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Cambios" sheetId="2" state="visible" r:id="rId2"/>
    <sheet xmlns:r="http://schemas.openxmlformats.org/officeDocument/2006/relationships" name="Unidade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'Cambios'!$A$1:$W$500</definedName>
    <definedName name="_xlnm._FilterDatabase" localSheetId="2" hidden="1">'Unidades'!$A$1:$I$300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  <font>
      <b val="1"/>
      <sz val="12"/>
    </font>
    <font>
      <b val="1"/>
      <color rgb="00FFFFFF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3" borderId="0" applyAlignment="1" pivotButton="0" quotePrefix="0" xfId="0">
      <alignment vertical="center" wrapText="1"/>
    </xf>
    <xf numFmtId="164" fontId="0" fillId="0" borderId="0" pivotButton="0" quotePrefix="0" xfId="0"/>
    <xf numFmtId="0" fontId="7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5" fillId="2" borderId="0" pivotButton="0" quotePrefix="0" xfId="0"/>
    <xf numFmtId="0" fontId="0" fillId="0" borderId="0" applyAlignment="1" pivotButton="0" quotePrefix="0" xfId="0">
      <alignment wrapText="1"/>
    </xf>
    <xf numFmtId="0" fontId="0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160" customWidth="1" min="1" max="1"/>
    <col width="14" customWidth="1" min="2" max="2"/>
  </cols>
  <sheetData>
    <row r="1">
      <c r="A1" s="1" t="inlineStr">
        <is>
          <t>Lista y registro de cambio de servicios TapeAndFloat (gratis)</t>
        </is>
      </c>
    </row>
    <row r="2">
      <c r="A2" s="2" t="inlineStr"/>
    </row>
    <row r="3">
      <c r="A3" s="2" t="inlineStr">
        <is>
          <t>Para arrendadores y administradores de propiedades pequeños. Un renglón por unidad, por servicio, por evento: entrada, salida, o un periodo</t>
        </is>
      </c>
    </row>
    <row r="4">
      <c r="A4" s="3" t="inlineStr">
        <is>
          <t>vacío / de preparación en que el dueño tiene las cuentas. Use los mismos pasos con cada inquilino y cada unidad.</t>
        </is>
      </c>
    </row>
    <row r="5">
      <c r="A5" s="2" t="inlineStr"/>
    </row>
    <row r="6">
      <c r="A6" s="2" t="inlineStr">
        <is>
          <t>1. Hoja Unidades: un renglón por propiedad / unidad, con los servicios que según el contrato paga el inquilino y los que paga el dueño.</t>
        </is>
      </c>
    </row>
    <row r="7">
      <c r="A7" s="2" t="inlineStr">
        <is>
          <t>2. Hoja Cambios: evento (Entrada / Salida / Vacía), fecha del evento, propiedad / unidad, inquilino, servicio, compañía, número de cuenta,</t>
        </is>
      </c>
    </row>
    <row r="8">
      <c r="A8" s="2" t="inlineStr">
        <is>
          <t xml:space="preserve">   quién tiene la cuenta después del evento, fecha en que se pidió el cambio o la baja, confirmado (Sí/No) y comprobante,</t>
        </is>
      </c>
    </row>
    <row r="9">
      <c r="A9" s="2" t="inlineStr">
        <is>
          <t xml:space="preserve">   lectura del medidor, fecha y enlace de la foto, fecha y monto del último recibo, monto a cobrar, fecha enviado y fecha pagado, fecha de cierre.</t>
        </is>
      </c>
    </row>
    <row r="10">
      <c r="A10" s="2" t="inlineStr">
        <is>
          <t xml:space="preserve">   Los días que faltan para el evento se llenan solos.</t>
        </is>
      </c>
    </row>
    <row r="11">
      <c r="A11" s="2" t="inlineStr">
        <is>
          <t>3. Ajustes: días de EJEMPLO (aviso antes del evento, último recibo esperado después de la salida, seguimiento de un cobro sin pagar),</t>
        </is>
      </c>
    </row>
    <row r="12">
      <c r="A12" s="2" t="inlineStr">
        <is>
          <t xml:space="preserve">   una lista de servicios de EJEMPLO con los que llevan lectura, y las listas de eventos y de titular de la cuenta. Cámbielos a su manera de trabajar.</t>
        </is>
      </c>
    </row>
    <row r="13">
      <c r="A13" s="2" t="inlineStr">
        <is>
          <t xml:space="preserve">   Su contrato de arrendamiento y la ley local y estatal definen quién paga cada servicio y qué se le puede cobrar al inquilino; revíselos o consulte a un abogado.</t>
        </is>
      </c>
    </row>
    <row r="14">
      <c r="A14" s="2" t="inlineStr">
        <is>
          <t xml:space="preserve">   Rojo = llegó la fecha del evento sin cambio pedido, o sin confirmar.</t>
        </is>
      </c>
    </row>
    <row r="15">
      <c r="A15" s="2" t="inlineStr">
        <is>
          <t xml:space="preserve">   Amarillo = algo que revisar: evento cercano sin pedir el cambio, sin lectura o sin foto, último recibo sin llegar,</t>
        </is>
      </c>
    </row>
    <row r="16">
      <c r="A16" s="2" t="inlineStr">
        <is>
          <t xml:space="preserve">   cobro sin enviar o sin pagar, sin titular elegido, unidad que no está en su lista.</t>
        </is>
      </c>
    </row>
    <row r="17">
      <c r="A17" s="2" t="inlineStr">
        <is>
          <t xml:space="preserve">   Verde = sin alertas. Gris = cerrado.</t>
        </is>
      </c>
    </row>
    <row r="18">
      <c r="A18" s="2" t="inlineStr">
        <is>
          <t>4. Los primeros renglones son EJEMPLOS (el inquilino empieza con EJEMPLO). Bórrelos antes de empezar.</t>
        </is>
      </c>
    </row>
    <row r="19">
      <c r="A19" s="2" t="inlineStr"/>
    </row>
    <row r="20">
      <c r="A20" s="2" t="inlineStr">
        <is>
          <t>Información general sobre cómo llevar una oficina, no asesoría legal.</t>
        </is>
      </c>
    </row>
    <row r="21">
      <c r="A21" s="2" t="inlineStr">
        <is>
          <t>Guía: https://pm.tapeandfloat.com/es/guias/servicios-entrada-salida-transferencias.html</t>
        </is>
      </c>
    </row>
    <row r="22">
      <c r="A22" s="2" t="inlineStr"/>
    </row>
    <row r="23">
      <c r="A23" s="2" t="inlineStr">
        <is>
          <t>¿Quiere que se lo llevemos? Durante la prueba piloto de TapeAndFloat, las fechas de mudanza y los correos de servicios que usted reenvía se anotan aquí,</t>
        </is>
      </c>
    </row>
    <row r="24">
      <c r="A24" s="2" t="inlineStr">
        <is>
          <t>se marcan los cambios y lecturas que faltan, y se preparan recordatorios para inquilinos o dueños para que usted los apruebe. No sale nada sin su aprobación.</t>
        </is>
      </c>
    </row>
    <row r="25">
      <c r="A25" s="2" t="inlineStr">
        <is>
          <t>Se arma paso a paso, y durante la prueba una persona real revisa todo.</t>
        </is>
      </c>
    </row>
    <row r="26">
      <c r="A26" s="2" t="inlineStr">
        <is>
          <t>Prueba gratis de 60 días: https://pm.tapeandfloat.com/es/#pilot   Preguntas: james@tapeandfloat.com</t>
        </is>
      </c>
    </row>
    <row r="27">
      <c r="A27" s="2" t="inlineStr"/>
    </row>
    <row r="28">
      <c r="A28" s="3" t="inlineStr">
        <is>
          <t>Resumen (se actualiza solo)</t>
        </is>
      </c>
    </row>
    <row r="29">
      <c r="A29" t="inlineStr">
        <is>
          <t xml:space="preserve">   Renglones registrados</t>
        </is>
      </c>
      <c r="B29" s="4">
        <f>SUMPRODUCT((((('Cambios'!$A$2:$A$500&lt;&gt;"")+('Cambios'!$B$2:$B$500&lt;&gt;"")+('Cambios'!$C$2:$C$500&lt;&gt;"")+('Cambios'!$E$2:$E$500&lt;&gt;""))&gt;0)*1))</f>
        <v/>
      </c>
    </row>
    <row r="30">
      <c r="A30" t="inlineStr">
        <is>
          <t xml:space="preserve">   Abiertos (sin cerrar)</t>
        </is>
      </c>
      <c r="B30" s="4">
        <f>SUMPRODUCT(((((('Cambios'!$A$2:$A$500&lt;&gt;"")+('Cambios'!$B$2:$B$500&lt;&gt;"")+('Cambios'!$C$2:$C$500&lt;&gt;"")+('Cambios'!$E$2:$E$500&lt;&gt;""))&gt;0)*1)*('Cambios'!$T$2:$T$500="")))</f>
        <v/>
      </c>
    </row>
    <row r="31">
      <c r="A31" t="inlineStr">
        <is>
          <t xml:space="preserve">   Eventos dentro de los días de aviso, abiertos</t>
        </is>
      </c>
      <c r="B31" s="4">
        <f>SUMPRODUCT(((((('Cambios'!$A$2:$A$500&lt;&gt;"")+('Cambios'!$B$2:$B$500&lt;&gt;"")+('Cambios'!$C$2:$C$500&lt;&gt;"")+('Cambios'!$E$2:$E$500&lt;&gt;""))&gt;0)*1)*('Cambios'!$T$2:$T$500=""))*ISNUMBER('Cambios'!$U$2:$U$500)*('Cambios'!$U$2:$U$500&gt;=0)*('Cambios'!$U$2:$U$500&lt;=N('Ajustes'!$B$3)))</f>
        <v/>
      </c>
    </row>
    <row r="32">
      <c r="A32" t="inlineStr">
        <is>
          <t xml:space="preserve">   Cambio o baja sin pedir</t>
        </is>
      </c>
      <c r="B32" s="4">
        <f>COUNTIF('Cambios'!$V$2:$V$500,"*CAMBIO SIN PEDIR*")+COUNTIF('Cambios'!$V$2:$V$500,"*EVENTO CERCANO SIN PEDIR*")</f>
        <v/>
      </c>
    </row>
    <row r="33">
      <c r="A33" t="inlineStr">
        <is>
          <t xml:space="preserve">   Sin confirmar después de la fecha del evento</t>
        </is>
      </c>
      <c r="B33" s="4">
        <f>COUNTIF('Cambios'!$V$2:$V$500,"*SIN CONFIRMAR*")</f>
        <v/>
      </c>
    </row>
    <row r="34">
      <c r="A34" t="inlineStr">
        <is>
          <t xml:space="preserve">   Sin lectura del medidor</t>
        </is>
      </c>
      <c r="B34" s="4">
        <f>COUNTIF('Cambios'!$V$2:$V$500,"*SIN LECTURA*")</f>
        <v/>
      </c>
    </row>
    <row r="35">
      <c r="A35" t="inlineStr">
        <is>
          <t xml:space="preserve">   Lectura sin foto</t>
        </is>
      </c>
      <c r="B35" s="4">
        <f>COUNTIF('Cambios'!$V$2:$V$500,"*LECTURA SIN FOTO*")</f>
        <v/>
      </c>
    </row>
    <row r="36">
      <c r="A36" t="inlineStr">
        <is>
          <t xml:space="preserve">   Último recibo sin llegar</t>
        </is>
      </c>
      <c r="B36" s="4">
        <f>COUNTIF('Cambios'!$V$2:$V$500,"*ÚLTIMO RECIBO SIN LLEGAR*")</f>
        <v/>
      </c>
    </row>
    <row r="37">
      <c r="A37" t="inlineStr">
        <is>
          <t xml:space="preserve">   Cobro sin enviar</t>
        </is>
      </c>
      <c r="B37" s="4">
        <f>COUNTIF('Cambios'!$V$2:$V$500,"*COBRO SIN ENVIAR*")</f>
        <v/>
      </c>
    </row>
    <row r="38">
      <c r="A38" t="inlineStr">
        <is>
          <t xml:space="preserve">   Cobro sin pagar después de los días de seguimiento</t>
        </is>
      </c>
      <c r="B38" s="4">
        <f>COUNTIF('Cambios'!$V$2:$V$500,"*COBRO SIN PAGAR*")</f>
        <v/>
      </c>
    </row>
    <row r="39">
      <c r="A39" t="inlineStr">
        <is>
          <t xml:space="preserve">   Sin titular de la cuenta</t>
        </is>
      </c>
      <c r="B39" s="4">
        <f>COUNTIF('Cambios'!$V$2:$V$500,"*SIN TITULAR*")</f>
        <v/>
      </c>
    </row>
    <row r="40">
      <c r="A40" t="inlineStr">
        <is>
          <t xml:space="preserve">   Unidad que no está en Unidades</t>
        </is>
      </c>
      <c r="B40" s="4">
        <f>COUNTIF('Cambios'!$V$2:$V$500,"*UNIDAD NO ESTÁ EN LA LISTA*")</f>
        <v/>
      </c>
    </row>
    <row r="41">
      <c r="A41" t="inlineStr">
        <is>
          <t xml:space="preserve">   Renglones con alguna alerta</t>
        </is>
      </c>
      <c r="B41" s="4">
        <f>COUNTIF('Cambios'!$V$2:$V$500,"?*")</f>
        <v/>
      </c>
    </row>
    <row r="43">
      <c r="A43" t="inlineStr">
        <is>
          <t>Uso y distribución gratis. Sin garantía; solo información general, no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22" customWidth="1" min="3" max="3"/>
    <col width="24" customWidth="1" min="4" max="4"/>
    <col width="16" customWidth="1" min="5" max="5"/>
    <col width="20" customWidth="1" min="6" max="6"/>
    <col width="12" customWidth="1" min="7" max="7"/>
    <col width="18" customWidth="1" min="8" max="8"/>
    <col width="13" customWidth="1" min="9" max="9"/>
    <col width="11" customWidth="1" min="10" max="10"/>
    <col width="18" customWidth="1" min="11" max="11"/>
    <col width="11" customWidth="1" min="12" max="12"/>
    <col width="11" customWidth="1" min="13" max="13"/>
    <col width="18" customWidth="1" min="14" max="14"/>
    <col width="13" customWidth="1" min="15" max="15"/>
    <col width="11" customWidth="1" min="16" max="16"/>
    <col width="13" customWidth="1" min="17" max="17"/>
    <col width="12" customWidth="1" min="18" max="18"/>
    <col width="12" customWidth="1" min="19" max="19"/>
    <col width="11" customWidth="1" min="20" max="20"/>
    <col width="9" customWidth="1" min="21" max="21"/>
    <col width="60" customWidth="1" min="22" max="22"/>
    <col width="32" customWidth="1" min="23" max="23"/>
  </cols>
  <sheetData>
    <row r="1" ht="60" customHeight="1">
      <c r="A1" s="5" t="inlineStr">
        <is>
          <t>Evento</t>
        </is>
      </c>
      <c r="B1" s="5" t="inlineStr">
        <is>
          <t>Fecha del evento</t>
        </is>
      </c>
      <c r="C1" s="5" t="inlineStr">
        <is>
          <t>Propiedad / unidad</t>
        </is>
      </c>
      <c r="D1" s="5" t="inlineStr">
        <is>
          <t>Inquilino</t>
        </is>
      </c>
      <c r="E1" s="5" t="inlineStr">
        <is>
          <t>Servicio</t>
        </is>
      </c>
      <c r="F1" s="5" t="inlineStr">
        <is>
          <t>Compañía</t>
        </is>
      </c>
      <c r="G1" s="5" t="inlineStr">
        <is>
          <t>Número de cuenta</t>
        </is>
      </c>
      <c r="H1" s="5" t="inlineStr">
        <is>
          <t>Titular después del evento</t>
        </is>
      </c>
      <c r="I1" s="5" t="inlineStr">
        <is>
          <t>Cambio / baja pedido (fecha)</t>
        </is>
      </c>
      <c r="J1" s="5" t="inlineStr">
        <is>
          <t>Confirmado (Sí/No)</t>
        </is>
      </c>
      <c r="K1" s="5" t="inlineStr">
        <is>
          <t>Número de confirmación o enlace</t>
        </is>
      </c>
      <c r="L1" s="5" t="inlineStr">
        <is>
          <t>Lectura del medidor</t>
        </is>
      </c>
      <c r="M1" s="5" t="inlineStr">
        <is>
          <t>Fecha de lectura</t>
        </is>
      </c>
      <c r="N1" s="5" t="inlineStr">
        <is>
          <t>Enlace de foto de la lectura</t>
        </is>
      </c>
      <c r="O1" s="5" t="inlineStr">
        <is>
          <t>Último recibo recibido (fecha)</t>
        </is>
      </c>
      <c r="P1" s="5" t="inlineStr">
        <is>
          <t>Monto del último recibo</t>
        </is>
      </c>
      <c r="Q1" s="5" t="inlineStr">
        <is>
          <t>Monto a cobrar (según su contrato)</t>
        </is>
      </c>
      <c r="R1" s="5" t="inlineStr">
        <is>
          <t>Cobro enviado (fecha)</t>
        </is>
      </c>
      <c r="S1" s="5" t="inlineStr">
        <is>
          <t>Cobro pagado (fecha)</t>
        </is>
      </c>
      <c r="T1" s="5" t="inlineStr">
        <is>
          <t>Cerrado (fecha)</t>
        </is>
      </c>
      <c r="U1" s="5" t="inlineStr">
        <is>
          <t>Días para el evento</t>
        </is>
      </c>
      <c r="V1" s="5" t="inlineStr">
        <is>
          <t>Alerta</t>
        </is>
      </c>
      <c r="W1" s="5" t="inlineStr">
        <is>
          <t>Notas</t>
        </is>
      </c>
    </row>
    <row r="2">
      <c r="A2" t="inlineStr">
        <is>
          <t>Salida</t>
        </is>
      </c>
      <c r="B2" s="6" t="n">
        <v>46318</v>
      </c>
      <c r="C2" t="inlineStr">
        <is>
          <t>EJEMPLO Calle Roble 12</t>
        </is>
      </c>
      <c r="D2" s="7" t="inlineStr">
        <is>
          <t>EJEMPLO Inquilino A (borre este renglón)</t>
        </is>
      </c>
      <c r="E2" t="inlineStr">
        <is>
          <t>Luz</t>
        </is>
      </c>
      <c r="F2" t="inlineStr">
        <is>
          <t>Compañía de luz (ejemplo)</t>
        </is>
      </c>
      <c r="G2" t="inlineStr">
        <is>
          <t>E-1001</t>
        </is>
      </c>
      <c r="H2" t="inlineStr">
        <is>
          <t>Dueño / arrendador</t>
        </is>
      </c>
      <c r="I2" s="6" t="n">
        <v>46311</v>
      </c>
      <c r="J2" t="inlineStr">
        <is>
          <t>Sí</t>
        </is>
      </c>
      <c r="K2" t="inlineStr">
        <is>
          <t>conf 55821</t>
        </is>
      </c>
      <c r="L2" t="n">
        <v>48213</v>
      </c>
      <c r="M2" s="6" t="n">
        <v>46318</v>
      </c>
      <c r="N2" t="inlineStr">
        <is>
          <t>fotos/roble12-medidor</t>
        </is>
      </c>
      <c r="O2" s="6" t="n"/>
      <c r="P2" s="8" t="n"/>
      <c r="Q2" s="8" t="n"/>
      <c r="R2" s="6" t="n"/>
      <c r="S2" s="6" t="n"/>
      <c r="T2" s="6" t="n"/>
      <c r="U2" s="9">
        <f>IF(OR(NOT(OR(A2&lt;&gt;"",B2&lt;&gt;"",C2&lt;&gt;"",E2&lt;&gt;"")),NOT(N(B2)&gt;0)),"",N(B2)-TODAY())</f>
        <v/>
      </c>
      <c r="V2">
        <f>IF(OR(NOT(OR(A2&lt;&gt;"",B2&lt;&gt;"",C2&lt;&gt;"",E2&lt;&gt;"")),N(T2)&gt;0),"",IF(IF(NOT(N(B2)&gt;0),"SIN FECHA DE EVENTO; ","")&amp;IF(C2="","SIN UNIDAD; ","")&amp;IF(AND(C2&lt;&gt;"",COUNTIF('Unidades'!$A$2:$A$300,C2)=0),"UNIDAD NO ESTÁ EN LA LISTA; ","")&amp;IF(H2="","SIN TITULAR; ","")&amp;IF(AND(AND(N(B2)&gt;0,TODAY()&gt;=N(B2)),N(I2)=0),"CAMBIO SIN PEDIR; ","")&amp;IF(AND(N(B2)&gt;0,TODAY()&lt;N(B2),N(B2)-TODAY()&lt;=N('Ajustes'!$B$3),N(I2)=0),"EVENTO CERCANO SIN PEDIR; ","")&amp;IF(AND(AND(N(B2)&gt;0,TODAY()&gt;=N(B2)),J2&lt;&gt;"Sí"),"SIN CONFIRMAR; ","")&amp;IF(AND(AND(N(B2)&gt;0,TODAY()&gt;=N(B2)),OR(A2="Entrada",A2="Salida"),IFERROR(VLOOKUP(E2,'Ajustes'!$A$21:$B$40,2,0)="Sí",FALSE),L2=""),"SIN LECTURA; ","")&amp;IF(AND(L2&lt;&gt;"",N2=""),"LECTURA SIN FOTO; ","")&amp;IF(AND(A2="Salida",N(B2)&gt;0,N(O2)=0,TODAY()-N(B2)&gt;N('Ajustes'!$B$4)),"ÚLTIMO RECIBO SIN LLEGAR; ","")&amp;IF(AND(N(Q2)&gt;0,N(R2)=0),"COBRO SIN ENVIAR; ","")&amp;IF(AND(N(Q2)&gt;0,N(R2)&gt;0,N(S2)=0,TODAY()-N(R2)&gt;N('Ajustes'!$B$5)),"COBRO SIN PAGAR; ","")="","",LEFT(IF(NOT(N(B2)&gt;0),"SIN FECHA DE EVENTO; ","")&amp;IF(C2="","SIN UNIDAD; ","")&amp;IF(AND(C2&lt;&gt;"",COUNTIF('Unidades'!$A$2:$A$300,C2)=0),"UNIDAD NO ESTÁ EN LA LISTA; ","")&amp;IF(H2="","SIN TITULAR; ","")&amp;IF(AND(AND(N(B2)&gt;0,TODAY()&gt;=N(B2)),N(I2)=0),"CAMBIO SIN PEDIR; ","")&amp;IF(AND(N(B2)&gt;0,TODAY()&lt;N(B2),N(B2)-TODAY()&lt;=N('Ajustes'!$B$3),N(I2)=0),"EVENTO CERCANO SIN PEDIR; ","")&amp;IF(AND(AND(N(B2)&gt;0,TODAY()&gt;=N(B2)),J2&lt;&gt;"Sí"),"SIN CONFIRMAR; ","")&amp;IF(AND(AND(N(B2)&gt;0,TODAY()&gt;=N(B2)),OR(A2="Entrada",A2="Salida"),IFERROR(VLOOKUP(E2,'Ajustes'!$A$21:$B$40,2,0)="Sí",FALSE),L2=""),"SIN LECTURA; ","")&amp;IF(AND(L2&lt;&gt;"",N2=""),"LECTURA SIN FOTO; ","")&amp;IF(AND(A2="Salida",N(B2)&gt;0,N(O2)=0,TODAY()-N(B2)&gt;N('Ajustes'!$B$4)),"ÚLTIMO RECIBO SIN LLEGAR; ","")&amp;IF(AND(N(Q2)&gt;0,N(R2)=0),"COBRO SIN ENVIAR; ","")&amp;IF(AND(N(Q2)&gt;0,N(R2)&gt;0,N(S2)=0,TODAY()-N(R2)&gt;N('Ajustes'!$B$5)),"COBRO SIN PAGAR; ",""),LEN(IF(NOT(N(B2)&gt;0),"SIN FECHA DE EVENTO; ","")&amp;IF(C2="","SIN UNIDAD; ","")&amp;IF(AND(C2&lt;&gt;"",COUNTIF('Unidades'!$A$2:$A$300,C2)=0),"UNIDAD NO ESTÁ EN LA LISTA; ","")&amp;IF(H2="","SIN TITULAR; ","")&amp;IF(AND(AND(N(B2)&gt;0,TODAY()&gt;=N(B2)),N(I2)=0),"CAMBIO SIN PEDIR; ","")&amp;IF(AND(N(B2)&gt;0,TODAY()&lt;N(B2),N(B2)-TODAY()&lt;=N('Ajustes'!$B$3),N(I2)=0),"EVENTO CERCANO SIN PEDIR; ","")&amp;IF(AND(AND(N(B2)&gt;0,TODAY()&gt;=N(B2)),J2&lt;&gt;"Sí"),"SIN CONFIRMAR; ","")&amp;IF(AND(AND(N(B2)&gt;0,TODAY()&gt;=N(B2)),OR(A2="Entrada",A2="Salida"),IFERROR(VLOOKUP(E2,'Ajustes'!$A$21:$B$40,2,0)="Sí",FALSE),L2=""),"SIN LECTURA; ","")&amp;IF(AND(L2&lt;&gt;"",N2=""),"LECTURA SIN FOTO; ","")&amp;IF(AND(A2="Salida",N(B2)&gt;0,N(O2)=0,TODAY()-N(B2)&gt;N('Ajustes'!$B$4)),"ÚLTIMO RECIBO SIN LLEGAR; ","")&amp;IF(AND(N(Q2)&gt;0,N(R2)=0),"COBRO SIN ENVIAR; ","")&amp;IF(AND(N(Q2)&gt;0,N(R2)&gt;0,N(S2)=0,TODAY()-N(R2)&gt;N('Ajustes'!$B$5)),"COBRO SIN PAGAR; ",""))-2)))</f>
        <v/>
      </c>
      <c r="W2" t="inlineStr">
        <is>
          <t>Ejemplo: salida bien hecha hasta ahora; el último recibo todavía no toca</t>
        </is>
      </c>
    </row>
    <row r="3">
      <c r="A3" t="inlineStr">
        <is>
          <t>Salida</t>
        </is>
      </c>
      <c r="B3" s="6" t="n">
        <v>46318</v>
      </c>
      <c r="C3" t="inlineStr">
        <is>
          <t>EJEMPLO Calle Roble 12</t>
        </is>
      </c>
      <c r="D3" s="7" t="inlineStr">
        <is>
          <t>EJEMPLO Inquilino A (borre este renglón)</t>
        </is>
      </c>
      <c r="E3" t="inlineStr">
        <is>
          <t>Agua / drenaje</t>
        </is>
      </c>
      <c r="F3" t="inlineStr">
        <is>
          <t>Agua municipal (ejemplo)</t>
        </is>
      </c>
      <c r="G3" t="inlineStr">
        <is>
          <t>W-2002</t>
        </is>
      </c>
      <c r="H3" t="inlineStr">
        <is>
          <t>Dueño / arrendador</t>
        </is>
      </c>
      <c r="I3" s="6" t="n"/>
      <c r="M3" s="6" t="n"/>
      <c r="O3" s="6" t="n"/>
      <c r="P3" s="8" t="n"/>
      <c r="Q3" s="8" t="n"/>
      <c r="R3" s="6" t="n"/>
      <c r="S3" s="6" t="n"/>
      <c r="T3" s="6" t="n"/>
      <c r="U3" s="9">
        <f>IF(OR(NOT(OR(A3&lt;&gt;"",B3&lt;&gt;"",C3&lt;&gt;"",E3&lt;&gt;"")),NOT(N(B3)&gt;0)),"",N(B3)-TODAY())</f>
        <v/>
      </c>
      <c r="V3">
        <f>IF(OR(NOT(OR(A3&lt;&gt;"",B3&lt;&gt;"",C3&lt;&gt;"",E3&lt;&gt;"")),N(T3)&gt;0),"",IF(IF(NOT(N(B3)&gt;0),"SIN FECHA DE EVENTO; ","")&amp;IF(C3="","SIN UNIDAD; ","")&amp;IF(AND(C3&lt;&gt;"",COUNTIF('Unidades'!$A$2:$A$300,C3)=0),"UNIDAD NO ESTÁ EN LA LISTA; ","")&amp;IF(H3="","SIN TITULAR; ","")&amp;IF(AND(AND(N(B3)&gt;0,TODAY()&gt;=N(B3)),N(I3)=0),"CAMBIO SIN PEDIR; ","")&amp;IF(AND(N(B3)&gt;0,TODAY()&lt;N(B3),N(B3)-TODAY()&lt;=N('Ajustes'!$B$3),N(I3)=0),"EVENTO CERCANO SIN PEDIR; ","")&amp;IF(AND(AND(N(B3)&gt;0,TODAY()&gt;=N(B3)),J3&lt;&gt;"Sí"),"SIN CONFIRMAR; ","")&amp;IF(AND(AND(N(B3)&gt;0,TODAY()&gt;=N(B3)),OR(A3="Entrada",A3="Salida"),IFERROR(VLOOKUP(E3,'Ajustes'!$A$21:$B$40,2,0)="Sí",FALSE),L3=""),"SIN LECTURA; ","")&amp;IF(AND(L3&lt;&gt;"",N3=""),"LECTURA SIN FOTO; ","")&amp;IF(AND(A3="Salida",N(B3)&gt;0,N(O3)=0,TODAY()-N(B3)&gt;N('Ajustes'!$B$4)),"ÚLTIMO RECIBO SIN LLEGAR; ","")&amp;IF(AND(N(Q3)&gt;0,N(R3)=0),"COBRO SIN ENVIAR; ","")&amp;IF(AND(N(Q3)&gt;0,N(R3)&gt;0,N(S3)=0,TODAY()-N(R3)&gt;N('Ajustes'!$B$5)),"COBRO SIN PAGAR; ","")="","",LEFT(IF(NOT(N(B3)&gt;0),"SIN FECHA DE EVENTO; ","")&amp;IF(C3="","SIN UNIDAD; ","")&amp;IF(AND(C3&lt;&gt;"",COUNTIF('Unidades'!$A$2:$A$300,C3)=0),"UNIDAD NO ESTÁ EN LA LISTA; ","")&amp;IF(H3="","SIN TITULAR; ","")&amp;IF(AND(AND(N(B3)&gt;0,TODAY()&gt;=N(B3)),N(I3)=0),"CAMBIO SIN PEDIR; ","")&amp;IF(AND(N(B3)&gt;0,TODAY()&lt;N(B3),N(B3)-TODAY()&lt;=N('Ajustes'!$B$3),N(I3)=0),"EVENTO CERCANO SIN PEDIR; ","")&amp;IF(AND(AND(N(B3)&gt;0,TODAY()&gt;=N(B3)),J3&lt;&gt;"Sí"),"SIN CONFIRMAR; ","")&amp;IF(AND(AND(N(B3)&gt;0,TODAY()&gt;=N(B3)),OR(A3="Entrada",A3="Salida"),IFERROR(VLOOKUP(E3,'Ajustes'!$A$21:$B$40,2,0)="Sí",FALSE),L3=""),"SIN LECTURA; ","")&amp;IF(AND(L3&lt;&gt;"",N3=""),"LECTURA SIN FOTO; ","")&amp;IF(AND(A3="Salida",N(B3)&gt;0,N(O3)=0,TODAY()-N(B3)&gt;N('Ajustes'!$B$4)),"ÚLTIMO RECIBO SIN LLEGAR; ","")&amp;IF(AND(N(Q3)&gt;0,N(R3)=0),"COBRO SIN ENVIAR; ","")&amp;IF(AND(N(Q3)&gt;0,N(R3)&gt;0,N(S3)=0,TODAY()-N(R3)&gt;N('Ajustes'!$B$5)),"COBRO SIN PAGAR; ",""),LEN(IF(NOT(N(B3)&gt;0),"SIN FECHA DE EVENTO; ","")&amp;IF(C3="","SIN UNIDAD; ","")&amp;IF(AND(C3&lt;&gt;"",COUNTIF('Unidades'!$A$2:$A$300,C3)=0),"UNIDAD NO ESTÁ EN LA LISTA; ","")&amp;IF(H3="","SIN TITULAR; ","")&amp;IF(AND(AND(N(B3)&gt;0,TODAY()&gt;=N(B3)),N(I3)=0),"CAMBIO SIN PEDIR; ","")&amp;IF(AND(N(B3)&gt;0,TODAY()&lt;N(B3),N(B3)-TODAY()&lt;=N('Ajustes'!$B$3),N(I3)=0),"EVENTO CERCANO SIN PEDIR; ","")&amp;IF(AND(AND(N(B3)&gt;0,TODAY()&gt;=N(B3)),J3&lt;&gt;"Sí"),"SIN CONFIRMAR; ","")&amp;IF(AND(AND(N(B3)&gt;0,TODAY()&gt;=N(B3)),OR(A3="Entrada",A3="Salida"),IFERROR(VLOOKUP(E3,'Ajustes'!$A$21:$B$40,2,0)="Sí",FALSE),L3=""),"SIN LECTURA; ","")&amp;IF(AND(L3&lt;&gt;"",N3=""),"LECTURA SIN FOTO; ","")&amp;IF(AND(A3="Salida",N(B3)&gt;0,N(O3)=0,TODAY()-N(B3)&gt;N('Ajustes'!$B$4)),"ÚLTIMO RECIBO SIN LLEGAR; ","")&amp;IF(AND(N(Q3)&gt;0,N(R3)=0),"COBRO SIN ENVIAR; ","")&amp;IF(AND(N(Q3)&gt;0,N(R3)&gt;0,N(S3)=0,TODAY()-N(R3)&gt;N('Ajustes'!$B$5)),"COBRO SIN PAGAR; ",""))-2)))</f>
        <v/>
      </c>
      <c r="W3" t="inlineStr">
        <is>
          <t>Ejemplo: pasó la salida sin pedir el cambio, sin confirmar y sin lectura</t>
        </is>
      </c>
    </row>
    <row r="4">
      <c r="A4" t="inlineStr">
        <is>
          <t>Entrada</t>
        </is>
      </c>
      <c r="B4" s="6" t="n">
        <v>46326</v>
      </c>
      <c r="C4" t="inlineStr">
        <is>
          <t>EJEMPLO Av. Olmo 40 #2</t>
        </is>
      </c>
      <c r="D4" s="7" t="inlineStr">
        <is>
          <t>EJEMPLO Inquilino B (borre este renglón)</t>
        </is>
      </c>
      <c r="E4" t="inlineStr">
        <is>
          <t>Luz</t>
        </is>
      </c>
      <c r="F4" t="inlineStr">
        <is>
          <t>Compañía de luz (ejemplo)</t>
        </is>
      </c>
      <c r="H4" t="inlineStr">
        <is>
          <t>Inquilino</t>
        </is>
      </c>
      <c r="I4" s="6" t="n"/>
      <c r="M4" s="6" t="n"/>
      <c r="O4" s="6" t="n"/>
      <c r="P4" s="8" t="n"/>
      <c r="Q4" s="8" t="n"/>
      <c r="R4" s="6" t="n"/>
      <c r="S4" s="6" t="n"/>
      <c r="T4" s="6" t="n"/>
      <c r="U4" s="9">
        <f>IF(OR(NOT(OR(A4&lt;&gt;"",B4&lt;&gt;"",C4&lt;&gt;"",E4&lt;&gt;"")),NOT(N(B4)&gt;0)),"",N(B4)-TODAY())</f>
        <v/>
      </c>
      <c r="V4">
        <f>IF(OR(NOT(OR(A4&lt;&gt;"",B4&lt;&gt;"",C4&lt;&gt;"",E4&lt;&gt;"")),N(T4)&gt;0),"",IF(IF(NOT(N(B4)&gt;0),"SIN FECHA DE EVENTO; ","")&amp;IF(C4="","SIN UNIDAD; ","")&amp;IF(AND(C4&lt;&gt;"",COUNTIF('Unidades'!$A$2:$A$300,C4)=0),"UNIDAD NO ESTÁ EN LA LISTA; ","")&amp;IF(H4="","SIN TITULAR; ","")&amp;IF(AND(AND(N(B4)&gt;0,TODAY()&gt;=N(B4)),N(I4)=0),"CAMBIO SIN PEDIR; ","")&amp;IF(AND(N(B4)&gt;0,TODAY()&lt;N(B4),N(B4)-TODAY()&lt;=N('Ajustes'!$B$3),N(I4)=0),"EVENTO CERCANO SIN PEDIR; ","")&amp;IF(AND(AND(N(B4)&gt;0,TODAY()&gt;=N(B4)),J4&lt;&gt;"Sí"),"SIN CONFIRMAR; ","")&amp;IF(AND(AND(N(B4)&gt;0,TODAY()&gt;=N(B4)),OR(A4="Entrada",A4="Salida"),IFERROR(VLOOKUP(E4,'Ajustes'!$A$21:$B$40,2,0)="Sí",FALSE),L4=""),"SIN LECTURA; ","")&amp;IF(AND(L4&lt;&gt;"",N4=""),"LECTURA SIN FOTO; ","")&amp;IF(AND(A4="Salida",N(B4)&gt;0,N(O4)=0,TODAY()-N(B4)&gt;N('Ajustes'!$B$4)),"ÚLTIMO RECIBO SIN LLEGAR; ","")&amp;IF(AND(N(Q4)&gt;0,N(R4)=0),"COBRO SIN ENVIAR; ","")&amp;IF(AND(N(Q4)&gt;0,N(R4)&gt;0,N(S4)=0,TODAY()-N(R4)&gt;N('Ajustes'!$B$5)),"COBRO SIN PAGAR; ","")="","",LEFT(IF(NOT(N(B4)&gt;0),"SIN FECHA DE EVENTO; ","")&amp;IF(C4="","SIN UNIDAD; ","")&amp;IF(AND(C4&lt;&gt;"",COUNTIF('Unidades'!$A$2:$A$300,C4)=0),"UNIDAD NO ESTÁ EN LA LISTA; ","")&amp;IF(H4="","SIN TITULAR; ","")&amp;IF(AND(AND(N(B4)&gt;0,TODAY()&gt;=N(B4)),N(I4)=0),"CAMBIO SIN PEDIR; ","")&amp;IF(AND(N(B4)&gt;0,TODAY()&lt;N(B4),N(B4)-TODAY()&lt;=N('Ajustes'!$B$3),N(I4)=0),"EVENTO CERCANO SIN PEDIR; ","")&amp;IF(AND(AND(N(B4)&gt;0,TODAY()&gt;=N(B4)),J4&lt;&gt;"Sí"),"SIN CONFIRMAR; ","")&amp;IF(AND(AND(N(B4)&gt;0,TODAY()&gt;=N(B4)),OR(A4="Entrada",A4="Salida"),IFERROR(VLOOKUP(E4,'Ajustes'!$A$21:$B$40,2,0)="Sí",FALSE),L4=""),"SIN LECTURA; ","")&amp;IF(AND(L4&lt;&gt;"",N4=""),"LECTURA SIN FOTO; ","")&amp;IF(AND(A4="Salida",N(B4)&gt;0,N(O4)=0,TODAY()-N(B4)&gt;N('Ajustes'!$B$4)),"ÚLTIMO RECIBO SIN LLEGAR; ","")&amp;IF(AND(N(Q4)&gt;0,N(R4)=0),"COBRO SIN ENVIAR; ","")&amp;IF(AND(N(Q4)&gt;0,N(R4)&gt;0,N(S4)=0,TODAY()-N(R4)&gt;N('Ajustes'!$B$5)),"COBRO SIN PAGAR; ",""),LEN(IF(NOT(N(B4)&gt;0),"SIN FECHA DE EVENTO; ","")&amp;IF(C4="","SIN UNIDAD; ","")&amp;IF(AND(C4&lt;&gt;"",COUNTIF('Unidades'!$A$2:$A$300,C4)=0),"UNIDAD NO ESTÁ EN LA LISTA; ","")&amp;IF(H4="","SIN TITULAR; ","")&amp;IF(AND(AND(N(B4)&gt;0,TODAY()&gt;=N(B4)),N(I4)=0),"CAMBIO SIN PEDIR; ","")&amp;IF(AND(N(B4)&gt;0,TODAY()&lt;N(B4),N(B4)-TODAY()&lt;=N('Ajustes'!$B$3),N(I4)=0),"EVENTO CERCANO SIN PEDIR; ","")&amp;IF(AND(AND(N(B4)&gt;0,TODAY()&gt;=N(B4)),J4&lt;&gt;"Sí"),"SIN CONFIRMAR; ","")&amp;IF(AND(AND(N(B4)&gt;0,TODAY()&gt;=N(B4)),OR(A4="Entrada",A4="Salida"),IFERROR(VLOOKUP(E4,'Ajustes'!$A$21:$B$40,2,0)="Sí",FALSE),L4=""),"SIN LECTURA; ","")&amp;IF(AND(L4&lt;&gt;"",N4=""),"LECTURA SIN FOTO; ","")&amp;IF(AND(A4="Salida",N(B4)&gt;0,N(O4)=0,TODAY()-N(B4)&gt;N('Ajustes'!$B$4)),"ÚLTIMO RECIBO SIN LLEGAR; ","")&amp;IF(AND(N(Q4)&gt;0,N(R4)=0),"COBRO SIN ENVIAR; ","")&amp;IF(AND(N(Q4)&gt;0,N(R4)&gt;0,N(S4)=0,TODAY()-N(R4)&gt;N('Ajustes'!$B$5)),"COBRO SIN PAGAR; ",""))-2)))</f>
        <v/>
      </c>
      <c r="W4" t="inlineStr">
        <is>
          <t>Ejemplo: entrada en 5 días, el inquilino no ha confirmado la luz a su nombre</t>
        </is>
      </c>
    </row>
    <row r="5">
      <c r="A5" t="inlineStr">
        <is>
          <t>Salida</t>
        </is>
      </c>
      <c r="B5" s="6" t="n">
        <v>46281</v>
      </c>
      <c r="C5" t="inlineStr">
        <is>
          <t>EJEMPLO Camino Pino 7</t>
        </is>
      </c>
      <c r="D5" s="7" t="inlineStr">
        <is>
          <t>EJEMPLO Inquilino C (borre este renglón)</t>
        </is>
      </c>
      <c r="E5" t="inlineStr">
        <is>
          <t>Gas</t>
        </is>
      </c>
      <c r="F5" t="inlineStr">
        <is>
          <t>Compañía de gas (ejemplo)</t>
        </is>
      </c>
      <c r="G5" t="inlineStr">
        <is>
          <t>G-3003</t>
        </is>
      </c>
      <c r="H5" t="inlineStr">
        <is>
          <t>Dueño / arrendador</t>
        </is>
      </c>
      <c r="I5" s="6" t="n">
        <v>46276</v>
      </c>
      <c r="J5" t="inlineStr">
        <is>
          <t>Sí</t>
        </is>
      </c>
      <c r="K5" t="inlineStr">
        <is>
          <t>conf 9921</t>
        </is>
      </c>
      <c r="L5" t="n">
        <v>1290</v>
      </c>
      <c r="M5" s="6" t="n">
        <v>46281</v>
      </c>
      <c r="O5" s="6" t="n"/>
      <c r="P5" s="8" t="n"/>
      <c r="Q5" s="8" t="n"/>
      <c r="R5" s="6" t="n"/>
      <c r="S5" s="6" t="n"/>
      <c r="T5" s="6" t="n"/>
      <c r="U5" s="9">
        <f>IF(OR(NOT(OR(A5&lt;&gt;"",B5&lt;&gt;"",C5&lt;&gt;"",E5&lt;&gt;"")),NOT(N(B5)&gt;0)),"",N(B5)-TODAY())</f>
        <v/>
      </c>
      <c r="V5">
        <f>IF(OR(NOT(OR(A5&lt;&gt;"",B5&lt;&gt;"",C5&lt;&gt;"",E5&lt;&gt;"")),N(T5)&gt;0),"",IF(IF(NOT(N(B5)&gt;0),"SIN FECHA DE EVENTO; ","")&amp;IF(C5="","SIN UNIDAD; ","")&amp;IF(AND(C5&lt;&gt;"",COUNTIF('Unidades'!$A$2:$A$300,C5)=0),"UNIDAD NO ESTÁ EN LA LISTA; ","")&amp;IF(H5="","SIN TITULAR; ","")&amp;IF(AND(AND(N(B5)&gt;0,TODAY()&gt;=N(B5)),N(I5)=0),"CAMBIO SIN PEDIR; ","")&amp;IF(AND(N(B5)&gt;0,TODAY()&lt;N(B5),N(B5)-TODAY()&lt;=N('Ajustes'!$B$3),N(I5)=0),"EVENTO CERCANO SIN PEDIR; ","")&amp;IF(AND(AND(N(B5)&gt;0,TODAY()&gt;=N(B5)),J5&lt;&gt;"Sí"),"SIN CONFIRMAR; ","")&amp;IF(AND(AND(N(B5)&gt;0,TODAY()&gt;=N(B5)),OR(A5="Entrada",A5="Salida"),IFERROR(VLOOKUP(E5,'Ajustes'!$A$21:$B$40,2,0)="Sí",FALSE),L5=""),"SIN LECTURA; ","")&amp;IF(AND(L5&lt;&gt;"",N5=""),"LECTURA SIN FOTO; ","")&amp;IF(AND(A5="Salida",N(B5)&gt;0,N(O5)=0,TODAY()-N(B5)&gt;N('Ajustes'!$B$4)),"ÚLTIMO RECIBO SIN LLEGAR; ","")&amp;IF(AND(N(Q5)&gt;0,N(R5)=0),"COBRO SIN ENVIAR; ","")&amp;IF(AND(N(Q5)&gt;0,N(R5)&gt;0,N(S5)=0,TODAY()-N(R5)&gt;N('Ajustes'!$B$5)),"COBRO SIN PAGAR; ","")="","",LEFT(IF(NOT(N(B5)&gt;0),"SIN FECHA DE EVENTO; ","")&amp;IF(C5="","SIN UNIDAD; ","")&amp;IF(AND(C5&lt;&gt;"",COUNTIF('Unidades'!$A$2:$A$300,C5)=0),"UNIDAD NO ESTÁ EN LA LISTA; ","")&amp;IF(H5="","SIN TITULAR; ","")&amp;IF(AND(AND(N(B5)&gt;0,TODAY()&gt;=N(B5)),N(I5)=0),"CAMBIO SIN PEDIR; ","")&amp;IF(AND(N(B5)&gt;0,TODAY()&lt;N(B5),N(B5)-TODAY()&lt;=N('Ajustes'!$B$3),N(I5)=0),"EVENTO CERCANO SIN PEDIR; ","")&amp;IF(AND(AND(N(B5)&gt;0,TODAY()&gt;=N(B5)),J5&lt;&gt;"Sí"),"SIN CONFIRMAR; ","")&amp;IF(AND(AND(N(B5)&gt;0,TODAY()&gt;=N(B5)),OR(A5="Entrada",A5="Salida"),IFERROR(VLOOKUP(E5,'Ajustes'!$A$21:$B$40,2,0)="Sí",FALSE),L5=""),"SIN LECTURA; ","")&amp;IF(AND(L5&lt;&gt;"",N5=""),"LECTURA SIN FOTO; ","")&amp;IF(AND(A5="Salida",N(B5)&gt;0,N(O5)=0,TODAY()-N(B5)&gt;N('Ajustes'!$B$4)),"ÚLTIMO RECIBO SIN LLEGAR; ","")&amp;IF(AND(N(Q5)&gt;0,N(R5)=0),"COBRO SIN ENVIAR; ","")&amp;IF(AND(N(Q5)&gt;0,N(R5)&gt;0,N(S5)=0,TODAY()-N(R5)&gt;N('Ajustes'!$B$5)),"COBRO SIN PAGAR; ",""),LEN(IF(NOT(N(B5)&gt;0),"SIN FECHA DE EVENTO; ","")&amp;IF(C5="","SIN UNIDAD; ","")&amp;IF(AND(C5&lt;&gt;"",COUNTIF('Unidades'!$A$2:$A$300,C5)=0),"UNIDAD NO ESTÁ EN LA LISTA; ","")&amp;IF(H5="","SIN TITULAR; ","")&amp;IF(AND(AND(N(B5)&gt;0,TODAY()&gt;=N(B5)),N(I5)=0),"CAMBIO SIN PEDIR; ","")&amp;IF(AND(N(B5)&gt;0,TODAY()&lt;N(B5),N(B5)-TODAY()&lt;=N('Ajustes'!$B$3),N(I5)=0),"EVENTO CERCANO SIN PEDIR; ","")&amp;IF(AND(AND(N(B5)&gt;0,TODAY()&gt;=N(B5)),J5&lt;&gt;"Sí"),"SIN CONFIRMAR; ","")&amp;IF(AND(AND(N(B5)&gt;0,TODAY()&gt;=N(B5)),OR(A5="Entrada",A5="Salida"),IFERROR(VLOOKUP(E5,'Ajustes'!$A$21:$B$40,2,0)="Sí",FALSE),L5=""),"SIN LECTURA; ","")&amp;IF(AND(L5&lt;&gt;"",N5=""),"LECTURA SIN FOTO; ","")&amp;IF(AND(A5="Salida",N(B5)&gt;0,N(O5)=0,TODAY()-N(B5)&gt;N('Ajustes'!$B$4)),"ÚLTIMO RECIBO SIN LLEGAR; ","")&amp;IF(AND(N(Q5)&gt;0,N(R5)=0),"COBRO SIN ENVIAR; ","")&amp;IF(AND(N(Q5)&gt;0,N(R5)&gt;0,N(S5)=0,TODAY()-N(R5)&gt;N('Ajustes'!$B$5)),"COBRO SIN PAGAR; ",""))-2)))</f>
        <v/>
      </c>
      <c r="W5" t="inlineStr">
        <is>
          <t>Ejemplo: lectura sin foto; el último recibo no llegó en los días de ejemplo</t>
        </is>
      </c>
    </row>
    <row r="6">
      <c r="A6" t="inlineStr">
        <is>
          <t>Salida</t>
        </is>
      </c>
      <c r="B6" s="6" t="n">
        <v>46281</v>
      </c>
      <c r="C6" t="inlineStr">
        <is>
          <t>EJEMPLO Camino Pino 7</t>
        </is>
      </c>
      <c r="D6" s="7" t="inlineStr">
        <is>
          <t>EJEMPLO Inquilino C (borre este renglón)</t>
        </is>
      </c>
      <c r="E6" t="inlineStr">
        <is>
          <t>Agua / drenaje</t>
        </is>
      </c>
      <c r="F6" t="inlineStr">
        <is>
          <t>Agua municipal (ejemplo)</t>
        </is>
      </c>
      <c r="G6" t="inlineStr">
        <is>
          <t>W-3004</t>
        </is>
      </c>
      <c r="H6" t="inlineStr">
        <is>
          <t>Dueño / arrendador</t>
        </is>
      </c>
      <c r="I6" s="6" t="n">
        <v>46276</v>
      </c>
      <c r="J6" t="inlineStr">
        <is>
          <t>Sí</t>
        </is>
      </c>
      <c r="K6" t="inlineStr">
        <is>
          <t>conf 7710</t>
        </is>
      </c>
      <c r="L6" t="n">
        <v>88412</v>
      </c>
      <c r="M6" s="6" t="n">
        <v>46281</v>
      </c>
      <c r="N6" t="inlineStr">
        <is>
          <t>fotos/pino7-agua</t>
        </is>
      </c>
      <c r="O6" s="6" t="n">
        <v>46301</v>
      </c>
      <c r="P6" s="8" t="n">
        <v>84.5</v>
      </c>
      <c r="Q6" s="8" t="n">
        <v>42.25</v>
      </c>
      <c r="R6" s="6" t="n">
        <v>46303</v>
      </c>
      <c r="S6" s="6" t="n"/>
      <c r="T6" s="6" t="n"/>
      <c r="U6" s="9">
        <f>IF(OR(NOT(OR(A6&lt;&gt;"",B6&lt;&gt;"",C6&lt;&gt;"",E6&lt;&gt;"")),NOT(N(B6)&gt;0)),"",N(B6)-TODAY())</f>
        <v/>
      </c>
      <c r="V6">
        <f>IF(OR(NOT(OR(A6&lt;&gt;"",B6&lt;&gt;"",C6&lt;&gt;"",E6&lt;&gt;"")),N(T6)&gt;0),"",IF(IF(NOT(N(B6)&gt;0),"SIN FECHA DE EVENTO; ","")&amp;IF(C6="","SIN UNIDAD; ","")&amp;IF(AND(C6&lt;&gt;"",COUNTIF('Unidades'!$A$2:$A$300,C6)=0),"UNIDAD NO ESTÁ EN LA LISTA; ","")&amp;IF(H6="","SIN TITULAR; ","")&amp;IF(AND(AND(N(B6)&gt;0,TODAY()&gt;=N(B6)),N(I6)=0),"CAMBIO SIN PEDIR; ","")&amp;IF(AND(N(B6)&gt;0,TODAY()&lt;N(B6),N(B6)-TODAY()&lt;=N('Ajustes'!$B$3),N(I6)=0),"EVENTO CERCANO SIN PEDIR; ","")&amp;IF(AND(AND(N(B6)&gt;0,TODAY()&gt;=N(B6)),J6&lt;&gt;"Sí"),"SIN CONFIRMAR; ","")&amp;IF(AND(AND(N(B6)&gt;0,TODAY()&gt;=N(B6)),OR(A6="Entrada",A6="Salida"),IFERROR(VLOOKUP(E6,'Ajustes'!$A$21:$B$40,2,0)="Sí",FALSE),L6=""),"SIN LECTURA; ","")&amp;IF(AND(L6&lt;&gt;"",N6=""),"LECTURA SIN FOTO; ","")&amp;IF(AND(A6="Salida",N(B6)&gt;0,N(O6)=0,TODAY()-N(B6)&gt;N('Ajustes'!$B$4)),"ÚLTIMO RECIBO SIN LLEGAR; ","")&amp;IF(AND(N(Q6)&gt;0,N(R6)=0),"COBRO SIN ENVIAR; ","")&amp;IF(AND(N(Q6)&gt;0,N(R6)&gt;0,N(S6)=0,TODAY()-N(R6)&gt;N('Ajustes'!$B$5)),"COBRO SIN PAGAR; ","")="","",LEFT(IF(NOT(N(B6)&gt;0),"SIN FECHA DE EVENTO; ","")&amp;IF(C6="","SIN UNIDAD; ","")&amp;IF(AND(C6&lt;&gt;"",COUNTIF('Unidades'!$A$2:$A$300,C6)=0),"UNIDAD NO ESTÁ EN LA LISTA; ","")&amp;IF(H6="","SIN TITULAR; ","")&amp;IF(AND(AND(N(B6)&gt;0,TODAY()&gt;=N(B6)),N(I6)=0),"CAMBIO SIN PEDIR; ","")&amp;IF(AND(N(B6)&gt;0,TODAY()&lt;N(B6),N(B6)-TODAY()&lt;=N('Ajustes'!$B$3),N(I6)=0),"EVENTO CERCANO SIN PEDIR; ","")&amp;IF(AND(AND(N(B6)&gt;0,TODAY()&gt;=N(B6)),J6&lt;&gt;"Sí"),"SIN CONFIRMAR; ","")&amp;IF(AND(AND(N(B6)&gt;0,TODAY()&gt;=N(B6)),OR(A6="Entrada",A6="Salida"),IFERROR(VLOOKUP(E6,'Ajustes'!$A$21:$B$40,2,0)="Sí",FALSE),L6=""),"SIN LECTURA; ","")&amp;IF(AND(L6&lt;&gt;"",N6=""),"LECTURA SIN FOTO; ","")&amp;IF(AND(A6="Salida",N(B6)&gt;0,N(O6)=0,TODAY()-N(B6)&gt;N('Ajustes'!$B$4)),"ÚLTIMO RECIBO SIN LLEGAR; ","")&amp;IF(AND(N(Q6)&gt;0,N(R6)=0),"COBRO SIN ENVIAR; ","")&amp;IF(AND(N(Q6)&gt;0,N(R6)&gt;0,N(S6)=0,TODAY()-N(R6)&gt;N('Ajustes'!$B$5)),"COBRO SIN PAGAR; ",""),LEN(IF(NOT(N(B6)&gt;0),"SIN FECHA DE EVENTO; ","")&amp;IF(C6="","SIN UNIDAD; ","")&amp;IF(AND(C6&lt;&gt;"",COUNTIF('Unidades'!$A$2:$A$300,C6)=0),"UNIDAD NO ESTÁ EN LA LISTA; ","")&amp;IF(H6="","SIN TITULAR; ","")&amp;IF(AND(AND(N(B6)&gt;0,TODAY()&gt;=N(B6)),N(I6)=0),"CAMBIO SIN PEDIR; ","")&amp;IF(AND(N(B6)&gt;0,TODAY()&lt;N(B6),N(B6)-TODAY()&lt;=N('Ajustes'!$B$3),N(I6)=0),"EVENTO CERCANO SIN PEDIR; ","")&amp;IF(AND(AND(N(B6)&gt;0,TODAY()&gt;=N(B6)),J6&lt;&gt;"Sí"),"SIN CONFIRMAR; ","")&amp;IF(AND(AND(N(B6)&gt;0,TODAY()&gt;=N(B6)),OR(A6="Entrada",A6="Salida"),IFERROR(VLOOKUP(E6,'Ajustes'!$A$21:$B$40,2,0)="Sí",FALSE),L6=""),"SIN LECTURA; ","")&amp;IF(AND(L6&lt;&gt;"",N6=""),"LECTURA SIN FOTO; ","")&amp;IF(AND(A6="Salida",N(B6)&gt;0,N(O6)=0,TODAY()-N(B6)&gt;N('Ajustes'!$B$4)),"ÚLTIMO RECIBO SIN LLEGAR; ","")&amp;IF(AND(N(Q6)&gt;0,N(R6)=0),"COBRO SIN ENVIAR; ","")&amp;IF(AND(N(Q6)&gt;0,N(R6)&gt;0,N(S6)=0,TODAY()-N(R6)&gt;N('Ajustes'!$B$5)),"COBRO SIN PAGAR; ",""))-2)))</f>
        <v/>
      </c>
      <c r="W6" t="inlineStr">
        <is>
          <t>Ejemplo: cobro enviado según el contrato, sin pagar después de los días de seguimiento</t>
        </is>
      </c>
    </row>
    <row r="7">
      <c r="A7" t="inlineStr">
        <is>
          <t>Salida</t>
        </is>
      </c>
      <c r="B7" s="6" t="n">
        <v>46261</v>
      </c>
      <c r="C7" t="inlineStr">
        <is>
          <t>EJEMPLO Camino Pino 7</t>
        </is>
      </c>
      <c r="D7" s="7" t="inlineStr">
        <is>
          <t>EJEMPLO Inquilino D (borre este renglón)</t>
        </is>
      </c>
      <c r="E7" t="inlineStr">
        <is>
          <t>Luz</t>
        </is>
      </c>
      <c r="F7" t="inlineStr">
        <is>
          <t>Compañía de luz (ejemplo)</t>
        </is>
      </c>
      <c r="G7" t="inlineStr">
        <is>
          <t>E-3005</t>
        </is>
      </c>
      <c r="H7" t="inlineStr">
        <is>
          <t>Dueño / arrendador</t>
        </is>
      </c>
      <c r="I7" s="6" t="n">
        <v>46256</v>
      </c>
      <c r="J7" t="inlineStr">
        <is>
          <t>Sí</t>
        </is>
      </c>
      <c r="K7" t="inlineStr">
        <is>
          <t>conf 4410</t>
        </is>
      </c>
      <c r="L7" t="n">
        <v>30551</v>
      </c>
      <c r="M7" s="6" t="n">
        <v>46261</v>
      </c>
      <c r="N7" t="inlineStr">
        <is>
          <t>fotos/pino7-luz</t>
        </is>
      </c>
      <c r="O7" s="6" t="n">
        <v>46286</v>
      </c>
      <c r="P7" s="8" t="n">
        <v>61.1</v>
      </c>
      <c r="Q7" s="8" t="n">
        <v>61.1</v>
      </c>
      <c r="R7" s="6" t="n"/>
      <c r="S7" s="6" t="n"/>
      <c r="T7" s="6" t="n"/>
      <c r="U7" s="9">
        <f>IF(OR(NOT(OR(A7&lt;&gt;"",B7&lt;&gt;"",C7&lt;&gt;"",E7&lt;&gt;"")),NOT(N(B7)&gt;0)),"",N(B7)-TODAY())</f>
        <v/>
      </c>
      <c r="V7">
        <f>IF(OR(NOT(OR(A7&lt;&gt;"",B7&lt;&gt;"",C7&lt;&gt;"",E7&lt;&gt;"")),N(T7)&gt;0),"",IF(IF(NOT(N(B7)&gt;0),"SIN FECHA DE EVENTO; ","")&amp;IF(C7="","SIN UNIDAD; ","")&amp;IF(AND(C7&lt;&gt;"",COUNTIF('Unidades'!$A$2:$A$300,C7)=0),"UNIDAD NO ESTÁ EN LA LISTA; ","")&amp;IF(H7="","SIN TITULAR; ","")&amp;IF(AND(AND(N(B7)&gt;0,TODAY()&gt;=N(B7)),N(I7)=0),"CAMBIO SIN PEDIR; ","")&amp;IF(AND(N(B7)&gt;0,TODAY()&lt;N(B7),N(B7)-TODAY()&lt;=N('Ajustes'!$B$3),N(I7)=0),"EVENTO CERCANO SIN PEDIR; ","")&amp;IF(AND(AND(N(B7)&gt;0,TODAY()&gt;=N(B7)),J7&lt;&gt;"Sí"),"SIN CONFIRMAR; ","")&amp;IF(AND(AND(N(B7)&gt;0,TODAY()&gt;=N(B7)),OR(A7="Entrada",A7="Salida"),IFERROR(VLOOKUP(E7,'Ajustes'!$A$21:$B$40,2,0)="Sí",FALSE),L7=""),"SIN LECTURA; ","")&amp;IF(AND(L7&lt;&gt;"",N7=""),"LECTURA SIN FOTO; ","")&amp;IF(AND(A7="Salida",N(B7)&gt;0,N(O7)=0,TODAY()-N(B7)&gt;N('Ajustes'!$B$4)),"ÚLTIMO RECIBO SIN LLEGAR; ","")&amp;IF(AND(N(Q7)&gt;0,N(R7)=0),"COBRO SIN ENVIAR; ","")&amp;IF(AND(N(Q7)&gt;0,N(R7)&gt;0,N(S7)=0,TODAY()-N(R7)&gt;N('Ajustes'!$B$5)),"COBRO SIN PAGAR; ","")="","",LEFT(IF(NOT(N(B7)&gt;0),"SIN FECHA DE EVENTO; ","")&amp;IF(C7="","SIN UNIDAD; ","")&amp;IF(AND(C7&lt;&gt;"",COUNTIF('Unidades'!$A$2:$A$300,C7)=0),"UNIDAD NO ESTÁ EN LA LISTA; ","")&amp;IF(H7="","SIN TITULAR; ","")&amp;IF(AND(AND(N(B7)&gt;0,TODAY()&gt;=N(B7)),N(I7)=0),"CAMBIO SIN PEDIR; ","")&amp;IF(AND(N(B7)&gt;0,TODAY()&lt;N(B7),N(B7)-TODAY()&lt;=N('Ajustes'!$B$3),N(I7)=0),"EVENTO CERCANO SIN PEDIR; ","")&amp;IF(AND(AND(N(B7)&gt;0,TODAY()&gt;=N(B7)),J7&lt;&gt;"Sí"),"SIN CONFIRMAR; ","")&amp;IF(AND(AND(N(B7)&gt;0,TODAY()&gt;=N(B7)),OR(A7="Entrada",A7="Salida"),IFERROR(VLOOKUP(E7,'Ajustes'!$A$21:$B$40,2,0)="Sí",FALSE),L7=""),"SIN LECTURA; ","")&amp;IF(AND(L7&lt;&gt;"",N7=""),"LECTURA SIN FOTO; ","")&amp;IF(AND(A7="Salida",N(B7)&gt;0,N(O7)=0,TODAY()-N(B7)&gt;N('Ajustes'!$B$4)),"ÚLTIMO RECIBO SIN LLEGAR; ","")&amp;IF(AND(N(Q7)&gt;0,N(R7)=0),"COBRO SIN ENVIAR; ","")&amp;IF(AND(N(Q7)&gt;0,N(R7)&gt;0,N(S7)=0,TODAY()-N(R7)&gt;N('Ajustes'!$B$5)),"COBRO SIN PAGAR; ",""),LEN(IF(NOT(N(B7)&gt;0),"SIN FECHA DE EVENTO; ","")&amp;IF(C7="","SIN UNIDAD; ","")&amp;IF(AND(C7&lt;&gt;"",COUNTIF('Unidades'!$A$2:$A$300,C7)=0),"UNIDAD NO ESTÁ EN LA LISTA; ","")&amp;IF(H7="","SIN TITULAR; ","")&amp;IF(AND(AND(N(B7)&gt;0,TODAY()&gt;=N(B7)),N(I7)=0),"CAMBIO SIN PEDIR; ","")&amp;IF(AND(N(B7)&gt;0,TODAY()&lt;N(B7),N(B7)-TODAY()&lt;=N('Ajustes'!$B$3),N(I7)=0),"EVENTO CERCANO SIN PEDIR; ","")&amp;IF(AND(AND(N(B7)&gt;0,TODAY()&gt;=N(B7)),J7&lt;&gt;"Sí"),"SIN CONFIRMAR; ","")&amp;IF(AND(AND(N(B7)&gt;0,TODAY()&gt;=N(B7)),OR(A7="Entrada",A7="Salida"),IFERROR(VLOOKUP(E7,'Ajustes'!$A$21:$B$40,2,0)="Sí",FALSE),L7=""),"SIN LECTURA; ","")&amp;IF(AND(L7&lt;&gt;"",N7=""),"LECTURA SIN FOTO; ","")&amp;IF(AND(A7="Salida",N(B7)&gt;0,N(O7)=0,TODAY()-N(B7)&gt;N('Ajustes'!$B$4)),"ÚLTIMO RECIBO SIN LLEGAR; ","")&amp;IF(AND(N(Q7)&gt;0,N(R7)=0),"COBRO SIN ENVIAR; ","")&amp;IF(AND(N(Q7)&gt;0,N(R7)&gt;0,N(S7)=0,TODAY()-N(R7)&gt;N('Ajustes'!$B$5)),"COBRO SIN PAGAR; ",""))-2)))</f>
        <v/>
      </c>
      <c r="W7" t="inlineStr">
        <is>
          <t>Ejemplo: monto a cobrar anotado pero nunca enviado</t>
        </is>
      </c>
    </row>
    <row r="8">
      <c r="A8" t="inlineStr">
        <is>
          <t>Vacía / preparación (paga el dueño)</t>
        </is>
      </c>
      <c r="B8" s="6" t="n">
        <v>46319</v>
      </c>
      <c r="C8" t="inlineStr">
        <is>
          <t>EJEMPLO Calle Desconocida 99</t>
        </is>
      </c>
      <c r="D8" s="7" t="inlineStr">
        <is>
          <t>EJEMPLO (vacía)</t>
        </is>
      </c>
      <c r="E8" t="inlineStr">
        <is>
          <t>Luz</t>
        </is>
      </c>
      <c r="F8" t="inlineStr">
        <is>
          <t>Compañía de luz (ejemplo)</t>
        </is>
      </c>
      <c r="G8" t="inlineStr">
        <is>
          <t>E-9999</t>
        </is>
      </c>
      <c r="H8" t="inlineStr">
        <is>
          <t>Dueño / arrendador</t>
        </is>
      </c>
      <c r="I8" s="6" t="n">
        <v>46317</v>
      </c>
      <c r="J8" t="inlineStr">
        <is>
          <t>Sí</t>
        </is>
      </c>
      <c r="K8" t="inlineStr">
        <is>
          <t>conf 1200</t>
        </is>
      </c>
      <c r="M8" s="6" t="n"/>
      <c r="O8" s="6" t="n"/>
      <c r="P8" s="8" t="n"/>
      <c r="Q8" s="8" t="n"/>
      <c r="R8" s="6" t="n"/>
      <c r="S8" s="6" t="n"/>
      <c r="T8" s="6" t="n"/>
      <c r="U8" s="9">
        <f>IF(OR(NOT(OR(A8&lt;&gt;"",B8&lt;&gt;"",C8&lt;&gt;"",E8&lt;&gt;"")),NOT(N(B8)&gt;0)),"",N(B8)-TODAY())</f>
        <v/>
      </c>
      <c r="V8">
        <f>IF(OR(NOT(OR(A8&lt;&gt;"",B8&lt;&gt;"",C8&lt;&gt;"",E8&lt;&gt;"")),N(T8)&gt;0),"",IF(IF(NOT(N(B8)&gt;0),"SIN FECHA DE EVENTO; ","")&amp;IF(C8="","SIN UNIDAD; ","")&amp;IF(AND(C8&lt;&gt;"",COUNTIF('Unidades'!$A$2:$A$300,C8)=0),"UNIDAD NO ESTÁ EN LA LISTA; ","")&amp;IF(H8="","SIN TITULAR; ","")&amp;IF(AND(AND(N(B8)&gt;0,TODAY()&gt;=N(B8)),N(I8)=0),"CAMBIO SIN PEDIR; ","")&amp;IF(AND(N(B8)&gt;0,TODAY()&lt;N(B8),N(B8)-TODAY()&lt;=N('Ajustes'!$B$3),N(I8)=0),"EVENTO CERCANO SIN PEDIR; ","")&amp;IF(AND(AND(N(B8)&gt;0,TODAY()&gt;=N(B8)),J8&lt;&gt;"Sí"),"SIN CONFIRMAR; ","")&amp;IF(AND(AND(N(B8)&gt;0,TODAY()&gt;=N(B8)),OR(A8="Entrada",A8="Salida"),IFERROR(VLOOKUP(E8,'Ajustes'!$A$21:$B$40,2,0)="Sí",FALSE),L8=""),"SIN LECTURA; ","")&amp;IF(AND(L8&lt;&gt;"",N8=""),"LECTURA SIN FOTO; ","")&amp;IF(AND(A8="Salida",N(B8)&gt;0,N(O8)=0,TODAY()-N(B8)&gt;N('Ajustes'!$B$4)),"ÚLTIMO RECIBO SIN LLEGAR; ","")&amp;IF(AND(N(Q8)&gt;0,N(R8)=0),"COBRO SIN ENVIAR; ","")&amp;IF(AND(N(Q8)&gt;0,N(R8)&gt;0,N(S8)=0,TODAY()-N(R8)&gt;N('Ajustes'!$B$5)),"COBRO SIN PAGAR; ","")="","",LEFT(IF(NOT(N(B8)&gt;0),"SIN FECHA DE EVENTO; ","")&amp;IF(C8="","SIN UNIDAD; ","")&amp;IF(AND(C8&lt;&gt;"",COUNTIF('Unidades'!$A$2:$A$300,C8)=0),"UNIDAD NO ESTÁ EN LA LISTA; ","")&amp;IF(H8="","SIN TITULAR; ","")&amp;IF(AND(AND(N(B8)&gt;0,TODAY()&gt;=N(B8)),N(I8)=0),"CAMBIO SIN PEDIR; ","")&amp;IF(AND(N(B8)&gt;0,TODAY()&lt;N(B8),N(B8)-TODAY()&lt;=N('Ajustes'!$B$3),N(I8)=0),"EVENTO CERCANO SIN PEDIR; ","")&amp;IF(AND(AND(N(B8)&gt;0,TODAY()&gt;=N(B8)),J8&lt;&gt;"Sí"),"SIN CONFIRMAR; ","")&amp;IF(AND(AND(N(B8)&gt;0,TODAY()&gt;=N(B8)),OR(A8="Entrada",A8="Salida"),IFERROR(VLOOKUP(E8,'Ajustes'!$A$21:$B$40,2,0)="Sí",FALSE),L8=""),"SIN LECTURA; ","")&amp;IF(AND(L8&lt;&gt;"",N8=""),"LECTURA SIN FOTO; ","")&amp;IF(AND(A8="Salida",N(B8)&gt;0,N(O8)=0,TODAY()-N(B8)&gt;N('Ajustes'!$B$4)),"ÚLTIMO RECIBO SIN LLEGAR; ","")&amp;IF(AND(N(Q8)&gt;0,N(R8)=0),"COBRO SIN ENVIAR; ","")&amp;IF(AND(N(Q8)&gt;0,N(R8)&gt;0,N(S8)=0,TODAY()-N(R8)&gt;N('Ajustes'!$B$5)),"COBRO SIN PAGAR; ",""),LEN(IF(NOT(N(B8)&gt;0),"SIN FECHA DE EVENTO; ","")&amp;IF(C8="","SIN UNIDAD; ","")&amp;IF(AND(C8&lt;&gt;"",COUNTIF('Unidades'!$A$2:$A$300,C8)=0),"UNIDAD NO ESTÁ EN LA LISTA; ","")&amp;IF(H8="","SIN TITULAR; ","")&amp;IF(AND(AND(N(B8)&gt;0,TODAY()&gt;=N(B8)),N(I8)=0),"CAMBIO SIN PEDIR; ","")&amp;IF(AND(N(B8)&gt;0,TODAY()&lt;N(B8),N(B8)-TODAY()&lt;=N('Ajustes'!$B$3),N(I8)=0),"EVENTO CERCANO SIN PEDIR; ","")&amp;IF(AND(AND(N(B8)&gt;0,TODAY()&gt;=N(B8)),J8&lt;&gt;"Sí"),"SIN CONFIRMAR; ","")&amp;IF(AND(AND(N(B8)&gt;0,TODAY()&gt;=N(B8)),OR(A8="Entrada",A8="Salida"),IFERROR(VLOOKUP(E8,'Ajustes'!$A$21:$B$40,2,0)="Sí",FALSE),L8=""),"SIN LECTURA; ","")&amp;IF(AND(L8&lt;&gt;"",N8=""),"LECTURA SIN FOTO; ","")&amp;IF(AND(A8="Salida",N(B8)&gt;0,N(O8)=0,TODAY()-N(B8)&gt;N('Ajustes'!$B$4)),"ÚLTIMO RECIBO SIN LLEGAR; ","")&amp;IF(AND(N(Q8)&gt;0,N(R8)=0),"COBRO SIN ENVIAR; ","")&amp;IF(AND(N(Q8)&gt;0,N(R8)&gt;0,N(S8)=0,TODAY()-N(R8)&gt;N('Ajustes'!$B$5)),"COBRO SIN PAGAR; ",""))-2)))</f>
        <v/>
      </c>
      <c r="W8" t="inlineStr">
        <is>
          <t>Ejemplo: la unidad no está en la hoja Unidades</t>
        </is>
      </c>
    </row>
    <row r="9">
      <c r="A9" t="inlineStr">
        <is>
          <t>Entrada</t>
        </is>
      </c>
      <c r="B9" s="6" t="n">
        <v>46291</v>
      </c>
      <c r="C9" t="inlineStr">
        <is>
          <t>EJEMPLO Av. Olmo 40 #2</t>
        </is>
      </c>
      <c r="D9" s="7" t="inlineStr">
        <is>
          <t>EJEMPLO Inquilino B (borre este renglón)</t>
        </is>
      </c>
      <c r="E9" t="inlineStr">
        <is>
          <t>Gas</t>
        </is>
      </c>
      <c r="F9" t="inlineStr">
        <is>
          <t>Compañía de gas (ejemplo)</t>
        </is>
      </c>
      <c r="G9" t="inlineStr">
        <is>
          <t>G-4006</t>
        </is>
      </c>
      <c r="H9" t="inlineStr">
        <is>
          <t>Inquilino</t>
        </is>
      </c>
      <c r="I9" s="6" t="n">
        <v>46286</v>
      </c>
      <c r="J9" t="inlineStr">
        <is>
          <t>Sí</t>
        </is>
      </c>
      <c r="K9" t="inlineStr">
        <is>
          <t>correo del inquilino 10/01</t>
        </is>
      </c>
      <c r="L9" t="n">
        <v>5520</v>
      </c>
      <c r="M9" s="6" t="n">
        <v>46291</v>
      </c>
      <c r="N9" t="inlineStr">
        <is>
          <t>fotos/olmo40-gas</t>
        </is>
      </c>
      <c r="O9" s="6" t="n"/>
      <c r="P9" s="8" t="n"/>
      <c r="Q9" s="8" t="n"/>
      <c r="R9" s="6" t="n"/>
      <c r="S9" s="6" t="n"/>
      <c r="T9" s="6" t="n">
        <v>46292</v>
      </c>
      <c r="U9" s="9">
        <f>IF(OR(NOT(OR(A9&lt;&gt;"",B9&lt;&gt;"",C9&lt;&gt;"",E9&lt;&gt;"")),NOT(N(B9)&gt;0)),"",N(B9)-TODAY())</f>
        <v/>
      </c>
      <c r="V9">
        <f>IF(OR(NOT(OR(A9&lt;&gt;"",B9&lt;&gt;"",C9&lt;&gt;"",E9&lt;&gt;"")),N(T9)&gt;0),"",IF(IF(NOT(N(B9)&gt;0),"SIN FECHA DE EVENTO; ","")&amp;IF(C9="","SIN UNIDAD; ","")&amp;IF(AND(C9&lt;&gt;"",COUNTIF('Unidades'!$A$2:$A$300,C9)=0),"UNIDAD NO ESTÁ EN LA LISTA; ","")&amp;IF(H9="","SIN TITULAR; ","")&amp;IF(AND(AND(N(B9)&gt;0,TODAY()&gt;=N(B9)),N(I9)=0),"CAMBIO SIN PEDIR; ","")&amp;IF(AND(N(B9)&gt;0,TODAY()&lt;N(B9),N(B9)-TODAY()&lt;=N('Ajustes'!$B$3),N(I9)=0),"EVENTO CERCANO SIN PEDIR; ","")&amp;IF(AND(AND(N(B9)&gt;0,TODAY()&gt;=N(B9)),J9&lt;&gt;"Sí"),"SIN CONFIRMAR; ","")&amp;IF(AND(AND(N(B9)&gt;0,TODAY()&gt;=N(B9)),OR(A9="Entrada",A9="Salida"),IFERROR(VLOOKUP(E9,'Ajustes'!$A$21:$B$40,2,0)="Sí",FALSE),L9=""),"SIN LECTURA; ","")&amp;IF(AND(L9&lt;&gt;"",N9=""),"LECTURA SIN FOTO; ","")&amp;IF(AND(A9="Salida",N(B9)&gt;0,N(O9)=0,TODAY()-N(B9)&gt;N('Ajustes'!$B$4)),"ÚLTIMO RECIBO SIN LLEGAR; ","")&amp;IF(AND(N(Q9)&gt;0,N(R9)=0),"COBRO SIN ENVIAR; ","")&amp;IF(AND(N(Q9)&gt;0,N(R9)&gt;0,N(S9)=0,TODAY()-N(R9)&gt;N('Ajustes'!$B$5)),"COBRO SIN PAGAR; ","")="","",LEFT(IF(NOT(N(B9)&gt;0),"SIN FECHA DE EVENTO; ","")&amp;IF(C9="","SIN UNIDAD; ","")&amp;IF(AND(C9&lt;&gt;"",COUNTIF('Unidades'!$A$2:$A$300,C9)=0),"UNIDAD NO ESTÁ EN LA LISTA; ","")&amp;IF(H9="","SIN TITULAR; ","")&amp;IF(AND(AND(N(B9)&gt;0,TODAY()&gt;=N(B9)),N(I9)=0),"CAMBIO SIN PEDIR; ","")&amp;IF(AND(N(B9)&gt;0,TODAY()&lt;N(B9),N(B9)-TODAY()&lt;=N('Ajustes'!$B$3),N(I9)=0),"EVENTO CERCANO SIN PEDIR; ","")&amp;IF(AND(AND(N(B9)&gt;0,TODAY()&gt;=N(B9)),J9&lt;&gt;"Sí"),"SIN CONFIRMAR; ","")&amp;IF(AND(AND(N(B9)&gt;0,TODAY()&gt;=N(B9)),OR(A9="Entrada",A9="Salida"),IFERROR(VLOOKUP(E9,'Ajustes'!$A$21:$B$40,2,0)="Sí",FALSE),L9=""),"SIN LECTURA; ","")&amp;IF(AND(L9&lt;&gt;"",N9=""),"LECTURA SIN FOTO; ","")&amp;IF(AND(A9="Salida",N(B9)&gt;0,N(O9)=0,TODAY()-N(B9)&gt;N('Ajustes'!$B$4)),"ÚLTIMO RECIBO SIN LLEGAR; ","")&amp;IF(AND(N(Q9)&gt;0,N(R9)=0),"COBRO SIN ENVIAR; ","")&amp;IF(AND(N(Q9)&gt;0,N(R9)&gt;0,N(S9)=0,TODAY()-N(R9)&gt;N('Ajustes'!$B$5)),"COBRO SIN PAGAR; ",""),LEN(IF(NOT(N(B9)&gt;0),"SIN FECHA DE EVENTO; ","")&amp;IF(C9="","SIN UNIDAD; ","")&amp;IF(AND(C9&lt;&gt;"",COUNTIF('Unidades'!$A$2:$A$300,C9)=0),"UNIDAD NO ESTÁ EN LA LISTA; ","")&amp;IF(H9="","SIN TITULAR; ","")&amp;IF(AND(AND(N(B9)&gt;0,TODAY()&gt;=N(B9)),N(I9)=0),"CAMBIO SIN PEDIR; ","")&amp;IF(AND(N(B9)&gt;0,TODAY()&lt;N(B9),N(B9)-TODAY()&lt;=N('Ajustes'!$B$3),N(I9)=0),"EVENTO CERCANO SIN PEDIR; ","")&amp;IF(AND(AND(N(B9)&gt;0,TODAY()&gt;=N(B9)),J9&lt;&gt;"Sí"),"SIN CONFIRMAR; ","")&amp;IF(AND(AND(N(B9)&gt;0,TODAY()&gt;=N(B9)),OR(A9="Entrada",A9="Salida"),IFERROR(VLOOKUP(E9,'Ajustes'!$A$21:$B$40,2,0)="Sí",FALSE),L9=""),"SIN LECTURA; ","")&amp;IF(AND(L9&lt;&gt;"",N9=""),"LECTURA SIN FOTO; ","")&amp;IF(AND(A9="Salida",N(B9)&gt;0,N(O9)=0,TODAY()-N(B9)&gt;N('Ajustes'!$B$4)),"ÚLTIMO RECIBO SIN LLEGAR; ","")&amp;IF(AND(N(Q9)&gt;0,N(R9)=0),"COBRO SIN ENVIAR; ","")&amp;IF(AND(N(Q9)&gt;0,N(R9)&gt;0,N(S9)=0,TODAY()-N(R9)&gt;N('Ajustes'!$B$5)),"COBRO SIN PAGAR; ",""))-2)))</f>
        <v/>
      </c>
      <c r="W9" t="inlineStr">
        <is>
          <t>Ejemplo: cerrado (gris)</t>
        </is>
      </c>
    </row>
    <row r="10">
      <c r="B10" s="6" t="n"/>
      <c r="I10" s="6" t="n"/>
      <c r="M10" s="6" t="n"/>
      <c r="O10" s="6" t="n"/>
      <c r="P10" s="8" t="n"/>
      <c r="Q10" s="8" t="n"/>
      <c r="R10" s="6" t="n"/>
      <c r="S10" s="6" t="n"/>
      <c r="T10" s="6" t="n"/>
      <c r="U10" s="9">
        <f>IF(OR(NOT(OR(A10&lt;&gt;"",B10&lt;&gt;"",C10&lt;&gt;"",E10&lt;&gt;"")),NOT(N(B10)&gt;0)),"",N(B10)-TODAY())</f>
        <v/>
      </c>
      <c r="V10">
        <f>IF(OR(NOT(OR(A10&lt;&gt;"",B10&lt;&gt;"",C10&lt;&gt;"",E10&lt;&gt;"")),N(T10)&gt;0),"",IF(IF(NOT(N(B10)&gt;0),"SIN FECHA DE EVENTO; ","")&amp;IF(C10="","SIN UNIDAD; ","")&amp;IF(AND(C10&lt;&gt;"",COUNTIF('Unidades'!$A$2:$A$300,C10)=0),"UNIDAD NO ESTÁ EN LA LISTA; ","")&amp;IF(H10="","SIN TITULAR; ","")&amp;IF(AND(AND(N(B10)&gt;0,TODAY()&gt;=N(B10)),N(I10)=0),"CAMBIO SIN PEDIR; ","")&amp;IF(AND(N(B10)&gt;0,TODAY()&lt;N(B10),N(B10)-TODAY()&lt;=N('Ajustes'!$B$3),N(I10)=0),"EVENTO CERCANO SIN PEDIR; ","")&amp;IF(AND(AND(N(B10)&gt;0,TODAY()&gt;=N(B10)),J10&lt;&gt;"Sí"),"SIN CONFIRMAR; ","")&amp;IF(AND(AND(N(B10)&gt;0,TODAY()&gt;=N(B10)),OR(A10="Entrada",A10="Salida"),IFERROR(VLOOKUP(E10,'Ajustes'!$A$21:$B$40,2,0)="Sí",FALSE),L10=""),"SIN LECTURA; ","")&amp;IF(AND(L10&lt;&gt;"",N10=""),"LECTURA SIN FOTO; ","")&amp;IF(AND(A10="Salida",N(B10)&gt;0,N(O10)=0,TODAY()-N(B10)&gt;N('Ajustes'!$B$4)),"ÚLTIMO RECIBO SIN LLEGAR; ","")&amp;IF(AND(N(Q10)&gt;0,N(R10)=0),"COBRO SIN ENVIAR; ","")&amp;IF(AND(N(Q10)&gt;0,N(R10)&gt;0,N(S10)=0,TODAY()-N(R10)&gt;N('Ajustes'!$B$5)),"COBRO SIN PAGAR; ","")="","",LEFT(IF(NOT(N(B10)&gt;0),"SIN FECHA DE EVENTO; ","")&amp;IF(C10="","SIN UNIDAD; ","")&amp;IF(AND(C10&lt;&gt;"",COUNTIF('Unidades'!$A$2:$A$300,C10)=0),"UNIDAD NO ESTÁ EN LA LISTA; ","")&amp;IF(H10="","SIN TITULAR; ","")&amp;IF(AND(AND(N(B10)&gt;0,TODAY()&gt;=N(B10)),N(I10)=0),"CAMBIO SIN PEDIR; ","")&amp;IF(AND(N(B10)&gt;0,TODAY()&lt;N(B10),N(B10)-TODAY()&lt;=N('Ajustes'!$B$3),N(I10)=0),"EVENTO CERCANO SIN PEDIR; ","")&amp;IF(AND(AND(N(B10)&gt;0,TODAY()&gt;=N(B10)),J10&lt;&gt;"Sí"),"SIN CONFIRMAR; ","")&amp;IF(AND(AND(N(B10)&gt;0,TODAY()&gt;=N(B10)),OR(A10="Entrada",A10="Salida"),IFERROR(VLOOKUP(E10,'Ajustes'!$A$21:$B$40,2,0)="Sí",FALSE),L10=""),"SIN LECTURA; ","")&amp;IF(AND(L10&lt;&gt;"",N10=""),"LECTURA SIN FOTO; ","")&amp;IF(AND(A10="Salida",N(B10)&gt;0,N(O10)=0,TODAY()-N(B10)&gt;N('Ajustes'!$B$4)),"ÚLTIMO RECIBO SIN LLEGAR; ","")&amp;IF(AND(N(Q10)&gt;0,N(R10)=0),"COBRO SIN ENVIAR; ","")&amp;IF(AND(N(Q10)&gt;0,N(R10)&gt;0,N(S10)=0,TODAY()-N(R10)&gt;N('Ajustes'!$B$5)),"COBRO SIN PAGAR; ",""),LEN(IF(NOT(N(B10)&gt;0),"SIN FECHA DE EVENTO; ","")&amp;IF(C10="","SIN UNIDAD; ","")&amp;IF(AND(C10&lt;&gt;"",COUNTIF('Unidades'!$A$2:$A$300,C10)=0),"UNIDAD NO ESTÁ EN LA LISTA; ","")&amp;IF(H10="","SIN TITULAR; ","")&amp;IF(AND(AND(N(B10)&gt;0,TODAY()&gt;=N(B10)),N(I10)=0),"CAMBIO SIN PEDIR; ","")&amp;IF(AND(N(B10)&gt;0,TODAY()&lt;N(B10),N(B10)-TODAY()&lt;=N('Ajustes'!$B$3),N(I10)=0),"EVENTO CERCANO SIN PEDIR; ","")&amp;IF(AND(AND(N(B10)&gt;0,TODAY()&gt;=N(B10)),J10&lt;&gt;"Sí"),"SIN CONFIRMAR; ","")&amp;IF(AND(AND(N(B10)&gt;0,TODAY()&gt;=N(B10)),OR(A10="Entrada",A10="Salida"),IFERROR(VLOOKUP(E10,'Ajustes'!$A$21:$B$40,2,0)="Sí",FALSE),L10=""),"SIN LECTURA; ","")&amp;IF(AND(L10&lt;&gt;"",N10=""),"LECTURA SIN FOTO; ","")&amp;IF(AND(A10="Salida",N(B10)&gt;0,N(O10)=0,TODAY()-N(B10)&gt;N('Ajustes'!$B$4)),"ÚLTIMO RECIBO SIN LLEGAR; ","")&amp;IF(AND(N(Q10)&gt;0,N(R10)=0),"COBRO SIN ENVIAR; ","")&amp;IF(AND(N(Q10)&gt;0,N(R10)&gt;0,N(S10)=0,TODAY()-N(R10)&gt;N('Ajustes'!$B$5)),"COBRO SIN PAGAR; ",""))-2)))</f>
        <v/>
      </c>
    </row>
    <row r="11">
      <c r="B11" s="6" t="n"/>
      <c r="I11" s="6" t="n"/>
      <c r="M11" s="6" t="n"/>
      <c r="O11" s="6" t="n"/>
      <c r="P11" s="8" t="n"/>
      <c r="Q11" s="8" t="n"/>
      <c r="R11" s="6" t="n"/>
      <c r="S11" s="6" t="n"/>
      <c r="T11" s="6" t="n"/>
      <c r="U11" s="9">
        <f>IF(OR(NOT(OR(A11&lt;&gt;"",B11&lt;&gt;"",C11&lt;&gt;"",E11&lt;&gt;"")),NOT(N(B11)&gt;0)),"",N(B11)-TODAY())</f>
        <v/>
      </c>
      <c r="V11">
        <f>IF(OR(NOT(OR(A11&lt;&gt;"",B11&lt;&gt;"",C11&lt;&gt;"",E11&lt;&gt;"")),N(T11)&gt;0),"",IF(IF(NOT(N(B11)&gt;0),"SIN FECHA DE EVENTO; ","")&amp;IF(C11="","SIN UNIDAD; ","")&amp;IF(AND(C11&lt;&gt;"",COUNTIF('Unidades'!$A$2:$A$300,C11)=0),"UNIDAD NO ESTÁ EN LA LISTA; ","")&amp;IF(H11="","SIN TITULAR; ","")&amp;IF(AND(AND(N(B11)&gt;0,TODAY()&gt;=N(B11)),N(I11)=0),"CAMBIO SIN PEDIR; ","")&amp;IF(AND(N(B11)&gt;0,TODAY()&lt;N(B11),N(B11)-TODAY()&lt;=N('Ajustes'!$B$3),N(I11)=0),"EVENTO CERCANO SIN PEDIR; ","")&amp;IF(AND(AND(N(B11)&gt;0,TODAY()&gt;=N(B11)),J11&lt;&gt;"Sí"),"SIN CONFIRMAR; ","")&amp;IF(AND(AND(N(B11)&gt;0,TODAY()&gt;=N(B11)),OR(A11="Entrada",A11="Salida"),IFERROR(VLOOKUP(E11,'Ajustes'!$A$21:$B$40,2,0)="Sí",FALSE),L11=""),"SIN LECTURA; ","")&amp;IF(AND(L11&lt;&gt;"",N11=""),"LECTURA SIN FOTO; ","")&amp;IF(AND(A11="Salida",N(B11)&gt;0,N(O11)=0,TODAY()-N(B11)&gt;N('Ajustes'!$B$4)),"ÚLTIMO RECIBO SIN LLEGAR; ","")&amp;IF(AND(N(Q11)&gt;0,N(R11)=0),"COBRO SIN ENVIAR; ","")&amp;IF(AND(N(Q11)&gt;0,N(R11)&gt;0,N(S11)=0,TODAY()-N(R11)&gt;N('Ajustes'!$B$5)),"COBRO SIN PAGAR; ","")="","",LEFT(IF(NOT(N(B11)&gt;0),"SIN FECHA DE EVENTO; ","")&amp;IF(C11="","SIN UNIDAD; ","")&amp;IF(AND(C11&lt;&gt;"",COUNTIF('Unidades'!$A$2:$A$300,C11)=0),"UNIDAD NO ESTÁ EN LA LISTA; ","")&amp;IF(H11="","SIN TITULAR; ","")&amp;IF(AND(AND(N(B11)&gt;0,TODAY()&gt;=N(B11)),N(I11)=0),"CAMBIO SIN PEDIR; ","")&amp;IF(AND(N(B11)&gt;0,TODAY()&lt;N(B11),N(B11)-TODAY()&lt;=N('Ajustes'!$B$3),N(I11)=0),"EVENTO CERCANO SIN PEDIR; ","")&amp;IF(AND(AND(N(B11)&gt;0,TODAY()&gt;=N(B11)),J11&lt;&gt;"Sí"),"SIN CONFIRMAR; ","")&amp;IF(AND(AND(N(B11)&gt;0,TODAY()&gt;=N(B11)),OR(A11="Entrada",A11="Salida"),IFERROR(VLOOKUP(E11,'Ajustes'!$A$21:$B$40,2,0)="Sí",FALSE),L11=""),"SIN LECTURA; ","")&amp;IF(AND(L11&lt;&gt;"",N11=""),"LECTURA SIN FOTO; ","")&amp;IF(AND(A11="Salida",N(B11)&gt;0,N(O11)=0,TODAY()-N(B11)&gt;N('Ajustes'!$B$4)),"ÚLTIMO RECIBO SIN LLEGAR; ","")&amp;IF(AND(N(Q11)&gt;0,N(R11)=0),"COBRO SIN ENVIAR; ","")&amp;IF(AND(N(Q11)&gt;0,N(R11)&gt;0,N(S11)=0,TODAY()-N(R11)&gt;N('Ajustes'!$B$5)),"COBRO SIN PAGAR; ",""),LEN(IF(NOT(N(B11)&gt;0),"SIN FECHA DE EVENTO; ","")&amp;IF(C11="","SIN UNIDAD; ","")&amp;IF(AND(C11&lt;&gt;"",COUNTIF('Unidades'!$A$2:$A$300,C11)=0),"UNIDAD NO ESTÁ EN LA LISTA; ","")&amp;IF(H11="","SIN TITULAR; ","")&amp;IF(AND(AND(N(B11)&gt;0,TODAY()&gt;=N(B11)),N(I11)=0),"CAMBIO SIN PEDIR; ","")&amp;IF(AND(N(B11)&gt;0,TODAY()&lt;N(B11),N(B11)-TODAY()&lt;=N('Ajustes'!$B$3),N(I11)=0),"EVENTO CERCANO SIN PEDIR; ","")&amp;IF(AND(AND(N(B11)&gt;0,TODAY()&gt;=N(B11)),J11&lt;&gt;"Sí"),"SIN CONFIRMAR; ","")&amp;IF(AND(AND(N(B11)&gt;0,TODAY()&gt;=N(B11)),OR(A11="Entrada",A11="Salida"),IFERROR(VLOOKUP(E11,'Ajustes'!$A$21:$B$40,2,0)="Sí",FALSE),L11=""),"SIN LECTURA; ","")&amp;IF(AND(L11&lt;&gt;"",N11=""),"LECTURA SIN FOTO; ","")&amp;IF(AND(A11="Salida",N(B11)&gt;0,N(O11)=0,TODAY()-N(B11)&gt;N('Ajustes'!$B$4)),"ÚLTIMO RECIBO SIN LLEGAR; ","")&amp;IF(AND(N(Q11)&gt;0,N(R11)=0),"COBRO SIN ENVIAR; ","")&amp;IF(AND(N(Q11)&gt;0,N(R11)&gt;0,N(S11)=0,TODAY()-N(R11)&gt;N('Ajustes'!$B$5)),"COBRO SIN PAGAR; ",""))-2)))</f>
        <v/>
      </c>
    </row>
    <row r="12">
      <c r="B12" s="6" t="n"/>
      <c r="I12" s="6" t="n"/>
      <c r="M12" s="6" t="n"/>
      <c r="O12" s="6" t="n"/>
      <c r="P12" s="8" t="n"/>
      <c r="Q12" s="8" t="n"/>
      <c r="R12" s="6" t="n"/>
      <c r="S12" s="6" t="n"/>
      <c r="T12" s="6" t="n"/>
      <c r="U12" s="9">
        <f>IF(OR(NOT(OR(A12&lt;&gt;"",B12&lt;&gt;"",C12&lt;&gt;"",E12&lt;&gt;"")),NOT(N(B12)&gt;0)),"",N(B12)-TODAY())</f>
        <v/>
      </c>
      <c r="V12">
        <f>IF(OR(NOT(OR(A12&lt;&gt;"",B12&lt;&gt;"",C12&lt;&gt;"",E12&lt;&gt;"")),N(T12)&gt;0),"",IF(IF(NOT(N(B12)&gt;0),"SIN FECHA DE EVENTO; ","")&amp;IF(C12="","SIN UNIDAD; ","")&amp;IF(AND(C12&lt;&gt;"",COUNTIF('Unidades'!$A$2:$A$300,C12)=0),"UNIDAD NO ESTÁ EN LA LISTA; ","")&amp;IF(H12="","SIN TITULAR; ","")&amp;IF(AND(AND(N(B12)&gt;0,TODAY()&gt;=N(B12)),N(I12)=0),"CAMBIO SIN PEDIR; ","")&amp;IF(AND(N(B12)&gt;0,TODAY()&lt;N(B12),N(B12)-TODAY()&lt;=N('Ajustes'!$B$3),N(I12)=0),"EVENTO CERCANO SIN PEDIR; ","")&amp;IF(AND(AND(N(B12)&gt;0,TODAY()&gt;=N(B12)),J12&lt;&gt;"Sí"),"SIN CONFIRMAR; ","")&amp;IF(AND(AND(N(B12)&gt;0,TODAY()&gt;=N(B12)),OR(A12="Entrada",A12="Salida"),IFERROR(VLOOKUP(E12,'Ajustes'!$A$21:$B$40,2,0)="Sí",FALSE),L12=""),"SIN LECTURA; ","")&amp;IF(AND(L12&lt;&gt;"",N12=""),"LECTURA SIN FOTO; ","")&amp;IF(AND(A12="Salida",N(B12)&gt;0,N(O12)=0,TODAY()-N(B12)&gt;N('Ajustes'!$B$4)),"ÚLTIMO RECIBO SIN LLEGAR; ","")&amp;IF(AND(N(Q12)&gt;0,N(R12)=0),"COBRO SIN ENVIAR; ","")&amp;IF(AND(N(Q12)&gt;0,N(R12)&gt;0,N(S12)=0,TODAY()-N(R12)&gt;N('Ajustes'!$B$5)),"COBRO SIN PAGAR; ","")="","",LEFT(IF(NOT(N(B12)&gt;0),"SIN FECHA DE EVENTO; ","")&amp;IF(C12="","SIN UNIDAD; ","")&amp;IF(AND(C12&lt;&gt;"",COUNTIF('Unidades'!$A$2:$A$300,C12)=0),"UNIDAD NO ESTÁ EN LA LISTA; ","")&amp;IF(H12="","SIN TITULAR; ","")&amp;IF(AND(AND(N(B12)&gt;0,TODAY()&gt;=N(B12)),N(I12)=0),"CAMBIO SIN PEDIR; ","")&amp;IF(AND(N(B12)&gt;0,TODAY()&lt;N(B12),N(B12)-TODAY()&lt;=N('Ajustes'!$B$3),N(I12)=0),"EVENTO CERCANO SIN PEDIR; ","")&amp;IF(AND(AND(N(B12)&gt;0,TODAY()&gt;=N(B12)),J12&lt;&gt;"Sí"),"SIN CONFIRMAR; ","")&amp;IF(AND(AND(N(B12)&gt;0,TODAY()&gt;=N(B12)),OR(A12="Entrada",A12="Salida"),IFERROR(VLOOKUP(E12,'Ajustes'!$A$21:$B$40,2,0)="Sí",FALSE),L12=""),"SIN LECTURA; ","")&amp;IF(AND(L12&lt;&gt;"",N12=""),"LECTURA SIN FOTO; ","")&amp;IF(AND(A12="Salida",N(B12)&gt;0,N(O12)=0,TODAY()-N(B12)&gt;N('Ajustes'!$B$4)),"ÚLTIMO RECIBO SIN LLEGAR; ","")&amp;IF(AND(N(Q12)&gt;0,N(R12)=0),"COBRO SIN ENVIAR; ","")&amp;IF(AND(N(Q12)&gt;0,N(R12)&gt;0,N(S12)=0,TODAY()-N(R12)&gt;N('Ajustes'!$B$5)),"COBRO SIN PAGAR; ",""),LEN(IF(NOT(N(B12)&gt;0),"SIN FECHA DE EVENTO; ","")&amp;IF(C12="","SIN UNIDAD; ","")&amp;IF(AND(C12&lt;&gt;"",COUNTIF('Unidades'!$A$2:$A$300,C12)=0),"UNIDAD NO ESTÁ EN LA LISTA; ","")&amp;IF(H12="","SIN TITULAR; ","")&amp;IF(AND(AND(N(B12)&gt;0,TODAY()&gt;=N(B12)),N(I12)=0),"CAMBIO SIN PEDIR; ","")&amp;IF(AND(N(B12)&gt;0,TODAY()&lt;N(B12),N(B12)-TODAY()&lt;=N('Ajustes'!$B$3),N(I12)=0),"EVENTO CERCANO SIN PEDIR; ","")&amp;IF(AND(AND(N(B12)&gt;0,TODAY()&gt;=N(B12)),J12&lt;&gt;"Sí"),"SIN CONFIRMAR; ","")&amp;IF(AND(AND(N(B12)&gt;0,TODAY()&gt;=N(B12)),OR(A12="Entrada",A12="Salida"),IFERROR(VLOOKUP(E12,'Ajustes'!$A$21:$B$40,2,0)="Sí",FALSE),L12=""),"SIN LECTURA; ","")&amp;IF(AND(L12&lt;&gt;"",N12=""),"LECTURA SIN FOTO; ","")&amp;IF(AND(A12="Salida",N(B12)&gt;0,N(O12)=0,TODAY()-N(B12)&gt;N('Ajustes'!$B$4)),"ÚLTIMO RECIBO SIN LLEGAR; ","")&amp;IF(AND(N(Q12)&gt;0,N(R12)=0),"COBRO SIN ENVIAR; ","")&amp;IF(AND(N(Q12)&gt;0,N(R12)&gt;0,N(S12)=0,TODAY()-N(R12)&gt;N('Ajustes'!$B$5)),"COBRO SIN PAGAR; ",""))-2)))</f>
        <v/>
      </c>
    </row>
    <row r="13">
      <c r="B13" s="6" t="n"/>
      <c r="I13" s="6" t="n"/>
      <c r="M13" s="6" t="n"/>
      <c r="O13" s="6" t="n"/>
      <c r="P13" s="8" t="n"/>
      <c r="Q13" s="8" t="n"/>
      <c r="R13" s="6" t="n"/>
      <c r="S13" s="6" t="n"/>
      <c r="T13" s="6" t="n"/>
      <c r="U13" s="9">
        <f>IF(OR(NOT(OR(A13&lt;&gt;"",B13&lt;&gt;"",C13&lt;&gt;"",E13&lt;&gt;"")),NOT(N(B13)&gt;0)),"",N(B13)-TODAY())</f>
        <v/>
      </c>
      <c r="V13">
        <f>IF(OR(NOT(OR(A13&lt;&gt;"",B13&lt;&gt;"",C13&lt;&gt;"",E13&lt;&gt;"")),N(T13)&gt;0),"",IF(IF(NOT(N(B13)&gt;0),"SIN FECHA DE EVENTO; ","")&amp;IF(C13="","SIN UNIDAD; ","")&amp;IF(AND(C13&lt;&gt;"",COUNTIF('Unidades'!$A$2:$A$300,C13)=0),"UNIDAD NO ESTÁ EN LA LISTA; ","")&amp;IF(H13="","SIN TITULAR; ","")&amp;IF(AND(AND(N(B13)&gt;0,TODAY()&gt;=N(B13)),N(I13)=0),"CAMBIO SIN PEDIR; ","")&amp;IF(AND(N(B13)&gt;0,TODAY()&lt;N(B13),N(B13)-TODAY()&lt;=N('Ajustes'!$B$3),N(I13)=0),"EVENTO CERCANO SIN PEDIR; ","")&amp;IF(AND(AND(N(B13)&gt;0,TODAY()&gt;=N(B13)),J13&lt;&gt;"Sí"),"SIN CONFIRMAR; ","")&amp;IF(AND(AND(N(B13)&gt;0,TODAY()&gt;=N(B13)),OR(A13="Entrada",A13="Salida"),IFERROR(VLOOKUP(E13,'Ajustes'!$A$21:$B$40,2,0)="Sí",FALSE),L13=""),"SIN LECTURA; ","")&amp;IF(AND(L13&lt;&gt;"",N13=""),"LECTURA SIN FOTO; ","")&amp;IF(AND(A13="Salida",N(B13)&gt;0,N(O13)=0,TODAY()-N(B13)&gt;N('Ajustes'!$B$4)),"ÚLTIMO RECIBO SIN LLEGAR; ","")&amp;IF(AND(N(Q13)&gt;0,N(R13)=0),"COBRO SIN ENVIAR; ","")&amp;IF(AND(N(Q13)&gt;0,N(R13)&gt;0,N(S13)=0,TODAY()-N(R13)&gt;N('Ajustes'!$B$5)),"COBRO SIN PAGAR; ","")="","",LEFT(IF(NOT(N(B13)&gt;0),"SIN FECHA DE EVENTO; ","")&amp;IF(C13="","SIN UNIDAD; ","")&amp;IF(AND(C13&lt;&gt;"",COUNTIF('Unidades'!$A$2:$A$300,C13)=0),"UNIDAD NO ESTÁ EN LA LISTA; ","")&amp;IF(H13="","SIN TITULAR; ","")&amp;IF(AND(AND(N(B13)&gt;0,TODAY()&gt;=N(B13)),N(I13)=0),"CAMBIO SIN PEDIR; ","")&amp;IF(AND(N(B13)&gt;0,TODAY()&lt;N(B13),N(B13)-TODAY()&lt;=N('Ajustes'!$B$3),N(I13)=0),"EVENTO CERCANO SIN PEDIR; ","")&amp;IF(AND(AND(N(B13)&gt;0,TODAY()&gt;=N(B13)),J13&lt;&gt;"Sí"),"SIN CONFIRMAR; ","")&amp;IF(AND(AND(N(B13)&gt;0,TODAY()&gt;=N(B13)),OR(A13="Entrada",A13="Salida"),IFERROR(VLOOKUP(E13,'Ajustes'!$A$21:$B$40,2,0)="Sí",FALSE),L13=""),"SIN LECTURA; ","")&amp;IF(AND(L13&lt;&gt;"",N13=""),"LECTURA SIN FOTO; ","")&amp;IF(AND(A13="Salida",N(B13)&gt;0,N(O13)=0,TODAY()-N(B13)&gt;N('Ajustes'!$B$4)),"ÚLTIMO RECIBO SIN LLEGAR; ","")&amp;IF(AND(N(Q13)&gt;0,N(R13)=0),"COBRO SIN ENVIAR; ","")&amp;IF(AND(N(Q13)&gt;0,N(R13)&gt;0,N(S13)=0,TODAY()-N(R13)&gt;N('Ajustes'!$B$5)),"COBRO SIN PAGAR; ",""),LEN(IF(NOT(N(B13)&gt;0),"SIN FECHA DE EVENTO; ","")&amp;IF(C13="","SIN UNIDAD; ","")&amp;IF(AND(C13&lt;&gt;"",COUNTIF('Unidades'!$A$2:$A$300,C13)=0),"UNIDAD NO ESTÁ EN LA LISTA; ","")&amp;IF(H13="","SIN TITULAR; ","")&amp;IF(AND(AND(N(B13)&gt;0,TODAY()&gt;=N(B13)),N(I13)=0),"CAMBIO SIN PEDIR; ","")&amp;IF(AND(N(B13)&gt;0,TODAY()&lt;N(B13),N(B13)-TODAY()&lt;=N('Ajustes'!$B$3),N(I13)=0),"EVENTO CERCANO SIN PEDIR; ","")&amp;IF(AND(AND(N(B13)&gt;0,TODAY()&gt;=N(B13)),J13&lt;&gt;"Sí"),"SIN CONFIRMAR; ","")&amp;IF(AND(AND(N(B13)&gt;0,TODAY()&gt;=N(B13)),OR(A13="Entrada",A13="Salida"),IFERROR(VLOOKUP(E13,'Ajustes'!$A$21:$B$40,2,0)="Sí",FALSE),L13=""),"SIN LECTURA; ","")&amp;IF(AND(L13&lt;&gt;"",N13=""),"LECTURA SIN FOTO; ","")&amp;IF(AND(A13="Salida",N(B13)&gt;0,N(O13)=0,TODAY()-N(B13)&gt;N('Ajustes'!$B$4)),"ÚLTIMO RECIBO SIN LLEGAR; ","")&amp;IF(AND(N(Q13)&gt;0,N(R13)=0),"COBRO SIN ENVIAR; ","")&amp;IF(AND(N(Q13)&gt;0,N(R13)&gt;0,N(S13)=0,TODAY()-N(R13)&gt;N('Ajustes'!$B$5)),"COBRO SIN PAGAR; ",""))-2)))</f>
        <v/>
      </c>
    </row>
    <row r="14">
      <c r="B14" s="6" t="n"/>
      <c r="I14" s="6" t="n"/>
      <c r="M14" s="6" t="n"/>
      <c r="O14" s="6" t="n"/>
      <c r="P14" s="8" t="n"/>
      <c r="Q14" s="8" t="n"/>
      <c r="R14" s="6" t="n"/>
      <c r="S14" s="6" t="n"/>
      <c r="T14" s="6" t="n"/>
      <c r="U14" s="9">
        <f>IF(OR(NOT(OR(A14&lt;&gt;"",B14&lt;&gt;"",C14&lt;&gt;"",E14&lt;&gt;"")),NOT(N(B14)&gt;0)),"",N(B14)-TODAY())</f>
        <v/>
      </c>
      <c r="V14">
        <f>IF(OR(NOT(OR(A14&lt;&gt;"",B14&lt;&gt;"",C14&lt;&gt;"",E14&lt;&gt;"")),N(T14)&gt;0),"",IF(IF(NOT(N(B14)&gt;0),"SIN FECHA DE EVENTO; ","")&amp;IF(C14="","SIN UNIDAD; ","")&amp;IF(AND(C14&lt;&gt;"",COUNTIF('Unidades'!$A$2:$A$300,C14)=0),"UNIDAD NO ESTÁ EN LA LISTA; ","")&amp;IF(H14="","SIN TITULAR; ","")&amp;IF(AND(AND(N(B14)&gt;0,TODAY()&gt;=N(B14)),N(I14)=0),"CAMBIO SIN PEDIR; ","")&amp;IF(AND(N(B14)&gt;0,TODAY()&lt;N(B14),N(B14)-TODAY()&lt;=N('Ajustes'!$B$3),N(I14)=0),"EVENTO CERCANO SIN PEDIR; ","")&amp;IF(AND(AND(N(B14)&gt;0,TODAY()&gt;=N(B14)),J14&lt;&gt;"Sí"),"SIN CONFIRMAR; ","")&amp;IF(AND(AND(N(B14)&gt;0,TODAY()&gt;=N(B14)),OR(A14="Entrada",A14="Salida"),IFERROR(VLOOKUP(E14,'Ajustes'!$A$21:$B$40,2,0)="Sí",FALSE),L14=""),"SIN LECTURA; ","")&amp;IF(AND(L14&lt;&gt;"",N14=""),"LECTURA SIN FOTO; ","")&amp;IF(AND(A14="Salida",N(B14)&gt;0,N(O14)=0,TODAY()-N(B14)&gt;N('Ajustes'!$B$4)),"ÚLTIMO RECIBO SIN LLEGAR; ","")&amp;IF(AND(N(Q14)&gt;0,N(R14)=0),"COBRO SIN ENVIAR; ","")&amp;IF(AND(N(Q14)&gt;0,N(R14)&gt;0,N(S14)=0,TODAY()-N(R14)&gt;N('Ajustes'!$B$5)),"COBRO SIN PAGAR; ","")="","",LEFT(IF(NOT(N(B14)&gt;0),"SIN FECHA DE EVENTO; ","")&amp;IF(C14="","SIN UNIDAD; ","")&amp;IF(AND(C14&lt;&gt;"",COUNTIF('Unidades'!$A$2:$A$300,C14)=0),"UNIDAD NO ESTÁ EN LA LISTA; ","")&amp;IF(H14="","SIN TITULAR; ","")&amp;IF(AND(AND(N(B14)&gt;0,TODAY()&gt;=N(B14)),N(I14)=0),"CAMBIO SIN PEDIR; ","")&amp;IF(AND(N(B14)&gt;0,TODAY()&lt;N(B14),N(B14)-TODAY()&lt;=N('Ajustes'!$B$3),N(I14)=0),"EVENTO CERCANO SIN PEDIR; ","")&amp;IF(AND(AND(N(B14)&gt;0,TODAY()&gt;=N(B14)),J14&lt;&gt;"Sí"),"SIN CONFIRMAR; ","")&amp;IF(AND(AND(N(B14)&gt;0,TODAY()&gt;=N(B14)),OR(A14="Entrada",A14="Salida"),IFERROR(VLOOKUP(E14,'Ajustes'!$A$21:$B$40,2,0)="Sí",FALSE),L14=""),"SIN LECTURA; ","")&amp;IF(AND(L14&lt;&gt;"",N14=""),"LECTURA SIN FOTO; ","")&amp;IF(AND(A14="Salida",N(B14)&gt;0,N(O14)=0,TODAY()-N(B14)&gt;N('Ajustes'!$B$4)),"ÚLTIMO RECIBO SIN LLEGAR; ","")&amp;IF(AND(N(Q14)&gt;0,N(R14)=0),"COBRO SIN ENVIAR; ","")&amp;IF(AND(N(Q14)&gt;0,N(R14)&gt;0,N(S14)=0,TODAY()-N(R14)&gt;N('Ajustes'!$B$5)),"COBRO SIN PAGAR; ",""),LEN(IF(NOT(N(B14)&gt;0),"SIN FECHA DE EVENTO; ","")&amp;IF(C14="","SIN UNIDAD; ","")&amp;IF(AND(C14&lt;&gt;"",COUNTIF('Unidades'!$A$2:$A$300,C14)=0),"UNIDAD NO ESTÁ EN LA LISTA; ","")&amp;IF(H14="","SIN TITULAR; ","")&amp;IF(AND(AND(N(B14)&gt;0,TODAY()&gt;=N(B14)),N(I14)=0),"CAMBIO SIN PEDIR; ","")&amp;IF(AND(N(B14)&gt;0,TODAY()&lt;N(B14),N(B14)-TODAY()&lt;=N('Ajustes'!$B$3),N(I14)=0),"EVENTO CERCANO SIN PEDIR; ","")&amp;IF(AND(AND(N(B14)&gt;0,TODAY()&gt;=N(B14)),J14&lt;&gt;"Sí"),"SIN CONFIRMAR; ","")&amp;IF(AND(AND(N(B14)&gt;0,TODAY()&gt;=N(B14)),OR(A14="Entrada",A14="Salida"),IFERROR(VLOOKUP(E14,'Ajustes'!$A$21:$B$40,2,0)="Sí",FALSE),L14=""),"SIN LECTURA; ","")&amp;IF(AND(L14&lt;&gt;"",N14=""),"LECTURA SIN FOTO; ","")&amp;IF(AND(A14="Salida",N(B14)&gt;0,N(O14)=0,TODAY()-N(B14)&gt;N('Ajustes'!$B$4)),"ÚLTIMO RECIBO SIN LLEGAR; ","")&amp;IF(AND(N(Q14)&gt;0,N(R14)=0),"COBRO SIN ENVIAR; ","")&amp;IF(AND(N(Q14)&gt;0,N(R14)&gt;0,N(S14)=0,TODAY()-N(R14)&gt;N('Ajustes'!$B$5)),"COBRO SIN PAGAR; ",""))-2)))</f>
        <v/>
      </c>
    </row>
    <row r="15">
      <c r="B15" s="6" t="n"/>
      <c r="I15" s="6" t="n"/>
      <c r="M15" s="6" t="n"/>
      <c r="O15" s="6" t="n"/>
      <c r="P15" s="8" t="n"/>
      <c r="Q15" s="8" t="n"/>
      <c r="R15" s="6" t="n"/>
      <c r="S15" s="6" t="n"/>
      <c r="T15" s="6" t="n"/>
      <c r="U15" s="9">
        <f>IF(OR(NOT(OR(A15&lt;&gt;"",B15&lt;&gt;"",C15&lt;&gt;"",E15&lt;&gt;"")),NOT(N(B15)&gt;0)),"",N(B15)-TODAY())</f>
        <v/>
      </c>
      <c r="V15">
        <f>IF(OR(NOT(OR(A15&lt;&gt;"",B15&lt;&gt;"",C15&lt;&gt;"",E15&lt;&gt;"")),N(T15)&gt;0),"",IF(IF(NOT(N(B15)&gt;0),"SIN FECHA DE EVENTO; ","")&amp;IF(C15="","SIN UNIDAD; ","")&amp;IF(AND(C15&lt;&gt;"",COUNTIF('Unidades'!$A$2:$A$300,C15)=0),"UNIDAD NO ESTÁ EN LA LISTA; ","")&amp;IF(H15="","SIN TITULAR; ","")&amp;IF(AND(AND(N(B15)&gt;0,TODAY()&gt;=N(B15)),N(I15)=0),"CAMBIO SIN PEDIR; ","")&amp;IF(AND(N(B15)&gt;0,TODAY()&lt;N(B15),N(B15)-TODAY()&lt;=N('Ajustes'!$B$3),N(I15)=0),"EVENTO CERCANO SIN PEDIR; ","")&amp;IF(AND(AND(N(B15)&gt;0,TODAY()&gt;=N(B15)),J15&lt;&gt;"Sí"),"SIN CONFIRMAR; ","")&amp;IF(AND(AND(N(B15)&gt;0,TODAY()&gt;=N(B15)),OR(A15="Entrada",A15="Salida"),IFERROR(VLOOKUP(E15,'Ajustes'!$A$21:$B$40,2,0)="Sí",FALSE),L15=""),"SIN LECTURA; ","")&amp;IF(AND(L15&lt;&gt;"",N15=""),"LECTURA SIN FOTO; ","")&amp;IF(AND(A15="Salida",N(B15)&gt;0,N(O15)=0,TODAY()-N(B15)&gt;N('Ajustes'!$B$4)),"ÚLTIMO RECIBO SIN LLEGAR; ","")&amp;IF(AND(N(Q15)&gt;0,N(R15)=0),"COBRO SIN ENVIAR; ","")&amp;IF(AND(N(Q15)&gt;0,N(R15)&gt;0,N(S15)=0,TODAY()-N(R15)&gt;N('Ajustes'!$B$5)),"COBRO SIN PAGAR; ","")="","",LEFT(IF(NOT(N(B15)&gt;0),"SIN FECHA DE EVENTO; ","")&amp;IF(C15="","SIN UNIDAD; ","")&amp;IF(AND(C15&lt;&gt;"",COUNTIF('Unidades'!$A$2:$A$300,C15)=0),"UNIDAD NO ESTÁ EN LA LISTA; ","")&amp;IF(H15="","SIN TITULAR; ","")&amp;IF(AND(AND(N(B15)&gt;0,TODAY()&gt;=N(B15)),N(I15)=0),"CAMBIO SIN PEDIR; ","")&amp;IF(AND(N(B15)&gt;0,TODAY()&lt;N(B15),N(B15)-TODAY()&lt;=N('Ajustes'!$B$3),N(I15)=0),"EVENTO CERCANO SIN PEDIR; ","")&amp;IF(AND(AND(N(B15)&gt;0,TODAY()&gt;=N(B15)),J15&lt;&gt;"Sí"),"SIN CONFIRMAR; ","")&amp;IF(AND(AND(N(B15)&gt;0,TODAY()&gt;=N(B15)),OR(A15="Entrada",A15="Salida"),IFERROR(VLOOKUP(E15,'Ajustes'!$A$21:$B$40,2,0)="Sí",FALSE),L15=""),"SIN LECTURA; ","")&amp;IF(AND(L15&lt;&gt;"",N15=""),"LECTURA SIN FOTO; ","")&amp;IF(AND(A15="Salida",N(B15)&gt;0,N(O15)=0,TODAY()-N(B15)&gt;N('Ajustes'!$B$4)),"ÚLTIMO RECIBO SIN LLEGAR; ","")&amp;IF(AND(N(Q15)&gt;0,N(R15)=0),"COBRO SIN ENVIAR; ","")&amp;IF(AND(N(Q15)&gt;0,N(R15)&gt;0,N(S15)=0,TODAY()-N(R15)&gt;N('Ajustes'!$B$5)),"COBRO SIN PAGAR; ",""),LEN(IF(NOT(N(B15)&gt;0),"SIN FECHA DE EVENTO; ","")&amp;IF(C15="","SIN UNIDAD; ","")&amp;IF(AND(C15&lt;&gt;"",COUNTIF('Unidades'!$A$2:$A$300,C15)=0),"UNIDAD NO ESTÁ EN LA LISTA; ","")&amp;IF(H15="","SIN TITULAR; ","")&amp;IF(AND(AND(N(B15)&gt;0,TODAY()&gt;=N(B15)),N(I15)=0),"CAMBIO SIN PEDIR; ","")&amp;IF(AND(N(B15)&gt;0,TODAY()&lt;N(B15),N(B15)-TODAY()&lt;=N('Ajustes'!$B$3),N(I15)=0),"EVENTO CERCANO SIN PEDIR; ","")&amp;IF(AND(AND(N(B15)&gt;0,TODAY()&gt;=N(B15)),J15&lt;&gt;"Sí"),"SIN CONFIRMAR; ","")&amp;IF(AND(AND(N(B15)&gt;0,TODAY()&gt;=N(B15)),OR(A15="Entrada",A15="Salida"),IFERROR(VLOOKUP(E15,'Ajustes'!$A$21:$B$40,2,0)="Sí",FALSE),L15=""),"SIN LECTURA; ","")&amp;IF(AND(L15&lt;&gt;"",N15=""),"LECTURA SIN FOTO; ","")&amp;IF(AND(A15="Salida",N(B15)&gt;0,N(O15)=0,TODAY()-N(B15)&gt;N('Ajustes'!$B$4)),"ÚLTIMO RECIBO SIN LLEGAR; ","")&amp;IF(AND(N(Q15)&gt;0,N(R15)=0),"COBRO SIN ENVIAR; ","")&amp;IF(AND(N(Q15)&gt;0,N(R15)&gt;0,N(S15)=0,TODAY()-N(R15)&gt;N('Ajustes'!$B$5)),"COBRO SIN PAGAR; ",""))-2)))</f>
        <v/>
      </c>
    </row>
    <row r="16">
      <c r="B16" s="6" t="n"/>
      <c r="I16" s="6" t="n"/>
      <c r="M16" s="6" t="n"/>
      <c r="O16" s="6" t="n"/>
      <c r="P16" s="8" t="n"/>
      <c r="Q16" s="8" t="n"/>
      <c r="R16" s="6" t="n"/>
      <c r="S16" s="6" t="n"/>
      <c r="T16" s="6" t="n"/>
      <c r="U16" s="9">
        <f>IF(OR(NOT(OR(A16&lt;&gt;"",B16&lt;&gt;"",C16&lt;&gt;"",E16&lt;&gt;"")),NOT(N(B16)&gt;0)),"",N(B16)-TODAY())</f>
        <v/>
      </c>
      <c r="V16">
        <f>IF(OR(NOT(OR(A16&lt;&gt;"",B16&lt;&gt;"",C16&lt;&gt;"",E16&lt;&gt;"")),N(T16)&gt;0),"",IF(IF(NOT(N(B16)&gt;0),"SIN FECHA DE EVENTO; ","")&amp;IF(C16="","SIN UNIDAD; ","")&amp;IF(AND(C16&lt;&gt;"",COUNTIF('Unidades'!$A$2:$A$300,C16)=0),"UNIDAD NO ESTÁ EN LA LISTA; ","")&amp;IF(H16="","SIN TITULAR; ","")&amp;IF(AND(AND(N(B16)&gt;0,TODAY()&gt;=N(B16)),N(I16)=0),"CAMBIO SIN PEDIR; ","")&amp;IF(AND(N(B16)&gt;0,TODAY()&lt;N(B16),N(B16)-TODAY()&lt;=N('Ajustes'!$B$3),N(I16)=0),"EVENTO CERCANO SIN PEDIR; ","")&amp;IF(AND(AND(N(B16)&gt;0,TODAY()&gt;=N(B16)),J16&lt;&gt;"Sí"),"SIN CONFIRMAR; ","")&amp;IF(AND(AND(N(B16)&gt;0,TODAY()&gt;=N(B16)),OR(A16="Entrada",A16="Salida"),IFERROR(VLOOKUP(E16,'Ajustes'!$A$21:$B$40,2,0)="Sí",FALSE),L16=""),"SIN LECTURA; ","")&amp;IF(AND(L16&lt;&gt;"",N16=""),"LECTURA SIN FOTO; ","")&amp;IF(AND(A16="Salida",N(B16)&gt;0,N(O16)=0,TODAY()-N(B16)&gt;N('Ajustes'!$B$4)),"ÚLTIMO RECIBO SIN LLEGAR; ","")&amp;IF(AND(N(Q16)&gt;0,N(R16)=0),"COBRO SIN ENVIAR; ","")&amp;IF(AND(N(Q16)&gt;0,N(R16)&gt;0,N(S16)=0,TODAY()-N(R16)&gt;N('Ajustes'!$B$5)),"COBRO SIN PAGAR; ","")="","",LEFT(IF(NOT(N(B16)&gt;0),"SIN FECHA DE EVENTO; ","")&amp;IF(C16="","SIN UNIDAD; ","")&amp;IF(AND(C16&lt;&gt;"",COUNTIF('Unidades'!$A$2:$A$300,C16)=0),"UNIDAD NO ESTÁ EN LA LISTA; ","")&amp;IF(H16="","SIN TITULAR; ","")&amp;IF(AND(AND(N(B16)&gt;0,TODAY()&gt;=N(B16)),N(I16)=0),"CAMBIO SIN PEDIR; ","")&amp;IF(AND(N(B16)&gt;0,TODAY()&lt;N(B16),N(B16)-TODAY()&lt;=N('Ajustes'!$B$3),N(I16)=0),"EVENTO CERCANO SIN PEDIR; ","")&amp;IF(AND(AND(N(B16)&gt;0,TODAY()&gt;=N(B16)),J16&lt;&gt;"Sí"),"SIN CONFIRMAR; ","")&amp;IF(AND(AND(N(B16)&gt;0,TODAY()&gt;=N(B16)),OR(A16="Entrada",A16="Salida"),IFERROR(VLOOKUP(E16,'Ajustes'!$A$21:$B$40,2,0)="Sí",FALSE),L16=""),"SIN LECTURA; ","")&amp;IF(AND(L16&lt;&gt;"",N16=""),"LECTURA SIN FOTO; ","")&amp;IF(AND(A16="Salida",N(B16)&gt;0,N(O16)=0,TODAY()-N(B16)&gt;N('Ajustes'!$B$4)),"ÚLTIMO RECIBO SIN LLEGAR; ","")&amp;IF(AND(N(Q16)&gt;0,N(R16)=0),"COBRO SIN ENVIAR; ","")&amp;IF(AND(N(Q16)&gt;0,N(R16)&gt;0,N(S16)=0,TODAY()-N(R16)&gt;N('Ajustes'!$B$5)),"COBRO SIN PAGAR; ",""),LEN(IF(NOT(N(B16)&gt;0),"SIN FECHA DE EVENTO; ","")&amp;IF(C16="","SIN UNIDAD; ","")&amp;IF(AND(C16&lt;&gt;"",COUNTIF('Unidades'!$A$2:$A$300,C16)=0),"UNIDAD NO ESTÁ EN LA LISTA; ","")&amp;IF(H16="","SIN TITULAR; ","")&amp;IF(AND(AND(N(B16)&gt;0,TODAY()&gt;=N(B16)),N(I16)=0),"CAMBIO SIN PEDIR; ","")&amp;IF(AND(N(B16)&gt;0,TODAY()&lt;N(B16),N(B16)-TODAY()&lt;=N('Ajustes'!$B$3),N(I16)=0),"EVENTO CERCANO SIN PEDIR; ","")&amp;IF(AND(AND(N(B16)&gt;0,TODAY()&gt;=N(B16)),J16&lt;&gt;"Sí"),"SIN CONFIRMAR; ","")&amp;IF(AND(AND(N(B16)&gt;0,TODAY()&gt;=N(B16)),OR(A16="Entrada",A16="Salida"),IFERROR(VLOOKUP(E16,'Ajustes'!$A$21:$B$40,2,0)="Sí",FALSE),L16=""),"SIN LECTURA; ","")&amp;IF(AND(L16&lt;&gt;"",N16=""),"LECTURA SIN FOTO; ","")&amp;IF(AND(A16="Salida",N(B16)&gt;0,N(O16)=0,TODAY()-N(B16)&gt;N('Ajustes'!$B$4)),"ÚLTIMO RECIBO SIN LLEGAR; ","")&amp;IF(AND(N(Q16)&gt;0,N(R16)=0),"COBRO SIN ENVIAR; ","")&amp;IF(AND(N(Q16)&gt;0,N(R16)&gt;0,N(S16)=0,TODAY()-N(R16)&gt;N('Ajustes'!$B$5)),"COBRO SIN PAGAR; ",""))-2)))</f>
        <v/>
      </c>
    </row>
    <row r="17">
      <c r="B17" s="6" t="n"/>
      <c r="I17" s="6" t="n"/>
      <c r="M17" s="6" t="n"/>
      <c r="O17" s="6" t="n"/>
      <c r="P17" s="8" t="n"/>
      <c r="Q17" s="8" t="n"/>
      <c r="R17" s="6" t="n"/>
      <c r="S17" s="6" t="n"/>
      <c r="T17" s="6" t="n"/>
      <c r="U17" s="9">
        <f>IF(OR(NOT(OR(A17&lt;&gt;"",B17&lt;&gt;"",C17&lt;&gt;"",E17&lt;&gt;"")),NOT(N(B17)&gt;0)),"",N(B17)-TODAY())</f>
        <v/>
      </c>
      <c r="V17">
        <f>IF(OR(NOT(OR(A17&lt;&gt;"",B17&lt;&gt;"",C17&lt;&gt;"",E17&lt;&gt;"")),N(T17)&gt;0),"",IF(IF(NOT(N(B17)&gt;0),"SIN FECHA DE EVENTO; ","")&amp;IF(C17="","SIN UNIDAD; ","")&amp;IF(AND(C17&lt;&gt;"",COUNTIF('Unidades'!$A$2:$A$300,C17)=0),"UNIDAD NO ESTÁ EN LA LISTA; ","")&amp;IF(H17="","SIN TITULAR; ","")&amp;IF(AND(AND(N(B17)&gt;0,TODAY()&gt;=N(B17)),N(I17)=0),"CAMBIO SIN PEDIR; ","")&amp;IF(AND(N(B17)&gt;0,TODAY()&lt;N(B17),N(B17)-TODAY()&lt;=N('Ajustes'!$B$3),N(I17)=0),"EVENTO CERCANO SIN PEDIR; ","")&amp;IF(AND(AND(N(B17)&gt;0,TODAY()&gt;=N(B17)),J17&lt;&gt;"Sí"),"SIN CONFIRMAR; ","")&amp;IF(AND(AND(N(B17)&gt;0,TODAY()&gt;=N(B17)),OR(A17="Entrada",A17="Salida"),IFERROR(VLOOKUP(E17,'Ajustes'!$A$21:$B$40,2,0)="Sí",FALSE),L17=""),"SIN LECTURA; ","")&amp;IF(AND(L17&lt;&gt;"",N17=""),"LECTURA SIN FOTO; ","")&amp;IF(AND(A17="Salida",N(B17)&gt;0,N(O17)=0,TODAY()-N(B17)&gt;N('Ajustes'!$B$4)),"ÚLTIMO RECIBO SIN LLEGAR; ","")&amp;IF(AND(N(Q17)&gt;0,N(R17)=0),"COBRO SIN ENVIAR; ","")&amp;IF(AND(N(Q17)&gt;0,N(R17)&gt;0,N(S17)=0,TODAY()-N(R17)&gt;N('Ajustes'!$B$5)),"COBRO SIN PAGAR; ","")="","",LEFT(IF(NOT(N(B17)&gt;0),"SIN FECHA DE EVENTO; ","")&amp;IF(C17="","SIN UNIDAD; ","")&amp;IF(AND(C17&lt;&gt;"",COUNTIF('Unidades'!$A$2:$A$300,C17)=0),"UNIDAD NO ESTÁ EN LA LISTA; ","")&amp;IF(H17="","SIN TITULAR; ","")&amp;IF(AND(AND(N(B17)&gt;0,TODAY()&gt;=N(B17)),N(I17)=0),"CAMBIO SIN PEDIR; ","")&amp;IF(AND(N(B17)&gt;0,TODAY()&lt;N(B17),N(B17)-TODAY()&lt;=N('Ajustes'!$B$3),N(I17)=0),"EVENTO CERCANO SIN PEDIR; ","")&amp;IF(AND(AND(N(B17)&gt;0,TODAY()&gt;=N(B17)),J17&lt;&gt;"Sí"),"SIN CONFIRMAR; ","")&amp;IF(AND(AND(N(B17)&gt;0,TODAY()&gt;=N(B17)),OR(A17="Entrada",A17="Salida"),IFERROR(VLOOKUP(E17,'Ajustes'!$A$21:$B$40,2,0)="Sí",FALSE),L17=""),"SIN LECTURA; ","")&amp;IF(AND(L17&lt;&gt;"",N17=""),"LECTURA SIN FOTO; ","")&amp;IF(AND(A17="Salida",N(B17)&gt;0,N(O17)=0,TODAY()-N(B17)&gt;N('Ajustes'!$B$4)),"ÚLTIMO RECIBO SIN LLEGAR; ","")&amp;IF(AND(N(Q17)&gt;0,N(R17)=0),"COBRO SIN ENVIAR; ","")&amp;IF(AND(N(Q17)&gt;0,N(R17)&gt;0,N(S17)=0,TODAY()-N(R17)&gt;N('Ajustes'!$B$5)),"COBRO SIN PAGAR; ",""),LEN(IF(NOT(N(B17)&gt;0),"SIN FECHA DE EVENTO; ","")&amp;IF(C17="","SIN UNIDAD; ","")&amp;IF(AND(C17&lt;&gt;"",COUNTIF('Unidades'!$A$2:$A$300,C17)=0),"UNIDAD NO ESTÁ EN LA LISTA; ","")&amp;IF(H17="","SIN TITULAR; ","")&amp;IF(AND(AND(N(B17)&gt;0,TODAY()&gt;=N(B17)),N(I17)=0),"CAMBIO SIN PEDIR; ","")&amp;IF(AND(N(B17)&gt;0,TODAY()&lt;N(B17),N(B17)-TODAY()&lt;=N('Ajustes'!$B$3),N(I17)=0),"EVENTO CERCANO SIN PEDIR; ","")&amp;IF(AND(AND(N(B17)&gt;0,TODAY()&gt;=N(B17)),J17&lt;&gt;"Sí"),"SIN CONFIRMAR; ","")&amp;IF(AND(AND(N(B17)&gt;0,TODAY()&gt;=N(B17)),OR(A17="Entrada",A17="Salida"),IFERROR(VLOOKUP(E17,'Ajustes'!$A$21:$B$40,2,0)="Sí",FALSE),L17=""),"SIN LECTURA; ","")&amp;IF(AND(L17&lt;&gt;"",N17=""),"LECTURA SIN FOTO; ","")&amp;IF(AND(A17="Salida",N(B17)&gt;0,N(O17)=0,TODAY()-N(B17)&gt;N('Ajustes'!$B$4)),"ÚLTIMO RECIBO SIN LLEGAR; ","")&amp;IF(AND(N(Q17)&gt;0,N(R17)=0),"COBRO SIN ENVIAR; ","")&amp;IF(AND(N(Q17)&gt;0,N(R17)&gt;0,N(S17)=0,TODAY()-N(R17)&gt;N('Ajustes'!$B$5)),"COBRO SIN PAGAR; ",""))-2)))</f>
        <v/>
      </c>
    </row>
    <row r="18">
      <c r="B18" s="6" t="n"/>
      <c r="I18" s="6" t="n"/>
      <c r="M18" s="6" t="n"/>
      <c r="O18" s="6" t="n"/>
      <c r="P18" s="8" t="n"/>
      <c r="Q18" s="8" t="n"/>
      <c r="R18" s="6" t="n"/>
      <c r="S18" s="6" t="n"/>
      <c r="T18" s="6" t="n"/>
      <c r="U18" s="9">
        <f>IF(OR(NOT(OR(A18&lt;&gt;"",B18&lt;&gt;"",C18&lt;&gt;"",E18&lt;&gt;"")),NOT(N(B18)&gt;0)),"",N(B18)-TODAY())</f>
        <v/>
      </c>
      <c r="V18">
        <f>IF(OR(NOT(OR(A18&lt;&gt;"",B18&lt;&gt;"",C18&lt;&gt;"",E18&lt;&gt;"")),N(T18)&gt;0),"",IF(IF(NOT(N(B18)&gt;0),"SIN FECHA DE EVENTO; ","")&amp;IF(C18="","SIN UNIDAD; ","")&amp;IF(AND(C18&lt;&gt;"",COUNTIF('Unidades'!$A$2:$A$300,C18)=0),"UNIDAD NO ESTÁ EN LA LISTA; ","")&amp;IF(H18="","SIN TITULAR; ","")&amp;IF(AND(AND(N(B18)&gt;0,TODAY()&gt;=N(B18)),N(I18)=0),"CAMBIO SIN PEDIR; ","")&amp;IF(AND(N(B18)&gt;0,TODAY()&lt;N(B18),N(B18)-TODAY()&lt;=N('Ajustes'!$B$3),N(I18)=0),"EVENTO CERCANO SIN PEDIR; ","")&amp;IF(AND(AND(N(B18)&gt;0,TODAY()&gt;=N(B18)),J18&lt;&gt;"Sí"),"SIN CONFIRMAR; ","")&amp;IF(AND(AND(N(B18)&gt;0,TODAY()&gt;=N(B18)),OR(A18="Entrada",A18="Salida"),IFERROR(VLOOKUP(E18,'Ajustes'!$A$21:$B$40,2,0)="Sí",FALSE),L18=""),"SIN LECTURA; ","")&amp;IF(AND(L18&lt;&gt;"",N18=""),"LECTURA SIN FOTO; ","")&amp;IF(AND(A18="Salida",N(B18)&gt;0,N(O18)=0,TODAY()-N(B18)&gt;N('Ajustes'!$B$4)),"ÚLTIMO RECIBO SIN LLEGAR; ","")&amp;IF(AND(N(Q18)&gt;0,N(R18)=0),"COBRO SIN ENVIAR; ","")&amp;IF(AND(N(Q18)&gt;0,N(R18)&gt;0,N(S18)=0,TODAY()-N(R18)&gt;N('Ajustes'!$B$5)),"COBRO SIN PAGAR; ","")="","",LEFT(IF(NOT(N(B18)&gt;0),"SIN FECHA DE EVENTO; ","")&amp;IF(C18="","SIN UNIDAD; ","")&amp;IF(AND(C18&lt;&gt;"",COUNTIF('Unidades'!$A$2:$A$300,C18)=0),"UNIDAD NO ESTÁ EN LA LISTA; ","")&amp;IF(H18="","SIN TITULAR; ","")&amp;IF(AND(AND(N(B18)&gt;0,TODAY()&gt;=N(B18)),N(I18)=0),"CAMBIO SIN PEDIR; ","")&amp;IF(AND(N(B18)&gt;0,TODAY()&lt;N(B18),N(B18)-TODAY()&lt;=N('Ajustes'!$B$3),N(I18)=0),"EVENTO CERCANO SIN PEDIR; ","")&amp;IF(AND(AND(N(B18)&gt;0,TODAY()&gt;=N(B18)),J18&lt;&gt;"Sí"),"SIN CONFIRMAR; ","")&amp;IF(AND(AND(N(B18)&gt;0,TODAY()&gt;=N(B18)),OR(A18="Entrada",A18="Salida"),IFERROR(VLOOKUP(E18,'Ajustes'!$A$21:$B$40,2,0)="Sí",FALSE),L18=""),"SIN LECTURA; ","")&amp;IF(AND(L18&lt;&gt;"",N18=""),"LECTURA SIN FOTO; ","")&amp;IF(AND(A18="Salida",N(B18)&gt;0,N(O18)=0,TODAY()-N(B18)&gt;N('Ajustes'!$B$4)),"ÚLTIMO RECIBO SIN LLEGAR; ","")&amp;IF(AND(N(Q18)&gt;0,N(R18)=0),"COBRO SIN ENVIAR; ","")&amp;IF(AND(N(Q18)&gt;0,N(R18)&gt;0,N(S18)=0,TODAY()-N(R18)&gt;N('Ajustes'!$B$5)),"COBRO SIN PAGAR; ",""),LEN(IF(NOT(N(B18)&gt;0),"SIN FECHA DE EVENTO; ","")&amp;IF(C18="","SIN UNIDAD; ","")&amp;IF(AND(C18&lt;&gt;"",COUNTIF('Unidades'!$A$2:$A$300,C18)=0),"UNIDAD NO ESTÁ EN LA LISTA; ","")&amp;IF(H18="","SIN TITULAR; ","")&amp;IF(AND(AND(N(B18)&gt;0,TODAY()&gt;=N(B18)),N(I18)=0),"CAMBIO SIN PEDIR; ","")&amp;IF(AND(N(B18)&gt;0,TODAY()&lt;N(B18),N(B18)-TODAY()&lt;=N('Ajustes'!$B$3),N(I18)=0),"EVENTO CERCANO SIN PEDIR; ","")&amp;IF(AND(AND(N(B18)&gt;0,TODAY()&gt;=N(B18)),J18&lt;&gt;"Sí"),"SIN CONFIRMAR; ","")&amp;IF(AND(AND(N(B18)&gt;0,TODAY()&gt;=N(B18)),OR(A18="Entrada",A18="Salida"),IFERROR(VLOOKUP(E18,'Ajustes'!$A$21:$B$40,2,0)="Sí",FALSE),L18=""),"SIN LECTURA; ","")&amp;IF(AND(L18&lt;&gt;"",N18=""),"LECTURA SIN FOTO; ","")&amp;IF(AND(A18="Salida",N(B18)&gt;0,N(O18)=0,TODAY()-N(B18)&gt;N('Ajustes'!$B$4)),"ÚLTIMO RECIBO SIN LLEGAR; ","")&amp;IF(AND(N(Q18)&gt;0,N(R18)=0),"COBRO SIN ENVIAR; ","")&amp;IF(AND(N(Q18)&gt;0,N(R18)&gt;0,N(S18)=0,TODAY()-N(R18)&gt;N('Ajustes'!$B$5)),"COBRO SIN PAGAR; ",""))-2)))</f>
        <v/>
      </c>
    </row>
    <row r="19">
      <c r="B19" s="6" t="n"/>
      <c r="I19" s="6" t="n"/>
      <c r="M19" s="6" t="n"/>
      <c r="O19" s="6" t="n"/>
      <c r="P19" s="8" t="n"/>
      <c r="Q19" s="8" t="n"/>
      <c r="R19" s="6" t="n"/>
      <c r="S19" s="6" t="n"/>
      <c r="T19" s="6" t="n"/>
      <c r="U19" s="9">
        <f>IF(OR(NOT(OR(A19&lt;&gt;"",B19&lt;&gt;"",C19&lt;&gt;"",E19&lt;&gt;"")),NOT(N(B19)&gt;0)),"",N(B19)-TODAY())</f>
        <v/>
      </c>
      <c r="V19">
        <f>IF(OR(NOT(OR(A19&lt;&gt;"",B19&lt;&gt;"",C19&lt;&gt;"",E19&lt;&gt;"")),N(T19)&gt;0),"",IF(IF(NOT(N(B19)&gt;0),"SIN FECHA DE EVENTO; ","")&amp;IF(C19="","SIN UNIDAD; ","")&amp;IF(AND(C19&lt;&gt;"",COUNTIF('Unidades'!$A$2:$A$300,C19)=0),"UNIDAD NO ESTÁ EN LA LISTA; ","")&amp;IF(H19="","SIN TITULAR; ","")&amp;IF(AND(AND(N(B19)&gt;0,TODAY()&gt;=N(B19)),N(I19)=0),"CAMBIO SIN PEDIR; ","")&amp;IF(AND(N(B19)&gt;0,TODAY()&lt;N(B19),N(B19)-TODAY()&lt;=N('Ajustes'!$B$3),N(I19)=0),"EVENTO CERCANO SIN PEDIR; ","")&amp;IF(AND(AND(N(B19)&gt;0,TODAY()&gt;=N(B19)),J19&lt;&gt;"Sí"),"SIN CONFIRMAR; ","")&amp;IF(AND(AND(N(B19)&gt;0,TODAY()&gt;=N(B19)),OR(A19="Entrada",A19="Salida"),IFERROR(VLOOKUP(E19,'Ajustes'!$A$21:$B$40,2,0)="Sí",FALSE),L19=""),"SIN LECTURA; ","")&amp;IF(AND(L19&lt;&gt;"",N19=""),"LECTURA SIN FOTO; ","")&amp;IF(AND(A19="Salida",N(B19)&gt;0,N(O19)=0,TODAY()-N(B19)&gt;N('Ajustes'!$B$4)),"ÚLTIMO RECIBO SIN LLEGAR; ","")&amp;IF(AND(N(Q19)&gt;0,N(R19)=0),"COBRO SIN ENVIAR; ","")&amp;IF(AND(N(Q19)&gt;0,N(R19)&gt;0,N(S19)=0,TODAY()-N(R19)&gt;N('Ajustes'!$B$5)),"COBRO SIN PAGAR; ","")="","",LEFT(IF(NOT(N(B19)&gt;0),"SIN FECHA DE EVENTO; ","")&amp;IF(C19="","SIN UNIDAD; ","")&amp;IF(AND(C19&lt;&gt;"",COUNTIF('Unidades'!$A$2:$A$300,C19)=0),"UNIDAD NO ESTÁ EN LA LISTA; ","")&amp;IF(H19="","SIN TITULAR; ","")&amp;IF(AND(AND(N(B19)&gt;0,TODAY()&gt;=N(B19)),N(I19)=0),"CAMBIO SIN PEDIR; ","")&amp;IF(AND(N(B19)&gt;0,TODAY()&lt;N(B19),N(B19)-TODAY()&lt;=N('Ajustes'!$B$3),N(I19)=0),"EVENTO CERCANO SIN PEDIR; ","")&amp;IF(AND(AND(N(B19)&gt;0,TODAY()&gt;=N(B19)),J19&lt;&gt;"Sí"),"SIN CONFIRMAR; ","")&amp;IF(AND(AND(N(B19)&gt;0,TODAY()&gt;=N(B19)),OR(A19="Entrada",A19="Salida"),IFERROR(VLOOKUP(E19,'Ajustes'!$A$21:$B$40,2,0)="Sí",FALSE),L19=""),"SIN LECTURA; ","")&amp;IF(AND(L19&lt;&gt;"",N19=""),"LECTURA SIN FOTO; ","")&amp;IF(AND(A19="Salida",N(B19)&gt;0,N(O19)=0,TODAY()-N(B19)&gt;N('Ajustes'!$B$4)),"ÚLTIMO RECIBO SIN LLEGAR; ","")&amp;IF(AND(N(Q19)&gt;0,N(R19)=0),"COBRO SIN ENVIAR; ","")&amp;IF(AND(N(Q19)&gt;0,N(R19)&gt;0,N(S19)=0,TODAY()-N(R19)&gt;N('Ajustes'!$B$5)),"COBRO SIN PAGAR; ",""),LEN(IF(NOT(N(B19)&gt;0),"SIN FECHA DE EVENTO; ","")&amp;IF(C19="","SIN UNIDAD; ","")&amp;IF(AND(C19&lt;&gt;"",COUNTIF('Unidades'!$A$2:$A$300,C19)=0),"UNIDAD NO ESTÁ EN LA LISTA; ","")&amp;IF(H19="","SIN TITULAR; ","")&amp;IF(AND(AND(N(B19)&gt;0,TODAY()&gt;=N(B19)),N(I19)=0),"CAMBIO SIN PEDIR; ","")&amp;IF(AND(N(B19)&gt;0,TODAY()&lt;N(B19),N(B19)-TODAY()&lt;=N('Ajustes'!$B$3),N(I19)=0),"EVENTO CERCANO SIN PEDIR; ","")&amp;IF(AND(AND(N(B19)&gt;0,TODAY()&gt;=N(B19)),J19&lt;&gt;"Sí"),"SIN CONFIRMAR; ","")&amp;IF(AND(AND(N(B19)&gt;0,TODAY()&gt;=N(B19)),OR(A19="Entrada",A19="Salida"),IFERROR(VLOOKUP(E19,'Ajustes'!$A$21:$B$40,2,0)="Sí",FALSE),L19=""),"SIN LECTURA; ","")&amp;IF(AND(L19&lt;&gt;"",N19=""),"LECTURA SIN FOTO; ","")&amp;IF(AND(A19="Salida",N(B19)&gt;0,N(O19)=0,TODAY()-N(B19)&gt;N('Ajustes'!$B$4)),"ÚLTIMO RECIBO SIN LLEGAR; ","")&amp;IF(AND(N(Q19)&gt;0,N(R19)=0),"COBRO SIN ENVIAR; ","")&amp;IF(AND(N(Q19)&gt;0,N(R19)&gt;0,N(S19)=0,TODAY()-N(R19)&gt;N('Ajustes'!$B$5)),"COBRO SIN PAGAR; ",""))-2)))</f>
        <v/>
      </c>
    </row>
    <row r="20">
      <c r="B20" s="6" t="n"/>
      <c r="I20" s="6" t="n"/>
      <c r="M20" s="6" t="n"/>
      <c r="O20" s="6" t="n"/>
      <c r="P20" s="8" t="n"/>
      <c r="Q20" s="8" t="n"/>
      <c r="R20" s="6" t="n"/>
      <c r="S20" s="6" t="n"/>
      <c r="T20" s="6" t="n"/>
      <c r="U20" s="9">
        <f>IF(OR(NOT(OR(A20&lt;&gt;"",B20&lt;&gt;"",C20&lt;&gt;"",E20&lt;&gt;"")),NOT(N(B20)&gt;0)),"",N(B20)-TODAY())</f>
        <v/>
      </c>
      <c r="V20">
        <f>IF(OR(NOT(OR(A20&lt;&gt;"",B20&lt;&gt;"",C20&lt;&gt;"",E20&lt;&gt;"")),N(T20)&gt;0),"",IF(IF(NOT(N(B20)&gt;0),"SIN FECHA DE EVENTO; ","")&amp;IF(C20="","SIN UNIDAD; ","")&amp;IF(AND(C20&lt;&gt;"",COUNTIF('Unidades'!$A$2:$A$300,C20)=0),"UNIDAD NO ESTÁ EN LA LISTA; ","")&amp;IF(H20="","SIN TITULAR; ","")&amp;IF(AND(AND(N(B20)&gt;0,TODAY()&gt;=N(B20)),N(I20)=0),"CAMBIO SIN PEDIR; ","")&amp;IF(AND(N(B20)&gt;0,TODAY()&lt;N(B20),N(B20)-TODAY()&lt;=N('Ajustes'!$B$3),N(I20)=0),"EVENTO CERCANO SIN PEDIR; ","")&amp;IF(AND(AND(N(B20)&gt;0,TODAY()&gt;=N(B20)),J20&lt;&gt;"Sí"),"SIN CONFIRMAR; ","")&amp;IF(AND(AND(N(B20)&gt;0,TODAY()&gt;=N(B20)),OR(A20="Entrada",A20="Salida"),IFERROR(VLOOKUP(E20,'Ajustes'!$A$21:$B$40,2,0)="Sí",FALSE),L20=""),"SIN LECTURA; ","")&amp;IF(AND(L20&lt;&gt;"",N20=""),"LECTURA SIN FOTO; ","")&amp;IF(AND(A20="Salida",N(B20)&gt;0,N(O20)=0,TODAY()-N(B20)&gt;N('Ajustes'!$B$4)),"ÚLTIMO RECIBO SIN LLEGAR; ","")&amp;IF(AND(N(Q20)&gt;0,N(R20)=0),"COBRO SIN ENVIAR; ","")&amp;IF(AND(N(Q20)&gt;0,N(R20)&gt;0,N(S20)=0,TODAY()-N(R20)&gt;N('Ajustes'!$B$5)),"COBRO SIN PAGAR; ","")="","",LEFT(IF(NOT(N(B20)&gt;0),"SIN FECHA DE EVENTO; ","")&amp;IF(C20="","SIN UNIDAD; ","")&amp;IF(AND(C20&lt;&gt;"",COUNTIF('Unidades'!$A$2:$A$300,C20)=0),"UNIDAD NO ESTÁ EN LA LISTA; ","")&amp;IF(H20="","SIN TITULAR; ","")&amp;IF(AND(AND(N(B20)&gt;0,TODAY()&gt;=N(B20)),N(I20)=0),"CAMBIO SIN PEDIR; ","")&amp;IF(AND(N(B20)&gt;0,TODAY()&lt;N(B20),N(B20)-TODAY()&lt;=N('Ajustes'!$B$3),N(I20)=0),"EVENTO CERCANO SIN PEDIR; ","")&amp;IF(AND(AND(N(B20)&gt;0,TODAY()&gt;=N(B20)),J20&lt;&gt;"Sí"),"SIN CONFIRMAR; ","")&amp;IF(AND(AND(N(B20)&gt;0,TODAY()&gt;=N(B20)),OR(A20="Entrada",A20="Salida"),IFERROR(VLOOKUP(E20,'Ajustes'!$A$21:$B$40,2,0)="Sí",FALSE),L20=""),"SIN LECTURA; ","")&amp;IF(AND(L20&lt;&gt;"",N20=""),"LECTURA SIN FOTO; ","")&amp;IF(AND(A20="Salida",N(B20)&gt;0,N(O20)=0,TODAY()-N(B20)&gt;N('Ajustes'!$B$4)),"ÚLTIMO RECIBO SIN LLEGAR; ","")&amp;IF(AND(N(Q20)&gt;0,N(R20)=0),"COBRO SIN ENVIAR; ","")&amp;IF(AND(N(Q20)&gt;0,N(R20)&gt;0,N(S20)=0,TODAY()-N(R20)&gt;N('Ajustes'!$B$5)),"COBRO SIN PAGAR; ",""),LEN(IF(NOT(N(B20)&gt;0),"SIN FECHA DE EVENTO; ","")&amp;IF(C20="","SIN UNIDAD; ","")&amp;IF(AND(C20&lt;&gt;"",COUNTIF('Unidades'!$A$2:$A$300,C20)=0),"UNIDAD NO ESTÁ EN LA LISTA; ","")&amp;IF(H20="","SIN TITULAR; ","")&amp;IF(AND(AND(N(B20)&gt;0,TODAY()&gt;=N(B20)),N(I20)=0),"CAMBIO SIN PEDIR; ","")&amp;IF(AND(N(B20)&gt;0,TODAY()&lt;N(B20),N(B20)-TODAY()&lt;=N('Ajustes'!$B$3),N(I20)=0),"EVENTO CERCANO SIN PEDIR; ","")&amp;IF(AND(AND(N(B20)&gt;0,TODAY()&gt;=N(B20)),J20&lt;&gt;"Sí"),"SIN CONFIRMAR; ","")&amp;IF(AND(AND(N(B20)&gt;0,TODAY()&gt;=N(B20)),OR(A20="Entrada",A20="Salida"),IFERROR(VLOOKUP(E20,'Ajustes'!$A$21:$B$40,2,0)="Sí",FALSE),L20=""),"SIN LECTURA; ","")&amp;IF(AND(L20&lt;&gt;"",N20=""),"LECTURA SIN FOTO; ","")&amp;IF(AND(A20="Salida",N(B20)&gt;0,N(O20)=0,TODAY()-N(B20)&gt;N('Ajustes'!$B$4)),"ÚLTIMO RECIBO SIN LLEGAR; ","")&amp;IF(AND(N(Q20)&gt;0,N(R20)=0),"COBRO SIN ENVIAR; ","")&amp;IF(AND(N(Q20)&gt;0,N(R20)&gt;0,N(S20)=0,TODAY()-N(R20)&gt;N('Ajustes'!$B$5)),"COBRO SIN PAGAR; ",""))-2)))</f>
        <v/>
      </c>
    </row>
    <row r="21">
      <c r="B21" s="6" t="n"/>
      <c r="I21" s="6" t="n"/>
      <c r="M21" s="6" t="n"/>
      <c r="O21" s="6" t="n"/>
      <c r="P21" s="8" t="n"/>
      <c r="Q21" s="8" t="n"/>
      <c r="R21" s="6" t="n"/>
      <c r="S21" s="6" t="n"/>
      <c r="T21" s="6" t="n"/>
      <c r="U21" s="9">
        <f>IF(OR(NOT(OR(A21&lt;&gt;"",B21&lt;&gt;"",C21&lt;&gt;"",E21&lt;&gt;"")),NOT(N(B21)&gt;0)),"",N(B21)-TODAY())</f>
        <v/>
      </c>
      <c r="V21">
        <f>IF(OR(NOT(OR(A21&lt;&gt;"",B21&lt;&gt;"",C21&lt;&gt;"",E21&lt;&gt;"")),N(T21)&gt;0),"",IF(IF(NOT(N(B21)&gt;0),"SIN FECHA DE EVENTO; ","")&amp;IF(C21="","SIN UNIDAD; ","")&amp;IF(AND(C21&lt;&gt;"",COUNTIF('Unidades'!$A$2:$A$300,C21)=0),"UNIDAD NO ESTÁ EN LA LISTA; ","")&amp;IF(H21="","SIN TITULAR; ","")&amp;IF(AND(AND(N(B21)&gt;0,TODAY()&gt;=N(B21)),N(I21)=0),"CAMBIO SIN PEDIR; ","")&amp;IF(AND(N(B21)&gt;0,TODAY()&lt;N(B21),N(B21)-TODAY()&lt;=N('Ajustes'!$B$3),N(I21)=0),"EVENTO CERCANO SIN PEDIR; ","")&amp;IF(AND(AND(N(B21)&gt;0,TODAY()&gt;=N(B21)),J21&lt;&gt;"Sí"),"SIN CONFIRMAR; ","")&amp;IF(AND(AND(N(B21)&gt;0,TODAY()&gt;=N(B21)),OR(A21="Entrada",A21="Salida"),IFERROR(VLOOKUP(E21,'Ajustes'!$A$21:$B$40,2,0)="Sí",FALSE),L21=""),"SIN LECTURA; ","")&amp;IF(AND(L21&lt;&gt;"",N21=""),"LECTURA SIN FOTO; ","")&amp;IF(AND(A21="Salida",N(B21)&gt;0,N(O21)=0,TODAY()-N(B21)&gt;N('Ajustes'!$B$4)),"ÚLTIMO RECIBO SIN LLEGAR; ","")&amp;IF(AND(N(Q21)&gt;0,N(R21)=0),"COBRO SIN ENVIAR; ","")&amp;IF(AND(N(Q21)&gt;0,N(R21)&gt;0,N(S21)=0,TODAY()-N(R21)&gt;N('Ajustes'!$B$5)),"COBRO SIN PAGAR; ","")="","",LEFT(IF(NOT(N(B21)&gt;0),"SIN FECHA DE EVENTO; ","")&amp;IF(C21="","SIN UNIDAD; ","")&amp;IF(AND(C21&lt;&gt;"",COUNTIF('Unidades'!$A$2:$A$300,C21)=0),"UNIDAD NO ESTÁ EN LA LISTA; ","")&amp;IF(H21="","SIN TITULAR; ","")&amp;IF(AND(AND(N(B21)&gt;0,TODAY()&gt;=N(B21)),N(I21)=0),"CAMBIO SIN PEDIR; ","")&amp;IF(AND(N(B21)&gt;0,TODAY()&lt;N(B21),N(B21)-TODAY()&lt;=N('Ajustes'!$B$3),N(I21)=0),"EVENTO CERCANO SIN PEDIR; ","")&amp;IF(AND(AND(N(B21)&gt;0,TODAY()&gt;=N(B21)),J21&lt;&gt;"Sí"),"SIN CONFIRMAR; ","")&amp;IF(AND(AND(N(B21)&gt;0,TODAY()&gt;=N(B21)),OR(A21="Entrada",A21="Salida"),IFERROR(VLOOKUP(E21,'Ajustes'!$A$21:$B$40,2,0)="Sí",FALSE),L21=""),"SIN LECTURA; ","")&amp;IF(AND(L21&lt;&gt;"",N21=""),"LECTURA SIN FOTO; ","")&amp;IF(AND(A21="Salida",N(B21)&gt;0,N(O21)=0,TODAY()-N(B21)&gt;N('Ajustes'!$B$4)),"ÚLTIMO RECIBO SIN LLEGAR; ","")&amp;IF(AND(N(Q21)&gt;0,N(R21)=0),"COBRO SIN ENVIAR; ","")&amp;IF(AND(N(Q21)&gt;0,N(R21)&gt;0,N(S21)=0,TODAY()-N(R21)&gt;N('Ajustes'!$B$5)),"COBRO SIN PAGAR; ",""),LEN(IF(NOT(N(B21)&gt;0),"SIN FECHA DE EVENTO; ","")&amp;IF(C21="","SIN UNIDAD; ","")&amp;IF(AND(C21&lt;&gt;"",COUNTIF('Unidades'!$A$2:$A$300,C21)=0),"UNIDAD NO ESTÁ EN LA LISTA; ","")&amp;IF(H21="","SIN TITULAR; ","")&amp;IF(AND(AND(N(B21)&gt;0,TODAY()&gt;=N(B21)),N(I21)=0),"CAMBIO SIN PEDIR; ","")&amp;IF(AND(N(B21)&gt;0,TODAY()&lt;N(B21),N(B21)-TODAY()&lt;=N('Ajustes'!$B$3),N(I21)=0),"EVENTO CERCANO SIN PEDIR; ","")&amp;IF(AND(AND(N(B21)&gt;0,TODAY()&gt;=N(B21)),J21&lt;&gt;"Sí"),"SIN CONFIRMAR; ","")&amp;IF(AND(AND(N(B21)&gt;0,TODAY()&gt;=N(B21)),OR(A21="Entrada",A21="Salida"),IFERROR(VLOOKUP(E21,'Ajustes'!$A$21:$B$40,2,0)="Sí",FALSE),L21=""),"SIN LECTURA; ","")&amp;IF(AND(L21&lt;&gt;"",N21=""),"LECTURA SIN FOTO; ","")&amp;IF(AND(A21="Salida",N(B21)&gt;0,N(O21)=0,TODAY()-N(B21)&gt;N('Ajustes'!$B$4)),"ÚLTIMO RECIBO SIN LLEGAR; ","")&amp;IF(AND(N(Q21)&gt;0,N(R21)=0),"COBRO SIN ENVIAR; ","")&amp;IF(AND(N(Q21)&gt;0,N(R21)&gt;0,N(S21)=0,TODAY()-N(R21)&gt;N('Ajustes'!$B$5)),"COBRO SIN PAGAR; ",""))-2)))</f>
        <v/>
      </c>
    </row>
    <row r="22">
      <c r="B22" s="6" t="n"/>
      <c r="I22" s="6" t="n"/>
      <c r="M22" s="6" t="n"/>
      <c r="O22" s="6" t="n"/>
      <c r="P22" s="8" t="n"/>
      <c r="Q22" s="8" t="n"/>
      <c r="R22" s="6" t="n"/>
      <c r="S22" s="6" t="n"/>
      <c r="T22" s="6" t="n"/>
      <c r="U22" s="9">
        <f>IF(OR(NOT(OR(A22&lt;&gt;"",B22&lt;&gt;"",C22&lt;&gt;"",E22&lt;&gt;"")),NOT(N(B22)&gt;0)),"",N(B22)-TODAY())</f>
        <v/>
      </c>
      <c r="V22">
        <f>IF(OR(NOT(OR(A22&lt;&gt;"",B22&lt;&gt;"",C22&lt;&gt;"",E22&lt;&gt;"")),N(T22)&gt;0),"",IF(IF(NOT(N(B22)&gt;0),"SIN FECHA DE EVENTO; ","")&amp;IF(C22="","SIN UNIDAD; ","")&amp;IF(AND(C22&lt;&gt;"",COUNTIF('Unidades'!$A$2:$A$300,C22)=0),"UNIDAD NO ESTÁ EN LA LISTA; ","")&amp;IF(H22="","SIN TITULAR; ","")&amp;IF(AND(AND(N(B22)&gt;0,TODAY()&gt;=N(B22)),N(I22)=0),"CAMBIO SIN PEDIR; ","")&amp;IF(AND(N(B22)&gt;0,TODAY()&lt;N(B22),N(B22)-TODAY()&lt;=N('Ajustes'!$B$3),N(I22)=0),"EVENTO CERCANO SIN PEDIR; ","")&amp;IF(AND(AND(N(B22)&gt;0,TODAY()&gt;=N(B22)),J22&lt;&gt;"Sí"),"SIN CONFIRMAR; ","")&amp;IF(AND(AND(N(B22)&gt;0,TODAY()&gt;=N(B22)),OR(A22="Entrada",A22="Salida"),IFERROR(VLOOKUP(E22,'Ajustes'!$A$21:$B$40,2,0)="Sí",FALSE),L22=""),"SIN LECTURA; ","")&amp;IF(AND(L22&lt;&gt;"",N22=""),"LECTURA SIN FOTO; ","")&amp;IF(AND(A22="Salida",N(B22)&gt;0,N(O22)=0,TODAY()-N(B22)&gt;N('Ajustes'!$B$4)),"ÚLTIMO RECIBO SIN LLEGAR; ","")&amp;IF(AND(N(Q22)&gt;0,N(R22)=0),"COBRO SIN ENVIAR; ","")&amp;IF(AND(N(Q22)&gt;0,N(R22)&gt;0,N(S22)=0,TODAY()-N(R22)&gt;N('Ajustes'!$B$5)),"COBRO SIN PAGAR; ","")="","",LEFT(IF(NOT(N(B22)&gt;0),"SIN FECHA DE EVENTO; ","")&amp;IF(C22="","SIN UNIDAD; ","")&amp;IF(AND(C22&lt;&gt;"",COUNTIF('Unidades'!$A$2:$A$300,C22)=0),"UNIDAD NO ESTÁ EN LA LISTA; ","")&amp;IF(H22="","SIN TITULAR; ","")&amp;IF(AND(AND(N(B22)&gt;0,TODAY()&gt;=N(B22)),N(I22)=0),"CAMBIO SIN PEDIR; ","")&amp;IF(AND(N(B22)&gt;0,TODAY()&lt;N(B22),N(B22)-TODAY()&lt;=N('Ajustes'!$B$3),N(I22)=0),"EVENTO CERCANO SIN PEDIR; ","")&amp;IF(AND(AND(N(B22)&gt;0,TODAY()&gt;=N(B22)),J22&lt;&gt;"Sí"),"SIN CONFIRMAR; ","")&amp;IF(AND(AND(N(B22)&gt;0,TODAY()&gt;=N(B22)),OR(A22="Entrada",A22="Salida"),IFERROR(VLOOKUP(E22,'Ajustes'!$A$21:$B$40,2,0)="Sí",FALSE),L22=""),"SIN LECTURA; ","")&amp;IF(AND(L22&lt;&gt;"",N22=""),"LECTURA SIN FOTO; ","")&amp;IF(AND(A22="Salida",N(B22)&gt;0,N(O22)=0,TODAY()-N(B22)&gt;N('Ajustes'!$B$4)),"ÚLTIMO RECIBO SIN LLEGAR; ","")&amp;IF(AND(N(Q22)&gt;0,N(R22)=0),"COBRO SIN ENVIAR; ","")&amp;IF(AND(N(Q22)&gt;0,N(R22)&gt;0,N(S22)=0,TODAY()-N(R22)&gt;N('Ajustes'!$B$5)),"COBRO SIN PAGAR; ",""),LEN(IF(NOT(N(B22)&gt;0),"SIN FECHA DE EVENTO; ","")&amp;IF(C22="","SIN UNIDAD; ","")&amp;IF(AND(C22&lt;&gt;"",COUNTIF('Unidades'!$A$2:$A$300,C22)=0),"UNIDAD NO ESTÁ EN LA LISTA; ","")&amp;IF(H22="","SIN TITULAR; ","")&amp;IF(AND(AND(N(B22)&gt;0,TODAY()&gt;=N(B22)),N(I22)=0),"CAMBIO SIN PEDIR; ","")&amp;IF(AND(N(B22)&gt;0,TODAY()&lt;N(B22),N(B22)-TODAY()&lt;=N('Ajustes'!$B$3),N(I22)=0),"EVENTO CERCANO SIN PEDIR; ","")&amp;IF(AND(AND(N(B22)&gt;0,TODAY()&gt;=N(B22)),J22&lt;&gt;"Sí"),"SIN CONFIRMAR; ","")&amp;IF(AND(AND(N(B22)&gt;0,TODAY()&gt;=N(B22)),OR(A22="Entrada",A22="Salida"),IFERROR(VLOOKUP(E22,'Ajustes'!$A$21:$B$40,2,0)="Sí",FALSE),L22=""),"SIN LECTURA; ","")&amp;IF(AND(L22&lt;&gt;"",N22=""),"LECTURA SIN FOTO; ","")&amp;IF(AND(A22="Salida",N(B22)&gt;0,N(O22)=0,TODAY()-N(B22)&gt;N('Ajustes'!$B$4)),"ÚLTIMO RECIBO SIN LLEGAR; ","")&amp;IF(AND(N(Q22)&gt;0,N(R22)=0),"COBRO SIN ENVIAR; ","")&amp;IF(AND(N(Q22)&gt;0,N(R22)&gt;0,N(S22)=0,TODAY()-N(R22)&gt;N('Ajustes'!$B$5)),"COBRO SIN PAGAR; ",""))-2)))</f>
        <v/>
      </c>
    </row>
    <row r="23">
      <c r="B23" s="6" t="n"/>
      <c r="I23" s="6" t="n"/>
      <c r="M23" s="6" t="n"/>
      <c r="O23" s="6" t="n"/>
      <c r="P23" s="8" t="n"/>
      <c r="Q23" s="8" t="n"/>
      <c r="R23" s="6" t="n"/>
      <c r="S23" s="6" t="n"/>
      <c r="T23" s="6" t="n"/>
      <c r="U23" s="9">
        <f>IF(OR(NOT(OR(A23&lt;&gt;"",B23&lt;&gt;"",C23&lt;&gt;"",E23&lt;&gt;"")),NOT(N(B23)&gt;0)),"",N(B23)-TODAY())</f>
        <v/>
      </c>
      <c r="V23">
        <f>IF(OR(NOT(OR(A23&lt;&gt;"",B23&lt;&gt;"",C23&lt;&gt;"",E23&lt;&gt;"")),N(T23)&gt;0),"",IF(IF(NOT(N(B23)&gt;0),"SIN FECHA DE EVENTO; ","")&amp;IF(C23="","SIN UNIDAD; ","")&amp;IF(AND(C23&lt;&gt;"",COUNTIF('Unidades'!$A$2:$A$300,C23)=0),"UNIDAD NO ESTÁ EN LA LISTA; ","")&amp;IF(H23="","SIN TITULAR; ","")&amp;IF(AND(AND(N(B23)&gt;0,TODAY()&gt;=N(B23)),N(I23)=0),"CAMBIO SIN PEDIR; ","")&amp;IF(AND(N(B23)&gt;0,TODAY()&lt;N(B23),N(B23)-TODAY()&lt;=N('Ajustes'!$B$3),N(I23)=0),"EVENTO CERCANO SIN PEDIR; ","")&amp;IF(AND(AND(N(B23)&gt;0,TODAY()&gt;=N(B23)),J23&lt;&gt;"Sí"),"SIN CONFIRMAR; ","")&amp;IF(AND(AND(N(B23)&gt;0,TODAY()&gt;=N(B23)),OR(A23="Entrada",A23="Salida"),IFERROR(VLOOKUP(E23,'Ajustes'!$A$21:$B$40,2,0)="Sí",FALSE),L23=""),"SIN LECTURA; ","")&amp;IF(AND(L23&lt;&gt;"",N23=""),"LECTURA SIN FOTO; ","")&amp;IF(AND(A23="Salida",N(B23)&gt;0,N(O23)=0,TODAY()-N(B23)&gt;N('Ajustes'!$B$4)),"ÚLTIMO RECIBO SIN LLEGAR; ","")&amp;IF(AND(N(Q23)&gt;0,N(R23)=0),"COBRO SIN ENVIAR; ","")&amp;IF(AND(N(Q23)&gt;0,N(R23)&gt;0,N(S23)=0,TODAY()-N(R23)&gt;N('Ajustes'!$B$5)),"COBRO SIN PAGAR; ","")="","",LEFT(IF(NOT(N(B23)&gt;0),"SIN FECHA DE EVENTO; ","")&amp;IF(C23="","SIN UNIDAD; ","")&amp;IF(AND(C23&lt;&gt;"",COUNTIF('Unidades'!$A$2:$A$300,C23)=0),"UNIDAD NO ESTÁ EN LA LISTA; ","")&amp;IF(H23="","SIN TITULAR; ","")&amp;IF(AND(AND(N(B23)&gt;0,TODAY()&gt;=N(B23)),N(I23)=0),"CAMBIO SIN PEDIR; ","")&amp;IF(AND(N(B23)&gt;0,TODAY()&lt;N(B23),N(B23)-TODAY()&lt;=N('Ajustes'!$B$3),N(I23)=0),"EVENTO CERCANO SIN PEDIR; ","")&amp;IF(AND(AND(N(B23)&gt;0,TODAY()&gt;=N(B23)),J23&lt;&gt;"Sí"),"SIN CONFIRMAR; ","")&amp;IF(AND(AND(N(B23)&gt;0,TODAY()&gt;=N(B23)),OR(A23="Entrada",A23="Salida"),IFERROR(VLOOKUP(E23,'Ajustes'!$A$21:$B$40,2,0)="Sí",FALSE),L23=""),"SIN LECTURA; ","")&amp;IF(AND(L23&lt;&gt;"",N23=""),"LECTURA SIN FOTO; ","")&amp;IF(AND(A23="Salida",N(B23)&gt;0,N(O23)=0,TODAY()-N(B23)&gt;N('Ajustes'!$B$4)),"ÚLTIMO RECIBO SIN LLEGAR; ","")&amp;IF(AND(N(Q23)&gt;0,N(R23)=0),"COBRO SIN ENVIAR; ","")&amp;IF(AND(N(Q23)&gt;0,N(R23)&gt;0,N(S23)=0,TODAY()-N(R23)&gt;N('Ajustes'!$B$5)),"COBRO SIN PAGAR; ",""),LEN(IF(NOT(N(B23)&gt;0),"SIN FECHA DE EVENTO; ","")&amp;IF(C23="","SIN UNIDAD; ","")&amp;IF(AND(C23&lt;&gt;"",COUNTIF('Unidades'!$A$2:$A$300,C23)=0),"UNIDAD NO ESTÁ EN LA LISTA; ","")&amp;IF(H23="","SIN TITULAR; ","")&amp;IF(AND(AND(N(B23)&gt;0,TODAY()&gt;=N(B23)),N(I23)=0),"CAMBIO SIN PEDIR; ","")&amp;IF(AND(N(B23)&gt;0,TODAY()&lt;N(B23),N(B23)-TODAY()&lt;=N('Ajustes'!$B$3),N(I23)=0),"EVENTO CERCANO SIN PEDIR; ","")&amp;IF(AND(AND(N(B23)&gt;0,TODAY()&gt;=N(B23)),J23&lt;&gt;"Sí"),"SIN CONFIRMAR; ","")&amp;IF(AND(AND(N(B23)&gt;0,TODAY()&gt;=N(B23)),OR(A23="Entrada",A23="Salida"),IFERROR(VLOOKUP(E23,'Ajustes'!$A$21:$B$40,2,0)="Sí",FALSE),L23=""),"SIN LECTURA; ","")&amp;IF(AND(L23&lt;&gt;"",N23=""),"LECTURA SIN FOTO; ","")&amp;IF(AND(A23="Salida",N(B23)&gt;0,N(O23)=0,TODAY()-N(B23)&gt;N('Ajustes'!$B$4)),"ÚLTIMO RECIBO SIN LLEGAR; ","")&amp;IF(AND(N(Q23)&gt;0,N(R23)=0),"COBRO SIN ENVIAR; ","")&amp;IF(AND(N(Q23)&gt;0,N(R23)&gt;0,N(S23)=0,TODAY()-N(R23)&gt;N('Ajustes'!$B$5)),"COBRO SIN PAGAR; ",""))-2)))</f>
        <v/>
      </c>
    </row>
    <row r="24">
      <c r="B24" s="6" t="n"/>
      <c r="I24" s="6" t="n"/>
      <c r="M24" s="6" t="n"/>
      <c r="O24" s="6" t="n"/>
      <c r="P24" s="8" t="n"/>
      <c r="Q24" s="8" t="n"/>
      <c r="R24" s="6" t="n"/>
      <c r="S24" s="6" t="n"/>
      <c r="T24" s="6" t="n"/>
      <c r="U24" s="9">
        <f>IF(OR(NOT(OR(A24&lt;&gt;"",B24&lt;&gt;"",C24&lt;&gt;"",E24&lt;&gt;"")),NOT(N(B24)&gt;0)),"",N(B24)-TODAY())</f>
        <v/>
      </c>
      <c r="V24">
        <f>IF(OR(NOT(OR(A24&lt;&gt;"",B24&lt;&gt;"",C24&lt;&gt;"",E24&lt;&gt;"")),N(T24)&gt;0),"",IF(IF(NOT(N(B24)&gt;0),"SIN FECHA DE EVENTO; ","")&amp;IF(C24="","SIN UNIDAD; ","")&amp;IF(AND(C24&lt;&gt;"",COUNTIF('Unidades'!$A$2:$A$300,C24)=0),"UNIDAD NO ESTÁ EN LA LISTA; ","")&amp;IF(H24="","SIN TITULAR; ","")&amp;IF(AND(AND(N(B24)&gt;0,TODAY()&gt;=N(B24)),N(I24)=0),"CAMBIO SIN PEDIR; ","")&amp;IF(AND(N(B24)&gt;0,TODAY()&lt;N(B24),N(B24)-TODAY()&lt;=N('Ajustes'!$B$3),N(I24)=0),"EVENTO CERCANO SIN PEDIR; ","")&amp;IF(AND(AND(N(B24)&gt;0,TODAY()&gt;=N(B24)),J24&lt;&gt;"Sí"),"SIN CONFIRMAR; ","")&amp;IF(AND(AND(N(B24)&gt;0,TODAY()&gt;=N(B24)),OR(A24="Entrada",A24="Salida"),IFERROR(VLOOKUP(E24,'Ajustes'!$A$21:$B$40,2,0)="Sí",FALSE),L24=""),"SIN LECTURA; ","")&amp;IF(AND(L24&lt;&gt;"",N24=""),"LECTURA SIN FOTO; ","")&amp;IF(AND(A24="Salida",N(B24)&gt;0,N(O24)=0,TODAY()-N(B24)&gt;N('Ajustes'!$B$4)),"ÚLTIMO RECIBO SIN LLEGAR; ","")&amp;IF(AND(N(Q24)&gt;0,N(R24)=0),"COBRO SIN ENVIAR; ","")&amp;IF(AND(N(Q24)&gt;0,N(R24)&gt;0,N(S24)=0,TODAY()-N(R24)&gt;N('Ajustes'!$B$5)),"COBRO SIN PAGAR; ","")="","",LEFT(IF(NOT(N(B24)&gt;0),"SIN FECHA DE EVENTO; ","")&amp;IF(C24="","SIN UNIDAD; ","")&amp;IF(AND(C24&lt;&gt;"",COUNTIF('Unidades'!$A$2:$A$300,C24)=0),"UNIDAD NO ESTÁ EN LA LISTA; ","")&amp;IF(H24="","SIN TITULAR; ","")&amp;IF(AND(AND(N(B24)&gt;0,TODAY()&gt;=N(B24)),N(I24)=0),"CAMBIO SIN PEDIR; ","")&amp;IF(AND(N(B24)&gt;0,TODAY()&lt;N(B24),N(B24)-TODAY()&lt;=N('Ajustes'!$B$3),N(I24)=0),"EVENTO CERCANO SIN PEDIR; ","")&amp;IF(AND(AND(N(B24)&gt;0,TODAY()&gt;=N(B24)),J24&lt;&gt;"Sí"),"SIN CONFIRMAR; ","")&amp;IF(AND(AND(N(B24)&gt;0,TODAY()&gt;=N(B24)),OR(A24="Entrada",A24="Salida"),IFERROR(VLOOKUP(E24,'Ajustes'!$A$21:$B$40,2,0)="Sí",FALSE),L24=""),"SIN LECTURA; ","")&amp;IF(AND(L24&lt;&gt;"",N24=""),"LECTURA SIN FOTO; ","")&amp;IF(AND(A24="Salida",N(B24)&gt;0,N(O24)=0,TODAY()-N(B24)&gt;N('Ajustes'!$B$4)),"ÚLTIMO RECIBO SIN LLEGAR; ","")&amp;IF(AND(N(Q24)&gt;0,N(R24)=0),"COBRO SIN ENVIAR; ","")&amp;IF(AND(N(Q24)&gt;0,N(R24)&gt;0,N(S24)=0,TODAY()-N(R24)&gt;N('Ajustes'!$B$5)),"COBRO SIN PAGAR; ",""),LEN(IF(NOT(N(B24)&gt;0),"SIN FECHA DE EVENTO; ","")&amp;IF(C24="","SIN UNIDAD; ","")&amp;IF(AND(C24&lt;&gt;"",COUNTIF('Unidades'!$A$2:$A$300,C24)=0),"UNIDAD NO ESTÁ EN LA LISTA; ","")&amp;IF(H24="","SIN TITULAR; ","")&amp;IF(AND(AND(N(B24)&gt;0,TODAY()&gt;=N(B24)),N(I24)=0),"CAMBIO SIN PEDIR; ","")&amp;IF(AND(N(B24)&gt;0,TODAY()&lt;N(B24),N(B24)-TODAY()&lt;=N('Ajustes'!$B$3),N(I24)=0),"EVENTO CERCANO SIN PEDIR; ","")&amp;IF(AND(AND(N(B24)&gt;0,TODAY()&gt;=N(B24)),J24&lt;&gt;"Sí"),"SIN CONFIRMAR; ","")&amp;IF(AND(AND(N(B24)&gt;0,TODAY()&gt;=N(B24)),OR(A24="Entrada",A24="Salida"),IFERROR(VLOOKUP(E24,'Ajustes'!$A$21:$B$40,2,0)="Sí",FALSE),L24=""),"SIN LECTURA; ","")&amp;IF(AND(L24&lt;&gt;"",N24=""),"LECTURA SIN FOTO; ","")&amp;IF(AND(A24="Salida",N(B24)&gt;0,N(O24)=0,TODAY()-N(B24)&gt;N('Ajustes'!$B$4)),"ÚLTIMO RECIBO SIN LLEGAR; ","")&amp;IF(AND(N(Q24)&gt;0,N(R24)=0),"COBRO SIN ENVIAR; ","")&amp;IF(AND(N(Q24)&gt;0,N(R24)&gt;0,N(S24)=0,TODAY()-N(R24)&gt;N('Ajustes'!$B$5)),"COBRO SIN PAGAR; ",""))-2)))</f>
        <v/>
      </c>
    </row>
    <row r="25">
      <c r="B25" s="6" t="n"/>
      <c r="I25" s="6" t="n"/>
      <c r="M25" s="6" t="n"/>
      <c r="O25" s="6" t="n"/>
      <c r="P25" s="8" t="n"/>
      <c r="Q25" s="8" t="n"/>
      <c r="R25" s="6" t="n"/>
      <c r="S25" s="6" t="n"/>
      <c r="T25" s="6" t="n"/>
      <c r="U25" s="9">
        <f>IF(OR(NOT(OR(A25&lt;&gt;"",B25&lt;&gt;"",C25&lt;&gt;"",E25&lt;&gt;"")),NOT(N(B25)&gt;0)),"",N(B25)-TODAY())</f>
        <v/>
      </c>
      <c r="V25">
        <f>IF(OR(NOT(OR(A25&lt;&gt;"",B25&lt;&gt;"",C25&lt;&gt;"",E25&lt;&gt;"")),N(T25)&gt;0),"",IF(IF(NOT(N(B25)&gt;0),"SIN FECHA DE EVENTO; ","")&amp;IF(C25="","SIN UNIDAD; ","")&amp;IF(AND(C25&lt;&gt;"",COUNTIF('Unidades'!$A$2:$A$300,C25)=0),"UNIDAD NO ESTÁ EN LA LISTA; ","")&amp;IF(H25="","SIN TITULAR; ","")&amp;IF(AND(AND(N(B25)&gt;0,TODAY()&gt;=N(B25)),N(I25)=0),"CAMBIO SIN PEDIR; ","")&amp;IF(AND(N(B25)&gt;0,TODAY()&lt;N(B25),N(B25)-TODAY()&lt;=N('Ajustes'!$B$3),N(I25)=0),"EVENTO CERCANO SIN PEDIR; ","")&amp;IF(AND(AND(N(B25)&gt;0,TODAY()&gt;=N(B25)),J25&lt;&gt;"Sí"),"SIN CONFIRMAR; ","")&amp;IF(AND(AND(N(B25)&gt;0,TODAY()&gt;=N(B25)),OR(A25="Entrada",A25="Salida"),IFERROR(VLOOKUP(E25,'Ajustes'!$A$21:$B$40,2,0)="Sí",FALSE),L25=""),"SIN LECTURA; ","")&amp;IF(AND(L25&lt;&gt;"",N25=""),"LECTURA SIN FOTO; ","")&amp;IF(AND(A25="Salida",N(B25)&gt;0,N(O25)=0,TODAY()-N(B25)&gt;N('Ajustes'!$B$4)),"ÚLTIMO RECIBO SIN LLEGAR; ","")&amp;IF(AND(N(Q25)&gt;0,N(R25)=0),"COBRO SIN ENVIAR; ","")&amp;IF(AND(N(Q25)&gt;0,N(R25)&gt;0,N(S25)=0,TODAY()-N(R25)&gt;N('Ajustes'!$B$5)),"COBRO SIN PAGAR; ","")="","",LEFT(IF(NOT(N(B25)&gt;0),"SIN FECHA DE EVENTO; ","")&amp;IF(C25="","SIN UNIDAD; ","")&amp;IF(AND(C25&lt;&gt;"",COUNTIF('Unidades'!$A$2:$A$300,C25)=0),"UNIDAD NO ESTÁ EN LA LISTA; ","")&amp;IF(H25="","SIN TITULAR; ","")&amp;IF(AND(AND(N(B25)&gt;0,TODAY()&gt;=N(B25)),N(I25)=0),"CAMBIO SIN PEDIR; ","")&amp;IF(AND(N(B25)&gt;0,TODAY()&lt;N(B25),N(B25)-TODAY()&lt;=N('Ajustes'!$B$3),N(I25)=0),"EVENTO CERCANO SIN PEDIR; ","")&amp;IF(AND(AND(N(B25)&gt;0,TODAY()&gt;=N(B25)),J25&lt;&gt;"Sí"),"SIN CONFIRMAR; ","")&amp;IF(AND(AND(N(B25)&gt;0,TODAY()&gt;=N(B25)),OR(A25="Entrada",A25="Salida"),IFERROR(VLOOKUP(E25,'Ajustes'!$A$21:$B$40,2,0)="Sí",FALSE),L25=""),"SIN LECTURA; ","")&amp;IF(AND(L25&lt;&gt;"",N25=""),"LECTURA SIN FOTO; ","")&amp;IF(AND(A25="Salida",N(B25)&gt;0,N(O25)=0,TODAY()-N(B25)&gt;N('Ajustes'!$B$4)),"ÚLTIMO RECIBO SIN LLEGAR; ","")&amp;IF(AND(N(Q25)&gt;0,N(R25)=0),"COBRO SIN ENVIAR; ","")&amp;IF(AND(N(Q25)&gt;0,N(R25)&gt;0,N(S25)=0,TODAY()-N(R25)&gt;N('Ajustes'!$B$5)),"COBRO SIN PAGAR; ",""),LEN(IF(NOT(N(B25)&gt;0),"SIN FECHA DE EVENTO; ","")&amp;IF(C25="","SIN UNIDAD; ","")&amp;IF(AND(C25&lt;&gt;"",COUNTIF('Unidades'!$A$2:$A$300,C25)=0),"UNIDAD NO ESTÁ EN LA LISTA; ","")&amp;IF(H25="","SIN TITULAR; ","")&amp;IF(AND(AND(N(B25)&gt;0,TODAY()&gt;=N(B25)),N(I25)=0),"CAMBIO SIN PEDIR; ","")&amp;IF(AND(N(B25)&gt;0,TODAY()&lt;N(B25),N(B25)-TODAY()&lt;=N('Ajustes'!$B$3),N(I25)=0),"EVENTO CERCANO SIN PEDIR; ","")&amp;IF(AND(AND(N(B25)&gt;0,TODAY()&gt;=N(B25)),J25&lt;&gt;"Sí"),"SIN CONFIRMAR; ","")&amp;IF(AND(AND(N(B25)&gt;0,TODAY()&gt;=N(B25)),OR(A25="Entrada",A25="Salida"),IFERROR(VLOOKUP(E25,'Ajustes'!$A$21:$B$40,2,0)="Sí",FALSE),L25=""),"SIN LECTURA; ","")&amp;IF(AND(L25&lt;&gt;"",N25=""),"LECTURA SIN FOTO; ","")&amp;IF(AND(A25="Salida",N(B25)&gt;0,N(O25)=0,TODAY()-N(B25)&gt;N('Ajustes'!$B$4)),"ÚLTIMO RECIBO SIN LLEGAR; ","")&amp;IF(AND(N(Q25)&gt;0,N(R25)=0),"COBRO SIN ENVIAR; ","")&amp;IF(AND(N(Q25)&gt;0,N(R25)&gt;0,N(S25)=0,TODAY()-N(R25)&gt;N('Ajustes'!$B$5)),"COBRO SIN PAGAR; ",""))-2)))</f>
        <v/>
      </c>
    </row>
    <row r="26">
      <c r="B26" s="6" t="n"/>
      <c r="I26" s="6" t="n"/>
      <c r="M26" s="6" t="n"/>
      <c r="O26" s="6" t="n"/>
      <c r="P26" s="8" t="n"/>
      <c r="Q26" s="8" t="n"/>
      <c r="R26" s="6" t="n"/>
      <c r="S26" s="6" t="n"/>
      <c r="T26" s="6" t="n"/>
      <c r="U26" s="9">
        <f>IF(OR(NOT(OR(A26&lt;&gt;"",B26&lt;&gt;"",C26&lt;&gt;"",E26&lt;&gt;"")),NOT(N(B26)&gt;0)),"",N(B26)-TODAY())</f>
        <v/>
      </c>
      <c r="V26">
        <f>IF(OR(NOT(OR(A26&lt;&gt;"",B26&lt;&gt;"",C26&lt;&gt;"",E26&lt;&gt;"")),N(T26)&gt;0),"",IF(IF(NOT(N(B26)&gt;0),"SIN FECHA DE EVENTO; ","")&amp;IF(C26="","SIN UNIDAD; ","")&amp;IF(AND(C26&lt;&gt;"",COUNTIF('Unidades'!$A$2:$A$300,C26)=0),"UNIDAD NO ESTÁ EN LA LISTA; ","")&amp;IF(H26="","SIN TITULAR; ","")&amp;IF(AND(AND(N(B26)&gt;0,TODAY()&gt;=N(B26)),N(I26)=0),"CAMBIO SIN PEDIR; ","")&amp;IF(AND(N(B26)&gt;0,TODAY()&lt;N(B26),N(B26)-TODAY()&lt;=N('Ajustes'!$B$3),N(I26)=0),"EVENTO CERCANO SIN PEDIR; ","")&amp;IF(AND(AND(N(B26)&gt;0,TODAY()&gt;=N(B26)),J26&lt;&gt;"Sí"),"SIN CONFIRMAR; ","")&amp;IF(AND(AND(N(B26)&gt;0,TODAY()&gt;=N(B26)),OR(A26="Entrada",A26="Salida"),IFERROR(VLOOKUP(E26,'Ajustes'!$A$21:$B$40,2,0)="Sí",FALSE),L26=""),"SIN LECTURA; ","")&amp;IF(AND(L26&lt;&gt;"",N26=""),"LECTURA SIN FOTO; ","")&amp;IF(AND(A26="Salida",N(B26)&gt;0,N(O26)=0,TODAY()-N(B26)&gt;N('Ajustes'!$B$4)),"ÚLTIMO RECIBO SIN LLEGAR; ","")&amp;IF(AND(N(Q26)&gt;0,N(R26)=0),"COBRO SIN ENVIAR; ","")&amp;IF(AND(N(Q26)&gt;0,N(R26)&gt;0,N(S26)=0,TODAY()-N(R26)&gt;N('Ajustes'!$B$5)),"COBRO SIN PAGAR; ","")="","",LEFT(IF(NOT(N(B26)&gt;0),"SIN FECHA DE EVENTO; ","")&amp;IF(C26="","SIN UNIDAD; ","")&amp;IF(AND(C26&lt;&gt;"",COUNTIF('Unidades'!$A$2:$A$300,C26)=0),"UNIDAD NO ESTÁ EN LA LISTA; ","")&amp;IF(H26="","SIN TITULAR; ","")&amp;IF(AND(AND(N(B26)&gt;0,TODAY()&gt;=N(B26)),N(I26)=0),"CAMBIO SIN PEDIR; ","")&amp;IF(AND(N(B26)&gt;0,TODAY()&lt;N(B26),N(B26)-TODAY()&lt;=N('Ajustes'!$B$3),N(I26)=0),"EVENTO CERCANO SIN PEDIR; ","")&amp;IF(AND(AND(N(B26)&gt;0,TODAY()&gt;=N(B26)),J26&lt;&gt;"Sí"),"SIN CONFIRMAR; ","")&amp;IF(AND(AND(N(B26)&gt;0,TODAY()&gt;=N(B26)),OR(A26="Entrada",A26="Salida"),IFERROR(VLOOKUP(E26,'Ajustes'!$A$21:$B$40,2,0)="Sí",FALSE),L26=""),"SIN LECTURA; ","")&amp;IF(AND(L26&lt;&gt;"",N26=""),"LECTURA SIN FOTO; ","")&amp;IF(AND(A26="Salida",N(B26)&gt;0,N(O26)=0,TODAY()-N(B26)&gt;N('Ajustes'!$B$4)),"ÚLTIMO RECIBO SIN LLEGAR; ","")&amp;IF(AND(N(Q26)&gt;0,N(R26)=0),"COBRO SIN ENVIAR; ","")&amp;IF(AND(N(Q26)&gt;0,N(R26)&gt;0,N(S26)=0,TODAY()-N(R26)&gt;N('Ajustes'!$B$5)),"COBRO SIN PAGAR; ",""),LEN(IF(NOT(N(B26)&gt;0),"SIN FECHA DE EVENTO; ","")&amp;IF(C26="","SIN UNIDAD; ","")&amp;IF(AND(C26&lt;&gt;"",COUNTIF('Unidades'!$A$2:$A$300,C26)=0),"UNIDAD NO ESTÁ EN LA LISTA; ","")&amp;IF(H26="","SIN TITULAR; ","")&amp;IF(AND(AND(N(B26)&gt;0,TODAY()&gt;=N(B26)),N(I26)=0),"CAMBIO SIN PEDIR; ","")&amp;IF(AND(N(B26)&gt;0,TODAY()&lt;N(B26),N(B26)-TODAY()&lt;=N('Ajustes'!$B$3),N(I26)=0),"EVENTO CERCANO SIN PEDIR; ","")&amp;IF(AND(AND(N(B26)&gt;0,TODAY()&gt;=N(B26)),J26&lt;&gt;"Sí"),"SIN CONFIRMAR; ","")&amp;IF(AND(AND(N(B26)&gt;0,TODAY()&gt;=N(B26)),OR(A26="Entrada",A26="Salida"),IFERROR(VLOOKUP(E26,'Ajustes'!$A$21:$B$40,2,0)="Sí",FALSE),L26=""),"SIN LECTURA; ","")&amp;IF(AND(L26&lt;&gt;"",N26=""),"LECTURA SIN FOTO; ","")&amp;IF(AND(A26="Salida",N(B26)&gt;0,N(O26)=0,TODAY()-N(B26)&gt;N('Ajustes'!$B$4)),"ÚLTIMO RECIBO SIN LLEGAR; ","")&amp;IF(AND(N(Q26)&gt;0,N(R26)=0),"COBRO SIN ENVIAR; ","")&amp;IF(AND(N(Q26)&gt;0,N(R26)&gt;0,N(S26)=0,TODAY()-N(R26)&gt;N('Ajustes'!$B$5)),"COBRO SIN PAGAR; ",""))-2)))</f>
        <v/>
      </c>
    </row>
    <row r="27">
      <c r="B27" s="6" t="n"/>
      <c r="I27" s="6" t="n"/>
      <c r="M27" s="6" t="n"/>
      <c r="O27" s="6" t="n"/>
      <c r="P27" s="8" t="n"/>
      <c r="Q27" s="8" t="n"/>
      <c r="R27" s="6" t="n"/>
      <c r="S27" s="6" t="n"/>
      <c r="T27" s="6" t="n"/>
      <c r="U27" s="9">
        <f>IF(OR(NOT(OR(A27&lt;&gt;"",B27&lt;&gt;"",C27&lt;&gt;"",E27&lt;&gt;"")),NOT(N(B27)&gt;0)),"",N(B27)-TODAY())</f>
        <v/>
      </c>
      <c r="V27">
        <f>IF(OR(NOT(OR(A27&lt;&gt;"",B27&lt;&gt;"",C27&lt;&gt;"",E27&lt;&gt;"")),N(T27)&gt;0),"",IF(IF(NOT(N(B27)&gt;0),"SIN FECHA DE EVENTO; ","")&amp;IF(C27="","SIN UNIDAD; ","")&amp;IF(AND(C27&lt;&gt;"",COUNTIF('Unidades'!$A$2:$A$300,C27)=0),"UNIDAD NO ESTÁ EN LA LISTA; ","")&amp;IF(H27="","SIN TITULAR; ","")&amp;IF(AND(AND(N(B27)&gt;0,TODAY()&gt;=N(B27)),N(I27)=0),"CAMBIO SIN PEDIR; ","")&amp;IF(AND(N(B27)&gt;0,TODAY()&lt;N(B27),N(B27)-TODAY()&lt;=N('Ajustes'!$B$3),N(I27)=0),"EVENTO CERCANO SIN PEDIR; ","")&amp;IF(AND(AND(N(B27)&gt;0,TODAY()&gt;=N(B27)),J27&lt;&gt;"Sí"),"SIN CONFIRMAR; ","")&amp;IF(AND(AND(N(B27)&gt;0,TODAY()&gt;=N(B27)),OR(A27="Entrada",A27="Salida"),IFERROR(VLOOKUP(E27,'Ajustes'!$A$21:$B$40,2,0)="Sí",FALSE),L27=""),"SIN LECTURA; ","")&amp;IF(AND(L27&lt;&gt;"",N27=""),"LECTURA SIN FOTO; ","")&amp;IF(AND(A27="Salida",N(B27)&gt;0,N(O27)=0,TODAY()-N(B27)&gt;N('Ajustes'!$B$4)),"ÚLTIMO RECIBO SIN LLEGAR; ","")&amp;IF(AND(N(Q27)&gt;0,N(R27)=0),"COBRO SIN ENVIAR; ","")&amp;IF(AND(N(Q27)&gt;0,N(R27)&gt;0,N(S27)=0,TODAY()-N(R27)&gt;N('Ajustes'!$B$5)),"COBRO SIN PAGAR; ","")="","",LEFT(IF(NOT(N(B27)&gt;0),"SIN FECHA DE EVENTO; ","")&amp;IF(C27="","SIN UNIDAD; ","")&amp;IF(AND(C27&lt;&gt;"",COUNTIF('Unidades'!$A$2:$A$300,C27)=0),"UNIDAD NO ESTÁ EN LA LISTA; ","")&amp;IF(H27="","SIN TITULAR; ","")&amp;IF(AND(AND(N(B27)&gt;0,TODAY()&gt;=N(B27)),N(I27)=0),"CAMBIO SIN PEDIR; ","")&amp;IF(AND(N(B27)&gt;0,TODAY()&lt;N(B27),N(B27)-TODAY()&lt;=N('Ajustes'!$B$3),N(I27)=0),"EVENTO CERCANO SIN PEDIR; ","")&amp;IF(AND(AND(N(B27)&gt;0,TODAY()&gt;=N(B27)),J27&lt;&gt;"Sí"),"SIN CONFIRMAR; ","")&amp;IF(AND(AND(N(B27)&gt;0,TODAY()&gt;=N(B27)),OR(A27="Entrada",A27="Salida"),IFERROR(VLOOKUP(E27,'Ajustes'!$A$21:$B$40,2,0)="Sí",FALSE),L27=""),"SIN LECTURA; ","")&amp;IF(AND(L27&lt;&gt;"",N27=""),"LECTURA SIN FOTO; ","")&amp;IF(AND(A27="Salida",N(B27)&gt;0,N(O27)=0,TODAY()-N(B27)&gt;N('Ajustes'!$B$4)),"ÚLTIMO RECIBO SIN LLEGAR; ","")&amp;IF(AND(N(Q27)&gt;0,N(R27)=0),"COBRO SIN ENVIAR; ","")&amp;IF(AND(N(Q27)&gt;0,N(R27)&gt;0,N(S27)=0,TODAY()-N(R27)&gt;N('Ajustes'!$B$5)),"COBRO SIN PAGAR; ",""),LEN(IF(NOT(N(B27)&gt;0),"SIN FECHA DE EVENTO; ","")&amp;IF(C27="","SIN UNIDAD; ","")&amp;IF(AND(C27&lt;&gt;"",COUNTIF('Unidades'!$A$2:$A$300,C27)=0),"UNIDAD NO ESTÁ EN LA LISTA; ","")&amp;IF(H27="","SIN TITULAR; ","")&amp;IF(AND(AND(N(B27)&gt;0,TODAY()&gt;=N(B27)),N(I27)=0),"CAMBIO SIN PEDIR; ","")&amp;IF(AND(N(B27)&gt;0,TODAY()&lt;N(B27),N(B27)-TODAY()&lt;=N('Ajustes'!$B$3),N(I27)=0),"EVENTO CERCANO SIN PEDIR; ","")&amp;IF(AND(AND(N(B27)&gt;0,TODAY()&gt;=N(B27)),J27&lt;&gt;"Sí"),"SIN CONFIRMAR; ","")&amp;IF(AND(AND(N(B27)&gt;0,TODAY()&gt;=N(B27)),OR(A27="Entrada",A27="Salida"),IFERROR(VLOOKUP(E27,'Ajustes'!$A$21:$B$40,2,0)="Sí",FALSE),L27=""),"SIN LECTURA; ","")&amp;IF(AND(L27&lt;&gt;"",N27=""),"LECTURA SIN FOTO; ","")&amp;IF(AND(A27="Salida",N(B27)&gt;0,N(O27)=0,TODAY()-N(B27)&gt;N('Ajustes'!$B$4)),"ÚLTIMO RECIBO SIN LLEGAR; ","")&amp;IF(AND(N(Q27)&gt;0,N(R27)=0),"COBRO SIN ENVIAR; ","")&amp;IF(AND(N(Q27)&gt;0,N(R27)&gt;0,N(S27)=0,TODAY()-N(R27)&gt;N('Ajustes'!$B$5)),"COBRO SIN PAGAR; ",""))-2)))</f>
        <v/>
      </c>
    </row>
    <row r="28">
      <c r="B28" s="6" t="n"/>
      <c r="I28" s="6" t="n"/>
      <c r="M28" s="6" t="n"/>
      <c r="O28" s="6" t="n"/>
      <c r="P28" s="8" t="n"/>
      <c r="Q28" s="8" t="n"/>
      <c r="R28" s="6" t="n"/>
      <c r="S28" s="6" t="n"/>
      <c r="T28" s="6" t="n"/>
      <c r="U28" s="9">
        <f>IF(OR(NOT(OR(A28&lt;&gt;"",B28&lt;&gt;"",C28&lt;&gt;"",E28&lt;&gt;"")),NOT(N(B28)&gt;0)),"",N(B28)-TODAY())</f>
        <v/>
      </c>
      <c r="V28">
        <f>IF(OR(NOT(OR(A28&lt;&gt;"",B28&lt;&gt;"",C28&lt;&gt;"",E28&lt;&gt;"")),N(T28)&gt;0),"",IF(IF(NOT(N(B28)&gt;0),"SIN FECHA DE EVENTO; ","")&amp;IF(C28="","SIN UNIDAD; ","")&amp;IF(AND(C28&lt;&gt;"",COUNTIF('Unidades'!$A$2:$A$300,C28)=0),"UNIDAD NO ESTÁ EN LA LISTA; ","")&amp;IF(H28="","SIN TITULAR; ","")&amp;IF(AND(AND(N(B28)&gt;0,TODAY()&gt;=N(B28)),N(I28)=0),"CAMBIO SIN PEDIR; ","")&amp;IF(AND(N(B28)&gt;0,TODAY()&lt;N(B28),N(B28)-TODAY()&lt;=N('Ajustes'!$B$3),N(I28)=0),"EVENTO CERCANO SIN PEDIR; ","")&amp;IF(AND(AND(N(B28)&gt;0,TODAY()&gt;=N(B28)),J28&lt;&gt;"Sí"),"SIN CONFIRMAR; ","")&amp;IF(AND(AND(N(B28)&gt;0,TODAY()&gt;=N(B28)),OR(A28="Entrada",A28="Salida"),IFERROR(VLOOKUP(E28,'Ajustes'!$A$21:$B$40,2,0)="Sí",FALSE),L28=""),"SIN LECTURA; ","")&amp;IF(AND(L28&lt;&gt;"",N28=""),"LECTURA SIN FOTO; ","")&amp;IF(AND(A28="Salida",N(B28)&gt;0,N(O28)=0,TODAY()-N(B28)&gt;N('Ajustes'!$B$4)),"ÚLTIMO RECIBO SIN LLEGAR; ","")&amp;IF(AND(N(Q28)&gt;0,N(R28)=0),"COBRO SIN ENVIAR; ","")&amp;IF(AND(N(Q28)&gt;0,N(R28)&gt;0,N(S28)=0,TODAY()-N(R28)&gt;N('Ajustes'!$B$5)),"COBRO SIN PAGAR; ","")="","",LEFT(IF(NOT(N(B28)&gt;0),"SIN FECHA DE EVENTO; ","")&amp;IF(C28="","SIN UNIDAD; ","")&amp;IF(AND(C28&lt;&gt;"",COUNTIF('Unidades'!$A$2:$A$300,C28)=0),"UNIDAD NO ESTÁ EN LA LISTA; ","")&amp;IF(H28="","SIN TITULAR; ","")&amp;IF(AND(AND(N(B28)&gt;0,TODAY()&gt;=N(B28)),N(I28)=0),"CAMBIO SIN PEDIR; ","")&amp;IF(AND(N(B28)&gt;0,TODAY()&lt;N(B28),N(B28)-TODAY()&lt;=N('Ajustes'!$B$3),N(I28)=0),"EVENTO CERCANO SIN PEDIR; ","")&amp;IF(AND(AND(N(B28)&gt;0,TODAY()&gt;=N(B28)),J28&lt;&gt;"Sí"),"SIN CONFIRMAR; ","")&amp;IF(AND(AND(N(B28)&gt;0,TODAY()&gt;=N(B28)),OR(A28="Entrada",A28="Salida"),IFERROR(VLOOKUP(E28,'Ajustes'!$A$21:$B$40,2,0)="Sí",FALSE),L28=""),"SIN LECTURA; ","")&amp;IF(AND(L28&lt;&gt;"",N28=""),"LECTURA SIN FOTO; ","")&amp;IF(AND(A28="Salida",N(B28)&gt;0,N(O28)=0,TODAY()-N(B28)&gt;N('Ajustes'!$B$4)),"ÚLTIMO RECIBO SIN LLEGAR; ","")&amp;IF(AND(N(Q28)&gt;0,N(R28)=0),"COBRO SIN ENVIAR; ","")&amp;IF(AND(N(Q28)&gt;0,N(R28)&gt;0,N(S28)=0,TODAY()-N(R28)&gt;N('Ajustes'!$B$5)),"COBRO SIN PAGAR; ",""),LEN(IF(NOT(N(B28)&gt;0),"SIN FECHA DE EVENTO; ","")&amp;IF(C28="","SIN UNIDAD; ","")&amp;IF(AND(C28&lt;&gt;"",COUNTIF('Unidades'!$A$2:$A$300,C28)=0),"UNIDAD NO ESTÁ EN LA LISTA; ","")&amp;IF(H28="","SIN TITULAR; ","")&amp;IF(AND(AND(N(B28)&gt;0,TODAY()&gt;=N(B28)),N(I28)=0),"CAMBIO SIN PEDIR; ","")&amp;IF(AND(N(B28)&gt;0,TODAY()&lt;N(B28),N(B28)-TODAY()&lt;=N('Ajustes'!$B$3),N(I28)=0),"EVENTO CERCANO SIN PEDIR; ","")&amp;IF(AND(AND(N(B28)&gt;0,TODAY()&gt;=N(B28)),J28&lt;&gt;"Sí"),"SIN CONFIRMAR; ","")&amp;IF(AND(AND(N(B28)&gt;0,TODAY()&gt;=N(B28)),OR(A28="Entrada",A28="Salida"),IFERROR(VLOOKUP(E28,'Ajustes'!$A$21:$B$40,2,0)="Sí",FALSE),L28=""),"SIN LECTURA; ","")&amp;IF(AND(L28&lt;&gt;"",N28=""),"LECTURA SIN FOTO; ","")&amp;IF(AND(A28="Salida",N(B28)&gt;0,N(O28)=0,TODAY()-N(B28)&gt;N('Ajustes'!$B$4)),"ÚLTIMO RECIBO SIN LLEGAR; ","")&amp;IF(AND(N(Q28)&gt;0,N(R28)=0),"COBRO SIN ENVIAR; ","")&amp;IF(AND(N(Q28)&gt;0,N(R28)&gt;0,N(S28)=0,TODAY()-N(R28)&gt;N('Ajustes'!$B$5)),"COBRO SIN PAGAR; ",""))-2)))</f>
        <v/>
      </c>
    </row>
    <row r="29">
      <c r="B29" s="6" t="n"/>
      <c r="I29" s="6" t="n"/>
      <c r="M29" s="6" t="n"/>
      <c r="O29" s="6" t="n"/>
      <c r="P29" s="8" t="n"/>
      <c r="Q29" s="8" t="n"/>
      <c r="R29" s="6" t="n"/>
      <c r="S29" s="6" t="n"/>
      <c r="T29" s="6" t="n"/>
      <c r="U29" s="9">
        <f>IF(OR(NOT(OR(A29&lt;&gt;"",B29&lt;&gt;"",C29&lt;&gt;"",E29&lt;&gt;"")),NOT(N(B29)&gt;0)),"",N(B29)-TODAY())</f>
        <v/>
      </c>
      <c r="V29">
        <f>IF(OR(NOT(OR(A29&lt;&gt;"",B29&lt;&gt;"",C29&lt;&gt;"",E29&lt;&gt;"")),N(T29)&gt;0),"",IF(IF(NOT(N(B29)&gt;0),"SIN FECHA DE EVENTO; ","")&amp;IF(C29="","SIN UNIDAD; ","")&amp;IF(AND(C29&lt;&gt;"",COUNTIF('Unidades'!$A$2:$A$300,C29)=0),"UNIDAD NO ESTÁ EN LA LISTA; ","")&amp;IF(H29="","SIN TITULAR; ","")&amp;IF(AND(AND(N(B29)&gt;0,TODAY()&gt;=N(B29)),N(I29)=0),"CAMBIO SIN PEDIR; ","")&amp;IF(AND(N(B29)&gt;0,TODAY()&lt;N(B29),N(B29)-TODAY()&lt;=N('Ajustes'!$B$3),N(I29)=0),"EVENTO CERCANO SIN PEDIR; ","")&amp;IF(AND(AND(N(B29)&gt;0,TODAY()&gt;=N(B29)),J29&lt;&gt;"Sí"),"SIN CONFIRMAR; ","")&amp;IF(AND(AND(N(B29)&gt;0,TODAY()&gt;=N(B29)),OR(A29="Entrada",A29="Salida"),IFERROR(VLOOKUP(E29,'Ajustes'!$A$21:$B$40,2,0)="Sí",FALSE),L29=""),"SIN LECTURA; ","")&amp;IF(AND(L29&lt;&gt;"",N29=""),"LECTURA SIN FOTO; ","")&amp;IF(AND(A29="Salida",N(B29)&gt;0,N(O29)=0,TODAY()-N(B29)&gt;N('Ajustes'!$B$4)),"ÚLTIMO RECIBO SIN LLEGAR; ","")&amp;IF(AND(N(Q29)&gt;0,N(R29)=0),"COBRO SIN ENVIAR; ","")&amp;IF(AND(N(Q29)&gt;0,N(R29)&gt;0,N(S29)=0,TODAY()-N(R29)&gt;N('Ajustes'!$B$5)),"COBRO SIN PAGAR; ","")="","",LEFT(IF(NOT(N(B29)&gt;0),"SIN FECHA DE EVENTO; ","")&amp;IF(C29="","SIN UNIDAD; ","")&amp;IF(AND(C29&lt;&gt;"",COUNTIF('Unidades'!$A$2:$A$300,C29)=0),"UNIDAD NO ESTÁ EN LA LISTA; ","")&amp;IF(H29="","SIN TITULAR; ","")&amp;IF(AND(AND(N(B29)&gt;0,TODAY()&gt;=N(B29)),N(I29)=0),"CAMBIO SIN PEDIR; ","")&amp;IF(AND(N(B29)&gt;0,TODAY()&lt;N(B29),N(B29)-TODAY()&lt;=N('Ajustes'!$B$3),N(I29)=0),"EVENTO CERCANO SIN PEDIR; ","")&amp;IF(AND(AND(N(B29)&gt;0,TODAY()&gt;=N(B29)),J29&lt;&gt;"Sí"),"SIN CONFIRMAR; ","")&amp;IF(AND(AND(N(B29)&gt;0,TODAY()&gt;=N(B29)),OR(A29="Entrada",A29="Salida"),IFERROR(VLOOKUP(E29,'Ajustes'!$A$21:$B$40,2,0)="Sí",FALSE),L29=""),"SIN LECTURA; ","")&amp;IF(AND(L29&lt;&gt;"",N29=""),"LECTURA SIN FOTO; ","")&amp;IF(AND(A29="Salida",N(B29)&gt;0,N(O29)=0,TODAY()-N(B29)&gt;N('Ajustes'!$B$4)),"ÚLTIMO RECIBO SIN LLEGAR; ","")&amp;IF(AND(N(Q29)&gt;0,N(R29)=0),"COBRO SIN ENVIAR; ","")&amp;IF(AND(N(Q29)&gt;0,N(R29)&gt;0,N(S29)=0,TODAY()-N(R29)&gt;N('Ajustes'!$B$5)),"COBRO SIN PAGAR; ",""),LEN(IF(NOT(N(B29)&gt;0),"SIN FECHA DE EVENTO; ","")&amp;IF(C29="","SIN UNIDAD; ","")&amp;IF(AND(C29&lt;&gt;"",COUNTIF('Unidades'!$A$2:$A$300,C29)=0),"UNIDAD NO ESTÁ EN LA LISTA; ","")&amp;IF(H29="","SIN TITULAR; ","")&amp;IF(AND(AND(N(B29)&gt;0,TODAY()&gt;=N(B29)),N(I29)=0),"CAMBIO SIN PEDIR; ","")&amp;IF(AND(N(B29)&gt;0,TODAY()&lt;N(B29),N(B29)-TODAY()&lt;=N('Ajustes'!$B$3),N(I29)=0),"EVENTO CERCANO SIN PEDIR; ","")&amp;IF(AND(AND(N(B29)&gt;0,TODAY()&gt;=N(B29)),J29&lt;&gt;"Sí"),"SIN CONFIRMAR; ","")&amp;IF(AND(AND(N(B29)&gt;0,TODAY()&gt;=N(B29)),OR(A29="Entrada",A29="Salida"),IFERROR(VLOOKUP(E29,'Ajustes'!$A$21:$B$40,2,0)="Sí",FALSE),L29=""),"SIN LECTURA; ","")&amp;IF(AND(L29&lt;&gt;"",N29=""),"LECTURA SIN FOTO; ","")&amp;IF(AND(A29="Salida",N(B29)&gt;0,N(O29)=0,TODAY()-N(B29)&gt;N('Ajustes'!$B$4)),"ÚLTIMO RECIBO SIN LLEGAR; ","")&amp;IF(AND(N(Q29)&gt;0,N(R29)=0),"COBRO SIN ENVIAR; ","")&amp;IF(AND(N(Q29)&gt;0,N(R29)&gt;0,N(S29)=0,TODAY()-N(R29)&gt;N('Ajustes'!$B$5)),"COBRO SIN PAGAR; ",""))-2)))</f>
        <v/>
      </c>
    </row>
    <row r="30">
      <c r="B30" s="6" t="n"/>
      <c r="I30" s="6" t="n"/>
      <c r="M30" s="6" t="n"/>
      <c r="O30" s="6" t="n"/>
      <c r="P30" s="8" t="n"/>
      <c r="Q30" s="8" t="n"/>
      <c r="R30" s="6" t="n"/>
      <c r="S30" s="6" t="n"/>
      <c r="T30" s="6" t="n"/>
      <c r="U30" s="9">
        <f>IF(OR(NOT(OR(A30&lt;&gt;"",B30&lt;&gt;"",C30&lt;&gt;"",E30&lt;&gt;"")),NOT(N(B30)&gt;0)),"",N(B30)-TODAY())</f>
        <v/>
      </c>
      <c r="V30">
        <f>IF(OR(NOT(OR(A30&lt;&gt;"",B30&lt;&gt;"",C30&lt;&gt;"",E30&lt;&gt;"")),N(T30)&gt;0),"",IF(IF(NOT(N(B30)&gt;0),"SIN FECHA DE EVENTO; ","")&amp;IF(C30="","SIN UNIDAD; ","")&amp;IF(AND(C30&lt;&gt;"",COUNTIF('Unidades'!$A$2:$A$300,C30)=0),"UNIDAD NO ESTÁ EN LA LISTA; ","")&amp;IF(H30="","SIN TITULAR; ","")&amp;IF(AND(AND(N(B30)&gt;0,TODAY()&gt;=N(B30)),N(I30)=0),"CAMBIO SIN PEDIR; ","")&amp;IF(AND(N(B30)&gt;0,TODAY()&lt;N(B30),N(B30)-TODAY()&lt;=N('Ajustes'!$B$3),N(I30)=0),"EVENTO CERCANO SIN PEDIR; ","")&amp;IF(AND(AND(N(B30)&gt;0,TODAY()&gt;=N(B30)),J30&lt;&gt;"Sí"),"SIN CONFIRMAR; ","")&amp;IF(AND(AND(N(B30)&gt;0,TODAY()&gt;=N(B30)),OR(A30="Entrada",A30="Salida"),IFERROR(VLOOKUP(E30,'Ajustes'!$A$21:$B$40,2,0)="Sí",FALSE),L30=""),"SIN LECTURA; ","")&amp;IF(AND(L30&lt;&gt;"",N30=""),"LECTURA SIN FOTO; ","")&amp;IF(AND(A30="Salida",N(B30)&gt;0,N(O30)=0,TODAY()-N(B30)&gt;N('Ajustes'!$B$4)),"ÚLTIMO RECIBO SIN LLEGAR; ","")&amp;IF(AND(N(Q30)&gt;0,N(R30)=0),"COBRO SIN ENVIAR; ","")&amp;IF(AND(N(Q30)&gt;0,N(R30)&gt;0,N(S30)=0,TODAY()-N(R30)&gt;N('Ajustes'!$B$5)),"COBRO SIN PAGAR; ","")="","",LEFT(IF(NOT(N(B30)&gt;0),"SIN FECHA DE EVENTO; ","")&amp;IF(C30="","SIN UNIDAD; ","")&amp;IF(AND(C30&lt;&gt;"",COUNTIF('Unidades'!$A$2:$A$300,C30)=0),"UNIDAD NO ESTÁ EN LA LISTA; ","")&amp;IF(H30="","SIN TITULAR; ","")&amp;IF(AND(AND(N(B30)&gt;0,TODAY()&gt;=N(B30)),N(I30)=0),"CAMBIO SIN PEDIR; ","")&amp;IF(AND(N(B30)&gt;0,TODAY()&lt;N(B30),N(B30)-TODAY()&lt;=N('Ajustes'!$B$3),N(I30)=0),"EVENTO CERCANO SIN PEDIR; ","")&amp;IF(AND(AND(N(B30)&gt;0,TODAY()&gt;=N(B30)),J30&lt;&gt;"Sí"),"SIN CONFIRMAR; ","")&amp;IF(AND(AND(N(B30)&gt;0,TODAY()&gt;=N(B30)),OR(A30="Entrada",A30="Salida"),IFERROR(VLOOKUP(E30,'Ajustes'!$A$21:$B$40,2,0)="Sí",FALSE),L30=""),"SIN LECTURA; ","")&amp;IF(AND(L30&lt;&gt;"",N30=""),"LECTURA SIN FOTO; ","")&amp;IF(AND(A30="Salida",N(B30)&gt;0,N(O30)=0,TODAY()-N(B30)&gt;N('Ajustes'!$B$4)),"ÚLTIMO RECIBO SIN LLEGAR; ","")&amp;IF(AND(N(Q30)&gt;0,N(R30)=0),"COBRO SIN ENVIAR; ","")&amp;IF(AND(N(Q30)&gt;0,N(R30)&gt;0,N(S30)=0,TODAY()-N(R30)&gt;N('Ajustes'!$B$5)),"COBRO SIN PAGAR; ",""),LEN(IF(NOT(N(B30)&gt;0),"SIN FECHA DE EVENTO; ","")&amp;IF(C30="","SIN UNIDAD; ","")&amp;IF(AND(C30&lt;&gt;"",COUNTIF('Unidades'!$A$2:$A$300,C30)=0),"UNIDAD NO ESTÁ EN LA LISTA; ","")&amp;IF(H30="","SIN TITULAR; ","")&amp;IF(AND(AND(N(B30)&gt;0,TODAY()&gt;=N(B30)),N(I30)=0),"CAMBIO SIN PEDIR; ","")&amp;IF(AND(N(B30)&gt;0,TODAY()&lt;N(B30),N(B30)-TODAY()&lt;=N('Ajustes'!$B$3),N(I30)=0),"EVENTO CERCANO SIN PEDIR; ","")&amp;IF(AND(AND(N(B30)&gt;0,TODAY()&gt;=N(B30)),J30&lt;&gt;"Sí"),"SIN CONFIRMAR; ","")&amp;IF(AND(AND(N(B30)&gt;0,TODAY()&gt;=N(B30)),OR(A30="Entrada",A30="Salida"),IFERROR(VLOOKUP(E30,'Ajustes'!$A$21:$B$40,2,0)="Sí",FALSE),L30=""),"SIN LECTURA; ","")&amp;IF(AND(L30&lt;&gt;"",N30=""),"LECTURA SIN FOTO; ","")&amp;IF(AND(A30="Salida",N(B30)&gt;0,N(O30)=0,TODAY()-N(B30)&gt;N('Ajustes'!$B$4)),"ÚLTIMO RECIBO SIN LLEGAR; ","")&amp;IF(AND(N(Q30)&gt;0,N(R30)=0),"COBRO SIN ENVIAR; ","")&amp;IF(AND(N(Q30)&gt;0,N(R30)&gt;0,N(S30)=0,TODAY()-N(R30)&gt;N('Ajustes'!$B$5)),"COBRO SIN PAGAR; ",""))-2)))</f>
        <v/>
      </c>
    </row>
    <row r="31">
      <c r="B31" s="6" t="n"/>
      <c r="I31" s="6" t="n"/>
      <c r="M31" s="6" t="n"/>
      <c r="O31" s="6" t="n"/>
      <c r="P31" s="8" t="n"/>
      <c r="Q31" s="8" t="n"/>
      <c r="R31" s="6" t="n"/>
      <c r="S31" s="6" t="n"/>
      <c r="T31" s="6" t="n"/>
      <c r="U31" s="9">
        <f>IF(OR(NOT(OR(A31&lt;&gt;"",B31&lt;&gt;"",C31&lt;&gt;"",E31&lt;&gt;"")),NOT(N(B31)&gt;0)),"",N(B31)-TODAY())</f>
        <v/>
      </c>
      <c r="V31">
        <f>IF(OR(NOT(OR(A31&lt;&gt;"",B31&lt;&gt;"",C31&lt;&gt;"",E31&lt;&gt;"")),N(T31)&gt;0),"",IF(IF(NOT(N(B31)&gt;0),"SIN FECHA DE EVENTO; ","")&amp;IF(C31="","SIN UNIDAD; ","")&amp;IF(AND(C31&lt;&gt;"",COUNTIF('Unidades'!$A$2:$A$300,C31)=0),"UNIDAD NO ESTÁ EN LA LISTA; ","")&amp;IF(H31="","SIN TITULAR; ","")&amp;IF(AND(AND(N(B31)&gt;0,TODAY()&gt;=N(B31)),N(I31)=0),"CAMBIO SIN PEDIR; ","")&amp;IF(AND(N(B31)&gt;0,TODAY()&lt;N(B31),N(B31)-TODAY()&lt;=N('Ajustes'!$B$3),N(I31)=0),"EVENTO CERCANO SIN PEDIR; ","")&amp;IF(AND(AND(N(B31)&gt;0,TODAY()&gt;=N(B31)),J31&lt;&gt;"Sí"),"SIN CONFIRMAR; ","")&amp;IF(AND(AND(N(B31)&gt;0,TODAY()&gt;=N(B31)),OR(A31="Entrada",A31="Salida"),IFERROR(VLOOKUP(E31,'Ajustes'!$A$21:$B$40,2,0)="Sí",FALSE),L31=""),"SIN LECTURA; ","")&amp;IF(AND(L31&lt;&gt;"",N31=""),"LECTURA SIN FOTO; ","")&amp;IF(AND(A31="Salida",N(B31)&gt;0,N(O31)=0,TODAY()-N(B31)&gt;N('Ajustes'!$B$4)),"ÚLTIMO RECIBO SIN LLEGAR; ","")&amp;IF(AND(N(Q31)&gt;0,N(R31)=0),"COBRO SIN ENVIAR; ","")&amp;IF(AND(N(Q31)&gt;0,N(R31)&gt;0,N(S31)=0,TODAY()-N(R31)&gt;N('Ajustes'!$B$5)),"COBRO SIN PAGAR; ","")="","",LEFT(IF(NOT(N(B31)&gt;0),"SIN FECHA DE EVENTO; ","")&amp;IF(C31="","SIN UNIDAD; ","")&amp;IF(AND(C31&lt;&gt;"",COUNTIF('Unidades'!$A$2:$A$300,C31)=0),"UNIDAD NO ESTÁ EN LA LISTA; ","")&amp;IF(H31="","SIN TITULAR; ","")&amp;IF(AND(AND(N(B31)&gt;0,TODAY()&gt;=N(B31)),N(I31)=0),"CAMBIO SIN PEDIR; ","")&amp;IF(AND(N(B31)&gt;0,TODAY()&lt;N(B31),N(B31)-TODAY()&lt;=N('Ajustes'!$B$3),N(I31)=0),"EVENTO CERCANO SIN PEDIR; ","")&amp;IF(AND(AND(N(B31)&gt;0,TODAY()&gt;=N(B31)),J31&lt;&gt;"Sí"),"SIN CONFIRMAR; ","")&amp;IF(AND(AND(N(B31)&gt;0,TODAY()&gt;=N(B31)),OR(A31="Entrada",A31="Salida"),IFERROR(VLOOKUP(E31,'Ajustes'!$A$21:$B$40,2,0)="Sí",FALSE),L31=""),"SIN LECTURA; ","")&amp;IF(AND(L31&lt;&gt;"",N31=""),"LECTURA SIN FOTO; ","")&amp;IF(AND(A31="Salida",N(B31)&gt;0,N(O31)=0,TODAY()-N(B31)&gt;N('Ajustes'!$B$4)),"ÚLTIMO RECIBO SIN LLEGAR; ","")&amp;IF(AND(N(Q31)&gt;0,N(R31)=0),"COBRO SIN ENVIAR; ","")&amp;IF(AND(N(Q31)&gt;0,N(R31)&gt;0,N(S31)=0,TODAY()-N(R31)&gt;N('Ajustes'!$B$5)),"COBRO SIN PAGAR; ",""),LEN(IF(NOT(N(B31)&gt;0),"SIN FECHA DE EVENTO; ","")&amp;IF(C31="","SIN UNIDAD; ","")&amp;IF(AND(C31&lt;&gt;"",COUNTIF('Unidades'!$A$2:$A$300,C31)=0),"UNIDAD NO ESTÁ EN LA LISTA; ","")&amp;IF(H31="","SIN TITULAR; ","")&amp;IF(AND(AND(N(B31)&gt;0,TODAY()&gt;=N(B31)),N(I31)=0),"CAMBIO SIN PEDIR; ","")&amp;IF(AND(N(B31)&gt;0,TODAY()&lt;N(B31),N(B31)-TODAY()&lt;=N('Ajustes'!$B$3),N(I31)=0),"EVENTO CERCANO SIN PEDIR; ","")&amp;IF(AND(AND(N(B31)&gt;0,TODAY()&gt;=N(B31)),J31&lt;&gt;"Sí"),"SIN CONFIRMAR; ","")&amp;IF(AND(AND(N(B31)&gt;0,TODAY()&gt;=N(B31)),OR(A31="Entrada",A31="Salida"),IFERROR(VLOOKUP(E31,'Ajustes'!$A$21:$B$40,2,0)="Sí",FALSE),L31=""),"SIN LECTURA; ","")&amp;IF(AND(L31&lt;&gt;"",N31=""),"LECTURA SIN FOTO; ","")&amp;IF(AND(A31="Salida",N(B31)&gt;0,N(O31)=0,TODAY()-N(B31)&gt;N('Ajustes'!$B$4)),"ÚLTIMO RECIBO SIN LLEGAR; ","")&amp;IF(AND(N(Q31)&gt;0,N(R31)=0),"COBRO SIN ENVIAR; ","")&amp;IF(AND(N(Q31)&gt;0,N(R31)&gt;0,N(S31)=0,TODAY()-N(R31)&gt;N('Ajustes'!$B$5)),"COBRO SIN PAGAR; ",""))-2)))</f>
        <v/>
      </c>
    </row>
    <row r="32">
      <c r="B32" s="6" t="n"/>
      <c r="I32" s="6" t="n"/>
      <c r="M32" s="6" t="n"/>
      <c r="O32" s="6" t="n"/>
      <c r="P32" s="8" t="n"/>
      <c r="Q32" s="8" t="n"/>
      <c r="R32" s="6" t="n"/>
      <c r="S32" s="6" t="n"/>
      <c r="T32" s="6" t="n"/>
      <c r="U32" s="9">
        <f>IF(OR(NOT(OR(A32&lt;&gt;"",B32&lt;&gt;"",C32&lt;&gt;"",E32&lt;&gt;"")),NOT(N(B32)&gt;0)),"",N(B32)-TODAY())</f>
        <v/>
      </c>
      <c r="V32">
        <f>IF(OR(NOT(OR(A32&lt;&gt;"",B32&lt;&gt;"",C32&lt;&gt;"",E32&lt;&gt;"")),N(T32)&gt;0),"",IF(IF(NOT(N(B32)&gt;0),"SIN FECHA DE EVENTO; ","")&amp;IF(C32="","SIN UNIDAD; ","")&amp;IF(AND(C32&lt;&gt;"",COUNTIF('Unidades'!$A$2:$A$300,C32)=0),"UNIDAD NO ESTÁ EN LA LISTA; ","")&amp;IF(H32="","SIN TITULAR; ","")&amp;IF(AND(AND(N(B32)&gt;0,TODAY()&gt;=N(B32)),N(I32)=0),"CAMBIO SIN PEDIR; ","")&amp;IF(AND(N(B32)&gt;0,TODAY()&lt;N(B32),N(B32)-TODAY()&lt;=N('Ajustes'!$B$3),N(I32)=0),"EVENTO CERCANO SIN PEDIR; ","")&amp;IF(AND(AND(N(B32)&gt;0,TODAY()&gt;=N(B32)),J32&lt;&gt;"Sí"),"SIN CONFIRMAR; ","")&amp;IF(AND(AND(N(B32)&gt;0,TODAY()&gt;=N(B32)),OR(A32="Entrada",A32="Salida"),IFERROR(VLOOKUP(E32,'Ajustes'!$A$21:$B$40,2,0)="Sí",FALSE),L32=""),"SIN LECTURA; ","")&amp;IF(AND(L32&lt;&gt;"",N32=""),"LECTURA SIN FOTO; ","")&amp;IF(AND(A32="Salida",N(B32)&gt;0,N(O32)=0,TODAY()-N(B32)&gt;N('Ajustes'!$B$4)),"ÚLTIMO RECIBO SIN LLEGAR; ","")&amp;IF(AND(N(Q32)&gt;0,N(R32)=0),"COBRO SIN ENVIAR; ","")&amp;IF(AND(N(Q32)&gt;0,N(R32)&gt;0,N(S32)=0,TODAY()-N(R32)&gt;N('Ajustes'!$B$5)),"COBRO SIN PAGAR; ","")="","",LEFT(IF(NOT(N(B32)&gt;0),"SIN FECHA DE EVENTO; ","")&amp;IF(C32="","SIN UNIDAD; ","")&amp;IF(AND(C32&lt;&gt;"",COUNTIF('Unidades'!$A$2:$A$300,C32)=0),"UNIDAD NO ESTÁ EN LA LISTA; ","")&amp;IF(H32="","SIN TITULAR; ","")&amp;IF(AND(AND(N(B32)&gt;0,TODAY()&gt;=N(B32)),N(I32)=0),"CAMBIO SIN PEDIR; ","")&amp;IF(AND(N(B32)&gt;0,TODAY()&lt;N(B32),N(B32)-TODAY()&lt;=N('Ajustes'!$B$3),N(I32)=0),"EVENTO CERCANO SIN PEDIR; ","")&amp;IF(AND(AND(N(B32)&gt;0,TODAY()&gt;=N(B32)),J32&lt;&gt;"Sí"),"SIN CONFIRMAR; ","")&amp;IF(AND(AND(N(B32)&gt;0,TODAY()&gt;=N(B32)),OR(A32="Entrada",A32="Salida"),IFERROR(VLOOKUP(E32,'Ajustes'!$A$21:$B$40,2,0)="Sí",FALSE),L32=""),"SIN LECTURA; ","")&amp;IF(AND(L32&lt;&gt;"",N32=""),"LECTURA SIN FOTO; ","")&amp;IF(AND(A32="Salida",N(B32)&gt;0,N(O32)=0,TODAY()-N(B32)&gt;N('Ajustes'!$B$4)),"ÚLTIMO RECIBO SIN LLEGAR; ","")&amp;IF(AND(N(Q32)&gt;0,N(R32)=0),"COBRO SIN ENVIAR; ","")&amp;IF(AND(N(Q32)&gt;0,N(R32)&gt;0,N(S32)=0,TODAY()-N(R32)&gt;N('Ajustes'!$B$5)),"COBRO SIN PAGAR; ",""),LEN(IF(NOT(N(B32)&gt;0),"SIN FECHA DE EVENTO; ","")&amp;IF(C32="","SIN UNIDAD; ","")&amp;IF(AND(C32&lt;&gt;"",COUNTIF('Unidades'!$A$2:$A$300,C32)=0),"UNIDAD NO ESTÁ EN LA LISTA; ","")&amp;IF(H32="","SIN TITULAR; ","")&amp;IF(AND(AND(N(B32)&gt;0,TODAY()&gt;=N(B32)),N(I32)=0),"CAMBIO SIN PEDIR; ","")&amp;IF(AND(N(B32)&gt;0,TODAY()&lt;N(B32),N(B32)-TODAY()&lt;=N('Ajustes'!$B$3),N(I32)=0),"EVENTO CERCANO SIN PEDIR; ","")&amp;IF(AND(AND(N(B32)&gt;0,TODAY()&gt;=N(B32)),J32&lt;&gt;"Sí"),"SIN CONFIRMAR; ","")&amp;IF(AND(AND(N(B32)&gt;0,TODAY()&gt;=N(B32)),OR(A32="Entrada",A32="Salida"),IFERROR(VLOOKUP(E32,'Ajustes'!$A$21:$B$40,2,0)="Sí",FALSE),L32=""),"SIN LECTURA; ","")&amp;IF(AND(L32&lt;&gt;"",N32=""),"LECTURA SIN FOTO; ","")&amp;IF(AND(A32="Salida",N(B32)&gt;0,N(O32)=0,TODAY()-N(B32)&gt;N('Ajustes'!$B$4)),"ÚLTIMO RECIBO SIN LLEGAR; ","")&amp;IF(AND(N(Q32)&gt;0,N(R32)=0),"COBRO SIN ENVIAR; ","")&amp;IF(AND(N(Q32)&gt;0,N(R32)&gt;0,N(S32)=0,TODAY()-N(R32)&gt;N('Ajustes'!$B$5)),"COBRO SIN PAGAR; ",""))-2)))</f>
        <v/>
      </c>
    </row>
    <row r="33">
      <c r="B33" s="6" t="n"/>
      <c r="I33" s="6" t="n"/>
      <c r="M33" s="6" t="n"/>
      <c r="O33" s="6" t="n"/>
      <c r="P33" s="8" t="n"/>
      <c r="Q33" s="8" t="n"/>
      <c r="R33" s="6" t="n"/>
      <c r="S33" s="6" t="n"/>
      <c r="T33" s="6" t="n"/>
      <c r="U33" s="9">
        <f>IF(OR(NOT(OR(A33&lt;&gt;"",B33&lt;&gt;"",C33&lt;&gt;"",E33&lt;&gt;"")),NOT(N(B33)&gt;0)),"",N(B33)-TODAY())</f>
        <v/>
      </c>
      <c r="V33">
        <f>IF(OR(NOT(OR(A33&lt;&gt;"",B33&lt;&gt;"",C33&lt;&gt;"",E33&lt;&gt;"")),N(T33)&gt;0),"",IF(IF(NOT(N(B33)&gt;0),"SIN FECHA DE EVENTO; ","")&amp;IF(C33="","SIN UNIDAD; ","")&amp;IF(AND(C33&lt;&gt;"",COUNTIF('Unidades'!$A$2:$A$300,C33)=0),"UNIDAD NO ESTÁ EN LA LISTA; ","")&amp;IF(H33="","SIN TITULAR; ","")&amp;IF(AND(AND(N(B33)&gt;0,TODAY()&gt;=N(B33)),N(I33)=0),"CAMBIO SIN PEDIR; ","")&amp;IF(AND(N(B33)&gt;0,TODAY()&lt;N(B33),N(B33)-TODAY()&lt;=N('Ajustes'!$B$3),N(I33)=0),"EVENTO CERCANO SIN PEDIR; ","")&amp;IF(AND(AND(N(B33)&gt;0,TODAY()&gt;=N(B33)),J33&lt;&gt;"Sí"),"SIN CONFIRMAR; ","")&amp;IF(AND(AND(N(B33)&gt;0,TODAY()&gt;=N(B33)),OR(A33="Entrada",A33="Salida"),IFERROR(VLOOKUP(E33,'Ajustes'!$A$21:$B$40,2,0)="Sí",FALSE),L33=""),"SIN LECTURA; ","")&amp;IF(AND(L33&lt;&gt;"",N33=""),"LECTURA SIN FOTO; ","")&amp;IF(AND(A33="Salida",N(B33)&gt;0,N(O33)=0,TODAY()-N(B33)&gt;N('Ajustes'!$B$4)),"ÚLTIMO RECIBO SIN LLEGAR; ","")&amp;IF(AND(N(Q33)&gt;0,N(R33)=0),"COBRO SIN ENVIAR; ","")&amp;IF(AND(N(Q33)&gt;0,N(R33)&gt;0,N(S33)=0,TODAY()-N(R33)&gt;N('Ajustes'!$B$5)),"COBRO SIN PAGAR; ","")="","",LEFT(IF(NOT(N(B33)&gt;0),"SIN FECHA DE EVENTO; ","")&amp;IF(C33="","SIN UNIDAD; ","")&amp;IF(AND(C33&lt;&gt;"",COUNTIF('Unidades'!$A$2:$A$300,C33)=0),"UNIDAD NO ESTÁ EN LA LISTA; ","")&amp;IF(H33="","SIN TITULAR; ","")&amp;IF(AND(AND(N(B33)&gt;0,TODAY()&gt;=N(B33)),N(I33)=0),"CAMBIO SIN PEDIR; ","")&amp;IF(AND(N(B33)&gt;0,TODAY()&lt;N(B33),N(B33)-TODAY()&lt;=N('Ajustes'!$B$3),N(I33)=0),"EVENTO CERCANO SIN PEDIR; ","")&amp;IF(AND(AND(N(B33)&gt;0,TODAY()&gt;=N(B33)),J33&lt;&gt;"Sí"),"SIN CONFIRMAR; ","")&amp;IF(AND(AND(N(B33)&gt;0,TODAY()&gt;=N(B33)),OR(A33="Entrada",A33="Salida"),IFERROR(VLOOKUP(E33,'Ajustes'!$A$21:$B$40,2,0)="Sí",FALSE),L33=""),"SIN LECTURA; ","")&amp;IF(AND(L33&lt;&gt;"",N33=""),"LECTURA SIN FOTO; ","")&amp;IF(AND(A33="Salida",N(B33)&gt;0,N(O33)=0,TODAY()-N(B33)&gt;N('Ajustes'!$B$4)),"ÚLTIMO RECIBO SIN LLEGAR; ","")&amp;IF(AND(N(Q33)&gt;0,N(R33)=0),"COBRO SIN ENVIAR; ","")&amp;IF(AND(N(Q33)&gt;0,N(R33)&gt;0,N(S33)=0,TODAY()-N(R33)&gt;N('Ajustes'!$B$5)),"COBRO SIN PAGAR; ",""),LEN(IF(NOT(N(B33)&gt;0),"SIN FECHA DE EVENTO; ","")&amp;IF(C33="","SIN UNIDAD; ","")&amp;IF(AND(C33&lt;&gt;"",COUNTIF('Unidades'!$A$2:$A$300,C33)=0),"UNIDAD NO ESTÁ EN LA LISTA; ","")&amp;IF(H33="","SIN TITULAR; ","")&amp;IF(AND(AND(N(B33)&gt;0,TODAY()&gt;=N(B33)),N(I33)=0),"CAMBIO SIN PEDIR; ","")&amp;IF(AND(N(B33)&gt;0,TODAY()&lt;N(B33),N(B33)-TODAY()&lt;=N('Ajustes'!$B$3),N(I33)=0),"EVENTO CERCANO SIN PEDIR; ","")&amp;IF(AND(AND(N(B33)&gt;0,TODAY()&gt;=N(B33)),J33&lt;&gt;"Sí"),"SIN CONFIRMAR; ","")&amp;IF(AND(AND(N(B33)&gt;0,TODAY()&gt;=N(B33)),OR(A33="Entrada",A33="Salida"),IFERROR(VLOOKUP(E33,'Ajustes'!$A$21:$B$40,2,0)="Sí",FALSE),L33=""),"SIN LECTURA; ","")&amp;IF(AND(L33&lt;&gt;"",N33=""),"LECTURA SIN FOTO; ","")&amp;IF(AND(A33="Salida",N(B33)&gt;0,N(O33)=0,TODAY()-N(B33)&gt;N('Ajustes'!$B$4)),"ÚLTIMO RECIBO SIN LLEGAR; ","")&amp;IF(AND(N(Q33)&gt;0,N(R33)=0),"COBRO SIN ENVIAR; ","")&amp;IF(AND(N(Q33)&gt;0,N(R33)&gt;0,N(S33)=0,TODAY()-N(R33)&gt;N('Ajustes'!$B$5)),"COBRO SIN PAGAR; ",""))-2)))</f>
        <v/>
      </c>
    </row>
    <row r="34">
      <c r="B34" s="6" t="n"/>
      <c r="I34" s="6" t="n"/>
      <c r="M34" s="6" t="n"/>
      <c r="O34" s="6" t="n"/>
      <c r="P34" s="8" t="n"/>
      <c r="Q34" s="8" t="n"/>
      <c r="R34" s="6" t="n"/>
      <c r="S34" s="6" t="n"/>
      <c r="T34" s="6" t="n"/>
      <c r="U34" s="9">
        <f>IF(OR(NOT(OR(A34&lt;&gt;"",B34&lt;&gt;"",C34&lt;&gt;"",E34&lt;&gt;"")),NOT(N(B34)&gt;0)),"",N(B34)-TODAY())</f>
        <v/>
      </c>
      <c r="V34">
        <f>IF(OR(NOT(OR(A34&lt;&gt;"",B34&lt;&gt;"",C34&lt;&gt;"",E34&lt;&gt;"")),N(T34)&gt;0),"",IF(IF(NOT(N(B34)&gt;0),"SIN FECHA DE EVENTO; ","")&amp;IF(C34="","SIN UNIDAD; ","")&amp;IF(AND(C34&lt;&gt;"",COUNTIF('Unidades'!$A$2:$A$300,C34)=0),"UNIDAD NO ESTÁ EN LA LISTA; ","")&amp;IF(H34="","SIN TITULAR; ","")&amp;IF(AND(AND(N(B34)&gt;0,TODAY()&gt;=N(B34)),N(I34)=0),"CAMBIO SIN PEDIR; ","")&amp;IF(AND(N(B34)&gt;0,TODAY()&lt;N(B34),N(B34)-TODAY()&lt;=N('Ajustes'!$B$3),N(I34)=0),"EVENTO CERCANO SIN PEDIR; ","")&amp;IF(AND(AND(N(B34)&gt;0,TODAY()&gt;=N(B34)),J34&lt;&gt;"Sí"),"SIN CONFIRMAR; ","")&amp;IF(AND(AND(N(B34)&gt;0,TODAY()&gt;=N(B34)),OR(A34="Entrada",A34="Salida"),IFERROR(VLOOKUP(E34,'Ajustes'!$A$21:$B$40,2,0)="Sí",FALSE),L34=""),"SIN LECTURA; ","")&amp;IF(AND(L34&lt;&gt;"",N34=""),"LECTURA SIN FOTO; ","")&amp;IF(AND(A34="Salida",N(B34)&gt;0,N(O34)=0,TODAY()-N(B34)&gt;N('Ajustes'!$B$4)),"ÚLTIMO RECIBO SIN LLEGAR; ","")&amp;IF(AND(N(Q34)&gt;0,N(R34)=0),"COBRO SIN ENVIAR; ","")&amp;IF(AND(N(Q34)&gt;0,N(R34)&gt;0,N(S34)=0,TODAY()-N(R34)&gt;N('Ajustes'!$B$5)),"COBRO SIN PAGAR; ","")="","",LEFT(IF(NOT(N(B34)&gt;0),"SIN FECHA DE EVENTO; ","")&amp;IF(C34="","SIN UNIDAD; ","")&amp;IF(AND(C34&lt;&gt;"",COUNTIF('Unidades'!$A$2:$A$300,C34)=0),"UNIDAD NO ESTÁ EN LA LISTA; ","")&amp;IF(H34="","SIN TITULAR; ","")&amp;IF(AND(AND(N(B34)&gt;0,TODAY()&gt;=N(B34)),N(I34)=0),"CAMBIO SIN PEDIR; ","")&amp;IF(AND(N(B34)&gt;0,TODAY()&lt;N(B34),N(B34)-TODAY()&lt;=N('Ajustes'!$B$3),N(I34)=0),"EVENTO CERCANO SIN PEDIR; ","")&amp;IF(AND(AND(N(B34)&gt;0,TODAY()&gt;=N(B34)),J34&lt;&gt;"Sí"),"SIN CONFIRMAR; ","")&amp;IF(AND(AND(N(B34)&gt;0,TODAY()&gt;=N(B34)),OR(A34="Entrada",A34="Salida"),IFERROR(VLOOKUP(E34,'Ajustes'!$A$21:$B$40,2,0)="Sí",FALSE),L34=""),"SIN LECTURA; ","")&amp;IF(AND(L34&lt;&gt;"",N34=""),"LECTURA SIN FOTO; ","")&amp;IF(AND(A34="Salida",N(B34)&gt;0,N(O34)=0,TODAY()-N(B34)&gt;N('Ajustes'!$B$4)),"ÚLTIMO RECIBO SIN LLEGAR; ","")&amp;IF(AND(N(Q34)&gt;0,N(R34)=0),"COBRO SIN ENVIAR; ","")&amp;IF(AND(N(Q34)&gt;0,N(R34)&gt;0,N(S34)=0,TODAY()-N(R34)&gt;N('Ajustes'!$B$5)),"COBRO SIN PAGAR; ",""),LEN(IF(NOT(N(B34)&gt;0),"SIN FECHA DE EVENTO; ","")&amp;IF(C34="","SIN UNIDAD; ","")&amp;IF(AND(C34&lt;&gt;"",COUNTIF('Unidades'!$A$2:$A$300,C34)=0),"UNIDAD NO ESTÁ EN LA LISTA; ","")&amp;IF(H34="","SIN TITULAR; ","")&amp;IF(AND(AND(N(B34)&gt;0,TODAY()&gt;=N(B34)),N(I34)=0),"CAMBIO SIN PEDIR; ","")&amp;IF(AND(N(B34)&gt;0,TODAY()&lt;N(B34),N(B34)-TODAY()&lt;=N('Ajustes'!$B$3),N(I34)=0),"EVENTO CERCANO SIN PEDIR; ","")&amp;IF(AND(AND(N(B34)&gt;0,TODAY()&gt;=N(B34)),J34&lt;&gt;"Sí"),"SIN CONFIRMAR; ","")&amp;IF(AND(AND(N(B34)&gt;0,TODAY()&gt;=N(B34)),OR(A34="Entrada",A34="Salida"),IFERROR(VLOOKUP(E34,'Ajustes'!$A$21:$B$40,2,0)="Sí",FALSE),L34=""),"SIN LECTURA; ","")&amp;IF(AND(L34&lt;&gt;"",N34=""),"LECTURA SIN FOTO; ","")&amp;IF(AND(A34="Salida",N(B34)&gt;0,N(O34)=0,TODAY()-N(B34)&gt;N('Ajustes'!$B$4)),"ÚLTIMO RECIBO SIN LLEGAR; ","")&amp;IF(AND(N(Q34)&gt;0,N(R34)=0),"COBRO SIN ENVIAR; ","")&amp;IF(AND(N(Q34)&gt;0,N(R34)&gt;0,N(S34)=0,TODAY()-N(R34)&gt;N('Ajustes'!$B$5)),"COBRO SIN PAGAR; ",""))-2)))</f>
        <v/>
      </c>
    </row>
    <row r="35">
      <c r="B35" s="6" t="n"/>
      <c r="I35" s="6" t="n"/>
      <c r="M35" s="6" t="n"/>
      <c r="O35" s="6" t="n"/>
      <c r="P35" s="8" t="n"/>
      <c r="Q35" s="8" t="n"/>
      <c r="R35" s="6" t="n"/>
      <c r="S35" s="6" t="n"/>
      <c r="T35" s="6" t="n"/>
      <c r="U35" s="9">
        <f>IF(OR(NOT(OR(A35&lt;&gt;"",B35&lt;&gt;"",C35&lt;&gt;"",E35&lt;&gt;"")),NOT(N(B35)&gt;0)),"",N(B35)-TODAY())</f>
        <v/>
      </c>
      <c r="V35">
        <f>IF(OR(NOT(OR(A35&lt;&gt;"",B35&lt;&gt;"",C35&lt;&gt;"",E35&lt;&gt;"")),N(T35)&gt;0),"",IF(IF(NOT(N(B35)&gt;0),"SIN FECHA DE EVENTO; ","")&amp;IF(C35="","SIN UNIDAD; ","")&amp;IF(AND(C35&lt;&gt;"",COUNTIF('Unidades'!$A$2:$A$300,C35)=0),"UNIDAD NO ESTÁ EN LA LISTA; ","")&amp;IF(H35="","SIN TITULAR; ","")&amp;IF(AND(AND(N(B35)&gt;0,TODAY()&gt;=N(B35)),N(I35)=0),"CAMBIO SIN PEDIR; ","")&amp;IF(AND(N(B35)&gt;0,TODAY()&lt;N(B35),N(B35)-TODAY()&lt;=N('Ajustes'!$B$3),N(I35)=0),"EVENTO CERCANO SIN PEDIR; ","")&amp;IF(AND(AND(N(B35)&gt;0,TODAY()&gt;=N(B35)),J35&lt;&gt;"Sí"),"SIN CONFIRMAR; ","")&amp;IF(AND(AND(N(B35)&gt;0,TODAY()&gt;=N(B35)),OR(A35="Entrada",A35="Salida"),IFERROR(VLOOKUP(E35,'Ajustes'!$A$21:$B$40,2,0)="Sí",FALSE),L35=""),"SIN LECTURA; ","")&amp;IF(AND(L35&lt;&gt;"",N35=""),"LECTURA SIN FOTO; ","")&amp;IF(AND(A35="Salida",N(B35)&gt;0,N(O35)=0,TODAY()-N(B35)&gt;N('Ajustes'!$B$4)),"ÚLTIMO RECIBO SIN LLEGAR; ","")&amp;IF(AND(N(Q35)&gt;0,N(R35)=0),"COBRO SIN ENVIAR; ","")&amp;IF(AND(N(Q35)&gt;0,N(R35)&gt;0,N(S35)=0,TODAY()-N(R35)&gt;N('Ajustes'!$B$5)),"COBRO SIN PAGAR; ","")="","",LEFT(IF(NOT(N(B35)&gt;0),"SIN FECHA DE EVENTO; ","")&amp;IF(C35="","SIN UNIDAD; ","")&amp;IF(AND(C35&lt;&gt;"",COUNTIF('Unidades'!$A$2:$A$300,C35)=0),"UNIDAD NO ESTÁ EN LA LISTA; ","")&amp;IF(H35="","SIN TITULAR; ","")&amp;IF(AND(AND(N(B35)&gt;0,TODAY()&gt;=N(B35)),N(I35)=0),"CAMBIO SIN PEDIR; ","")&amp;IF(AND(N(B35)&gt;0,TODAY()&lt;N(B35),N(B35)-TODAY()&lt;=N('Ajustes'!$B$3),N(I35)=0),"EVENTO CERCANO SIN PEDIR; ","")&amp;IF(AND(AND(N(B35)&gt;0,TODAY()&gt;=N(B35)),J35&lt;&gt;"Sí"),"SIN CONFIRMAR; ","")&amp;IF(AND(AND(N(B35)&gt;0,TODAY()&gt;=N(B35)),OR(A35="Entrada",A35="Salida"),IFERROR(VLOOKUP(E35,'Ajustes'!$A$21:$B$40,2,0)="Sí",FALSE),L35=""),"SIN LECTURA; ","")&amp;IF(AND(L35&lt;&gt;"",N35=""),"LECTURA SIN FOTO; ","")&amp;IF(AND(A35="Salida",N(B35)&gt;0,N(O35)=0,TODAY()-N(B35)&gt;N('Ajustes'!$B$4)),"ÚLTIMO RECIBO SIN LLEGAR; ","")&amp;IF(AND(N(Q35)&gt;0,N(R35)=0),"COBRO SIN ENVIAR; ","")&amp;IF(AND(N(Q35)&gt;0,N(R35)&gt;0,N(S35)=0,TODAY()-N(R35)&gt;N('Ajustes'!$B$5)),"COBRO SIN PAGAR; ",""),LEN(IF(NOT(N(B35)&gt;0),"SIN FECHA DE EVENTO; ","")&amp;IF(C35="","SIN UNIDAD; ","")&amp;IF(AND(C35&lt;&gt;"",COUNTIF('Unidades'!$A$2:$A$300,C35)=0),"UNIDAD NO ESTÁ EN LA LISTA; ","")&amp;IF(H35="","SIN TITULAR; ","")&amp;IF(AND(AND(N(B35)&gt;0,TODAY()&gt;=N(B35)),N(I35)=0),"CAMBIO SIN PEDIR; ","")&amp;IF(AND(N(B35)&gt;0,TODAY()&lt;N(B35),N(B35)-TODAY()&lt;=N('Ajustes'!$B$3),N(I35)=0),"EVENTO CERCANO SIN PEDIR; ","")&amp;IF(AND(AND(N(B35)&gt;0,TODAY()&gt;=N(B35)),J35&lt;&gt;"Sí"),"SIN CONFIRMAR; ","")&amp;IF(AND(AND(N(B35)&gt;0,TODAY()&gt;=N(B35)),OR(A35="Entrada",A35="Salida"),IFERROR(VLOOKUP(E35,'Ajustes'!$A$21:$B$40,2,0)="Sí",FALSE),L35=""),"SIN LECTURA; ","")&amp;IF(AND(L35&lt;&gt;"",N35=""),"LECTURA SIN FOTO; ","")&amp;IF(AND(A35="Salida",N(B35)&gt;0,N(O35)=0,TODAY()-N(B35)&gt;N('Ajustes'!$B$4)),"ÚLTIMO RECIBO SIN LLEGAR; ","")&amp;IF(AND(N(Q35)&gt;0,N(R35)=0),"COBRO SIN ENVIAR; ","")&amp;IF(AND(N(Q35)&gt;0,N(R35)&gt;0,N(S35)=0,TODAY()-N(R35)&gt;N('Ajustes'!$B$5)),"COBRO SIN PAGAR; ",""))-2)))</f>
        <v/>
      </c>
    </row>
    <row r="36">
      <c r="B36" s="6" t="n"/>
      <c r="I36" s="6" t="n"/>
      <c r="M36" s="6" t="n"/>
      <c r="O36" s="6" t="n"/>
      <c r="P36" s="8" t="n"/>
      <c r="Q36" s="8" t="n"/>
      <c r="R36" s="6" t="n"/>
      <c r="S36" s="6" t="n"/>
      <c r="T36" s="6" t="n"/>
      <c r="U36" s="9">
        <f>IF(OR(NOT(OR(A36&lt;&gt;"",B36&lt;&gt;"",C36&lt;&gt;"",E36&lt;&gt;"")),NOT(N(B36)&gt;0)),"",N(B36)-TODAY())</f>
        <v/>
      </c>
      <c r="V36">
        <f>IF(OR(NOT(OR(A36&lt;&gt;"",B36&lt;&gt;"",C36&lt;&gt;"",E36&lt;&gt;"")),N(T36)&gt;0),"",IF(IF(NOT(N(B36)&gt;0),"SIN FECHA DE EVENTO; ","")&amp;IF(C36="","SIN UNIDAD; ","")&amp;IF(AND(C36&lt;&gt;"",COUNTIF('Unidades'!$A$2:$A$300,C36)=0),"UNIDAD NO ESTÁ EN LA LISTA; ","")&amp;IF(H36="","SIN TITULAR; ","")&amp;IF(AND(AND(N(B36)&gt;0,TODAY()&gt;=N(B36)),N(I36)=0),"CAMBIO SIN PEDIR; ","")&amp;IF(AND(N(B36)&gt;0,TODAY()&lt;N(B36),N(B36)-TODAY()&lt;=N('Ajustes'!$B$3),N(I36)=0),"EVENTO CERCANO SIN PEDIR; ","")&amp;IF(AND(AND(N(B36)&gt;0,TODAY()&gt;=N(B36)),J36&lt;&gt;"Sí"),"SIN CONFIRMAR; ","")&amp;IF(AND(AND(N(B36)&gt;0,TODAY()&gt;=N(B36)),OR(A36="Entrada",A36="Salida"),IFERROR(VLOOKUP(E36,'Ajustes'!$A$21:$B$40,2,0)="Sí",FALSE),L36=""),"SIN LECTURA; ","")&amp;IF(AND(L36&lt;&gt;"",N36=""),"LECTURA SIN FOTO; ","")&amp;IF(AND(A36="Salida",N(B36)&gt;0,N(O36)=0,TODAY()-N(B36)&gt;N('Ajustes'!$B$4)),"ÚLTIMO RECIBO SIN LLEGAR; ","")&amp;IF(AND(N(Q36)&gt;0,N(R36)=0),"COBRO SIN ENVIAR; ","")&amp;IF(AND(N(Q36)&gt;0,N(R36)&gt;0,N(S36)=0,TODAY()-N(R36)&gt;N('Ajustes'!$B$5)),"COBRO SIN PAGAR; ","")="","",LEFT(IF(NOT(N(B36)&gt;0),"SIN FECHA DE EVENTO; ","")&amp;IF(C36="","SIN UNIDAD; ","")&amp;IF(AND(C36&lt;&gt;"",COUNTIF('Unidades'!$A$2:$A$300,C36)=0),"UNIDAD NO ESTÁ EN LA LISTA; ","")&amp;IF(H36="","SIN TITULAR; ","")&amp;IF(AND(AND(N(B36)&gt;0,TODAY()&gt;=N(B36)),N(I36)=0),"CAMBIO SIN PEDIR; ","")&amp;IF(AND(N(B36)&gt;0,TODAY()&lt;N(B36),N(B36)-TODAY()&lt;=N('Ajustes'!$B$3),N(I36)=0),"EVENTO CERCANO SIN PEDIR; ","")&amp;IF(AND(AND(N(B36)&gt;0,TODAY()&gt;=N(B36)),J36&lt;&gt;"Sí"),"SIN CONFIRMAR; ","")&amp;IF(AND(AND(N(B36)&gt;0,TODAY()&gt;=N(B36)),OR(A36="Entrada",A36="Salida"),IFERROR(VLOOKUP(E36,'Ajustes'!$A$21:$B$40,2,0)="Sí",FALSE),L36=""),"SIN LECTURA; ","")&amp;IF(AND(L36&lt;&gt;"",N36=""),"LECTURA SIN FOTO; ","")&amp;IF(AND(A36="Salida",N(B36)&gt;0,N(O36)=0,TODAY()-N(B36)&gt;N('Ajustes'!$B$4)),"ÚLTIMO RECIBO SIN LLEGAR; ","")&amp;IF(AND(N(Q36)&gt;0,N(R36)=0),"COBRO SIN ENVIAR; ","")&amp;IF(AND(N(Q36)&gt;0,N(R36)&gt;0,N(S36)=0,TODAY()-N(R36)&gt;N('Ajustes'!$B$5)),"COBRO SIN PAGAR; ",""),LEN(IF(NOT(N(B36)&gt;0),"SIN FECHA DE EVENTO; ","")&amp;IF(C36="","SIN UNIDAD; ","")&amp;IF(AND(C36&lt;&gt;"",COUNTIF('Unidades'!$A$2:$A$300,C36)=0),"UNIDAD NO ESTÁ EN LA LISTA; ","")&amp;IF(H36="","SIN TITULAR; ","")&amp;IF(AND(AND(N(B36)&gt;0,TODAY()&gt;=N(B36)),N(I36)=0),"CAMBIO SIN PEDIR; ","")&amp;IF(AND(N(B36)&gt;0,TODAY()&lt;N(B36),N(B36)-TODAY()&lt;=N('Ajustes'!$B$3),N(I36)=0),"EVENTO CERCANO SIN PEDIR; ","")&amp;IF(AND(AND(N(B36)&gt;0,TODAY()&gt;=N(B36)),J36&lt;&gt;"Sí"),"SIN CONFIRMAR; ","")&amp;IF(AND(AND(N(B36)&gt;0,TODAY()&gt;=N(B36)),OR(A36="Entrada",A36="Salida"),IFERROR(VLOOKUP(E36,'Ajustes'!$A$21:$B$40,2,0)="Sí",FALSE),L36=""),"SIN LECTURA; ","")&amp;IF(AND(L36&lt;&gt;"",N36=""),"LECTURA SIN FOTO; ","")&amp;IF(AND(A36="Salida",N(B36)&gt;0,N(O36)=0,TODAY()-N(B36)&gt;N('Ajustes'!$B$4)),"ÚLTIMO RECIBO SIN LLEGAR; ","")&amp;IF(AND(N(Q36)&gt;0,N(R36)=0),"COBRO SIN ENVIAR; ","")&amp;IF(AND(N(Q36)&gt;0,N(R36)&gt;0,N(S36)=0,TODAY()-N(R36)&gt;N('Ajustes'!$B$5)),"COBRO SIN PAGAR; ",""))-2)))</f>
        <v/>
      </c>
    </row>
    <row r="37">
      <c r="B37" s="6" t="n"/>
      <c r="I37" s="6" t="n"/>
      <c r="M37" s="6" t="n"/>
      <c r="O37" s="6" t="n"/>
      <c r="P37" s="8" t="n"/>
      <c r="Q37" s="8" t="n"/>
      <c r="R37" s="6" t="n"/>
      <c r="S37" s="6" t="n"/>
      <c r="T37" s="6" t="n"/>
      <c r="U37" s="9">
        <f>IF(OR(NOT(OR(A37&lt;&gt;"",B37&lt;&gt;"",C37&lt;&gt;"",E37&lt;&gt;"")),NOT(N(B37)&gt;0)),"",N(B37)-TODAY())</f>
        <v/>
      </c>
      <c r="V37">
        <f>IF(OR(NOT(OR(A37&lt;&gt;"",B37&lt;&gt;"",C37&lt;&gt;"",E37&lt;&gt;"")),N(T37)&gt;0),"",IF(IF(NOT(N(B37)&gt;0),"SIN FECHA DE EVENTO; ","")&amp;IF(C37="","SIN UNIDAD; ","")&amp;IF(AND(C37&lt;&gt;"",COUNTIF('Unidades'!$A$2:$A$300,C37)=0),"UNIDAD NO ESTÁ EN LA LISTA; ","")&amp;IF(H37="","SIN TITULAR; ","")&amp;IF(AND(AND(N(B37)&gt;0,TODAY()&gt;=N(B37)),N(I37)=0),"CAMBIO SIN PEDIR; ","")&amp;IF(AND(N(B37)&gt;0,TODAY()&lt;N(B37),N(B37)-TODAY()&lt;=N('Ajustes'!$B$3),N(I37)=0),"EVENTO CERCANO SIN PEDIR; ","")&amp;IF(AND(AND(N(B37)&gt;0,TODAY()&gt;=N(B37)),J37&lt;&gt;"Sí"),"SIN CONFIRMAR; ","")&amp;IF(AND(AND(N(B37)&gt;0,TODAY()&gt;=N(B37)),OR(A37="Entrada",A37="Salida"),IFERROR(VLOOKUP(E37,'Ajustes'!$A$21:$B$40,2,0)="Sí",FALSE),L37=""),"SIN LECTURA; ","")&amp;IF(AND(L37&lt;&gt;"",N37=""),"LECTURA SIN FOTO; ","")&amp;IF(AND(A37="Salida",N(B37)&gt;0,N(O37)=0,TODAY()-N(B37)&gt;N('Ajustes'!$B$4)),"ÚLTIMO RECIBO SIN LLEGAR; ","")&amp;IF(AND(N(Q37)&gt;0,N(R37)=0),"COBRO SIN ENVIAR; ","")&amp;IF(AND(N(Q37)&gt;0,N(R37)&gt;0,N(S37)=0,TODAY()-N(R37)&gt;N('Ajustes'!$B$5)),"COBRO SIN PAGAR; ","")="","",LEFT(IF(NOT(N(B37)&gt;0),"SIN FECHA DE EVENTO; ","")&amp;IF(C37="","SIN UNIDAD; ","")&amp;IF(AND(C37&lt;&gt;"",COUNTIF('Unidades'!$A$2:$A$300,C37)=0),"UNIDAD NO ESTÁ EN LA LISTA; ","")&amp;IF(H37="","SIN TITULAR; ","")&amp;IF(AND(AND(N(B37)&gt;0,TODAY()&gt;=N(B37)),N(I37)=0),"CAMBIO SIN PEDIR; ","")&amp;IF(AND(N(B37)&gt;0,TODAY()&lt;N(B37),N(B37)-TODAY()&lt;=N('Ajustes'!$B$3),N(I37)=0),"EVENTO CERCANO SIN PEDIR; ","")&amp;IF(AND(AND(N(B37)&gt;0,TODAY()&gt;=N(B37)),J37&lt;&gt;"Sí"),"SIN CONFIRMAR; ","")&amp;IF(AND(AND(N(B37)&gt;0,TODAY()&gt;=N(B37)),OR(A37="Entrada",A37="Salida"),IFERROR(VLOOKUP(E37,'Ajustes'!$A$21:$B$40,2,0)="Sí",FALSE),L37=""),"SIN LECTURA; ","")&amp;IF(AND(L37&lt;&gt;"",N37=""),"LECTURA SIN FOTO; ","")&amp;IF(AND(A37="Salida",N(B37)&gt;0,N(O37)=0,TODAY()-N(B37)&gt;N('Ajustes'!$B$4)),"ÚLTIMO RECIBO SIN LLEGAR; ","")&amp;IF(AND(N(Q37)&gt;0,N(R37)=0),"COBRO SIN ENVIAR; ","")&amp;IF(AND(N(Q37)&gt;0,N(R37)&gt;0,N(S37)=0,TODAY()-N(R37)&gt;N('Ajustes'!$B$5)),"COBRO SIN PAGAR; ",""),LEN(IF(NOT(N(B37)&gt;0),"SIN FECHA DE EVENTO; ","")&amp;IF(C37="","SIN UNIDAD; ","")&amp;IF(AND(C37&lt;&gt;"",COUNTIF('Unidades'!$A$2:$A$300,C37)=0),"UNIDAD NO ESTÁ EN LA LISTA; ","")&amp;IF(H37="","SIN TITULAR; ","")&amp;IF(AND(AND(N(B37)&gt;0,TODAY()&gt;=N(B37)),N(I37)=0),"CAMBIO SIN PEDIR; ","")&amp;IF(AND(N(B37)&gt;0,TODAY()&lt;N(B37),N(B37)-TODAY()&lt;=N('Ajustes'!$B$3),N(I37)=0),"EVENTO CERCANO SIN PEDIR; ","")&amp;IF(AND(AND(N(B37)&gt;0,TODAY()&gt;=N(B37)),J37&lt;&gt;"Sí"),"SIN CONFIRMAR; ","")&amp;IF(AND(AND(N(B37)&gt;0,TODAY()&gt;=N(B37)),OR(A37="Entrada",A37="Salida"),IFERROR(VLOOKUP(E37,'Ajustes'!$A$21:$B$40,2,0)="Sí",FALSE),L37=""),"SIN LECTURA; ","")&amp;IF(AND(L37&lt;&gt;"",N37=""),"LECTURA SIN FOTO; ","")&amp;IF(AND(A37="Salida",N(B37)&gt;0,N(O37)=0,TODAY()-N(B37)&gt;N('Ajustes'!$B$4)),"ÚLTIMO RECIBO SIN LLEGAR; ","")&amp;IF(AND(N(Q37)&gt;0,N(R37)=0),"COBRO SIN ENVIAR; ","")&amp;IF(AND(N(Q37)&gt;0,N(R37)&gt;0,N(S37)=0,TODAY()-N(R37)&gt;N('Ajustes'!$B$5)),"COBRO SIN PAGAR; ",""))-2)))</f>
        <v/>
      </c>
    </row>
    <row r="38">
      <c r="B38" s="6" t="n"/>
      <c r="I38" s="6" t="n"/>
      <c r="M38" s="6" t="n"/>
      <c r="O38" s="6" t="n"/>
      <c r="P38" s="8" t="n"/>
      <c r="Q38" s="8" t="n"/>
      <c r="R38" s="6" t="n"/>
      <c r="S38" s="6" t="n"/>
      <c r="T38" s="6" t="n"/>
      <c r="U38" s="9">
        <f>IF(OR(NOT(OR(A38&lt;&gt;"",B38&lt;&gt;"",C38&lt;&gt;"",E38&lt;&gt;"")),NOT(N(B38)&gt;0)),"",N(B38)-TODAY())</f>
        <v/>
      </c>
      <c r="V38">
        <f>IF(OR(NOT(OR(A38&lt;&gt;"",B38&lt;&gt;"",C38&lt;&gt;"",E38&lt;&gt;"")),N(T38)&gt;0),"",IF(IF(NOT(N(B38)&gt;0),"SIN FECHA DE EVENTO; ","")&amp;IF(C38="","SIN UNIDAD; ","")&amp;IF(AND(C38&lt;&gt;"",COUNTIF('Unidades'!$A$2:$A$300,C38)=0),"UNIDAD NO ESTÁ EN LA LISTA; ","")&amp;IF(H38="","SIN TITULAR; ","")&amp;IF(AND(AND(N(B38)&gt;0,TODAY()&gt;=N(B38)),N(I38)=0),"CAMBIO SIN PEDIR; ","")&amp;IF(AND(N(B38)&gt;0,TODAY()&lt;N(B38),N(B38)-TODAY()&lt;=N('Ajustes'!$B$3),N(I38)=0),"EVENTO CERCANO SIN PEDIR; ","")&amp;IF(AND(AND(N(B38)&gt;0,TODAY()&gt;=N(B38)),J38&lt;&gt;"Sí"),"SIN CONFIRMAR; ","")&amp;IF(AND(AND(N(B38)&gt;0,TODAY()&gt;=N(B38)),OR(A38="Entrada",A38="Salida"),IFERROR(VLOOKUP(E38,'Ajustes'!$A$21:$B$40,2,0)="Sí",FALSE),L38=""),"SIN LECTURA; ","")&amp;IF(AND(L38&lt;&gt;"",N38=""),"LECTURA SIN FOTO; ","")&amp;IF(AND(A38="Salida",N(B38)&gt;0,N(O38)=0,TODAY()-N(B38)&gt;N('Ajustes'!$B$4)),"ÚLTIMO RECIBO SIN LLEGAR; ","")&amp;IF(AND(N(Q38)&gt;0,N(R38)=0),"COBRO SIN ENVIAR; ","")&amp;IF(AND(N(Q38)&gt;0,N(R38)&gt;0,N(S38)=0,TODAY()-N(R38)&gt;N('Ajustes'!$B$5)),"COBRO SIN PAGAR; ","")="","",LEFT(IF(NOT(N(B38)&gt;0),"SIN FECHA DE EVENTO; ","")&amp;IF(C38="","SIN UNIDAD; ","")&amp;IF(AND(C38&lt;&gt;"",COUNTIF('Unidades'!$A$2:$A$300,C38)=0),"UNIDAD NO ESTÁ EN LA LISTA; ","")&amp;IF(H38="","SIN TITULAR; ","")&amp;IF(AND(AND(N(B38)&gt;0,TODAY()&gt;=N(B38)),N(I38)=0),"CAMBIO SIN PEDIR; ","")&amp;IF(AND(N(B38)&gt;0,TODAY()&lt;N(B38),N(B38)-TODAY()&lt;=N('Ajustes'!$B$3),N(I38)=0),"EVENTO CERCANO SIN PEDIR; ","")&amp;IF(AND(AND(N(B38)&gt;0,TODAY()&gt;=N(B38)),J38&lt;&gt;"Sí"),"SIN CONFIRMAR; ","")&amp;IF(AND(AND(N(B38)&gt;0,TODAY()&gt;=N(B38)),OR(A38="Entrada",A38="Salida"),IFERROR(VLOOKUP(E38,'Ajustes'!$A$21:$B$40,2,0)="Sí",FALSE),L38=""),"SIN LECTURA; ","")&amp;IF(AND(L38&lt;&gt;"",N38=""),"LECTURA SIN FOTO; ","")&amp;IF(AND(A38="Salida",N(B38)&gt;0,N(O38)=0,TODAY()-N(B38)&gt;N('Ajustes'!$B$4)),"ÚLTIMO RECIBO SIN LLEGAR; ","")&amp;IF(AND(N(Q38)&gt;0,N(R38)=0),"COBRO SIN ENVIAR; ","")&amp;IF(AND(N(Q38)&gt;0,N(R38)&gt;0,N(S38)=0,TODAY()-N(R38)&gt;N('Ajustes'!$B$5)),"COBRO SIN PAGAR; ",""),LEN(IF(NOT(N(B38)&gt;0),"SIN FECHA DE EVENTO; ","")&amp;IF(C38="","SIN UNIDAD; ","")&amp;IF(AND(C38&lt;&gt;"",COUNTIF('Unidades'!$A$2:$A$300,C38)=0),"UNIDAD NO ESTÁ EN LA LISTA; ","")&amp;IF(H38="","SIN TITULAR; ","")&amp;IF(AND(AND(N(B38)&gt;0,TODAY()&gt;=N(B38)),N(I38)=0),"CAMBIO SIN PEDIR; ","")&amp;IF(AND(N(B38)&gt;0,TODAY()&lt;N(B38),N(B38)-TODAY()&lt;=N('Ajustes'!$B$3),N(I38)=0),"EVENTO CERCANO SIN PEDIR; ","")&amp;IF(AND(AND(N(B38)&gt;0,TODAY()&gt;=N(B38)),J38&lt;&gt;"Sí"),"SIN CONFIRMAR; ","")&amp;IF(AND(AND(N(B38)&gt;0,TODAY()&gt;=N(B38)),OR(A38="Entrada",A38="Salida"),IFERROR(VLOOKUP(E38,'Ajustes'!$A$21:$B$40,2,0)="Sí",FALSE),L38=""),"SIN LECTURA; ","")&amp;IF(AND(L38&lt;&gt;"",N38=""),"LECTURA SIN FOTO; ","")&amp;IF(AND(A38="Salida",N(B38)&gt;0,N(O38)=0,TODAY()-N(B38)&gt;N('Ajustes'!$B$4)),"ÚLTIMO RECIBO SIN LLEGAR; ","")&amp;IF(AND(N(Q38)&gt;0,N(R38)=0),"COBRO SIN ENVIAR; ","")&amp;IF(AND(N(Q38)&gt;0,N(R38)&gt;0,N(S38)=0,TODAY()-N(R38)&gt;N('Ajustes'!$B$5)),"COBRO SIN PAGAR; ",""))-2)))</f>
        <v/>
      </c>
    </row>
    <row r="39">
      <c r="B39" s="6" t="n"/>
      <c r="I39" s="6" t="n"/>
      <c r="M39" s="6" t="n"/>
      <c r="O39" s="6" t="n"/>
      <c r="P39" s="8" t="n"/>
      <c r="Q39" s="8" t="n"/>
      <c r="R39" s="6" t="n"/>
      <c r="S39" s="6" t="n"/>
      <c r="T39" s="6" t="n"/>
      <c r="U39" s="9">
        <f>IF(OR(NOT(OR(A39&lt;&gt;"",B39&lt;&gt;"",C39&lt;&gt;"",E39&lt;&gt;"")),NOT(N(B39)&gt;0)),"",N(B39)-TODAY())</f>
        <v/>
      </c>
      <c r="V39">
        <f>IF(OR(NOT(OR(A39&lt;&gt;"",B39&lt;&gt;"",C39&lt;&gt;"",E39&lt;&gt;"")),N(T39)&gt;0),"",IF(IF(NOT(N(B39)&gt;0),"SIN FECHA DE EVENTO; ","")&amp;IF(C39="","SIN UNIDAD; ","")&amp;IF(AND(C39&lt;&gt;"",COUNTIF('Unidades'!$A$2:$A$300,C39)=0),"UNIDAD NO ESTÁ EN LA LISTA; ","")&amp;IF(H39="","SIN TITULAR; ","")&amp;IF(AND(AND(N(B39)&gt;0,TODAY()&gt;=N(B39)),N(I39)=0),"CAMBIO SIN PEDIR; ","")&amp;IF(AND(N(B39)&gt;0,TODAY()&lt;N(B39),N(B39)-TODAY()&lt;=N('Ajustes'!$B$3),N(I39)=0),"EVENTO CERCANO SIN PEDIR; ","")&amp;IF(AND(AND(N(B39)&gt;0,TODAY()&gt;=N(B39)),J39&lt;&gt;"Sí"),"SIN CONFIRMAR; ","")&amp;IF(AND(AND(N(B39)&gt;0,TODAY()&gt;=N(B39)),OR(A39="Entrada",A39="Salida"),IFERROR(VLOOKUP(E39,'Ajustes'!$A$21:$B$40,2,0)="Sí",FALSE),L39=""),"SIN LECTURA; ","")&amp;IF(AND(L39&lt;&gt;"",N39=""),"LECTURA SIN FOTO; ","")&amp;IF(AND(A39="Salida",N(B39)&gt;0,N(O39)=0,TODAY()-N(B39)&gt;N('Ajustes'!$B$4)),"ÚLTIMO RECIBO SIN LLEGAR; ","")&amp;IF(AND(N(Q39)&gt;0,N(R39)=0),"COBRO SIN ENVIAR; ","")&amp;IF(AND(N(Q39)&gt;0,N(R39)&gt;0,N(S39)=0,TODAY()-N(R39)&gt;N('Ajustes'!$B$5)),"COBRO SIN PAGAR; ","")="","",LEFT(IF(NOT(N(B39)&gt;0),"SIN FECHA DE EVENTO; ","")&amp;IF(C39="","SIN UNIDAD; ","")&amp;IF(AND(C39&lt;&gt;"",COUNTIF('Unidades'!$A$2:$A$300,C39)=0),"UNIDAD NO ESTÁ EN LA LISTA; ","")&amp;IF(H39="","SIN TITULAR; ","")&amp;IF(AND(AND(N(B39)&gt;0,TODAY()&gt;=N(B39)),N(I39)=0),"CAMBIO SIN PEDIR; ","")&amp;IF(AND(N(B39)&gt;0,TODAY()&lt;N(B39),N(B39)-TODAY()&lt;=N('Ajustes'!$B$3),N(I39)=0),"EVENTO CERCANO SIN PEDIR; ","")&amp;IF(AND(AND(N(B39)&gt;0,TODAY()&gt;=N(B39)),J39&lt;&gt;"Sí"),"SIN CONFIRMAR; ","")&amp;IF(AND(AND(N(B39)&gt;0,TODAY()&gt;=N(B39)),OR(A39="Entrada",A39="Salida"),IFERROR(VLOOKUP(E39,'Ajustes'!$A$21:$B$40,2,0)="Sí",FALSE),L39=""),"SIN LECTURA; ","")&amp;IF(AND(L39&lt;&gt;"",N39=""),"LECTURA SIN FOTO; ","")&amp;IF(AND(A39="Salida",N(B39)&gt;0,N(O39)=0,TODAY()-N(B39)&gt;N('Ajustes'!$B$4)),"ÚLTIMO RECIBO SIN LLEGAR; ","")&amp;IF(AND(N(Q39)&gt;0,N(R39)=0),"COBRO SIN ENVIAR; ","")&amp;IF(AND(N(Q39)&gt;0,N(R39)&gt;0,N(S39)=0,TODAY()-N(R39)&gt;N('Ajustes'!$B$5)),"COBRO SIN PAGAR; ",""),LEN(IF(NOT(N(B39)&gt;0),"SIN FECHA DE EVENTO; ","")&amp;IF(C39="","SIN UNIDAD; ","")&amp;IF(AND(C39&lt;&gt;"",COUNTIF('Unidades'!$A$2:$A$300,C39)=0),"UNIDAD NO ESTÁ EN LA LISTA; ","")&amp;IF(H39="","SIN TITULAR; ","")&amp;IF(AND(AND(N(B39)&gt;0,TODAY()&gt;=N(B39)),N(I39)=0),"CAMBIO SIN PEDIR; ","")&amp;IF(AND(N(B39)&gt;0,TODAY()&lt;N(B39),N(B39)-TODAY()&lt;=N('Ajustes'!$B$3),N(I39)=0),"EVENTO CERCANO SIN PEDIR; ","")&amp;IF(AND(AND(N(B39)&gt;0,TODAY()&gt;=N(B39)),J39&lt;&gt;"Sí"),"SIN CONFIRMAR; ","")&amp;IF(AND(AND(N(B39)&gt;0,TODAY()&gt;=N(B39)),OR(A39="Entrada",A39="Salida"),IFERROR(VLOOKUP(E39,'Ajustes'!$A$21:$B$40,2,0)="Sí",FALSE),L39=""),"SIN LECTURA; ","")&amp;IF(AND(L39&lt;&gt;"",N39=""),"LECTURA SIN FOTO; ","")&amp;IF(AND(A39="Salida",N(B39)&gt;0,N(O39)=0,TODAY()-N(B39)&gt;N('Ajustes'!$B$4)),"ÚLTIMO RECIBO SIN LLEGAR; ","")&amp;IF(AND(N(Q39)&gt;0,N(R39)=0),"COBRO SIN ENVIAR; ","")&amp;IF(AND(N(Q39)&gt;0,N(R39)&gt;0,N(S39)=0,TODAY()-N(R39)&gt;N('Ajustes'!$B$5)),"COBRO SIN PAGAR; ",""))-2)))</f>
        <v/>
      </c>
    </row>
    <row r="40">
      <c r="B40" s="6" t="n"/>
      <c r="I40" s="6" t="n"/>
      <c r="M40" s="6" t="n"/>
      <c r="O40" s="6" t="n"/>
      <c r="P40" s="8" t="n"/>
      <c r="Q40" s="8" t="n"/>
      <c r="R40" s="6" t="n"/>
      <c r="S40" s="6" t="n"/>
      <c r="T40" s="6" t="n"/>
      <c r="U40" s="9">
        <f>IF(OR(NOT(OR(A40&lt;&gt;"",B40&lt;&gt;"",C40&lt;&gt;"",E40&lt;&gt;"")),NOT(N(B40)&gt;0)),"",N(B40)-TODAY())</f>
        <v/>
      </c>
      <c r="V40">
        <f>IF(OR(NOT(OR(A40&lt;&gt;"",B40&lt;&gt;"",C40&lt;&gt;"",E40&lt;&gt;"")),N(T40)&gt;0),"",IF(IF(NOT(N(B40)&gt;0),"SIN FECHA DE EVENTO; ","")&amp;IF(C40="","SIN UNIDAD; ","")&amp;IF(AND(C40&lt;&gt;"",COUNTIF('Unidades'!$A$2:$A$300,C40)=0),"UNIDAD NO ESTÁ EN LA LISTA; ","")&amp;IF(H40="","SIN TITULAR; ","")&amp;IF(AND(AND(N(B40)&gt;0,TODAY()&gt;=N(B40)),N(I40)=0),"CAMBIO SIN PEDIR; ","")&amp;IF(AND(N(B40)&gt;0,TODAY()&lt;N(B40),N(B40)-TODAY()&lt;=N('Ajustes'!$B$3),N(I40)=0),"EVENTO CERCANO SIN PEDIR; ","")&amp;IF(AND(AND(N(B40)&gt;0,TODAY()&gt;=N(B40)),J40&lt;&gt;"Sí"),"SIN CONFIRMAR; ","")&amp;IF(AND(AND(N(B40)&gt;0,TODAY()&gt;=N(B40)),OR(A40="Entrada",A40="Salida"),IFERROR(VLOOKUP(E40,'Ajustes'!$A$21:$B$40,2,0)="Sí",FALSE),L40=""),"SIN LECTURA; ","")&amp;IF(AND(L40&lt;&gt;"",N40=""),"LECTURA SIN FOTO; ","")&amp;IF(AND(A40="Salida",N(B40)&gt;0,N(O40)=0,TODAY()-N(B40)&gt;N('Ajustes'!$B$4)),"ÚLTIMO RECIBO SIN LLEGAR; ","")&amp;IF(AND(N(Q40)&gt;0,N(R40)=0),"COBRO SIN ENVIAR; ","")&amp;IF(AND(N(Q40)&gt;0,N(R40)&gt;0,N(S40)=0,TODAY()-N(R40)&gt;N('Ajustes'!$B$5)),"COBRO SIN PAGAR; ","")="","",LEFT(IF(NOT(N(B40)&gt;0),"SIN FECHA DE EVENTO; ","")&amp;IF(C40="","SIN UNIDAD; ","")&amp;IF(AND(C40&lt;&gt;"",COUNTIF('Unidades'!$A$2:$A$300,C40)=0),"UNIDAD NO ESTÁ EN LA LISTA; ","")&amp;IF(H40="","SIN TITULAR; ","")&amp;IF(AND(AND(N(B40)&gt;0,TODAY()&gt;=N(B40)),N(I40)=0),"CAMBIO SIN PEDIR; ","")&amp;IF(AND(N(B40)&gt;0,TODAY()&lt;N(B40),N(B40)-TODAY()&lt;=N('Ajustes'!$B$3),N(I40)=0),"EVENTO CERCANO SIN PEDIR; ","")&amp;IF(AND(AND(N(B40)&gt;0,TODAY()&gt;=N(B40)),J40&lt;&gt;"Sí"),"SIN CONFIRMAR; ","")&amp;IF(AND(AND(N(B40)&gt;0,TODAY()&gt;=N(B40)),OR(A40="Entrada",A40="Salida"),IFERROR(VLOOKUP(E40,'Ajustes'!$A$21:$B$40,2,0)="Sí",FALSE),L40=""),"SIN LECTURA; ","")&amp;IF(AND(L40&lt;&gt;"",N40=""),"LECTURA SIN FOTO; ","")&amp;IF(AND(A40="Salida",N(B40)&gt;0,N(O40)=0,TODAY()-N(B40)&gt;N('Ajustes'!$B$4)),"ÚLTIMO RECIBO SIN LLEGAR; ","")&amp;IF(AND(N(Q40)&gt;0,N(R40)=0),"COBRO SIN ENVIAR; ","")&amp;IF(AND(N(Q40)&gt;0,N(R40)&gt;0,N(S40)=0,TODAY()-N(R40)&gt;N('Ajustes'!$B$5)),"COBRO SIN PAGAR; ",""),LEN(IF(NOT(N(B40)&gt;0),"SIN FECHA DE EVENTO; ","")&amp;IF(C40="","SIN UNIDAD; ","")&amp;IF(AND(C40&lt;&gt;"",COUNTIF('Unidades'!$A$2:$A$300,C40)=0),"UNIDAD NO ESTÁ EN LA LISTA; ","")&amp;IF(H40="","SIN TITULAR; ","")&amp;IF(AND(AND(N(B40)&gt;0,TODAY()&gt;=N(B40)),N(I40)=0),"CAMBIO SIN PEDIR; ","")&amp;IF(AND(N(B40)&gt;0,TODAY()&lt;N(B40),N(B40)-TODAY()&lt;=N('Ajustes'!$B$3),N(I40)=0),"EVENTO CERCANO SIN PEDIR; ","")&amp;IF(AND(AND(N(B40)&gt;0,TODAY()&gt;=N(B40)),J40&lt;&gt;"Sí"),"SIN CONFIRMAR; ","")&amp;IF(AND(AND(N(B40)&gt;0,TODAY()&gt;=N(B40)),OR(A40="Entrada",A40="Salida"),IFERROR(VLOOKUP(E40,'Ajustes'!$A$21:$B$40,2,0)="Sí",FALSE),L40=""),"SIN LECTURA; ","")&amp;IF(AND(L40&lt;&gt;"",N40=""),"LECTURA SIN FOTO; ","")&amp;IF(AND(A40="Salida",N(B40)&gt;0,N(O40)=0,TODAY()-N(B40)&gt;N('Ajustes'!$B$4)),"ÚLTIMO RECIBO SIN LLEGAR; ","")&amp;IF(AND(N(Q40)&gt;0,N(R40)=0),"COBRO SIN ENVIAR; ","")&amp;IF(AND(N(Q40)&gt;0,N(R40)&gt;0,N(S40)=0,TODAY()-N(R40)&gt;N('Ajustes'!$B$5)),"COBRO SIN PAGAR; ",""))-2)))</f>
        <v/>
      </c>
    </row>
    <row r="41">
      <c r="B41" s="6" t="n"/>
      <c r="I41" s="6" t="n"/>
      <c r="M41" s="6" t="n"/>
      <c r="O41" s="6" t="n"/>
      <c r="P41" s="8" t="n"/>
      <c r="Q41" s="8" t="n"/>
      <c r="R41" s="6" t="n"/>
      <c r="S41" s="6" t="n"/>
      <c r="T41" s="6" t="n"/>
      <c r="U41" s="9">
        <f>IF(OR(NOT(OR(A41&lt;&gt;"",B41&lt;&gt;"",C41&lt;&gt;"",E41&lt;&gt;"")),NOT(N(B41)&gt;0)),"",N(B41)-TODAY())</f>
        <v/>
      </c>
      <c r="V41">
        <f>IF(OR(NOT(OR(A41&lt;&gt;"",B41&lt;&gt;"",C41&lt;&gt;"",E41&lt;&gt;"")),N(T41)&gt;0),"",IF(IF(NOT(N(B41)&gt;0),"SIN FECHA DE EVENTO; ","")&amp;IF(C41="","SIN UNIDAD; ","")&amp;IF(AND(C41&lt;&gt;"",COUNTIF('Unidades'!$A$2:$A$300,C41)=0),"UNIDAD NO ESTÁ EN LA LISTA; ","")&amp;IF(H41="","SIN TITULAR; ","")&amp;IF(AND(AND(N(B41)&gt;0,TODAY()&gt;=N(B41)),N(I41)=0),"CAMBIO SIN PEDIR; ","")&amp;IF(AND(N(B41)&gt;0,TODAY()&lt;N(B41),N(B41)-TODAY()&lt;=N('Ajustes'!$B$3),N(I41)=0),"EVENTO CERCANO SIN PEDIR; ","")&amp;IF(AND(AND(N(B41)&gt;0,TODAY()&gt;=N(B41)),J41&lt;&gt;"Sí"),"SIN CONFIRMAR; ","")&amp;IF(AND(AND(N(B41)&gt;0,TODAY()&gt;=N(B41)),OR(A41="Entrada",A41="Salida"),IFERROR(VLOOKUP(E41,'Ajustes'!$A$21:$B$40,2,0)="Sí",FALSE),L41=""),"SIN LECTURA; ","")&amp;IF(AND(L41&lt;&gt;"",N41=""),"LECTURA SIN FOTO; ","")&amp;IF(AND(A41="Salida",N(B41)&gt;0,N(O41)=0,TODAY()-N(B41)&gt;N('Ajustes'!$B$4)),"ÚLTIMO RECIBO SIN LLEGAR; ","")&amp;IF(AND(N(Q41)&gt;0,N(R41)=0),"COBRO SIN ENVIAR; ","")&amp;IF(AND(N(Q41)&gt;0,N(R41)&gt;0,N(S41)=0,TODAY()-N(R41)&gt;N('Ajustes'!$B$5)),"COBRO SIN PAGAR; ","")="","",LEFT(IF(NOT(N(B41)&gt;0),"SIN FECHA DE EVENTO; ","")&amp;IF(C41="","SIN UNIDAD; ","")&amp;IF(AND(C41&lt;&gt;"",COUNTIF('Unidades'!$A$2:$A$300,C41)=0),"UNIDAD NO ESTÁ EN LA LISTA; ","")&amp;IF(H41="","SIN TITULAR; ","")&amp;IF(AND(AND(N(B41)&gt;0,TODAY()&gt;=N(B41)),N(I41)=0),"CAMBIO SIN PEDIR; ","")&amp;IF(AND(N(B41)&gt;0,TODAY()&lt;N(B41),N(B41)-TODAY()&lt;=N('Ajustes'!$B$3),N(I41)=0),"EVENTO CERCANO SIN PEDIR; ","")&amp;IF(AND(AND(N(B41)&gt;0,TODAY()&gt;=N(B41)),J41&lt;&gt;"Sí"),"SIN CONFIRMAR; ","")&amp;IF(AND(AND(N(B41)&gt;0,TODAY()&gt;=N(B41)),OR(A41="Entrada",A41="Salida"),IFERROR(VLOOKUP(E41,'Ajustes'!$A$21:$B$40,2,0)="Sí",FALSE),L41=""),"SIN LECTURA; ","")&amp;IF(AND(L41&lt;&gt;"",N41=""),"LECTURA SIN FOTO; ","")&amp;IF(AND(A41="Salida",N(B41)&gt;0,N(O41)=0,TODAY()-N(B41)&gt;N('Ajustes'!$B$4)),"ÚLTIMO RECIBO SIN LLEGAR; ","")&amp;IF(AND(N(Q41)&gt;0,N(R41)=0),"COBRO SIN ENVIAR; ","")&amp;IF(AND(N(Q41)&gt;0,N(R41)&gt;0,N(S41)=0,TODAY()-N(R41)&gt;N('Ajustes'!$B$5)),"COBRO SIN PAGAR; ",""),LEN(IF(NOT(N(B41)&gt;0),"SIN FECHA DE EVENTO; ","")&amp;IF(C41="","SIN UNIDAD; ","")&amp;IF(AND(C41&lt;&gt;"",COUNTIF('Unidades'!$A$2:$A$300,C41)=0),"UNIDAD NO ESTÁ EN LA LISTA; ","")&amp;IF(H41="","SIN TITULAR; ","")&amp;IF(AND(AND(N(B41)&gt;0,TODAY()&gt;=N(B41)),N(I41)=0),"CAMBIO SIN PEDIR; ","")&amp;IF(AND(N(B41)&gt;0,TODAY()&lt;N(B41),N(B41)-TODAY()&lt;=N('Ajustes'!$B$3),N(I41)=0),"EVENTO CERCANO SIN PEDIR; ","")&amp;IF(AND(AND(N(B41)&gt;0,TODAY()&gt;=N(B41)),J41&lt;&gt;"Sí"),"SIN CONFIRMAR; ","")&amp;IF(AND(AND(N(B41)&gt;0,TODAY()&gt;=N(B41)),OR(A41="Entrada",A41="Salida"),IFERROR(VLOOKUP(E41,'Ajustes'!$A$21:$B$40,2,0)="Sí",FALSE),L41=""),"SIN LECTURA; ","")&amp;IF(AND(L41&lt;&gt;"",N41=""),"LECTURA SIN FOTO; ","")&amp;IF(AND(A41="Salida",N(B41)&gt;0,N(O41)=0,TODAY()-N(B41)&gt;N('Ajustes'!$B$4)),"ÚLTIMO RECIBO SIN LLEGAR; ","")&amp;IF(AND(N(Q41)&gt;0,N(R41)=0),"COBRO SIN ENVIAR; ","")&amp;IF(AND(N(Q41)&gt;0,N(R41)&gt;0,N(S41)=0,TODAY()-N(R41)&gt;N('Ajustes'!$B$5)),"COBRO SIN PAGAR; ",""))-2)))</f>
        <v/>
      </c>
    </row>
    <row r="42">
      <c r="B42" s="6" t="n"/>
      <c r="I42" s="6" t="n"/>
      <c r="M42" s="6" t="n"/>
      <c r="O42" s="6" t="n"/>
      <c r="P42" s="8" t="n"/>
      <c r="Q42" s="8" t="n"/>
      <c r="R42" s="6" t="n"/>
      <c r="S42" s="6" t="n"/>
      <c r="T42" s="6" t="n"/>
      <c r="U42" s="9">
        <f>IF(OR(NOT(OR(A42&lt;&gt;"",B42&lt;&gt;"",C42&lt;&gt;"",E42&lt;&gt;"")),NOT(N(B42)&gt;0)),"",N(B42)-TODAY())</f>
        <v/>
      </c>
      <c r="V42">
        <f>IF(OR(NOT(OR(A42&lt;&gt;"",B42&lt;&gt;"",C42&lt;&gt;"",E42&lt;&gt;"")),N(T42)&gt;0),"",IF(IF(NOT(N(B42)&gt;0),"SIN FECHA DE EVENTO; ","")&amp;IF(C42="","SIN UNIDAD; ","")&amp;IF(AND(C42&lt;&gt;"",COUNTIF('Unidades'!$A$2:$A$300,C42)=0),"UNIDAD NO ESTÁ EN LA LISTA; ","")&amp;IF(H42="","SIN TITULAR; ","")&amp;IF(AND(AND(N(B42)&gt;0,TODAY()&gt;=N(B42)),N(I42)=0),"CAMBIO SIN PEDIR; ","")&amp;IF(AND(N(B42)&gt;0,TODAY()&lt;N(B42),N(B42)-TODAY()&lt;=N('Ajustes'!$B$3),N(I42)=0),"EVENTO CERCANO SIN PEDIR; ","")&amp;IF(AND(AND(N(B42)&gt;0,TODAY()&gt;=N(B42)),J42&lt;&gt;"Sí"),"SIN CONFIRMAR; ","")&amp;IF(AND(AND(N(B42)&gt;0,TODAY()&gt;=N(B42)),OR(A42="Entrada",A42="Salida"),IFERROR(VLOOKUP(E42,'Ajustes'!$A$21:$B$40,2,0)="Sí",FALSE),L42=""),"SIN LECTURA; ","")&amp;IF(AND(L42&lt;&gt;"",N42=""),"LECTURA SIN FOTO; ","")&amp;IF(AND(A42="Salida",N(B42)&gt;0,N(O42)=0,TODAY()-N(B42)&gt;N('Ajustes'!$B$4)),"ÚLTIMO RECIBO SIN LLEGAR; ","")&amp;IF(AND(N(Q42)&gt;0,N(R42)=0),"COBRO SIN ENVIAR; ","")&amp;IF(AND(N(Q42)&gt;0,N(R42)&gt;0,N(S42)=0,TODAY()-N(R42)&gt;N('Ajustes'!$B$5)),"COBRO SIN PAGAR; ","")="","",LEFT(IF(NOT(N(B42)&gt;0),"SIN FECHA DE EVENTO; ","")&amp;IF(C42="","SIN UNIDAD; ","")&amp;IF(AND(C42&lt;&gt;"",COUNTIF('Unidades'!$A$2:$A$300,C42)=0),"UNIDAD NO ESTÁ EN LA LISTA; ","")&amp;IF(H42="","SIN TITULAR; ","")&amp;IF(AND(AND(N(B42)&gt;0,TODAY()&gt;=N(B42)),N(I42)=0),"CAMBIO SIN PEDIR; ","")&amp;IF(AND(N(B42)&gt;0,TODAY()&lt;N(B42),N(B42)-TODAY()&lt;=N('Ajustes'!$B$3),N(I42)=0),"EVENTO CERCANO SIN PEDIR; ","")&amp;IF(AND(AND(N(B42)&gt;0,TODAY()&gt;=N(B42)),J42&lt;&gt;"Sí"),"SIN CONFIRMAR; ","")&amp;IF(AND(AND(N(B42)&gt;0,TODAY()&gt;=N(B42)),OR(A42="Entrada",A42="Salida"),IFERROR(VLOOKUP(E42,'Ajustes'!$A$21:$B$40,2,0)="Sí",FALSE),L42=""),"SIN LECTURA; ","")&amp;IF(AND(L42&lt;&gt;"",N42=""),"LECTURA SIN FOTO; ","")&amp;IF(AND(A42="Salida",N(B42)&gt;0,N(O42)=0,TODAY()-N(B42)&gt;N('Ajustes'!$B$4)),"ÚLTIMO RECIBO SIN LLEGAR; ","")&amp;IF(AND(N(Q42)&gt;0,N(R42)=0),"COBRO SIN ENVIAR; ","")&amp;IF(AND(N(Q42)&gt;0,N(R42)&gt;0,N(S42)=0,TODAY()-N(R42)&gt;N('Ajustes'!$B$5)),"COBRO SIN PAGAR; ",""),LEN(IF(NOT(N(B42)&gt;0),"SIN FECHA DE EVENTO; ","")&amp;IF(C42="","SIN UNIDAD; ","")&amp;IF(AND(C42&lt;&gt;"",COUNTIF('Unidades'!$A$2:$A$300,C42)=0),"UNIDAD NO ESTÁ EN LA LISTA; ","")&amp;IF(H42="","SIN TITULAR; ","")&amp;IF(AND(AND(N(B42)&gt;0,TODAY()&gt;=N(B42)),N(I42)=0),"CAMBIO SIN PEDIR; ","")&amp;IF(AND(N(B42)&gt;0,TODAY()&lt;N(B42),N(B42)-TODAY()&lt;=N('Ajustes'!$B$3),N(I42)=0),"EVENTO CERCANO SIN PEDIR; ","")&amp;IF(AND(AND(N(B42)&gt;0,TODAY()&gt;=N(B42)),J42&lt;&gt;"Sí"),"SIN CONFIRMAR; ","")&amp;IF(AND(AND(N(B42)&gt;0,TODAY()&gt;=N(B42)),OR(A42="Entrada",A42="Salida"),IFERROR(VLOOKUP(E42,'Ajustes'!$A$21:$B$40,2,0)="Sí",FALSE),L42=""),"SIN LECTURA; ","")&amp;IF(AND(L42&lt;&gt;"",N42=""),"LECTURA SIN FOTO; ","")&amp;IF(AND(A42="Salida",N(B42)&gt;0,N(O42)=0,TODAY()-N(B42)&gt;N('Ajustes'!$B$4)),"ÚLTIMO RECIBO SIN LLEGAR; ","")&amp;IF(AND(N(Q42)&gt;0,N(R42)=0),"COBRO SIN ENVIAR; ","")&amp;IF(AND(N(Q42)&gt;0,N(R42)&gt;0,N(S42)=0,TODAY()-N(R42)&gt;N('Ajustes'!$B$5)),"COBRO SIN PAGAR; ",""))-2)))</f>
        <v/>
      </c>
    </row>
    <row r="43">
      <c r="B43" s="6" t="n"/>
      <c r="I43" s="6" t="n"/>
      <c r="M43" s="6" t="n"/>
      <c r="O43" s="6" t="n"/>
      <c r="P43" s="8" t="n"/>
      <c r="Q43" s="8" t="n"/>
      <c r="R43" s="6" t="n"/>
      <c r="S43" s="6" t="n"/>
      <c r="T43" s="6" t="n"/>
      <c r="U43" s="9">
        <f>IF(OR(NOT(OR(A43&lt;&gt;"",B43&lt;&gt;"",C43&lt;&gt;"",E43&lt;&gt;"")),NOT(N(B43)&gt;0)),"",N(B43)-TODAY())</f>
        <v/>
      </c>
      <c r="V43">
        <f>IF(OR(NOT(OR(A43&lt;&gt;"",B43&lt;&gt;"",C43&lt;&gt;"",E43&lt;&gt;"")),N(T43)&gt;0),"",IF(IF(NOT(N(B43)&gt;0),"SIN FECHA DE EVENTO; ","")&amp;IF(C43="","SIN UNIDAD; ","")&amp;IF(AND(C43&lt;&gt;"",COUNTIF('Unidades'!$A$2:$A$300,C43)=0),"UNIDAD NO ESTÁ EN LA LISTA; ","")&amp;IF(H43="","SIN TITULAR; ","")&amp;IF(AND(AND(N(B43)&gt;0,TODAY()&gt;=N(B43)),N(I43)=0),"CAMBIO SIN PEDIR; ","")&amp;IF(AND(N(B43)&gt;0,TODAY()&lt;N(B43),N(B43)-TODAY()&lt;=N('Ajustes'!$B$3),N(I43)=0),"EVENTO CERCANO SIN PEDIR; ","")&amp;IF(AND(AND(N(B43)&gt;0,TODAY()&gt;=N(B43)),J43&lt;&gt;"Sí"),"SIN CONFIRMAR; ","")&amp;IF(AND(AND(N(B43)&gt;0,TODAY()&gt;=N(B43)),OR(A43="Entrada",A43="Salida"),IFERROR(VLOOKUP(E43,'Ajustes'!$A$21:$B$40,2,0)="Sí",FALSE),L43=""),"SIN LECTURA; ","")&amp;IF(AND(L43&lt;&gt;"",N43=""),"LECTURA SIN FOTO; ","")&amp;IF(AND(A43="Salida",N(B43)&gt;0,N(O43)=0,TODAY()-N(B43)&gt;N('Ajustes'!$B$4)),"ÚLTIMO RECIBO SIN LLEGAR; ","")&amp;IF(AND(N(Q43)&gt;0,N(R43)=0),"COBRO SIN ENVIAR; ","")&amp;IF(AND(N(Q43)&gt;0,N(R43)&gt;0,N(S43)=0,TODAY()-N(R43)&gt;N('Ajustes'!$B$5)),"COBRO SIN PAGAR; ","")="","",LEFT(IF(NOT(N(B43)&gt;0),"SIN FECHA DE EVENTO; ","")&amp;IF(C43="","SIN UNIDAD; ","")&amp;IF(AND(C43&lt;&gt;"",COUNTIF('Unidades'!$A$2:$A$300,C43)=0),"UNIDAD NO ESTÁ EN LA LISTA; ","")&amp;IF(H43="","SIN TITULAR; ","")&amp;IF(AND(AND(N(B43)&gt;0,TODAY()&gt;=N(B43)),N(I43)=0),"CAMBIO SIN PEDIR; ","")&amp;IF(AND(N(B43)&gt;0,TODAY()&lt;N(B43),N(B43)-TODAY()&lt;=N('Ajustes'!$B$3),N(I43)=0),"EVENTO CERCANO SIN PEDIR; ","")&amp;IF(AND(AND(N(B43)&gt;0,TODAY()&gt;=N(B43)),J43&lt;&gt;"Sí"),"SIN CONFIRMAR; ","")&amp;IF(AND(AND(N(B43)&gt;0,TODAY()&gt;=N(B43)),OR(A43="Entrada",A43="Salida"),IFERROR(VLOOKUP(E43,'Ajustes'!$A$21:$B$40,2,0)="Sí",FALSE),L43=""),"SIN LECTURA; ","")&amp;IF(AND(L43&lt;&gt;"",N43=""),"LECTURA SIN FOTO; ","")&amp;IF(AND(A43="Salida",N(B43)&gt;0,N(O43)=0,TODAY()-N(B43)&gt;N('Ajustes'!$B$4)),"ÚLTIMO RECIBO SIN LLEGAR; ","")&amp;IF(AND(N(Q43)&gt;0,N(R43)=0),"COBRO SIN ENVIAR; ","")&amp;IF(AND(N(Q43)&gt;0,N(R43)&gt;0,N(S43)=0,TODAY()-N(R43)&gt;N('Ajustes'!$B$5)),"COBRO SIN PAGAR; ",""),LEN(IF(NOT(N(B43)&gt;0),"SIN FECHA DE EVENTO; ","")&amp;IF(C43="","SIN UNIDAD; ","")&amp;IF(AND(C43&lt;&gt;"",COUNTIF('Unidades'!$A$2:$A$300,C43)=0),"UNIDAD NO ESTÁ EN LA LISTA; ","")&amp;IF(H43="","SIN TITULAR; ","")&amp;IF(AND(AND(N(B43)&gt;0,TODAY()&gt;=N(B43)),N(I43)=0),"CAMBIO SIN PEDIR; ","")&amp;IF(AND(N(B43)&gt;0,TODAY()&lt;N(B43),N(B43)-TODAY()&lt;=N('Ajustes'!$B$3),N(I43)=0),"EVENTO CERCANO SIN PEDIR; ","")&amp;IF(AND(AND(N(B43)&gt;0,TODAY()&gt;=N(B43)),J43&lt;&gt;"Sí"),"SIN CONFIRMAR; ","")&amp;IF(AND(AND(N(B43)&gt;0,TODAY()&gt;=N(B43)),OR(A43="Entrada",A43="Salida"),IFERROR(VLOOKUP(E43,'Ajustes'!$A$21:$B$40,2,0)="Sí",FALSE),L43=""),"SIN LECTURA; ","")&amp;IF(AND(L43&lt;&gt;"",N43=""),"LECTURA SIN FOTO; ","")&amp;IF(AND(A43="Salida",N(B43)&gt;0,N(O43)=0,TODAY()-N(B43)&gt;N('Ajustes'!$B$4)),"ÚLTIMO RECIBO SIN LLEGAR; ","")&amp;IF(AND(N(Q43)&gt;0,N(R43)=0),"COBRO SIN ENVIAR; ","")&amp;IF(AND(N(Q43)&gt;0,N(R43)&gt;0,N(S43)=0,TODAY()-N(R43)&gt;N('Ajustes'!$B$5)),"COBRO SIN PAGAR; ",""))-2)))</f>
        <v/>
      </c>
    </row>
    <row r="44">
      <c r="B44" s="6" t="n"/>
      <c r="I44" s="6" t="n"/>
      <c r="M44" s="6" t="n"/>
      <c r="O44" s="6" t="n"/>
      <c r="P44" s="8" t="n"/>
      <c r="Q44" s="8" t="n"/>
      <c r="R44" s="6" t="n"/>
      <c r="S44" s="6" t="n"/>
      <c r="T44" s="6" t="n"/>
      <c r="U44" s="9">
        <f>IF(OR(NOT(OR(A44&lt;&gt;"",B44&lt;&gt;"",C44&lt;&gt;"",E44&lt;&gt;"")),NOT(N(B44)&gt;0)),"",N(B44)-TODAY())</f>
        <v/>
      </c>
      <c r="V44">
        <f>IF(OR(NOT(OR(A44&lt;&gt;"",B44&lt;&gt;"",C44&lt;&gt;"",E44&lt;&gt;"")),N(T44)&gt;0),"",IF(IF(NOT(N(B44)&gt;0),"SIN FECHA DE EVENTO; ","")&amp;IF(C44="","SIN UNIDAD; ","")&amp;IF(AND(C44&lt;&gt;"",COUNTIF('Unidades'!$A$2:$A$300,C44)=0),"UNIDAD NO ESTÁ EN LA LISTA; ","")&amp;IF(H44="","SIN TITULAR; ","")&amp;IF(AND(AND(N(B44)&gt;0,TODAY()&gt;=N(B44)),N(I44)=0),"CAMBIO SIN PEDIR; ","")&amp;IF(AND(N(B44)&gt;0,TODAY()&lt;N(B44),N(B44)-TODAY()&lt;=N('Ajustes'!$B$3),N(I44)=0),"EVENTO CERCANO SIN PEDIR; ","")&amp;IF(AND(AND(N(B44)&gt;0,TODAY()&gt;=N(B44)),J44&lt;&gt;"Sí"),"SIN CONFIRMAR; ","")&amp;IF(AND(AND(N(B44)&gt;0,TODAY()&gt;=N(B44)),OR(A44="Entrada",A44="Salida"),IFERROR(VLOOKUP(E44,'Ajustes'!$A$21:$B$40,2,0)="Sí",FALSE),L44=""),"SIN LECTURA; ","")&amp;IF(AND(L44&lt;&gt;"",N44=""),"LECTURA SIN FOTO; ","")&amp;IF(AND(A44="Salida",N(B44)&gt;0,N(O44)=0,TODAY()-N(B44)&gt;N('Ajustes'!$B$4)),"ÚLTIMO RECIBO SIN LLEGAR; ","")&amp;IF(AND(N(Q44)&gt;0,N(R44)=0),"COBRO SIN ENVIAR; ","")&amp;IF(AND(N(Q44)&gt;0,N(R44)&gt;0,N(S44)=0,TODAY()-N(R44)&gt;N('Ajustes'!$B$5)),"COBRO SIN PAGAR; ","")="","",LEFT(IF(NOT(N(B44)&gt;0),"SIN FECHA DE EVENTO; ","")&amp;IF(C44="","SIN UNIDAD; ","")&amp;IF(AND(C44&lt;&gt;"",COUNTIF('Unidades'!$A$2:$A$300,C44)=0),"UNIDAD NO ESTÁ EN LA LISTA; ","")&amp;IF(H44="","SIN TITULAR; ","")&amp;IF(AND(AND(N(B44)&gt;0,TODAY()&gt;=N(B44)),N(I44)=0),"CAMBIO SIN PEDIR; ","")&amp;IF(AND(N(B44)&gt;0,TODAY()&lt;N(B44),N(B44)-TODAY()&lt;=N('Ajustes'!$B$3),N(I44)=0),"EVENTO CERCANO SIN PEDIR; ","")&amp;IF(AND(AND(N(B44)&gt;0,TODAY()&gt;=N(B44)),J44&lt;&gt;"Sí"),"SIN CONFIRMAR; ","")&amp;IF(AND(AND(N(B44)&gt;0,TODAY()&gt;=N(B44)),OR(A44="Entrada",A44="Salida"),IFERROR(VLOOKUP(E44,'Ajustes'!$A$21:$B$40,2,0)="Sí",FALSE),L44=""),"SIN LECTURA; ","")&amp;IF(AND(L44&lt;&gt;"",N44=""),"LECTURA SIN FOTO; ","")&amp;IF(AND(A44="Salida",N(B44)&gt;0,N(O44)=0,TODAY()-N(B44)&gt;N('Ajustes'!$B$4)),"ÚLTIMO RECIBO SIN LLEGAR; ","")&amp;IF(AND(N(Q44)&gt;0,N(R44)=0),"COBRO SIN ENVIAR; ","")&amp;IF(AND(N(Q44)&gt;0,N(R44)&gt;0,N(S44)=0,TODAY()-N(R44)&gt;N('Ajustes'!$B$5)),"COBRO SIN PAGAR; ",""),LEN(IF(NOT(N(B44)&gt;0),"SIN FECHA DE EVENTO; ","")&amp;IF(C44="","SIN UNIDAD; ","")&amp;IF(AND(C44&lt;&gt;"",COUNTIF('Unidades'!$A$2:$A$300,C44)=0),"UNIDAD NO ESTÁ EN LA LISTA; ","")&amp;IF(H44="","SIN TITULAR; ","")&amp;IF(AND(AND(N(B44)&gt;0,TODAY()&gt;=N(B44)),N(I44)=0),"CAMBIO SIN PEDIR; ","")&amp;IF(AND(N(B44)&gt;0,TODAY()&lt;N(B44),N(B44)-TODAY()&lt;=N('Ajustes'!$B$3),N(I44)=0),"EVENTO CERCANO SIN PEDIR; ","")&amp;IF(AND(AND(N(B44)&gt;0,TODAY()&gt;=N(B44)),J44&lt;&gt;"Sí"),"SIN CONFIRMAR; ","")&amp;IF(AND(AND(N(B44)&gt;0,TODAY()&gt;=N(B44)),OR(A44="Entrada",A44="Salida"),IFERROR(VLOOKUP(E44,'Ajustes'!$A$21:$B$40,2,0)="Sí",FALSE),L44=""),"SIN LECTURA; ","")&amp;IF(AND(L44&lt;&gt;"",N44=""),"LECTURA SIN FOTO; ","")&amp;IF(AND(A44="Salida",N(B44)&gt;0,N(O44)=0,TODAY()-N(B44)&gt;N('Ajustes'!$B$4)),"ÚLTIMO RECIBO SIN LLEGAR; ","")&amp;IF(AND(N(Q44)&gt;0,N(R44)=0),"COBRO SIN ENVIAR; ","")&amp;IF(AND(N(Q44)&gt;0,N(R44)&gt;0,N(S44)=0,TODAY()-N(R44)&gt;N('Ajustes'!$B$5)),"COBRO SIN PAGAR; ",""))-2)))</f>
        <v/>
      </c>
    </row>
    <row r="45">
      <c r="B45" s="6" t="n"/>
      <c r="I45" s="6" t="n"/>
      <c r="M45" s="6" t="n"/>
      <c r="O45" s="6" t="n"/>
      <c r="P45" s="8" t="n"/>
      <c r="Q45" s="8" t="n"/>
      <c r="R45" s="6" t="n"/>
      <c r="S45" s="6" t="n"/>
      <c r="T45" s="6" t="n"/>
      <c r="U45" s="9">
        <f>IF(OR(NOT(OR(A45&lt;&gt;"",B45&lt;&gt;"",C45&lt;&gt;"",E45&lt;&gt;"")),NOT(N(B45)&gt;0)),"",N(B45)-TODAY())</f>
        <v/>
      </c>
      <c r="V45">
        <f>IF(OR(NOT(OR(A45&lt;&gt;"",B45&lt;&gt;"",C45&lt;&gt;"",E45&lt;&gt;"")),N(T45)&gt;0),"",IF(IF(NOT(N(B45)&gt;0),"SIN FECHA DE EVENTO; ","")&amp;IF(C45="","SIN UNIDAD; ","")&amp;IF(AND(C45&lt;&gt;"",COUNTIF('Unidades'!$A$2:$A$300,C45)=0),"UNIDAD NO ESTÁ EN LA LISTA; ","")&amp;IF(H45="","SIN TITULAR; ","")&amp;IF(AND(AND(N(B45)&gt;0,TODAY()&gt;=N(B45)),N(I45)=0),"CAMBIO SIN PEDIR; ","")&amp;IF(AND(N(B45)&gt;0,TODAY()&lt;N(B45),N(B45)-TODAY()&lt;=N('Ajustes'!$B$3),N(I45)=0),"EVENTO CERCANO SIN PEDIR; ","")&amp;IF(AND(AND(N(B45)&gt;0,TODAY()&gt;=N(B45)),J45&lt;&gt;"Sí"),"SIN CONFIRMAR; ","")&amp;IF(AND(AND(N(B45)&gt;0,TODAY()&gt;=N(B45)),OR(A45="Entrada",A45="Salida"),IFERROR(VLOOKUP(E45,'Ajustes'!$A$21:$B$40,2,0)="Sí",FALSE),L45=""),"SIN LECTURA; ","")&amp;IF(AND(L45&lt;&gt;"",N45=""),"LECTURA SIN FOTO; ","")&amp;IF(AND(A45="Salida",N(B45)&gt;0,N(O45)=0,TODAY()-N(B45)&gt;N('Ajustes'!$B$4)),"ÚLTIMO RECIBO SIN LLEGAR; ","")&amp;IF(AND(N(Q45)&gt;0,N(R45)=0),"COBRO SIN ENVIAR; ","")&amp;IF(AND(N(Q45)&gt;0,N(R45)&gt;0,N(S45)=0,TODAY()-N(R45)&gt;N('Ajustes'!$B$5)),"COBRO SIN PAGAR; ","")="","",LEFT(IF(NOT(N(B45)&gt;0),"SIN FECHA DE EVENTO; ","")&amp;IF(C45="","SIN UNIDAD; ","")&amp;IF(AND(C45&lt;&gt;"",COUNTIF('Unidades'!$A$2:$A$300,C45)=0),"UNIDAD NO ESTÁ EN LA LISTA; ","")&amp;IF(H45="","SIN TITULAR; ","")&amp;IF(AND(AND(N(B45)&gt;0,TODAY()&gt;=N(B45)),N(I45)=0),"CAMBIO SIN PEDIR; ","")&amp;IF(AND(N(B45)&gt;0,TODAY()&lt;N(B45),N(B45)-TODAY()&lt;=N('Ajustes'!$B$3),N(I45)=0),"EVENTO CERCANO SIN PEDIR; ","")&amp;IF(AND(AND(N(B45)&gt;0,TODAY()&gt;=N(B45)),J45&lt;&gt;"Sí"),"SIN CONFIRMAR; ","")&amp;IF(AND(AND(N(B45)&gt;0,TODAY()&gt;=N(B45)),OR(A45="Entrada",A45="Salida"),IFERROR(VLOOKUP(E45,'Ajustes'!$A$21:$B$40,2,0)="Sí",FALSE),L45=""),"SIN LECTURA; ","")&amp;IF(AND(L45&lt;&gt;"",N45=""),"LECTURA SIN FOTO; ","")&amp;IF(AND(A45="Salida",N(B45)&gt;0,N(O45)=0,TODAY()-N(B45)&gt;N('Ajustes'!$B$4)),"ÚLTIMO RECIBO SIN LLEGAR; ","")&amp;IF(AND(N(Q45)&gt;0,N(R45)=0),"COBRO SIN ENVIAR; ","")&amp;IF(AND(N(Q45)&gt;0,N(R45)&gt;0,N(S45)=0,TODAY()-N(R45)&gt;N('Ajustes'!$B$5)),"COBRO SIN PAGAR; ",""),LEN(IF(NOT(N(B45)&gt;0),"SIN FECHA DE EVENTO; ","")&amp;IF(C45="","SIN UNIDAD; ","")&amp;IF(AND(C45&lt;&gt;"",COUNTIF('Unidades'!$A$2:$A$300,C45)=0),"UNIDAD NO ESTÁ EN LA LISTA; ","")&amp;IF(H45="","SIN TITULAR; ","")&amp;IF(AND(AND(N(B45)&gt;0,TODAY()&gt;=N(B45)),N(I45)=0),"CAMBIO SIN PEDIR; ","")&amp;IF(AND(N(B45)&gt;0,TODAY()&lt;N(B45),N(B45)-TODAY()&lt;=N('Ajustes'!$B$3),N(I45)=0),"EVENTO CERCANO SIN PEDIR; ","")&amp;IF(AND(AND(N(B45)&gt;0,TODAY()&gt;=N(B45)),J45&lt;&gt;"Sí"),"SIN CONFIRMAR; ","")&amp;IF(AND(AND(N(B45)&gt;0,TODAY()&gt;=N(B45)),OR(A45="Entrada",A45="Salida"),IFERROR(VLOOKUP(E45,'Ajustes'!$A$21:$B$40,2,0)="Sí",FALSE),L45=""),"SIN LECTURA; ","")&amp;IF(AND(L45&lt;&gt;"",N45=""),"LECTURA SIN FOTO; ","")&amp;IF(AND(A45="Salida",N(B45)&gt;0,N(O45)=0,TODAY()-N(B45)&gt;N('Ajustes'!$B$4)),"ÚLTIMO RECIBO SIN LLEGAR; ","")&amp;IF(AND(N(Q45)&gt;0,N(R45)=0),"COBRO SIN ENVIAR; ","")&amp;IF(AND(N(Q45)&gt;0,N(R45)&gt;0,N(S45)=0,TODAY()-N(R45)&gt;N('Ajustes'!$B$5)),"COBRO SIN PAGAR; ",""))-2)))</f>
        <v/>
      </c>
    </row>
    <row r="46">
      <c r="B46" s="6" t="n"/>
      <c r="I46" s="6" t="n"/>
      <c r="M46" s="6" t="n"/>
      <c r="O46" s="6" t="n"/>
      <c r="P46" s="8" t="n"/>
      <c r="Q46" s="8" t="n"/>
      <c r="R46" s="6" t="n"/>
      <c r="S46" s="6" t="n"/>
      <c r="T46" s="6" t="n"/>
      <c r="U46" s="9">
        <f>IF(OR(NOT(OR(A46&lt;&gt;"",B46&lt;&gt;"",C46&lt;&gt;"",E46&lt;&gt;"")),NOT(N(B46)&gt;0)),"",N(B46)-TODAY())</f>
        <v/>
      </c>
      <c r="V46">
        <f>IF(OR(NOT(OR(A46&lt;&gt;"",B46&lt;&gt;"",C46&lt;&gt;"",E46&lt;&gt;"")),N(T46)&gt;0),"",IF(IF(NOT(N(B46)&gt;0),"SIN FECHA DE EVENTO; ","")&amp;IF(C46="","SIN UNIDAD; ","")&amp;IF(AND(C46&lt;&gt;"",COUNTIF('Unidades'!$A$2:$A$300,C46)=0),"UNIDAD NO ESTÁ EN LA LISTA; ","")&amp;IF(H46="","SIN TITULAR; ","")&amp;IF(AND(AND(N(B46)&gt;0,TODAY()&gt;=N(B46)),N(I46)=0),"CAMBIO SIN PEDIR; ","")&amp;IF(AND(N(B46)&gt;0,TODAY()&lt;N(B46),N(B46)-TODAY()&lt;=N('Ajustes'!$B$3),N(I46)=0),"EVENTO CERCANO SIN PEDIR; ","")&amp;IF(AND(AND(N(B46)&gt;0,TODAY()&gt;=N(B46)),J46&lt;&gt;"Sí"),"SIN CONFIRMAR; ","")&amp;IF(AND(AND(N(B46)&gt;0,TODAY()&gt;=N(B46)),OR(A46="Entrada",A46="Salida"),IFERROR(VLOOKUP(E46,'Ajustes'!$A$21:$B$40,2,0)="Sí",FALSE),L46=""),"SIN LECTURA; ","")&amp;IF(AND(L46&lt;&gt;"",N46=""),"LECTURA SIN FOTO; ","")&amp;IF(AND(A46="Salida",N(B46)&gt;0,N(O46)=0,TODAY()-N(B46)&gt;N('Ajustes'!$B$4)),"ÚLTIMO RECIBO SIN LLEGAR; ","")&amp;IF(AND(N(Q46)&gt;0,N(R46)=0),"COBRO SIN ENVIAR; ","")&amp;IF(AND(N(Q46)&gt;0,N(R46)&gt;0,N(S46)=0,TODAY()-N(R46)&gt;N('Ajustes'!$B$5)),"COBRO SIN PAGAR; ","")="","",LEFT(IF(NOT(N(B46)&gt;0),"SIN FECHA DE EVENTO; ","")&amp;IF(C46="","SIN UNIDAD; ","")&amp;IF(AND(C46&lt;&gt;"",COUNTIF('Unidades'!$A$2:$A$300,C46)=0),"UNIDAD NO ESTÁ EN LA LISTA; ","")&amp;IF(H46="","SIN TITULAR; ","")&amp;IF(AND(AND(N(B46)&gt;0,TODAY()&gt;=N(B46)),N(I46)=0),"CAMBIO SIN PEDIR; ","")&amp;IF(AND(N(B46)&gt;0,TODAY()&lt;N(B46),N(B46)-TODAY()&lt;=N('Ajustes'!$B$3),N(I46)=0),"EVENTO CERCANO SIN PEDIR; ","")&amp;IF(AND(AND(N(B46)&gt;0,TODAY()&gt;=N(B46)),J46&lt;&gt;"Sí"),"SIN CONFIRMAR; ","")&amp;IF(AND(AND(N(B46)&gt;0,TODAY()&gt;=N(B46)),OR(A46="Entrada",A46="Salida"),IFERROR(VLOOKUP(E46,'Ajustes'!$A$21:$B$40,2,0)="Sí",FALSE),L46=""),"SIN LECTURA; ","")&amp;IF(AND(L46&lt;&gt;"",N46=""),"LECTURA SIN FOTO; ","")&amp;IF(AND(A46="Salida",N(B46)&gt;0,N(O46)=0,TODAY()-N(B46)&gt;N('Ajustes'!$B$4)),"ÚLTIMO RECIBO SIN LLEGAR; ","")&amp;IF(AND(N(Q46)&gt;0,N(R46)=0),"COBRO SIN ENVIAR; ","")&amp;IF(AND(N(Q46)&gt;0,N(R46)&gt;0,N(S46)=0,TODAY()-N(R46)&gt;N('Ajustes'!$B$5)),"COBRO SIN PAGAR; ",""),LEN(IF(NOT(N(B46)&gt;0),"SIN FECHA DE EVENTO; ","")&amp;IF(C46="","SIN UNIDAD; ","")&amp;IF(AND(C46&lt;&gt;"",COUNTIF('Unidades'!$A$2:$A$300,C46)=0),"UNIDAD NO ESTÁ EN LA LISTA; ","")&amp;IF(H46="","SIN TITULAR; ","")&amp;IF(AND(AND(N(B46)&gt;0,TODAY()&gt;=N(B46)),N(I46)=0),"CAMBIO SIN PEDIR; ","")&amp;IF(AND(N(B46)&gt;0,TODAY()&lt;N(B46),N(B46)-TODAY()&lt;=N('Ajustes'!$B$3),N(I46)=0),"EVENTO CERCANO SIN PEDIR; ","")&amp;IF(AND(AND(N(B46)&gt;0,TODAY()&gt;=N(B46)),J46&lt;&gt;"Sí"),"SIN CONFIRMAR; ","")&amp;IF(AND(AND(N(B46)&gt;0,TODAY()&gt;=N(B46)),OR(A46="Entrada",A46="Salida"),IFERROR(VLOOKUP(E46,'Ajustes'!$A$21:$B$40,2,0)="Sí",FALSE),L46=""),"SIN LECTURA; ","")&amp;IF(AND(L46&lt;&gt;"",N46=""),"LECTURA SIN FOTO; ","")&amp;IF(AND(A46="Salida",N(B46)&gt;0,N(O46)=0,TODAY()-N(B46)&gt;N('Ajustes'!$B$4)),"ÚLTIMO RECIBO SIN LLEGAR; ","")&amp;IF(AND(N(Q46)&gt;0,N(R46)=0),"COBRO SIN ENVIAR; ","")&amp;IF(AND(N(Q46)&gt;0,N(R46)&gt;0,N(S46)=0,TODAY()-N(R46)&gt;N('Ajustes'!$B$5)),"COBRO SIN PAGAR; ",""))-2)))</f>
        <v/>
      </c>
    </row>
    <row r="47">
      <c r="B47" s="6" t="n"/>
      <c r="I47" s="6" t="n"/>
      <c r="M47" s="6" t="n"/>
      <c r="O47" s="6" t="n"/>
      <c r="P47" s="8" t="n"/>
      <c r="Q47" s="8" t="n"/>
      <c r="R47" s="6" t="n"/>
      <c r="S47" s="6" t="n"/>
      <c r="T47" s="6" t="n"/>
      <c r="U47" s="9">
        <f>IF(OR(NOT(OR(A47&lt;&gt;"",B47&lt;&gt;"",C47&lt;&gt;"",E47&lt;&gt;"")),NOT(N(B47)&gt;0)),"",N(B47)-TODAY())</f>
        <v/>
      </c>
      <c r="V47">
        <f>IF(OR(NOT(OR(A47&lt;&gt;"",B47&lt;&gt;"",C47&lt;&gt;"",E47&lt;&gt;"")),N(T47)&gt;0),"",IF(IF(NOT(N(B47)&gt;0),"SIN FECHA DE EVENTO; ","")&amp;IF(C47="","SIN UNIDAD; ","")&amp;IF(AND(C47&lt;&gt;"",COUNTIF('Unidades'!$A$2:$A$300,C47)=0),"UNIDAD NO ESTÁ EN LA LISTA; ","")&amp;IF(H47="","SIN TITULAR; ","")&amp;IF(AND(AND(N(B47)&gt;0,TODAY()&gt;=N(B47)),N(I47)=0),"CAMBIO SIN PEDIR; ","")&amp;IF(AND(N(B47)&gt;0,TODAY()&lt;N(B47),N(B47)-TODAY()&lt;=N('Ajustes'!$B$3),N(I47)=0),"EVENTO CERCANO SIN PEDIR; ","")&amp;IF(AND(AND(N(B47)&gt;0,TODAY()&gt;=N(B47)),J47&lt;&gt;"Sí"),"SIN CONFIRMAR; ","")&amp;IF(AND(AND(N(B47)&gt;0,TODAY()&gt;=N(B47)),OR(A47="Entrada",A47="Salida"),IFERROR(VLOOKUP(E47,'Ajustes'!$A$21:$B$40,2,0)="Sí",FALSE),L47=""),"SIN LECTURA; ","")&amp;IF(AND(L47&lt;&gt;"",N47=""),"LECTURA SIN FOTO; ","")&amp;IF(AND(A47="Salida",N(B47)&gt;0,N(O47)=0,TODAY()-N(B47)&gt;N('Ajustes'!$B$4)),"ÚLTIMO RECIBO SIN LLEGAR; ","")&amp;IF(AND(N(Q47)&gt;0,N(R47)=0),"COBRO SIN ENVIAR; ","")&amp;IF(AND(N(Q47)&gt;0,N(R47)&gt;0,N(S47)=0,TODAY()-N(R47)&gt;N('Ajustes'!$B$5)),"COBRO SIN PAGAR; ","")="","",LEFT(IF(NOT(N(B47)&gt;0),"SIN FECHA DE EVENTO; ","")&amp;IF(C47="","SIN UNIDAD; ","")&amp;IF(AND(C47&lt;&gt;"",COUNTIF('Unidades'!$A$2:$A$300,C47)=0),"UNIDAD NO ESTÁ EN LA LISTA; ","")&amp;IF(H47="","SIN TITULAR; ","")&amp;IF(AND(AND(N(B47)&gt;0,TODAY()&gt;=N(B47)),N(I47)=0),"CAMBIO SIN PEDIR; ","")&amp;IF(AND(N(B47)&gt;0,TODAY()&lt;N(B47),N(B47)-TODAY()&lt;=N('Ajustes'!$B$3),N(I47)=0),"EVENTO CERCANO SIN PEDIR; ","")&amp;IF(AND(AND(N(B47)&gt;0,TODAY()&gt;=N(B47)),J47&lt;&gt;"Sí"),"SIN CONFIRMAR; ","")&amp;IF(AND(AND(N(B47)&gt;0,TODAY()&gt;=N(B47)),OR(A47="Entrada",A47="Salida"),IFERROR(VLOOKUP(E47,'Ajustes'!$A$21:$B$40,2,0)="Sí",FALSE),L47=""),"SIN LECTURA; ","")&amp;IF(AND(L47&lt;&gt;"",N47=""),"LECTURA SIN FOTO; ","")&amp;IF(AND(A47="Salida",N(B47)&gt;0,N(O47)=0,TODAY()-N(B47)&gt;N('Ajustes'!$B$4)),"ÚLTIMO RECIBO SIN LLEGAR; ","")&amp;IF(AND(N(Q47)&gt;0,N(R47)=0),"COBRO SIN ENVIAR; ","")&amp;IF(AND(N(Q47)&gt;0,N(R47)&gt;0,N(S47)=0,TODAY()-N(R47)&gt;N('Ajustes'!$B$5)),"COBRO SIN PAGAR; ",""),LEN(IF(NOT(N(B47)&gt;0),"SIN FECHA DE EVENTO; ","")&amp;IF(C47="","SIN UNIDAD; ","")&amp;IF(AND(C47&lt;&gt;"",COUNTIF('Unidades'!$A$2:$A$300,C47)=0),"UNIDAD NO ESTÁ EN LA LISTA; ","")&amp;IF(H47="","SIN TITULAR; ","")&amp;IF(AND(AND(N(B47)&gt;0,TODAY()&gt;=N(B47)),N(I47)=0),"CAMBIO SIN PEDIR; ","")&amp;IF(AND(N(B47)&gt;0,TODAY()&lt;N(B47),N(B47)-TODAY()&lt;=N('Ajustes'!$B$3),N(I47)=0),"EVENTO CERCANO SIN PEDIR; ","")&amp;IF(AND(AND(N(B47)&gt;0,TODAY()&gt;=N(B47)),J47&lt;&gt;"Sí"),"SIN CONFIRMAR; ","")&amp;IF(AND(AND(N(B47)&gt;0,TODAY()&gt;=N(B47)),OR(A47="Entrada",A47="Salida"),IFERROR(VLOOKUP(E47,'Ajustes'!$A$21:$B$40,2,0)="Sí",FALSE),L47=""),"SIN LECTURA; ","")&amp;IF(AND(L47&lt;&gt;"",N47=""),"LECTURA SIN FOTO; ","")&amp;IF(AND(A47="Salida",N(B47)&gt;0,N(O47)=0,TODAY()-N(B47)&gt;N('Ajustes'!$B$4)),"ÚLTIMO RECIBO SIN LLEGAR; ","")&amp;IF(AND(N(Q47)&gt;0,N(R47)=0),"COBRO SIN ENVIAR; ","")&amp;IF(AND(N(Q47)&gt;0,N(R47)&gt;0,N(S47)=0,TODAY()-N(R47)&gt;N('Ajustes'!$B$5)),"COBRO SIN PAGAR; ",""))-2)))</f>
        <v/>
      </c>
    </row>
    <row r="48">
      <c r="B48" s="6" t="n"/>
      <c r="I48" s="6" t="n"/>
      <c r="M48" s="6" t="n"/>
      <c r="O48" s="6" t="n"/>
      <c r="P48" s="8" t="n"/>
      <c r="Q48" s="8" t="n"/>
      <c r="R48" s="6" t="n"/>
      <c r="S48" s="6" t="n"/>
      <c r="T48" s="6" t="n"/>
      <c r="U48" s="9">
        <f>IF(OR(NOT(OR(A48&lt;&gt;"",B48&lt;&gt;"",C48&lt;&gt;"",E48&lt;&gt;"")),NOT(N(B48)&gt;0)),"",N(B48)-TODAY())</f>
        <v/>
      </c>
      <c r="V48">
        <f>IF(OR(NOT(OR(A48&lt;&gt;"",B48&lt;&gt;"",C48&lt;&gt;"",E48&lt;&gt;"")),N(T48)&gt;0),"",IF(IF(NOT(N(B48)&gt;0),"SIN FECHA DE EVENTO; ","")&amp;IF(C48="","SIN UNIDAD; ","")&amp;IF(AND(C48&lt;&gt;"",COUNTIF('Unidades'!$A$2:$A$300,C48)=0),"UNIDAD NO ESTÁ EN LA LISTA; ","")&amp;IF(H48="","SIN TITULAR; ","")&amp;IF(AND(AND(N(B48)&gt;0,TODAY()&gt;=N(B48)),N(I48)=0),"CAMBIO SIN PEDIR; ","")&amp;IF(AND(N(B48)&gt;0,TODAY()&lt;N(B48),N(B48)-TODAY()&lt;=N('Ajustes'!$B$3),N(I48)=0),"EVENTO CERCANO SIN PEDIR; ","")&amp;IF(AND(AND(N(B48)&gt;0,TODAY()&gt;=N(B48)),J48&lt;&gt;"Sí"),"SIN CONFIRMAR; ","")&amp;IF(AND(AND(N(B48)&gt;0,TODAY()&gt;=N(B48)),OR(A48="Entrada",A48="Salida"),IFERROR(VLOOKUP(E48,'Ajustes'!$A$21:$B$40,2,0)="Sí",FALSE),L48=""),"SIN LECTURA; ","")&amp;IF(AND(L48&lt;&gt;"",N48=""),"LECTURA SIN FOTO; ","")&amp;IF(AND(A48="Salida",N(B48)&gt;0,N(O48)=0,TODAY()-N(B48)&gt;N('Ajustes'!$B$4)),"ÚLTIMO RECIBO SIN LLEGAR; ","")&amp;IF(AND(N(Q48)&gt;0,N(R48)=0),"COBRO SIN ENVIAR; ","")&amp;IF(AND(N(Q48)&gt;0,N(R48)&gt;0,N(S48)=0,TODAY()-N(R48)&gt;N('Ajustes'!$B$5)),"COBRO SIN PAGAR; ","")="","",LEFT(IF(NOT(N(B48)&gt;0),"SIN FECHA DE EVENTO; ","")&amp;IF(C48="","SIN UNIDAD; ","")&amp;IF(AND(C48&lt;&gt;"",COUNTIF('Unidades'!$A$2:$A$300,C48)=0),"UNIDAD NO ESTÁ EN LA LISTA; ","")&amp;IF(H48="","SIN TITULAR; ","")&amp;IF(AND(AND(N(B48)&gt;0,TODAY()&gt;=N(B48)),N(I48)=0),"CAMBIO SIN PEDIR; ","")&amp;IF(AND(N(B48)&gt;0,TODAY()&lt;N(B48),N(B48)-TODAY()&lt;=N('Ajustes'!$B$3),N(I48)=0),"EVENTO CERCANO SIN PEDIR; ","")&amp;IF(AND(AND(N(B48)&gt;0,TODAY()&gt;=N(B48)),J48&lt;&gt;"Sí"),"SIN CONFIRMAR; ","")&amp;IF(AND(AND(N(B48)&gt;0,TODAY()&gt;=N(B48)),OR(A48="Entrada",A48="Salida"),IFERROR(VLOOKUP(E48,'Ajustes'!$A$21:$B$40,2,0)="Sí",FALSE),L48=""),"SIN LECTURA; ","")&amp;IF(AND(L48&lt;&gt;"",N48=""),"LECTURA SIN FOTO; ","")&amp;IF(AND(A48="Salida",N(B48)&gt;0,N(O48)=0,TODAY()-N(B48)&gt;N('Ajustes'!$B$4)),"ÚLTIMO RECIBO SIN LLEGAR; ","")&amp;IF(AND(N(Q48)&gt;0,N(R48)=0),"COBRO SIN ENVIAR; ","")&amp;IF(AND(N(Q48)&gt;0,N(R48)&gt;0,N(S48)=0,TODAY()-N(R48)&gt;N('Ajustes'!$B$5)),"COBRO SIN PAGAR; ",""),LEN(IF(NOT(N(B48)&gt;0),"SIN FECHA DE EVENTO; ","")&amp;IF(C48="","SIN UNIDAD; ","")&amp;IF(AND(C48&lt;&gt;"",COUNTIF('Unidades'!$A$2:$A$300,C48)=0),"UNIDAD NO ESTÁ EN LA LISTA; ","")&amp;IF(H48="","SIN TITULAR; ","")&amp;IF(AND(AND(N(B48)&gt;0,TODAY()&gt;=N(B48)),N(I48)=0),"CAMBIO SIN PEDIR; ","")&amp;IF(AND(N(B48)&gt;0,TODAY()&lt;N(B48),N(B48)-TODAY()&lt;=N('Ajustes'!$B$3),N(I48)=0),"EVENTO CERCANO SIN PEDIR; ","")&amp;IF(AND(AND(N(B48)&gt;0,TODAY()&gt;=N(B48)),J48&lt;&gt;"Sí"),"SIN CONFIRMAR; ","")&amp;IF(AND(AND(N(B48)&gt;0,TODAY()&gt;=N(B48)),OR(A48="Entrada",A48="Salida"),IFERROR(VLOOKUP(E48,'Ajustes'!$A$21:$B$40,2,0)="Sí",FALSE),L48=""),"SIN LECTURA; ","")&amp;IF(AND(L48&lt;&gt;"",N48=""),"LECTURA SIN FOTO; ","")&amp;IF(AND(A48="Salida",N(B48)&gt;0,N(O48)=0,TODAY()-N(B48)&gt;N('Ajustes'!$B$4)),"ÚLTIMO RECIBO SIN LLEGAR; ","")&amp;IF(AND(N(Q48)&gt;0,N(R48)=0),"COBRO SIN ENVIAR; ","")&amp;IF(AND(N(Q48)&gt;0,N(R48)&gt;0,N(S48)=0,TODAY()-N(R48)&gt;N('Ajustes'!$B$5)),"COBRO SIN PAGAR; ",""))-2)))</f>
        <v/>
      </c>
    </row>
    <row r="49">
      <c r="B49" s="6" t="n"/>
      <c r="I49" s="6" t="n"/>
      <c r="M49" s="6" t="n"/>
      <c r="O49" s="6" t="n"/>
      <c r="P49" s="8" t="n"/>
      <c r="Q49" s="8" t="n"/>
      <c r="R49" s="6" t="n"/>
      <c r="S49" s="6" t="n"/>
      <c r="T49" s="6" t="n"/>
      <c r="U49" s="9">
        <f>IF(OR(NOT(OR(A49&lt;&gt;"",B49&lt;&gt;"",C49&lt;&gt;"",E49&lt;&gt;"")),NOT(N(B49)&gt;0)),"",N(B49)-TODAY())</f>
        <v/>
      </c>
      <c r="V49">
        <f>IF(OR(NOT(OR(A49&lt;&gt;"",B49&lt;&gt;"",C49&lt;&gt;"",E49&lt;&gt;"")),N(T49)&gt;0),"",IF(IF(NOT(N(B49)&gt;0),"SIN FECHA DE EVENTO; ","")&amp;IF(C49="","SIN UNIDAD; ","")&amp;IF(AND(C49&lt;&gt;"",COUNTIF('Unidades'!$A$2:$A$300,C49)=0),"UNIDAD NO ESTÁ EN LA LISTA; ","")&amp;IF(H49="","SIN TITULAR; ","")&amp;IF(AND(AND(N(B49)&gt;0,TODAY()&gt;=N(B49)),N(I49)=0),"CAMBIO SIN PEDIR; ","")&amp;IF(AND(N(B49)&gt;0,TODAY()&lt;N(B49),N(B49)-TODAY()&lt;=N('Ajustes'!$B$3),N(I49)=0),"EVENTO CERCANO SIN PEDIR; ","")&amp;IF(AND(AND(N(B49)&gt;0,TODAY()&gt;=N(B49)),J49&lt;&gt;"Sí"),"SIN CONFIRMAR; ","")&amp;IF(AND(AND(N(B49)&gt;0,TODAY()&gt;=N(B49)),OR(A49="Entrada",A49="Salida"),IFERROR(VLOOKUP(E49,'Ajustes'!$A$21:$B$40,2,0)="Sí",FALSE),L49=""),"SIN LECTURA; ","")&amp;IF(AND(L49&lt;&gt;"",N49=""),"LECTURA SIN FOTO; ","")&amp;IF(AND(A49="Salida",N(B49)&gt;0,N(O49)=0,TODAY()-N(B49)&gt;N('Ajustes'!$B$4)),"ÚLTIMO RECIBO SIN LLEGAR; ","")&amp;IF(AND(N(Q49)&gt;0,N(R49)=0),"COBRO SIN ENVIAR; ","")&amp;IF(AND(N(Q49)&gt;0,N(R49)&gt;0,N(S49)=0,TODAY()-N(R49)&gt;N('Ajustes'!$B$5)),"COBRO SIN PAGAR; ","")="","",LEFT(IF(NOT(N(B49)&gt;0),"SIN FECHA DE EVENTO; ","")&amp;IF(C49="","SIN UNIDAD; ","")&amp;IF(AND(C49&lt;&gt;"",COUNTIF('Unidades'!$A$2:$A$300,C49)=0),"UNIDAD NO ESTÁ EN LA LISTA; ","")&amp;IF(H49="","SIN TITULAR; ","")&amp;IF(AND(AND(N(B49)&gt;0,TODAY()&gt;=N(B49)),N(I49)=0),"CAMBIO SIN PEDIR; ","")&amp;IF(AND(N(B49)&gt;0,TODAY()&lt;N(B49),N(B49)-TODAY()&lt;=N('Ajustes'!$B$3),N(I49)=0),"EVENTO CERCANO SIN PEDIR; ","")&amp;IF(AND(AND(N(B49)&gt;0,TODAY()&gt;=N(B49)),J49&lt;&gt;"Sí"),"SIN CONFIRMAR; ","")&amp;IF(AND(AND(N(B49)&gt;0,TODAY()&gt;=N(B49)),OR(A49="Entrada",A49="Salida"),IFERROR(VLOOKUP(E49,'Ajustes'!$A$21:$B$40,2,0)="Sí",FALSE),L49=""),"SIN LECTURA; ","")&amp;IF(AND(L49&lt;&gt;"",N49=""),"LECTURA SIN FOTO; ","")&amp;IF(AND(A49="Salida",N(B49)&gt;0,N(O49)=0,TODAY()-N(B49)&gt;N('Ajustes'!$B$4)),"ÚLTIMO RECIBO SIN LLEGAR; ","")&amp;IF(AND(N(Q49)&gt;0,N(R49)=0),"COBRO SIN ENVIAR; ","")&amp;IF(AND(N(Q49)&gt;0,N(R49)&gt;0,N(S49)=0,TODAY()-N(R49)&gt;N('Ajustes'!$B$5)),"COBRO SIN PAGAR; ",""),LEN(IF(NOT(N(B49)&gt;0),"SIN FECHA DE EVENTO; ","")&amp;IF(C49="","SIN UNIDAD; ","")&amp;IF(AND(C49&lt;&gt;"",COUNTIF('Unidades'!$A$2:$A$300,C49)=0),"UNIDAD NO ESTÁ EN LA LISTA; ","")&amp;IF(H49="","SIN TITULAR; ","")&amp;IF(AND(AND(N(B49)&gt;0,TODAY()&gt;=N(B49)),N(I49)=0),"CAMBIO SIN PEDIR; ","")&amp;IF(AND(N(B49)&gt;0,TODAY()&lt;N(B49),N(B49)-TODAY()&lt;=N('Ajustes'!$B$3),N(I49)=0),"EVENTO CERCANO SIN PEDIR; ","")&amp;IF(AND(AND(N(B49)&gt;0,TODAY()&gt;=N(B49)),J49&lt;&gt;"Sí"),"SIN CONFIRMAR; ","")&amp;IF(AND(AND(N(B49)&gt;0,TODAY()&gt;=N(B49)),OR(A49="Entrada",A49="Salida"),IFERROR(VLOOKUP(E49,'Ajustes'!$A$21:$B$40,2,0)="Sí",FALSE),L49=""),"SIN LECTURA; ","")&amp;IF(AND(L49&lt;&gt;"",N49=""),"LECTURA SIN FOTO; ","")&amp;IF(AND(A49="Salida",N(B49)&gt;0,N(O49)=0,TODAY()-N(B49)&gt;N('Ajustes'!$B$4)),"ÚLTIMO RECIBO SIN LLEGAR; ","")&amp;IF(AND(N(Q49)&gt;0,N(R49)=0),"COBRO SIN ENVIAR; ","")&amp;IF(AND(N(Q49)&gt;0,N(R49)&gt;0,N(S49)=0,TODAY()-N(R49)&gt;N('Ajustes'!$B$5)),"COBRO SIN PAGAR; ",""))-2)))</f>
        <v/>
      </c>
    </row>
    <row r="50">
      <c r="B50" s="6" t="n"/>
      <c r="I50" s="6" t="n"/>
      <c r="M50" s="6" t="n"/>
      <c r="O50" s="6" t="n"/>
      <c r="P50" s="8" t="n"/>
      <c r="Q50" s="8" t="n"/>
      <c r="R50" s="6" t="n"/>
      <c r="S50" s="6" t="n"/>
      <c r="T50" s="6" t="n"/>
      <c r="U50" s="9">
        <f>IF(OR(NOT(OR(A50&lt;&gt;"",B50&lt;&gt;"",C50&lt;&gt;"",E50&lt;&gt;"")),NOT(N(B50)&gt;0)),"",N(B50)-TODAY())</f>
        <v/>
      </c>
      <c r="V50">
        <f>IF(OR(NOT(OR(A50&lt;&gt;"",B50&lt;&gt;"",C50&lt;&gt;"",E50&lt;&gt;"")),N(T50)&gt;0),"",IF(IF(NOT(N(B50)&gt;0),"SIN FECHA DE EVENTO; ","")&amp;IF(C50="","SIN UNIDAD; ","")&amp;IF(AND(C50&lt;&gt;"",COUNTIF('Unidades'!$A$2:$A$300,C50)=0),"UNIDAD NO ESTÁ EN LA LISTA; ","")&amp;IF(H50="","SIN TITULAR; ","")&amp;IF(AND(AND(N(B50)&gt;0,TODAY()&gt;=N(B50)),N(I50)=0),"CAMBIO SIN PEDIR; ","")&amp;IF(AND(N(B50)&gt;0,TODAY()&lt;N(B50),N(B50)-TODAY()&lt;=N('Ajustes'!$B$3),N(I50)=0),"EVENTO CERCANO SIN PEDIR; ","")&amp;IF(AND(AND(N(B50)&gt;0,TODAY()&gt;=N(B50)),J50&lt;&gt;"Sí"),"SIN CONFIRMAR; ","")&amp;IF(AND(AND(N(B50)&gt;0,TODAY()&gt;=N(B50)),OR(A50="Entrada",A50="Salida"),IFERROR(VLOOKUP(E50,'Ajustes'!$A$21:$B$40,2,0)="Sí",FALSE),L50=""),"SIN LECTURA; ","")&amp;IF(AND(L50&lt;&gt;"",N50=""),"LECTURA SIN FOTO; ","")&amp;IF(AND(A50="Salida",N(B50)&gt;0,N(O50)=0,TODAY()-N(B50)&gt;N('Ajustes'!$B$4)),"ÚLTIMO RECIBO SIN LLEGAR; ","")&amp;IF(AND(N(Q50)&gt;0,N(R50)=0),"COBRO SIN ENVIAR; ","")&amp;IF(AND(N(Q50)&gt;0,N(R50)&gt;0,N(S50)=0,TODAY()-N(R50)&gt;N('Ajustes'!$B$5)),"COBRO SIN PAGAR; ","")="","",LEFT(IF(NOT(N(B50)&gt;0),"SIN FECHA DE EVENTO; ","")&amp;IF(C50="","SIN UNIDAD; ","")&amp;IF(AND(C50&lt;&gt;"",COUNTIF('Unidades'!$A$2:$A$300,C50)=0),"UNIDAD NO ESTÁ EN LA LISTA; ","")&amp;IF(H50="","SIN TITULAR; ","")&amp;IF(AND(AND(N(B50)&gt;0,TODAY()&gt;=N(B50)),N(I50)=0),"CAMBIO SIN PEDIR; ","")&amp;IF(AND(N(B50)&gt;0,TODAY()&lt;N(B50),N(B50)-TODAY()&lt;=N('Ajustes'!$B$3),N(I50)=0),"EVENTO CERCANO SIN PEDIR; ","")&amp;IF(AND(AND(N(B50)&gt;0,TODAY()&gt;=N(B50)),J50&lt;&gt;"Sí"),"SIN CONFIRMAR; ","")&amp;IF(AND(AND(N(B50)&gt;0,TODAY()&gt;=N(B50)),OR(A50="Entrada",A50="Salida"),IFERROR(VLOOKUP(E50,'Ajustes'!$A$21:$B$40,2,0)="Sí",FALSE),L50=""),"SIN LECTURA; ","")&amp;IF(AND(L50&lt;&gt;"",N50=""),"LECTURA SIN FOTO; ","")&amp;IF(AND(A50="Salida",N(B50)&gt;0,N(O50)=0,TODAY()-N(B50)&gt;N('Ajustes'!$B$4)),"ÚLTIMO RECIBO SIN LLEGAR; ","")&amp;IF(AND(N(Q50)&gt;0,N(R50)=0),"COBRO SIN ENVIAR; ","")&amp;IF(AND(N(Q50)&gt;0,N(R50)&gt;0,N(S50)=0,TODAY()-N(R50)&gt;N('Ajustes'!$B$5)),"COBRO SIN PAGAR; ",""),LEN(IF(NOT(N(B50)&gt;0),"SIN FECHA DE EVENTO; ","")&amp;IF(C50="","SIN UNIDAD; ","")&amp;IF(AND(C50&lt;&gt;"",COUNTIF('Unidades'!$A$2:$A$300,C50)=0),"UNIDAD NO ESTÁ EN LA LISTA; ","")&amp;IF(H50="","SIN TITULAR; ","")&amp;IF(AND(AND(N(B50)&gt;0,TODAY()&gt;=N(B50)),N(I50)=0),"CAMBIO SIN PEDIR; ","")&amp;IF(AND(N(B50)&gt;0,TODAY()&lt;N(B50),N(B50)-TODAY()&lt;=N('Ajustes'!$B$3),N(I50)=0),"EVENTO CERCANO SIN PEDIR; ","")&amp;IF(AND(AND(N(B50)&gt;0,TODAY()&gt;=N(B50)),J50&lt;&gt;"Sí"),"SIN CONFIRMAR; ","")&amp;IF(AND(AND(N(B50)&gt;0,TODAY()&gt;=N(B50)),OR(A50="Entrada",A50="Salida"),IFERROR(VLOOKUP(E50,'Ajustes'!$A$21:$B$40,2,0)="Sí",FALSE),L50=""),"SIN LECTURA; ","")&amp;IF(AND(L50&lt;&gt;"",N50=""),"LECTURA SIN FOTO; ","")&amp;IF(AND(A50="Salida",N(B50)&gt;0,N(O50)=0,TODAY()-N(B50)&gt;N('Ajustes'!$B$4)),"ÚLTIMO RECIBO SIN LLEGAR; ","")&amp;IF(AND(N(Q50)&gt;0,N(R50)=0),"COBRO SIN ENVIAR; ","")&amp;IF(AND(N(Q50)&gt;0,N(R50)&gt;0,N(S50)=0,TODAY()-N(R50)&gt;N('Ajustes'!$B$5)),"COBRO SIN PAGAR; ",""))-2)))</f>
        <v/>
      </c>
    </row>
    <row r="51">
      <c r="B51" s="6" t="n"/>
      <c r="I51" s="6" t="n"/>
      <c r="M51" s="6" t="n"/>
      <c r="O51" s="6" t="n"/>
      <c r="P51" s="8" t="n"/>
      <c r="Q51" s="8" t="n"/>
      <c r="R51" s="6" t="n"/>
      <c r="S51" s="6" t="n"/>
      <c r="T51" s="6" t="n"/>
      <c r="U51" s="9">
        <f>IF(OR(NOT(OR(A51&lt;&gt;"",B51&lt;&gt;"",C51&lt;&gt;"",E51&lt;&gt;"")),NOT(N(B51)&gt;0)),"",N(B51)-TODAY())</f>
        <v/>
      </c>
      <c r="V51">
        <f>IF(OR(NOT(OR(A51&lt;&gt;"",B51&lt;&gt;"",C51&lt;&gt;"",E51&lt;&gt;"")),N(T51)&gt;0),"",IF(IF(NOT(N(B51)&gt;0),"SIN FECHA DE EVENTO; ","")&amp;IF(C51="","SIN UNIDAD; ","")&amp;IF(AND(C51&lt;&gt;"",COUNTIF('Unidades'!$A$2:$A$300,C51)=0),"UNIDAD NO ESTÁ EN LA LISTA; ","")&amp;IF(H51="","SIN TITULAR; ","")&amp;IF(AND(AND(N(B51)&gt;0,TODAY()&gt;=N(B51)),N(I51)=0),"CAMBIO SIN PEDIR; ","")&amp;IF(AND(N(B51)&gt;0,TODAY()&lt;N(B51),N(B51)-TODAY()&lt;=N('Ajustes'!$B$3),N(I51)=0),"EVENTO CERCANO SIN PEDIR; ","")&amp;IF(AND(AND(N(B51)&gt;0,TODAY()&gt;=N(B51)),J51&lt;&gt;"Sí"),"SIN CONFIRMAR; ","")&amp;IF(AND(AND(N(B51)&gt;0,TODAY()&gt;=N(B51)),OR(A51="Entrada",A51="Salida"),IFERROR(VLOOKUP(E51,'Ajustes'!$A$21:$B$40,2,0)="Sí",FALSE),L51=""),"SIN LECTURA; ","")&amp;IF(AND(L51&lt;&gt;"",N51=""),"LECTURA SIN FOTO; ","")&amp;IF(AND(A51="Salida",N(B51)&gt;0,N(O51)=0,TODAY()-N(B51)&gt;N('Ajustes'!$B$4)),"ÚLTIMO RECIBO SIN LLEGAR; ","")&amp;IF(AND(N(Q51)&gt;0,N(R51)=0),"COBRO SIN ENVIAR; ","")&amp;IF(AND(N(Q51)&gt;0,N(R51)&gt;0,N(S51)=0,TODAY()-N(R51)&gt;N('Ajustes'!$B$5)),"COBRO SIN PAGAR; ","")="","",LEFT(IF(NOT(N(B51)&gt;0),"SIN FECHA DE EVENTO; ","")&amp;IF(C51="","SIN UNIDAD; ","")&amp;IF(AND(C51&lt;&gt;"",COUNTIF('Unidades'!$A$2:$A$300,C51)=0),"UNIDAD NO ESTÁ EN LA LISTA; ","")&amp;IF(H51="","SIN TITULAR; ","")&amp;IF(AND(AND(N(B51)&gt;0,TODAY()&gt;=N(B51)),N(I51)=0),"CAMBIO SIN PEDIR; ","")&amp;IF(AND(N(B51)&gt;0,TODAY()&lt;N(B51),N(B51)-TODAY()&lt;=N('Ajustes'!$B$3),N(I51)=0),"EVENTO CERCANO SIN PEDIR; ","")&amp;IF(AND(AND(N(B51)&gt;0,TODAY()&gt;=N(B51)),J51&lt;&gt;"Sí"),"SIN CONFIRMAR; ","")&amp;IF(AND(AND(N(B51)&gt;0,TODAY()&gt;=N(B51)),OR(A51="Entrada",A51="Salida"),IFERROR(VLOOKUP(E51,'Ajustes'!$A$21:$B$40,2,0)="Sí",FALSE),L51=""),"SIN LECTURA; ","")&amp;IF(AND(L51&lt;&gt;"",N51=""),"LECTURA SIN FOTO; ","")&amp;IF(AND(A51="Salida",N(B51)&gt;0,N(O51)=0,TODAY()-N(B51)&gt;N('Ajustes'!$B$4)),"ÚLTIMO RECIBO SIN LLEGAR; ","")&amp;IF(AND(N(Q51)&gt;0,N(R51)=0),"COBRO SIN ENVIAR; ","")&amp;IF(AND(N(Q51)&gt;0,N(R51)&gt;0,N(S51)=0,TODAY()-N(R51)&gt;N('Ajustes'!$B$5)),"COBRO SIN PAGAR; ",""),LEN(IF(NOT(N(B51)&gt;0),"SIN FECHA DE EVENTO; ","")&amp;IF(C51="","SIN UNIDAD; ","")&amp;IF(AND(C51&lt;&gt;"",COUNTIF('Unidades'!$A$2:$A$300,C51)=0),"UNIDAD NO ESTÁ EN LA LISTA; ","")&amp;IF(H51="","SIN TITULAR; ","")&amp;IF(AND(AND(N(B51)&gt;0,TODAY()&gt;=N(B51)),N(I51)=0),"CAMBIO SIN PEDIR; ","")&amp;IF(AND(N(B51)&gt;0,TODAY()&lt;N(B51),N(B51)-TODAY()&lt;=N('Ajustes'!$B$3),N(I51)=0),"EVENTO CERCANO SIN PEDIR; ","")&amp;IF(AND(AND(N(B51)&gt;0,TODAY()&gt;=N(B51)),J51&lt;&gt;"Sí"),"SIN CONFIRMAR; ","")&amp;IF(AND(AND(N(B51)&gt;0,TODAY()&gt;=N(B51)),OR(A51="Entrada",A51="Salida"),IFERROR(VLOOKUP(E51,'Ajustes'!$A$21:$B$40,2,0)="Sí",FALSE),L51=""),"SIN LECTURA; ","")&amp;IF(AND(L51&lt;&gt;"",N51=""),"LECTURA SIN FOTO; ","")&amp;IF(AND(A51="Salida",N(B51)&gt;0,N(O51)=0,TODAY()-N(B51)&gt;N('Ajustes'!$B$4)),"ÚLTIMO RECIBO SIN LLEGAR; ","")&amp;IF(AND(N(Q51)&gt;0,N(R51)=0),"COBRO SIN ENVIAR; ","")&amp;IF(AND(N(Q51)&gt;0,N(R51)&gt;0,N(S51)=0,TODAY()-N(R51)&gt;N('Ajustes'!$B$5)),"COBRO SIN PAGAR; ",""))-2)))</f>
        <v/>
      </c>
    </row>
    <row r="52">
      <c r="B52" s="6" t="n"/>
      <c r="I52" s="6" t="n"/>
      <c r="M52" s="6" t="n"/>
      <c r="O52" s="6" t="n"/>
      <c r="P52" s="8" t="n"/>
      <c r="Q52" s="8" t="n"/>
      <c r="R52" s="6" t="n"/>
      <c r="S52" s="6" t="n"/>
      <c r="T52" s="6" t="n"/>
      <c r="U52" s="9">
        <f>IF(OR(NOT(OR(A52&lt;&gt;"",B52&lt;&gt;"",C52&lt;&gt;"",E52&lt;&gt;"")),NOT(N(B52)&gt;0)),"",N(B52)-TODAY())</f>
        <v/>
      </c>
      <c r="V52">
        <f>IF(OR(NOT(OR(A52&lt;&gt;"",B52&lt;&gt;"",C52&lt;&gt;"",E52&lt;&gt;"")),N(T52)&gt;0),"",IF(IF(NOT(N(B52)&gt;0),"SIN FECHA DE EVENTO; ","")&amp;IF(C52="","SIN UNIDAD; ","")&amp;IF(AND(C52&lt;&gt;"",COUNTIF('Unidades'!$A$2:$A$300,C52)=0),"UNIDAD NO ESTÁ EN LA LISTA; ","")&amp;IF(H52="","SIN TITULAR; ","")&amp;IF(AND(AND(N(B52)&gt;0,TODAY()&gt;=N(B52)),N(I52)=0),"CAMBIO SIN PEDIR; ","")&amp;IF(AND(N(B52)&gt;0,TODAY()&lt;N(B52),N(B52)-TODAY()&lt;=N('Ajustes'!$B$3),N(I52)=0),"EVENTO CERCANO SIN PEDIR; ","")&amp;IF(AND(AND(N(B52)&gt;0,TODAY()&gt;=N(B52)),J52&lt;&gt;"Sí"),"SIN CONFIRMAR; ","")&amp;IF(AND(AND(N(B52)&gt;0,TODAY()&gt;=N(B52)),OR(A52="Entrada",A52="Salida"),IFERROR(VLOOKUP(E52,'Ajustes'!$A$21:$B$40,2,0)="Sí",FALSE),L52=""),"SIN LECTURA; ","")&amp;IF(AND(L52&lt;&gt;"",N52=""),"LECTURA SIN FOTO; ","")&amp;IF(AND(A52="Salida",N(B52)&gt;0,N(O52)=0,TODAY()-N(B52)&gt;N('Ajustes'!$B$4)),"ÚLTIMO RECIBO SIN LLEGAR; ","")&amp;IF(AND(N(Q52)&gt;0,N(R52)=0),"COBRO SIN ENVIAR; ","")&amp;IF(AND(N(Q52)&gt;0,N(R52)&gt;0,N(S52)=0,TODAY()-N(R52)&gt;N('Ajustes'!$B$5)),"COBRO SIN PAGAR; ","")="","",LEFT(IF(NOT(N(B52)&gt;0),"SIN FECHA DE EVENTO; ","")&amp;IF(C52="","SIN UNIDAD; ","")&amp;IF(AND(C52&lt;&gt;"",COUNTIF('Unidades'!$A$2:$A$300,C52)=0),"UNIDAD NO ESTÁ EN LA LISTA; ","")&amp;IF(H52="","SIN TITULAR; ","")&amp;IF(AND(AND(N(B52)&gt;0,TODAY()&gt;=N(B52)),N(I52)=0),"CAMBIO SIN PEDIR; ","")&amp;IF(AND(N(B52)&gt;0,TODAY()&lt;N(B52),N(B52)-TODAY()&lt;=N('Ajustes'!$B$3),N(I52)=0),"EVENTO CERCANO SIN PEDIR; ","")&amp;IF(AND(AND(N(B52)&gt;0,TODAY()&gt;=N(B52)),J52&lt;&gt;"Sí"),"SIN CONFIRMAR; ","")&amp;IF(AND(AND(N(B52)&gt;0,TODAY()&gt;=N(B52)),OR(A52="Entrada",A52="Salida"),IFERROR(VLOOKUP(E52,'Ajustes'!$A$21:$B$40,2,0)="Sí",FALSE),L52=""),"SIN LECTURA; ","")&amp;IF(AND(L52&lt;&gt;"",N52=""),"LECTURA SIN FOTO; ","")&amp;IF(AND(A52="Salida",N(B52)&gt;0,N(O52)=0,TODAY()-N(B52)&gt;N('Ajustes'!$B$4)),"ÚLTIMO RECIBO SIN LLEGAR; ","")&amp;IF(AND(N(Q52)&gt;0,N(R52)=0),"COBRO SIN ENVIAR; ","")&amp;IF(AND(N(Q52)&gt;0,N(R52)&gt;0,N(S52)=0,TODAY()-N(R52)&gt;N('Ajustes'!$B$5)),"COBRO SIN PAGAR; ",""),LEN(IF(NOT(N(B52)&gt;0),"SIN FECHA DE EVENTO; ","")&amp;IF(C52="","SIN UNIDAD; ","")&amp;IF(AND(C52&lt;&gt;"",COUNTIF('Unidades'!$A$2:$A$300,C52)=0),"UNIDAD NO ESTÁ EN LA LISTA; ","")&amp;IF(H52="","SIN TITULAR; ","")&amp;IF(AND(AND(N(B52)&gt;0,TODAY()&gt;=N(B52)),N(I52)=0),"CAMBIO SIN PEDIR; ","")&amp;IF(AND(N(B52)&gt;0,TODAY()&lt;N(B52),N(B52)-TODAY()&lt;=N('Ajustes'!$B$3),N(I52)=0),"EVENTO CERCANO SIN PEDIR; ","")&amp;IF(AND(AND(N(B52)&gt;0,TODAY()&gt;=N(B52)),J52&lt;&gt;"Sí"),"SIN CONFIRMAR; ","")&amp;IF(AND(AND(N(B52)&gt;0,TODAY()&gt;=N(B52)),OR(A52="Entrada",A52="Salida"),IFERROR(VLOOKUP(E52,'Ajustes'!$A$21:$B$40,2,0)="Sí",FALSE),L52=""),"SIN LECTURA; ","")&amp;IF(AND(L52&lt;&gt;"",N52=""),"LECTURA SIN FOTO; ","")&amp;IF(AND(A52="Salida",N(B52)&gt;0,N(O52)=0,TODAY()-N(B52)&gt;N('Ajustes'!$B$4)),"ÚLTIMO RECIBO SIN LLEGAR; ","")&amp;IF(AND(N(Q52)&gt;0,N(R52)=0),"COBRO SIN ENVIAR; ","")&amp;IF(AND(N(Q52)&gt;0,N(R52)&gt;0,N(S52)=0,TODAY()-N(R52)&gt;N('Ajustes'!$B$5)),"COBRO SIN PAGAR; ",""))-2)))</f>
        <v/>
      </c>
    </row>
    <row r="53">
      <c r="B53" s="6" t="n"/>
      <c r="I53" s="6" t="n"/>
      <c r="M53" s="6" t="n"/>
      <c r="O53" s="6" t="n"/>
      <c r="P53" s="8" t="n"/>
      <c r="Q53" s="8" t="n"/>
      <c r="R53" s="6" t="n"/>
      <c r="S53" s="6" t="n"/>
      <c r="T53" s="6" t="n"/>
      <c r="U53" s="9">
        <f>IF(OR(NOT(OR(A53&lt;&gt;"",B53&lt;&gt;"",C53&lt;&gt;"",E53&lt;&gt;"")),NOT(N(B53)&gt;0)),"",N(B53)-TODAY())</f>
        <v/>
      </c>
      <c r="V53">
        <f>IF(OR(NOT(OR(A53&lt;&gt;"",B53&lt;&gt;"",C53&lt;&gt;"",E53&lt;&gt;"")),N(T53)&gt;0),"",IF(IF(NOT(N(B53)&gt;0),"SIN FECHA DE EVENTO; ","")&amp;IF(C53="","SIN UNIDAD; ","")&amp;IF(AND(C53&lt;&gt;"",COUNTIF('Unidades'!$A$2:$A$300,C53)=0),"UNIDAD NO ESTÁ EN LA LISTA; ","")&amp;IF(H53="","SIN TITULAR; ","")&amp;IF(AND(AND(N(B53)&gt;0,TODAY()&gt;=N(B53)),N(I53)=0),"CAMBIO SIN PEDIR; ","")&amp;IF(AND(N(B53)&gt;0,TODAY()&lt;N(B53),N(B53)-TODAY()&lt;=N('Ajustes'!$B$3),N(I53)=0),"EVENTO CERCANO SIN PEDIR; ","")&amp;IF(AND(AND(N(B53)&gt;0,TODAY()&gt;=N(B53)),J53&lt;&gt;"Sí"),"SIN CONFIRMAR; ","")&amp;IF(AND(AND(N(B53)&gt;0,TODAY()&gt;=N(B53)),OR(A53="Entrada",A53="Salida"),IFERROR(VLOOKUP(E53,'Ajustes'!$A$21:$B$40,2,0)="Sí",FALSE),L53=""),"SIN LECTURA; ","")&amp;IF(AND(L53&lt;&gt;"",N53=""),"LECTURA SIN FOTO; ","")&amp;IF(AND(A53="Salida",N(B53)&gt;0,N(O53)=0,TODAY()-N(B53)&gt;N('Ajustes'!$B$4)),"ÚLTIMO RECIBO SIN LLEGAR; ","")&amp;IF(AND(N(Q53)&gt;0,N(R53)=0),"COBRO SIN ENVIAR; ","")&amp;IF(AND(N(Q53)&gt;0,N(R53)&gt;0,N(S53)=0,TODAY()-N(R53)&gt;N('Ajustes'!$B$5)),"COBRO SIN PAGAR; ","")="","",LEFT(IF(NOT(N(B53)&gt;0),"SIN FECHA DE EVENTO; ","")&amp;IF(C53="","SIN UNIDAD; ","")&amp;IF(AND(C53&lt;&gt;"",COUNTIF('Unidades'!$A$2:$A$300,C53)=0),"UNIDAD NO ESTÁ EN LA LISTA; ","")&amp;IF(H53="","SIN TITULAR; ","")&amp;IF(AND(AND(N(B53)&gt;0,TODAY()&gt;=N(B53)),N(I53)=0),"CAMBIO SIN PEDIR; ","")&amp;IF(AND(N(B53)&gt;0,TODAY()&lt;N(B53),N(B53)-TODAY()&lt;=N('Ajustes'!$B$3),N(I53)=0),"EVENTO CERCANO SIN PEDIR; ","")&amp;IF(AND(AND(N(B53)&gt;0,TODAY()&gt;=N(B53)),J53&lt;&gt;"Sí"),"SIN CONFIRMAR; ","")&amp;IF(AND(AND(N(B53)&gt;0,TODAY()&gt;=N(B53)),OR(A53="Entrada",A53="Salida"),IFERROR(VLOOKUP(E53,'Ajustes'!$A$21:$B$40,2,0)="Sí",FALSE),L53=""),"SIN LECTURA; ","")&amp;IF(AND(L53&lt;&gt;"",N53=""),"LECTURA SIN FOTO; ","")&amp;IF(AND(A53="Salida",N(B53)&gt;0,N(O53)=0,TODAY()-N(B53)&gt;N('Ajustes'!$B$4)),"ÚLTIMO RECIBO SIN LLEGAR; ","")&amp;IF(AND(N(Q53)&gt;0,N(R53)=0),"COBRO SIN ENVIAR; ","")&amp;IF(AND(N(Q53)&gt;0,N(R53)&gt;0,N(S53)=0,TODAY()-N(R53)&gt;N('Ajustes'!$B$5)),"COBRO SIN PAGAR; ",""),LEN(IF(NOT(N(B53)&gt;0),"SIN FECHA DE EVENTO; ","")&amp;IF(C53="","SIN UNIDAD; ","")&amp;IF(AND(C53&lt;&gt;"",COUNTIF('Unidades'!$A$2:$A$300,C53)=0),"UNIDAD NO ESTÁ EN LA LISTA; ","")&amp;IF(H53="","SIN TITULAR; ","")&amp;IF(AND(AND(N(B53)&gt;0,TODAY()&gt;=N(B53)),N(I53)=0),"CAMBIO SIN PEDIR; ","")&amp;IF(AND(N(B53)&gt;0,TODAY()&lt;N(B53),N(B53)-TODAY()&lt;=N('Ajustes'!$B$3),N(I53)=0),"EVENTO CERCANO SIN PEDIR; ","")&amp;IF(AND(AND(N(B53)&gt;0,TODAY()&gt;=N(B53)),J53&lt;&gt;"Sí"),"SIN CONFIRMAR; ","")&amp;IF(AND(AND(N(B53)&gt;0,TODAY()&gt;=N(B53)),OR(A53="Entrada",A53="Salida"),IFERROR(VLOOKUP(E53,'Ajustes'!$A$21:$B$40,2,0)="Sí",FALSE),L53=""),"SIN LECTURA; ","")&amp;IF(AND(L53&lt;&gt;"",N53=""),"LECTURA SIN FOTO; ","")&amp;IF(AND(A53="Salida",N(B53)&gt;0,N(O53)=0,TODAY()-N(B53)&gt;N('Ajustes'!$B$4)),"ÚLTIMO RECIBO SIN LLEGAR; ","")&amp;IF(AND(N(Q53)&gt;0,N(R53)=0),"COBRO SIN ENVIAR; ","")&amp;IF(AND(N(Q53)&gt;0,N(R53)&gt;0,N(S53)=0,TODAY()-N(R53)&gt;N('Ajustes'!$B$5)),"COBRO SIN PAGAR; ",""))-2)))</f>
        <v/>
      </c>
    </row>
    <row r="54">
      <c r="B54" s="6" t="n"/>
      <c r="I54" s="6" t="n"/>
      <c r="M54" s="6" t="n"/>
      <c r="O54" s="6" t="n"/>
      <c r="P54" s="8" t="n"/>
      <c r="Q54" s="8" t="n"/>
      <c r="R54" s="6" t="n"/>
      <c r="S54" s="6" t="n"/>
      <c r="T54" s="6" t="n"/>
      <c r="U54" s="9">
        <f>IF(OR(NOT(OR(A54&lt;&gt;"",B54&lt;&gt;"",C54&lt;&gt;"",E54&lt;&gt;"")),NOT(N(B54)&gt;0)),"",N(B54)-TODAY())</f>
        <v/>
      </c>
      <c r="V54">
        <f>IF(OR(NOT(OR(A54&lt;&gt;"",B54&lt;&gt;"",C54&lt;&gt;"",E54&lt;&gt;"")),N(T54)&gt;0),"",IF(IF(NOT(N(B54)&gt;0),"SIN FECHA DE EVENTO; ","")&amp;IF(C54="","SIN UNIDAD; ","")&amp;IF(AND(C54&lt;&gt;"",COUNTIF('Unidades'!$A$2:$A$300,C54)=0),"UNIDAD NO ESTÁ EN LA LISTA; ","")&amp;IF(H54="","SIN TITULAR; ","")&amp;IF(AND(AND(N(B54)&gt;0,TODAY()&gt;=N(B54)),N(I54)=0),"CAMBIO SIN PEDIR; ","")&amp;IF(AND(N(B54)&gt;0,TODAY()&lt;N(B54),N(B54)-TODAY()&lt;=N('Ajustes'!$B$3),N(I54)=0),"EVENTO CERCANO SIN PEDIR; ","")&amp;IF(AND(AND(N(B54)&gt;0,TODAY()&gt;=N(B54)),J54&lt;&gt;"Sí"),"SIN CONFIRMAR; ","")&amp;IF(AND(AND(N(B54)&gt;0,TODAY()&gt;=N(B54)),OR(A54="Entrada",A54="Salida"),IFERROR(VLOOKUP(E54,'Ajustes'!$A$21:$B$40,2,0)="Sí",FALSE),L54=""),"SIN LECTURA; ","")&amp;IF(AND(L54&lt;&gt;"",N54=""),"LECTURA SIN FOTO; ","")&amp;IF(AND(A54="Salida",N(B54)&gt;0,N(O54)=0,TODAY()-N(B54)&gt;N('Ajustes'!$B$4)),"ÚLTIMO RECIBO SIN LLEGAR; ","")&amp;IF(AND(N(Q54)&gt;0,N(R54)=0),"COBRO SIN ENVIAR; ","")&amp;IF(AND(N(Q54)&gt;0,N(R54)&gt;0,N(S54)=0,TODAY()-N(R54)&gt;N('Ajustes'!$B$5)),"COBRO SIN PAGAR; ","")="","",LEFT(IF(NOT(N(B54)&gt;0),"SIN FECHA DE EVENTO; ","")&amp;IF(C54="","SIN UNIDAD; ","")&amp;IF(AND(C54&lt;&gt;"",COUNTIF('Unidades'!$A$2:$A$300,C54)=0),"UNIDAD NO ESTÁ EN LA LISTA; ","")&amp;IF(H54="","SIN TITULAR; ","")&amp;IF(AND(AND(N(B54)&gt;0,TODAY()&gt;=N(B54)),N(I54)=0),"CAMBIO SIN PEDIR; ","")&amp;IF(AND(N(B54)&gt;0,TODAY()&lt;N(B54),N(B54)-TODAY()&lt;=N('Ajustes'!$B$3),N(I54)=0),"EVENTO CERCANO SIN PEDIR; ","")&amp;IF(AND(AND(N(B54)&gt;0,TODAY()&gt;=N(B54)),J54&lt;&gt;"Sí"),"SIN CONFIRMAR; ","")&amp;IF(AND(AND(N(B54)&gt;0,TODAY()&gt;=N(B54)),OR(A54="Entrada",A54="Salida"),IFERROR(VLOOKUP(E54,'Ajustes'!$A$21:$B$40,2,0)="Sí",FALSE),L54=""),"SIN LECTURA; ","")&amp;IF(AND(L54&lt;&gt;"",N54=""),"LECTURA SIN FOTO; ","")&amp;IF(AND(A54="Salida",N(B54)&gt;0,N(O54)=0,TODAY()-N(B54)&gt;N('Ajustes'!$B$4)),"ÚLTIMO RECIBO SIN LLEGAR; ","")&amp;IF(AND(N(Q54)&gt;0,N(R54)=0),"COBRO SIN ENVIAR; ","")&amp;IF(AND(N(Q54)&gt;0,N(R54)&gt;0,N(S54)=0,TODAY()-N(R54)&gt;N('Ajustes'!$B$5)),"COBRO SIN PAGAR; ",""),LEN(IF(NOT(N(B54)&gt;0),"SIN FECHA DE EVENTO; ","")&amp;IF(C54="","SIN UNIDAD; ","")&amp;IF(AND(C54&lt;&gt;"",COUNTIF('Unidades'!$A$2:$A$300,C54)=0),"UNIDAD NO ESTÁ EN LA LISTA; ","")&amp;IF(H54="","SIN TITULAR; ","")&amp;IF(AND(AND(N(B54)&gt;0,TODAY()&gt;=N(B54)),N(I54)=0),"CAMBIO SIN PEDIR; ","")&amp;IF(AND(N(B54)&gt;0,TODAY()&lt;N(B54),N(B54)-TODAY()&lt;=N('Ajustes'!$B$3),N(I54)=0),"EVENTO CERCANO SIN PEDIR; ","")&amp;IF(AND(AND(N(B54)&gt;0,TODAY()&gt;=N(B54)),J54&lt;&gt;"Sí"),"SIN CONFIRMAR; ","")&amp;IF(AND(AND(N(B54)&gt;0,TODAY()&gt;=N(B54)),OR(A54="Entrada",A54="Salida"),IFERROR(VLOOKUP(E54,'Ajustes'!$A$21:$B$40,2,0)="Sí",FALSE),L54=""),"SIN LECTURA; ","")&amp;IF(AND(L54&lt;&gt;"",N54=""),"LECTURA SIN FOTO; ","")&amp;IF(AND(A54="Salida",N(B54)&gt;0,N(O54)=0,TODAY()-N(B54)&gt;N('Ajustes'!$B$4)),"ÚLTIMO RECIBO SIN LLEGAR; ","")&amp;IF(AND(N(Q54)&gt;0,N(R54)=0),"COBRO SIN ENVIAR; ","")&amp;IF(AND(N(Q54)&gt;0,N(R54)&gt;0,N(S54)=0,TODAY()-N(R54)&gt;N('Ajustes'!$B$5)),"COBRO SIN PAGAR; ",""))-2)))</f>
        <v/>
      </c>
    </row>
    <row r="55">
      <c r="B55" s="6" t="n"/>
      <c r="I55" s="6" t="n"/>
      <c r="M55" s="6" t="n"/>
      <c r="O55" s="6" t="n"/>
      <c r="P55" s="8" t="n"/>
      <c r="Q55" s="8" t="n"/>
      <c r="R55" s="6" t="n"/>
      <c r="S55" s="6" t="n"/>
      <c r="T55" s="6" t="n"/>
      <c r="U55" s="9">
        <f>IF(OR(NOT(OR(A55&lt;&gt;"",B55&lt;&gt;"",C55&lt;&gt;"",E55&lt;&gt;"")),NOT(N(B55)&gt;0)),"",N(B55)-TODAY())</f>
        <v/>
      </c>
      <c r="V55">
        <f>IF(OR(NOT(OR(A55&lt;&gt;"",B55&lt;&gt;"",C55&lt;&gt;"",E55&lt;&gt;"")),N(T55)&gt;0),"",IF(IF(NOT(N(B55)&gt;0),"SIN FECHA DE EVENTO; ","")&amp;IF(C55="","SIN UNIDAD; ","")&amp;IF(AND(C55&lt;&gt;"",COUNTIF('Unidades'!$A$2:$A$300,C55)=0),"UNIDAD NO ESTÁ EN LA LISTA; ","")&amp;IF(H55="","SIN TITULAR; ","")&amp;IF(AND(AND(N(B55)&gt;0,TODAY()&gt;=N(B55)),N(I55)=0),"CAMBIO SIN PEDIR; ","")&amp;IF(AND(N(B55)&gt;0,TODAY()&lt;N(B55),N(B55)-TODAY()&lt;=N('Ajustes'!$B$3),N(I55)=0),"EVENTO CERCANO SIN PEDIR; ","")&amp;IF(AND(AND(N(B55)&gt;0,TODAY()&gt;=N(B55)),J55&lt;&gt;"Sí"),"SIN CONFIRMAR; ","")&amp;IF(AND(AND(N(B55)&gt;0,TODAY()&gt;=N(B55)),OR(A55="Entrada",A55="Salida"),IFERROR(VLOOKUP(E55,'Ajustes'!$A$21:$B$40,2,0)="Sí",FALSE),L55=""),"SIN LECTURA; ","")&amp;IF(AND(L55&lt;&gt;"",N55=""),"LECTURA SIN FOTO; ","")&amp;IF(AND(A55="Salida",N(B55)&gt;0,N(O55)=0,TODAY()-N(B55)&gt;N('Ajustes'!$B$4)),"ÚLTIMO RECIBO SIN LLEGAR; ","")&amp;IF(AND(N(Q55)&gt;0,N(R55)=0),"COBRO SIN ENVIAR; ","")&amp;IF(AND(N(Q55)&gt;0,N(R55)&gt;0,N(S55)=0,TODAY()-N(R55)&gt;N('Ajustes'!$B$5)),"COBRO SIN PAGAR; ","")="","",LEFT(IF(NOT(N(B55)&gt;0),"SIN FECHA DE EVENTO; ","")&amp;IF(C55="","SIN UNIDAD; ","")&amp;IF(AND(C55&lt;&gt;"",COUNTIF('Unidades'!$A$2:$A$300,C55)=0),"UNIDAD NO ESTÁ EN LA LISTA; ","")&amp;IF(H55="","SIN TITULAR; ","")&amp;IF(AND(AND(N(B55)&gt;0,TODAY()&gt;=N(B55)),N(I55)=0),"CAMBIO SIN PEDIR; ","")&amp;IF(AND(N(B55)&gt;0,TODAY()&lt;N(B55),N(B55)-TODAY()&lt;=N('Ajustes'!$B$3),N(I55)=0),"EVENTO CERCANO SIN PEDIR; ","")&amp;IF(AND(AND(N(B55)&gt;0,TODAY()&gt;=N(B55)),J55&lt;&gt;"Sí"),"SIN CONFIRMAR; ","")&amp;IF(AND(AND(N(B55)&gt;0,TODAY()&gt;=N(B55)),OR(A55="Entrada",A55="Salida"),IFERROR(VLOOKUP(E55,'Ajustes'!$A$21:$B$40,2,0)="Sí",FALSE),L55=""),"SIN LECTURA; ","")&amp;IF(AND(L55&lt;&gt;"",N55=""),"LECTURA SIN FOTO; ","")&amp;IF(AND(A55="Salida",N(B55)&gt;0,N(O55)=0,TODAY()-N(B55)&gt;N('Ajustes'!$B$4)),"ÚLTIMO RECIBO SIN LLEGAR; ","")&amp;IF(AND(N(Q55)&gt;0,N(R55)=0),"COBRO SIN ENVIAR; ","")&amp;IF(AND(N(Q55)&gt;0,N(R55)&gt;0,N(S55)=0,TODAY()-N(R55)&gt;N('Ajustes'!$B$5)),"COBRO SIN PAGAR; ",""),LEN(IF(NOT(N(B55)&gt;0),"SIN FECHA DE EVENTO; ","")&amp;IF(C55="","SIN UNIDAD; ","")&amp;IF(AND(C55&lt;&gt;"",COUNTIF('Unidades'!$A$2:$A$300,C55)=0),"UNIDAD NO ESTÁ EN LA LISTA; ","")&amp;IF(H55="","SIN TITULAR; ","")&amp;IF(AND(AND(N(B55)&gt;0,TODAY()&gt;=N(B55)),N(I55)=0),"CAMBIO SIN PEDIR; ","")&amp;IF(AND(N(B55)&gt;0,TODAY()&lt;N(B55),N(B55)-TODAY()&lt;=N('Ajustes'!$B$3),N(I55)=0),"EVENTO CERCANO SIN PEDIR; ","")&amp;IF(AND(AND(N(B55)&gt;0,TODAY()&gt;=N(B55)),J55&lt;&gt;"Sí"),"SIN CONFIRMAR; ","")&amp;IF(AND(AND(N(B55)&gt;0,TODAY()&gt;=N(B55)),OR(A55="Entrada",A55="Salida"),IFERROR(VLOOKUP(E55,'Ajustes'!$A$21:$B$40,2,0)="Sí",FALSE),L55=""),"SIN LECTURA; ","")&amp;IF(AND(L55&lt;&gt;"",N55=""),"LECTURA SIN FOTO; ","")&amp;IF(AND(A55="Salida",N(B55)&gt;0,N(O55)=0,TODAY()-N(B55)&gt;N('Ajustes'!$B$4)),"ÚLTIMO RECIBO SIN LLEGAR; ","")&amp;IF(AND(N(Q55)&gt;0,N(R55)=0),"COBRO SIN ENVIAR; ","")&amp;IF(AND(N(Q55)&gt;0,N(R55)&gt;0,N(S55)=0,TODAY()-N(R55)&gt;N('Ajustes'!$B$5)),"COBRO SIN PAGAR; ",""))-2)))</f>
        <v/>
      </c>
    </row>
    <row r="56">
      <c r="B56" s="6" t="n"/>
      <c r="I56" s="6" t="n"/>
      <c r="M56" s="6" t="n"/>
      <c r="O56" s="6" t="n"/>
      <c r="P56" s="8" t="n"/>
      <c r="Q56" s="8" t="n"/>
      <c r="R56" s="6" t="n"/>
      <c r="S56" s="6" t="n"/>
      <c r="T56" s="6" t="n"/>
      <c r="U56" s="9">
        <f>IF(OR(NOT(OR(A56&lt;&gt;"",B56&lt;&gt;"",C56&lt;&gt;"",E56&lt;&gt;"")),NOT(N(B56)&gt;0)),"",N(B56)-TODAY())</f>
        <v/>
      </c>
      <c r="V56">
        <f>IF(OR(NOT(OR(A56&lt;&gt;"",B56&lt;&gt;"",C56&lt;&gt;"",E56&lt;&gt;"")),N(T56)&gt;0),"",IF(IF(NOT(N(B56)&gt;0),"SIN FECHA DE EVENTO; ","")&amp;IF(C56="","SIN UNIDAD; ","")&amp;IF(AND(C56&lt;&gt;"",COUNTIF('Unidades'!$A$2:$A$300,C56)=0),"UNIDAD NO ESTÁ EN LA LISTA; ","")&amp;IF(H56="","SIN TITULAR; ","")&amp;IF(AND(AND(N(B56)&gt;0,TODAY()&gt;=N(B56)),N(I56)=0),"CAMBIO SIN PEDIR; ","")&amp;IF(AND(N(B56)&gt;0,TODAY()&lt;N(B56),N(B56)-TODAY()&lt;=N('Ajustes'!$B$3),N(I56)=0),"EVENTO CERCANO SIN PEDIR; ","")&amp;IF(AND(AND(N(B56)&gt;0,TODAY()&gt;=N(B56)),J56&lt;&gt;"Sí"),"SIN CONFIRMAR; ","")&amp;IF(AND(AND(N(B56)&gt;0,TODAY()&gt;=N(B56)),OR(A56="Entrada",A56="Salida"),IFERROR(VLOOKUP(E56,'Ajustes'!$A$21:$B$40,2,0)="Sí",FALSE),L56=""),"SIN LECTURA; ","")&amp;IF(AND(L56&lt;&gt;"",N56=""),"LECTURA SIN FOTO; ","")&amp;IF(AND(A56="Salida",N(B56)&gt;0,N(O56)=0,TODAY()-N(B56)&gt;N('Ajustes'!$B$4)),"ÚLTIMO RECIBO SIN LLEGAR; ","")&amp;IF(AND(N(Q56)&gt;0,N(R56)=0),"COBRO SIN ENVIAR; ","")&amp;IF(AND(N(Q56)&gt;0,N(R56)&gt;0,N(S56)=0,TODAY()-N(R56)&gt;N('Ajustes'!$B$5)),"COBRO SIN PAGAR; ","")="","",LEFT(IF(NOT(N(B56)&gt;0),"SIN FECHA DE EVENTO; ","")&amp;IF(C56="","SIN UNIDAD; ","")&amp;IF(AND(C56&lt;&gt;"",COUNTIF('Unidades'!$A$2:$A$300,C56)=0),"UNIDAD NO ESTÁ EN LA LISTA; ","")&amp;IF(H56="","SIN TITULAR; ","")&amp;IF(AND(AND(N(B56)&gt;0,TODAY()&gt;=N(B56)),N(I56)=0),"CAMBIO SIN PEDIR; ","")&amp;IF(AND(N(B56)&gt;0,TODAY()&lt;N(B56),N(B56)-TODAY()&lt;=N('Ajustes'!$B$3),N(I56)=0),"EVENTO CERCANO SIN PEDIR; ","")&amp;IF(AND(AND(N(B56)&gt;0,TODAY()&gt;=N(B56)),J56&lt;&gt;"Sí"),"SIN CONFIRMAR; ","")&amp;IF(AND(AND(N(B56)&gt;0,TODAY()&gt;=N(B56)),OR(A56="Entrada",A56="Salida"),IFERROR(VLOOKUP(E56,'Ajustes'!$A$21:$B$40,2,0)="Sí",FALSE),L56=""),"SIN LECTURA; ","")&amp;IF(AND(L56&lt;&gt;"",N56=""),"LECTURA SIN FOTO; ","")&amp;IF(AND(A56="Salida",N(B56)&gt;0,N(O56)=0,TODAY()-N(B56)&gt;N('Ajustes'!$B$4)),"ÚLTIMO RECIBO SIN LLEGAR; ","")&amp;IF(AND(N(Q56)&gt;0,N(R56)=0),"COBRO SIN ENVIAR; ","")&amp;IF(AND(N(Q56)&gt;0,N(R56)&gt;0,N(S56)=0,TODAY()-N(R56)&gt;N('Ajustes'!$B$5)),"COBRO SIN PAGAR; ",""),LEN(IF(NOT(N(B56)&gt;0),"SIN FECHA DE EVENTO; ","")&amp;IF(C56="","SIN UNIDAD; ","")&amp;IF(AND(C56&lt;&gt;"",COUNTIF('Unidades'!$A$2:$A$300,C56)=0),"UNIDAD NO ESTÁ EN LA LISTA; ","")&amp;IF(H56="","SIN TITULAR; ","")&amp;IF(AND(AND(N(B56)&gt;0,TODAY()&gt;=N(B56)),N(I56)=0),"CAMBIO SIN PEDIR; ","")&amp;IF(AND(N(B56)&gt;0,TODAY()&lt;N(B56),N(B56)-TODAY()&lt;=N('Ajustes'!$B$3),N(I56)=0),"EVENTO CERCANO SIN PEDIR; ","")&amp;IF(AND(AND(N(B56)&gt;0,TODAY()&gt;=N(B56)),J56&lt;&gt;"Sí"),"SIN CONFIRMAR; ","")&amp;IF(AND(AND(N(B56)&gt;0,TODAY()&gt;=N(B56)),OR(A56="Entrada",A56="Salida"),IFERROR(VLOOKUP(E56,'Ajustes'!$A$21:$B$40,2,0)="Sí",FALSE),L56=""),"SIN LECTURA; ","")&amp;IF(AND(L56&lt;&gt;"",N56=""),"LECTURA SIN FOTO; ","")&amp;IF(AND(A56="Salida",N(B56)&gt;0,N(O56)=0,TODAY()-N(B56)&gt;N('Ajustes'!$B$4)),"ÚLTIMO RECIBO SIN LLEGAR; ","")&amp;IF(AND(N(Q56)&gt;0,N(R56)=0),"COBRO SIN ENVIAR; ","")&amp;IF(AND(N(Q56)&gt;0,N(R56)&gt;0,N(S56)=0,TODAY()-N(R56)&gt;N('Ajustes'!$B$5)),"COBRO SIN PAGAR; ",""))-2)))</f>
        <v/>
      </c>
    </row>
    <row r="57">
      <c r="B57" s="6" t="n"/>
      <c r="I57" s="6" t="n"/>
      <c r="M57" s="6" t="n"/>
      <c r="O57" s="6" t="n"/>
      <c r="P57" s="8" t="n"/>
      <c r="Q57" s="8" t="n"/>
      <c r="R57" s="6" t="n"/>
      <c r="S57" s="6" t="n"/>
      <c r="T57" s="6" t="n"/>
      <c r="U57" s="9">
        <f>IF(OR(NOT(OR(A57&lt;&gt;"",B57&lt;&gt;"",C57&lt;&gt;"",E57&lt;&gt;"")),NOT(N(B57)&gt;0)),"",N(B57)-TODAY())</f>
        <v/>
      </c>
      <c r="V57">
        <f>IF(OR(NOT(OR(A57&lt;&gt;"",B57&lt;&gt;"",C57&lt;&gt;"",E57&lt;&gt;"")),N(T57)&gt;0),"",IF(IF(NOT(N(B57)&gt;0),"SIN FECHA DE EVENTO; ","")&amp;IF(C57="","SIN UNIDAD; ","")&amp;IF(AND(C57&lt;&gt;"",COUNTIF('Unidades'!$A$2:$A$300,C57)=0),"UNIDAD NO ESTÁ EN LA LISTA; ","")&amp;IF(H57="","SIN TITULAR; ","")&amp;IF(AND(AND(N(B57)&gt;0,TODAY()&gt;=N(B57)),N(I57)=0),"CAMBIO SIN PEDIR; ","")&amp;IF(AND(N(B57)&gt;0,TODAY()&lt;N(B57),N(B57)-TODAY()&lt;=N('Ajustes'!$B$3),N(I57)=0),"EVENTO CERCANO SIN PEDIR; ","")&amp;IF(AND(AND(N(B57)&gt;0,TODAY()&gt;=N(B57)),J57&lt;&gt;"Sí"),"SIN CONFIRMAR; ","")&amp;IF(AND(AND(N(B57)&gt;0,TODAY()&gt;=N(B57)),OR(A57="Entrada",A57="Salida"),IFERROR(VLOOKUP(E57,'Ajustes'!$A$21:$B$40,2,0)="Sí",FALSE),L57=""),"SIN LECTURA; ","")&amp;IF(AND(L57&lt;&gt;"",N57=""),"LECTURA SIN FOTO; ","")&amp;IF(AND(A57="Salida",N(B57)&gt;0,N(O57)=0,TODAY()-N(B57)&gt;N('Ajustes'!$B$4)),"ÚLTIMO RECIBO SIN LLEGAR; ","")&amp;IF(AND(N(Q57)&gt;0,N(R57)=0),"COBRO SIN ENVIAR; ","")&amp;IF(AND(N(Q57)&gt;0,N(R57)&gt;0,N(S57)=0,TODAY()-N(R57)&gt;N('Ajustes'!$B$5)),"COBRO SIN PAGAR; ","")="","",LEFT(IF(NOT(N(B57)&gt;0),"SIN FECHA DE EVENTO; ","")&amp;IF(C57="","SIN UNIDAD; ","")&amp;IF(AND(C57&lt;&gt;"",COUNTIF('Unidades'!$A$2:$A$300,C57)=0),"UNIDAD NO ESTÁ EN LA LISTA; ","")&amp;IF(H57="","SIN TITULAR; ","")&amp;IF(AND(AND(N(B57)&gt;0,TODAY()&gt;=N(B57)),N(I57)=0),"CAMBIO SIN PEDIR; ","")&amp;IF(AND(N(B57)&gt;0,TODAY()&lt;N(B57),N(B57)-TODAY()&lt;=N('Ajustes'!$B$3),N(I57)=0),"EVENTO CERCANO SIN PEDIR; ","")&amp;IF(AND(AND(N(B57)&gt;0,TODAY()&gt;=N(B57)),J57&lt;&gt;"Sí"),"SIN CONFIRMAR; ","")&amp;IF(AND(AND(N(B57)&gt;0,TODAY()&gt;=N(B57)),OR(A57="Entrada",A57="Salida"),IFERROR(VLOOKUP(E57,'Ajustes'!$A$21:$B$40,2,0)="Sí",FALSE),L57=""),"SIN LECTURA; ","")&amp;IF(AND(L57&lt;&gt;"",N57=""),"LECTURA SIN FOTO; ","")&amp;IF(AND(A57="Salida",N(B57)&gt;0,N(O57)=0,TODAY()-N(B57)&gt;N('Ajustes'!$B$4)),"ÚLTIMO RECIBO SIN LLEGAR; ","")&amp;IF(AND(N(Q57)&gt;0,N(R57)=0),"COBRO SIN ENVIAR; ","")&amp;IF(AND(N(Q57)&gt;0,N(R57)&gt;0,N(S57)=0,TODAY()-N(R57)&gt;N('Ajustes'!$B$5)),"COBRO SIN PAGAR; ",""),LEN(IF(NOT(N(B57)&gt;0),"SIN FECHA DE EVENTO; ","")&amp;IF(C57="","SIN UNIDAD; ","")&amp;IF(AND(C57&lt;&gt;"",COUNTIF('Unidades'!$A$2:$A$300,C57)=0),"UNIDAD NO ESTÁ EN LA LISTA; ","")&amp;IF(H57="","SIN TITULAR; ","")&amp;IF(AND(AND(N(B57)&gt;0,TODAY()&gt;=N(B57)),N(I57)=0),"CAMBIO SIN PEDIR; ","")&amp;IF(AND(N(B57)&gt;0,TODAY()&lt;N(B57),N(B57)-TODAY()&lt;=N('Ajustes'!$B$3),N(I57)=0),"EVENTO CERCANO SIN PEDIR; ","")&amp;IF(AND(AND(N(B57)&gt;0,TODAY()&gt;=N(B57)),J57&lt;&gt;"Sí"),"SIN CONFIRMAR; ","")&amp;IF(AND(AND(N(B57)&gt;0,TODAY()&gt;=N(B57)),OR(A57="Entrada",A57="Salida"),IFERROR(VLOOKUP(E57,'Ajustes'!$A$21:$B$40,2,0)="Sí",FALSE),L57=""),"SIN LECTURA; ","")&amp;IF(AND(L57&lt;&gt;"",N57=""),"LECTURA SIN FOTO; ","")&amp;IF(AND(A57="Salida",N(B57)&gt;0,N(O57)=0,TODAY()-N(B57)&gt;N('Ajustes'!$B$4)),"ÚLTIMO RECIBO SIN LLEGAR; ","")&amp;IF(AND(N(Q57)&gt;0,N(R57)=0),"COBRO SIN ENVIAR; ","")&amp;IF(AND(N(Q57)&gt;0,N(R57)&gt;0,N(S57)=0,TODAY()-N(R57)&gt;N('Ajustes'!$B$5)),"COBRO SIN PAGAR; ",""))-2)))</f>
        <v/>
      </c>
    </row>
    <row r="58">
      <c r="B58" s="6" t="n"/>
      <c r="I58" s="6" t="n"/>
      <c r="M58" s="6" t="n"/>
      <c r="O58" s="6" t="n"/>
      <c r="P58" s="8" t="n"/>
      <c r="Q58" s="8" t="n"/>
      <c r="R58" s="6" t="n"/>
      <c r="S58" s="6" t="n"/>
      <c r="T58" s="6" t="n"/>
      <c r="U58" s="9">
        <f>IF(OR(NOT(OR(A58&lt;&gt;"",B58&lt;&gt;"",C58&lt;&gt;"",E58&lt;&gt;"")),NOT(N(B58)&gt;0)),"",N(B58)-TODAY())</f>
        <v/>
      </c>
      <c r="V58">
        <f>IF(OR(NOT(OR(A58&lt;&gt;"",B58&lt;&gt;"",C58&lt;&gt;"",E58&lt;&gt;"")),N(T58)&gt;0),"",IF(IF(NOT(N(B58)&gt;0),"SIN FECHA DE EVENTO; ","")&amp;IF(C58="","SIN UNIDAD; ","")&amp;IF(AND(C58&lt;&gt;"",COUNTIF('Unidades'!$A$2:$A$300,C58)=0),"UNIDAD NO ESTÁ EN LA LISTA; ","")&amp;IF(H58="","SIN TITULAR; ","")&amp;IF(AND(AND(N(B58)&gt;0,TODAY()&gt;=N(B58)),N(I58)=0),"CAMBIO SIN PEDIR; ","")&amp;IF(AND(N(B58)&gt;0,TODAY()&lt;N(B58),N(B58)-TODAY()&lt;=N('Ajustes'!$B$3),N(I58)=0),"EVENTO CERCANO SIN PEDIR; ","")&amp;IF(AND(AND(N(B58)&gt;0,TODAY()&gt;=N(B58)),J58&lt;&gt;"Sí"),"SIN CONFIRMAR; ","")&amp;IF(AND(AND(N(B58)&gt;0,TODAY()&gt;=N(B58)),OR(A58="Entrada",A58="Salida"),IFERROR(VLOOKUP(E58,'Ajustes'!$A$21:$B$40,2,0)="Sí",FALSE),L58=""),"SIN LECTURA; ","")&amp;IF(AND(L58&lt;&gt;"",N58=""),"LECTURA SIN FOTO; ","")&amp;IF(AND(A58="Salida",N(B58)&gt;0,N(O58)=0,TODAY()-N(B58)&gt;N('Ajustes'!$B$4)),"ÚLTIMO RECIBO SIN LLEGAR; ","")&amp;IF(AND(N(Q58)&gt;0,N(R58)=0),"COBRO SIN ENVIAR; ","")&amp;IF(AND(N(Q58)&gt;0,N(R58)&gt;0,N(S58)=0,TODAY()-N(R58)&gt;N('Ajustes'!$B$5)),"COBRO SIN PAGAR; ","")="","",LEFT(IF(NOT(N(B58)&gt;0),"SIN FECHA DE EVENTO; ","")&amp;IF(C58="","SIN UNIDAD; ","")&amp;IF(AND(C58&lt;&gt;"",COUNTIF('Unidades'!$A$2:$A$300,C58)=0),"UNIDAD NO ESTÁ EN LA LISTA; ","")&amp;IF(H58="","SIN TITULAR; ","")&amp;IF(AND(AND(N(B58)&gt;0,TODAY()&gt;=N(B58)),N(I58)=0),"CAMBIO SIN PEDIR; ","")&amp;IF(AND(N(B58)&gt;0,TODAY()&lt;N(B58),N(B58)-TODAY()&lt;=N('Ajustes'!$B$3),N(I58)=0),"EVENTO CERCANO SIN PEDIR; ","")&amp;IF(AND(AND(N(B58)&gt;0,TODAY()&gt;=N(B58)),J58&lt;&gt;"Sí"),"SIN CONFIRMAR; ","")&amp;IF(AND(AND(N(B58)&gt;0,TODAY()&gt;=N(B58)),OR(A58="Entrada",A58="Salida"),IFERROR(VLOOKUP(E58,'Ajustes'!$A$21:$B$40,2,0)="Sí",FALSE),L58=""),"SIN LECTURA; ","")&amp;IF(AND(L58&lt;&gt;"",N58=""),"LECTURA SIN FOTO; ","")&amp;IF(AND(A58="Salida",N(B58)&gt;0,N(O58)=0,TODAY()-N(B58)&gt;N('Ajustes'!$B$4)),"ÚLTIMO RECIBO SIN LLEGAR; ","")&amp;IF(AND(N(Q58)&gt;0,N(R58)=0),"COBRO SIN ENVIAR; ","")&amp;IF(AND(N(Q58)&gt;0,N(R58)&gt;0,N(S58)=0,TODAY()-N(R58)&gt;N('Ajustes'!$B$5)),"COBRO SIN PAGAR; ",""),LEN(IF(NOT(N(B58)&gt;0),"SIN FECHA DE EVENTO; ","")&amp;IF(C58="","SIN UNIDAD; ","")&amp;IF(AND(C58&lt;&gt;"",COUNTIF('Unidades'!$A$2:$A$300,C58)=0),"UNIDAD NO ESTÁ EN LA LISTA; ","")&amp;IF(H58="","SIN TITULAR; ","")&amp;IF(AND(AND(N(B58)&gt;0,TODAY()&gt;=N(B58)),N(I58)=0),"CAMBIO SIN PEDIR; ","")&amp;IF(AND(N(B58)&gt;0,TODAY()&lt;N(B58),N(B58)-TODAY()&lt;=N('Ajustes'!$B$3),N(I58)=0),"EVENTO CERCANO SIN PEDIR; ","")&amp;IF(AND(AND(N(B58)&gt;0,TODAY()&gt;=N(B58)),J58&lt;&gt;"Sí"),"SIN CONFIRMAR; ","")&amp;IF(AND(AND(N(B58)&gt;0,TODAY()&gt;=N(B58)),OR(A58="Entrada",A58="Salida"),IFERROR(VLOOKUP(E58,'Ajustes'!$A$21:$B$40,2,0)="Sí",FALSE),L58=""),"SIN LECTURA; ","")&amp;IF(AND(L58&lt;&gt;"",N58=""),"LECTURA SIN FOTO; ","")&amp;IF(AND(A58="Salida",N(B58)&gt;0,N(O58)=0,TODAY()-N(B58)&gt;N('Ajustes'!$B$4)),"ÚLTIMO RECIBO SIN LLEGAR; ","")&amp;IF(AND(N(Q58)&gt;0,N(R58)=0),"COBRO SIN ENVIAR; ","")&amp;IF(AND(N(Q58)&gt;0,N(R58)&gt;0,N(S58)=0,TODAY()-N(R58)&gt;N('Ajustes'!$B$5)),"COBRO SIN PAGAR; ",""))-2)))</f>
        <v/>
      </c>
    </row>
    <row r="59">
      <c r="B59" s="6" t="n"/>
      <c r="I59" s="6" t="n"/>
      <c r="M59" s="6" t="n"/>
      <c r="O59" s="6" t="n"/>
      <c r="P59" s="8" t="n"/>
      <c r="Q59" s="8" t="n"/>
      <c r="R59" s="6" t="n"/>
      <c r="S59" s="6" t="n"/>
      <c r="T59" s="6" t="n"/>
      <c r="U59" s="9">
        <f>IF(OR(NOT(OR(A59&lt;&gt;"",B59&lt;&gt;"",C59&lt;&gt;"",E59&lt;&gt;"")),NOT(N(B59)&gt;0)),"",N(B59)-TODAY())</f>
        <v/>
      </c>
      <c r="V59">
        <f>IF(OR(NOT(OR(A59&lt;&gt;"",B59&lt;&gt;"",C59&lt;&gt;"",E59&lt;&gt;"")),N(T59)&gt;0),"",IF(IF(NOT(N(B59)&gt;0),"SIN FECHA DE EVENTO; ","")&amp;IF(C59="","SIN UNIDAD; ","")&amp;IF(AND(C59&lt;&gt;"",COUNTIF('Unidades'!$A$2:$A$300,C59)=0),"UNIDAD NO ESTÁ EN LA LISTA; ","")&amp;IF(H59="","SIN TITULAR; ","")&amp;IF(AND(AND(N(B59)&gt;0,TODAY()&gt;=N(B59)),N(I59)=0),"CAMBIO SIN PEDIR; ","")&amp;IF(AND(N(B59)&gt;0,TODAY()&lt;N(B59),N(B59)-TODAY()&lt;=N('Ajustes'!$B$3),N(I59)=0),"EVENTO CERCANO SIN PEDIR; ","")&amp;IF(AND(AND(N(B59)&gt;0,TODAY()&gt;=N(B59)),J59&lt;&gt;"Sí"),"SIN CONFIRMAR; ","")&amp;IF(AND(AND(N(B59)&gt;0,TODAY()&gt;=N(B59)),OR(A59="Entrada",A59="Salida"),IFERROR(VLOOKUP(E59,'Ajustes'!$A$21:$B$40,2,0)="Sí",FALSE),L59=""),"SIN LECTURA; ","")&amp;IF(AND(L59&lt;&gt;"",N59=""),"LECTURA SIN FOTO; ","")&amp;IF(AND(A59="Salida",N(B59)&gt;0,N(O59)=0,TODAY()-N(B59)&gt;N('Ajustes'!$B$4)),"ÚLTIMO RECIBO SIN LLEGAR; ","")&amp;IF(AND(N(Q59)&gt;0,N(R59)=0),"COBRO SIN ENVIAR; ","")&amp;IF(AND(N(Q59)&gt;0,N(R59)&gt;0,N(S59)=0,TODAY()-N(R59)&gt;N('Ajustes'!$B$5)),"COBRO SIN PAGAR; ","")="","",LEFT(IF(NOT(N(B59)&gt;0),"SIN FECHA DE EVENTO; ","")&amp;IF(C59="","SIN UNIDAD; ","")&amp;IF(AND(C59&lt;&gt;"",COUNTIF('Unidades'!$A$2:$A$300,C59)=0),"UNIDAD NO ESTÁ EN LA LISTA; ","")&amp;IF(H59="","SIN TITULAR; ","")&amp;IF(AND(AND(N(B59)&gt;0,TODAY()&gt;=N(B59)),N(I59)=0),"CAMBIO SIN PEDIR; ","")&amp;IF(AND(N(B59)&gt;0,TODAY()&lt;N(B59),N(B59)-TODAY()&lt;=N('Ajustes'!$B$3),N(I59)=0),"EVENTO CERCANO SIN PEDIR; ","")&amp;IF(AND(AND(N(B59)&gt;0,TODAY()&gt;=N(B59)),J59&lt;&gt;"Sí"),"SIN CONFIRMAR; ","")&amp;IF(AND(AND(N(B59)&gt;0,TODAY()&gt;=N(B59)),OR(A59="Entrada",A59="Salida"),IFERROR(VLOOKUP(E59,'Ajustes'!$A$21:$B$40,2,0)="Sí",FALSE),L59=""),"SIN LECTURA; ","")&amp;IF(AND(L59&lt;&gt;"",N59=""),"LECTURA SIN FOTO; ","")&amp;IF(AND(A59="Salida",N(B59)&gt;0,N(O59)=0,TODAY()-N(B59)&gt;N('Ajustes'!$B$4)),"ÚLTIMO RECIBO SIN LLEGAR; ","")&amp;IF(AND(N(Q59)&gt;0,N(R59)=0),"COBRO SIN ENVIAR; ","")&amp;IF(AND(N(Q59)&gt;0,N(R59)&gt;0,N(S59)=0,TODAY()-N(R59)&gt;N('Ajustes'!$B$5)),"COBRO SIN PAGAR; ",""),LEN(IF(NOT(N(B59)&gt;0),"SIN FECHA DE EVENTO; ","")&amp;IF(C59="","SIN UNIDAD; ","")&amp;IF(AND(C59&lt;&gt;"",COUNTIF('Unidades'!$A$2:$A$300,C59)=0),"UNIDAD NO ESTÁ EN LA LISTA; ","")&amp;IF(H59="","SIN TITULAR; ","")&amp;IF(AND(AND(N(B59)&gt;0,TODAY()&gt;=N(B59)),N(I59)=0),"CAMBIO SIN PEDIR; ","")&amp;IF(AND(N(B59)&gt;0,TODAY()&lt;N(B59),N(B59)-TODAY()&lt;=N('Ajustes'!$B$3),N(I59)=0),"EVENTO CERCANO SIN PEDIR; ","")&amp;IF(AND(AND(N(B59)&gt;0,TODAY()&gt;=N(B59)),J59&lt;&gt;"Sí"),"SIN CONFIRMAR; ","")&amp;IF(AND(AND(N(B59)&gt;0,TODAY()&gt;=N(B59)),OR(A59="Entrada",A59="Salida"),IFERROR(VLOOKUP(E59,'Ajustes'!$A$21:$B$40,2,0)="Sí",FALSE),L59=""),"SIN LECTURA; ","")&amp;IF(AND(L59&lt;&gt;"",N59=""),"LECTURA SIN FOTO; ","")&amp;IF(AND(A59="Salida",N(B59)&gt;0,N(O59)=0,TODAY()-N(B59)&gt;N('Ajustes'!$B$4)),"ÚLTIMO RECIBO SIN LLEGAR; ","")&amp;IF(AND(N(Q59)&gt;0,N(R59)=0),"COBRO SIN ENVIAR; ","")&amp;IF(AND(N(Q59)&gt;0,N(R59)&gt;0,N(S59)=0,TODAY()-N(R59)&gt;N('Ajustes'!$B$5)),"COBRO SIN PAGAR; ",""))-2)))</f>
        <v/>
      </c>
    </row>
    <row r="60">
      <c r="B60" s="6" t="n"/>
      <c r="I60" s="6" t="n"/>
      <c r="M60" s="6" t="n"/>
      <c r="O60" s="6" t="n"/>
      <c r="P60" s="8" t="n"/>
      <c r="Q60" s="8" t="n"/>
      <c r="R60" s="6" t="n"/>
      <c r="S60" s="6" t="n"/>
      <c r="T60" s="6" t="n"/>
      <c r="U60" s="9">
        <f>IF(OR(NOT(OR(A60&lt;&gt;"",B60&lt;&gt;"",C60&lt;&gt;"",E60&lt;&gt;"")),NOT(N(B60)&gt;0)),"",N(B60)-TODAY())</f>
        <v/>
      </c>
      <c r="V60">
        <f>IF(OR(NOT(OR(A60&lt;&gt;"",B60&lt;&gt;"",C60&lt;&gt;"",E60&lt;&gt;"")),N(T60)&gt;0),"",IF(IF(NOT(N(B60)&gt;0),"SIN FECHA DE EVENTO; ","")&amp;IF(C60="","SIN UNIDAD; ","")&amp;IF(AND(C60&lt;&gt;"",COUNTIF('Unidades'!$A$2:$A$300,C60)=0),"UNIDAD NO ESTÁ EN LA LISTA; ","")&amp;IF(H60="","SIN TITULAR; ","")&amp;IF(AND(AND(N(B60)&gt;0,TODAY()&gt;=N(B60)),N(I60)=0),"CAMBIO SIN PEDIR; ","")&amp;IF(AND(N(B60)&gt;0,TODAY()&lt;N(B60),N(B60)-TODAY()&lt;=N('Ajustes'!$B$3),N(I60)=0),"EVENTO CERCANO SIN PEDIR; ","")&amp;IF(AND(AND(N(B60)&gt;0,TODAY()&gt;=N(B60)),J60&lt;&gt;"Sí"),"SIN CONFIRMAR; ","")&amp;IF(AND(AND(N(B60)&gt;0,TODAY()&gt;=N(B60)),OR(A60="Entrada",A60="Salida"),IFERROR(VLOOKUP(E60,'Ajustes'!$A$21:$B$40,2,0)="Sí",FALSE),L60=""),"SIN LECTURA; ","")&amp;IF(AND(L60&lt;&gt;"",N60=""),"LECTURA SIN FOTO; ","")&amp;IF(AND(A60="Salida",N(B60)&gt;0,N(O60)=0,TODAY()-N(B60)&gt;N('Ajustes'!$B$4)),"ÚLTIMO RECIBO SIN LLEGAR; ","")&amp;IF(AND(N(Q60)&gt;0,N(R60)=0),"COBRO SIN ENVIAR; ","")&amp;IF(AND(N(Q60)&gt;0,N(R60)&gt;0,N(S60)=0,TODAY()-N(R60)&gt;N('Ajustes'!$B$5)),"COBRO SIN PAGAR; ","")="","",LEFT(IF(NOT(N(B60)&gt;0),"SIN FECHA DE EVENTO; ","")&amp;IF(C60="","SIN UNIDAD; ","")&amp;IF(AND(C60&lt;&gt;"",COUNTIF('Unidades'!$A$2:$A$300,C60)=0),"UNIDAD NO ESTÁ EN LA LISTA; ","")&amp;IF(H60="","SIN TITULAR; ","")&amp;IF(AND(AND(N(B60)&gt;0,TODAY()&gt;=N(B60)),N(I60)=0),"CAMBIO SIN PEDIR; ","")&amp;IF(AND(N(B60)&gt;0,TODAY()&lt;N(B60),N(B60)-TODAY()&lt;=N('Ajustes'!$B$3),N(I60)=0),"EVENTO CERCANO SIN PEDIR; ","")&amp;IF(AND(AND(N(B60)&gt;0,TODAY()&gt;=N(B60)),J60&lt;&gt;"Sí"),"SIN CONFIRMAR; ","")&amp;IF(AND(AND(N(B60)&gt;0,TODAY()&gt;=N(B60)),OR(A60="Entrada",A60="Salida"),IFERROR(VLOOKUP(E60,'Ajustes'!$A$21:$B$40,2,0)="Sí",FALSE),L60=""),"SIN LECTURA; ","")&amp;IF(AND(L60&lt;&gt;"",N60=""),"LECTURA SIN FOTO; ","")&amp;IF(AND(A60="Salida",N(B60)&gt;0,N(O60)=0,TODAY()-N(B60)&gt;N('Ajustes'!$B$4)),"ÚLTIMO RECIBO SIN LLEGAR; ","")&amp;IF(AND(N(Q60)&gt;0,N(R60)=0),"COBRO SIN ENVIAR; ","")&amp;IF(AND(N(Q60)&gt;0,N(R60)&gt;0,N(S60)=0,TODAY()-N(R60)&gt;N('Ajustes'!$B$5)),"COBRO SIN PAGAR; ",""),LEN(IF(NOT(N(B60)&gt;0),"SIN FECHA DE EVENTO; ","")&amp;IF(C60="","SIN UNIDAD; ","")&amp;IF(AND(C60&lt;&gt;"",COUNTIF('Unidades'!$A$2:$A$300,C60)=0),"UNIDAD NO ESTÁ EN LA LISTA; ","")&amp;IF(H60="","SIN TITULAR; ","")&amp;IF(AND(AND(N(B60)&gt;0,TODAY()&gt;=N(B60)),N(I60)=0),"CAMBIO SIN PEDIR; ","")&amp;IF(AND(N(B60)&gt;0,TODAY()&lt;N(B60),N(B60)-TODAY()&lt;=N('Ajustes'!$B$3),N(I60)=0),"EVENTO CERCANO SIN PEDIR; ","")&amp;IF(AND(AND(N(B60)&gt;0,TODAY()&gt;=N(B60)),J60&lt;&gt;"Sí"),"SIN CONFIRMAR; ","")&amp;IF(AND(AND(N(B60)&gt;0,TODAY()&gt;=N(B60)),OR(A60="Entrada",A60="Salida"),IFERROR(VLOOKUP(E60,'Ajustes'!$A$21:$B$40,2,0)="Sí",FALSE),L60=""),"SIN LECTURA; ","")&amp;IF(AND(L60&lt;&gt;"",N60=""),"LECTURA SIN FOTO; ","")&amp;IF(AND(A60="Salida",N(B60)&gt;0,N(O60)=0,TODAY()-N(B60)&gt;N('Ajustes'!$B$4)),"ÚLTIMO RECIBO SIN LLEGAR; ","")&amp;IF(AND(N(Q60)&gt;0,N(R60)=0),"COBRO SIN ENVIAR; ","")&amp;IF(AND(N(Q60)&gt;0,N(R60)&gt;0,N(S60)=0,TODAY()-N(R60)&gt;N('Ajustes'!$B$5)),"COBRO SIN PAGAR; ",""))-2)))</f>
        <v/>
      </c>
    </row>
    <row r="61">
      <c r="B61" s="6" t="n"/>
      <c r="I61" s="6" t="n"/>
      <c r="M61" s="6" t="n"/>
      <c r="O61" s="6" t="n"/>
      <c r="P61" s="8" t="n"/>
      <c r="Q61" s="8" t="n"/>
      <c r="R61" s="6" t="n"/>
      <c r="S61" s="6" t="n"/>
      <c r="T61" s="6" t="n"/>
      <c r="U61" s="9">
        <f>IF(OR(NOT(OR(A61&lt;&gt;"",B61&lt;&gt;"",C61&lt;&gt;"",E61&lt;&gt;"")),NOT(N(B61)&gt;0)),"",N(B61)-TODAY())</f>
        <v/>
      </c>
      <c r="V61">
        <f>IF(OR(NOT(OR(A61&lt;&gt;"",B61&lt;&gt;"",C61&lt;&gt;"",E61&lt;&gt;"")),N(T61)&gt;0),"",IF(IF(NOT(N(B61)&gt;0),"SIN FECHA DE EVENTO; ","")&amp;IF(C61="","SIN UNIDAD; ","")&amp;IF(AND(C61&lt;&gt;"",COUNTIF('Unidades'!$A$2:$A$300,C61)=0),"UNIDAD NO ESTÁ EN LA LISTA; ","")&amp;IF(H61="","SIN TITULAR; ","")&amp;IF(AND(AND(N(B61)&gt;0,TODAY()&gt;=N(B61)),N(I61)=0),"CAMBIO SIN PEDIR; ","")&amp;IF(AND(N(B61)&gt;0,TODAY()&lt;N(B61),N(B61)-TODAY()&lt;=N('Ajustes'!$B$3),N(I61)=0),"EVENTO CERCANO SIN PEDIR; ","")&amp;IF(AND(AND(N(B61)&gt;0,TODAY()&gt;=N(B61)),J61&lt;&gt;"Sí"),"SIN CONFIRMAR; ","")&amp;IF(AND(AND(N(B61)&gt;0,TODAY()&gt;=N(B61)),OR(A61="Entrada",A61="Salida"),IFERROR(VLOOKUP(E61,'Ajustes'!$A$21:$B$40,2,0)="Sí",FALSE),L61=""),"SIN LECTURA; ","")&amp;IF(AND(L61&lt;&gt;"",N61=""),"LECTURA SIN FOTO; ","")&amp;IF(AND(A61="Salida",N(B61)&gt;0,N(O61)=0,TODAY()-N(B61)&gt;N('Ajustes'!$B$4)),"ÚLTIMO RECIBO SIN LLEGAR; ","")&amp;IF(AND(N(Q61)&gt;0,N(R61)=0),"COBRO SIN ENVIAR; ","")&amp;IF(AND(N(Q61)&gt;0,N(R61)&gt;0,N(S61)=0,TODAY()-N(R61)&gt;N('Ajustes'!$B$5)),"COBRO SIN PAGAR; ","")="","",LEFT(IF(NOT(N(B61)&gt;0),"SIN FECHA DE EVENTO; ","")&amp;IF(C61="","SIN UNIDAD; ","")&amp;IF(AND(C61&lt;&gt;"",COUNTIF('Unidades'!$A$2:$A$300,C61)=0),"UNIDAD NO ESTÁ EN LA LISTA; ","")&amp;IF(H61="","SIN TITULAR; ","")&amp;IF(AND(AND(N(B61)&gt;0,TODAY()&gt;=N(B61)),N(I61)=0),"CAMBIO SIN PEDIR; ","")&amp;IF(AND(N(B61)&gt;0,TODAY()&lt;N(B61),N(B61)-TODAY()&lt;=N('Ajustes'!$B$3),N(I61)=0),"EVENTO CERCANO SIN PEDIR; ","")&amp;IF(AND(AND(N(B61)&gt;0,TODAY()&gt;=N(B61)),J61&lt;&gt;"Sí"),"SIN CONFIRMAR; ","")&amp;IF(AND(AND(N(B61)&gt;0,TODAY()&gt;=N(B61)),OR(A61="Entrada",A61="Salida"),IFERROR(VLOOKUP(E61,'Ajustes'!$A$21:$B$40,2,0)="Sí",FALSE),L61=""),"SIN LECTURA; ","")&amp;IF(AND(L61&lt;&gt;"",N61=""),"LECTURA SIN FOTO; ","")&amp;IF(AND(A61="Salida",N(B61)&gt;0,N(O61)=0,TODAY()-N(B61)&gt;N('Ajustes'!$B$4)),"ÚLTIMO RECIBO SIN LLEGAR; ","")&amp;IF(AND(N(Q61)&gt;0,N(R61)=0),"COBRO SIN ENVIAR; ","")&amp;IF(AND(N(Q61)&gt;0,N(R61)&gt;0,N(S61)=0,TODAY()-N(R61)&gt;N('Ajustes'!$B$5)),"COBRO SIN PAGAR; ",""),LEN(IF(NOT(N(B61)&gt;0),"SIN FECHA DE EVENTO; ","")&amp;IF(C61="","SIN UNIDAD; ","")&amp;IF(AND(C61&lt;&gt;"",COUNTIF('Unidades'!$A$2:$A$300,C61)=0),"UNIDAD NO ESTÁ EN LA LISTA; ","")&amp;IF(H61="","SIN TITULAR; ","")&amp;IF(AND(AND(N(B61)&gt;0,TODAY()&gt;=N(B61)),N(I61)=0),"CAMBIO SIN PEDIR; ","")&amp;IF(AND(N(B61)&gt;0,TODAY()&lt;N(B61),N(B61)-TODAY()&lt;=N('Ajustes'!$B$3),N(I61)=0),"EVENTO CERCANO SIN PEDIR; ","")&amp;IF(AND(AND(N(B61)&gt;0,TODAY()&gt;=N(B61)),J61&lt;&gt;"Sí"),"SIN CONFIRMAR; ","")&amp;IF(AND(AND(N(B61)&gt;0,TODAY()&gt;=N(B61)),OR(A61="Entrada",A61="Salida"),IFERROR(VLOOKUP(E61,'Ajustes'!$A$21:$B$40,2,0)="Sí",FALSE),L61=""),"SIN LECTURA; ","")&amp;IF(AND(L61&lt;&gt;"",N61=""),"LECTURA SIN FOTO; ","")&amp;IF(AND(A61="Salida",N(B61)&gt;0,N(O61)=0,TODAY()-N(B61)&gt;N('Ajustes'!$B$4)),"ÚLTIMO RECIBO SIN LLEGAR; ","")&amp;IF(AND(N(Q61)&gt;0,N(R61)=0),"COBRO SIN ENVIAR; ","")&amp;IF(AND(N(Q61)&gt;0,N(R61)&gt;0,N(S61)=0,TODAY()-N(R61)&gt;N('Ajustes'!$B$5)),"COBRO SIN PAGAR; ",""))-2)))</f>
        <v/>
      </c>
    </row>
    <row r="62">
      <c r="B62" s="6" t="n"/>
      <c r="I62" s="6" t="n"/>
      <c r="M62" s="6" t="n"/>
      <c r="O62" s="6" t="n"/>
      <c r="P62" s="8" t="n"/>
      <c r="Q62" s="8" t="n"/>
      <c r="R62" s="6" t="n"/>
      <c r="S62" s="6" t="n"/>
      <c r="T62" s="6" t="n"/>
      <c r="U62" s="9">
        <f>IF(OR(NOT(OR(A62&lt;&gt;"",B62&lt;&gt;"",C62&lt;&gt;"",E62&lt;&gt;"")),NOT(N(B62)&gt;0)),"",N(B62)-TODAY())</f>
        <v/>
      </c>
      <c r="V62">
        <f>IF(OR(NOT(OR(A62&lt;&gt;"",B62&lt;&gt;"",C62&lt;&gt;"",E62&lt;&gt;"")),N(T62)&gt;0),"",IF(IF(NOT(N(B62)&gt;0),"SIN FECHA DE EVENTO; ","")&amp;IF(C62="","SIN UNIDAD; ","")&amp;IF(AND(C62&lt;&gt;"",COUNTIF('Unidades'!$A$2:$A$300,C62)=0),"UNIDAD NO ESTÁ EN LA LISTA; ","")&amp;IF(H62="","SIN TITULAR; ","")&amp;IF(AND(AND(N(B62)&gt;0,TODAY()&gt;=N(B62)),N(I62)=0),"CAMBIO SIN PEDIR; ","")&amp;IF(AND(N(B62)&gt;0,TODAY()&lt;N(B62),N(B62)-TODAY()&lt;=N('Ajustes'!$B$3),N(I62)=0),"EVENTO CERCANO SIN PEDIR; ","")&amp;IF(AND(AND(N(B62)&gt;0,TODAY()&gt;=N(B62)),J62&lt;&gt;"Sí"),"SIN CONFIRMAR; ","")&amp;IF(AND(AND(N(B62)&gt;0,TODAY()&gt;=N(B62)),OR(A62="Entrada",A62="Salida"),IFERROR(VLOOKUP(E62,'Ajustes'!$A$21:$B$40,2,0)="Sí",FALSE),L62=""),"SIN LECTURA; ","")&amp;IF(AND(L62&lt;&gt;"",N62=""),"LECTURA SIN FOTO; ","")&amp;IF(AND(A62="Salida",N(B62)&gt;0,N(O62)=0,TODAY()-N(B62)&gt;N('Ajustes'!$B$4)),"ÚLTIMO RECIBO SIN LLEGAR; ","")&amp;IF(AND(N(Q62)&gt;0,N(R62)=0),"COBRO SIN ENVIAR; ","")&amp;IF(AND(N(Q62)&gt;0,N(R62)&gt;0,N(S62)=0,TODAY()-N(R62)&gt;N('Ajustes'!$B$5)),"COBRO SIN PAGAR; ","")="","",LEFT(IF(NOT(N(B62)&gt;0),"SIN FECHA DE EVENTO; ","")&amp;IF(C62="","SIN UNIDAD; ","")&amp;IF(AND(C62&lt;&gt;"",COUNTIF('Unidades'!$A$2:$A$300,C62)=0),"UNIDAD NO ESTÁ EN LA LISTA; ","")&amp;IF(H62="","SIN TITULAR; ","")&amp;IF(AND(AND(N(B62)&gt;0,TODAY()&gt;=N(B62)),N(I62)=0),"CAMBIO SIN PEDIR; ","")&amp;IF(AND(N(B62)&gt;0,TODAY()&lt;N(B62),N(B62)-TODAY()&lt;=N('Ajustes'!$B$3),N(I62)=0),"EVENTO CERCANO SIN PEDIR; ","")&amp;IF(AND(AND(N(B62)&gt;0,TODAY()&gt;=N(B62)),J62&lt;&gt;"Sí"),"SIN CONFIRMAR; ","")&amp;IF(AND(AND(N(B62)&gt;0,TODAY()&gt;=N(B62)),OR(A62="Entrada",A62="Salida"),IFERROR(VLOOKUP(E62,'Ajustes'!$A$21:$B$40,2,0)="Sí",FALSE),L62=""),"SIN LECTURA; ","")&amp;IF(AND(L62&lt;&gt;"",N62=""),"LECTURA SIN FOTO; ","")&amp;IF(AND(A62="Salida",N(B62)&gt;0,N(O62)=0,TODAY()-N(B62)&gt;N('Ajustes'!$B$4)),"ÚLTIMO RECIBO SIN LLEGAR; ","")&amp;IF(AND(N(Q62)&gt;0,N(R62)=0),"COBRO SIN ENVIAR; ","")&amp;IF(AND(N(Q62)&gt;0,N(R62)&gt;0,N(S62)=0,TODAY()-N(R62)&gt;N('Ajustes'!$B$5)),"COBRO SIN PAGAR; ",""),LEN(IF(NOT(N(B62)&gt;0),"SIN FECHA DE EVENTO; ","")&amp;IF(C62="","SIN UNIDAD; ","")&amp;IF(AND(C62&lt;&gt;"",COUNTIF('Unidades'!$A$2:$A$300,C62)=0),"UNIDAD NO ESTÁ EN LA LISTA; ","")&amp;IF(H62="","SIN TITULAR; ","")&amp;IF(AND(AND(N(B62)&gt;0,TODAY()&gt;=N(B62)),N(I62)=0),"CAMBIO SIN PEDIR; ","")&amp;IF(AND(N(B62)&gt;0,TODAY()&lt;N(B62),N(B62)-TODAY()&lt;=N('Ajustes'!$B$3),N(I62)=0),"EVENTO CERCANO SIN PEDIR; ","")&amp;IF(AND(AND(N(B62)&gt;0,TODAY()&gt;=N(B62)),J62&lt;&gt;"Sí"),"SIN CONFIRMAR; ","")&amp;IF(AND(AND(N(B62)&gt;0,TODAY()&gt;=N(B62)),OR(A62="Entrada",A62="Salida"),IFERROR(VLOOKUP(E62,'Ajustes'!$A$21:$B$40,2,0)="Sí",FALSE),L62=""),"SIN LECTURA; ","")&amp;IF(AND(L62&lt;&gt;"",N62=""),"LECTURA SIN FOTO; ","")&amp;IF(AND(A62="Salida",N(B62)&gt;0,N(O62)=0,TODAY()-N(B62)&gt;N('Ajustes'!$B$4)),"ÚLTIMO RECIBO SIN LLEGAR; ","")&amp;IF(AND(N(Q62)&gt;0,N(R62)=0),"COBRO SIN ENVIAR; ","")&amp;IF(AND(N(Q62)&gt;0,N(R62)&gt;0,N(S62)=0,TODAY()-N(R62)&gt;N('Ajustes'!$B$5)),"COBRO SIN PAGAR; ",""))-2)))</f>
        <v/>
      </c>
    </row>
    <row r="63">
      <c r="B63" s="6" t="n"/>
      <c r="I63" s="6" t="n"/>
      <c r="M63" s="6" t="n"/>
      <c r="O63" s="6" t="n"/>
      <c r="P63" s="8" t="n"/>
      <c r="Q63" s="8" t="n"/>
      <c r="R63" s="6" t="n"/>
      <c r="S63" s="6" t="n"/>
      <c r="T63" s="6" t="n"/>
      <c r="U63" s="9">
        <f>IF(OR(NOT(OR(A63&lt;&gt;"",B63&lt;&gt;"",C63&lt;&gt;"",E63&lt;&gt;"")),NOT(N(B63)&gt;0)),"",N(B63)-TODAY())</f>
        <v/>
      </c>
      <c r="V63">
        <f>IF(OR(NOT(OR(A63&lt;&gt;"",B63&lt;&gt;"",C63&lt;&gt;"",E63&lt;&gt;"")),N(T63)&gt;0),"",IF(IF(NOT(N(B63)&gt;0),"SIN FECHA DE EVENTO; ","")&amp;IF(C63="","SIN UNIDAD; ","")&amp;IF(AND(C63&lt;&gt;"",COUNTIF('Unidades'!$A$2:$A$300,C63)=0),"UNIDAD NO ESTÁ EN LA LISTA; ","")&amp;IF(H63="","SIN TITULAR; ","")&amp;IF(AND(AND(N(B63)&gt;0,TODAY()&gt;=N(B63)),N(I63)=0),"CAMBIO SIN PEDIR; ","")&amp;IF(AND(N(B63)&gt;0,TODAY()&lt;N(B63),N(B63)-TODAY()&lt;=N('Ajustes'!$B$3),N(I63)=0),"EVENTO CERCANO SIN PEDIR; ","")&amp;IF(AND(AND(N(B63)&gt;0,TODAY()&gt;=N(B63)),J63&lt;&gt;"Sí"),"SIN CONFIRMAR; ","")&amp;IF(AND(AND(N(B63)&gt;0,TODAY()&gt;=N(B63)),OR(A63="Entrada",A63="Salida"),IFERROR(VLOOKUP(E63,'Ajustes'!$A$21:$B$40,2,0)="Sí",FALSE),L63=""),"SIN LECTURA; ","")&amp;IF(AND(L63&lt;&gt;"",N63=""),"LECTURA SIN FOTO; ","")&amp;IF(AND(A63="Salida",N(B63)&gt;0,N(O63)=0,TODAY()-N(B63)&gt;N('Ajustes'!$B$4)),"ÚLTIMO RECIBO SIN LLEGAR; ","")&amp;IF(AND(N(Q63)&gt;0,N(R63)=0),"COBRO SIN ENVIAR; ","")&amp;IF(AND(N(Q63)&gt;0,N(R63)&gt;0,N(S63)=0,TODAY()-N(R63)&gt;N('Ajustes'!$B$5)),"COBRO SIN PAGAR; ","")="","",LEFT(IF(NOT(N(B63)&gt;0),"SIN FECHA DE EVENTO; ","")&amp;IF(C63="","SIN UNIDAD; ","")&amp;IF(AND(C63&lt;&gt;"",COUNTIF('Unidades'!$A$2:$A$300,C63)=0),"UNIDAD NO ESTÁ EN LA LISTA; ","")&amp;IF(H63="","SIN TITULAR; ","")&amp;IF(AND(AND(N(B63)&gt;0,TODAY()&gt;=N(B63)),N(I63)=0),"CAMBIO SIN PEDIR; ","")&amp;IF(AND(N(B63)&gt;0,TODAY()&lt;N(B63),N(B63)-TODAY()&lt;=N('Ajustes'!$B$3),N(I63)=0),"EVENTO CERCANO SIN PEDIR; ","")&amp;IF(AND(AND(N(B63)&gt;0,TODAY()&gt;=N(B63)),J63&lt;&gt;"Sí"),"SIN CONFIRMAR; ","")&amp;IF(AND(AND(N(B63)&gt;0,TODAY()&gt;=N(B63)),OR(A63="Entrada",A63="Salida"),IFERROR(VLOOKUP(E63,'Ajustes'!$A$21:$B$40,2,0)="Sí",FALSE),L63=""),"SIN LECTURA; ","")&amp;IF(AND(L63&lt;&gt;"",N63=""),"LECTURA SIN FOTO; ","")&amp;IF(AND(A63="Salida",N(B63)&gt;0,N(O63)=0,TODAY()-N(B63)&gt;N('Ajustes'!$B$4)),"ÚLTIMO RECIBO SIN LLEGAR; ","")&amp;IF(AND(N(Q63)&gt;0,N(R63)=0),"COBRO SIN ENVIAR; ","")&amp;IF(AND(N(Q63)&gt;0,N(R63)&gt;0,N(S63)=0,TODAY()-N(R63)&gt;N('Ajustes'!$B$5)),"COBRO SIN PAGAR; ",""),LEN(IF(NOT(N(B63)&gt;0),"SIN FECHA DE EVENTO; ","")&amp;IF(C63="","SIN UNIDAD; ","")&amp;IF(AND(C63&lt;&gt;"",COUNTIF('Unidades'!$A$2:$A$300,C63)=0),"UNIDAD NO ESTÁ EN LA LISTA; ","")&amp;IF(H63="","SIN TITULAR; ","")&amp;IF(AND(AND(N(B63)&gt;0,TODAY()&gt;=N(B63)),N(I63)=0),"CAMBIO SIN PEDIR; ","")&amp;IF(AND(N(B63)&gt;0,TODAY()&lt;N(B63),N(B63)-TODAY()&lt;=N('Ajustes'!$B$3),N(I63)=0),"EVENTO CERCANO SIN PEDIR; ","")&amp;IF(AND(AND(N(B63)&gt;0,TODAY()&gt;=N(B63)),J63&lt;&gt;"Sí"),"SIN CONFIRMAR; ","")&amp;IF(AND(AND(N(B63)&gt;0,TODAY()&gt;=N(B63)),OR(A63="Entrada",A63="Salida"),IFERROR(VLOOKUP(E63,'Ajustes'!$A$21:$B$40,2,0)="Sí",FALSE),L63=""),"SIN LECTURA; ","")&amp;IF(AND(L63&lt;&gt;"",N63=""),"LECTURA SIN FOTO; ","")&amp;IF(AND(A63="Salida",N(B63)&gt;0,N(O63)=0,TODAY()-N(B63)&gt;N('Ajustes'!$B$4)),"ÚLTIMO RECIBO SIN LLEGAR; ","")&amp;IF(AND(N(Q63)&gt;0,N(R63)=0),"COBRO SIN ENVIAR; ","")&amp;IF(AND(N(Q63)&gt;0,N(R63)&gt;0,N(S63)=0,TODAY()-N(R63)&gt;N('Ajustes'!$B$5)),"COBRO SIN PAGAR; ",""))-2)))</f>
        <v/>
      </c>
    </row>
    <row r="64">
      <c r="B64" s="6" t="n"/>
      <c r="I64" s="6" t="n"/>
      <c r="M64" s="6" t="n"/>
      <c r="O64" s="6" t="n"/>
      <c r="P64" s="8" t="n"/>
      <c r="Q64" s="8" t="n"/>
      <c r="R64" s="6" t="n"/>
      <c r="S64" s="6" t="n"/>
      <c r="T64" s="6" t="n"/>
      <c r="U64" s="9">
        <f>IF(OR(NOT(OR(A64&lt;&gt;"",B64&lt;&gt;"",C64&lt;&gt;"",E64&lt;&gt;"")),NOT(N(B64)&gt;0)),"",N(B64)-TODAY())</f>
        <v/>
      </c>
      <c r="V64">
        <f>IF(OR(NOT(OR(A64&lt;&gt;"",B64&lt;&gt;"",C64&lt;&gt;"",E64&lt;&gt;"")),N(T64)&gt;0),"",IF(IF(NOT(N(B64)&gt;0),"SIN FECHA DE EVENTO; ","")&amp;IF(C64="","SIN UNIDAD; ","")&amp;IF(AND(C64&lt;&gt;"",COUNTIF('Unidades'!$A$2:$A$300,C64)=0),"UNIDAD NO ESTÁ EN LA LISTA; ","")&amp;IF(H64="","SIN TITULAR; ","")&amp;IF(AND(AND(N(B64)&gt;0,TODAY()&gt;=N(B64)),N(I64)=0),"CAMBIO SIN PEDIR; ","")&amp;IF(AND(N(B64)&gt;0,TODAY()&lt;N(B64),N(B64)-TODAY()&lt;=N('Ajustes'!$B$3),N(I64)=0),"EVENTO CERCANO SIN PEDIR; ","")&amp;IF(AND(AND(N(B64)&gt;0,TODAY()&gt;=N(B64)),J64&lt;&gt;"Sí"),"SIN CONFIRMAR; ","")&amp;IF(AND(AND(N(B64)&gt;0,TODAY()&gt;=N(B64)),OR(A64="Entrada",A64="Salida"),IFERROR(VLOOKUP(E64,'Ajustes'!$A$21:$B$40,2,0)="Sí",FALSE),L64=""),"SIN LECTURA; ","")&amp;IF(AND(L64&lt;&gt;"",N64=""),"LECTURA SIN FOTO; ","")&amp;IF(AND(A64="Salida",N(B64)&gt;0,N(O64)=0,TODAY()-N(B64)&gt;N('Ajustes'!$B$4)),"ÚLTIMO RECIBO SIN LLEGAR; ","")&amp;IF(AND(N(Q64)&gt;0,N(R64)=0),"COBRO SIN ENVIAR; ","")&amp;IF(AND(N(Q64)&gt;0,N(R64)&gt;0,N(S64)=0,TODAY()-N(R64)&gt;N('Ajustes'!$B$5)),"COBRO SIN PAGAR; ","")="","",LEFT(IF(NOT(N(B64)&gt;0),"SIN FECHA DE EVENTO; ","")&amp;IF(C64="","SIN UNIDAD; ","")&amp;IF(AND(C64&lt;&gt;"",COUNTIF('Unidades'!$A$2:$A$300,C64)=0),"UNIDAD NO ESTÁ EN LA LISTA; ","")&amp;IF(H64="","SIN TITULAR; ","")&amp;IF(AND(AND(N(B64)&gt;0,TODAY()&gt;=N(B64)),N(I64)=0),"CAMBIO SIN PEDIR; ","")&amp;IF(AND(N(B64)&gt;0,TODAY()&lt;N(B64),N(B64)-TODAY()&lt;=N('Ajustes'!$B$3),N(I64)=0),"EVENTO CERCANO SIN PEDIR; ","")&amp;IF(AND(AND(N(B64)&gt;0,TODAY()&gt;=N(B64)),J64&lt;&gt;"Sí"),"SIN CONFIRMAR; ","")&amp;IF(AND(AND(N(B64)&gt;0,TODAY()&gt;=N(B64)),OR(A64="Entrada",A64="Salida"),IFERROR(VLOOKUP(E64,'Ajustes'!$A$21:$B$40,2,0)="Sí",FALSE),L64=""),"SIN LECTURA; ","")&amp;IF(AND(L64&lt;&gt;"",N64=""),"LECTURA SIN FOTO; ","")&amp;IF(AND(A64="Salida",N(B64)&gt;0,N(O64)=0,TODAY()-N(B64)&gt;N('Ajustes'!$B$4)),"ÚLTIMO RECIBO SIN LLEGAR; ","")&amp;IF(AND(N(Q64)&gt;0,N(R64)=0),"COBRO SIN ENVIAR; ","")&amp;IF(AND(N(Q64)&gt;0,N(R64)&gt;0,N(S64)=0,TODAY()-N(R64)&gt;N('Ajustes'!$B$5)),"COBRO SIN PAGAR; ",""),LEN(IF(NOT(N(B64)&gt;0),"SIN FECHA DE EVENTO; ","")&amp;IF(C64="","SIN UNIDAD; ","")&amp;IF(AND(C64&lt;&gt;"",COUNTIF('Unidades'!$A$2:$A$300,C64)=0),"UNIDAD NO ESTÁ EN LA LISTA; ","")&amp;IF(H64="","SIN TITULAR; ","")&amp;IF(AND(AND(N(B64)&gt;0,TODAY()&gt;=N(B64)),N(I64)=0),"CAMBIO SIN PEDIR; ","")&amp;IF(AND(N(B64)&gt;0,TODAY()&lt;N(B64),N(B64)-TODAY()&lt;=N('Ajustes'!$B$3),N(I64)=0),"EVENTO CERCANO SIN PEDIR; ","")&amp;IF(AND(AND(N(B64)&gt;0,TODAY()&gt;=N(B64)),J64&lt;&gt;"Sí"),"SIN CONFIRMAR; ","")&amp;IF(AND(AND(N(B64)&gt;0,TODAY()&gt;=N(B64)),OR(A64="Entrada",A64="Salida"),IFERROR(VLOOKUP(E64,'Ajustes'!$A$21:$B$40,2,0)="Sí",FALSE),L64=""),"SIN LECTURA; ","")&amp;IF(AND(L64&lt;&gt;"",N64=""),"LECTURA SIN FOTO; ","")&amp;IF(AND(A64="Salida",N(B64)&gt;0,N(O64)=0,TODAY()-N(B64)&gt;N('Ajustes'!$B$4)),"ÚLTIMO RECIBO SIN LLEGAR; ","")&amp;IF(AND(N(Q64)&gt;0,N(R64)=0),"COBRO SIN ENVIAR; ","")&amp;IF(AND(N(Q64)&gt;0,N(R64)&gt;0,N(S64)=0,TODAY()-N(R64)&gt;N('Ajustes'!$B$5)),"COBRO SIN PAGAR; ",""))-2)))</f>
        <v/>
      </c>
    </row>
    <row r="65">
      <c r="B65" s="6" t="n"/>
      <c r="I65" s="6" t="n"/>
      <c r="M65" s="6" t="n"/>
      <c r="O65" s="6" t="n"/>
      <c r="P65" s="8" t="n"/>
      <c r="Q65" s="8" t="n"/>
      <c r="R65" s="6" t="n"/>
      <c r="S65" s="6" t="n"/>
      <c r="T65" s="6" t="n"/>
      <c r="U65" s="9">
        <f>IF(OR(NOT(OR(A65&lt;&gt;"",B65&lt;&gt;"",C65&lt;&gt;"",E65&lt;&gt;"")),NOT(N(B65)&gt;0)),"",N(B65)-TODAY())</f>
        <v/>
      </c>
      <c r="V65">
        <f>IF(OR(NOT(OR(A65&lt;&gt;"",B65&lt;&gt;"",C65&lt;&gt;"",E65&lt;&gt;"")),N(T65)&gt;0),"",IF(IF(NOT(N(B65)&gt;0),"SIN FECHA DE EVENTO; ","")&amp;IF(C65="","SIN UNIDAD; ","")&amp;IF(AND(C65&lt;&gt;"",COUNTIF('Unidades'!$A$2:$A$300,C65)=0),"UNIDAD NO ESTÁ EN LA LISTA; ","")&amp;IF(H65="","SIN TITULAR; ","")&amp;IF(AND(AND(N(B65)&gt;0,TODAY()&gt;=N(B65)),N(I65)=0),"CAMBIO SIN PEDIR; ","")&amp;IF(AND(N(B65)&gt;0,TODAY()&lt;N(B65),N(B65)-TODAY()&lt;=N('Ajustes'!$B$3),N(I65)=0),"EVENTO CERCANO SIN PEDIR; ","")&amp;IF(AND(AND(N(B65)&gt;0,TODAY()&gt;=N(B65)),J65&lt;&gt;"Sí"),"SIN CONFIRMAR; ","")&amp;IF(AND(AND(N(B65)&gt;0,TODAY()&gt;=N(B65)),OR(A65="Entrada",A65="Salida"),IFERROR(VLOOKUP(E65,'Ajustes'!$A$21:$B$40,2,0)="Sí",FALSE),L65=""),"SIN LECTURA; ","")&amp;IF(AND(L65&lt;&gt;"",N65=""),"LECTURA SIN FOTO; ","")&amp;IF(AND(A65="Salida",N(B65)&gt;0,N(O65)=0,TODAY()-N(B65)&gt;N('Ajustes'!$B$4)),"ÚLTIMO RECIBO SIN LLEGAR; ","")&amp;IF(AND(N(Q65)&gt;0,N(R65)=0),"COBRO SIN ENVIAR; ","")&amp;IF(AND(N(Q65)&gt;0,N(R65)&gt;0,N(S65)=0,TODAY()-N(R65)&gt;N('Ajustes'!$B$5)),"COBRO SIN PAGAR; ","")="","",LEFT(IF(NOT(N(B65)&gt;0),"SIN FECHA DE EVENTO; ","")&amp;IF(C65="","SIN UNIDAD; ","")&amp;IF(AND(C65&lt;&gt;"",COUNTIF('Unidades'!$A$2:$A$300,C65)=0),"UNIDAD NO ESTÁ EN LA LISTA; ","")&amp;IF(H65="","SIN TITULAR; ","")&amp;IF(AND(AND(N(B65)&gt;0,TODAY()&gt;=N(B65)),N(I65)=0),"CAMBIO SIN PEDIR; ","")&amp;IF(AND(N(B65)&gt;0,TODAY()&lt;N(B65),N(B65)-TODAY()&lt;=N('Ajustes'!$B$3),N(I65)=0),"EVENTO CERCANO SIN PEDIR; ","")&amp;IF(AND(AND(N(B65)&gt;0,TODAY()&gt;=N(B65)),J65&lt;&gt;"Sí"),"SIN CONFIRMAR; ","")&amp;IF(AND(AND(N(B65)&gt;0,TODAY()&gt;=N(B65)),OR(A65="Entrada",A65="Salida"),IFERROR(VLOOKUP(E65,'Ajustes'!$A$21:$B$40,2,0)="Sí",FALSE),L65=""),"SIN LECTURA; ","")&amp;IF(AND(L65&lt;&gt;"",N65=""),"LECTURA SIN FOTO; ","")&amp;IF(AND(A65="Salida",N(B65)&gt;0,N(O65)=0,TODAY()-N(B65)&gt;N('Ajustes'!$B$4)),"ÚLTIMO RECIBO SIN LLEGAR; ","")&amp;IF(AND(N(Q65)&gt;0,N(R65)=0),"COBRO SIN ENVIAR; ","")&amp;IF(AND(N(Q65)&gt;0,N(R65)&gt;0,N(S65)=0,TODAY()-N(R65)&gt;N('Ajustes'!$B$5)),"COBRO SIN PAGAR; ",""),LEN(IF(NOT(N(B65)&gt;0),"SIN FECHA DE EVENTO; ","")&amp;IF(C65="","SIN UNIDAD; ","")&amp;IF(AND(C65&lt;&gt;"",COUNTIF('Unidades'!$A$2:$A$300,C65)=0),"UNIDAD NO ESTÁ EN LA LISTA; ","")&amp;IF(H65="","SIN TITULAR; ","")&amp;IF(AND(AND(N(B65)&gt;0,TODAY()&gt;=N(B65)),N(I65)=0),"CAMBIO SIN PEDIR; ","")&amp;IF(AND(N(B65)&gt;0,TODAY()&lt;N(B65),N(B65)-TODAY()&lt;=N('Ajustes'!$B$3),N(I65)=0),"EVENTO CERCANO SIN PEDIR; ","")&amp;IF(AND(AND(N(B65)&gt;0,TODAY()&gt;=N(B65)),J65&lt;&gt;"Sí"),"SIN CONFIRMAR; ","")&amp;IF(AND(AND(N(B65)&gt;0,TODAY()&gt;=N(B65)),OR(A65="Entrada",A65="Salida"),IFERROR(VLOOKUP(E65,'Ajustes'!$A$21:$B$40,2,0)="Sí",FALSE),L65=""),"SIN LECTURA; ","")&amp;IF(AND(L65&lt;&gt;"",N65=""),"LECTURA SIN FOTO; ","")&amp;IF(AND(A65="Salida",N(B65)&gt;0,N(O65)=0,TODAY()-N(B65)&gt;N('Ajustes'!$B$4)),"ÚLTIMO RECIBO SIN LLEGAR; ","")&amp;IF(AND(N(Q65)&gt;0,N(R65)=0),"COBRO SIN ENVIAR; ","")&amp;IF(AND(N(Q65)&gt;0,N(R65)&gt;0,N(S65)=0,TODAY()-N(R65)&gt;N('Ajustes'!$B$5)),"COBRO SIN PAGAR; ",""))-2)))</f>
        <v/>
      </c>
    </row>
    <row r="66">
      <c r="B66" s="6" t="n"/>
      <c r="I66" s="6" t="n"/>
      <c r="M66" s="6" t="n"/>
      <c r="O66" s="6" t="n"/>
      <c r="P66" s="8" t="n"/>
      <c r="Q66" s="8" t="n"/>
      <c r="R66" s="6" t="n"/>
      <c r="S66" s="6" t="n"/>
      <c r="T66" s="6" t="n"/>
      <c r="U66" s="9">
        <f>IF(OR(NOT(OR(A66&lt;&gt;"",B66&lt;&gt;"",C66&lt;&gt;"",E66&lt;&gt;"")),NOT(N(B66)&gt;0)),"",N(B66)-TODAY())</f>
        <v/>
      </c>
      <c r="V66">
        <f>IF(OR(NOT(OR(A66&lt;&gt;"",B66&lt;&gt;"",C66&lt;&gt;"",E66&lt;&gt;"")),N(T66)&gt;0),"",IF(IF(NOT(N(B66)&gt;0),"SIN FECHA DE EVENTO; ","")&amp;IF(C66="","SIN UNIDAD; ","")&amp;IF(AND(C66&lt;&gt;"",COUNTIF('Unidades'!$A$2:$A$300,C66)=0),"UNIDAD NO ESTÁ EN LA LISTA; ","")&amp;IF(H66="","SIN TITULAR; ","")&amp;IF(AND(AND(N(B66)&gt;0,TODAY()&gt;=N(B66)),N(I66)=0),"CAMBIO SIN PEDIR; ","")&amp;IF(AND(N(B66)&gt;0,TODAY()&lt;N(B66),N(B66)-TODAY()&lt;=N('Ajustes'!$B$3),N(I66)=0),"EVENTO CERCANO SIN PEDIR; ","")&amp;IF(AND(AND(N(B66)&gt;0,TODAY()&gt;=N(B66)),J66&lt;&gt;"Sí"),"SIN CONFIRMAR; ","")&amp;IF(AND(AND(N(B66)&gt;0,TODAY()&gt;=N(B66)),OR(A66="Entrada",A66="Salida"),IFERROR(VLOOKUP(E66,'Ajustes'!$A$21:$B$40,2,0)="Sí",FALSE),L66=""),"SIN LECTURA; ","")&amp;IF(AND(L66&lt;&gt;"",N66=""),"LECTURA SIN FOTO; ","")&amp;IF(AND(A66="Salida",N(B66)&gt;0,N(O66)=0,TODAY()-N(B66)&gt;N('Ajustes'!$B$4)),"ÚLTIMO RECIBO SIN LLEGAR; ","")&amp;IF(AND(N(Q66)&gt;0,N(R66)=0),"COBRO SIN ENVIAR; ","")&amp;IF(AND(N(Q66)&gt;0,N(R66)&gt;0,N(S66)=0,TODAY()-N(R66)&gt;N('Ajustes'!$B$5)),"COBRO SIN PAGAR; ","")="","",LEFT(IF(NOT(N(B66)&gt;0),"SIN FECHA DE EVENTO; ","")&amp;IF(C66="","SIN UNIDAD; ","")&amp;IF(AND(C66&lt;&gt;"",COUNTIF('Unidades'!$A$2:$A$300,C66)=0),"UNIDAD NO ESTÁ EN LA LISTA; ","")&amp;IF(H66="","SIN TITULAR; ","")&amp;IF(AND(AND(N(B66)&gt;0,TODAY()&gt;=N(B66)),N(I66)=0),"CAMBIO SIN PEDIR; ","")&amp;IF(AND(N(B66)&gt;0,TODAY()&lt;N(B66),N(B66)-TODAY()&lt;=N('Ajustes'!$B$3),N(I66)=0),"EVENTO CERCANO SIN PEDIR; ","")&amp;IF(AND(AND(N(B66)&gt;0,TODAY()&gt;=N(B66)),J66&lt;&gt;"Sí"),"SIN CONFIRMAR; ","")&amp;IF(AND(AND(N(B66)&gt;0,TODAY()&gt;=N(B66)),OR(A66="Entrada",A66="Salida"),IFERROR(VLOOKUP(E66,'Ajustes'!$A$21:$B$40,2,0)="Sí",FALSE),L66=""),"SIN LECTURA; ","")&amp;IF(AND(L66&lt;&gt;"",N66=""),"LECTURA SIN FOTO; ","")&amp;IF(AND(A66="Salida",N(B66)&gt;0,N(O66)=0,TODAY()-N(B66)&gt;N('Ajustes'!$B$4)),"ÚLTIMO RECIBO SIN LLEGAR; ","")&amp;IF(AND(N(Q66)&gt;0,N(R66)=0),"COBRO SIN ENVIAR; ","")&amp;IF(AND(N(Q66)&gt;0,N(R66)&gt;0,N(S66)=0,TODAY()-N(R66)&gt;N('Ajustes'!$B$5)),"COBRO SIN PAGAR; ",""),LEN(IF(NOT(N(B66)&gt;0),"SIN FECHA DE EVENTO; ","")&amp;IF(C66="","SIN UNIDAD; ","")&amp;IF(AND(C66&lt;&gt;"",COUNTIF('Unidades'!$A$2:$A$300,C66)=0),"UNIDAD NO ESTÁ EN LA LISTA; ","")&amp;IF(H66="","SIN TITULAR; ","")&amp;IF(AND(AND(N(B66)&gt;0,TODAY()&gt;=N(B66)),N(I66)=0),"CAMBIO SIN PEDIR; ","")&amp;IF(AND(N(B66)&gt;0,TODAY()&lt;N(B66),N(B66)-TODAY()&lt;=N('Ajustes'!$B$3),N(I66)=0),"EVENTO CERCANO SIN PEDIR; ","")&amp;IF(AND(AND(N(B66)&gt;0,TODAY()&gt;=N(B66)),J66&lt;&gt;"Sí"),"SIN CONFIRMAR; ","")&amp;IF(AND(AND(N(B66)&gt;0,TODAY()&gt;=N(B66)),OR(A66="Entrada",A66="Salida"),IFERROR(VLOOKUP(E66,'Ajustes'!$A$21:$B$40,2,0)="Sí",FALSE),L66=""),"SIN LECTURA; ","")&amp;IF(AND(L66&lt;&gt;"",N66=""),"LECTURA SIN FOTO; ","")&amp;IF(AND(A66="Salida",N(B66)&gt;0,N(O66)=0,TODAY()-N(B66)&gt;N('Ajustes'!$B$4)),"ÚLTIMO RECIBO SIN LLEGAR; ","")&amp;IF(AND(N(Q66)&gt;0,N(R66)=0),"COBRO SIN ENVIAR; ","")&amp;IF(AND(N(Q66)&gt;0,N(R66)&gt;0,N(S66)=0,TODAY()-N(R66)&gt;N('Ajustes'!$B$5)),"COBRO SIN PAGAR; ",""))-2)))</f>
        <v/>
      </c>
    </row>
    <row r="67">
      <c r="B67" s="6" t="n"/>
      <c r="I67" s="6" t="n"/>
      <c r="M67" s="6" t="n"/>
      <c r="O67" s="6" t="n"/>
      <c r="P67" s="8" t="n"/>
      <c r="Q67" s="8" t="n"/>
      <c r="R67" s="6" t="n"/>
      <c r="S67" s="6" t="n"/>
      <c r="T67" s="6" t="n"/>
      <c r="U67" s="9">
        <f>IF(OR(NOT(OR(A67&lt;&gt;"",B67&lt;&gt;"",C67&lt;&gt;"",E67&lt;&gt;"")),NOT(N(B67)&gt;0)),"",N(B67)-TODAY())</f>
        <v/>
      </c>
      <c r="V67">
        <f>IF(OR(NOT(OR(A67&lt;&gt;"",B67&lt;&gt;"",C67&lt;&gt;"",E67&lt;&gt;"")),N(T67)&gt;0),"",IF(IF(NOT(N(B67)&gt;0),"SIN FECHA DE EVENTO; ","")&amp;IF(C67="","SIN UNIDAD; ","")&amp;IF(AND(C67&lt;&gt;"",COUNTIF('Unidades'!$A$2:$A$300,C67)=0),"UNIDAD NO ESTÁ EN LA LISTA; ","")&amp;IF(H67="","SIN TITULAR; ","")&amp;IF(AND(AND(N(B67)&gt;0,TODAY()&gt;=N(B67)),N(I67)=0),"CAMBIO SIN PEDIR; ","")&amp;IF(AND(N(B67)&gt;0,TODAY()&lt;N(B67),N(B67)-TODAY()&lt;=N('Ajustes'!$B$3),N(I67)=0),"EVENTO CERCANO SIN PEDIR; ","")&amp;IF(AND(AND(N(B67)&gt;0,TODAY()&gt;=N(B67)),J67&lt;&gt;"Sí"),"SIN CONFIRMAR; ","")&amp;IF(AND(AND(N(B67)&gt;0,TODAY()&gt;=N(B67)),OR(A67="Entrada",A67="Salida"),IFERROR(VLOOKUP(E67,'Ajustes'!$A$21:$B$40,2,0)="Sí",FALSE),L67=""),"SIN LECTURA; ","")&amp;IF(AND(L67&lt;&gt;"",N67=""),"LECTURA SIN FOTO; ","")&amp;IF(AND(A67="Salida",N(B67)&gt;0,N(O67)=0,TODAY()-N(B67)&gt;N('Ajustes'!$B$4)),"ÚLTIMO RECIBO SIN LLEGAR; ","")&amp;IF(AND(N(Q67)&gt;0,N(R67)=0),"COBRO SIN ENVIAR; ","")&amp;IF(AND(N(Q67)&gt;0,N(R67)&gt;0,N(S67)=0,TODAY()-N(R67)&gt;N('Ajustes'!$B$5)),"COBRO SIN PAGAR; ","")="","",LEFT(IF(NOT(N(B67)&gt;0),"SIN FECHA DE EVENTO; ","")&amp;IF(C67="","SIN UNIDAD; ","")&amp;IF(AND(C67&lt;&gt;"",COUNTIF('Unidades'!$A$2:$A$300,C67)=0),"UNIDAD NO ESTÁ EN LA LISTA; ","")&amp;IF(H67="","SIN TITULAR; ","")&amp;IF(AND(AND(N(B67)&gt;0,TODAY()&gt;=N(B67)),N(I67)=0),"CAMBIO SIN PEDIR; ","")&amp;IF(AND(N(B67)&gt;0,TODAY()&lt;N(B67),N(B67)-TODAY()&lt;=N('Ajustes'!$B$3),N(I67)=0),"EVENTO CERCANO SIN PEDIR; ","")&amp;IF(AND(AND(N(B67)&gt;0,TODAY()&gt;=N(B67)),J67&lt;&gt;"Sí"),"SIN CONFIRMAR; ","")&amp;IF(AND(AND(N(B67)&gt;0,TODAY()&gt;=N(B67)),OR(A67="Entrada",A67="Salida"),IFERROR(VLOOKUP(E67,'Ajustes'!$A$21:$B$40,2,0)="Sí",FALSE),L67=""),"SIN LECTURA; ","")&amp;IF(AND(L67&lt;&gt;"",N67=""),"LECTURA SIN FOTO; ","")&amp;IF(AND(A67="Salida",N(B67)&gt;0,N(O67)=0,TODAY()-N(B67)&gt;N('Ajustes'!$B$4)),"ÚLTIMO RECIBO SIN LLEGAR; ","")&amp;IF(AND(N(Q67)&gt;0,N(R67)=0),"COBRO SIN ENVIAR; ","")&amp;IF(AND(N(Q67)&gt;0,N(R67)&gt;0,N(S67)=0,TODAY()-N(R67)&gt;N('Ajustes'!$B$5)),"COBRO SIN PAGAR; ",""),LEN(IF(NOT(N(B67)&gt;0),"SIN FECHA DE EVENTO; ","")&amp;IF(C67="","SIN UNIDAD; ","")&amp;IF(AND(C67&lt;&gt;"",COUNTIF('Unidades'!$A$2:$A$300,C67)=0),"UNIDAD NO ESTÁ EN LA LISTA; ","")&amp;IF(H67="","SIN TITULAR; ","")&amp;IF(AND(AND(N(B67)&gt;0,TODAY()&gt;=N(B67)),N(I67)=0),"CAMBIO SIN PEDIR; ","")&amp;IF(AND(N(B67)&gt;0,TODAY()&lt;N(B67),N(B67)-TODAY()&lt;=N('Ajustes'!$B$3),N(I67)=0),"EVENTO CERCANO SIN PEDIR; ","")&amp;IF(AND(AND(N(B67)&gt;0,TODAY()&gt;=N(B67)),J67&lt;&gt;"Sí"),"SIN CONFIRMAR; ","")&amp;IF(AND(AND(N(B67)&gt;0,TODAY()&gt;=N(B67)),OR(A67="Entrada",A67="Salida"),IFERROR(VLOOKUP(E67,'Ajustes'!$A$21:$B$40,2,0)="Sí",FALSE),L67=""),"SIN LECTURA; ","")&amp;IF(AND(L67&lt;&gt;"",N67=""),"LECTURA SIN FOTO; ","")&amp;IF(AND(A67="Salida",N(B67)&gt;0,N(O67)=0,TODAY()-N(B67)&gt;N('Ajustes'!$B$4)),"ÚLTIMO RECIBO SIN LLEGAR; ","")&amp;IF(AND(N(Q67)&gt;0,N(R67)=0),"COBRO SIN ENVIAR; ","")&amp;IF(AND(N(Q67)&gt;0,N(R67)&gt;0,N(S67)=0,TODAY()-N(R67)&gt;N('Ajustes'!$B$5)),"COBRO SIN PAGAR; ",""))-2)))</f>
        <v/>
      </c>
    </row>
    <row r="68">
      <c r="B68" s="6" t="n"/>
      <c r="I68" s="6" t="n"/>
      <c r="M68" s="6" t="n"/>
      <c r="O68" s="6" t="n"/>
      <c r="P68" s="8" t="n"/>
      <c r="Q68" s="8" t="n"/>
      <c r="R68" s="6" t="n"/>
      <c r="S68" s="6" t="n"/>
      <c r="T68" s="6" t="n"/>
      <c r="U68" s="9">
        <f>IF(OR(NOT(OR(A68&lt;&gt;"",B68&lt;&gt;"",C68&lt;&gt;"",E68&lt;&gt;"")),NOT(N(B68)&gt;0)),"",N(B68)-TODAY())</f>
        <v/>
      </c>
      <c r="V68">
        <f>IF(OR(NOT(OR(A68&lt;&gt;"",B68&lt;&gt;"",C68&lt;&gt;"",E68&lt;&gt;"")),N(T68)&gt;0),"",IF(IF(NOT(N(B68)&gt;0),"SIN FECHA DE EVENTO; ","")&amp;IF(C68="","SIN UNIDAD; ","")&amp;IF(AND(C68&lt;&gt;"",COUNTIF('Unidades'!$A$2:$A$300,C68)=0),"UNIDAD NO ESTÁ EN LA LISTA; ","")&amp;IF(H68="","SIN TITULAR; ","")&amp;IF(AND(AND(N(B68)&gt;0,TODAY()&gt;=N(B68)),N(I68)=0),"CAMBIO SIN PEDIR; ","")&amp;IF(AND(N(B68)&gt;0,TODAY()&lt;N(B68),N(B68)-TODAY()&lt;=N('Ajustes'!$B$3),N(I68)=0),"EVENTO CERCANO SIN PEDIR; ","")&amp;IF(AND(AND(N(B68)&gt;0,TODAY()&gt;=N(B68)),J68&lt;&gt;"Sí"),"SIN CONFIRMAR; ","")&amp;IF(AND(AND(N(B68)&gt;0,TODAY()&gt;=N(B68)),OR(A68="Entrada",A68="Salida"),IFERROR(VLOOKUP(E68,'Ajustes'!$A$21:$B$40,2,0)="Sí",FALSE),L68=""),"SIN LECTURA; ","")&amp;IF(AND(L68&lt;&gt;"",N68=""),"LECTURA SIN FOTO; ","")&amp;IF(AND(A68="Salida",N(B68)&gt;0,N(O68)=0,TODAY()-N(B68)&gt;N('Ajustes'!$B$4)),"ÚLTIMO RECIBO SIN LLEGAR; ","")&amp;IF(AND(N(Q68)&gt;0,N(R68)=0),"COBRO SIN ENVIAR; ","")&amp;IF(AND(N(Q68)&gt;0,N(R68)&gt;0,N(S68)=0,TODAY()-N(R68)&gt;N('Ajustes'!$B$5)),"COBRO SIN PAGAR; ","")="","",LEFT(IF(NOT(N(B68)&gt;0),"SIN FECHA DE EVENTO; ","")&amp;IF(C68="","SIN UNIDAD; ","")&amp;IF(AND(C68&lt;&gt;"",COUNTIF('Unidades'!$A$2:$A$300,C68)=0),"UNIDAD NO ESTÁ EN LA LISTA; ","")&amp;IF(H68="","SIN TITULAR; ","")&amp;IF(AND(AND(N(B68)&gt;0,TODAY()&gt;=N(B68)),N(I68)=0),"CAMBIO SIN PEDIR; ","")&amp;IF(AND(N(B68)&gt;0,TODAY()&lt;N(B68),N(B68)-TODAY()&lt;=N('Ajustes'!$B$3),N(I68)=0),"EVENTO CERCANO SIN PEDIR; ","")&amp;IF(AND(AND(N(B68)&gt;0,TODAY()&gt;=N(B68)),J68&lt;&gt;"Sí"),"SIN CONFIRMAR; ","")&amp;IF(AND(AND(N(B68)&gt;0,TODAY()&gt;=N(B68)),OR(A68="Entrada",A68="Salida"),IFERROR(VLOOKUP(E68,'Ajustes'!$A$21:$B$40,2,0)="Sí",FALSE),L68=""),"SIN LECTURA; ","")&amp;IF(AND(L68&lt;&gt;"",N68=""),"LECTURA SIN FOTO; ","")&amp;IF(AND(A68="Salida",N(B68)&gt;0,N(O68)=0,TODAY()-N(B68)&gt;N('Ajustes'!$B$4)),"ÚLTIMO RECIBO SIN LLEGAR; ","")&amp;IF(AND(N(Q68)&gt;0,N(R68)=0),"COBRO SIN ENVIAR; ","")&amp;IF(AND(N(Q68)&gt;0,N(R68)&gt;0,N(S68)=0,TODAY()-N(R68)&gt;N('Ajustes'!$B$5)),"COBRO SIN PAGAR; ",""),LEN(IF(NOT(N(B68)&gt;0),"SIN FECHA DE EVENTO; ","")&amp;IF(C68="","SIN UNIDAD; ","")&amp;IF(AND(C68&lt;&gt;"",COUNTIF('Unidades'!$A$2:$A$300,C68)=0),"UNIDAD NO ESTÁ EN LA LISTA; ","")&amp;IF(H68="","SIN TITULAR; ","")&amp;IF(AND(AND(N(B68)&gt;0,TODAY()&gt;=N(B68)),N(I68)=0),"CAMBIO SIN PEDIR; ","")&amp;IF(AND(N(B68)&gt;0,TODAY()&lt;N(B68),N(B68)-TODAY()&lt;=N('Ajustes'!$B$3),N(I68)=0),"EVENTO CERCANO SIN PEDIR; ","")&amp;IF(AND(AND(N(B68)&gt;0,TODAY()&gt;=N(B68)),J68&lt;&gt;"Sí"),"SIN CONFIRMAR; ","")&amp;IF(AND(AND(N(B68)&gt;0,TODAY()&gt;=N(B68)),OR(A68="Entrada",A68="Salida"),IFERROR(VLOOKUP(E68,'Ajustes'!$A$21:$B$40,2,0)="Sí",FALSE),L68=""),"SIN LECTURA; ","")&amp;IF(AND(L68&lt;&gt;"",N68=""),"LECTURA SIN FOTO; ","")&amp;IF(AND(A68="Salida",N(B68)&gt;0,N(O68)=0,TODAY()-N(B68)&gt;N('Ajustes'!$B$4)),"ÚLTIMO RECIBO SIN LLEGAR; ","")&amp;IF(AND(N(Q68)&gt;0,N(R68)=0),"COBRO SIN ENVIAR; ","")&amp;IF(AND(N(Q68)&gt;0,N(R68)&gt;0,N(S68)=0,TODAY()-N(R68)&gt;N('Ajustes'!$B$5)),"COBRO SIN PAGAR; ",""))-2)))</f>
        <v/>
      </c>
    </row>
    <row r="69">
      <c r="B69" s="6" t="n"/>
      <c r="I69" s="6" t="n"/>
      <c r="M69" s="6" t="n"/>
      <c r="O69" s="6" t="n"/>
      <c r="P69" s="8" t="n"/>
      <c r="Q69" s="8" t="n"/>
      <c r="R69" s="6" t="n"/>
      <c r="S69" s="6" t="n"/>
      <c r="T69" s="6" t="n"/>
      <c r="U69" s="9">
        <f>IF(OR(NOT(OR(A69&lt;&gt;"",B69&lt;&gt;"",C69&lt;&gt;"",E69&lt;&gt;"")),NOT(N(B69)&gt;0)),"",N(B69)-TODAY())</f>
        <v/>
      </c>
      <c r="V69">
        <f>IF(OR(NOT(OR(A69&lt;&gt;"",B69&lt;&gt;"",C69&lt;&gt;"",E69&lt;&gt;"")),N(T69)&gt;0),"",IF(IF(NOT(N(B69)&gt;0),"SIN FECHA DE EVENTO; ","")&amp;IF(C69="","SIN UNIDAD; ","")&amp;IF(AND(C69&lt;&gt;"",COUNTIF('Unidades'!$A$2:$A$300,C69)=0),"UNIDAD NO ESTÁ EN LA LISTA; ","")&amp;IF(H69="","SIN TITULAR; ","")&amp;IF(AND(AND(N(B69)&gt;0,TODAY()&gt;=N(B69)),N(I69)=0),"CAMBIO SIN PEDIR; ","")&amp;IF(AND(N(B69)&gt;0,TODAY()&lt;N(B69),N(B69)-TODAY()&lt;=N('Ajustes'!$B$3),N(I69)=0),"EVENTO CERCANO SIN PEDIR; ","")&amp;IF(AND(AND(N(B69)&gt;0,TODAY()&gt;=N(B69)),J69&lt;&gt;"Sí"),"SIN CONFIRMAR; ","")&amp;IF(AND(AND(N(B69)&gt;0,TODAY()&gt;=N(B69)),OR(A69="Entrada",A69="Salida"),IFERROR(VLOOKUP(E69,'Ajustes'!$A$21:$B$40,2,0)="Sí",FALSE),L69=""),"SIN LECTURA; ","")&amp;IF(AND(L69&lt;&gt;"",N69=""),"LECTURA SIN FOTO; ","")&amp;IF(AND(A69="Salida",N(B69)&gt;0,N(O69)=0,TODAY()-N(B69)&gt;N('Ajustes'!$B$4)),"ÚLTIMO RECIBO SIN LLEGAR; ","")&amp;IF(AND(N(Q69)&gt;0,N(R69)=0),"COBRO SIN ENVIAR; ","")&amp;IF(AND(N(Q69)&gt;0,N(R69)&gt;0,N(S69)=0,TODAY()-N(R69)&gt;N('Ajustes'!$B$5)),"COBRO SIN PAGAR; ","")="","",LEFT(IF(NOT(N(B69)&gt;0),"SIN FECHA DE EVENTO; ","")&amp;IF(C69="","SIN UNIDAD; ","")&amp;IF(AND(C69&lt;&gt;"",COUNTIF('Unidades'!$A$2:$A$300,C69)=0),"UNIDAD NO ESTÁ EN LA LISTA; ","")&amp;IF(H69="","SIN TITULAR; ","")&amp;IF(AND(AND(N(B69)&gt;0,TODAY()&gt;=N(B69)),N(I69)=0),"CAMBIO SIN PEDIR; ","")&amp;IF(AND(N(B69)&gt;0,TODAY()&lt;N(B69),N(B69)-TODAY()&lt;=N('Ajustes'!$B$3),N(I69)=0),"EVENTO CERCANO SIN PEDIR; ","")&amp;IF(AND(AND(N(B69)&gt;0,TODAY()&gt;=N(B69)),J69&lt;&gt;"Sí"),"SIN CONFIRMAR; ","")&amp;IF(AND(AND(N(B69)&gt;0,TODAY()&gt;=N(B69)),OR(A69="Entrada",A69="Salida"),IFERROR(VLOOKUP(E69,'Ajustes'!$A$21:$B$40,2,0)="Sí",FALSE),L69=""),"SIN LECTURA; ","")&amp;IF(AND(L69&lt;&gt;"",N69=""),"LECTURA SIN FOTO; ","")&amp;IF(AND(A69="Salida",N(B69)&gt;0,N(O69)=0,TODAY()-N(B69)&gt;N('Ajustes'!$B$4)),"ÚLTIMO RECIBO SIN LLEGAR; ","")&amp;IF(AND(N(Q69)&gt;0,N(R69)=0),"COBRO SIN ENVIAR; ","")&amp;IF(AND(N(Q69)&gt;0,N(R69)&gt;0,N(S69)=0,TODAY()-N(R69)&gt;N('Ajustes'!$B$5)),"COBRO SIN PAGAR; ",""),LEN(IF(NOT(N(B69)&gt;0),"SIN FECHA DE EVENTO; ","")&amp;IF(C69="","SIN UNIDAD; ","")&amp;IF(AND(C69&lt;&gt;"",COUNTIF('Unidades'!$A$2:$A$300,C69)=0),"UNIDAD NO ESTÁ EN LA LISTA; ","")&amp;IF(H69="","SIN TITULAR; ","")&amp;IF(AND(AND(N(B69)&gt;0,TODAY()&gt;=N(B69)),N(I69)=0),"CAMBIO SIN PEDIR; ","")&amp;IF(AND(N(B69)&gt;0,TODAY()&lt;N(B69),N(B69)-TODAY()&lt;=N('Ajustes'!$B$3),N(I69)=0),"EVENTO CERCANO SIN PEDIR; ","")&amp;IF(AND(AND(N(B69)&gt;0,TODAY()&gt;=N(B69)),J69&lt;&gt;"Sí"),"SIN CONFIRMAR; ","")&amp;IF(AND(AND(N(B69)&gt;0,TODAY()&gt;=N(B69)),OR(A69="Entrada",A69="Salida"),IFERROR(VLOOKUP(E69,'Ajustes'!$A$21:$B$40,2,0)="Sí",FALSE),L69=""),"SIN LECTURA; ","")&amp;IF(AND(L69&lt;&gt;"",N69=""),"LECTURA SIN FOTO; ","")&amp;IF(AND(A69="Salida",N(B69)&gt;0,N(O69)=0,TODAY()-N(B69)&gt;N('Ajustes'!$B$4)),"ÚLTIMO RECIBO SIN LLEGAR; ","")&amp;IF(AND(N(Q69)&gt;0,N(R69)=0),"COBRO SIN ENVIAR; ","")&amp;IF(AND(N(Q69)&gt;0,N(R69)&gt;0,N(S69)=0,TODAY()-N(R69)&gt;N('Ajustes'!$B$5)),"COBRO SIN PAGAR; ",""))-2)))</f>
        <v/>
      </c>
    </row>
    <row r="70">
      <c r="B70" s="6" t="n"/>
      <c r="I70" s="6" t="n"/>
      <c r="M70" s="6" t="n"/>
      <c r="O70" s="6" t="n"/>
      <c r="P70" s="8" t="n"/>
      <c r="Q70" s="8" t="n"/>
      <c r="R70" s="6" t="n"/>
      <c r="S70" s="6" t="n"/>
      <c r="T70" s="6" t="n"/>
      <c r="U70" s="9">
        <f>IF(OR(NOT(OR(A70&lt;&gt;"",B70&lt;&gt;"",C70&lt;&gt;"",E70&lt;&gt;"")),NOT(N(B70)&gt;0)),"",N(B70)-TODAY())</f>
        <v/>
      </c>
      <c r="V70">
        <f>IF(OR(NOT(OR(A70&lt;&gt;"",B70&lt;&gt;"",C70&lt;&gt;"",E70&lt;&gt;"")),N(T70)&gt;0),"",IF(IF(NOT(N(B70)&gt;0),"SIN FECHA DE EVENTO; ","")&amp;IF(C70="","SIN UNIDAD; ","")&amp;IF(AND(C70&lt;&gt;"",COUNTIF('Unidades'!$A$2:$A$300,C70)=0),"UNIDAD NO ESTÁ EN LA LISTA; ","")&amp;IF(H70="","SIN TITULAR; ","")&amp;IF(AND(AND(N(B70)&gt;0,TODAY()&gt;=N(B70)),N(I70)=0),"CAMBIO SIN PEDIR; ","")&amp;IF(AND(N(B70)&gt;0,TODAY()&lt;N(B70),N(B70)-TODAY()&lt;=N('Ajustes'!$B$3),N(I70)=0),"EVENTO CERCANO SIN PEDIR; ","")&amp;IF(AND(AND(N(B70)&gt;0,TODAY()&gt;=N(B70)),J70&lt;&gt;"Sí"),"SIN CONFIRMAR; ","")&amp;IF(AND(AND(N(B70)&gt;0,TODAY()&gt;=N(B70)),OR(A70="Entrada",A70="Salida"),IFERROR(VLOOKUP(E70,'Ajustes'!$A$21:$B$40,2,0)="Sí",FALSE),L70=""),"SIN LECTURA; ","")&amp;IF(AND(L70&lt;&gt;"",N70=""),"LECTURA SIN FOTO; ","")&amp;IF(AND(A70="Salida",N(B70)&gt;0,N(O70)=0,TODAY()-N(B70)&gt;N('Ajustes'!$B$4)),"ÚLTIMO RECIBO SIN LLEGAR; ","")&amp;IF(AND(N(Q70)&gt;0,N(R70)=0),"COBRO SIN ENVIAR; ","")&amp;IF(AND(N(Q70)&gt;0,N(R70)&gt;0,N(S70)=0,TODAY()-N(R70)&gt;N('Ajustes'!$B$5)),"COBRO SIN PAGAR; ","")="","",LEFT(IF(NOT(N(B70)&gt;0),"SIN FECHA DE EVENTO; ","")&amp;IF(C70="","SIN UNIDAD; ","")&amp;IF(AND(C70&lt;&gt;"",COUNTIF('Unidades'!$A$2:$A$300,C70)=0),"UNIDAD NO ESTÁ EN LA LISTA; ","")&amp;IF(H70="","SIN TITULAR; ","")&amp;IF(AND(AND(N(B70)&gt;0,TODAY()&gt;=N(B70)),N(I70)=0),"CAMBIO SIN PEDIR; ","")&amp;IF(AND(N(B70)&gt;0,TODAY()&lt;N(B70),N(B70)-TODAY()&lt;=N('Ajustes'!$B$3),N(I70)=0),"EVENTO CERCANO SIN PEDIR; ","")&amp;IF(AND(AND(N(B70)&gt;0,TODAY()&gt;=N(B70)),J70&lt;&gt;"Sí"),"SIN CONFIRMAR; ","")&amp;IF(AND(AND(N(B70)&gt;0,TODAY()&gt;=N(B70)),OR(A70="Entrada",A70="Salida"),IFERROR(VLOOKUP(E70,'Ajustes'!$A$21:$B$40,2,0)="Sí",FALSE),L70=""),"SIN LECTURA; ","")&amp;IF(AND(L70&lt;&gt;"",N70=""),"LECTURA SIN FOTO; ","")&amp;IF(AND(A70="Salida",N(B70)&gt;0,N(O70)=0,TODAY()-N(B70)&gt;N('Ajustes'!$B$4)),"ÚLTIMO RECIBO SIN LLEGAR; ","")&amp;IF(AND(N(Q70)&gt;0,N(R70)=0),"COBRO SIN ENVIAR; ","")&amp;IF(AND(N(Q70)&gt;0,N(R70)&gt;0,N(S70)=0,TODAY()-N(R70)&gt;N('Ajustes'!$B$5)),"COBRO SIN PAGAR; ",""),LEN(IF(NOT(N(B70)&gt;0),"SIN FECHA DE EVENTO; ","")&amp;IF(C70="","SIN UNIDAD; ","")&amp;IF(AND(C70&lt;&gt;"",COUNTIF('Unidades'!$A$2:$A$300,C70)=0),"UNIDAD NO ESTÁ EN LA LISTA; ","")&amp;IF(H70="","SIN TITULAR; ","")&amp;IF(AND(AND(N(B70)&gt;0,TODAY()&gt;=N(B70)),N(I70)=0),"CAMBIO SIN PEDIR; ","")&amp;IF(AND(N(B70)&gt;0,TODAY()&lt;N(B70),N(B70)-TODAY()&lt;=N('Ajustes'!$B$3),N(I70)=0),"EVENTO CERCANO SIN PEDIR; ","")&amp;IF(AND(AND(N(B70)&gt;0,TODAY()&gt;=N(B70)),J70&lt;&gt;"Sí"),"SIN CONFIRMAR; ","")&amp;IF(AND(AND(N(B70)&gt;0,TODAY()&gt;=N(B70)),OR(A70="Entrada",A70="Salida"),IFERROR(VLOOKUP(E70,'Ajustes'!$A$21:$B$40,2,0)="Sí",FALSE),L70=""),"SIN LECTURA; ","")&amp;IF(AND(L70&lt;&gt;"",N70=""),"LECTURA SIN FOTO; ","")&amp;IF(AND(A70="Salida",N(B70)&gt;0,N(O70)=0,TODAY()-N(B70)&gt;N('Ajustes'!$B$4)),"ÚLTIMO RECIBO SIN LLEGAR; ","")&amp;IF(AND(N(Q70)&gt;0,N(R70)=0),"COBRO SIN ENVIAR; ","")&amp;IF(AND(N(Q70)&gt;0,N(R70)&gt;0,N(S70)=0,TODAY()-N(R70)&gt;N('Ajustes'!$B$5)),"COBRO SIN PAGAR; ",""))-2)))</f>
        <v/>
      </c>
    </row>
    <row r="71">
      <c r="B71" s="6" t="n"/>
      <c r="I71" s="6" t="n"/>
      <c r="M71" s="6" t="n"/>
      <c r="O71" s="6" t="n"/>
      <c r="P71" s="8" t="n"/>
      <c r="Q71" s="8" t="n"/>
      <c r="R71" s="6" t="n"/>
      <c r="S71" s="6" t="n"/>
      <c r="T71" s="6" t="n"/>
      <c r="U71" s="9">
        <f>IF(OR(NOT(OR(A71&lt;&gt;"",B71&lt;&gt;"",C71&lt;&gt;"",E71&lt;&gt;"")),NOT(N(B71)&gt;0)),"",N(B71)-TODAY())</f>
        <v/>
      </c>
      <c r="V71">
        <f>IF(OR(NOT(OR(A71&lt;&gt;"",B71&lt;&gt;"",C71&lt;&gt;"",E71&lt;&gt;"")),N(T71)&gt;0),"",IF(IF(NOT(N(B71)&gt;0),"SIN FECHA DE EVENTO; ","")&amp;IF(C71="","SIN UNIDAD; ","")&amp;IF(AND(C71&lt;&gt;"",COUNTIF('Unidades'!$A$2:$A$300,C71)=0),"UNIDAD NO ESTÁ EN LA LISTA; ","")&amp;IF(H71="","SIN TITULAR; ","")&amp;IF(AND(AND(N(B71)&gt;0,TODAY()&gt;=N(B71)),N(I71)=0),"CAMBIO SIN PEDIR; ","")&amp;IF(AND(N(B71)&gt;0,TODAY()&lt;N(B71),N(B71)-TODAY()&lt;=N('Ajustes'!$B$3),N(I71)=0),"EVENTO CERCANO SIN PEDIR; ","")&amp;IF(AND(AND(N(B71)&gt;0,TODAY()&gt;=N(B71)),J71&lt;&gt;"Sí"),"SIN CONFIRMAR; ","")&amp;IF(AND(AND(N(B71)&gt;0,TODAY()&gt;=N(B71)),OR(A71="Entrada",A71="Salida"),IFERROR(VLOOKUP(E71,'Ajustes'!$A$21:$B$40,2,0)="Sí",FALSE),L71=""),"SIN LECTURA; ","")&amp;IF(AND(L71&lt;&gt;"",N71=""),"LECTURA SIN FOTO; ","")&amp;IF(AND(A71="Salida",N(B71)&gt;0,N(O71)=0,TODAY()-N(B71)&gt;N('Ajustes'!$B$4)),"ÚLTIMO RECIBO SIN LLEGAR; ","")&amp;IF(AND(N(Q71)&gt;0,N(R71)=0),"COBRO SIN ENVIAR; ","")&amp;IF(AND(N(Q71)&gt;0,N(R71)&gt;0,N(S71)=0,TODAY()-N(R71)&gt;N('Ajustes'!$B$5)),"COBRO SIN PAGAR; ","")="","",LEFT(IF(NOT(N(B71)&gt;0),"SIN FECHA DE EVENTO; ","")&amp;IF(C71="","SIN UNIDAD; ","")&amp;IF(AND(C71&lt;&gt;"",COUNTIF('Unidades'!$A$2:$A$300,C71)=0),"UNIDAD NO ESTÁ EN LA LISTA; ","")&amp;IF(H71="","SIN TITULAR; ","")&amp;IF(AND(AND(N(B71)&gt;0,TODAY()&gt;=N(B71)),N(I71)=0),"CAMBIO SIN PEDIR; ","")&amp;IF(AND(N(B71)&gt;0,TODAY()&lt;N(B71),N(B71)-TODAY()&lt;=N('Ajustes'!$B$3),N(I71)=0),"EVENTO CERCANO SIN PEDIR; ","")&amp;IF(AND(AND(N(B71)&gt;0,TODAY()&gt;=N(B71)),J71&lt;&gt;"Sí"),"SIN CONFIRMAR; ","")&amp;IF(AND(AND(N(B71)&gt;0,TODAY()&gt;=N(B71)),OR(A71="Entrada",A71="Salida"),IFERROR(VLOOKUP(E71,'Ajustes'!$A$21:$B$40,2,0)="Sí",FALSE),L71=""),"SIN LECTURA; ","")&amp;IF(AND(L71&lt;&gt;"",N71=""),"LECTURA SIN FOTO; ","")&amp;IF(AND(A71="Salida",N(B71)&gt;0,N(O71)=0,TODAY()-N(B71)&gt;N('Ajustes'!$B$4)),"ÚLTIMO RECIBO SIN LLEGAR; ","")&amp;IF(AND(N(Q71)&gt;0,N(R71)=0),"COBRO SIN ENVIAR; ","")&amp;IF(AND(N(Q71)&gt;0,N(R71)&gt;0,N(S71)=0,TODAY()-N(R71)&gt;N('Ajustes'!$B$5)),"COBRO SIN PAGAR; ",""),LEN(IF(NOT(N(B71)&gt;0),"SIN FECHA DE EVENTO; ","")&amp;IF(C71="","SIN UNIDAD; ","")&amp;IF(AND(C71&lt;&gt;"",COUNTIF('Unidades'!$A$2:$A$300,C71)=0),"UNIDAD NO ESTÁ EN LA LISTA; ","")&amp;IF(H71="","SIN TITULAR; ","")&amp;IF(AND(AND(N(B71)&gt;0,TODAY()&gt;=N(B71)),N(I71)=0),"CAMBIO SIN PEDIR; ","")&amp;IF(AND(N(B71)&gt;0,TODAY()&lt;N(B71),N(B71)-TODAY()&lt;=N('Ajustes'!$B$3),N(I71)=0),"EVENTO CERCANO SIN PEDIR; ","")&amp;IF(AND(AND(N(B71)&gt;0,TODAY()&gt;=N(B71)),J71&lt;&gt;"Sí"),"SIN CONFIRMAR; ","")&amp;IF(AND(AND(N(B71)&gt;0,TODAY()&gt;=N(B71)),OR(A71="Entrada",A71="Salida"),IFERROR(VLOOKUP(E71,'Ajustes'!$A$21:$B$40,2,0)="Sí",FALSE),L71=""),"SIN LECTURA; ","")&amp;IF(AND(L71&lt;&gt;"",N71=""),"LECTURA SIN FOTO; ","")&amp;IF(AND(A71="Salida",N(B71)&gt;0,N(O71)=0,TODAY()-N(B71)&gt;N('Ajustes'!$B$4)),"ÚLTIMO RECIBO SIN LLEGAR; ","")&amp;IF(AND(N(Q71)&gt;0,N(R71)=0),"COBRO SIN ENVIAR; ","")&amp;IF(AND(N(Q71)&gt;0,N(R71)&gt;0,N(S71)=0,TODAY()-N(R71)&gt;N('Ajustes'!$B$5)),"COBRO SIN PAGAR; ",""))-2)))</f>
        <v/>
      </c>
    </row>
    <row r="72">
      <c r="B72" s="6" t="n"/>
      <c r="I72" s="6" t="n"/>
      <c r="M72" s="6" t="n"/>
      <c r="O72" s="6" t="n"/>
      <c r="P72" s="8" t="n"/>
      <c r="Q72" s="8" t="n"/>
      <c r="R72" s="6" t="n"/>
      <c r="S72" s="6" t="n"/>
      <c r="T72" s="6" t="n"/>
      <c r="U72" s="9">
        <f>IF(OR(NOT(OR(A72&lt;&gt;"",B72&lt;&gt;"",C72&lt;&gt;"",E72&lt;&gt;"")),NOT(N(B72)&gt;0)),"",N(B72)-TODAY())</f>
        <v/>
      </c>
      <c r="V72">
        <f>IF(OR(NOT(OR(A72&lt;&gt;"",B72&lt;&gt;"",C72&lt;&gt;"",E72&lt;&gt;"")),N(T72)&gt;0),"",IF(IF(NOT(N(B72)&gt;0),"SIN FECHA DE EVENTO; ","")&amp;IF(C72="","SIN UNIDAD; ","")&amp;IF(AND(C72&lt;&gt;"",COUNTIF('Unidades'!$A$2:$A$300,C72)=0),"UNIDAD NO ESTÁ EN LA LISTA; ","")&amp;IF(H72="","SIN TITULAR; ","")&amp;IF(AND(AND(N(B72)&gt;0,TODAY()&gt;=N(B72)),N(I72)=0),"CAMBIO SIN PEDIR; ","")&amp;IF(AND(N(B72)&gt;0,TODAY()&lt;N(B72),N(B72)-TODAY()&lt;=N('Ajustes'!$B$3),N(I72)=0),"EVENTO CERCANO SIN PEDIR; ","")&amp;IF(AND(AND(N(B72)&gt;0,TODAY()&gt;=N(B72)),J72&lt;&gt;"Sí"),"SIN CONFIRMAR; ","")&amp;IF(AND(AND(N(B72)&gt;0,TODAY()&gt;=N(B72)),OR(A72="Entrada",A72="Salida"),IFERROR(VLOOKUP(E72,'Ajustes'!$A$21:$B$40,2,0)="Sí",FALSE),L72=""),"SIN LECTURA; ","")&amp;IF(AND(L72&lt;&gt;"",N72=""),"LECTURA SIN FOTO; ","")&amp;IF(AND(A72="Salida",N(B72)&gt;0,N(O72)=0,TODAY()-N(B72)&gt;N('Ajustes'!$B$4)),"ÚLTIMO RECIBO SIN LLEGAR; ","")&amp;IF(AND(N(Q72)&gt;0,N(R72)=0),"COBRO SIN ENVIAR; ","")&amp;IF(AND(N(Q72)&gt;0,N(R72)&gt;0,N(S72)=0,TODAY()-N(R72)&gt;N('Ajustes'!$B$5)),"COBRO SIN PAGAR; ","")="","",LEFT(IF(NOT(N(B72)&gt;0),"SIN FECHA DE EVENTO; ","")&amp;IF(C72="","SIN UNIDAD; ","")&amp;IF(AND(C72&lt;&gt;"",COUNTIF('Unidades'!$A$2:$A$300,C72)=0),"UNIDAD NO ESTÁ EN LA LISTA; ","")&amp;IF(H72="","SIN TITULAR; ","")&amp;IF(AND(AND(N(B72)&gt;0,TODAY()&gt;=N(B72)),N(I72)=0),"CAMBIO SIN PEDIR; ","")&amp;IF(AND(N(B72)&gt;0,TODAY()&lt;N(B72),N(B72)-TODAY()&lt;=N('Ajustes'!$B$3),N(I72)=0),"EVENTO CERCANO SIN PEDIR; ","")&amp;IF(AND(AND(N(B72)&gt;0,TODAY()&gt;=N(B72)),J72&lt;&gt;"Sí"),"SIN CONFIRMAR; ","")&amp;IF(AND(AND(N(B72)&gt;0,TODAY()&gt;=N(B72)),OR(A72="Entrada",A72="Salida"),IFERROR(VLOOKUP(E72,'Ajustes'!$A$21:$B$40,2,0)="Sí",FALSE),L72=""),"SIN LECTURA; ","")&amp;IF(AND(L72&lt;&gt;"",N72=""),"LECTURA SIN FOTO; ","")&amp;IF(AND(A72="Salida",N(B72)&gt;0,N(O72)=0,TODAY()-N(B72)&gt;N('Ajustes'!$B$4)),"ÚLTIMO RECIBO SIN LLEGAR; ","")&amp;IF(AND(N(Q72)&gt;0,N(R72)=0),"COBRO SIN ENVIAR; ","")&amp;IF(AND(N(Q72)&gt;0,N(R72)&gt;0,N(S72)=0,TODAY()-N(R72)&gt;N('Ajustes'!$B$5)),"COBRO SIN PAGAR; ",""),LEN(IF(NOT(N(B72)&gt;0),"SIN FECHA DE EVENTO; ","")&amp;IF(C72="","SIN UNIDAD; ","")&amp;IF(AND(C72&lt;&gt;"",COUNTIF('Unidades'!$A$2:$A$300,C72)=0),"UNIDAD NO ESTÁ EN LA LISTA; ","")&amp;IF(H72="","SIN TITULAR; ","")&amp;IF(AND(AND(N(B72)&gt;0,TODAY()&gt;=N(B72)),N(I72)=0),"CAMBIO SIN PEDIR; ","")&amp;IF(AND(N(B72)&gt;0,TODAY()&lt;N(B72),N(B72)-TODAY()&lt;=N('Ajustes'!$B$3),N(I72)=0),"EVENTO CERCANO SIN PEDIR; ","")&amp;IF(AND(AND(N(B72)&gt;0,TODAY()&gt;=N(B72)),J72&lt;&gt;"Sí"),"SIN CONFIRMAR; ","")&amp;IF(AND(AND(N(B72)&gt;0,TODAY()&gt;=N(B72)),OR(A72="Entrada",A72="Salida"),IFERROR(VLOOKUP(E72,'Ajustes'!$A$21:$B$40,2,0)="Sí",FALSE),L72=""),"SIN LECTURA; ","")&amp;IF(AND(L72&lt;&gt;"",N72=""),"LECTURA SIN FOTO; ","")&amp;IF(AND(A72="Salida",N(B72)&gt;0,N(O72)=0,TODAY()-N(B72)&gt;N('Ajustes'!$B$4)),"ÚLTIMO RECIBO SIN LLEGAR; ","")&amp;IF(AND(N(Q72)&gt;0,N(R72)=0),"COBRO SIN ENVIAR; ","")&amp;IF(AND(N(Q72)&gt;0,N(R72)&gt;0,N(S72)=0,TODAY()-N(R72)&gt;N('Ajustes'!$B$5)),"COBRO SIN PAGAR; ",""))-2)))</f>
        <v/>
      </c>
    </row>
    <row r="73">
      <c r="B73" s="6" t="n"/>
      <c r="I73" s="6" t="n"/>
      <c r="M73" s="6" t="n"/>
      <c r="O73" s="6" t="n"/>
      <c r="P73" s="8" t="n"/>
      <c r="Q73" s="8" t="n"/>
      <c r="R73" s="6" t="n"/>
      <c r="S73" s="6" t="n"/>
      <c r="T73" s="6" t="n"/>
      <c r="U73" s="9">
        <f>IF(OR(NOT(OR(A73&lt;&gt;"",B73&lt;&gt;"",C73&lt;&gt;"",E73&lt;&gt;"")),NOT(N(B73)&gt;0)),"",N(B73)-TODAY())</f>
        <v/>
      </c>
      <c r="V73">
        <f>IF(OR(NOT(OR(A73&lt;&gt;"",B73&lt;&gt;"",C73&lt;&gt;"",E73&lt;&gt;"")),N(T73)&gt;0),"",IF(IF(NOT(N(B73)&gt;0),"SIN FECHA DE EVENTO; ","")&amp;IF(C73="","SIN UNIDAD; ","")&amp;IF(AND(C73&lt;&gt;"",COUNTIF('Unidades'!$A$2:$A$300,C73)=0),"UNIDAD NO ESTÁ EN LA LISTA; ","")&amp;IF(H73="","SIN TITULAR; ","")&amp;IF(AND(AND(N(B73)&gt;0,TODAY()&gt;=N(B73)),N(I73)=0),"CAMBIO SIN PEDIR; ","")&amp;IF(AND(N(B73)&gt;0,TODAY()&lt;N(B73),N(B73)-TODAY()&lt;=N('Ajustes'!$B$3),N(I73)=0),"EVENTO CERCANO SIN PEDIR; ","")&amp;IF(AND(AND(N(B73)&gt;0,TODAY()&gt;=N(B73)),J73&lt;&gt;"Sí"),"SIN CONFIRMAR; ","")&amp;IF(AND(AND(N(B73)&gt;0,TODAY()&gt;=N(B73)),OR(A73="Entrada",A73="Salida"),IFERROR(VLOOKUP(E73,'Ajustes'!$A$21:$B$40,2,0)="Sí",FALSE),L73=""),"SIN LECTURA; ","")&amp;IF(AND(L73&lt;&gt;"",N73=""),"LECTURA SIN FOTO; ","")&amp;IF(AND(A73="Salida",N(B73)&gt;0,N(O73)=0,TODAY()-N(B73)&gt;N('Ajustes'!$B$4)),"ÚLTIMO RECIBO SIN LLEGAR; ","")&amp;IF(AND(N(Q73)&gt;0,N(R73)=0),"COBRO SIN ENVIAR; ","")&amp;IF(AND(N(Q73)&gt;0,N(R73)&gt;0,N(S73)=0,TODAY()-N(R73)&gt;N('Ajustes'!$B$5)),"COBRO SIN PAGAR; ","")="","",LEFT(IF(NOT(N(B73)&gt;0),"SIN FECHA DE EVENTO; ","")&amp;IF(C73="","SIN UNIDAD; ","")&amp;IF(AND(C73&lt;&gt;"",COUNTIF('Unidades'!$A$2:$A$300,C73)=0),"UNIDAD NO ESTÁ EN LA LISTA; ","")&amp;IF(H73="","SIN TITULAR; ","")&amp;IF(AND(AND(N(B73)&gt;0,TODAY()&gt;=N(B73)),N(I73)=0),"CAMBIO SIN PEDIR; ","")&amp;IF(AND(N(B73)&gt;0,TODAY()&lt;N(B73),N(B73)-TODAY()&lt;=N('Ajustes'!$B$3),N(I73)=0),"EVENTO CERCANO SIN PEDIR; ","")&amp;IF(AND(AND(N(B73)&gt;0,TODAY()&gt;=N(B73)),J73&lt;&gt;"Sí"),"SIN CONFIRMAR; ","")&amp;IF(AND(AND(N(B73)&gt;0,TODAY()&gt;=N(B73)),OR(A73="Entrada",A73="Salida"),IFERROR(VLOOKUP(E73,'Ajustes'!$A$21:$B$40,2,0)="Sí",FALSE),L73=""),"SIN LECTURA; ","")&amp;IF(AND(L73&lt;&gt;"",N73=""),"LECTURA SIN FOTO; ","")&amp;IF(AND(A73="Salida",N(B73)&gt;0,N(O73)=0,TODAY()-N(B73)&gt;N('Ajustes'!$B$4)),"ÚLTIMO RECIBO SIN LLEGAR; ","")&amp;IF(AND(N(Q73)&gt;0,N(R73)=0),"COBRO SIN ENVIAR; ","")&amp;IF(AND(N(Q73)&gt;0,N(R73)&gt;0,N(S73)=0,TODAY()-N(R73)&gt;N('Ajustes'!$B$5)),"COBRO SIN PAGAR; ",""),LEN(IF(NOT(N(B73)&gt;0),"SIN FECHA DE EVENTO; ","")&amp;IF(C73="","SIN UNIDAD; ","")&amp;IF(AND(C73&lt;&gt;"",COUNTIF('Unidades'!$A$2:$A$300,C73)=0),"UNIDAD NO ESTÁ EN LA LISTA; ","")&amp;IF(H73="","SIN TITULAR; ","")&amp;IF(AND(AND(N(B73)&gt;0,TODAY()&gt;=N(B73)),N(I73)=0),"CAMBIO SIN PEDIR; ","")&amp;IF(AND(N(B73)&gt;0,TODAY()&lt;N(B73),N(B73)-TODAY()&lt;=N('Ajustes'!$B$3),N(I73)=0),"EVENTO CERCANO SIN PEDIR; ","")&amp;IF(AND(AND(N(B73)&gt;0,TODAY()&gt;=N(B73)),J73&lt;&gt;"Sí"),"SIN CONFIRMAR; ","")&amp;IF(AND(AND(N(B73)&gt;0,TODAY()&gt;=N(B73)),OR(A73="Entrada",A73="Salida"),IFERROR(VLOOKUP(E73,'Ajustes'!$A$21:$B$40,2,0)="Sí",FALSE),L73=""),"SIN LECTURA; ","")&amp;IF(AND(L73&lt;&gt;"",N73=""),"LECTURA SIN FOTO; ","")&amp;IF(AND(A73="Salida",N(B73)&gt;0,N(O73)=0,TODAY()-N(B73)&gt;N('Ajustes'!$B$4)),"ÚLTIMO RECIBO SIN LLEGAR; ","")&amp;IF(AND(N(Q73)&gt;0,N(R73)=0),"COBRO SIN ENVIAR; ","")&amp;IF(AND(N(Q73)&gt;0,N(R73)&gt;0,N(S73)=0,TODAY()-N(R73)&gt;N('Ajustes'!$B$5)),"COBRO SIN PAGAR; ",""))-2)))</f>
        <v/>
      </c>
    </row>
    <row r="74">
      <c r="B74" s="6" t="n"/>
      <c r="I74" s="6" t="n"/>
      <c r="M74" s="6" t="n"/>
      <c r="O74" s="6" t="n"/>
      <c r="P74" s="8" t="n"/>
      <c r="Q74" s="8" t="n"/>
      <c r="R74" s="6" t="n"/>
      <c r="S74" s="6" t="n"/>
      <c r="T74" s="6" t="n"/>
      <c r="U74" s="9">
        <f>IF(OR(NOT(OR(A74&lt;&gt;"",B74&lt;&gt;"",C74&lt;&gt;"",E74&lt;&gt;"")),NOT(N(B74)&gt;0)),"",N(B74)-TODAY())</f>
        <v/>
      </c>
      <c r="V74">
        <f>IF(OR(NOT(OR(A74&lt;&gt;"",B74&lt;&gt;"",C74&lt;&gt;"",E74&lt;&gt;"")),N(T74)&gt;0),"",IF(IF(NOT(N(B74)&gt;0),"SIN FECHA DE EVENTO; ","")&amp;IF(C74="","SIN UNIDAD; ","")&amp;IF(AND(C74&lt;&gt;"",COUNTIF('Unidades'!$A$2:$A$300,C74)=0),"UNIDAD NO ESTÁ EN LA LISTA; ","")&amp;IF(H74="","SIN TITULAR; ","")&amp;IF(AND(AND(N(B74)&gt;0,TODAY()&gt;=N(B74)),N(I74)=0),"CAMBIO SIN PEDIR; ","")&amp;IF(AND(N(B74)&gt;0,TODAY()&lt;N(B74),N(B74)-TODAY()&lt;=N('Ajustes'!$B$3),N(I74)=0),"EVENTO CERCANO SIN PEDIR; ","")&amp;IF(AND(AND(N(B74)&gt;0,TODAY()&gt;=N(B74)),J74&lt;&gt;"Sí"),"SIN CONFIRMAR; ","")&amp;IF(AND(AND(N(B74)&gt;0,TODAY()&gt;=N(B74)),OR(A74="Entrada",A74="Salida"),IFERROR(VLOOKUP(E74,'Ajustes'!$A$21:$B$40,2,0)="Sí",FALSE),L74=""),"SIN LECTURA; ","")&amp;IF(AND(L74&lt;&gt;"",N74=""),"LECTURA SIN FOTO; ","")&amp;IF(AND(A74="Salida",N(B74)&gt;0,N(O74)=0,TODAY()-N(B74)&gt;N('Ajustes'!$B$4)),"ÚLTIMO RECIBO SIN LLEGAR; ","")&amp;IF(AND(N(Q74)&gt;0,N(R74)=0),"COBRO SIN ENVIAR; ","")&amp;IF(AND(N(Q74)&gt;0,N(R74)&gt;0,N(S74)=0,TODAY()-N(R74)&gt;N('Ajustes'!$B$5)),"COBRO SIN PAGAR; ","")="","",LEFT(IF(NOT(N(B74)&gt;0),"SIN FECHA DE EVENTO; ","")&amp;IF(C74="","SIN UNIDAD; ","")&amp;IF(AND(C74&lt;&gt;"",COUNTIF('Unidades'!$A$2:$A$300,C74)=0),"UNIDAD NO ESTÁ EN LA LISTA; ","")&amp;IF(H74="","SIN TITULAR; ","")&amp;IF(AND(AND(N(B74)&gt;0,TODAY()&gt;=N(B74)),N(I74)=0),"CAMBIO SIN PEDIR; ","")&amp;IF(AND(N(B74)&gt;0,TODAY()&lt;N(B74),N(B74)-TODAY()&lt;=N('Ajustes'!$B$3),N(I74)=0),"EVENTO CERCANO SIN PEDIR; ","")&amp;IF(AND(AND(N(B74)&gt;0,TODAY()&gt;=N(B74)),J74&lt;&gt;"Sí"),"SIN CONFIRMAR; ","")&amp;IF(AND(AND(N(B74)&gt;0,TODAY()&gt;=N(B74)),OR(A74="Entrada",A74="Salida"),IFERROR(VLOOKUP(E74,'Ajustes'!$A$21:$B$40,2,0)="Sí",FALSE),L74=""),"SIN LECTURA; ","")&amp;IF(AND(L74&lt;&gt;"",N74=""),"LECTURA SIN FOTO; ","")&amp;IF(AND(A74="Salida",N(B74)&gt;0,N(O74)=0,TODAY()-N(B74)&gt;N('Ajustes'!$B$4)),"ÚLTIMO RECIBO SIN LLEGAR; ","")&amp;IF(AND(N(Q74)&gt;0,N(R74)=0),"COBRO SIN ENVIAR; ","")&amp;IF(AND(N(Q74)&gt;0,N(R74)&gt;0,N(S74)=0,TODAY()-N(R74)&gt;N('Ajustes'!$B$5)),"COBRO SIN PAGAR; ",""),LEN(IF(NOT(N(B74)&gt;0),"SIN FECHA DE EVENTO; ","")&amp;IF(C74="","SIN UNIDAD; ","")&amp;IF(AND(C74&lt;&gt;"",COUNTIF('Unidades'!$A$2:$A$300,C74)=0),"UNIDAD NO ESTÁ EN LA LISTA; ","")&amp;IF(H74="","SIN TITULAR; ","")&amp;IF(AND(AND(N(B74)&gt;0,TODAY()&gt;=N(B74)),N(I74)=0),"CAMBIO SIN PEDIR; ","")&amp;IF(AND(N(B74)&gt;0,TODAY()&lt;N(B74),N(B74)-TODAY()&lt;=N('Ajustes'!$B$3),N(I74)=0),"EVENTO CERCANO SIN PEDIR; ","")&amp;IF(AND(AND(N(B74)&gt;0,TODAY()&gt;=N(B74)),J74&lt;&gt;"Sí"),"SIN CONFIRMAR; ","")&amp;IF(AND(AND(N(B74)&gt;0,TODAY()&gt;=N(B74)),OR(A74="Entrada",A74="Salida"),IFERROR(VLOOKUP(E74,'Ajustes'!$A$21:$B$40,2,0)="Sí",FALSE),L74=""),"SIN LECTURA; ","")&amp;IF(AND(L74&lt;&gt;"",N74=""),"LECTURA SIN FOTO; ","")&amp;IF(AND(A74="Salida",N(B74)&gt;0,N(O74)=0,TODAY()-N(B74)&gt;N('Ajustes'!$B$4)),"ÚLTIMO RECIBO SIN LLEGAR; ","")&amp;IF(AND(N(Q74)&gt;0,N(R74)=0),"COBRO SIN ENVIAR; ","")&amp;IF(AND(N(Q74)&gt;0,N(R74)&gt;0,N(S74)=0,TODAY()-N(R74)&gt;N('Ajustes'!$B$5)),"COBRO SIN PAGAR; ",""))-2)))</f>
        <v/>
      </c>
    </row>
    <row r="75">
      <c r="B75" s="6" t="n"/>
      <c r="I75" s="6" t="n"/>
      <c r="M75" s="6" t="n"/>
      <c r="O75" s="6" t="n"/>
      <c r="P75" s="8" t="n"/>
      <c r="Q75" s="8" t="n"/>
      <c r="R75" s="6" t="n"/>
      <c r="S75" s="6" t="n"/>
      <c r="T75" s="6" t="n"/>
      <c r="U75" s="9">
        <f>IF(OR(NOT(OR(A75&lt;&gt;"",B75&lt;&gt;"",C75&lt;&gt;"",E75&lt;&gt;"")),NOT(N(B75)&gt;0)),"",N(B75)-TODAY())</f>
        <v/>
      </c>
      <c r="V75">
        <f>IF(OR(NOT(OR(A75&lt;&gt;"",B75&lt;&gt;"",C75&lt;&gt;"",E75&lt;&gt;"")),N(T75)&gt;0),"",IF(IF(NOT(N(B75)&gt;0),"SIN FECHA DE EVENTO; ","")&amp;IF(C75="","SIN UNIDAD; ","")&amp;IF(AND(C75&lt;&gt;"",COUNTIF('Unidades'!$A$2:$A$300,C75)=0),"UNIDAD NO ESTÁ EN LA LISTA; ","")&amp;IF(H75="","SIN TITULAR; ","")&amp;IF(AND(AND(N(B75)&gt;0,TODAY()&gt;=N(B75)),N(I75)=0),"CAMBIO SIN PEDIR; ","")&amp;IF(AND(N(B75)&gt;0,TODAY()&lt;N(B75),N(B75)-TODAY()&lt;=N('Ajustes'!$B$3),N(I75)=0),"EVENTO CERCANO SIN PEDIR; ","")&amp;IF(AND(AND(N(B75)&gt;0,TODAY()&gt;=N(B75)),J75&lt;&gt;"Sí"),"SIN CONFIRMAR; ","")&amp;IF(AND(AND(N(B75)&gt;0,TODAY()&gt;=N(B75)),OR(A75="Entrada",A75="Salida"),IFERROR(VLOOKUP(E75,'Ajustes'!$A$21:$B$40,2,0)="Sí",FALSE),L75=""),"SIN LECTURA; ","")&amp;IF(AND(L75&lt;&gt;"",N75=""),"LECTURA SIN FOTO; ","")&amp;IF(AND(A75="Salida",N(B75)&gt;0,N(O75)=0,TODAY()-N(B75)&gt;N('Ajustes'!$B$4)),"ÚLTIMO RECIBO SIN LLEGAR; ","")&amp;IF(AND(N(Q75)&gt;0,N(R75)=0),"COBRO SIN ENVIAR; ","")&amp;IF(AND(N(Q75)&gt;0,N(R75)&gt;0,N(S75)=0,TODAY()-N(R75)&gt;N('Ajustes'!$B$5)),"COBRO SIN PAGAR; ","")="","",LEFT(IF(NOT(N(B75)&gt;0),"SIN FECHA DE EVENTO; ","")&amp;IF(C75="","SIN UNIDAD; ","")&amp;IF(AND(C75&lt;&gt;"",COUNTIF('Unidades'!$A$2:$A$300,C75)=0),"UNIDAD NO ESTÁ EN LA LISTA; ","")&amp;IF(H75="","SIN TITULAR; ","")&amp;IF(AND(AND(N(B75)&gt;0,TODAY()&gt;=N(B75)),N(I75)=0),"CAMBIO SIN PEDIR; ","")&amp;IF(AND(N(B75)&gt;0,TODAY()&lt;N(B75),N(B75)-TODAY()&lt;=N('Ajustes'!$B$3),N(I75)=0),"EVENTO CERCANO SIN PEDIR; ","")&amp;IF(AND(AND(N(B75)&gt;0,TODAY()&gt;=N(B75)),J75&lt;&gt;"Sí"),"SIN CONFIRMAR; ","")&amp;IF(AND(AND(N(B75)&gt;0,TODAY()&gt;=N(B75)),OR(A75="Entrada",A75="Salida"),IFERROR(VLOOKUP(E75,'Ajustes'!$A$21:$B$40,2,0)="Sí",FALSE),L75=""),"SIN LECTURA; ","")&amp;IF(AND(L75&lt;&gt;"",N75=""),"LECTURA SIN FOTO; ","")&amp;IF(AND(A75="Salida",N(B75)&gt;0,N(O75)=0,TODAY()-N(B75)&gt;N('Ajustes'!$B$4)),"ÚLTIMO RECIBO SIN LLEGAR; ","")&amp;IF(AND(N(Q75)&gt;0,N(R75)=0),"COBRO SIN ENVIAR; ","")&amp;IF(AND(N(Q75)&gt;0,N(R75)&gt;0,N(S75)=0,TODAY()-N(R75)&gt;N('Ajustes'!$B$5)),"COBRO SIN PAGAR; ",""),LEN(IF(NOT(N(B75)&gt;0),"SIN FECHA DE EVENTO; ","")&amp;IF(C75="","SIN UNIDAD; ","")&amp;IF(AND(C75&lt;&gt;"",COUNTIF('Unidades'!$A$2:$A$300,C75)=0),"UNIDAD NO ESTÁ EN LA LISTA; ","")&amp;IF(H75="","SIN TITULAR; ","")&amp;IF(AND(AND(N(B75)&gt;0,TODAY()&gt;=N(B75)),N(I75)=0),"CAMBIO SIN PEDIR; ","")&amp;IF(AND(N(B75)&gt;0,TODAY()&lt;N(B75),N(B75)-TODAY()&lt;=N('Ajustes'!$B$3),N(I75)=0),"EVENTO CERCANO SIN PEDIR; ","")&amp;IF(AND(AND(N(B75)&gt;0,TODAY()&gt;=N(B75)),J75&lt;&gt;"Sí"),"SIN CONFIRMAR; ","")&amp;IF(AND(AND(N(B75)&gt;0,TODAY()&gt;=N(B75)),OR(A75="Entrada",A75="Salida"),IFERROR(VLOOKUP(E75,'Ajustes'!$A$21:$B$40,2,0)="Sí",FALSE),L75=""),"SIN LECTURA; ","")&amp;IF(AND(L75&lt;&gt;"",N75=""),"LECTURA SIN FOTO; ","")&amp;IF(AND(A75="Salida",N(B75)&gt;0,N(O75)=0,TODAY()-N(B75)&gt;N('Ajustes'!$B$4)),"ÚLTIMO RECIBO SIN LLEGAR; ","")&amp;IF(AND(N(Q75)&gt;0,N(R75)=0),"COBRO SIN ENVIAR; ","")&amp;IF(AND(N(Q75)&gt;0,N(R75)&gt;0,N(S75)=0,TODAY()-N(R75)&gt;N('Ajustes'!$B$5)),"COBRO SIN PAGAR; ",""))-2)))</f>
        <v/>
      </c>
    </row>
    <row r="76">
      <c r="B76" s="6" t="n"/>
      <c r="I76" s="6" t="n"/>
      <c r="M76" s="6" t="n"/>
      <c r="O76" s="6" t="n"/>
      <c r="P76" s="8" t="n"/>
      <c r="Q76" s="8" t="n"/>
      <c r="R76" s="6" t="n"/>
      <c r="S76" s="6" t="n"/>
      <c r="T76" s="6" t="n"/>
      <c r="U76" s="9">
        <f>IF(OR(NOT(OR(A76&lt;&gt;"",B76&lt;&gt;"",C76&lt;&gt;"",E76&lt;&gt;"")),NOT(N(B76)&gt;0)),"",N(B76)-TODAY())</f>
        <v/>
      </c>
      <c r="V76">
        <f>IF(OR(NOT(OR(A76&lt;&gt;"",B76&lt;&gt;"",C76&lt;&gt;"",E76&lt;&gt;"")),N(T76)&gt;0),"",IF(IF(NOT(N(B76)&gt;0),"SIN FECHA DE EVENTO; ","")&amp;IF(C76="","SIN UNIDAD; ","")&amp;IF(AND(C76&lt;&gt;"",COUNTIF('Unidades'!$A$2:$A$300,C76)=0),"UNIDAD NO ESTÁ EN LA LISTA; ","")&amp;IF(H76="","SIN TITULAR; ","")&amp;IF(AND(AND(N(B76)&gt;0,TODAY()&gt;=N(B76)),N(I76)=0),"CAMBIO SIN PEDIR; ","")&amp;IF(AND(N(B76)&gt;0,TODAY()&lt;N(B76),N(B76)-TODAY()&lt;=N('Ajustes'!$B$3),N(I76)=0),"EVENTO CERCANO SIN PEDIR; ","")&amp;IF(AND(AND(N(B76)&gt;0,TODAY()&gt;=N(B76)),J76&lt;&gt;"Sí"),"SIN CONFIRMAR; ","")&amp;IF(AND(AND(N(B76)&gt;0,TODAY()&gt;=N(B76)),OR(A76="Entrada",A76="Salida"),IFERROR(VLOOKUP(E76,'Ajustes'!$A$21:$B$40,2,0)="Sí",FALSE),L76=""),"SIN LECTURA; ","")&amp;IF(AND(L76&lt;&gt;"",N76=""),"LECTURA SIN FOTO; ","")&amp;IF(AND(A76="Salida",N(B76)&gt;0,N(O76)=0,TODAY()-N(B76)&gt;N('Ajustes'!$B$4)),"ÚLTIMO RECIBO SIN LLEGAR; ","")&amp;IF(AND(N(Q76)&gt;0,N(R76)=0),"COBRO SIN ENVIAR; ","")&amp;IF(AND(N(Q76)&gt;0,N(R76)&gt;0,N(S76)=0,TODAY()-N(R76)&gt;N('Ajustes'!$B$5)),"COBRO SIN PAGAR; ","")="","",LEFT(IF(NOT(N(B76)&gt;0),"SIN FECHA DE EVENTO; ","")&amp;IF(C76="","SIN UNIDAD; ","")&amp;IF(AND(C76&lt;&gt;"",COUNTIF('Unidades'!$A$2:$A$300,C76)=0),"UNIDAD NO ESTÁ EN LA LISTA; ","")&amp;IF(H76="","SIN TITULAR; ","")&amp;IF(AND(AND(N(B76)&gt;0,TODAY()&gt;=N(B76)),N(I76)=0),"CAMBIO SIN PEDIR; ","")&amp;IF(AND(N(B76)&gt;0,TODAY()&lt;N(B76),N(B76)-TODAY()&lt;=N('Ajustes'!$B$3),N(I76)=0),"EVENTO CERCANO SIN PEDIR; ","")&amp;IF(AND(AND(N(B76)&gt;0,TODAY()&gt;=N(B76)),J76&lt;&gt;"Sí"),"SIN CONFIRMAR; ","")&amp;IF(AND(AND(N(B76)&gt;0,TODAY()&gt;=N(B76)),OR(A76="Entrada",A76="Salida"),IFERROR(VLOOKUP(E76,'Ajustes'!$A$21:$B$40,2,0)="Sí",FALSE),L76=""),"SIN LECTURA; ","")&amp;IF(AND(L76&lt;&gt;"",N76=""),"LECTURA SIN FOTO; ","")&amp;IF(AND(A76="Salida",N(B76)&gt;0,N(O76)=0,TODAY()-N(B76)&gt;N('Ajustes'!$B$4)),"ÚLTIMO RECIBO SIN LLEGAR; ","")&amp;IF(AND(N(Q76)&gt;0,N(R76)=0),"COBRO SIN ENVIAR; ","")&amp;IF(AND(N(Q76)&gt;0,N(R76)&gt;0,N(S76)=0,TODAY()-N(R76)&gt;N('Ajustes'!$B$5)),"COBRO SIN PAGAR; ",""),LEN(IF(NOT(N(B76)&gt;0),"SIN FECHA DE EVENTO; ","")&amp;IF(C76="","SIN UNIDAD; ","")&amp;IF(AND(C76&lt;&gt;"",COUNTIF('Unidades'!$A$2:$A$300,C76)=0),"UNIDAD NO ESTÁ EN LA LISTA; ","")&amp;IF(H76="","SIN TITULAR; ","")&amp;IF(AND(AND(N(B76)&gt;0,TODAY()&gt;=N(B76)),N(I76)=0),"CAMBIO SIN PEDIR; ","")&amp;IF(AND(N(B76)&gt;0,TODAY()&lt;N(B76),N(B76)-TODAY()&lt;=N('Ajustes'!$B$3),N(I76)=0),"EVENTO CERCANO SIN PEDIR; ","")&amp;IF(AND(AND(N(B76)&gt;0,TODAY()&gt;=N(B76)),J76&lt;&gt;"Sí"),"SIN CONFIRMAR; ","")&amp;IF(AND(AND(N(B76)&gt;0,TODAY()&gt;=N(B76)),OR(A76="Entrada",A76="Salida"),IFERROR(VLOOKUP(E76,'Ajustes'!$A$21:$B$40,2,0)="Sí",FALSE),L76=""),"SIN LECTURA; ","")&amp;IF(AND(L76&lt;&gt;"",N76=""),"LECTURA SIN FOTO; ","")&amp;IF(AND(A76="Salida",N(B76)&gt;0,N(O76)=0,TODAY()-N(B76)&gt;N('Ajustes'!$B$4)),"ÚLTIMO RECIBO SIN LLEGAR; ","")&amp;IF(AND(N(Q76)&gt;0,N(R76)=0),"COBRO SIN ENVIAR; ","")&amp;IF(AND(N(Q76)&gt;0,N(R76)&gt;0,N(S76)=0,TODAY()-N(R76)&gt;N('Ajustes'!$B$5)),"COBRO SIN PAGAR; ",""))-2)))</f>
        <v/>
      </c>
    </row>
    <row r="77">
      <c r="B77" s="6" t="n"/>
      <c r="I77" s="6" t="n"/>
      <c r="M77" s="6" t="n"/>
      <c r="O77" s="6" t="n"/>
      <c r="P77" s="8" t="n"/>
      <c r="Q77" s="8" t="n"/>
      <c r="R77" s="6" t="n"/>
      <c r="S77" s="6" t="n"/>
      <c r="T77" s="6" t="n"/>
      <c r="U77" s="9">
        <f>IF(OR(NOT(OR(A77&lt;&gt;"",B77&lt;&gt;"",C77&lt;&gt;"",E77&lt;&gt;"")),NOT(N(B77)&gt;0)),"",N(B77)-TODAY())</f>
        <v/>
      </c>
      <c r="V77">
        <f>IF(OR(NOT(OR(A77&lt;&gt;"",B77&lt;&gt;"",C77&lt;&gt;"",E77&lt;&gt;"")),N(T77)&gt;0),"",IF(IF(NOT(N(B77)&gt;0),"SIN FECHA DE EVENTO; ","")&amp;IF(C77="","SIN UNIDAD; ","")&amp;IF(AND(C77&lt;&gt;"",COUNTIF('Unidades'!$A$2:$A$300,C77)=0),"UNIDAD NO ESTÁ EN LA LISTA; ","")&amp;IF(H77="","SIN TITULAR; ","")&amp;IF(AND(AND(N(B77)&gt;0,TODAY()&gt;=N(B77)),N(I77)=0),"CAMBIO SIN PEDIR; ","")&amp;IF(AND(N(B77)&gt;0,TODAY()&lt;N(B77),N(B77)-TODAY()&lt;=N('Ajustes'!$B$3),N(I77)=0),"EVENTO CERCANO SIN PEDIR; ","")&amp;IF(AND(AND(N(B77)&gt;0,TODAY()&gt;=N(B77)),J77&lt;&gt;"Sí"),"SIN CONFIRMAR; ","")&amp;IF(AND(AND(N(B77)&gt;0,TODAY()&gt;=N(B77)),OR(A77="Entrada",A77="Salida"),IFERROR(VLOOKUP(E77,'Ajustes'!$A$21:$B$40,2,0)="Sí",FALSE),L77=""),"SIN LECTURA; ","")&amp;IF(AND(L77&lt;&gt;"",N77=""),"LECTURA SIN FOTO; ","")&amp;IF(AND(A77="Salida",N(B77)&gt;0,N(O77)=0,TODAY()-N(B77)&gt;N('Ajustes'!$B$4)),"ÚLTIMO RECIBO SIN LLEGAR; ","")&amp;IF(AND(N(Q77)&gt;0,N(R77)=0),"COBRO SIN ENVIAR; ","")&amp;IF(AND(N(Q77)&gt;0,N(R77)&gt;0,N(S77)=0,TODAY()-N(R77)&gt;N('Ajustes'!$B$5)),"COBRO SIN PAGAR; ","")="","",LEFT(IF(NOT(N(B77)&gt;0),"SIN FECHA DE EVENTO; ","")&amp;IF(C77="","SIN UNIDAD; ","")&amp;IF(AND(C77&lt;&gt;"",COUNTIF('Unidades'!$A$2:$A$300,C77)=0),"UNIDAD NO ESTÁ EN LA LISTA; ","")&amp;IF(H77="","SIN TITULAR; ","")&amp;IF(AND(AND(N(B77)&gt;0,TODAY()&gt;=N(B77)),N(I77)=0),"CAMBIO SIN PEDIR; ","")&amp;IF(AND(N(B77)&gt;0,TODAY()&lt;N(B77),N(B77)-TODAY()&lt;=N('Ajustes'!$B$3),N(I77)=0),"EVENTO CERCANO SIN PEDIR; ","")&amp;IF(AND(AND(N(B77)&gt;0,TODAY()&gt;=N(B77)),J77&lt;&gt;"Sí"),"SIN CONFIRMAR; ","")&amp;IF(AND(AND(N(B77)&gt;0,TODAY()&gt;=N(B77)),OR(A77="Entrada",A77="Salida"),IFERROR(VLOOKUP(E77,'Ajustes'!$A$21:$B$40,2,0)="Sí",FALSE),L77=""),"SIN LECTURA; ","")&amp;IF(AND(L77&lt;&gt;"",N77=""),"LECTURA SIN FOTO; ","")&amp;IF(AND(A77="Salida",N(B77)&gt;0,N(O77)=0,TODAY()-N(B77)&gt;N('Ajustes'!$B$4)),"ÚLTIMO RECIBO SIN LLEGAR; ","")&amp;IF(AND(N(Q77)&gt;0,N(R77)=0),"COBRO SIN ENVIAR; ","")&amp;IF(AND(N(Q77)&gt;0,N(R77)&gt;0,N(S77)=0,TODAY()-N(R77)&gt;N('Ajustes'!$B$5)),"COBRO SIN PAGAR; ",""),LEN(IF(NOT(N(B77)&gt;0),"SIN FECHA DE EVENTO; ","")&amp;IF(C77="","SIN UNIDAD; ","")&amp;IF(AND(C77&lt;&gt;"",COUNTIF('Unidades'!$A$2:$A$300,C77)=0),"UNIDAD NO ESTÁ EN LA LISTA; ","")&amp;IF(H77="","SIN TITULAR; ","")&amp;IF(AND(AND(N(B77)&gt;0,TODAY()&gt;=N(B77)),N(I77)=0),"CAMBIO SIN PEDIR; ","")&amp;IF(AND(N(B77)&gt;0,TODAY()&lt;N(B77),N(B77)-TODAY()&lt;=N('Ajustes'!$B$3),N(I77)=0),"EVENTO CERCANO SIN PEDIR; ","")&amp;IF(AND(AND(N(B77)&gt;0,TODAY()&gt;=N(B77)),J77&lt;&gt;"Sí"),"SIN CONFIRMAR; ","")&amp;IF(AND(AND(N(B77)&gt;0,TODAY()&gt;=N(B77)),OR(A77="Entrada",A77="Salida"),IFERROR(VLOOKUP(E77,'Ajustes'!$A$21:$B$40,2,0)="Sí",FALSE),L77=""),"SIN LECTURA; ","")&amp;IF(AND(L77&lt;&gt;"",N77=""),"LECTURA SIN FOTO; ","")&amp;IF(AND(A77="Salida",N(B77)&gt;0,N(O77)=0,TODAY()-N(B77)&gt;N('Ajustes'!$B$4)),"ÚLTIMO RECIBO SIN LLEGAR; ","")&amp;IF(AND(N(Q77)&gt;0,N(R77)=0),"COBRO SIN ENVIAR; ","")&amp;IF(AND(N(Q77)&gt;0,N(R77)&gt;0,N(S77)=0,TODAY()-N(R77)&gt;N('Ajustes'!$B$5)),"COBRO SIN PAGAR; ",""))-2)))</f>
        <v/>
      </c>
    </row>
    <row r="78">
      <c r="B78" s="6" t="n"/>
      <c r="I78" s="6" t="n"/>
      <c r="M78" s="6" t="n"/>
      <c r="O78" s="6" t="n"/>
      <c r="P78" s="8" t="n"/>
      <c r="Q78" s="8" t="n"/>
      <c r="R78" s="6" t="n"/>
      <c r="S78" s="6" t="n"/>
      <c r="T78" s="6" t="n"/>
      <c r="U78" s="9">
        <f>IF(OR(NOT(OR(A78&lt;&gt;"",B78&lt;&gt;"",C78&lt;&gt;"",E78&lt;&gt;"")),NOT(N(B78)&gt;0)),"",N(B78)-TODAY())</f>
        <v/>
      </c>
      <c r="V78">
        <f>IF(OR(NOT(OR(A78&lt;&gt;"",B78&lt;&gt;"",C78&lt;&gt;"",E78&lt;&gt;"")),N(T78)&gt;0),"",IF(IF(NOT(N(B78)&gt;0),"SIN FECHA DE EVENTO; ","")&amp;IF(C78="","SIN UNIDAD; ","")&amp;IF(AND(C78&lt;&gt;"",COUNTIF('Unidades'!$A$2:$A$300,C78)=0),"UNIDAD NO ESTÁ EN LA LISTA; ","")&amp;IF(H78="","SIN TITULAR; ","")&amp;IF(AND(AND(N(B78)&gt;0,TODAY()&gt;=N(B78)),N(I78)=0),"CAMBIO SIN PEDIR; ","")&amp;IF(AND(N(B78)&gt;0,TODAY()&lt;N(B78),N(B78)-TODAY()&lt;=N('Ajustes'!$B$3),N(I78)=0),"EVENTO CERCANO SIN PEDIR; ","")&amp;IF(AND(AND(N(B78)&gt;0,TODAY()&gt;=N(B78)),J78&lt;&gt;"Sí"),"SIN CONFIRMAR; ","")&amp;IF(AND(AND(N(B78)&gt;0,TODAY()&gt;=N(B78)),OR(A78="Entrada",A78="Salida"),IFERROR(VLOOKUP(E78,'Ajustes'!$A$21:$B$40,2,0)="Sí",FALSE),L78=""),"SIN LECTURA; ","")&amp;IF(AND(L78&lt;&gt;"",N78=""),"LECTURA SIN FOTO; ","")&amp;IF(AND(A78="Salida",N(B78)&gt;0,N(O78)=0,TODAY()-N(B78)&gt;N('Ajustes'!$B$4)),"ÚLTIMO RECIBO SIN LLEGAR; ","")&amp;IF(AND(N(Q78)&gt;0,N(R78)=0),"COBRO SIN ENVIAR; ","")&amp;IF(AND(N(Q78)&gt;0,N(R78)&gt;0,N(S78)=0,TODAY()-N(R78)&gt;N('Ajustes'!$B$5)),"COBRO SIN PAGAR; ","")="","",LEFT(IF(NOT(N(B78)&gt;0),"SIN FECHA DE EVENTO; ","")&amp;IF(C78="","SIN UNIDAD; ","")&amp;IF(AND(C78&lt;&gt;"",COUNTIF('Unidades'!$A$2:$A$300,C78)=0),"UNIDAD NO ESTÁ EN LA LISTA; ","")&amp;IF(H78="","SIN TITULAR; ","")&amp;IF(AND(AND(N(B78)&gt;0,TODAY()&gt;=N(B78)),N(I78)=0),"CAMBIO SIN PEDIR; ","")&amp;IF(AND(N(B78)&gt;0,TODAY()&lt;N(B78),N(B78)-TODAY()&lt;=N('Ajustes'!$B$3),N(I78)=0),"EVENTO CERCANO SIN PEDIR; ","")&amp;IF(AND(AND(N(B78)&gt;0,TODAY()&gt;=N(B78)),J78&lt;&gt;"Sí"),"SIN CONFIRMAR; ","")&amp;IF(AND(AND(N(B78)&gt;0,TODAY()&gt;=N(B78)),OR(A78="Entrada",A78="Salida"),IFERROR(VLOOKUP(E78,'Ajustes'!$A$21:$B$40,2,0)="Sí",FALSE),L78=""),"SIN LECTURA; ","")&amp;IF(AND(L78&lt;&gt;"",N78=""),"LECTURA SIN FOTO; ","")&amp;IF(AND(A78="Salida",N(B78)&gt;0,N(O78)=0,TODAY()-N(B78)&gt;N('Ajustes'!$B$4)),"ÚLTIMO RECIBO SIN LLEGAR; ","")&amp;IF(AND(N(Q78)&gt;0,N(R78)=0),"COBRO SIN ENVIAR; ","")&amp;IF(AND(N(Q78)&gt;0,N(R78)&gt;0,N(S78)=0,TODAY()-N(R78)&gt;N('Ajustes'!$B$5)),"COBRO SIN PAGAR; ",""),LEN(IF(NOT(N(B78)&gt;0),"SIN FECHA DE EVENTO; ","")&amp;IF(C78="","SIN UNIDAD; ","")&amp;IF(AND(C78&lt;&gt;"",COUNTIF('Unidades'!$A$2:$A$300,C78)=0),"UNIDAD NO ESTÁ EN LA LISTA; ","")&amp;IF(H78="","SIN TITULAR; ","")&amp;IF(AND(AND(N(B78)&gt;0,TODAY()&gt;=N(B78)),N(I78)=0),"CAMBIO SIN PEDIR; ","")&amp;IF(AND(N(B78)&gt;0,TODAY()&lt;N(B78),N(B78)-TODAY()&lt;=N('Ajustes'!$B$3),N(I78)=0),"EVENTO CERCANO SIN PEDIR; ","")&amp;IF(AND(AND(N(B78)&gt;0,TODAY()&gt;=N(B78)),J78&lt;&gt;"Sí"),"SIN CONFIRMAR; ","")&amp;IF(AND(AND(N(B78)&gt;0,TODAY()&gt;=N(B78)),OR(A78="Entrada",A78="Salida"),IFERROR(VLOOKUP(E78,'Ajustes'!$A$21:$B$40,2,0)="Sí",FALSE),L78=""),"SIN LECTURA; ","")&amp;IF(AND(L78&lt;&gt;"",N78=""),"LECTURA SIN FOTO; ","")&amp;IF(AND(A78="Salida",N(B78)&gt;0,N(O78)=0,TODAY()-N(B78)&gt;N('Ajustes'!$B$4)),"ÚLTIMO RECIBO SIN LLEGAR; ","")&amp;IF(AND(N(Q78)&gt;0,N(R78)=0),"COBRO SIN ENVIAR; ","")&amp;IF(AND(N(Q78)&gt;0,N(R78)&gt;0,N(S78)=0,TODAY()-N(R78)&gt;N('Ajustes'!$B$5)),"COBRO SIN PAGAR; ",""))-2)))</f>
        <v/>
      </c>
    </row>
    <row r="79">
      <c r="B79" s="6" t="n"/>
      <c r="I79" s="6" t="n"/>
      <c r="M79" s="6" t="n"/>
      <c r="O79" s="6" t="n"/>
      <c r="P79" s="8" t="n"/>
      <c r="Q79" s="8" t="n"/>
      <c r="R79" s="6" t="n"/>
      <c r="S79" s="6" t="n"/>
      <c r="T79" s="6" t="n"/>
      <c r="U79" s="9">
        <f>IF(OR(NOT(OR(A79&lt;&gt;"",B79&lt;&gt;"",C79&lt;&gt;"",E79&lt;&gt;"")),NOT(N(B79)&gt;0)),"",N(B79)-TODAY())</f>
        <v/>
      </c>
      <c r="V79">
        <f>IF(OR(NOT(OR(A79&lt;&gt;"",B79&lt;&gt;"",C79&lt;&gt;"",E79&lt;&gt;"")),N(T79)&gt;0),"",IF(IF(NOT(N(B79)&gt;0),"SIN FECHA DE EVENTO; ","")&amp;IF(C79="","SIN UNIDAD; ","")&amp;IF(AND(C79&lt;&gt;"",COUNTIF('Unidades'!$A$2:$A$300,C79)=0),"UNIDAD NO ESTÁ EN LA LISTA; ","")&amp;IF(H79="","SIN TITULAR; ","")&amp;IF(AND(AND(N(B79)&gt;0,TODAY()&gt;=N(B79)),N(I79)=0),"CAMBIO SIN PEDIR; ","")&amp;IF(AND(N(B79)&gt;0,TODAY()&lt;N(B79),N(B79)-TODAY()&lt;=N('Ajustes'!$B$3),N(I79)=0),"EVENTO CERCANO SIN PEDIR; ","")&amp;IF(AND(AND(N(B79)&gt;0,TODAY()&gt;=N(B79)),J79&lt;&gt;"Sí"),"SIN CONFIRMAR; ","")&amp;IF(AND(AND(N(B79)&gt;0,TODAY()&gt;=N(B79)),OR(A79="Entrada",A79="Salida"),IFERROR(VLOOKUP(E79,'Ajustes'!$A$21:$B$40,2,0)="Sí",FALSE),L79=""),"SIN LECTURA; ","")&amp;IF(AND(L79&lt;&gt;"",N79=""),"LECTURA SIN FOTO; ","")&amp;IF(AND(A79="Salida",N(B79)&gt;0,N(O79)=0,TODAY()-N(B79)&gt;N('Ajustes'!$B$4)),"ÚLTIMO RECIBO SIN LLEGAR; ","")&amp;IF(AND(N(Q79)&gt;0,N(R79)=0),"COBRO SIN ENVIAR; ","")&amp;IF(AND(N(Q79)&gt;0,N(R79)&gt;0,N(S79)=0,TODAY()-N(R79)&gt;N('Ajustes'!$B$5)),"COBRO SIN PAGAR; ","")="","",LEFT(IF(NOT(N(B79)&gt;0),"SIN FECHA DE EVENTO; ","")&amp;IF(C79="","SIN UNIDAD; ","")&amp;IF(AND(C79&lt;&gt;"",COUNTIF('Unidades'!$A$2:$A$300,C79)=0),"UNIDAD NO ESTÁ EN LA LISTA; ","")&amp;IF(H79="","SIN TITULAR; ","")&amp;IF(AND(AND(N(B79)&gt;0,TODAY()&gt;=N(B79)),N(I79)=0),"CAMBIO SIN PEDIR; ","")&amp;IF(AND(N(B79)&gt;0,TODAY()&lt;N(B79),N(B79)-TODAY()&lt;=N('Ajustes'!$B$3),N(I79)=0),"EVENTO CERCANO SIN PEDIR; ","")&amp;IF(AND(AND(N(B79)&gt;0,TODAY()&gt;=N(B79)),J79&lt;&gt;"Sí"),"SIN CONFIRMAR; ","")&amp;IF(AND(AND(N(B79)&gt;0,TODAY()&gt;=N(B79)),OR(A79="Entrada",A79="Salida"),IFERROR(VLOOKUP(E79,'Ajustes'!$A$21:$B$40,2,0)="Sí",FALSE),L79=""),"SIN LECTURA; ","")&amp;IF(AND(L79&lt;&gt;"",N79=""),"LECTURA SIN FOTO; ","")&amp;IF(AND(A79="Salida",N(B79)&gt;0,N(O79)=0,TODAY()-N(B79)&gt;N('Ajustes'!$B$4)),"ÚLTIMO RECIBO SIN LLEGAR; ","")&amp;IF(AND(N(Q79)&gt;0,N(R79)=0),"COBRO SIN ENVIAR; ","")&amp;IF(AND(N(Q79)&gt;0,N(R79)&gt;0,N(S79)=0,TODAY()-N(R79)&gt;N('Ajustes'!$B$5)),"COBRO SIN PAGAR; ",""),LEN(IF(NOT(N(B79)&gt;0),"SIN FECHA DE EVENTO; ","")&amp;IF(C79="","SIN UNIDAD; ","")&amp;IF(AND(C79&lt;&gt;"",COUNTIF('Unidades'!$A$2:$A$300,C79)=0),"UNIDAD NO ESTÁ EN LA LISTA; ","")&amp;IF(H79="","SIN TITULAR; ","")&amp;IF(AND(AND(N(B79)&gt;0,TODAY()&gt;=N(B79)),N(I79)=0),"CAMBIO SIN PEDIR; ","")&amp;IF(AND(N(B79)&gt;0,TODAY()&lt;N(B79),N(B79)-TODAY()&lt;=N('Ajustes'!$B$3),N(I79)=0),"EVENTO CERCANO SIN PEDIR; ","")&amp;IF(AND(AND(N(B79)&gt;0,TODAY()&gt;=N(B79)),J79&lt;&gt;"Sí"),"SIN CONFIRMAR; ","")&amp;IF(AND(AND(N(B79)&gt;0,TODAY()&gt;=N(B79)),OR(A79="Entrada",A79="Salida"),IFERROR(VLOOKUP(E79,'Ajustes'!$A$21:$B$40,2,0)="Sí",FALSE),L79=""),"SIN LECTURA; ","")&amp;IF(AND(L79&lt;&gt;"",N79=""),"LECTURA SIN FOTO; ","")&amp;IF(AND(A79="Salida",N(B79)&gt;0,N(O79)=0,TODAY()-N(B79)&gt;N('Ajustes'!$B$4)),"ÚLTIMO RECIBO SIN LLEGAR; ","")&amp;IF(AND(N(Q79)&gt;0,N(R79)=0),"COBRO SIN ENVIAR; ","")&amp;IF(AND(N(Q79)&gt;0,N(R79)&gt;0,N(S79)=0,TODAY()-N(R79)&gt;N('Ajustes'!$B$5)),"COBRO SIN PAGAR; ",""))-2)))</f>
        <v/>
      </c>
    </row>
    <row r="80">
      <c r="B80" s="6" t="n"/>
      <c r="I80" s="6" t="n"/>
      <c r="M80" s="6" t="n"/>
      <c r="O80" s="6" t="n"/>
      <c r="P80" s="8" t="n"/>
      <c r="Q80" s="8" t="n"/>
      <c r="R80" s="6" t="n"/>
      <c r="S80" s="6" t="n"/>
      <c r="T80" s="6" t="n"/>
      <c r="U80" s="9">
        <f>IF(OR(NOT(OR(A80&lt;&gt;"",B80&lt;&gt;"",C80&lt;&gt;"",E80&lt;&gt;"")),NOT(N(B80)&gt;0)),"",N(B80)-TODAY())</f>
        <v/>
      </c>
      <c r="V80">
        <f>IF(OR(NOT(OR(A80&lt;&gt;"",B80&lt;&gt;"",C80&lt;&gt;"",E80&lt;&gt;"")),N(T80)&gt;0),"",IF(IF(NOT(N(B80)&gt;0),"SIN FECHA DE EVENTO; ","")&amp;IF(C80="","SIN UNIDAD; ","")&amp;IF(AND(C80&lt;&gt;"",COUNTIF('Unidades'!$A$2:$A$300,C80)=0),"UNIDAD NO ESTÁ EN LA LISTA; ","")&amp;IF(H80="","SIN TITULAR; ","")&amp;IF(AND(AND(N(B80)&gt;0,TODAY()&gt;=N(B80)),N(I80)=0),"CAMBIO SIN PEDIR; ","")&amp;IF(AND(N(B80)&gt;0,TODAY()&lt;N(B80),N(B80)-TODAY()&lt;=N('Ajustes'!$B$3),N(I80)=0),"EVENTO CERCANO SIN PEDIR; ","")&amp;IF(AND(AND(N(B80)&gt;0,TODAY()&gt;=N(B80)),J80&lt;&gt;"Sí"),"SIN CONFIRMAR; ","")&amp;IF(AND(AND(N(B80)&gt;0,TODAY()&gt;=N(B80)),OR(A80="Entrada",A80="Salida"),IFERROR(VLOOKUP(E80,'Ajustes'!$A$21:$B$40,2,0)="Sí",FALSE),L80=""),"SIN LECTURA; ","")&amp;IF(AND(L80&lt;&gt;"",N80=""),"LECTURA SIN FOTO; ","")&amp;IF(AND(A80="Salida",N(B80)&gt;0,N(O80)=0,TODAY()-N(B80)&gt;N('Ajustes'!$B$4)),"ÚLTIMO RECIBO SIN LLEGAR; ","")&amp;IF(AND(N(Q80)&gt;0,N(R80)=0),"COBRO SIN ENVIAR; ","")&amp;IF(AND(N(Q80)&gt;0,N(R80)&gt;0,N(S80)=0,TODAY()-N(R80)&gt;N('Ajustes'!$B$5)),"COBRO SIN PAGAR; ","")="","",LEFT(IF(NOT(N(B80)&gt;0),"SIN FECHA DE EVENTO; ","")&amp;IF(C80="","SIN UNIDAD; ","")&amp;IF(AND(C80&lt;&gt;"",COUNTIF('Unidades'!$A$2:$A$300,C80)=0),"UNIDAD NO ESTÁ EN LA LISTA; ","")&amp;IF(H80="","SIN TITULAR; ","")&amp;IF(AND(AND(N(B80)&gt;0,TODAY()&gt;=N(B80)),N(I80)=0),"CAMBIO SIN PEDIR; ","")&amp;IF(AND(N(B80)&gt;0,TODAY()&lt;N(B80),N(B80)-TODAY()&lt;=N('Ajustes'!$B$3),N(I80)=0),"EVENTO CERCANO SIN PEDIR; ","")&amp;IF(AND(AND(N(B80)&gt;0,TODAY()&gt;=N(B80)),J80&lt;&gt;"Sí"),"SIN CONFIRMAR; ","")&amp;IF(AND(AND(N(B80)&gt;0,TODAY()&gt;=N(B80)),OR(A80="Entrada",A80="Salida"),IFERROR(VLOOKUP(E80,'Ajustes'!$A$21:$B$40,2,0)="Sí",FALSE),L80=""),"SIN LECTURA; ","")&amp;IF(AND(L80&lt;&gt;"",N80=""),"LECTURA SIN FOTO; ","")&amp;IF(AND(A80="Salida",N(B80)&gt;0,N(O80)=0,TODAY()-N(B80)&gt;N('Ajustes'!$B$4)),"ÚLTIMO RECIBO SIN LLEGAR; ","")&amp;IF(AND(N(Q80)&gt;0,N(R80)=0),"COBRO SIN ENVIAR; ","")&amp;IF(AND(N(Q80)&gt;0,N(R80)&gt;0,N(S80)=0,TODAY()-N(R80)&gt;N('Ajustes'!$B$5)),"COBRO SIN PAGAR; ",""),LEN(IF(NOT(N(B80)&gt;0),"SIN FECHA DE EVENTO; ","")&amp;IF(C80="","SIN UNIDAD; ","")&amp;IF(AND(C80&lt;&gt;"",COUNTIF('Unidades'!$A$2:$A$300,C80)=0),"UNIDAD NO ESTÁ EN LA LISTA; ","")&amp;IF(H80="","SIN TITULAR; ","")&amp;IF(AND(AND(N(B80)&gt;0,TODAY()&gt;=N(B80)),N(I80)=0),"CAMBIO SIN PEDIR; ","")&amp;IF(AND(N(B80)&gt;0,TODAY()&lt;N(B80),N(B80)-TODAY()&lt;=N('Ajustes'!$B$3),N(I80)=0),"EVENTO CERCANO SIN PEDIR; ","")&amp;IF(AND(AND(N(B80)&gt;0,TODAY()&gt;=N(B80)),J80&lt;&gt;"Sí"),"SIN CONFIRMAR; ","")&amp;IF(AND(AND(N(B80)&gt;0,TODAY()&gt;=N(B80)),OR(A80="Entrada",A80="Salida"),IFERROR(VLOOKUP(E80,'Ajustes'!$A$21:$B$40,2,0)="Sí",FALSE),L80=""),"SIN LECTURA; ","")&amp;IF(AND(L80&lt;&gt;"",N80=""),"LECTURA SIN FOTO; ","")&amp;IF(AND(A80="Salida",N(B80)&gt;0,N(O80)=0,TODAY()-N(B80)&gt;N('Ajustes'!$B$4)),"ÚLTIMO RECIBO SIN LLEGAR; ","")&amp;IF(AND(N(Q80)&gt;0,N(R80)=0),"COBRO SIN ENVIAR; ","")&amp;IF(AND(N(Q80)&gt;0,N(R80)&gt;0,N(S80)=0,TODAY()-N(R80)&gt;N('Ajustes'!$B$5)),"COBRO SIN PAGAR; ",""))-2)))</f>
        <v/>
      </c>
    </row>
    <row r="81">
      <c r="B81" s="6" t="n"/>
      <c r="I81" s="6" t="n"/>
      <c r="M81" s="6" t="n"/>
      <c r="O81" s="6" t="n"/>
      <c r="P81" s="8" t="n"/>
      <c r="Q81" s="8" t="n"/>
      <c r="R81" s="6" t="n"/>
      <c r="S81" s="6" t="n"/>
      <c r="T81" s="6" t="n"/>
      <c r="U81" s="9">
        <f>IF(OR(NOT(OR(A81&lt;&gt;"",B81&lt;&gt;"",C81&lt;&gt;"",E81&lt;&gt;"")),NOT(N(B81)&gt;0)),"",N(B81)-TODAY())</f>
        <v/>
      </c>
      <c r="V81">
        <f>IF(OR(NOT(OR(A81&lt;&gt;"",B81&lt;&gt;"",C81&lt;&gt;"",E81&lt;&gt;"")),N(T81)&gt;0),"",IF(IF(NOT(N(B81)&gt;0),"SIN FECHA DE EVENTO; ","")&amp;IF(C81="","SIN UNIDAD; ","")&amp;IF(AND(C81&lt;&gt;"",COUNTIF('Unidades'!$A$2:$A$300,C81)=0),"UNIDAD NO ESTÁ EN LA LISTA; ","")&amp;IF(H81="","SIN TITULAR; ","")&amp;IF(AND(AND(N(B81)&gt;0,TODAY()&gt;=N(B81)),N(I81)=0),"CAMBIO SIN PEDIR; ","")&amp;IF(AND(N(B81)&gt;0,TODAY()&lt;N(B81),N(B81)-TODAY()&lt;=N('Ajustes'!$B$3),N(I81)=0),"EVENTO CERCANO SIN PEDIR; ","")&amp;IF(AND(AND(N(B81)&gt;0,TODAY()&gt;=N(B81)),J81&lt;&gt;"Sí"),"SIN CONFIRMAR; ","")&amp;IF(AND(AND(N(B81)&gt;0,TODAY()&gt;=N(B81)),OR(A81="Entrada",A81="Salida"),IFERROR(VLOOKUP(E81,'Ajustes'!$A$21:$B$40,2,0)="Sí",FALSE),L81=""),"SIN LECTURA; ","")&amp;IF(AND(L81&lt;&gt;"",N81=""),"LECTURA SIN FOTO; ","")&amp;IF(AND(A81="Salida",N(B81)&gt;0,N(O81)=0,TODAY()-N(B81)&gt;N('Ajustes'!$B$4)),"ÚLTIMO RECIBO SIN LLEGAR; ","")&amp;IF(AND(N(Q81)&gt;0,N(R81)=0),"COBRO SIN ENVIAR; ","")&amp;IF(AND(N(Q81)&gt;0,N(R81)&gt;0,N(S81)=0,TODAY()-N(R81)&gt;N('Ajustes'!$B$5)),"COBRO SIN PAGAR; ","")="","",LEFT(IF(NOT(N(B81)&gt;0),"SIN FECHA DE EVENTO; ","")&amp;IF(C81="","SIN UNIDAD; ","")&amp;IF(AND(C81&lt;&gt;"",COUNTIF('Unidades'!$A$2:$A$300,C81)=0),"UNIDAD NO ESTÁ EN LA LISTA; ","")&amp;IF(H81="","SIN TITULAR; ","")&amp;IF(AND(AND(N(B81)&gt;0,TODAY()&gt;=N(B81)),N(I81)=0),"CAMBIO SIN PEDIR; ","")&amp;IF(AND(N(B81)&gt;0,TODAY()&lt;N(B81),N(B81)-TODAY()&lt;=N('Ajustes'!$B$3),N(I81)=0),"EVENTO CERCANO SIN PEDIR; ","")&amp;IF(AND(AND(N(B81)&gt;0,TODAY()&gt;=N(B81)),J81&lt;&gt;"Sí"),"SIN CONFIRMAR; ","")&amp;IF(AND(AND(N(B81)&gt;0,TODAY()&gt;=N(B81)),OR(A81="Entrada",A81="Salida"),IFERROR(VLOOKUP(E81,'Ajustes'!$A$21:$B$40,2,0)="Sí",FALSE),L81=""),"SIN LECTURA; ","")&amp;IF(AND(L81&lt;&gt;"",N81=""),"LECTURA SIN FOTO; ","")&amp;IF(AND(A81="Salida",N(B81)&gt;0,N(O81)=0,TODAY()-N(B81)&gt;N('Ajustes'!$B$4)),"ÚLTIMO RECIBO SIN LLEGAR; ","")&amp;IF(AND(N(Q81)&gt;0,N(R81)=0),"COBRO SIN ENVIAR; ","")&amp;IF(AND(N(Q81)&gt;0,N(R81)&gt;0,N(S81)=0,TODAY()-N(R81)&gt;N('Ajustes'!$B$5)),"COBRO SIN PAGAR; ",""),LEN(IF(NOT(N(B81)&gt;0),"SIN FECHA DE EVENTO; ","")&amp;IF(C81="","SIN UNIDAD; ","")&amp;IF(AND(C81&lt;&gt;"",COUNTIF('Unidades'!$A$2:$A$300,C81)=0),"UNIDAD NO ESTÁ EN LA LISTA; ","")&amp;IF(H81="","SIN TITULAR; ","")&amp;IF(AND(AND(N(B81)&gt;0,TODAY()&gt;=N(B81)),N(I81)=0),"CAMBIO SIN PEDIR; ","")&amp;IF(AND(N(B81)&gt;0,TODAY()&lt;N(B81),N(B81)-TODAY()&lt;=N('Ajustes'!$B$3),N(I81)=0),"EVENTO CERCANO SIN PEDIR; ","")&amp;IF(AND(AND(N(B81)&gt;0,TODAY()&gt;=N(B81)),J81&lt;&gt;"Sí"),"SIN CONFIRMAR; ","")&amp;IF(AND(AND(N(B81)&gt;0,TODAY()&gt;=N(B81)),OR(A81="Entrada",A81="Salida"),IFERROR(VLOOKUP(E81,'Ajustes'!$A$21:$B$40,2,0)="Sí",FALSE),L81=""),"SIN LECTURA; ","")&amp;IF(AND(L81&lt;&gt;"",N81=""),"LECTURA SIN FOTO; ","")&amp;IF(AND(A81="Salida",N(B81)&gt;0,N(O81)=0,TODAY()-N(B81)&gt;N('Ajustes'!$B$4)),"ÚLTIMO RECIBO SIN LLEGAR; ","")&amp;IF(AND(N(Q81)&gt;0,N(R81)=0),"COBRO SIN ENVIAR; ","")&amp;IF(AND(N(Q81)&gt;0,N(R81)&gt;0,N(S81)=0,TODAY()-N(R81)&gt;N('Ajustes'!$B$5)),"COBRO SIN PAGAR; ",""))-2)))</f>
        <v/>
      </c>
    </row>
    <row r="82">
      <c r="B82" s="6" t="n"/>
      <c r="I82" s="6" t="n"/>
      <c r="M82" s="6" t="n"/>
      <c r="O82" s="6" t="n"/>
      <c r="P82" s="8" t="n"/>
      <c r="Q82" s="8" t="n"/>
      <c r="R82" s="6" t="n"/>
      <c r="S82" s="6" t="n"/>
      <c r="T82" s="6" t="n"/>
      <c r="U82" s="9">
        <f>IF(OR(NOT(OR(A82&lt;&gt;"",B82&lt;&gt;"",C82&lt;&gt;"",E82&lt;&gt;"")),NOT(N(B82)&gt;0)),"",N(B82)-TODAY())</f>
        <v/>
      </c>
      <c r="V82">
        <f>IF(OR(NOT(OR(A82&lt;&gt;"",B82&lt;&gt;"",C82&lt;&gt;"",E82&lt;&gt;"")),N(T82)&gt;0),"",IF(IF(NOT(N(B82)&gt;0),"SIN FECHA DE EVENTO; ","")&amp;IF(C82="","SIN UNIDAD; ","")&amp;IF(AND(C82&lt;&gt;"",COUNTIF('Unidades'!$A$2:$A$300,C82)=0),"UNIDAD NO ESTÁ EN LA LISTA; ","")&amp;IF(H82="","SIN TITULAR; ","")&amp;IF(AND(AND(N(B82)&gt;0,TODAY()&gt;=N(B82)),N(I82)=0),"CAMBIO SIN PEDIR; ","")&amp;IF(AND(N(B82)&gt;0,TODAY()&lt;N(B82),N(B82)-TODAY()&lt;=N('Ajustes'!$B$3),N(I82)=0),"EVENTO CERCANO SIN PEDIR; ","")&amp;IF(AND(AND(N(B82)&gt;0,TODAY()&gt;=N(B82)),J82&lt;&gt;"Sí"),"SIN CONFIRMAR; ","")&amp;IF(AND(AND(N(B82)&gt;0,TODAY()&gt;=N(B82)),OR(A82="Entrada",A82="Salida"),IFERROR(VLOOKUP(E82,'Ajustes'!$A$21:$B$40,2,0)="Sí",FALSE),L82=""),"SIN LECTURA; ","")&amp;IF(AND(L82&lt;&gt;"",N82=""),"LECTURA SIN FOTO; ","")&amp;IF(AND(A82="Salida",N(B82)&gt;0,N(O82)=0,TODAY()-N(B82)&gt;N('Ajustes'!$B$4)),"ÚLTIMO RECIBO SIN LLEGAR; ","")&amp;IF(AND(N(Q82)&gt;0,N(R82)=0),"COBRO SIN ENVIAR; ","")&amp;IF(AND(N(Q82)&gt;0,N(R82)&gt;0,N(S82)=0,TODAY()-N(R82)&gt;N('Ajustes'!$B$5)),"COBRO SIN PAGAR; ","")="","",LEFT(IF(NOT(N(B82)&gt;0),"SIN FECHA DE EVENTO; ","")&amp;IF(C82="","SIN UNIDAD; ","")&amp;IF(AND(C82&lt;&gt;"",COUNTIF('Unidades'!$A$2:$A$300,C82)=0),"UNIDAD NO ESTÁ EN LA LISTA; ","")&amp;IF(H82="","SIN TITULAR; ","")&amp;IF(AND(AND(N(B82)&gt;0,TODAY()&gt;=N(B82)),N(I82)=0),"CAMBIO SIN PEDIR; ","")&amp;IF(AND(N(B82)&gt;0,TODAY()&lt;N(B82),N(B82)-TODAY()&lt;=N('Ajustes'!$B$3),N(I82)=0),"EVENTO CERCANO SIN PEDIR; ","")&amp;IF(AND(AND(N(B82)&gt;0,TODAY()&gt;=N(B82)),J82&lt;&gt;"Sí"),"SIN CONFIRMAR; ","")&amp;IF(AND(AND(N(B82)&gt;0,TODAY()&gt;=N(B82)),OR(A82="Entrada",A82="Salida"),IFERROR(VLOOKUP(E82,'Ajustes'!$A$21:$B$40,2,0)="Sí",FALSE),L82=""),"SIN LECTURA; ","")&amp;IF(AND(L82&lt;&gt;"",N82=""),"LECTURA SIN FOTO; ","")&amp;IF(AND(A82="Salida",N(B82)&gt;0,N(O82)=0,TODAY()-N(B82)&gt;N('Ajustes'!$B$4)),"ÚLTIMO RECIBO SIN LLEGAR; ","")&amp;IF(AND(N(Q82)&gt;0,N(R82)=0),"COBRO SIN ENVIAR; ","")&amp;IF(AND(N(Q82)&gt;0,N(R82)&gt;0,N(S82)=0,TODAY()-N(R82)&gt;N('Ajustes'!$B$5)),"COBRO SIN PAGAR; ",""),LEN(IF(NOT(N(B82)&gt;0),"SIN FECHA DE EVENTO; ","")&amp;IF(C82="","SIN UNIDAD; ","")&amp;IF(AND(C82&lt;&gt;"",COUNTIF('Unidades'!$A$2:$A$300,C82)=0),"UNIDAD NO ESTÁ EN LA LISTA; ","")&amp;IF(H82="","SIN TITULAR; ","")&amp;IF(AND(AND(N(B82)&gt;0,TODAY()&gt;=N(B82)),N(I82)=0),"CAMBIO SIN PEDIR; ","")&amp;IF(AND(N(B82)&gt;0,TODAY()&lt;N(B82),N(B82)-TODAY()&lt;=N('Ajustes'!$B$3),N(I82)=0),"EVENTO CERCANO SIN PEDIR; ","")&amp;IF(AND(AND(N(B82)&gt;0,TODAY()&gt;=N(B82)),J82&lt;&gt;"Sí"),"SIN CONFIRMAR; ","")&amp;IF(AND(AND(N(B82)&gt;0,TODAY()&gt;=N(B82)),OR(A82="Entrada",A82="Salida"),IFERROR(VLOOKUP(E82,'Ajustes'!$A$21:$B$40,2,0)="Sí",FALSE),L82=""),"SIN LECTURA; ","")&amp;IF(AND(L82&lt;&gt;"",N82=""),"LECTURA SIN FOTO; ","")&amp;IF(AND(A82="Salida",N(B82)&gt;0,N(O82)=0,TODAY()-N(B82)&gt;N('Ajustes'!$B$4)),"ÚLTIMO RECIBO SIN LLEGAR; ","")&amp;IF(AND(N(Q82)&gt;0,N(R82)=0),"COBRO SIN ENVIAR; ","")&amp;IF(AND(N(Q82)&gt;0,N(R82)&gt;0,N(S82)=0,TODAY()-N(R82)&gt;N('Ajustes'!$B$5)),"COBRO SIN PAGAR; ",""))-2)))</f>
        <v/>
      </c>
    </row>
    <row r="83">
      <c r="B83" s="6" t="n"/>
      <c r="I83" s="6" t="n"/>
      <c r="M83" s="6" t="n"/>
      <c r="O83" s="6" t="n"/>
      <c r="P83" s="8" t="n"/>
      <c r="Q83" s="8" t="n"/>
      <c r="R83" s="6" t="n"/>
      <c r="S83" s="6" t="n"/>
      <c r="T83" s="6" t="n"/>
      <c r="U83" s="9">
        <f>IF(OR(NOT(OR(A83&lt;&gt;"",B83&lt;&gt;"",C83&lt;&gt;"",E83&lt;&gt;"")),NOT(N(B83)&gt;0)),"",N(B83)-TODAY())</f>
        <v/>
      </c>
      <c r="V83">
        <f>IF(OR(NOT(OR(A83&lt;&gt;"",B83&lt;&gt;"",C83&lt;&gt;"",E83&lt;&gt;"")),N(T83)&gt;0),"",IF(IF(NOT(N(B83)&gt;0),"SIN FECHA DE EVENTO; ","")&amp;IF(C83="","SIN UNIDAD; ","")&amp;IF(AND(C83&lt;&gt;"",COUNTIF('Unidades'!$A$2:$A$300,C83)=0),"UNIDAD NO ESTÁ EN LA LISTA; ","")&amp;IF(H83="","SIN TITULAR; ","")&amp;IF(AND(AND(N(B83)&gt;0,TODAY()&gt;=N(B83)),N(I83)=0),"CAMBIO SIN PEDIR; ","")&amp;IF(AND(N(B83)&gt;0,TODAY()&lt;N(B83),N(B83)-TODAY()&lt;=N('Ajustes'!$B$3),N(I83)=0),"EVENTO CERCANO SIN PEDIR; ","")&amp;IF(AND(AND(N(B83)&gt;0,TODAY()&gt;=N(B83)),J83&lt;&gt;"Sí"),"SIN CONFIRMAR; ","")&amp;IF(AND(AND(N(B83)&gt;0,TODAY()&gt;=N(B83)),OR(A83="Entrada",A83="Salida"),IFERROR(VLOOKUP(E83,'Ajustes'!$A$21:$B$40,2,0)="Sí",FALSE),L83=""),"SIN LECTURA; ","")&amp;IF(AND(L83&lt;&gt;"",N83=""),"LECTURA SIN FOTO; ","")&amp;IF(AND(A83="Salida",N(B83)&gt;0,N(O83)=0,TODAY()-N(B83)&gt;N('Ajustes'!$B$4)),"ÚLTIMO RECIBO SIN LLEGAR; ","")&amp;IF(AND(N(Q83)&gt;0,N(R83)=0),"COBRO SIN ENVIAR; ","")&amp;IF(AND(N(Q83)&gt;0,N(R83)&gt;0,N(S83)=0,TODAY()-N(R83)&gt;N('Ajustes'!$B$5)),"COBRO SIN PAGAR; ","")="","",LEFT(IF(NOT(N(B83)&gt;0),"SIN FECHA DE EVENTO; ","")&amp;IF(C83="","SIN UNIDAD; ","")&amp;IF(AND(C83&lt;&gt;"",COUNTIF('Unidades'!$A$2:$A$300,C83)=0),"UNIDAD NO ESTÁ EN LA LISTA; ","")&amp;IF(H83="","SIN TITULAR; ","")&amp;IF(AND(AND(N(B83)&gt;0,TODAY()&gt;=N(B83)),N(I83)=0),"CAMBIO SIN PEDIR; ","")&amp;IF(AND(N(B83)&gt;0,TODAY()&lt;N(B83),N(B83)-TODAY()&lt;=N('Ajustes'!$B$3),N(I83)=0),"EVENTO CERCANO SIN PEDIR; ","")&amp;IF(AND(AND(N(B83)&gt;0,TODAY()&gt;=N(B83)),J83&lt;&gt;"Sí"),"SIN CONFIRMAR; ","")&amp;IF(AND(AND(N(B83)&gt;0,TODAY()&gt;=N(B83)),OR(A83="Entrada",A83="Salida"),IFERROR(VLOOKUP(E83,'Ajustes'!$A$21:$B$40,2,0)="Sí",FALSE),L83=""),"SIN LECTURA; ","")&amp;IF(AND(L83&lt;&gt;"",N83=""),"LECTURA SIN FOTO; ","")&amp;IF(AND(A83="Salida",N(B83)&gt;0,N(O83)=0,TODAY()-N(B83)&gt;N('Ajustes'!$B$4)),"ÚLTIMO RECIBO SIN LLEGAR; ","")&amp;IF(AND(N(Q83)&gt;0,N(R83)=0),"COBRO SIN ENVIAR; ","")&amp;IF(AND(N(Q83)&gt;0,N(R83)&gt;0,N(S83)=0,TODAY()-N(R83)&gt;N('Ajustes'!$B$5)),"COBRO SIN PAGAR; ",""),LEN(IF(NOT(N(B83)&gt;0),"SIN FECHA DE EVENTO; ","")&amp;IF(C83="","SIN UNIDAD; ","")&amp;IF(AND(C83&lt;&gt;"",COUNTIF('Unidades'!$A$2:$A$300,C83)=0),"UNIDAD NO ESTÁ EN LA LISTA; ","")&amp;IF(H83="","SIN TITULAR; ","")&amp;IF(AND(AND(N(B83)&gt;0,TODAY()&gt;=N(B83)),N(I83)=0),"CAMBIO SIN PEDIR; ","")&amp;IF(AND(N(B83)&gt;0,TODAY()&lt;N(B83),N(B83)-TODAY()&lt;=N('Ajustes'!$B$3),N(I83)=0),"EVENTO CERCANO SIN PEDIR; ","")&amp;IF(AND(AND(N(B83)&gt;0,TODAY()&gt;=N(B83)),J83&lt;&gt;"Sí"),"SIN CONFIRMAR; ","")&amp;IF(AND(AND(N(B83)&gt;0,TODAY()&gt;=N(B83)),OR(A83="Entrada",A83="Salida"),IFERROR(VLOOKUP(E83,'Ajustes'!$A$21:$B$40,2,0)="Sí",FALSE),L83=""),"SIN LECTURA; ","")&amp;IF(AND(L83&lt;&gt;"",N83=""),"LECTURA SIN FOTO; ","")&amp;IF(AND(A83="Salida",N(B83)&gt;0,N(O83)=0,TODAY()-N(B83)&gt;N('Ajustes'!$B$4)),"ÚLTIMO RECIBO SIN LLEGAR; ","")&amp;IF(AND(N(Q83)&gt;0,N(R83)=0),"COBRO SIN ENVIAR; ","")&amp;IF(AND(N(Q83)&gt;0,N(R83)&gt;0,N(S83)=0,TODAY()-N(R83)&gt;N('Ajustes'!$B$5)),"COBRO SIN PAGAR; ",""))-2)))</f>
        <v/>
      </c>
    </row>
    <row r="84">
      <c r="B84" s="6" t="n"/>
      <c r="I84" s="6" t="n"/>
      <c r="M84" s="6" t="n"/>
      <c r="O84" s="6" t="n"/>
      <c r="P84" s="8" t="n"/>
      <c r="Q84" s="8" t="n"/>
      <c r="R84" s="6" t="n"/>
      <c r="S84" s="6" t="n"/>
      <c r="T84" s="6" t="n"/>
      <c r="U84" s="9">
        <f>IF(OR(NOT(OR(A84&lt;&gt;"",B84&lt;&gt;"",C84&lt;&gt;"",E84&lt;&gt;"")),NOT(N(B84)&gt;0)),"",N(B84)-TODAY())</f>
        <v/>
      </c>
      <c r="V84">
        <f>IF(OR(NOT(OR(A84&lt;&gt;"",B84&lt;&gt;"",C84&lt;&gt;"",E84&lt;&gt;"")),N(T84)&gt;0),"",IF(IF(NOT(N(B84)&gt;0),"SIN FECHA DE EVENTO; ","")&amp;IF(C84="","SIN UNIDAD; ","")&amp;IF(AND(C84&lt;&gt;"",COUNTIF('Unidades'!$A$2:$A$300,C84)=0),"UNIDAD NO ESTÁ EN LA LISTA; ","")&amp;IF(H84="","SIN TITULAR; ","")&amp;IF(AND(AND(N(B84)&gt;0,TODAY()&gt;=N(B84)),N(I84)=0),"CAMBIO SIN PEDIR; ","")&amp;IF(AND(N(B84)&gt;0,TODAY()&lt;N(B84),N(B84)-TODAY()&lt;=N('Ajustes'!$B$3),N(I84)=0),"EVENTO CERCANO SIN PEDIR; ","")&amp;IF(AND(AND(N(B84)&gt;0,TODAY()&gt;=N(B84)),J84&lt;&gt;"Sí"),"SIN CONFIRMAR; ","")&amp;IF(AND(AND(N(B84)&gt;0,TODAY()&gt;=N(B84)),OR(A84="Entrada",A84="Salida"),IFERROR(VLOOKUP(E84,'Ajustes'!$A$21:$B$40,2,0)="Sí",FALSE),L84=""),"SIN LECTURA; ","")&amp;IF(AND(L84&lt;&gt;"",N84=""),"LECTURA SIN FOTO; ","")&amp;IF(AND(A84="Salida",N(B84)&gt;0,N(O84)=0,TODAY()-N(B84)&gt;N('Ajustes'!$B$4)),"ÚLTIMO RECIBO SIN LLEGAR; ","")&amp;IF(AND(N(Q84)&gt;0,N(R84)=0),"COBRO SIN ENVIAR; ","")&amp;IF(AND(N(Q84)&gt;0,N(R84)&gt;0,N(S84)=0,TODAY()-N(R84)&gt;N('Ajustes'!$B$5)),"COBRO SIN PAGAR; ","")="","",LEFT(IF(NOT(N(B84)&gt;0),"SIN FECHA DE EVENTO; ","")&amp;IF(C84="","SIN UNIDAD; ","")&amp;IF(AND(C84&lt;&gt;"",COUNTIF('Unidades'!$A$2:$A$300,C84)=0),"UNIDAD NO ESTÁ EN LA LISTA; ","")&amp;IF(H84="","SIN TITULAR; ","")&amp;IF(AND(AND(N(B84)&gt;0,TODAY()&gt;=N(B84)),N(I84)=0),"CAMBIO SIN PEDIR; ","")&amp;IF(AND(N(B84)&gt;0,TODAY()&lt;N(B84),N(B84)-TODAY()&lt;=N('Ajustes'!$B$3),N(I84)=0),"EVENTO CERCANO SIN PEDIR; ","")&amp;IF(AND(AND(N(B84)&gt;0,TODAY()&gt;=N(B84)),J84&lt;&gt;"Sí"),"SIN CONFIRMAR; ","")&amp;IF(AND(AND(N(B84)&gt;0,TODAY()&gt;=N(B84)),OR(A84="Entrada",A84="Salida"),IFERROR(VLOOKUP(E84,'Ajustes'!$A$21:$B$40,2,0)="Sí",FALSE),L84=""),"SIN LECTURA; ","")&amp;IF(AND(L84&lt;&gt;"",N84=""),"LECTURA SIN FOTO; ","")&amp;IF(AND(A84="Salida",N(B84)&gt;0,N(O84)=0,TODAY()-N(B84)&gt;N('Ajustes'!$B$4)),"ÚLTIMO RECIBO SIN LLEGAR; ","")&amp;IF(AND(N(Q84)&gt;0,N(R84)=0),"COBRO SIN ENVIAR; ","")&amp;IF(AND(N(Q84)&gt;0,N(R84)&gt;0,N(S84)=0,TODAY()-N(R84)&gt;N('Ajustes'!$B$5)),"COBRO SIN PAGAR; ",""),LEN(IF(NOT(N(B84)&gt;0),"SIN FECHA DE EVENTO; ","")&amp;IF(C84="","SIN UNIDAD; ","")&amp;IF(AND(C84&lt;&gt;"",COUNTIF('Unidades'!$A$2:$A$300,C84)=0),"UNIDAD NO ESTÁ EN LA LISTA; ","")&amp;IF(H84="","SIN TITULAR; ","")&amp;IF(AND(AND(N(B84)&gt;0,TODAY()&gt;=N(B84)),N(I84)=0),"CAMBIO SIN PEDIR; ","")&amp;IF(AND(N(B84)&gt;0,TODAY()&lt;N(B84),N(B84)-TODAY()&lt;=N('Ajustes'!$B$3),N(I84)=0),"EVENTO CERCANO SIN PEDIR; ","")&amp;IF(AND(AND(N(B84)&gt;0,TODAY()&gt;=N(B84)),J84&lt;&gt;"Sí"),"SIN CONFIRMAR; ","")&amp;IF(AND(AND(N(B84)&gt;0,TODAY()&gt;=N(B84)),OR(A84="Entrada",A84="Salida"),IFERROR(VLOOKUP(E84,'Ajustes'!$A$21:$B$40,2,0)="Sí",FALSE),L84=""),"SIN LECTURA; ","")&amp;IF(AND(L84&lt;&gt;"",N84=""),"LECTURA SIN FOTO; ","")&amp;IF(AND(A84="Salida",N(B84)&gt;0,N(O84)=0,TODAY()-N(B84)&gt;N('Ajustes'!$B$4)),"ÚLTIMO RECIBO SIN LLEGAR; ","")&amp;IF(AND(N(Q84)&gt;0,N(R84)=0),"COBRO SIN ENVIAR; ","")&amp;IF(AND(N(Q84)&gt;0,N(R84)&gt;0,N(S84)=0,TODAY()-N(R84)&gt;N('Ajustes'!$B$5)),"COBRO SIN PAGAR; ",""))-2)))</f>
        <v/>
      </c>
    </row>
    <row r="85">
      <c r="B85" s="6" t="n"/>
      <c r="I85" s="6" t="n"/>
      <c r="M85" s="6" t="n"/>
      <c r="O85" s="6" t="n"/>
      <c r="P85" s="8" t="n"/>
      <c r="Q85" s="8" t="n"/>
      <c r="R85" s="6" t="n"/>
      <c r="S85" s="6" t="n"/>
      <c r="T85" s="6" t="n"/>
      <c r="U85" s="9">
        <f>IF(OR(NOT(OR(A85&lt;&gt;"",B85&lt;&gt;"",C85&lt;&gt;"",E85&lt;&gt;"")),NOT(N(B85)&gt;0)),"",N(B85)-TODAY())</f>
        <v/>
      </c>
      <c r="V85">
        <f>IF(OR(NOT(OR(A85&lt;&gt;"",B85&lt;&gt;"",C85&lt;&gt;"",E85&lt;&gt;"")),N(T85)&gt;0),"",IF(IF(NOT(N(B85)&gt;0),"SIN FECHA DE EVENTO; ","")&amp;IF(C85="","SIN UNIDAD; ","")&amp;IF(AND(C85&lt;&gt;"",COUNTIF('Unidades'!$A$2:$A$300,C85)=0),"UNIDAD NO ESTÁ EN LA LISTA; ","")&amp;IF(H85="","SIN TITULAR; ","")&amp;IF(AND(AND(N(B85)&gt;0,TODAY()&gt;=N(B85)),N(I85)=0),"CAMBIO SIN PEDIR; ","")&amp;IF(AND(N(B85)&gt;0,TODAY()&lt;N(B85),N(B85)-TODAY()&lt;=N('Ajustes'!$B$3),N(I85)=0),"EVENTO CERCANO SIN PEDIR; ","")&amp;IF(AND(AND(N(B85)&gt;0,TODAY()&gt;=N(B85)),J85&lt;&gt;"Sí"),"SIN CONFIRMAR; ","")&amp;IF(AND(AND(N(B85)&gt;0,TODAY()&gt;=N(B85)),OR(A85="Entrada",A85="Salida"),IFERROR(VLOOKUP(E85,'Ajustes'!$A$21:$B$40,2,0)="Sí",FALSE),L85=""),"SIN LECTURA; ","")&amp;IF(AND(L85&lt;&gt;"",N85=""),"LECTURA SIN FOTO; ","")&amp;IF(AND(A85="Salida",N(B85)&gt;0,N(O85)=0,TODAY()-N(B85)&gt;N('Ajustes'!$B$4)),"ÚLTIMO RECIBO SIN LLEGAR; ","")&amp;IF(AND(N(Q85)&gt;0,N(R85)=0),"COBRO SIN ENVIAR; ","")&amp;IF(AND(N(Q85)&gt;0,N(R85)&gt;0,N(S85)=0,TODAY()-N(R85)&gt;N('Ajustes'!$B$5)),"COBRO SIN PAGAR; ","")="","",LEFT(IF(NOT(N(B85)&gt;0),"SIN FECHA DE EVENTO; ","")&amp;IF(C85="","SIN UNIDAD; ","")&amp;IF(AND(C85&lt;&gt;"",COUNTIF('Unidades'!$A$2:$A$300,C85)=0),"UNIDAD NO ESTÁ EN LA LISTA; ","")&amp;IF(H85="","SIN TITULAR; ","")&amp;IF(AND(AND(N(B85)&gt;0,TODAY()&gt;=N(B85)),N(I85)=0),"CAMBIO SIN PEDIR; ","")&amp;IF(AND(N(B85)&gt;0,TODAY()&lt;N(B85),N(B85)-TODAY()&lt;=N('Ajustes'!$B$3),N(I85)=0),"EVENTO CERCANO SIN PEDIR; ","")&amp;IF(AND(AND(N(B85)&gt;0,TODAY()&gt;=N(B85)),J85&lt;&gt;"Sí"),"SIN CONFIRMAR; ","")&amp;IF(AND(AND(N(B85)&gt;0,TODAY()&gt;=N(B85)),OR(A85="Entrada",A85="Salida"),IFERROR(VLOOKUP(E85,'Ajustes'!$A$21:$B$40,2,0)="Sí",FALSE),L85=""),"SIN LECTURA; ","")&amp;IF(AND(L85&lt;&gt;"",N85=""),"LECTURA SIN FOTO; ","")&amp;IF(AND(A85="Salida",N(B85)&gt;0,N(O85)=0,TODAY()-N(B85)&gt;N('Ajustes'!$B$4)),"ÚLTIMO RECIBO SIN LLEGAR; ","")&amp;IF(AND(N(Q85)&gt;0,N(R85)=0),"COBRO SIN ENVIAR; ","")&amp;IF(AND(N(Q85)&gt;0,N(R85)&gt;0,N(S85)=0,TODAY()-N(R85)&gt;N('Ajustes'!$B$5)),"COBRO SIN PAGAR; ",""),LEN(IF(NOT(N(B85)&gt;0),"SIN FECHA DE EVENTO; ","")&amp;IF(C85="","SIN UNIDAD; ","")&amp;IF(AND(C85&lt;&gt;"",COUNTIF('Unidades'!$A$2:$A$300,C85)=0),"UNIDAD NO ESTÁ EN LA LISTA; ","")&amp;IF(H85="","SIN TITULAR; ","")&amp;IF(AND(AND(N(B85)&gt;0,TODAY()&gt;=N(B85)),N(I85)=0),"CAMBIO SIN PEDIR; ","")&amp;IF(AND(N(B85)&gt;0,TODAY()&lt;N(B85),N(B85)-TODAY()&lt;=N('Ajustes'!$B$3),N(I85)=0),"EVENTO CERCANO SIN PEDIR; ","")&amp;IF(AND(AND(N(B85)&gt;0,TODAY()&gt;=N(B85)),J85&lt;&gt;"Sí"),"SIN CONFIRMAR; ","")&amp;IF(AND(AND(N(B85)&gt;0,TODAY()&gt;=N(B85)),OR(A85="Entrada",A85="Salida"),IFERROR(VLOOKUP(E85,'Ajustes'!$A$21:$B$40,2,0)="Sí",FALSE),L85=""),"SIN LECTURA; ","")&amp;IF(AND(L85&lt;&gt;"",N85=""),"LECTURA SIN FOTO; ","")&amp;IF(AND(A85="Salida",N(B85)&gt;0,N(O85)=0,TODAY()-N(B85)&gt;N('Ajustes'!$B$4)),"ÚLTIMO RECIBO SIN LLEGAR; ","")&amp;IF(AND(N(Q85)&gt;0,N(R85)=0),"COBRO SIN ENVIAR; ","")&amp;IF(AND(N(Q85)&gt;0,N(R85)&gt;0,N(S85)=0,TODAY()-N(R85)&gt;N('Ajustes'!$B$5)),"COBRO SIN PAGAR; ",""))-2)))</f>
        <v/>
      </c>
    </row>
    <row r="86">
      <c r="B86" s="6" t="n"/>
      <c r="I86" s="6" t="n"/>
      <c r="M86" s="6" t="n"/>
      <c r="O86" s="6" t="n"/>
      <c r="P86" s="8" t="n"/>
      <c r="Q86" s="8" t="n"/>
      <c r="R86" s="6" t="n"/>
      <c r="S86" s="6" t="n"/>
      <c r="T86" s="6" t="n"/>
      <c r="U86" s="9">
        <f>IF(OR(NOT(OR(A86&lt;&gt;"",B86&lt;&gt;"",C86&lt;&gt;"",E86&lt;&gt;"")),NOT(N(B86)&gt;0)),"",N(B86)-TODAY())</f>
        <v/>
      </c>
      <c r="V86">
        <f>IF(OR(NOT(OR(A86&lt;&gt;"",B86&lt;&gt;"",C86&lt;&gt;"",E86&lt;&gt;"")),N(T86)&gt;0),"",IF(IF(NOT(N(B86)&gt;0),"SIN FECHA DE EVENTO; ","")&amp;IF(C86="","SIN UNIDAD; ","")&amp;IF(AND(C86&lt;&gt;"",COUNTIF('Unidades'!$A$2:$A$300,C86)=0),"UNIDAD NO ESTÁ EN LA LISTA; ","")&amp;IF(H86="","SIN TITULAR; ","")&amp;IF(AND(AND(N(B86)&gt;0,TODAY()&gt;=N(B86)),N(I86)=0),"CAMBIO SIN PEDIR; ","")&amp;IF(AND(N(B86)&gt;0,TODAY()&lt;N(B86),N(B86)-TODAY()&lt;=N('Ajustes'!$B$3),N(I86)=0),"EVENTO CERCANO SIN PEDIR; ","")&amp;IF(AND(AND(N(B86)&gt;0,TODAY()&gt;=N(B86)),J86&lt;&gt;"Sí"),"SIN CONFIRMAR; ","")&amp;IF(AND(AND(N(B86)&gt;0,TODAY()&gt;=N(B86)),OR(A86="Entrada",A86="Salida"),IFERROR(VLOOKUP(E86,'Ajustes'!$A$21:$B$40,2,0)="Sí",FALSE),L86=""),"SIN LECTURA; ","")&amp;IF(AND(L86&lt;&gt;"",N86=""),"LECTURA SIN FOTO; ","")&amp;IF(AND(A86="Salida",N(B86)&gt;0,N(O86)=0,TODAY()-N(B86)&gt;N('Ajustes'!$B$4)),"ÚLTIMO RECIBO SIN LLEGAR; ","")&amp;IF(AND(N(Q86)&gt;0,N(R86)=0),"COBRO SIN ENVIAR; ","")&amp;IF(AND(N(Q86)&gt;0,N(R86)&gt;0,N(S86)=0,TODAY()-N(R86)&gt;N('Ajustes'!$B$5)),"COBRO SIN PAGAR; ","")="","",LEFT(IF(NOT(N(B86)&gt;0),"SIN FECHA DE EVENTO; ","")&amp;IF(C86="","SIN UNIDAD; ","")&amp;IF(AND(C86&lt;&gt;"",COUNTIF('Unidades'!$A$2:$A$300,C86)=0),"UNIDAD NO ESTÁ EN LA LISTA; ","")&amp;IF(H86="","SIN TITULAR; ","")&amp;IF(AND(AND(N(B86)&gt;0,TODAY()&gt;=N(B86)),N(I86)=0),"CAMBIO SIN PEDIR; ","")&amp;IF(AND(N(B86)&gt;0,TODAY()&lt;N(B86),N(B86)-TODAY()&lt;=N('Ajustes'!$B$3),N(I86)=0),"EVENTO CERCANO SIN PEDIR; ","")&amp;IF(AND(AND(N(B86)&gt;0,TODAY()&gt;=N(B86)),J86&lt;&gt;"Sí"),"SIN CONFIRMAR; ","")&amp;IF(AND(AND(N(B86)&gt;0,TODAY()&gt;=N(B86)),OR(A86="Entrada",A86="Salida"),IFERROR(VLOOKUP(E86,'Ajustes'!$A$21:$B$40,2,0)="Sí",FALSE),L86=""),"SIN LECTURA; ","")&amp;IF(AND(L86&lt;&gt;"",N86=""),"LECTURA SIN FOTO; ","")&amp;IF(AND(A86="Salida",N(B86)&gt;0,N(O86)=0,TODAY()-N(B86)&gt;N('Ajustes'!$B$4)),"ÚLTIMO RECIBO SIN LLEGAR; ","")&amp;IF(AND(N(Q86)&gt;0,N(R86)=0),"COBRO SIN ENVIAR; ","")&amp;IF(AND(N(Q86)&gt;0,N(R86)&gt;0,N(S86)=0,TODAY()-N(R86)&gt;N('Ajustes'!$B$5)),"COBRO SIN PAGAR; ",""),LEN(IF(NOT(N(B86)&gt;0),"SIN FECHA DE EVENTO; ","")&amp;IF(C86="","SIN UNIDAD; ","")&amp;IF(AND(C86&lt;&gt;"",COUNTIF('Unidades'!$A$2:$A$300,C86)=0),"UNIDAD NO ESTÁ EN LA LISTA; ","")&amp;IF(H86="","SIN TITULAR; ","")&amp;IF(AND(AND(N(B86)&gt;0,TODAY()&gt;=N(B86)),N(I86)=0),"CAMBIO SIN PEDIR; ","")&amp;IF(AND(N(B86)&gt;0,TODAY()&lt;N(B86),N(B86)-TODAY()&lt;=N('Ajustes'!$B$3),N(I86)=0),"EVENTO CERCANO SIN PEDIR; ","")&amp;IF(AND(AND(N(B86)&gt;0,TODAY()&gt;=N(B86)),J86&lt;&gt;"Sí"),"SIN CONFIRMAR; ","")&amp;IF(AND(AND(N(B86)&gt;0,TODAY()&gt;=N(B86)),OR(A86="Entrada",A86="Salida"),IFERROR(VLOOKUP(E86,'Ajustes'!$A$21:$B$40,2,0)="Sí",FALSE),L86=""),"SIN LECTURA; ","")&amp;IF(AND(L86&lt;&gt;"",N86=""),"LECTURA SIN FOTO; ","")&amp;IF(AND(A86="Salida",N(B86)&gt;0,N(O86)=0,TODAY()-N(B86)&gt;N('Ajustes'!$B$4)),"ÚLTIMO RECIBO SIN LLEGAR; ","")&amp;IF(AND(N(Q86)&gt;0,N(R86)=0),"COBRO SIN ENVIAR; ","")&amp;IF(AND(N(Q86)&gt;0,N(R86)&gt;0,N(S86)=0,TODAY()-N(R86)&gt;N('Ajustes'!$B$5)),"COBRO SIN PAGAR; ",""))-2)))</f>
        <v/>
      </c>
    </row>
    <row r="87">
      <c r="B87" s="6" t="n"/>
      <c r="I87" s="6" t="n"/>
      <c r="M87" s="6" t="n"/>
      <c r="O87" s="6" t="n"/>
      <c r="P87" s="8" t="n"/>
      <c r="Q87" s="8" t="n"/>
      <c r="R87" s="6" t="n"/>
      <c r="S87" s="6" t="n"/>
      <c r="T87" s="6" t="n"/>
      <c r="U87" s="9">
        <f>IF(OR(NOT(OR(A87&lt;&gt;"",B87&lt;&gt;"",C87&lt;&gt;"",E87&lt;&gt;"")),NOT(N(B87)&gt;0)),"",N(B87)-TODAY())</f>
        <v/>
      </c>
      <c r="V87">
        <f>IF(OR(NOT(OR(A87&lt;&gt;"",B87&lt;&gt;"",C87&lt;&gt;"",E87&lt;&gt;"")),N(T87)&gt;0),"",IF(IF(NOT(N(B87)&gt;0),"SIN FECHA DE EVENTO; ","")&amp;IF(C87="","SIN UNIDAD; ","")&amp;IF(AND(C87&lt;&gt;"",COUNTIF('Unidades'!$A$2:$A$300,C87)=0),"UNIDAD NO ESTÁ EN LA LISTA; ","")&amp;IF(H87="","SIN TITULAR; ","")&amp;IF(AND(AND(N(B87)&gt;0,TODAY()&gt;=N(B87)),N(I87)=0),"CAMBIO SIN PEDIR; ","")&amp;IF(AND(N(B87)&gt;0,TODAY()&lt;N(B87),N(B87)-TODAY()&lt;=N('Ajustes'!$B$3),N(I87)=0),"EVENTO CERCANO SIN PEDIR; ","")&amp;IF(AND(AND(N(B87)&gt;0,TODAY()&gt;=N(B87)),J87&lt;&gt;"Sí"),"SIN CONFIRMAR; ","")&amp;IF(AND(AND(N(B87)&gt;0,TODAY()&gt;=N(B87)),OR(A87="Entrada",A87="Salida"),IFERROR(VLOOKUP(E87,'Ajustes'!$A$21:$B$40,2,0)="Sí",FALSE),L87=""),"SIN LECTURA; ","")&amp;IF(AND(L87&lt;&gt;"",N87=""),"LECTURA SIN FOTO; ","")&amp;IF(AND(A87="Salida",N(B87)&gt;0,N(O87)=0,TODAY()-N(B87)&gt;N('Ajustes'!$B$4)),"ÚLTIMO RECIBO SIN LLEGAR; ","")&amp;IF(AND(N(Q87)&gt;0,N(R87)=0),"COBRO SIN ENVIAR; ","")&amp;IF(AND(N(Q87)&gt;0,N(R87)&gt;0,N(S87)=0,TODAY()-N(R87)&gt;N('Ajustes'!$B$5)),"COBRO SIN PAGAR; ","")="","",LEFT(IF(NOT(N(B87)&gt;0),"SIN FECHA DE EVENTO; ","")&amp;IF(C87="","SIN UNIDAD; ","")&amp;IF(AND(C87&lt;&gt;"",COUNTIF('Unidades'!$A$2:$A$300,C87)=0),"UNIDAD NO ESTÁ EN LA LISTA; ","")&amp;IF(H87="","SIN TITULAR; ","")&amp;IF(AND(AND(N(B87)&gt;0,TODAY()&gt;=N(B87)),N(I87)=0),"CAMBIO SIN PEDIR; ","")&amp;IF(AND(N(B87)&gt;0,TODAY()&lt;N(B87),N(B87)-TODAY()&lt;=N('Ajustes'!$B$3),N(I87)=0),"EVENTO CERCANO SIN PEDIR; ","")&amp;IF(AND(AND(N(B87)&gt;0,TODAY()&gt;=N(B87)),J87&lt;&gt;"Sí"),"SIN CONFIRMAR; ","")&amp;IF(AND(AND(N(B87)&gt;0,TODAY()&gt;=N(B87)),OR(A87="Entrada",A87="Salida"),IFERROR(VLOOKUP(E87,'Ajustes'!$A$21:$B$40,2,0)="Sí",FALSE),L87=""),"SIN LECTURA; ","")&amp;IF(AND(L87&lt;&gt;"",N87=""),"LECTURA SIN FOTO; ","")&amp;IF(AND(A87="Salida",N(B87)&gt;0,N(O87)=0,TODAY()-N(B87)&gt;N('Ajustes'!$B$4)),"ÚLTIMO RECIBO SIN LLEGAR; ","")&amp;IF(AND(N(Q87)&gt;0,N(R87)=0),"COBRO SIN ENVIAR; ","")&amp;IF(AND(N(Q87)&gt;0,N(R87)&gt;0,N(S87)=0,TODAY()-N(R87)&gt;N('Ajustes'!$B$5)),"COBRO SIN PAGAR; ",""),LEN(IF(NOT(N(B87)&gt;0),"SIN FECHA DE EVENTO; ","")&amp;IF(C87="","SIN UNIDAD; ","")&amp;IF(AND(C87&lt;&gt;"",COUNTIF('Unidades'!$A$2:$A$300,C87)=0),"UNIDAD NO ESTÁ EN LA LISTA; ","")&amp;IF(H87="","SIN TITULAR; ","")&amp;IF(AND(AND(N(B87)&gt;0,TODAY()&gt;=N(B87)),N(I87)=0),"CAMBIO SIN PEDIR; ","")&amp;IF(AND(N(B87)&gt;0,TODAY()&lt;N(B87),N(B87)-TODAY()&lt;=N('Ajustes'!$B$3),N(I87)=0),"EVENTO CERCANO SIN PEDIR; ","")&amp;IF(AND(AND(N(B87)&gt;0,TODAY()&gt;=N(B87)),J87&lt;&gt;"Sí"),"SIN CONFIRMAR; ","")&amp;IF(AND(AND(N(B87)&gt;0,TODAY()&gt;=N(B87)),OR(A87="Entrada",A87="Salida"),IFERROR(VLOOKUP(E87,'Ajustes'!$A$21:$B$40,2,0)="Sí",FALSE),L87=""),"SIN LECTURA; ","")&amp;IF(AND(L87&lt;&gt;"",N87=""),"LECTURA SIN FOTO; ","")&amp;IF(AND(A87="Salida",N(B87)&gt;0,N(O87)=0,TODAY()-N(B87)&gt;N('Ajustes'!$B$4)),"ÚLTIMO RECIBO SIN LLEGAR; ","")&amp;IF(AND(N(Q87)&gt;0,N(R87)=0),"COBRO SIN ENVIAR; ","")&amp;IF(AND(N(Q87)&gt;0,N(R87)&gt;0,N(S87)=0,TODAY()-N(R87)&gt;N('Ajustes'!$B$5)),"COBRO SIN PAGAR; ",""))-2)))</f>
        <v/>
      </c>
    </row>
    <row r="88">
      <c r="B88" s="6" t="n"/>
      <c r="I88" s="6" t="n"/>
      <c r="M88" s="6" t="n"/>
      <c r="O88" s="6" t="n"/>
      <c r="P88" s="8" t="n"/>
      <c r="Q88" s="8" t="n"/>
      <c r="R88" s="6" t="n"/>
      <c r="S88" s="6" t="n"/>
      <c r="T88" s="6" t="n"/>
      <c r="U88" s="9">
        <f>IF(OR(NOT(OR(A88&lt;&gt;"",B88&lt;&gt;"",C88&lt;&gt;"",E88&lt;&gt;"")),NOT(N(B88)&gt;0)),"",N(B88)-TODAY())</f>
        <v/>
      </c>
      <c r="V88">
        <f>IF(OR(NOT(OR(A88&lt;&gt;"",B88&lt;&gt;"",C88&lt;&gt;"",E88&lt;&gt;"")),N(T88)&gt;0),"",IF(IF(NOT(N(B88)&gt;0),"SIN FECHA DE EVENTO; ","")&amp;IF(C88="","SIN UNIDAD; ","")&amp;IF(AND(C88&lt;&gt;"",COUNTIF('Unidades'!$A$2:$A$300,C88)=0),"UNIDAD NO ESTÁ EN LA LISTA; ","")&amp;IF(H88="","SIN TITULAR; ","")&amp;IF(AND(AND(N(B88)&gt;0,TODAY()&gt;=N(B88)),N(I88)=0),"CAMBIO SIN PEDIR; ","")&amp;IF(AND(N(B88)&gt;0,TODAY()&lt;N(B88),N(B88)-TODAY()&lt;=N('Ajustes'!$B$3),N(I88)=0),"EVENTO CERCANO SIN PEDIR; ","")&amp;IF(AND(AND(N(B88)&gt;0,TODAY()&gt;=N(B88)),J88&lt;&gt;"Sí"),"SIN CONFIRMAR; ","")&amp;IF(AND(AND(N(B88)&gt;0,TODAY()&gt;=N(B88)),OR(A88="Entrada",A88="Salida"),IFERROR(VLOOKUP(E88,'Ajustes'!$A$21:$B$40,2,0)="Sí",FALSE),L88=""),"SIN LECTURA; ","")&amp;IF(AND(L88&lt;&gt;"",N88=""),"LECTURA SIN FOTO; ","")&amp;IF(AND(A88="Salida",N(B88)&gt;0,N(O88)=0,TODAY()-N(B88)&gt;N('Ajustes'!$B$4)),"ÚLTIMO RECIBO SIN LLEGAR; ","")&amp;IF(AND(N(Q88)&gt;0,N(R88)=0),"COBRO SIN ENVIAR; ","")&amp;IF(AND(N(Q88)&gt;0,N(R88)&gt;0,N(S88)=0,TODAY()-N(R88)&gt;N('Ajustes'!$B$5)),"COBRO SIN PAGAR; ","")="","",LEFT(IF(NOT(N(B88)&gt;0),"SIN FECHA DE EVENTO; ","")&amp;IF(C88="","SIN UNIDAD; ","")&amp;IF(AND(C88&lt;&gt;"",COUNTIF('Unidades'!$A$2:$A$300,C88)=0),"UNIDAD NO ESTÁ EN LA LISTA; ","")&amp;IF(H88="","SIN TITULAR; ","")&amp;IF(AND(AND(N(B88)&gt;0,TODAY()&gt;=N(B88)),N(I88)=0),"CAMBIO SIN PEDIR; ","")&amp;IF(AND(N(B88)&gt;0,TODAY()&lt;N(B88),N(B88)-TODAY()&lt;=N('Ajustes'!$B$3),N(I88)=0),"EVENTO CERCANO SIN PEDIR; ","")&amp;IF(AND(AND(N(B88)&gt;0,TODAY()&gt;=N(B88)),J88&lt;&gt;"Sí"),"SIN CONFIRMAR; ","")&amp;IF(AND(AND(N(B88)&gt;0,TODAY()&gt;=N(B88)),OR(A88="Entrada",A88="Salida"),IFERROR(VLOOKUP(E88,'Ajustes'!$A$21:$B$40,2,0)="Sí",FALSE),L88=""),"SIN LECTURA; ","")&amp;IF(AND(L88&lt;&gt;"",N88=""),"LECTURA SIN FOTO; ","")&amp;IF(AND(A88="Salida",N(B88)&gt;0,N(O88)=0,TODAY()-N(B88)&gt;N('Ajustes'!$B$4)),"ÚLTIMO RECIBO SIN LLEGAR; ","")&amp;IF(AND(N(Q88)&gt;0,N(R88)=0),"COBRO SIN ENVIAR; ","")&amp;IF(AND(N(Q88)&gt;0,N(R88)&gt;0,N(S88)=0,TODAY()-N(R88)&gt;N('Ajustes'!$B$5)),"COBRO SIN PAGAR; ",""),LEN(IF(NOT(N(B88)&gt;0),"SIN FECHA DE EVENTO; ","")&amp;IF(C88="","SIN UNIDAD; ","")&amp;IF(AND(C88&lt;&gt;"",COUNTIF('Unidades'!$A$2:$A$300,C88)=0),"UNIDAD NO ESTÁ EN LA LISTA; ","")&amp;IF(H88="","SIN TITULAR; ","")&amp;IF(AND(AND(N(B88)&gt;0,TODAY()&gt;=N(B88)),N(I88)=0),"CAMBIO SIN PEDIR; ","")&amp;IF(AND(N(B88)&gt;0,TODAY()&lt;N(B88),N(B88)-TODAY()&lt;=N('Ajustes'!$B$3),N(I88)=0),"EVENTO CERCANO SIN PEDIR; ","")&amp;IF(AND(AND(N(B88)&gt;0,TODAY()&gt;=N(B88)),J88&lt;&gt;"Sí"),"SIN CONFIRMAR; ","")&amp;IF(AND(AND(N(B88)&gt;0,TODAY()&gt;=N(B88)),OR(A88="Entrada",A88="Salida"),IFERROR(VLOOKUP(E88,'Ajustes'!$A$21:$B$40,2,0)="Sí",FALSE),L88=""),"SIN LECTURA; ","")&amp;IF(AND(L88&lt;&gt;"",N88=""),"LECTURA SIN FOTO; ","")&amp;IF(AND(A88="Salida",N(B88)&gt;0,N(O88)=0,TODAY()-N(B88)&gt;N('Ajustes'!$B$4)),"ÚLTIMO RECIBO SIN LLEGAR; ","")&amp;IF(AND(N(Q88)&gt;0,N(R88)=0),"COBRO SIN ENVIAR; ","")&amp;IF(AND(N(Q88)&gt;0,N(R88)&gt;0,N(S88)=0,TODAY()-N(R88)&gt;N('Ajustes'!$B$5)),"COBRO SIN PAGAR; ",""))-2)))</f>
        <v/>
      </c>
    </row>
    <row r="89">
      <c r="B89" s="6" t="n"/>
      <c r="I89" s="6" t="n"/>
      <c r="M89" s="6" t="n"/>
      <c r="O89" s="6" t="n"/>
      <c r="P89" s="8" t="n"/>
      <c r="Q89" s="8" t="n"/>
      <c r="R89" s="6" t="n"/>
      <c r="S89" s="6" t="n"/>
      <c r="T89" s="6" t="n"/>
      <c r="U89" s="9">
        <f>IF(OR(NOT(OR(A89&lt;&gt;"",B89&lt;&gt;"",C89&lt;&gt;"",E89&lt;&gt;"")),NOT(N(B89)&gt;0)),"",N(B89)-TODAY())</f>
        <v/>
      </c>
      <c r="V89">
        <f>IF(OR(NOT(OR(A89&lt;&gt;"",B89&lt;&gt;"",C89&lt;&gt;"",E89&lt;&gt;"")),N(T89)&gt;0),"",IF(IF(NOT(N(B89)&gt;0),"SIN FECHA DE EVENTO; ","")&amp;IF(C89="","SIN UNIDAD; ","")&amp;IF(AND(C89&lt;&gt;"",COUNTIF('Unidades'!$A$2:$A$300,C89)=0),"UNIDAD NO ESTÁ EN LA LISTA; ","")&amp;IF(H89="","SIN TITULAR; ","")&amp;IF(AND(AND(N(B89)&gt;0,TODAY()&gt;=N(B89)),N(I89)=0),"CAMBIO SIN PEDIR; ","")&amp;IF(AND(N(B89)&gt;0,TODAY()&lt;N(B89),N(B89)-TODAY()&lt;=N('Ajustes'!$B$3),N(I89)=0),"EVENTO CERCANO SIN PEDIR; ","")&amp;IF(AND(AND(N(B89)&gt;0,TODAY()&gt;=N(B89)),J89&lt;&gt;"Sí"),"SIN CONFIRMAR; ","")&amp;IF(AND(AND(N(B89)&gt;0,TODAY()&gt;=N(B89)),OR(A89="Entrada",A89="Salida"),IFERROR(VLOOKUP(E89,'Ajustes'!$A$21:$B$40,2,0)="Sí",FALSE),L89=""),"SIN LECTURA; ","")&amp;IF(AND(L89&lt;&gt;"",N89=""),"LECTURA SIN FOTO; ","")&amp;IF(AND(A89="Salida",N(B89)&gt;0,N(O89)=0,TODAY()-N(B89)&gt;N('Ajustes'!$B$4)),"ÚLTIMO RECIBO SIN LLEGAR; ","")&amp;IF(AND(N(Q89)&gt;0,N(R89)=0),"COBRO SIN ENVIAR; ","")&amp;IF(AND(N(Q89)&gt;0,N(R89)&gt;0,N(S89)=0,TODAY()-N(R89)&gt;N('Ajustes'!$B$5)),"COBRO SIN PAGAR; ","")="","",LEFT(IF(NOT(N(B89)&gt;0),"SIN FECHA DE EVENTO; ","")&amp;IF(C89="","SIN UNIDAD; ","")&amp;IF(AND(C89&lt;&gt;"",COUNTIF('Unidades'!$A$2:$A$300,C89)=0),"UNIDAD NO ESTÁ EN LA LISTA; ","")&amp;IF(H89="","SIN TITULAR; ","")&amp;IF(AND(AND(N(B89)&gt;0,TODAY()&gt;=N(B89)),N(I89)=0),"CAMBIO SIN PEDIR; ","")&amp;IF(AND(N(B89)&gt;0,TODAY()&lt;N(B89),N(B89)-TODAY()&lt;=N('Ajustes'!$B$3),N(I89)=0),"EVENTO CERCANO SIN PEDIR; ","")&amp;IF(AND(AND(N(B89)&gt;0,TODAY()&gt;=N(B89)),J89&lt;&gt;"Sí"),"SIN CONFIRMAR; ","")&amp;IF(AND(AND(N(B89)&gt;0,TODAY()&gt;=N(B89)),OR(A89="Entrada",A89="Salida"),IFERROR(VLOOKUP(E89,'Ajustes'!$A$21:$B$40,2,0)="Sí",FALSE),L89=""),"SIN LECTURA; ","")&amp;IF(AND(L89&lt;&gt;"",N89=""),"LECTURA SIN FOTO; ","")&amp;IF(AND(A89="Salida",N(B89)&gt;0,N(O89)=0,TODAY()-N(B89)&gt;N('Ajustes'!$B$4)),"ÚLTIMO RECIBO SIN LLEGAR; ","")&amp;IF(AND(N(Q89)&gt;0,N(R89)=0),"COBRO SIN ENVIAR; ","")&amp;IF(AND(N(Q89)&gt;0,N(R89)&gt;0,N(S89)=0,TODAY()-N(R89)&gt;N('Ajustes'!$B$5)),"COBRO SIN PAGAR; ",""),LEN(IF(NOT(N(B89)&gt;0),"SIN FECHA DE EVENTO; ","")&amp;IF(C89="","SIN UNIDAD; ","")&amp;IF(AND(C89&lt;&gt;"",COUNTIF('Unidades'!$A$2:$A$300,C89)=0),"UNIDAD NO ESTÁ EN LA LISTA; ","")&amp;IF(H89="","SIN TITULAR; ","")&amp;IF(AND(AND(N(B89)&gt;0,TODAY()&gt;=N(B89)),N(I89)=0),"CAMBIO SIN PEDIR; ","")&amp;IF(AND(N(B89)&gt;0,TODAY()&lt;N(B89),N(B89)-TODAY()&lt;=N('Ajustes'!$B$3),N(I89)=0),"EVENTO CERCANO SIN PEDIR; ","")&amp;IF(AND(AND(N(B89)&gt;0,TODAY()&gt;=N(B89)),J89&lt;&gt;"Sí"),"SIN CONFIRMAR; ","")&amp;IF(AND(AND(N(B89)&gt;0,TODAY()&gt;=N(B89)),OR(A89="Entrada",A89="Salida"),IFERROR(VLOOKUP(E89,'Ajustes'!$A$21:$B$40,2,0)="Sí",FALSE),L89=""),"SIN LECTURA; ","")&amp;IF(AND(L89&lt;&gt;"",N89=""),"LECTURA SIN FOTO; ","")&amp;IF(AND(A89="Salida",N(B89)&gt;0,N(O89)=0,TODAY()-N(B89)&gt;N('Ajustes'!$B$4)),"ÚLTIMO RECIBO SIN LLEGAR; ","")&amp;IF(AND(N(Q89)&gt;0,N(R89)=0),"COBRO SIN ENVIAR; ","")&amp;IF(AND(N(Q89)&gt;0,N(R89)&gt;0,N(S89)=0,TODAY()-N(R89)&gt;N('Ajustes'!$B$5)),"COBRO SIN PAGAR; ",""))-2)))</f>
        <v/>
      </c>
    </row>
    <row r="90">
      <c r="B90" s="6" t="n"/>
      <c r="I90" s="6" t="n"/>
      <c r="M90" s="6" t="n"/>
      <c r="O90" s="6" t="n"/>
      <c r="P90" s="8" t="n"/>
      <c r="Q90" s="8" t="n"/>
      <c r="R90" s="6" t="n"/>
      <c r="S90" s="6" t="n"/>
      <c r="T90" s="6" t="n"/>
      <c r="U90" s="9">
        <f>IF(OR(NOT(OR(A90&lt;&gt;"",B90&lt;&gt;"",C90&lt;&gt;"",E90&lt;&gt;"")),NOT(N(B90)&gt;0)),"",N(B90)-TODAY())</f>
        <v/>
      </c>
      <c r="V90">
        <f>IF(OR(NOT(OR(A90&lt;&gt;"",B90&lt;&gt;"",C90&lt;&gt;"",E90&lt;&gt;"")),N(T90)&gt;0),"",IF(IF(NOT(N(B90)&gt;0),"SIN FECHA DE EVENTO; ","")&amp;IF(C90="","SIN UNIDAD; ","")&amp;IF(AND(C90&lt;&gt;"",COUNTIF('Unidades'!$A$2:$A$300,C90)=0),"UNIDAD NO ESTÁ EN LA LISTA; ","")&amp;IF(H90="","SIN TITULAR; ","")&amp;IF(AND(AND(N(B90)&gt;0,TODAY()&gt;=N(B90)),N(I90)=0),"CAMBIO SIN PEDIR; ","")&amp;IF(AND(N(B90)&gt;0,TODAY()&lt;N(B90),N(B90)-TODAY()&lt;=N('Ajustes'!$B$3),N(I90)=0),"EVENTO CERCANO SIN PEDIR; ","")&amp;IF(AND(AND(N(B90)&gt;0,TODAY()&gt;=N(B90)),J90&lt;&gt;"Sí"),"SIN CONFIRMAR; ","")&amp;IF(AND(AND(N(B90)&gt;0,TODAY()&gt;=N(B90)),OR(A90="Entrada",A90="Salida"),IFERROR(VLOOKUP(E90,'Ajustes'!$A$21:$B$40,2,0)="Sí",FALSE),L90=""),"SIN LECTURA; ","")&amp;IF(AND(L90&lt;&gt;"",N90=""),"LECTURA SIN FOTO; ","")&amp;IF(AND(A90="Salida",N(B90)&gt;0,N(O90)=0,TODAY()-N(B90)&gt;N('Ajustes'!$B$4)),"ÚLTIMO RECIBO SIN LLEGAR; ","")&amp;IF(AND(N(Q90)&gt;0,N(R90)=0),"COBRO SIN ENVIAR; ","")&amp;IF(AND(N(Q90)&gt;0,N(R90)&gt;0,N(S90)=0,TODAY()-N(R90)&gt;N('Ajustes'!$B$5)),"COBRO SIN PAGAR; ","")="","",LEFT(IF(NOT(N(B90)&gt;0),"SIN FECHA DE EVENTO; ","")&amp;IF(C90="","SIN UNIDAD; ","")&amp;IF(AND(C90&lt;&gt;"",COUNTIF('Unidades'!$A$2:$A$300,C90)=0),"UNIDAD NO ESTÁ EN LA LISTA; ","")&amp;IF(H90="","SIN TITULAR; ","")&amp;IF(AND(AND(N(B90)&gt;0,TODAY()&gt;=N(B90)),N(I90)=0),"CAMBIO SIN PEDIR; ","")&amp;IF(AND(N(B90)&gt;0,TODAY()&lt;N(B90),N(B90)-TODAY()&lt;=N('Ajustes'!$B$3),N(I90)=0),"EVENTO CERCANO SIN PEDIR; ","")&amp;IF(AND(AND(N(B90)&gt;0,TODAY()&gt;=N(B90)),J90&lt;&gt;"Sí"),"SIN CONFIRMAR; ","")&amp;IF(AND(AND(N(B90)&gt;0,TODAY()&gt;=N(B90)),OR(A90="Entrada",A90="Salida"),IFERROR(VLOOKUP(E90,'Ajustes'!$A$21:$B$40,2,0)="Sí",FALSE),L90=""),"SIN LECTURA; ","")&amp;IF(AND(L90&lt;&gt;"",N90=""),"LECTURA SIN FOTO; ","")&amp;IF(AND(A90="Salida",N(B90)&gt;0,N(O90)=0,TODAY()-N(B90)&gt;N('Ajustes'!$B$4)),"ÚLTIMO RECIBO SIN LLEGAR; ","")&amp;IF(AND(N(Q90)&gt;0,N(R90)=0),"COBRO SIN ENVIAR; ","")&amp;IF(AND(N(Q90)&gt;0,N(R90)&gt;0,N(S90)=0,TODAY()-N(R90)&gt;N('Ajustes'!$B$5)),"COBRO SIN PAGAR; ",""),LEN(IF(NOT(N(B90)&gt;0),"SIN FECHA DE EVENTO; ","")&amp;IF(C90="","SIN UNIDAD; ","")&amp;IF(AND(C90&lt;&gt;"",COUNTIF('Unidades'!$A$2:$A$300,C90)=0),"UNIDAD NO ESTÁ EN LA LISTA; ","")&amp;IF(H90="","SIN TITULAR; ","")&amp;IF(AND(AND(N(B90)&gt;0,TODAY()&gt;=N(B90)),N(I90)=0),"CAMBIO SIN PEDIR; ","")&amp;IF(AND(N(B90)&gt;0,TODAY()&lt;N(B90),N(B90)-TODAY()&lt;=N('Ajustes'!$B$3),N(I90)=0),"EVENTO CERCANO SIN PEDIR; ","")&amp;IF(AND(AND(N(B90)&gt;0,TODAY()&gt;=N(B90)),J90&lt;&gt;"Sí"),"SIN CONFIRMAR; ","")&amp;IF(AND(AND(N(B90)&gt;0,TODAY()&gt;=N(B90)),OR(A90="Entrada",A90="Salida"),IFERROR(VLOOKUP(E90,'Ajustes'!$A$21:$B$40,2,0)="Sí",FALSE),L90=""),"SIN LECTURA; ","")&amp;IF(AND(L90&lt;&gt;"",N90=""),"LECTURA SIN FOTO; ","")&amp;IF(AND(A90="Salida",N(B90)&gt;0,N(O90)=0,TODAY()-N(B90)&gt;N('Ajustes'!$B$4)),"ÚLTIMO RECIBO SIN LLEGAR; ","")&amp;IF(AND(N(Q90)&gt;0,N(R90)=0),"COBRO SIN ENVIAR; ","")&amp;IF(AND(N(Q90)&gt;0,N(R90)&gt;0,N(S90)=0,TODAY()-N(R90)&gt;N('Ajustes'!$B$5)),"COBRO SIN PAGAR; ",""))-2)))</f>
        <v/>
      </c>
    </row>
    <row r="91">
      <c r="B91" s="6" t="n"/>
      <c r="I91" s="6" t="n"/>
      <c r="M91" s="6" t="n"/>
      <c r="O91" s="6" t="n"/>
      <c r="P91" s="8" t="n"/>
      <c r="Q91" s="8" t="n"/>
      <c r="R91" s="6" t="n"/>
      <c r="S91" s="6" t="n"/>
      <c r="T91" s="6" t="n"/>
      <c r="U91" s="9">
        <f>IF(OR(NOT(OR(A91&lt;&gt;"",B91&lt;&gt;"",C91&lt;&gt;"",E91&lt;&gt;"")),NOT(N(B91)&gt;0)),"",N(B91)-TODAY())</f>
        <v/>
      </c>
      <c r="V91">
        <f>IF(OR(NOT(OR(A91&lt;&gt;"",B91&lt;&gt;"",C91&lt;&gt;"",E91&lt;&gt;"")),N(T91)&gt;0),"",IF(IF(NOT(N(B91)&gt;0),"SIN FECHA DE EVENTO; ","")&amp;IF(C91="","SIN UNIDAD; ","")&amp;IF(AND(C91&lt;&gt;"",COUNTIF('Unidades'!$A$2:$A$300,C91)=0),"UNIDAD NO ESTÁ EN LA LISTA; ","")&amp;IF(H91="","SIN TITULAR; ","")&amp;IF(AND(AND(N(B91)&gt;0,TODAY()&gt;=N(B91)),N(I91)=0),"CAMBIO SIN PEDIR; ","")&amp;IF(AND(N(B91)&gt;0,TODAY()&lt;N(B91),N(B91)-TODAY()&lt;=N('Ajustes'!$B$3),N(I91)=0),"EVENTO CERCANO SIN PEDIR; ","")&amp;IF(AND(AND(N(B91)&gt;0,TODAY()&gt;=N(B91)),J91&lt;&gt;"Sí"),"SIN CONFIRMAR; ","")&amp;IF(AND(AND(N(B91)&gt;0,TODAY()&gt;=N(B91)),OR(A91="Entrada",A91="Salida"),IFERROR(VLOOKUP(E91,'Ajustes'!$A$21:$B$40,2,0)="Sí",FALSE),L91=""),"SIN LECTURA; ","")&amp;IF(AND(L91&lt;&gt;"",N91=""),"LECTURA SIN FOTO; ","")&amp;IF(AND(A91="Salida",N(B91)&gt;0,N(O91)=0,TODAY()-N(B91)&gt;N('Ajustes'!$B$4)),"ÚLTIMO RECIBO SIN LLEGAR; ","")&amp;IF(AND(N(Q91)&gt;0,N(R91)=0),"COBRO SIN ENVIAR; ","")&amp;IF(AND(N(Q91)&gt;0,N(R91)&gt;0,N(S91)=0,TODAY()-N(R91)&gt;N('Ajustes'!$B$5)),"COBRO SIN PAGAR; ","")="","",LEFT(IF(NOT(N(B91)&gt;0),"SIN FECHA DE EVENTO; ","")&amp;IF(C91="","SIN UNIDAD; ","")&amp;IF(AND(C91&lt;&gt;"",COUNTIF('Unidades'!$A$2:$A$300,C91)=0),"UNIDAD NO ESTÁ EN LA LISTA; ","")&amp;IF(H91="","SIN TITULAR; ","")&amp;IF(AND(AND(N(B91)&gt;0,TODAY()&gt;=N(B91)),N(I91)=0),"CAMBIO SIN PEDIR; ","")&amp;IF(AND(N(B91)&gt;0,TODAY()&lt;N(B91),N(B91)-TODAY()&lt;=N('Ajustes'!$B$3),N(I91)=0),"EVENTO CERCANO SIN PEDIR; ","")&amp;IF(AND(AND(N(B91)&gt;0,TODAY()&gt;=N(B91)),J91&lt;&gt;"Sí"),"SIN CONFIRMAR; ","")&amp;IF(AND(AND(N(B91)&gt;0,TODAY()&gt;=N(B91)),OR(A91="Entrada",A91="Salida"),IFERROR(VLOOKUP(E91,'Ajustes'!$A$21:$B$40,2,0)="Sí",FALSE),L91=""),"SIN LECTURA; ","")&amp;IF(AND(L91&lt;&gt;"",N91=""),"LECTURA SIN FOTO; ","")&amp;IF(AND(A91="Salida",N(B91)&gt;0,N(O91)=0,TODAY()-N(B91)&gt;N('Ajustes'!$B$4)),"ÚLTIMO RECIBO SIN LLEGAR; ","")&amp;IF(AND(N(Q91)&gt;0,N(R91)=0),"COBRO SIN ENVIAR; ","")&amp;IF(AND(N(Q91)&gt;0,N(R91)&gt;0,N(S91)=0,TODAY()-N(R91)&gt;N('Ajustes'!$B$5)),"COBRO SIN PAGAR; ",""),LEN(IF(NOT(N(B91)&gt;0),"SIN FECHA DE EVENTO; ","")&amp;IF(C91="","SIN UNIDAD; ","")&amp;IF(AND(C91&lt;&gt;"",COUNTIF('Unidades'!$A$2:$A$300,C91)=0),"UNIDAD NO ESTÁ EN LA LISTA; ","")&amp;IF(H91="","SIN TITULAR; ","")&amp;IF(AND(AND(N(B91)&gt;0,TODAY()&gt;=N(B91)),N(I91)=0),"CAMBIO SIN PEDIR; ","")&amp;IF(AND(N(B91)&gt;0,TODAY()&lt;N(B91),N(B91)-TODAY()&lt;=N('Ajustes'!$B$3),N(I91)=0),"EVENTO CERCANO SIN PEDIR; ","")&amp;IF(AND(AND(N(B91)&gt;0,TODAY()&gt;=N(B91)),J91&lt;&gt;"Sí"),"SIN CONFIRMAR; ","")&amp;IF(AND(AND(N(B91)&gt;0,TODAY()&gt;=N(B91)),OR(A91="Entrada",A91="Salida"),IFERROR(VLOOKUP(E91,'Ajustes'!$A$21:$B$40,2,0)="Sí",FALSE),L91=""),"SIN LECTURA; ","")&amp;IF(AND(L91&lt;&gt;"",N91=""),"LECTURA SIN FOTO; ","")&amp;IF(AND(A91="Salida",N(B91)&gt;0,N(O91)=0,TODAY()-N(B91)&gt;N('Ajustes'!$B$4)),"ÚLTIMO RECIBO SIN LLEGAR; ","")&amp;IF(AND(N(Q91)&gt;0,N(R91)=0),"COBRO SIN ENVIAR; ","")&amp;IF(AND(N(Q91)&gt;0,N(R91)&gt;0,N(S91)=0,TODAY()-N(R91)&gt;N('Ajustes'!$B$5)),"COBRO SIN PAGAR; ",""))-2)))</f>
        <v/>
      </c>
    </row>
    <row r="92">
      <c r="B92" s="6" t="n"/>
      <c r="I92" s="6" t="n"/>
      <c r="M92" s="6" t="n"/>
      <c r="O92" s="6" t="n"/>
      <c r="P92" s="8" t="n"/>
      <c r="Q92" s="8" t="n"/>
      <c r="R92" s="6" t="n"/>
      <c r="S92" s="6" t="n"/>
      <c r="T92" s="6" t="n"/>
      <c r="U92" s="9">
        <f>IF(OR(NOT(OR(A92&lt;&gt;"",B92&lt;&gt;"",C92&lt;&gt;"",E92&lt;&gt;"")),NOT(N(B92)&gt;0)),"",N(B92)-TODAY())</f>
        <v/>
      </c>
      <c r="V92">
        <f>IF(OR(NOT(OR(A92&lt;&gt;"",B92&lt;&gt;"",C92&lt;&gt;"",E92&lt;&gt;"")),N(T92)&gt;0),"",IF(IF(NOT(N(B92)&gt;0),"SIN FECHA DE EVENTO; ","")&amp;IF(C92="","SIN UNIDAD; ","")&amp;IF(AND(C92&lt;&gt;"",COUNTIF('Unidades'!$A$2:$A$300,C92)=0),"UNIDAD NO ESTÁ EN LA LISTA; ","")&amp;IF(H92="","SIN TITULAR; ","")&amp;IF(AND(AND(N(B92)&gt;0,TODAY()&gt;=N(B92)),N(I92)=0),"CAMBIO SIN PEDIR; ","")&amp;IF(AND(N(B92)&gt;0,TODAY()&lt;N(B92),N(B92)-TODAY()&lt;=N('Ajustes'!$B$3),N(I92)=0),"EVENTO CERCANO SIN PEDIR; ","")&amp;IF(AND(AND(N(B92)&gt;0,TODAY()&gt;=N(B92)),J92&lt;&gt;"Sí"),"SIN CONFIRMAR; ","")&amp;IF(AND(AND(N(B92)&gt;0,TODAY()&gt;=N(B92)),OR(A92="Entrada",A92="Salida"),IFERROR(VLOOKUP(E92,'Ajustes'!$A$21:$B$40,2,0)="Sí",FALSE),L92=""),"SIN LECTURA; ","")&amp;IF(AND(L92&lt;&gt;"",N92=""),"LECTURA SIN FOTO; ","")&amp;IF(AND(A92="Salida",N(B92)&gt;0,N(O92)=0,TODAY()-N(B92)&gt;N('Ajustes'!$B$4)),"ÚLTIMO RECIBO SIN LLEGAR; ","")&amp;IF(AND(N(Q92)&gt;0,N(R92)=0),"COBRO SIN ENVIAR; ","")&amp;IF(AND(N(Q92)&gt;0,N(R92)&gt;0,N(S92)=0,TODAY()-N(R92)&gt;N('Ajustes'!$B$5)),"COBRO SIN PAGAR; ","")="","",LEFT(IF(NOT(N(B92)&gt;0),"SIN FECHA DE EVENTO; ","")&amp;IF(C92="","SIN UNIDAD; ","")&amp;IF(AND(C92&lt;&gt;"",COUNTIF('Unidades'!$A$2:$A$300,C92)=0),"UNIDAD NO ESTÁ EN LA LISTA; ","")&amp;IF(H92="","SIN TITULAR; ","")&amp;IF(AND(AND(N(B92)&gt;0,TODAY()&gt;=N(B92)),N(I92)=0),"CAMBIO SIN PEDIR; ","")&amp;IF(AND(N(B92)&gt;0,TODAY()&lt;N(B92),N(B92)-TODAY()&lt;=N('Ajustes'!$B$3),N(I92)=0),"EVENTO CERCANO SIN PEDIR; ","")&amp;IF(AND(AND(N(B92)&gt;0,TODAY()&gt;=N(B92)),J92&lt;&gt;"Sí"),"SIN CONFIRMAR; ","")&amp;IF(AND(AND(N(B92)&gt;0,TODAY()&gt;=N(B92)),OR(A92="Entrada",A92="Salida"),IFERROR(VLOOKUP(E92,'Ajustes'!$A$21:$B$40,2,0)="Sí",FALSE),L92=""),"SIN LECTURA; ","")&amp;IF(AND(L92&lt;&gt;"",N92=""),"LECTURA SIN FOTO; ","")&amp;IF(AND(A92="Salida",N(B92)&gt;0,N(O92)=0,TODAY()-N(B92)&gt;N('Ajustes'!$B$4)),"ÚLTIMO RECIBO SIN LLEGAR; ","")&amp;IF(AND(N(Q92)&gt;0,N(R92)=0),"COBRO SIN ENVIAR; ","")&amp;IF(AND(N(Q92)&gt;0,N(R92)&gt;0,N(S92)=0,TODAY()-N(R92)&gt;N('Ajustes'!$B$5)),"COBRO SIN PAGAR; ",""),LEN(IF(NOT(N(B92)&gt;0),"SIN FECHA DE EVENTO; ","")&amp;IF(C92="","SIN UNIDAD; ","")&amp;IF(AND(C92&lt;&gt;"",COUNTIF('Unidades'!$A$2:$A$300,C92)=0),"UNIDAD NO ESTÁ EN LA LISTA; ","")&amp;IF(H92="","SIN TITULAR; ","")&amp;IF(AND(AND(N(B92)&gt;0,TODAY()&gt;=N(B92)),N(I92)=0),"CAMBIO SIN PEDIR; ","")&amp;IF(AND(N(B92)&gt;0,TODAY()&lt;N(B92),N(B92)-TODAY()&lt;=N('Ajustes'!$B$3),N(I92)=0),"EVENTO CERCANO SIN PEDIR; ","")&amp;IF(AND(AND(N(B92)&gt;0,TODAY()&gt;=N(B92)),J92&lt;&gt;"Sí"),"SIN CONFIRMAR; ","")&amp;IF(AND(AND(N(B92)&gt;0,TODAY()&gt;=N(B92)),OR(A92="Entrada",A92="Salida"),IFERROR(VLOOKUP(E92,'Ajustes'!$A$21:$B$40,2,0)="Sí",FALSE),L92=""),"SIN LECTURA; ","")&amp;IF(AND(L92&lt;&gt;"",N92=""),"LECTURA SIN FOTO; ","")&amp;IF(AND(A92="Salida",N(B92)&gt;0,N(O92)=0,TODAY()-N(B92)&gt;N('Ajustes'!$B$4)),"ÚLTIMO RECIBO SIN LLEGAR; ","")&amp;IF(AND(N(Q92)&gt;0,N(R92)=0),"COBRO SIN ENVIAR; ","")&amp;IF(AND(N(Q92)&gt;0,N(R92)&gt;0,N(S92)=0,TODAY()-N(R92)&gt;N('Ajustes'!$B$5)),"COBRO SIN PAGAR; ",""))-2)))</f>
        <v/>
      </c>
    </row>
    <row r="93">
      <c r="B93" s="6" t="n"/>
      <c r="I93" s="6" t="n"/>
      <c r="M93" s="6" t="n"/>
      <c r="O93" s="6" t="n"/>
      <c r="P93" s="8" t="n"/>
      <c r="Q93" s="8" t="n"/>
      <c r="R93" s="6" t="n"/>
      <c r="S93" s="6" t="n"/>
      <c r="T93" s="6" t="n"/>
      <c r="U93" s="9">
        <f>IF(OR(NOT(OR(A93&lt;&gt;"",B93&lt;&gt;"",C93&lt;&gt;"",E93&lt;&gt;"")),NOT(N(B93)&gt;0)),"",N(B93)-TODAY())</f>
        <v/>
      </c>
      <c r="V93">
        <f>IF(OR(NOT(OR(A93&lt;&gt;"",B93&lt;&gt;"",C93&lt;&gt;"",E93&lt;&gt;"")),N(T93)&gt;0),"",IF(IF(NOT(N(B93)&gt;0),"SIN FECHA DE EVENTO; ","")&amp;IF(C93="","SIN UNIDAD; ","")&amp;IF(AND(C93&lt;&gt;"",COUNTIF('Unidades'!$A$2:$A$300,C93)=0),"UNIDAD NO ESTÁ EN LA LISTA; ","")&amp;IF(H93="","SIN TITULAR; ","")&amp;IF(AND(AND(N(B93)&gt;0,TODAY()&gt;=N(B93)),N(I93)=0),"CAMBIO SIN PEDIR; ","")&amp;IF(AND(N(B93)&gt;0,TODAY()&lt;N(B93),N(B93)-TODAY()&lt;=N('Ajustes'!$B$3),N(I93)=0),"EVENTO CERCANO SIN PEDIR; ","")&amp;IF(AND(AND(N(B93)&gt;0,TODAY()&gt;=N(B93)),J93&lt;&gt;"Sí"),"SIN CONFIRMAR; ","")&amp;IF(AND(AND(N(B93)&gt;0,TODAY()&gt;=N(B93)),OR(A93="Entrada",A93="Salida"),IFERROR(VLOOKUP(E93,'Ajustes'!$A$21:$B$40,2,0)="Sí",FALSE),L93=""),"SIN LECTURA; ","")&amp;IF(AND(L93&lt;&gt;"",N93=""),"LECTURA SIN FOTO; ","")&amp;IF(AND(A93="Salida",N(B93)&gt;0,N(O93)=0,TODAY()-N(B93)&gt;N('Ajustes'!$B$4)),"ÚLTIMO RECIBO SIN LLEGAR; ","")&amp;IF(AND(N(Q93)&gt;0,N(R93)=0),"COBRO SIN ENVIAR; ","")&amp;IF(AND(N(Q93)&gt;0,N(R93)&gt;0,N(S93)=0,TODAY()-N(R93)&gt;N('Ajustes'!$B$5)),"COBRO SIN PAGAR; ","")="","",LEFT(IF(NOT(N(B93)&gt;0),"SIN FECHA DE EVENTO; ","")&amp;IF(C93="","SIN UNIDAD; ","")&amp;IF(AND(C93&lt;&gt;"",COUNTIF('Unidades'!$A$2:$A$300,C93)=0),"UNIDAD NO ESTÁ EN LA LISTA; ","")&amp;IF(H93="","SIN TITULAR; ","")&amp;IF(AND(AND(N(B93)&gt;0,TODAY()&gt;=N(B93)),N(I93)=0),"CAMBIO SIN PEDIR; ","")&amp;IF(AND(N(B93)&gt;0,TODAY()&lt;N(B93),N(B93)-TODAY()&lt;=N('Ajustes'!$B$3),N(I93)=0),"EVENTO CERCANO SIN PEDIR; ","")&amp;IF(AND(AND(N(B93)&gt;0,TODAY()&gt;=N(B93)),J93&lt;&gt;"Sí"),"SIN CONFIRMAR; ","")&amp;IF(AND(AND(N(B93)&gt;0,TODAY()&gt;=N(B93)),OR(A93="Entrada",A93="Salida"),IFERROR(VLOOKUP(E93,'Ajustes'!$A$21:$B$40,2,0)="Sí",FALSE),L93=""),"SIN LECTURA; ","")&amp;IF(AND(L93&lt;&gt;"",N93=""),"LECTURA SIN FOTO; ","")&amp;IF(AND(A93="Salida",N(B93)&gt;0,N(O93)=0,TODAY()-N(B93)&gt;N('Ajustes'!$B$4)),"ÚLTIMO RECIBO SIN LLEGAR; ","")&amp;IF(AND(N(Q93)&gt;0,N(R93)=0),"COBRO SIN ENVIAR; ","")&amp;IF(AND(N(Q93)&gt;0,N(R93)&gt;0,N(S93)=0,TODAY()-N(R93)&gt;N('Ajustes'!$B$5)),"COBRO SIN PAGAR; ",""),LEN(IF(NOT(N(B93)&gt;0),"SIN FECHA DE EVENTO; ","")&amp;IF(C93="","SIN UNIDAD; ","")&amp;IF(AND(C93&lt;&gt;"",COUNTIF('Unidades'!$A$2:$A$300,C93)=0),"UNIDAD NO ESTÁ EN LA LISTA; ","")&amp;IF(H93="","SIN TITULAR; ","")&amp;IF(AND(AND(N(B93)&gt;0,TODAY()&gt;=N(B93)),N(I93)=0),"CAMBIO SIN PEDIR; ","")&amp;IF(AND(N(B93)&gt;0,TODAY()&lt;N(B93),N(B93)-TODAY()&lt;=N('Ajustes'!$B$3),N(I93)=0),"EVENTO CERCANO SIN PEDIR; ","")&amp;IF(AND(AND(N(B93)&gt;0,TODAY()&gt;=N(B93)),J93&lt;&gt;"Sí"),"SIN CONFIRMAR; ","")&amp;IF(AND(AND(N(B93)&gt;0,TODAY()&gt;=N(B93)),OR(A93="Entrada",A93="Salida"),IFERROR(VLOOKUP(E93,'Ajustes'!$A$21:$B$40,2,0)="Sí",FALSE),L93=""),"SIN LECTURA; ","")&amp;IF(AND(L93&lt;&gt;"",N93=""),"LECTURA SIN FOTO; ","")&amp;IF(AND(A93="Salida",N(B93)&gt;0,N(O93)=0,TODAY()-N(B93)&gt;N('Ajustes'!$B$4)),"ÚLTIMO RECIBO SIN LLEGAR; ","")&amp;IF(AND(N(Q93)&gt;0,N(R93)=0),"COBRO SIN ENVIAR; ","")&amp;IF(AND(N(Q93)&gt;0,N(R93)&gt;0,N(S93)=0,TODAY()-N(R93)&gt;N('Ajustes'!$B$5)),"COBRO SIN PAGAR; ",""))-2)))</f>
        <v/>
      </c>
    </row>
    <row r="94">
      <c r="B94" s="6" t="n"/>
      <c r="I94" s="6" t="n"/>
      <c r="M94" s="6" t="n"/>
      <c r="O94" s="6" t="n"/>
      <c r="P94" s="8" t="n"/>
      <c r="Q94" s="8" t="n"/>
      <c r="R94" s="6" t="n"/>
      <c r="S94" s="6" t="n"/>
      <c r="T94" s="6" t="n"/>
      <c r="U94" s="9">
        <f>IF(OR(NOT(OR(A94&lt;&gt;"",B94&lt;&gt;"",C94&lt;&gt;"",E94&lt;&gt;"")),NOT(N(B94)&gt;0)),"",N(B94)-TODAY())</f>
        <v/>
      </c>
      <c r="V94">
        <f>IF(OR(NOT(OR(A94&lt;&gt;"",B94&lt;&gt;"",C94&lt;&gt;"",E94&lt;&gt;"")),N(T94)&gt;0),"",IF(IF(NOT(N(B94)&gt;0),"SIN FECHA DE EVENTO; ","")&amp;IF(C94="","SIN UNIDAD; ","")&amp;IF(AND(C94&lt;&gt;"",COUNTIF('Unidades'!$A$2:$A$300,C94)=0),"UNIDAD NO ESTÁ EN LA LISTA; ","")&amp;IF(H94="","SIN TITULAR; ","")&amp;IF(AND(AND(N(B94)&gt;0,TODAY()&gt;=N(B94)),N(I94)=0),"CAMBIO SIN PEDIR; ","")&amp;IF(AND(N(B94)&gt;0,TODAY()&lt;N(B94),N(B94)-TODAY()&lt;=N('Ajustes'!$B$3),N(I94)=0),"EVENTO CERCANO SIN PEDIR; ","")&amp;IF(AND(AND(N(B94)&gt;0,TODAY()&gt;=N(B94)),J94&lt;&gt;"Sí"),"SIN CONFIRMAR; ","")&amp;IF(AND(AND(N(B94)&gt;0,TODAY()&gt;=N(B94)),OR(A94="Entrada",A94="Salida"),IFERROR(VLOOKUP(E94,'Ajustes'!$A$21:$B$40,2,0)="Sí",FALSE),L94=""),"SIN LECTURA; ","")&amp;IF(AND(L94&lt;&gt;"",N94=""),"LECTURA SIN FOTO; ","")&amp;IF(AND(A94="Salida",N(B94)&gt;0,N(O94)=0,TODAY()-N(B94)&gt;N('Ajustes'!$B$4)),"ÚLTIMO RECIBO SIN LLEGAR; ","")&amp;IF(AND(N(Q94)&gt;0,N(R94)=0),"COBRO SIN ENVIAR; ","")&amp;IF(AND(N(Q94)&gt;0,N(R94)&gt;0,N(S94)=0,TODAY()-N(R94)&gt;N('Ajustes'!$B$5)),"COBRO SIN PAGAR; ","")="","",LEFT(IF(NOT(N(B94)&gt;0),"SIN FECHA DE EVENTO; ","")&amp;IF(C94="","SIN UNIDAD; ","")&amp;IF(AND(C94&lt;&gt;"",COUNTIF('Unidades'!$A$2:$A$300,C94)=0),"UNIDAD NO ESTÁ EN LA LISTA; ","")&amp;IF(H94="","SIN TITULAR; ","")&amp;IF(AND(AND(N(B94)&gt;0,TODAY()&gt;=N(B94)),N(I94)=0),"CAMBIO SIN PEDIR; ","")&amp;IF(AND(N(B94)&gt;0,TODAY()&lt;N(B94),N(B94)-TODAY()&lt;=N('Ajustes'!$B$3),N(I94)=0),"EVENTO CERCANO SIN PEDIR; ","")&amp;IF(AND(AND(N(B94)&gt;0,TODAY()&gt;=N(B94)),J94&lt;&gt;"Sí"),"SIN CONFIRMAR; ","")&amp;IF(AND(AND(N(B94)&gt;0,TODAY()&gt;=N(B94)),OR(A94="Entrada",A94="Salida"),IFERROR(VLOOKUP(E94,'Ajustes'!$A$21:$B$40,2,0)="Sí",FALSE),L94=""),"SIN LECTURA; ","")&amp;IF(AND(L94&lt;&gt;"",N94=""),"LECTURA SIN FOTO; ","")&amp;IF(AND(A94="Salida",N(B94)&gt;0,N(O94)=0,TODAY()-N(B94)&gt;N('Ajustes'!$B$4)),"ÚLTIMO RECIBO SIN LLEGAR; ","")&amp;IF(AND(N(Q94)&gt;0,N(R94)=0),"COBRO SIN ENVIAR; ","")&amp;IF(AND(N(Q94)&gt;0,N(R94)&gt;0,N(S94)=0,TODAY()-N(R94)&gt;N('Ajustes'!$B$5)),"COBRO SIN PAGAR; ",""),LEN(IF(NOT(N(B94)&gt;0),"SIN FECHA DE EVENTO; ","")&amp;IF(C94="","SIN UNIDAD; ","")&amp;IF(AND(C94&lt;&gt;"",COUNTIF('Unidades'!$A$2:$A$300,C94)=0),"UNIDAD NO ESTÁ EN LA LISTA; ","")&amp;IF(H94="","SIN TITULAR; ","")&amp;IF(AND(AND(N(B94)&gt;0,TODAY()&gt;=N(B94)),N(I94)=0),"CAMBIO SIN PEDIR; ","")&amp;IF(AND(N(B94)&gt;0,TODAY()&lt;N(B94),N(B94)-TODAY()&lt;=N('Ajustes'!$B$3),N(I94)=0),"EVENTO CERCANO SIN PEDIR; ","")&amp;IF(AND(AND(N(B94)&gt;0,TODAY()&gt;=N(B94)),J94&lt;&gt;"Sí"),"SIN CONFIRMAR; ","")&amp;IF(AND(AND(N(B94)&gt;0,TODAY()&gt;=N(B94)),OR(A94="Entrada",A94="Salida"),IFERROR(VLOOKUP(E94,'Ajustes'!$A$21:$B$40,2,0)="Sí",FALSE),L94=""),"SIN LECTURA; ","")&amp;IF(AND(L94&lt;&gt;"",N94=""),"LECTURA SIN FOTO; ","")&amp;IF(AND(A94="Salida",N(B94)&gt;0,N(O94)=0,TODAY()-N(B94)&gt;N('Ajustes'!$B$4)),"ÚLTIMO RECIBO SIN LLEGAR; ","")&amp;IF(AND(N(Q94)&gt;0,N(R94)=0),"COBRO SIN ENVIAR; ","")&amp;IF(AND(N(Q94)&gt;0,N(R94)&gt;0,N(S94)=0,TODAY()-N(R94)&gt;N('Ajustes'!$B$5)),"COBRO SIN PAGAR; ",""))-2)))</f>
        <v/>
      </c>
    </row>
    <row r="95">
      <c r="B95" s="6" t="n"/>
      <c r="I95" s="6" t="n"/>
      <c r="M95" s="6" t="n"/>
      <c r="O95" s="6" t="n"/>
      <c r="P95" s="8" t="n"/>
      <c r="Q95" s="8" t="n"/>
      <c r="R95" s="6" t="n"/>
      <c r="S95" s="6" t="n"/>
      <c r="T95" s="6" t="n"/>
      <c r="U95" s="9">
        <f>IF(OR(NOT(OR(A95&lt;&gt;"",B95&lt;&gt;"",C95&lt;&gt;"",E95&lt;&gt;"")),NOT(N(B95)&gt;0)),"",N(B95)-TODAY())</f>
        <v/>
      </c>
      <c r="V95">
        <f>IF(OR(NOT(OR(A95&lt;&gt;"",B95&lt;&gt;"",C95&lt;&gt;"",E95&lt;&gt;"")),N(T95)&gt;0),"",IF(IF(NOT(N(B95)&gt;0),"SIN FECHA DE EVENTO; ","")&amp;IF(C95="","SIN UNIDAD; ","")&amp;IF(AND(C95&lt;&gt;"",COUNTIF('Unidades'!$A$2:$A$300,C95)=0),"UNIDAD NO ESTÁ EN LA LISTA; ","")&amp;IF(H95="","SIN TITULAR; ","")&amp;IF(AND(AND(N(B95)&gt;0,TODAY()&gt;=N(B95)),N(I95)=0),"CAMBIO SIN PEDIR; ","")&amp;IF(AND(N(B95)&gt;0,TODAY()&lt;N(B95),N(B95)-TODAY()&lt;=N('Ajustes'!$B$3),N(I95)=0),"EVENTO CERCANO SIN PEDIR; ","")&amp;IF(AND(AND(N(B95)&gt;0,TODAY()&gt;=N(B95)),J95&lt;&gt;"Sí"),"SIN CONFIRMAR; ","")&amp;IF(AND(AND(N(B95)&gt;0,TODAY()&gt;=N(B95)),OR(A95="Entrada",A95="Salida"),IFERROR(VLOOKUP(E95,'Ajustes'!$A$21:$B$40,2,0)="Sí",FALSE),L95=""),"SIN LECTURA; ","")&amp;IF(AND(L95&lt;&gt;"",N95=""),"LECTURA SIN FOTO; ","")&amp;IF(AND(A95="Salida",N(B95)&gt;0,N(O95)=0,TODAY()-N(B95)&gt;N('Ajustes'!$B$4)),"ÚLTIMO RECIBO SIN LLEGAR; ","")&amp;IF(AND(N(Q95)&gt;0,N(R95)=0),"COBRO SIN ENVIAR; ","")&amp;IF(AND(N(Q95)&gt;0,N(R95)&gt;0,N(S95)=0,TODAY()-N(R95)&gt;N('Ajustes'!$B$5)),"COBRO SIN PAGAR; ","")="","",LEFT(IF(NOT(N(B95)&gt;0),"SIN FECHA DE EVENTO; ","")&amp;IF(C95="","SIN UNIDAD; ","")&amp;IF(AND(C95&lt;&gt;"",COUNTIF('Unidades'!$A$2:$A$300,C95)=0),"UNIDAD NO ESTÁ EN LA LISTA; ","")&amp;IF(H95="","SIN TITULAR; ","")&amp;IF(AND(AND(N(B95)&gt;0,TODAY()&gt;=N(B95)),N(I95)=0),"CAMBIO SIN PEDIR; ","")&amp;IF(AND(N(B95)&gt;0,TODAY()&lt;N(B95),N(B95)-TODAY()&lt;=N('Ajustes'!$B$3),N(I95)=0),"EVENTO CERCANO SIN PEDIR; ","")&amp;IF(AND(AND(N(B95)&gt;0,TODAY()&gt;=N(B95)),J95&lt;&gt;"Sí"),"SIN CONFIRMAR; ","")&amp;IF(AND(AND(N(B95)&gt;0,TODAY()&gt;=N(B95)),OR(A95="Entrada",A95="Salida"),IFERROR(VLOOKUP(E95,'Ajustes'!$A$21:$B$40,2,0)="Sí",FALSE),L95=""),"SIN LECTURA; ","")&amp;IF(AND(L95&lt;&gt;"",N95=""),"LECTURA SIN FOTO; ","")&amp;IF(AND(A95="Salida",N(B95)&gt;0,N(O95)=0,TODAY()-N(B95)&gt;N('Ajustes'!$B$4)),"ÚLTIMO RECIBO SIN LLEGAR; ","")&amp;IF(AND(N(Q95)&gt;0,N(R95)=0),"COBRO SIN ENVIAR; ","")&amp;IF(AND(N(Q95)&gt;0,N(R95)&gt;0,N(S95)=0,TODAY()-N(R95)&gt;N('Ajustes'!$B$5)),"COBRO SIN PAGAR; ",""),LEN(IF(NOT(N(B95)&gt;0),"SIN FECHA DE EVENTO; ","")&amp;IF(C95="","SIN UNIDAD; ","")&amp;IF(AND(C95&lt;&gt;"",COUNTIF('Unidades'!$A$2:$A$300,C95)=0),"UNIDAD NO ESTÁ EN LA LISTA; ","")&amp;IF(H95="","SIN TITULAR; ","")&amp;IF(AND(AND(N(B95)&gt;0,TODAY()&gt;=N(B95)),N(I95)=0),"CAMBIO SIN PEDIR; ","")&amp;IF(AND(N(B95)&gt;0,TODAY()&lt;N(B95),N(B95)-TODAY()&lt;=N('Ajustes'!$B$3),N(I95)=0),"EVENTO CERCANO SIN PEDIR; ","")&amp;IF(AND(AND(N(B95)&gt;0,TODAY()&gt;=N(B95)),J95&lt;&gt;"Sí"),"SIN CONFIRMAR; ","")&amp;IF(AND(AND(N(B95)&gt;0,TODAY()&gt;=N(B95)),OR(A95="Entrada",A95="Salida"),IFERROR(VLOOKUP(E95,'Ajustes'!$A$21:$B$40,2,0)="Sí",FALSE),L95=""),"SIN LECTURA; ","")&amp;IF(AND(L95&lt;&gt;"",N95=""),"LECTURA SIN FOTO; ","")&amp;IF(AND(A95="Salida",N(B95)&gt;0,N(O95)=0,TODAY()-N(B95)&gt;N('Ajustes'!$B$4)),"ÚLTIMO RECIBO SIN LLEGAR; ","")&amp;IF(AND(N(Q95)&gt;0,N(R95)=0),"COBRO SIN ENVIAR; ","")&amp;IF(AND(N(Q95)&gt;0,N(R95)&gt;0,N(S95)=0,TODAY()-N(R95)&gt;N('Ajustes'!$B$5)),"COBRO SIN PAGAR; ",""))-2)))</f>
        <v/>
      </c>
    </row>
    <row r="96">
      <c r="B96" s="6" t="n"/>
      <c r="I96" s="6" t="n"/>
      <c r="M96" s="6" t="n"/>
      <c r="O96" s="6" t="n"/>
      <c r="P96" s="8" t="n"/>
      <c r="Q96" s="8" t="n"/>
      <c r="R96" s="6" t="n"/>
      <c r="S96" s="6" t="n"/>
      <c r="T96" s="6" t="n"/>
      <c r="U96" s="9">
        <f>IF(OR(NOT(OR(A96&lt;&gt;"",B96&lt;&gt;"",C96&lt;&gt;"",E96&lt;&gt;"")),NOT(N(B96)&gt;0)),"",N(B96)-TODAY())</f>
        <v/>
      </c>
      <c r="V96">
        <f>IF(OR(NOT(OR(A96&lt;&gt;"",B96&lt;&gt;"",C96&lt;&gt;"",E96&lt;&gt;"")),N(T96)&gt;0),"",IF(IF(NOT(N(B96)&gt;0),"SIN FECHA DE EVENTO; ","")&amp;IF(C96="","SIN UNIDAD; ","")&amp;IF(AND(C96&lt;&gt;"",COUNTIF('Unidades'!$A$2:$A$300,C96)=0),"UNIDAD NO ESTÁ EN LA LISTA; ","")&amp;IF(H96="","SIN TITULAR; ","")&amp;IF(AND(AND(N(B96)&gt;0,TODAY()&gt;=N(B96)),N(I96)=0),"CAMBIO SIN PEDIR; ","")&amp;IF(AND(N(B96)&gt;0,TODAY()&lt;N(B96),N(B96)-TODAY()&lt;=N('Ajustes'!$B$3),N(I96)=0),"EVENTO CERCANO SIN PEDIR; ","")&amp;IF(AND(AND(N(B96)&gt;0,TODAY()&gt;=N(B96)),J96&lt;&gt;"Sí"),"SIN CONFIRMAR; ","")&amp;IF(AND(AND(N(B96)&gt;0,TODAY()&gt;=N(B96)),OR(A96="Entrada",A96="Salida"),IFERROR(VLOOKUP(E96,'Ajustes'!$A$21:$B$40,2,0)="Sí",FALSE),L96=""),"SIN LECTURA; ","")&amp;IF(AND(L96&lt;&gt;"",N96=""),"LECTURA SIN FOTO; ","")&amp;IF(AND(A96="Salida",N(B96)&gt;0,N(O96)=0,TODAY()-N(B96)&gt;N('Ajustes'!$B$4)),"ÚLTIMO RECIBO SIN LLEGAR; ","")&amp;IF(AND(N(Q96)&gt;0,N(R96)=0),"COBRO SIN ENVIAR; ","")&amp;IF(AND(N(Q96)&gt;0,N(R96)&gt;0,N(S96)=0,TODAY()-N(R96)&gt;N('Ajustes'!$B$5)),"COBRO SIN PAGAR; ","")="","",LEFT(IF(NOT(N(B96)&gt;0),"SIN FECHA DE EVENTO; ","")&amp;IF(C96="","SIN UNIDAD; ","")&amp;IF(AND(C96&lt;&gt;"",COUNTIF('Unidades'!$A$2:$A$300,C96)=0),"UNIDAD NO ESTÁ EN LA LISTA; ","")&amp;IF(H96="","SIN TITULAR; ","")&amp;IF(AND(AND(N(B96)&gt;0,TODAY()&gt;=N(B96)),N(I96)=0),"CAMBIO SIN PEDIR; ","")&amp;IF(AND(N(B96)&gt;0,TODAY()&lt;N(B96),N(B96)-TODAY()&lt;=N('Ajustes'!$B$3),N(I96)=0),"EVENTO CERCANO SIN PEDIR; ","")&amp;IF(AND(AND(N(B96)&gt;0,TODAY()&gt;=N(B96)),J96&lt;&gt;"Sí"),"SIN CONFIRMAR; ","")&amp;IF(AND(AND(N(B96)&gt;0,TODAY()&gt;=N(B96)),OR(A96="Entrada",A96="Salida"),IFERROR(VLOOKUP(E96,'Ajustes'!$A$21:$B$40,2,0)="Sí",FALSE),L96=""),"SIN LECTURA; ","")&amp;IF(AND(L96&lt;&gt;"",N96=""),"LECTURA SIN FOTO; ","")&amp;IF(AND(A96="Salida",N(B96)&gt;0,N(O96)=0,TODAY()-N(B96)&gt;N('Ajustes'!$B$4)),"ÚLTIMO RECIBO SIN LLEGAR; ","")&amp;IF(AND(N(Q96)&gt;0,N(R96)=0),"COBRO SIN ENVIAR; ","")&amp;IF(AND(N(Q96)&gt;0,N(R96)&gt;0,N(S96)=0,TODAY()-N(R96)&gt;N('Ajustes'!$B$5)),"COBRO SIN PAGAR; ",""),LEN(IF(NOT(N(B96)&gt;0),"SIN FECHA DE EVENTO; ","")&amp;IF(C96="","SIN UNIDAD; ","")&amp;IF(AND(C96&lt;&gt;"",COUNTIF('Unidades'!$A$2:$A$300,C96)=0),"UNIDAD NO ESTÁ EN LA LISTA; ","")&amp;IF(H96="","SIN TITULAR; ","")&amp;IF(AND(AND(N(B96)&gt;0,TODAY()&gt;=N(B96)),N(I96)=0),"CAMBIO SIN PEDIR; ","")&amp;IF(AND(N(B96)&gt;0,TODAY()&lt;N(B96),N(B96)-TODAY()&lt;=N('Ajustes'!$B$3),N(I96)=0),"EVENTO CERCANO SIN PEDIR; ","")&amp;IF(AND(AND(N(B96)&gt;0,TODAY()&gt;=N(B96)),J96&lt;&gt;"Sí"),"SIN CONFIRMAR; ","")&amp;IF(AND(AND(N(B96)&gt;0,TODAY()&gt;=N(B96)),OR(A96="Entrada",A96="Salida"),IFERROR(VLOOKUP(E96,'Ajustes'!$A$21:$B$40,2,0)="Sí",FALSE),L96=""),"SIN LECTURA; ","")&amp;IF(AND(L96&lt;&gt;"",N96=""),"LECTURA SIN FOTO; ","")&amp;IF(AND(A96="Salida",N(B96)&gt;0,N(O96)=0,TODAY()-N(B96)&gt;N('Ajustes'!$B$4)),"ÚLTIMO RECIBO SIN LLEGAR; ","")&amp;IF(AND(N(Q96)&gt;0,N(R96)=0),"COBRO SIN ENVIAR; ","")&amp;IF(AND(N(Q96)&gt;0,N(R96)&gt;0,N(S96)=0,TODAY()-N(R96)&gt;N('Ajustes'!$B$5)),"COBRO SIN PAGAR; ",""))-2)))</f>
        <v/>
      </c>
    </row>
    <row r="97">
      <c r="B97" s="6" t="n"/>
      <c r="I97" s="6" t="n"/>
      <c r="M97" s="6" t="n"/>
      <c r="O97" s="6" t="n"/>
      <c r="P97" s="8" t="n"/>
      <c r="Q97" s="8" t="n"/>
      <c r="R97" s="6" t="n"/>
      <c r="S97" s="6" t="n"/>
      <c r="T97" s="6" t="n"/>
      <c r="U97" s="9">
        <f>IF(OR(NOT(OR(A97&lt;&gt;"",B97&lt;&gt;"",C97&lt;&gt;"",E97&lt;&gt;"")),NOT(N(B97)&gt;0)),"",N(B97)-TODAY())</f>
        <v/>
      </c>
      <c r="V97">
        <f>IF(OR(NOT(OR(A97&lt;&gt;"",B97&lt;&gt;"",C97&lt;&gt;"",E97&lt;&gt;"")),N(T97)&gt;0),"",IF(IF(NOT(N(B97)&gt;0),"SIN FECHA DE EVENTO; ","")&amp;IF(C97="","SIN UNIDAD; ","")&amp;IF(AND(C97&lt;&gt;"",COUNTIF('Unidades'!$A$2:$A$300,C97)=0),"UNIDAD NO ESTÁ EN LA LISTA; ","")&amp;IF(H97="","SIN TITULAR; ","")&amp;IF(AND(AND(N(B97)&gt;0,TODAY()&gt;=N(B97)),N(I97)=0),"CAMBIO SIN PEDIR; ","")&amp;IF(AND(N(B97)&gt;0,TODAY()&lt;N(B97),N(B97)-TODAY()&lt;=N('Ajustes'!$B$3),N(I97)=0),"EVENTO CERCANO SIN PEDIR; ","")&amp;IF(AND(AND(N(B97)&gt;0,TODAY()&gt;=N(B97)),J97&lt;&gt;"Sí"),"SIN CONFIRMAR; ","")&amp;IF(AND(AND(N(B97)&gt;0,TODAY()&gt;=N(B97)),OR(A97="Entrada",A97="Salida"),IFERROR(VLOOKUP(E97,'Ajustes'!$A$21:$B$40,2,0)="Sí",FALSE),L97=""),"SIN LECTURA; ","")&amp;IF(AND(L97&lt;&gt;"",N97=""),"LECTURA SIN FOTO; ","")&amp;IF(AND(A97="Salida",N(B97)&gt;0,N(O97)=0,TODAY()-N(B97)&gt;N('Ajustes'!$B$4)),"ÚLTIMO RECIBO SIN LLEGAR; ","")&amp;IF(AND(N(Q97)&gt;0,N(R97)=0),"COBRO SIN ENVIAR; ","")&amp;IF(AND(N(Q97)&gt;0,N(R97)&gt;0,N(S97)=0,TODAY()-N(R97)&gt;N('Ajustes'!$B$5)),"COBRO SIN PAGAR; ","")="","",LEFT(IF(NOT(N(B97)&gt;0),"SIN FECHA DE EVENTO; ","")&amp;IF(C97="","SIN UNIDAD; ","")&amp;IF(AND(C97&lt;&gt;"",COUNTIF('Unidades'!$A$2:$A$300,C97)=0),"UNIDAD NO ESTÁ EN LA LISTA; ","")&amp;IF(H97="","SIN TITULAR; ","")&amp;IF(AND(AND(N(B97)&gt;0,TODAY()&gt;=N(B97)),N(I97)=0),"CAMBIO SIN PEDIR; ","")&amp;IF(AND(N(B97)&gt;0,TODAY()&lt;N(B97),N(B97)-TODAY()&lt;=N('Ajustes'!$B$3),N(I97)=0),"EVENTO CERCANO SIN PEDIR; ","")&amp;IF(AND(AND(N(B97)&gt;0,TODAY()&gt;=N(B97)),J97&lt;&gt;"Sí"),"SIN CONFIRMAR; ","")&amp;IF(AND(AND(N(B97)&gt;0,TODAY()&gt;=N(B97)),OR(A97="Entrada",A97="Salida"),IFERROR(VLOOKUP(E97,'Ajustes'!$A$21:$B$40,2,0)="Sí",FALSE),L97=""),"SIN LECTURA; ","")&amp;IF(AND(L97&lt;&gt;"",N97=""),"LECTURA SIN FOTO; ","")&amp;IF(AND(A97="Salida",N(B97)&gt;0,N(O97)=0,TODAY()-N(B97)&gt;N('Ajustes'!$B$4)),"ÚLTIMO RECIBO SIN LLEGAR; ","")&amp;IF(AND(N(Q97)&gt;0,N(R97)=0),"COBRO SIN ENVIAR; ","")&amp;IF(AND(N(Q97)&gt;0,N(R97)&gt;0,N(S97)=0,TODAY()-N(R97)&gt;N('Ajustes'!$B$5)),"COBRO SIN PAGAR; ",""),LEN(IF(NOT(N(B97)&gt;0),"SIN FECHA DE EVENTO; ","")&amp;IF(C97="","SIN UNIDAD; ","")&amp;IF(AND(C97&lt;&gt;"",COUNTIF('Unidades'!$A$2:$A$300,C97)=0),"UNIDAD NO ESTÁ EN LA LISTA; ","")&amp;IF(H97="","SIN TITULAR; ","")&amp;IF(AND(AND(N(B97)&gt;0,TODAY()&gt;=N(B97)),N(I97)=0),"CAMBIO SIN PEDIR; ","")&amp;IF(AND(N(B97)&gt;0,TODAY()&lt;N(B97),N(B97)-TODAY()&lt;=N('Ajustes'!$B$3),N(I97)=0),"EVENTO CERCANO SIN PEDIR; ","")&amp;IF(AND(AND(N(B97)&gt;0,TODAY()&gt;=N(B97)),J97&lt;&gt;"Sí"),"SIN CONFIRMAR; ","")&amp;IF(AND(AND(N(B97)&gt;0,TODAY()&gt;=N(B97)),OR(A97="Entrada",A97="Salida"),IFERROR(VLOOKUP(E97,'Ajustes'!$A$21:$B$40,2,0)="Sí",FALSE),L97=""),"SIN LECTURA; ","")&amp;IF(AND(L97&lt;&gt;"",N97=""),"LECTURA SIN FOTO; ","")&amp;IF(AND(A97="Salida",N(B97)&gt;0,N(O97)=0,TODAY()-N(B97)&gt;N('Ajustes'!$B$4)),"ÚLTIMO RECIBO SIN LLEGAR; ","")&amp;IF(AND(N(Q97)&gt;0,N(R97)=0),"COBRO SIN ENVIAR; ","")&amp;IF(AND(N(Q97)&gt;0,N(R97)&gt;0,N(S97)=0,TODAY()-N(R97)&gt;N('Ajustes'!$B$5)),"COBRO SIN PAGAR; ",""))-2)))</f>
        <v/>
      </c>
    </row>
    <row r="98">
      <c r="B98" s="6" t="n"/>
      <c r="I98" s="6" t="n"/>
      <c r="M98" s="6" t="n"/>
      <c r="O98" s="6" t="n"/>
      <c r="P98" s="8" t="n"/>
      <c r="Q98" s="8" t="n"/>
      <c r="R98" s="6" t="n"/>
      <c r="S98" s="6" t="n"/>
      <c r="T98" s="6" t="n"/>
      <c r="U98" s="9">
        <f>IF(OR(NOT(OR(A98&lt;&gt;"",B98&lt;&gt;"",C98&lt;&gt;"",E98&lt;&gt;"")),NOT(N(B98)&gt;0)),"",N(B98)-TODAY())</f>
        <v/>
      </c>
      <c r="V98">
        <f>IF(OR(NOT(OR(A98&lt;&gt;"",B98&lt;&gt;"",C98&lt;&gt;"",E98&lt;&gt;"")),N(T98)&gt;0),"",IF(IF(NOT(N(B98)&gt;0),"SIN FECHA DE EVENTO; ","")&amp;IF(C98="","SIN UNIDAD; ","")&amp;IF(AND(C98&lt;&gt;"",COUNTIF('Unidades'!$A$2:$A$300,C98)=0),"UNIDAD NO ESTÁ EN LA LISTA; ","")&amp;IF(H98="","SIN TITULAR; ","")&amp;IF(AND(AND(N(B98)&gt;0,TODAY()&gt;=N(B98)),N(I98)=0),"CAMBIO SIN PEDIR; ","")&amp;IF(AND(N(B98)&gt;0,TODAY()&lt;N(B98),N(B98)-TODAY()&lt;=N('Ajustes'!$B$3),N(I98)=0),"EVENTO CERCANO SIN PEDIR; ","")&amp;IF(AND(AND(N(B98)&gt;0,TODAY()&gt;=N(B98)),J98&lt;&gt;"Sí"),"SIN CONFIRMAR; ","")&amp;IF(AND(AND(N(B98)&gt;0,TODAY()&gt;=N(B98)),OR(A98="Entrada",A98="Salida"),IFERROR(VLOOKUP(E98,'Ajustes'!$A$21:$B$40,2,0)="Sí",FALSE),L98=""),"SIN LECTURA; ","")&amp;IF(AND(L98&lt;&gt;"",N98=""),"LECTURA SIN FOTO; ","")&amp;IF(AND(A98="Salida",N(B98)&gt;0,N(O98)=0,TODAY()-N(B98)&gt;N('Ajustes'!$B$4)),"ÚLTIMO RECIBO SIN LLEGAR; ","")&amp;IF(AND(N(Q98)&gt;0,N(R98)=0),"COBRO SIN ENVIAR; ","")&amp;IF(AND(N(Q98)&gt;0,N(R98)&gt;0,N(S98)=0,TODAY()-N(R98)&gt;N('Ajustes'!$B$5)),"COBRO SIN PAGAR; ","")="","",LEFT(IF(NOT(N(B98)&gt;0),"SIN FECHA DE EVENTO; ","")&amp;IF(C98="","SIN UNIDAD; ","")&amp;IF(AND(C98&lt;&gt;"",COUNTIF('Unidades'!$A$2:$A$300,C98)=0),"UNIDAD NO ESTÁ EN LA LISTA; ","")&amp;IF(H98="","SIN TITULAR; ","")&amp;IF(AND(AND(N(B98)&gt;0,TODAY()&gt;=N(B98)),N(I98)=0),"CAMBIO SIN PEDIR; ","")&amp;IF(AND(N(B98)&gt;0,TODAY()&lt;N(B98),N(B98)-TODAY()&lt;=N('Ajustes'!$B$3),N(I98)=0),"EVENTO CERCANO SIN PEDIR; ","")&amp;IF(AND(AND(N(B98)&gt;0,TODAY()&gt;=N(B98)),J98&lt;&gt;"Sí"),"SIN CONFIRMAR; ","")&amp;IF(AND(AND(N(B98)&gt;0,TODAY()&gt;=N(B98)),OR(A98="Entrada",A98="Salida"),IFERROR(VLOOKUP(E98,'Ajustes'!$A$21:$B$40,2,0)="Sí",FALSE),L98=""),"SIN LECTURA; ","")&amp;IF(AND(L98&lt;&gt;"",N98=""),"LECTURA SIN FOTO; ","")&amp;IF(AND(A98="Salida",N(B98)&gt;0,N(O98)=0,TODAY()-N(B98)&gt;N('Ajustes'!$B$4)),"ÚLTIMO RECIBO SIN LLEGAR; ","")&amp;IF(AND(N(Q98)&gt;0,N(R98)=0),"COBRO SIN ENVIAR; ","")&amp;IF(AND(N(Q98)&gt;0,N(R98)&gt;0,N(S98)=0,TODAY()-N(R98)&gt;N('Ajustes'!$B$5)),"COBRO SIN PAGAR; ",""),LEN(IF(NOT(N(B98)&gt;0),"SIN FECHA DE EVENTO; ","")&amp;IF(C98="","SIN UNIDAD; ","")&amp;IF(AND(C98&lt;&gt;"",COUNTIF('Unidades'!$A$2:$A$300,C98)=0),"UNIDAD NO ESTÁ EN LA LISTA; ","")&amp;IF(H98="","SIN TITULAR; ","")&amp;IF(AND(AND(N(B98)&gt;0,TODAY()&gt;=N(B98)),N(I98)=0),"CAMBIO SIN PEDIR; ","")&amp;IF(AND(N(B98)&gt;0,TODAY()&lt;N(B98),N(B98)-TODAY()&lt;=N('Ajustes'!$B$3),N(I98)=0),"EVENTO CERCANO SIN PEDIR; ","")&amp;IF(AND(AND(N(B98)&gt;0,TODAY()&gt;=N(B98)),J98&lt;&gt;"Sí"),"SIN CONFIRMAR; ","")&amp;IF(AND(AND(N(B98)&gt;0,TODAY()&gt;=N(B98)),OR(A98="Entrada",A98="Salida"),IFERROR(VLOOKUP(E98,'Ajustes'!$A$21:$B$40,2,0)="Sí",FALSE),L98=""),"SIN LECTURA; ","")&amp;IF(AND(L98&lt;&gt;"",N98=""),"LECTURA SIN FOTO; ","")&amp;IF(AND(A98="Salida",N(B98)&gt;0,N(O98)=0,TODAY()-N(B98)&gt;N('Ajustes'!$B$4)),"ÚLTIMO RECIBO SIN LLEGAR; ","")&amp;IF(AND(N(Q98)&gt;0,N(R98)=0),"COBRO SIN ENVIAR; ","")&amp;IF(AND(N(Q98)&gt;0,N(R98)&gt;0,N(S98)=0,TODAY()-N(R98)&gt;N('Ajustes'!$B$5)),"COBRO SIN PAGAR; ",""))-2)))</f>
        <v/>
      </c>
    </row>
    <row r="99">
      <c r="B99" s="6" t="n"/>
      <c r="I99" s="6" t="n"/>
      <c r="M99" s="6" t="n"/>
      <c r="O99" s="6" t="n"/>
      <c r="P99" s="8" t="n"/>
      <c r="Q99" s="8" t="n"/>
      <c r="R99" s="6" t="n"/>
      <c r="S99" s="6" t="n"/>
      <c r="T99" s="6" t="n"/>
      <c r="U99" s="9">
        <f>IF(OR(NOT(OR(A99&lt;&gt;"",B99&lt;&gt;"",C99&lt;&gt;"",E99&lt;&gt;"")),NOT(N(B99)&gt;0)),"",N(B99)-TODAY())</f>
        <v/>
      </c>
      <c r="V99">
        <f>IF(OR(NOT(OR(A99&lt;&gt;"",B99&lt;&gt;"",C99&lt;&gt;"",E99&lt;&gt;"")),N(T99)&gt;0),"",IF(IF(NOT(N(B99)&gt;0),"SIN FECHA DE EVENTO; ","")&amp;IF(C99="","SIN UNIDAD; ","")&amp;IF(AND(C99&lt;&gt;"",COUNTIF('Unidades'!$A$2:$A$300,C99)=0),"UNIDAD NO ESTÁ EN LA LISTA; ","")&amp;IF(H99="","SIN TITULAR; ","")&amp;IF(AND(AND(N(B99)&gt;0,TODAY()&gt;=N(B99)),N(I99)=0),"CAMBIO SIN PEDIR; ","")&amp;IF(AND(N(B99)&gt;0,TODAY()&lt;N(B99),N(B99)-TODAY()&lt;=N('Ajustes'!$B$3),N(I99)=0),"EVENTO CERCANO SIN PEDIR; ","")&amp;IF(AND(AND(N(B99)&gt;0,TODAY()&gt;=N(B99)),J99&lt;&gt;"Sí"),"SIN CONFIRMAR; ","")&amp;IF(AND(AND(N(B99)&gt;0,TODAY()&gt;=N(B99)),OR(A99="Entrada",A99="Salida"),IFERROR(VLOOKUP(E99,'Ajustes'!$A$21:$B$40,2,0)="Sí",FALSE),L99=""),"SIN LECTURA; ","")&amp;IF(AND(L99&lt;&gt;"",N99=""),"LECTURA SIN FOTO; ","")&amp;IF(AND(A99="Salida",N(B99)&gt;0,N(O99)=0,TODAY()-N(B99)&gt;N('Ajustes'!$B$4)),"ÚLTIMO RECIBO SIN LLEGAR; ","")&amp;IF(AND(N(Q99)&gt;0,N(R99)=0),"COBRO SIN ENVIAR; ","")&amp;IF(AND(N(Q99)&gt;0,N(R99)&gt;0,N(S99)=0,TODAY()-N(R99)&gt;N('Ajustes'!$B$5)),"COBRO SIN PAGAR; ","")="","",LEFT(IF(NOT(N(B99)&gt;0),"SIN FECHA DE EVENTO; ","")&amp;IF(C99="","SIN UNIDAD; ","")&amp;IF(AND(C99&lt;&gt;"",COUNTIF('Unidades'!$A$2:$A$300,C99)=0),"UNIDAD NO ESTÁ EN LA LISTA; ","")&amp;IF(H99="","SIN TITULAR; ","")&amp;IF(AND(AND(N(B99)&gt;0,TODAY()&gt;=N(B99)),N(I99)=0),"CAMBIO SIN PEDIR; ","")&amp;IF(AND(N(B99)&gt;0,TODAY()&lt;N(B99),N(B99)-TODAY()&lt;=N('Ajustes'!$B$3),N(I99)=0),"EVENTO CERCANO SIN PEDIR; ","")&amp;IF(AND(AND(N(B99)&gt;0,TODAY()&gt;=N(B99)),J99&lt;&gt;"Sí"),"SIN CONFIRMAR; ","")&amp;IF(AND(AND(N(B99)&gt;0,TODAY()&gt;=N(B99)),OR(A99="Entrada",A99="Salida"),IFERROR(VLOOKUP(E99,'Ajustes'!$A$21:$B$40,2,0)="Sí",FALSE),L99=""),"SIN LECTURA; ","")&amp;IF(AND(L99&lt;&gt;"",N99=""),"LECTURA SIN FOTO; ","")&amp;IF(AND(A99="Salida",N(B99)&gt;0,N(O99)=0,TODAY()-N(B99)&gt;N('Ajustes'!$B$4)),"ÚLTIMO RECIBO SIN LLEGAR; ","")&amp;IF(AND(N(Q99)&gt;0,N(R99)=0),"COBRO SIN ENVIAR; ","")&amp;IF(AND(N(Q99)&gt;0,N(R99)&gt;0,N(S99)=0,TODAY()-N(R99)&gt;N('Ajustes'!$B$5)),"COBRO SIN PAGAR; ",""),LEN(IF(NOT(N(B99)&gt;0),"SIN FECHA DE EVENTO; ","")&amp;IF(C99="","SIN UNIDAD; ","")&amp;IF(AND(C99&lt;&gt;"",COUNTIF('Unidades'!$A$2:$A$300,C99)=0),"UNIDAD NO ESTÁ EN LA LISTA; ","")&amp;IF(H99="","SIN TITULAR; ","")&amp;IF(AND(AND(N(B99)&gt;0,TODAY()&gt;=N(B99)),N(I99)=0),"CAMBIO SIN PEDIR; ","")&amp;IF(AND(N(B99)&gt;0,TODAY()&lt;N(B99),N(B99)-TODAY()&lt;=N('Ajustes'!$B$3),N(I99)=0),"EVENTO CERCANO SIN PEDIR; ","")&amp;IF(AND(AND(N(B99)&gt;0,TODAY()&gt;=N(B99)),J99&lt;&gt;"Sí"),"SIN CONFIRMAR; ","")&amp;IF(AND(AND(N(B99)&gt;0,TODAY()&gt;=N(B99)),OR(A99="Entrada",A99="Salida"),IFERROR(VLOOKUP(E99,'Ajustes'!$A$21:$B$40,2,0)="Sí",FALSE),L99=""),"SIN LECTURA; ","")&amp;IF(AND(L99&lt;&gt;"",N99=""),"LECTURA SIN FOTO; ","")&amp;IF(AND(A99="Salida",N(B99)&gt;0,N(O99)=0,TODAY()-N(B99)&gt;N('Ajustes'!$B$4)),"ÚLTIMO RECIBO SIN LLEGAR; ","")&amp;IF(AND(N(Q99)&gt;0,N(R99)=0),"COBRO SIN ENVIAR; ","")&amp;IF(AND(N(Q99)&gt;0,N(R99)&gt;0,N(S99)=0,TODAY()-N(R99)&gt;N('Ajustes'!$B$5)),"COBRO SIN PAGAR; ",""))-2)))</f>
        <v/>
      </c>
    </row>
    <row r="100">
      <c r="B100" s="6" t="n"/>
      <c r="I100" s="6" t="n"/>
      <c r="M100" s="6" t="n"/>
      <c r="O100" s="6" t="n"/>
      <c r="P100" s="8" t="n"/>
      <c r="Q100" s="8" t="n"/>
      <c r="R100" s="6" t="n"/>
      <c r="S100" s="6" t="n"/>
      <c r="T100" s="6" t="n"/>
      <c r="U100" s="9">
        <f>IF(OR(NOT(OR(A100&lt;&gt;"",B100&lt;&gt;"",C100&lt;&gt;"",E100&lt;&gt;"")),NOT(N(B100)&gt;0)),"",N(B100)-TODAY())</f>
        <v/>
      </c>
      <c r="V100">
        <f>IF(OR(NOT(OR(A100&lt;&gt;"",B100&lt;&gt;"",C100&lt;&gt;"",E100&lt;&gt;"")),N(T100)&gt;0),"",IF(IF(NOT(N(B100)&gt;0),"SIN FECHA DE EVENTO; ","")&amp;IF(C100="","SIN UNIDAD; ","")&amp;IF(AND(C100&lt;&gt;"",COUNTIF('Unidades'!$A$2:$A$300,C100)=0),"UNIDAD NO ESTÁ EN LA LISTA; ","")&amp;IF(H100="","SIN TITULAR; ","")&amp;IF(AND(AND(N(B100)&gt;0,TODAY()&gt;=N(B100)),N(I100)=0),"CAMBIO SIN PEDIR; ","")&amp;IF(AND(N(B100)&gt;0,TODAY()&lt;N(B100),N(B100)-TODAY()&lt;=N('Ajustes'!$B$3),N(I100)=0),"EVENTO CERCANO SIN PEDIR; ","")&amp;IF(AND(AND(N(B100)&gt;0,TODAY()&gt;=N(B100)),J100&lt;&gt;"Sí"),"SIN CONFIRMAR; ","")&amp;IF(AND(AND(N(B100)&gt;0,TODAY()&gt;=N(B100)),OR(A100="Entrada",A100="Salida"),IFERROR(VLOOKUP(E100,'Ajustes'!$A$21:$B$40,2,0)="Sí",FALSE),L100=""),"SIN LECTURA; ","")&amp;IF(AND(L100&lt;&gt;"",N100=""),"LECTURA SIN FOTO; ","")&amp;IF(AND(A100="Salida",N(B100)&gt;0,N(O100)=0,TODAY()-N(B100)&gt;N('Ajustes'!$B$4)),"ÚLTIMO RECIBO SIN LLEGAR; ","")&amp;IF(AND(N(Q100)&gt;0,N(R100)=0),"COBRO SIN ENVIAR; ","")&amp;IF(AND(N(Q100)&gt;0,N(R100)&gt;0,N(S100)=0,TODAY()-N(R100)&gt;N('Ajustes'!$B$5)),"COBRO SIN PAGAR; ","")="","",LEFT(IF(NOT(N(B100)&gt;0),"SIN FECHA DE EVENTO; ","")&amp;IF(C100="","SIN UNIDAD; ","")&amp;IF(AND(C100&lt;&gt;"",COUNTIF('Unidades'!$A$2:$A$300,C100)=0),"UNIDAD NO ESTÁ EN LA LISTA; ","")&amp;IF(H100="","SIN TITULAR; ","")&amp;IF(AND(AND(N(B100)&gt;0,TODAY()&gt;=N(B100)),N(I100)=0),"CAMBIO SIN PEDIR; ","")&amp;IF(AND(N(B100)&gt;0,TODAY()&lt;N(B100),N(B100)-TODAY()&lt;=N('Ajustes'!$B$3),N(I100)=0),"EVENTO CERCANO SIN PEDIR; ","")&amp;IF(AND(AND(N(B100)&gt;0,TODAY()&gt;=N(B100)),J100&lt;&gt;"Sí"),"SIN CONFIRMAR; ","")&amp;IF(AND(AND(N(B100)&gt;0,TODAY()&gt;=N(B100)),OR(A100="Entrada",A100="Salida"),IFERROR(VLOOKUP(E100,'Ajustes'!$A$21:$B$40,2,0)="Sí",FALSE),L100=""),"SIN LECTURA; ","")&amp;IF(AND(L100&lt;&gt;"",N100=""),"LECTURA SIN FOTO; ","")&amp;IF(AND(A100="Salida",N(B100)&gt;0,N(O100)=0,TODAY()-N(B100)&gt;N('Ajustes'!$B$4)),"ÚLTIMO RECIBO SIN LLEGAR; ","")&amp;IF(AND(N(Q100)&gt;0,N(R100)=0),"COBRO SIN ENVIAR; ","")&amp;IF(AND(N(Q100)&gt;0,N(R100)&gt;0,N(S100)=0,TODAY()-N(R100)&gt;N('Ajustes'!$B$5)),"COBRO SIN PAGAR; ",""),LEN(IF(NOT(N(B100)&gt;0),"SIN FECHA DE EVENTO; ","")&amp;IF(C100="","SIN UNIDAD; ","")&amp;IF(AND(C100&lt;&gt;"",COUNTIF('Unidades'!$A$2:$A$300,C100)=0),"UNIDAD NO ESTÁ EN LA LISTA; ","")&amp;IF(H100="","SIN TITULAR; ","")&amp;IF(AND(AND(N(B100)&gt;0,TODAY()&gt;=N(B100)),N(I100)=0),"CAMBIO SIN PEDIR; ","")&amp;IF(AND(N(B100)&gt;0,TODAY()&lt;N(B100),N(B100)-TODAY()&lt;=N('Ajustes'!$B$3),N(I100)=0),"EVENTO CERCANO SIN PEDIR; ","")&amp;IF(AND(AND(N(B100)&gt;0,TODAY()&gt;=N(B100)),J100&lt;&gt;"Sí"),"SIN CONFIRMAR; ","")&amp;IF(AND(AND(N(B100)&gt;0,TODAY()&gt;=N(B100)),OR(A100="Entrada",A100="Salida"),IFERROR(VLOOKUP(E100,'Ajustes'!$A$21:$B$40,2,0)="Sí",FALSE),L100=""),"SIN LECTURA; ","")&amp;IF(AND(L100&lt;&gt;"",N100=""),"LECTURA SIN FOTO; ","")&amp;IF(AND(A100="Salida",N(B100)&gt;0,N(O100)=0,TODAY()-N(B100)&gt;N('Ajustes'!$B$4)),"ÚLTIMO RECIBO SIN LLEGAR; ","")&amp;IF(AND(N(Q100)&gt;0,N(R100)=0),"COBRO SIN ENVIAR; ","")&amp;IF(AND(N(Q100)&gt;0,N(R100)&gt;0,N(S100)=0,TODAY()-N(R100)&gt;N('Ajustes'!$B$5)),"COBRO SIN PAGAR; ",""))-2)))</f>
        <v/>
      </c>
    </row>
    <row r="101">
      <c r="B101" s="6" t="n"/>
      <c r="I101" s="6" t="n"/>
      <c r="M101" s="6" t="n"/>
      <c r="O101" s="6" t="n"/>
      <c r="P101" s="8" t="n"/>
      <c r="Q101" s="8" t="n"/>
      <c r="R101" s="6" t="n"/>
      <c r="S101" s="6" t="n"/>
      <c r="T101" s="6" t="n"/>
      <c r="U101" s="9">
        <f>IF(OR(NOT(OR(A101&lt;&gt;"",B101&lt;&gt;"",C101&lt;&gt;"",E101&lt;&gt;"")),NOT(N(B101)&gt;0)),"",N(B101)-TODAY())</f>
        <v/>
      </c>
      <c r="V101">
        <f>IF(OR(NOT(OR(A101&lt;&gt;"",B101&lt;&gt;"",C101&lt;&gt;"",E101&lt;&gt;"")),N(T101)&gt;0),"",IF(IF(NOT(N(B101)&gt;0),"SIN FECHA DE EVENTO; ","")&amp;IF(C101="","SIN UNIDAD; ","")&amp;IF(AND(C101&lt;&gt;"",COUNTIF('Unidades'!$A$2:$A$300,C101)=0),"UNIDAD NO ESTÁ EN LA LISTA; ","")&amp;IF(H101="","SIN TITULAR; ","")&amp;IF(AND(AND(N(B101)&gt;0,TODAY()&gt;=N(B101)),N(I101)=0),"CAMBIO SIN PEDIR; ","")&amp;IF(AND(N(B101)&gt;0,TODAY()&lt;N(B101),N(B101)-TODAY()&lt;=N('Ajustes'!$B$3),N(I101)=0),"EVENTO CERCANO SIN PEDIR; ","")&amp;IF(AND(AND(N(B101)&gt;0,TODAY()&gt;=N(B101)),J101&lt;&gt;"Sí"),"SIN CONFIRMAR; ","")&amp;IF(AND(AND(N(B101)&gt;0,TODAY()&gt;=N(B101)),OR(A101="Entrada",A101="Salida"),IFERROR(VLOOKUP(E101,'Ajustes'!$A$21:$B$40,2,0)="Sí",FALSE),L101=""),"SIN LECTURA; ","")&amp;IF(AND(L101&lt;&gt;"",N101=""),"LECTURA SIN FOTO; ","")&amp;IF(AND(A101="Salida",N(B101)&gt;0,N(O101)=0,TODAY()-N(B101)&gt;N('Ajustes'!$B$4)),"ÚLTIMO RECIBO SIN LLEGAR; ","")&amp;IF(AND(N(Q101)&gt;0,N(R101)=0),"COBRO SIN ENVIAR; ","")&amp;IF(AND(N(Q101)&gt;0,N(R101)&gt;0,N(S101)=0,TODAY()-N(R101)&gt;N('Ajustes'!$B$5)),"COBRO SIN PAGAR; ","")="","",LEFT(IF(NOT(N(B101)&gt;0),"SIN FECHA DE EVENTO; ","")&amp;IF(C101="","SIN UNIDAD; ","")&amp;IF(AND(C101&lt;&gt;"",COUNTIF('Unidades'!$A$2:$A$300,C101)=0),"UNIDAD NO ESTÁ EN LA LISTA; ","")&amp;IF(H101="","SIN TITULAR; ","")&amp;IF(AND(AND(N(B101)&gt;0,TODAY()&gt;=N(B101)),N(I101)=0),"CAMBIO SIN PEDIR; ","")&amp;IF(AND(N(B101)&gt;0,TODAY()&lt;N(B101),N(B101)-TODAY()&lt;=N('Ajustes'!$B$3),N(I101)=0),"EVENTO CERCANO SIN PEDIR; ","")&amp;IF(AND(AND(N(B101)&gt;0,TODAY()&gt;=N(B101)),J101&lt;&gt;"Sí"),"SIN CONFIRMAR; ","")&amp;IF(AND(AND(N(B101)&gt;0,TODAY()&gt;=N(B101)),OR(A101="Entrada",A101="Salida"),IFERROR(VLOOKUP(E101,'Ajustes'!$A$21:$B$40,2,0)="Sí",FALSE),L101=""),"SIN LECTURA; ","")&amp;IF(AND(L101&lt;&gt;"",N101=""),"LECTURA SIN FOTO; ","")&amp;IF(AND(A101="Salida",N(B101)&gt;0,N(O101)=0,TODAY()-N(B101)&gt;N('Ajustes'!$B$4)),"ÚLTIMO RECIBO SIN LLEGAR; ","")&amp;IF(AND(N(Q101)&gt;0,N(R101)=0),"COBRO SIN ENVIAR; ","")&amp;IF(AND(N(Q101)&gt;0,N(R101)&gt;0,N(S101)=0,TODAY()-N(R101)&gt;N('Ajustes'!$B$5)),"COBRO SIN PAGAR; ",""),LEN(IF(NOT(N(B101)&gt;0),"SIN FECHA DE EVENTO; ","")&amp;IF(C101="","SIN UNIDAD; ","")&amp;IF(AND(C101&lt;&gt;"",COUNTIF('Unidades'!$A$2:$A$300,C101)=0),"UNIDAD NO ESTÁ EN LA LISTA; ","")&amp;IF(H101="","SIN TITULAR; ","")&amp;IF(AND(AND(N(B101)&gt;0,TODAY()&gt;=N(B101)),N(I101)=0),"CAMBIO SIN PEDIR; ","")&amp;IF(AND(N(B101)&gt;0,TODAY()&lt;N(B101),N(B101)-TODAY()&lt;=N('Ajustes'!$B$3),N(I101)=0),"EVENTO CERCANO SIN PEDIR; ","")&amp;IF(AND(AND(N(B101)&gt;0,TODAY()&gt;=N(B101)),J101&lt;&gt;"Sí"),"SIN CONFIRMAR; ","")&amp;IF(AND(AND(N(B101)&gt;0,TODAY()&gt;=N(B101)),OR(A101="Entrada",A101="Salida"),IFERROR(VLOOKUP(E101,'Ajustes'!$A$21:$B$40,2,0)="Sí",FALSE),L101=""),"SIN LECTURA; ","")&amp;IF(AND(L101&lt;&gt;"",N101=""),"LECTURA SIN FOTO; ","")&amp;IF(AND(A101="Salida",N(B101)&gt;0,N(O101)=0,TODAY()-N(B101)&gt;N('Ajustes'!$B$4)),"ÚLTIMO RECIBO SIN LLEGAR; ","")&amp;IF(AND(N(Q101)&gt;0,N(R101)=0),"COBRO SIN ENVIAR; ","")&amp;IF(AND(N(Q101)&gt;0,N(R101)&gt;0,N(S101)=0,TODAY()-N(R101)&gt;N('Ajustes'!$B$5)),"COBRO SIN PAGAR; ",""))-2)))</f>
        <v/>
      </c>
    </row>
    <row r="102">
      <c r="B102" s="6" t="n"/>
      <c r="I102" s="6" t="n"/>
      <c r="M102" s="6" t="n"/>
      <c r="O102" s="6" t="n"/>
      <c r="P102" s="8" t="n"/>
      <c r="Q102" s="8" t="n"/>
      <c r="R102" s="6" t="n"/>
      <c r="S102" s="6" t="n"/>
      <c r="T102" s="6" t="n"/>
      <c r="U102" s="9">
        <f>IF(OR(NOT(OR(A102&lt;&gt;"",B102&lt;&gt;"",C102&lt;&gt;"",E102&lt;&gt;"")),NOT(N(B102)&gt;0)),"",N(B102)-TODAY())</f>
        <v/>
      </c>
      <c r="V102">
        <f>IF(OR(NOT(OR(A102&lt;&gt;"",B102&lt;&gt;"",C102&lt;&gt;"",E102&lt;&gt;"")),N(T102)&gt;0),"",IF(IF(NOT(N(B102)&gt;0),"SIN FECHA DE EVENTO; ","")&amp;IF(C102="","SIN UNIDAD; ","")&amp;IF(AND(C102&lt;&gt;"",COUNTIF('Unidades'!$A$2:$A$300,C102)=0),"UNIDAD NO ESTÁ EN LA LISTA; ","")&amp;IF(H102="","SIN TITULAR; ","")&amp;IF(AND(AND(N(B102)&gt;0,TODAY()&gt;=N(B102)),N(I102)=0),"CAMBIO SIN PEDIR; ","")&amp;IF(AND(N(B102)&gt;0,TODAY()&lt;N(B102),N(B102)-TODAY()&lt;=N('Ajustes'!$B$3),N(I102)=0),"EVENTO CERCANO SIN PEDIR; ","")&amp;IF(AND(AND(N(B102)&gt;0,TODAY()&gt;=N(B102)),J102&lt;&gt;"Sí"),"SIN CONFIRMAR; ","")&amp;IF(AND(AND(N(B102)&gt;0,TODAY()&gt;=N(B102)),OR(A102="Entrada",A102="Salida"),IFERROR(VLOOKUP(E102,'Ajustes'!$A$21:$B$40,2,0)="Sí",FALSE),L102=""),"SIN LECTURA; ","")&amp;IF(AND(L102&lt;&gt;"",N102=""),"LECTURA SIN FOTO; ","")&amp;IF(AND(A102="Salida",N(B102)&gt;0,N(O102)=0,TODAY()-N(B102)&gt;N('Ajustes'!$B$4)),"ÚLTIMO RECIBO SIN LLEGAR; ","")&amp;IF(AND(N(Q102)&gt;0,N(R102)=0),"COBRO SIN ENVIAR; ","")&amp;IF(AND(N(Q102)&gt;0,N(R102)&gt;0,N(S102)=0,TODAY()-N(R102)&gt;N('Ajustes'!$B$5)),"COBRO SIN PAGAR; ","")="","",LEFT(IF(NOT(N(B102)&gt;0),"SIN FECHA DE EVENTO; ","")&amp;IF(C102="","SIN UNIDAD; ","")&amp;IF(AND(C102&lt;&gt;"",COUNTIF('Unidades'!$A$2:$A$300,C102)=0),"UNIDAD NO ESTÁ EN LA LISTA; ","")&amp;IF(H102="","SIN TITULAR; ","")&amp;IF(AND(AND(N(B102)&gt;0,TODAY()&gt;=N(B102)),N(I102)=0),"CAMBIO SIN PEDIR; ","")&amp;IF(AND(N(B102)&gt;0,TODAY()&lt;N(B102),N(B102)-TODAY()&lt;=N('Ajustes'!$B$3),N(I102)=0),"EVENTO CERCANO SIN PEDIR; ","")&amp;IF(AND(AND(N(B102)&gt;0,TODAY()&gt;=N(B102)),J102&lt;&gt;"Sí"),"SIN CONFIRMAR; ","")&amp;IF(AND(AND(N(B102)&gt;0,TODAY()&gt;=N(B102)),OR(A102="Entrada",A102="Salida"),IFERROR(VLOOKUP(E102,'Ajustes'!$A$21:$B$40,2,0)="Sí",FALSE),L102=""),"SIN LECTURA; ","")&amp;IF(AND(L102&lt;&gt;"",N102=""),"LECTURA SIN FOTO; ","")&amp;IF(AND(A102="Salida",N(B102)&gt;0,N(O102)=0,TODAY()-N(B102)&gt;N('Ajustes'!$B$4)),"ÚLTIMO RECIBO SIN LLEGAR; ","")&amp;IF(AND(N(Q102)&gt;0,N(R102)=0),"COBRO SIN ENVIAR; ","")&amp;IF(AND(N(Q102)&gt;0,N(R102)&gt;0,N(S102)=0,TODAY()-N(R102)&gt;N('Ajustes'!$B$5)),"COBRO SIN PAGAR; ",""),LEN(IF(NOT(N(B102)&gt;0),"SIN FECHA DE EVENTO; ","")&amp;IF(C102="","SIN UNIDAD; ","")&amp;IF(AND(C102&lt;&gt;"",COUNTIF('Unidades'!$A$2:$A$300,C102)=0),"UNIDAD NO ESTÁ EN LA LISTA; ","")&amp;IF(H102="","SIN TITULAR; ","")&amp;IF(AND(AND(N(B102)&gt;0,TODAY()&gt;=N(B102)),N(I102)=0),"CAMBIO SIN PEDIR; ","")&amp;IF(AND(N(B102)&gt;0,TODAY()&lt;N(B102),N(B102)-TODAY()&lt;=N('Ajustes'!$B$3),N(I102)=0),"EVENTO CERCANO SIN PEDIR; ","")&amp;IF(AND(AND(N(B102)&gt;0,TODAY()&gt;=N(B102)),J102&lt;&gt;"Sí"),"SIN CONFIRMAR; ","")&amp;IF(AND(AND(N(B102)&gt;0,TODAY()&gt;=N(B102)),OR(A102="Entrada",A102="Salida"),IFERROR(VLOOKUP(E102,'Ajustes'!$A$21:$B$40,2,0)="Sí",FALSE),L102=""),"SIN LECTURA; ","")&amp;IF(AND(L102&lt;&gt;"",N102=""),"LECTURA SIN FOTO; ","")&amp;IF(AND(A102="Salida",N(B102)&gt;0,N(O102)=0,TODAY()-N(B102)&gt;N('Ajustes'!$B$4)),"ÚLTIMO RECIBO SIN LLEGAR; ","")&amp;IF(AND(N(Q102)&gt;0,N(R102)=0),"COBRO SIN ENVIAR; ","")&amp;IF(AND(N(Q102)&gt;0,N(R102)&gt;0,N(S102)=0,TODAY()-N(R102)&gt;N('Ajustes'!$B$5)),"COBRO SIN PAGAR; ",""))-2)))</f>
        <v/>
      </c>
    </row>
    <row r="103">
      <c r="B103" s="6" t="n"/>
      <c r="I103" s="6" t="n"/>
      <c r="M103" s="6" t="n"/>
      <c r="O103" s="6" t="n"/>
      <c r="P103" s="8" t="n"/>
      <c r="Q103" s="8" t="n"/>
      <c r="R103" s="6" t="n"/>
      <c r="S103" s="6" t="n"/>
      <c r="T103" s="6" t="n"/>
      <c r="U103" s="9">
        <f>IF(OR(NOT(OR(A103&lt;&gt;"",B103&lt;&gt;"",C103&lt;&gt;"",E103&lt;&gt;"")),NOT(N(B103)&gt;0)),"",N(B103)-TODAY())</f>
        <v/>
      </c>
      <c r="V103">
        <f>IF(OR(NOT(OR(A103&lt;&gt;"",B103&lt;&gt;"",C103&lt;&gt;"",E103&lt;&gt;"")),N(T103)&gt;0),"",IF(IF(NOT(N(B103)&gt;0),"SIN FECHA DE EVENTO; ","")&amp;IF(C103="","SIN UNIDAD; ","")&amp;IF(AND(C103&lt;&gt;"",COUNTIF('Unidades'!$A$2:$A$300,C103)=0),"UNIDAD NO ESTÁ EN LA LISTA; ","")&amp;IF(H103="","SIN TITULAR; ","")&amp;IF(AND(AND(N(B103)&gt;0,TODAY()&gt;=N(B103)),N(I103)=0),"CAMBIO SIN PEDIR; ","")&amp;IF(AND(N(B103)&gt;0,TODAY()&lt;N(B103),N(B103)-TODAY()&lt;=N('Ajustes'!$B$3),N(I103)=0),"EVENTO CERCANO SIN PEDIR; ","")&amp;IF(AND(AND(N(B103)&gt;0,TODAY()&gt;=N(B103)),J103&lt;&gt;"Sí"),"SIN CONFIRMAR; ","")&amp;IF(AND(AND(N(B103)&gt;0,TODAY()&gt;=N(B103)),OR(A103="Entrada",A103="Salida"),IFERROR(VLOOKUP(E103,'Ajustes'!$A$21:$B$40,2,0)="Sí",FALSE),L103=""),"SIN LECTURA; ","")&amp;IF(AND(L103&lt;&gt;"",N103=""),"LECTURA SIN FOTO; ","")&amp;IF(AND(A103="Salida",N(B103)&gt;0,N(O103)=0,TODAY()-N(B103)&gt;N('Ajustes'!$B$4)),"ÚLTIMO RECIBO SIN LLEGAR; ","")&amp;IF(AND(N(Q103)&gt;0,N(R103)=0),"COBRO SIN ENVIAR; ","")&amp;IF(AND(N(Q103)&gt;0,N(R103)&gt;0,N(S103)=0,TODAY()-N(R103)&gt;N('Ajustes'!$B$5)),"COBRO SIN PAGAR; ","")="","",LEFT(IF(NOT(N(B103)&gt;0),"SIN FECHA DE EVENTO; ","")&amp;IF(C103="","SIN UNIDAD; ","")&amp;IF(AND(C103&lt;&gt;"",COUNTIF('Unidades'!$A$2:$A$300,C103)=0),"UNIDAD NO ESTÁ EN LA LISTA; ","")&amp;IF(H103="","SIN TITULAR; ","")&amp;IF(AND(AND(N(B103)&gt;0,TODAY()&gt;=N(B103)),N(I103)=0),"CAMBIO SIN PEDIR; ","")&amp;IF(AND(N(B103)&gt;0,TODAY()&lt;N(B103),N(B103)-TODAY()&lt;=N('Ajustes'!$B$3),N(I103)=0),"EVENTO CERCANO SIN PEDIR; ","")&amp;IF(AND(AND(N(B103)&gt;0,TODAY()&gt;=N(B103)),J103&lt;&gt;"Sí"),"SIN CONFIRMAR; ","")&amp;IF(AND(AND(N(B103)&gt;0,TODAY()&gt;=N(B103)),OR(A103="Entrada",A103="Salida"),IFERROR(VLOOKUP(E103,'Ajustes'!$A$21:$B$40,2,0)="Sí",FALSE),L103=""),"SIN LECTURA; ","")&amp;IF(AND(L103&lt;&gt;"",N103=""),"LECTURA SIN FOTO; ","")&amp;IF(AND(A103="Salida",N(B103)&gt;0,N(O103)=0,TODAY()-N(B103)&gt;N('Ajustes'!$B$4)),"ÚLTIMO RECIBO SIN LLEGAR; ","")&amp;IF(AND(N(Q103)&gt;0,N(R103)=0),"COBRO SIN ENVIAR; ","")&amp;IF(AND(N(Q103)&gt;0,N(R103)&gt;0,N(S103)=0,TODAY()-N(R103)&gt;N('Ajustes'!$B$5)),"COBRO SIN PAGAR; ",""),LEN(IF(NOT(N(B103)&gt;0),"SIN FECHA DE EVENTO; ","")&amp;IF(C103="","SIN UNIDAD; ","")&amp;IF(AND(C103&lt;&gt;"",COUNTIF('Unidades'!$A$2:$A$300,C103)=0),"UNIDAD NO ESTÁ EN LA LISTA; ","")&amp;IF(H103="","SIN TITULAR; ","")&amp;IF(AND(AND(N(B103)&gt;0,TODAY()&gt;=N(B103)),N(I103)=0),"CAMBIO SIN PEDIR; ","")&amp;IF(AND(N(B103)&gt;0,TODAY()&lt;N(B103),N(B103)-TODAY()&lt;=N('Ajustes'!$B$3),N(I103)=0),"EVENTO CERCANO SIN PEDIR; ","")&amp;IF(AND(AND(N(B103)&gt;0,TODAY()&gt;=N(B103)),J103&lt;&gt;"Sí"),"SIN CONFIRMAR; ","")&amp;IF(AND(AND(N(B103)&gt;0,TODAY()&gt;=N(B103)),OR(A103="Entrada",A103="Salida"),IFERROR(VLOOKUP(E103,'Ajustes'!$A$21:$B$40,2,0)="Sí",FALSE),L103=""),"SIN LECTURA; ","")&amp;IF(AND(L103&lt;&gt;"",N103=""),"LECTURA SIN FOTO; ","")&amp;IF(AND(A103="Salida",N(B103)&gt;0,N(O103)=0,TODAY()-N(B103)&gt;N('Ajustes'!$B$4)),"ÚLTIMO RECIBO SIN LLEGAR; ","")&amp;IF(AND(N(Q103)&gt;0,N(R103)=0),"COBRO SIN ENVIAR; ","")&amp;IF(AND(N(Q103)&gt;0,N(R103)&gt;0,N(S103)=0,TODAY()-N(R103)&gt;N('Ajustes'!$B$5)),"COBRO SIN PAGAR; ",""))-2)))</f>
        <v/>
      </c>
    </row>
    <row r="104">
      <c r="B104" s="6" t="n"/>
      <c r="I104" s="6" t="n"/>
      <c r="M104" s="6" t="n"/>
      <c r="O104" s="6" t="n"/>
      <c r="P104" s="8" t="n"/>
      <c r="Q104" s="8" t="n"/>
      <c r="R104" s="6" t="n"/>
      <c r="S104" s="6" t="n"/>
      <c r="T104" s="6" t="n"/>
      <c r="U104" s="9">
        <f>IF(OR(NOT(OR(A104&lt;&gt;"",B104&lt;&gt;"",C104&lt;&gt;"",E104&lt;&gt;"")),NOT(N(B104)&gt;0)),"",N(B104)-TODAY())</f>
        <v/>
      </c>
      <c r="V104">
        <f>IF(OR(NOT(OR(A104&lt;&gt;"",B104&lt;&gt;"",C104&lt;&gt;"",E104&lt;&gt;"")),N(T104)&gt;0),"",IF(IF(NOT(N(B104)&gt;0),"SIN FECHA DE EVENTO; ","")&amp;IF(C104="","SIN UNIDAD; ","")&amp;IF(AND(C104&lt;&gt;"",COUNTIF('Unidades'!$A$2:$A$300,C104)=0),"UNIDAD NO ESTÁ EN LA LISTA; ","")&amp;IF(H104="","SIN TITULAR; ","")&amp;IF(AND(AND(N(B104)&gt;0,TODAY()&gt;=N(B104)),N(I104)=0),"CAMBIO SIN PEDIR; ","")&amp;IF(AND(N(B104)&gt;0,TODAY()&lt;N(B104),N(B104)-TODAY()&lt;=N('Ajustes'!$B$3),N(I104)=0),"EVENTO CERCANO SIN PEDIR; ","")&amp;IF(AND(AND(N(B104)&gt;0,TODAY()&gt;=N(B104)),J104&lt;&gt;"Sí"),"SIN CONFIRMAR; ","")&amp;IF(AND(AND(N(B104)&gt;0,TODAY()&gt;=N(B104)),OR(A104="Entrada",A104="Salida"),IFERROR(VLOOKUP(E104,'Ajustes'!$A$21:$B$40,2,0)="Sí",FALSE),L104=""),"SIN LECTURA; ","")&amp;IF(AND(L104&lt;&gt;"",N104=""),"LECTURA SIN FOTO; ","")&amp;IF(AND(A104="Salida",N(B104)&gt;0,N(O104)=0,TODAY()-N(B104)&gt;N('Ajustes'!$B$4)),"ÚLTIMO RECIBO SIN LLEGAR; ","")&amp;IF(AND(N(Q104)&gt;0,N(R104)=0),"COBRO SIN ENVIAR; ","")&amp;IF(AND(N(Q104)&gt;0,N(R104)&gt;0,N(S104)=0,TODAY()-N(R104)&gt;N('Ajustes'!$B$5)),"COBRO SIN PAGAR; ","")="","",LEFT(IF(NOT(N(B104)&gt;0),"SIN FECHA DE EVENTO; ","")&amp;IF(C104="","SIN UNIDAD; ","")&amp;IF(AND(C104&lt;&gt;"",COUNTIF('Unidades'!$A$2:$A$300,C104)=0),"UNIDAD NO ESTÁ EN LA LISTA; ","")&amp;IF(H104="","SIN TITULAR; ","")&amp;IF(AND(AND(N(B104)&gt;0,TODAY()&gt;=N(B104)),N(I104)=0),"CAMBIO SIN PEDIR; ","")&amp;IF(AND(N(B104)&gt;0,TODAY()&lt;N(B104),N(B104)-TODAY()&lt;=N('Ajustes'!$B$3),N(I104)=0),"EVENTO CERCANO SIN PEDIR; ","")&amp;IF(AND(AND(N(B104)&gt;0,TODAY()&gt;=N(B104)),J104&lt;&gt;"Sí"),"SIN CONFIRMAR; ","")&amp;IF(AND(AND(N(B104)&gt;0,TODAY()&gt;=N(B104)),OR(A104="Entrada",A104="Salida"),IFERROR(VLOOKUP(E104,'Ajustes'!$A$21:$B$40,2,0)="Sí",FALSE),L104=""),"SIN LECTURA; ","")&amp;IF(AND(L104&lt;&gt;"",N104=""),"LECTURA SIN FOTO; ","")&amp;IF(AND(A104="Salida",N(B104)&gt;0,N(O104)=0,TODAY()-N(B104)&gt;N('Ajustes'!$B$4)),"ÚLTIMO RECIBO SIN LLEGAR; ","")&amp;IF(AND(N(Q104)&gt;0,N(R104)=0),"COBRO SIN ENVIAR; ","")&amp;IF(AND(N(Q104)&gt;0,N(R104)&gt;0,N(S104)=0,TODAY()-N(R104)&gt;N('Ajustes'!$B$5)),"COBRO SIN PAGAR; ",""),LEN(IF(NOT(N(B104)&gt;0),"SIN FECHA DE EVENTO; ","")&amp;IF(C104="","SIN UNIDAD; ","")&amp;IF(AND(C104&lt;&gt;"",COUNTIF('Unidades'!$A$2:$A$300,C104)=0),"UNIDAD NO ESTÁ EN LA LISTA; ","")&amp;IF(H104="","SIN TITULAR; ","")&amp;IF(AND(AND(N(B104)&gt;0,TODAY()&gt;=N(B104)),N(I104)=0),"CAMBIO SIN PEDIR; ","")&amp;IF(AND(N(B104)&gt;0,TODAY()&lt;N(B104),N(B104)-TODAY()&lt;=N('Ajustes'!$B$3),N(I104)=0),"EVENTO CERCANO SIN PEDIR; ","")&amp;IF(AND(AND(N(B104)&gt;0,TODAY()&gt;=N(B104)),J104&lt;&gt;"Sí"),"SIN CONFIRMAR; ","")&amp;IF(AND(AND(N(B104)&gt;0,TODAY()&gt;=N(B104)),OR(A104="Entrada",A104="Salida"),IFERROR(VLOOKUP(E104,'Ajustes'!$A$21:$B$40,2,0)="Sí",FALSE),L104=""),"SIN LECTURA; ","")&amp;IF(AND(L104&lt;&gt;"",N104=""),"LECTURA SIN FOTO; ","")&amp;IF(AND(A104="Salida",N(B104)&gt;0,N(O104)=0,TODAY()-N(B104)&gt;N('Ajustes'!$B$4)),"ÚLTIMO RECIBO SIN LLEGAR; ","")&amp;IF(AND(N(Q104)&gt;0,N(R104)=0),"COBRO SIN ENVIAR; ","")&amp;IF(AND(N(Q104)&gt;0,N(R104)&gt;0,N(S104)=0,TODAY()-N(R104)&gt;N('Ajustes'!$B$5)),"COBRO SIN PAGAR; ",""))-2)))</f>
        <v/>
      </c>
    </row>
    <row r="105">
      <c r="B105" s="6" t="n"/>
      <c r="I105" s="6" t="n"/>
      <c r="M105" s="6" t="n"/>
      <c r="O105" s="6" t="n"/>
      <c r="P105" s="8" t="n"/>
      <c r="Q105" s="8" t="n"/>
      <c r="R105" s="6" t="n"/>
      <c r="S105" s="6" t="n"/>
      <c r="T105" s="6" t="n"/>
      <c r="U105" s="9">
        <f>IF(OR(NOT(OR(A105&lt;&gt;"",B105&lt;&gt;"",C105&lt;&gt;"",E105&lt;&gt;"")),NOT(N(B105)&gt;0)),"",N(B105)-TODAY())</f>
        <v/>
      </c>
      <c r="V105">
        <f>IF(OR(NOT(OR(A105&lt;&gt;"",B105&lt;&gt;"",C105&lt;&gt;"",E105&lt;&gt;"")),N(T105)&gt;0),"",IF(IF(NOT(N(B105)&gt;0),"SIN FECHA DE EVENTO; ","")&amp;IF(C105="","SIN UNIDAD; ","")&amp;IF(AND(C105&lt;&gt;"",COUNTIF('Unidades'!$A$2:$A$300,C105)=0),"UNIDAD NO ESTÁ EN LA LISTA; ","")&amp;IF(H105="","SIN TITULAR; ","")&amp;IF(AND(AND(N(B105)&gt;0,TODAY()&gt;=N(B105)),N(I105)=0),"CAMBIO SIN PEDIR; ","")&amp;IF(AND(N(B105)&gt;0,TODAY()&lt;N(B105),N(B105)-TODAY()&lt;=N('Ajustes'!$B$3),N(I105)=0),"EVENTO CERCANO SIN PEDIR; ","")&amp;IF(AND(AND(N(B105)&gt;0,TODAY()&gt;=N(B105)),J105&lt;&gt;"Sí"),"SIN CONFIRMAR; ","")&amp;IF(AND(AND(N(B105)&gt;0,TODAY()&gt;=N(B105)),OR(A105="Entrada",A105="Salida"),IFERROR(VLOOKUP(E105,'Ajustes'!$A$21:$B$40,2,0)="Sí",FALSE),L105=""),"SIN LECTURA; ","")&amp;IF(AND(L105&lt;&gt;"",N105=""),"LECTURA SIN FOTO; ","")&amp;IF(AND(A105="Salida",N(B105)&gt;0,N(O105)=0,TODAY()-N(B105)&gt;N('Ajustes'!$B$4)),"ÚLTIMO RECIBO SIN LLEGAR; ","")&amp;IF(AND(N(Q105)&gt;0,N(R105)=0),"COBRO SIN ENVIAR; ","")&amp;IF(AND(N(Q105)&gt;0,N(R105)&gt;0,N(S105)=0,TODAY()-N(R105)&gt;N('Ajustes'!$B$5)),"COBRO SIN PAGAR; ","")="","",LEFT(IF(NOT(N(B105)&gt;0),"SIN FECHA DE EVENTO; ","")&amp;IF(C105="","SIN UNIDAD; ","")&amp;IF(AND(C105&lt;&gt;"",COUNTIF('Unidades'!$A$2:$A$300,C105)=0),"UNIDAD NO ESTÁ EN LA LISTA; ","")&amp;IF(H105="","SIN TITULAR; ","")&amp;IF(AND(AND(N(B105)&gt;0,TODAY()&gt;=N(B105)),N(I105)=0),"CAMBIO SIN PEDIR; ","")&amp;IF(AND(N(B105)&gt;0,TODAY()&lt;N(B105),N(B105)-TODAY()&lt;=N('Ajustes'!$B$3),N(I105)=0),"EVENTO CERCANO SIN PEDIR; ","")&amp;IF(AND(AND(N(B105)&gt;0,TODAY()&gt;=N(B105)),J105&lt;&gt;"Sí"),"SIN CONFIRMAR; ","")&amp;IF(AND(AND(N(B105)&gt;0,TODAY()&gt;=N(B105)),OR(A105="Entrada",A105="Salida"),IFERROR(VLOOKUP(E105,'Ajustes'!$A$21:$B$40,2,0)="Sí",FALSE),L105=""),"SIN LECTURA; ","")&amp;IF(AND(L105&lt;&gt;"",N105=""),"LECTURA SIN FOTO; ","")&amp;IF(AND(A105="Salida",N(B105)&gt;0,N(O105)=0,TODAY()-N(B105)&gt;N('Ajustes'!$B$4)),"ÚLTIMO RECIBO SIN LLEGAR; ","")&amp;IF(AND(N(Q105)&gt;0,N(R105)=0),"COBRO SIN ENVIAR; ","")&amp;IF(AND(N(Q105)&gt;0,N(R105)&gt;0,N(S105)=0,TODAY()-N(R105)&gt;N('Ajustes'!$B$5)),"COBRO SIN PAGAR; ",""),LEN(IF(NOT(N(B105)&gt;0),"SIN FECHA DE EVENTO; ","")&amp;IF(C105="","SIN UNIDAD; ","")&amp;IF(AND(C105&lt;&gt;"",COUNTIF('Unidades'!$A$2:$A$300,C105)=0),"UNIDAD NO ESTÁ EN LA LISTA; ","")&amp;IF(H105="","SIN TITULAR; ","")&amp;IF(AND(AND(N(B105)&gt;0,TODAY()&gt;=N(B105)),N(I105)=0),"CAMBIO SIN PEDIR; ","")&amp;IF(AND(N(B105)&gt;0,TODAY()&lt;N(B105),N(B105)-TODAY()&lt;=N('Ajustes'!$B$3),N(I105)=0),"EVENTO CERCANO SIN PEDIR; ","")&amp;IF(AND(AND(N(B105)&gt;0,TODAY()&gt;=N(B105)),J105&lt;&gt;"Sí"),"SIN CONFIRMAR; ","")&amp;IF(AND(AND(N(B105)&gt;0,TODAY()&gt;=N(B105)),OR(A105="Entrada",A105="Salida"),IFERROR(VLOOKUP(E105,'Ajustes'!$A$21:$B$40,2,0)="Sí",FALSE),L105=""),"SIN LECTURA; ","")&amp;IF(AND(L105&lt;&gt;"",N105=""),"LECTURA SIN FOTO; ","")&amp;IF(AND(A105="Salida",N(B105)&gt;0,N(O105)=0,TODAY()-N(B105)&gt;N('Ajustes'!$B$4)),"ÚLTIMO RECIBO SIN LLEGAR; ","")&amp;IF(AND(N(Q105)&gt;0,N(R105)=0),"COBRO SIN ENVIAR; ","")&amp;IF(AND(N(Q105)&gt;0,N(R105)&gt;0,N(S105)=0,TODAY()-N(R105)&gt;N('Ajustes'!$B$5)),"COBRO SIN PAGAR; ",""))-2)))</f>
        <v/>
      </c>
    </row>
    <row r="106">
      <c r="B106" s="6" t="n"/>
      <c r="I106" s="6" t="n"/>
      <c r="M106" s="6" t="n"/>
      <c r="O106" s="6" t="n"/>
      <c r="P106" s="8" t="n"/>
      <c r="Q106" s="8" t="n"/>
      <c r="R106" s="6" t="n"/>
      <c r="S106" s="6" t="n"/>
      <c r="T106" s="6" t="n"/>
      <c r="U106" s="9">
        <f>IF(OR(NOT(OR(A106&lt;&gt;"",B106&lt;&gt;"",C106&lt;&gt;"",E106&lt;&gt;"")),NOT(N(B106)&gt;0)),"",N(B106)-TODAY())</f>
        <v/>
      </c>
      <c r="V106">
        <f>IF(OR(NOT(OR(A106&lt;&gt;"",B106&lt;&gt;"",C106&lt;&gt;"",E106&lt;&gt;"")),N(T106)&gt;0),"",IF(IF(NOT(N(B106)&gt;0),"SIN FECHA DE EVENTO; ","")&amp;IF(C106="","SIN UNIDAD; ","")&amp;IF(AND(C106&lt;&gt;"",COUNTIF('Unidades'!$A$2:$A$300,C106)=0),"UNIDAD NO ESTÁ EN LA LISTA; ","")&amp;IF(H106="","SIN TITULAR; ","")&amp;IF(AND(AND(N(B106)&gt;0,TODAY()&gt;=N(B106)),N(I106)=0),"CAMBIO SIN PEDIR; ","")&amp;IF(AND(N(B106)&gt;0,TODAY()&lt;N(B106),N(B106)-TODAY()&lt;=N('Ajustes'!$B$3),N(I106)=0),"EVENTO CERCANO SIN PEDIR; ","")&amp;IF(AND(AND(N(B106)&gt;0,TODAY()&gt;=N(B106)),J106&lt;&gt;"Sí"),"SIN CONFIRMAR; ","")&amp;IF(AND(AND(N(B106)&gt;0,TODAY()&gt;=N(B106)),OR(A106="Entrada",A106="Salida"),IFERROR(VLOOKUP(E106,'Ajustes'!$A$21:$B$40,2,0)="Sí",FALSE),L106=""),"SIN LECTURA; ","")&amp;IF(AND(L106&lt;&gt;"",N106=""),"LECTURA SIN FOTO; ","")&amp;IF(AND(A106="Salida",N(B106)&gt;0,N(O106)=0,TODAY()-N(B106)&gt;N('Ajustes'!$B$4)),"ÚLTIMO RECIBO SIN LLEGAR; ","")&amp;IF(AND(N(Q106)&gt;0,N(R106)=0),"COBRO SIN ENVIAR; ","")&amp;IF(AND(N(Q106)&gt;0,N(R106)&gt;0,N(S106)=0,TODAY()-N(R106)&gt;N('Ajustes'!$B$5)),"COBRO SIN PAGAR; ","")="","",LEFT(IF(NOT(N(B106)&gt;0),"SIN FECHA DE EVENTO; ","")&amp;IF(C106="","SIN UNIDAD; ","")&amp;IF(AND(C106&lt;&gt;"",COUNTIF('Unidades'!$A$2:$A$300,C106)=0),"UNIDAD NO ESTÁ EN LA LISTA; ","")&amp;IF(H106="","SIN TITULAR; ","")&amp;IF(AND(AND(N(B106)&gt;0,TODAY()&gt;=N(B106)),N(I106)=0),"CAMBIO SIN PEDIR; ","")&amp;IF(AND(N(B106)&gt;0,TODAY()&lt;N(B106),N(B106)-TODAY()&lt;=N('Ajustes'!$B$3),N(I106)=0),"EVENTO CERCANO SIN PEDIR; ","")&amp;IF(AND(AND(N(B106)&gt;0,TODAY()&gt;=N(B106)),J106&lt;&gt;"Sí"),"SIN CONFIRMAR; ","")&amp;IF(AND(AND(N(B106)&gt;0,TODAY()&gt;=N(B106)),OR(A106="Entrada",A106="Salida"),IFERROR(VLOOKUP(E106,'Ajustes'!$A$21:$B$40,2,0)="Sí",FALSE),L106=""),"SIN LECTURA; ","")&amp;IF(AND(L106&lt;&gt;"",N106=""),"LECTURA SIN FOTO; ","")&amp;IF(AND(A106="Salida",N(B106)&gt;0,N(O106)=0,TODAY()-N(B106)&gt;N('Ajustes'!$B$4)),"ÚLTIMO RECIBO SIN LLEGAR; ","")&amp;IF(AND(N(Q106)&gt;0,N(R106)=0),"COBRO SIN ENVIAR; ","")&amp;IF(AND(N(Q106)&gt;0,N(R106)&gt;0,N(S106)=0,TODAY()-N(R106)&gt;N('Ajustes'!$B$5)),"COBRO SIN PAGAR; ",""),LEN(IF(NOT(N(B106)&gt;0),"SIN FECHA DE EVENTO; ","")&amp;IF(C106="","SIN UNIDAD; ","")&amp;IF(AND(C106&lt;&gt;"",COUNTIF('Unidades'!$A$2:$A$300,C106)=0),"UNIDAD NO ESTÁ EN LA LISTA; ","")&amp;IF(H106="","SIN TITULAR; ","")&amp;IF(AND(AND(N(B106)&gt;0,TODAY()&gt;=N(B106)),N(I106)=0),"CAMBIO SIN PEDIR; ","")&amp;IF(AND(N(B106)&gt;0,TODAY()&lt;N(B106),N(B106)-TODAY()&lt;=N('Ajustes'!$B$3),N(I106)=0),"EVENTO CERCANO SIN PEDIR; ","")&amp;IF(AND(AND(N(B106)&gt;0,TODAY()&gt;=N(B106)),J106&lt;&gt;"Sí"),"SIN CONFIRMAR; ","")&amp;IF(AND(AND(N(B106)&gt;0,TODAY()&gt;=N(B106)),OR(A106="Entrada",A106="Salida"),IFERROR(VLOOKUP(E106,'Ajustes'!$A$21:$B$40,2,0)="Sí",FALSE),L106=""),"SIN LECTURA; ","")&amp;IF(AND(L106&lt;&gt;"",N106=""),"LECTURA SIN FOTO; ","")&amp;IF(AND(A106="Salida",N(B106)&gt;0,N(O106)=0,TODAY()-N(B106)&gt;N('Ajustes'!$B$4)),"ÚLTIMO RECIBO SIN LLEGAR; ","")&amp;IF(AND(N(Q106)&gt;0,N(R106)=0),"COBRO SIN ENVIAR; ","")&amp;IF(AND(N(Q106)&gt;0,N(R106)&gt;0,N(S106)=0,TODAY()-N(R106)&gt;N('Ajustes'!$B$5)),"COBRO SIN PAGAR; ",""))-2)))</f>
        <v/>
      </c>
    </row>
    <row r="107">
      <c r="B107" s="6" t="n"/>
      <c r="I107" s="6" t="n"/>
      <c r="M107" s="6" t="n"/>
      <c r="O107" s="6" t="n"/>
      <c r="P107" s="8" t="n"/>
      <c r="Q107" s="8" t="n"/>
      <c r="R107" s="6" t="n"/>
      <c r="S107" s="6" t="n"/>
      <c r="T107" s="6" t="n"/>
      <c r="U107" s="9">
        <f>IF(OR(NOT(OR(A107&lt;&gt;"",B107&lt;&gt;"",C107&lt;&gt;"",E107&lt;&gt;"")),NOT(N(B107)&gt;0)),"",N(B107)-TODAY())</f>
        <v/>
      </c>
      <c r="V107">
        <f>IF(OR(NOT(OR(A107&lt;&gt;"",B107&lt;&gt;"",C107&lt;&gt;"",E107&lt;&gt;"")),N(T107)&gt;0),"",IF(IF(NOT(N(B107)&gt;0),"SIN FECHA DE EVENTO; ","")&amp;IF(C107="","SIN UNIDAD; ","")&amp;IF(AND(C107&lt;&gt;"",COUNTIF('Unidades'!$A$2:$A$300,C107)=0),"UNIDAD NO ESTÁ EN LA LISTA; ","")&amp;IF(H107="","SIN TITULAR; ","")&amp;IF(AND(AND(N(B107)&gt;0,TODAY()&gt;=N(B107)),N(I107)=0),"CAMBIO SIN PEDIR; ","")&amp;IF(AND(N(B107)&gt;0,TODAY()&lt;N(B107),N(B107)-TODAY()&lt;=N('Ajustes'!$B$3),N(I107)=0),"EVENTO CERCANO SIN PEDIR; ","")&amp;IF(AND(AND(N(B107)&gt;0,TODAY()&gt;=N(B107)),J107&lt;&gt;"Sí"),"SIN CONFIRMAR; ","")&amp;IF(AND(AND(N(B107)&gt;0,TODAY()&gt;=N(B107)),OR(A107="Entrada",A107="Salida"),IFERROR(VLOOKUP(E107,'Ajustes'!$A$21:$B$40,2,0)="Sí",FALSE),L107=""),"SIN LECTURA; ","")&amp;IF(AND(L107&lt;&gt;"",N107=""),"LECTURA SIN FOTO; ","")&amp;IF(AND(A107="Salida",N(B107)&gt;0,N(O107)=0,TODAY()-N(B107)&gt;N('Ajustes'!$B$4)),"ÚLTIMO RECIBO SIN LLEGAR; ","")&amp;IF(AND(N(Q107)&gt;0,N(R107)=0),"COBRO SIN ENVIAR; ","")&amp;IF(AND(N(Q107)&gt;0,N(R107)&gt;0,N(S107)=0,TODAY()-N(R107)&gt;N('Ajustes'!$B$5)),"COBRO SIN PAGAR; ","")="","",LEFT(IF(NOT(N(B107)&gt;0),"SIN FECHA DE EVENTO; ","")&amp;IF(C107="","SIN UNIDAD; ","")&amp;IF(AND(C107&lt;&gt;"",COUNTIF('Unidades'!$A$2:$A$300,C107)=0),"UNIDAD NO ESTÁ EN LA LISTA; ","")&amp;IF(H107="","SIN TITULAR; ","")&amp;IF(AND(AND(N(B107)&gt;0,TODAY()&gt;=N(B107)),N(I107)=0),"CAMBIO SIN PEDIR; ","")&amp;IF(AND(N(B107)&gt;0,TODAY()&lt;N(B107),N(B107)-TODAY()&lt;=N('Ajustes'!$B$3),N(I107)=0),"EVENTO CERCANO SIN PEDIR; ","")&amp;IF(AND(AND(N(B107)&gt;0,TODAY()&gt;=N(B107)),J107&lt;&gt;"Sí"),"SIN CONFIRMAR; ","")&amp;IF(AND(AND(N(B107)&gt;0,TODAY()&gt;=N(B107)),OR(A107="Entrada",A107="Salida"),IFERROR(VLOOKUP(E107,'Ajustes'!$A$21:$B$40,2,0)="Sí",FALSE),L107=""),"SIN LECTURA; ","")&amp;IF(AND(L107&lt;&gt;"",N107=""),"LECTURA SIN FOTO; ","")&amp;IF(AND(A107="Salida",N(B107)&gt;0,N(O107)=0,TODAY()-N(B107)&gt;N('Ajustes'!$B$4)),"ÚLTIMO RECIBO SIN LLEGAR; ","")&amp;IF(AND(N(Q107)&gt;0,N(R107)=0),"COBRO SIN ENVIAR; ","")&amp;IF(AND(N(Q107)&gt;0,N(R107)&gt;0,N(S107)=0,TODAY()-N(R107)&gt;N('Ajustes'!$B$5)),"COBRO SIN PAGAR; ",""),LEN(IF(NOT(N(B107)&gt;0),"SIN FECHA DE EVENTO; ","")&amp;IF(C107="","SIN UNIDAD; ","")&amp;IF(AND(C107&lt;&gt;"",COUNTIF('Unidades'!$A$2:$A$300,C107)=0),"UNIDAD NO ESTÁ EN LA LISTA; ","")&amp;IF(H107="","SIN TITULAR; ","")&amp;IF(AND(AND(N(B107)&gt;0,TODAY()&gt;=N(B107)),N(I107)=0),"CAMBIO SIN PEDIR; ","")&amp;IF(AND(N(B107)&gt;0,TODAY()&lt;N(B107),N(B107)-TODAY()&lt;=N('Ajustes'!$B$3),N(I107)=0),"EVENTO CERCANO SIN PEDIR; ","")&amp;IF(AND(AND(N(B107)&gt;0,TODAY()&gt;=N(B107)),J107&lt;&gt;"Sí"),"SIN CONFIRMAR; ","")&amp;IF(AND(AND(N(B107)&gt;0,TODAY()&gt;=N(B107)),OR(A107="Entrada",A107="Salida"),IFERROR(VLOOKUP(E107,'Ajustes'!$A$21:$B$40,2,0)="Sí",FALSE),L107=""),"SIN LECTURA; ","")&amp;IF(AND(L107&lt;&gt;"",N107=""),"LECTURA SIN FOTO; ","")&amp;IF(AND(A107="Salida",N(B107)&gt;0,N(O107)=0,TODAY()-N(B107)&gt;N('Ajustes'!$B$4)),"ÚLTIMO RECIBO SIN LLEGAR; ","")&amp;IF(AND(N(Q107)&gt;0,N(R107)=0),"COBRO SIN ENVIAR; ","")&amp;IF(AND(N(Q107)&gt;0,N(R107)&gt;0,N(S107)=0,TODAY()-N(R107)&gt;N('Ajustes'!$B$5)),"COBRO SIN PAGAR; ",""))-2)))</f>
        <v/>
      </c>
    </row>
    <row r="108">
      <c r="B108" s="6" t="n"/>
      <c r="I108" s="6" t="n"/>
      <c r="M108" s="6" t="n"/>
      <c r="O108" s="6" t="n"/>
      <c r="P108" s="8" t="n"/>
      <c r="Q108" s="8" t="n"/>
      <c r="R108" s="6" t="n"/>
      <c r="S108" s="6" t="n"/>
      <c r="T108" s="6" t="n"/>
      <c r="U108" s="9">
        <f>IF(OR(NOT(OR(A108&lt;&gt;"",B108&lt;&gt;"",C108&lt;&gt;"",E108&lt;&gt;"")),NOT(N(B108)&gt;0)),"",N(B108)-TODAY())</f>
        <v/>
      </c>
      <c r="V108">
        <f>IF(OR(NOT(OR(A108&lt;&gt;"",B108&lt;&gt;"",C108&lt;&gt;"",E108&lt;&gt;"")),N(T108)&gt;0),"",IF(IF(NOT(N(B108)&gt;0),"SIN FECHA DE EVENTO; ","")&amp;IF(C108="","SIN UNIDAD; ","")&amp;IF(AND(C108&lt;&gt;"",COUNTIF('Unidades'!$A$2:$A$300,C108)=0),"UNIDAD NO ESTÁ EN LA LISTA; ","")&amp;IF(H108="","SIN TITULAR; ","")&amp;IF(AND(AND(N(B108)&gt;0,TODAY()&gt;=N(B108)),N(I108)=0),"CAMBIO SIN PEDIR; ","")&amp;IF(AND(N(B108)&gt;0,TODAY()&lt;N(B108),N(B108)-TODAY()&lt;=N('Ajustes'!$B$3),N(I108)=0),"EVENTO CERCANO SIN PEDIR; ","")&amp;IF(AND(AND(N(B108)&gt;0,TODAY()&gt;=N(B108)),J108&lt;&gt;"Sí"),"SIN CONFIRMAR; ","")&amp;IF(AND(AND(N(B108)&gt;0,TODAY()&gt;=N(B108)),OR(A108="Entrada",A108="Salida"),IFERROR(VLOOKUP(E108,'Ajustes'!$A$21:$B$40,2,0)="Sí",FALSE),L108=""),"SIN LECTURA; ","")&amp;IF(AND(L108&lt;&gt;"",N108=""),"LECTURA SIN FOTO; ","")&amp;IF(AND(A108="Salida",N(B108)&gt;0,N(O108)=0,TODAY()-N(B108)&gt;N('Ajustes'!$B$4)),"ÚLTIMO RECIBO SIN LLEGAR; ","")&amp;IF(AND(N(Q108)&gt;0,N(R108)=0),"COBRO SIN ENVIAR; ","")&amp;IF(AND(N(Q108)&gt;0,N(R108)&gt;0,N(S108)=0,TODAY()-N(R108)&gt;N('Ajustes'!$B$5)),"COBRO SIN PAGAR; ","")="","",LEFT(IF(NOT(N(B108)&gt;0),"SIN FECHA DE EVENTO; ","")&amp;IF(C108="","SIN UNIDAD; ","")&amp;IF(AND(C108&lt;&gt;"",COUNTIF('Unidades'!$A$2:$A$300,C108)=0),"UNIDAD NO ESTÁ EN LA LISTA; ","")&amp;IF(H108="","SIN TITULAR; ","")&amp;IF(AND(AND(N(B108)&gt;0,TODAY()&gt;=N(B108)),N(I108)=0),"CAMBIO SIN PEDIR; ","")&amp;IF(AND(N(B108)&gt;0,TODAY()&lt;N(B108),N(B108)-TODAY()&lt;=N('Ajustes'!$B$3),N(I108)=0),"EVENTO CERCANO SIN PEDIR; ","")&amp;IF(AND(AND(N(B108)&gt;0,TODAY()&gt;=N(B108)),J108&lt;&gt;"Sí"),"SIN CONFIRMAR; ","")&amp;IF(AND(AND(N(B108)&gt;0,TODAY()&gt;=N(B108)),OR(A108="Entrada",A108="Salida"),IFERROR(VLOOKUP(E108,'Ajustes'!$A$21:$B$40,2,0)="Sí",FALSE),L108=""),"SIN LECTURA; ","")&amp;IF(AND(L108&lt;&gt;"",N108=""),"LECTURA SIN FOTO; ","")&amp;IF(AND(A108="Salida",N(B108)&gt;0,N(O108)=0,TODAY()-N(B108)&gt;N('Ajustes'!$B$4)),"ÚLTIMO RECIBO SIN LLEGAR; ","")&amp;IF(AND(N(Q108)&gt;0,N(R108)=0),"COBRO SIN ENVIAR; ","")&amp;IF(AND(N(Q108)&gt;0,N(R108)&gt;0,N(S108)=0,TODAY()-N(R108)&gt;N('Ajustes'!$B$5)),"COBRO SIN PAGAR; ",""),LEN(IF(NOT(N(B108)&gt;0),"SIN FECHA DE EVENTO; ","")&amp;IF(C108="","SIN UNIDAD; ","")&amp;IF(AND(C108&lt;&gt;"",COUNTIF('Unidades'!$A$2:$A$300,C108)=0),"UNIDAD NO ESTÁ EN LA LISTA; ","")&amp;IF(H108="","SIN TITULAR; ","")&amp;IF(AND(AND(N(B108)&gt;0,TODAY()&gt;=N(B108)),N(I108)=0),"CAMBIO SIN PEDIR; ","")&amp;IF(AND(N(B108)&gt;0,TODAY()&lt;N(B108),N(B108)-TODAY()&lt;=N('Ajustes'!$B$3),N(I108)=0),"EVENTO CERCANO SIN PEDIR; ","")&amp;IF(AND(AND(N(B108)&gt;0,TODAY()&gt;=N(B108)),J108&lt;&gt;"Sí"),"SIN CONFIRMAR; ","")&amp;IF(AND(AND(N(B108)&gt;0,TODAY()&gt;=N(B108)),OR(A108="Entrada",A108="Salida"),IFERROR(VLOOKUP(E108,'Ajustes'!$A$21:$B$40,2,0)="Sí",FALSE),L108=""),"SIN LECTURA; ","")&amp;IF(AND(L108&lt;&gt;"",N108=""),"LECTURA SIN FOTO; ","")&amp;IF(AND(A108="Salida",N(B108)&gt;0,N(O108)=0,TODAY()-N(B108)&gt;N('Ajustes'!$B$4)),"ÚLTIMO RECIBO SIN LLEGAR; ","")&amp;IF(AND(N(Q108)&gt;0,N(R108)=0),"COBRO SIN ENVIAR; ","")&amp;IF(AND(N(Q108)&gt;0,N(R108)&gt;0,N(S108)=0,TODAY()-N(R108)&gt;N('Ajustes'!$B$5)),"COBRO SIN PAGAR; ",""))-2)))</f>
        <v/>
      </c>
    </row>
    <row r="109">
      <c r="B109" s="6" t="n"/>
      <c r="I109" s="6" t="n"/>
      <c r="M109" s="6" t="n"/>
      <c r="O109" s="6" t="n"/>
      <c r="P109" s="8" t="n"/>
      <c r="Q109" s="8" t="n"/>
      <c r="R109" s="6" t="n"/>
      <c r="S109" s="6" t="n"/>
      <c r="T109" s="6" t="n"/>
      <c r="U109" s="9">
        <f>IF(OR(NOT(OR(A109&lt;&gt;"",B109&lt;&gt;"",C109&lt;&gt;"",E109&lt;&gt;"")),NOT(N(B109)&gt;0)),"",N(B109)-TODAY())</f>
        <v/>
      </c>
      <c r="V109">
        <f>IF(OR(NOT(OR(A109&lt;&gt;"",B109&lt;&gt;"",C109&lt;&gt;"",E109&lt;&gt;"")),N(T109)&gt;0),"",IF(IF(NOT(N(B109)&gt;0),"SIN FECHA DE EVENTO; ","")&amp;IF(C109="","SIN UNIDAD; ","")&amp;IF(AND(C109&lt;&gt;"",COUNTIF('Unidades'!$A$2:$A$300,C109)=0),"UNIDAD NO ESTÁ EN LA LISTA; ","")&amp;IF(H109="","SIN TITULAR; ","")&amp;IF(AND(AND(N(B109)&gt;0,TODAY()&gt;=N(B109)),N(I109)=0),"CAMBIO SIN PEDIR; ","")&amp;IF(AND(N(B109)&gt;0,TODAY()&lt;N(B109),N(B109)-TODAY()&lt;=N('Ajustes'!$B$3),N(I109)=0),"EVENTO CERCANO SIN PEDIR; ","")&amp;IF(AND(AND(N(B109)&gt;0,TODAY()&gt;=N(B109)),J109&lt;&gt;"Sí"),"SIN CONFIRMAR; ","")&amp;IF(AND(AND(N(B109)&gt;0,TODAY()&gt;=N(B109)),OR(A109="Entrada",A109="Salida"),IFERROR(VLOOKUP(E109,'Ajustes'!$A$21:$B$40,2,0)="Sí",FALSE),L109=""),"SIN LECTURA; ","")&amp;IF(AND(L109&lt;&gt;"",N109=""),"LECTURA SIN FOTO; ","")&amp;IF(AND(A109="Salida",N(B109)&gt;0,N(O109)=0,TODAY()-N(B109)&gt;N('Ajustes'!$B$4)),"ÚLTIMO RECIBO SIN LLEGAR; ","")&amp;IF(AND(N(Q109)&gt;0,N(R109)=0),"COBRO SIN ENVIAR; ","")&amp;IF(AND(N(Q109)&gt;0,N(R109)&gt;0,N(S109)=0,TODAY()-N(R109)&gt;N('Ajustes'!$B$5)),"COBRO SIN PAGAR; ","")="","",LEFT(IF(NOT(N(B109)&gt;0),"SIN FECHA DE EVENTO; ","")&amp;IF(C109="","SIN UNIDAD; ","")&amp;IF(AND(C109&lt;&gt;"",COUNTIF('Unidades'!$A$2:$A$300,C109)=0),"UNIDAD NO ESTÁ EN LA LISTA; ","")&amp;IF(H109="","SIN TITULAR; ","")&amp;IF(AND(AND(N(B109)&gt;0,TODAY()&gt;=N(B109)),N(I109)=0),"CAMBIO SIN PEDIR; ","")&amp;IF(AND(N(B109)&gt;0,TODAY()&lt;N(B109),N(B109)-TODAY()&lt;=N('Ajustes'!$B$3),N(I109)=0),"EVENTO CERCANO SIN PEDIR; ","")&amp;IF(AND(AND(N(B109)&gt;0,TODAY()&gt;=N(B109)),J109&lt;&gt;"Sí"),"SIN CONFIRMAR; ","")&amp;IF(AND(AND(N(B109)&gt;0,TODAY()&gt;=N(B109)),OR(A109="Entrada",A109="Salida"),IFERROR(VLOOKUP(E109,'Ajustes'!$A$21:$B$40,2,0)="Sí",FALSE),L109=""),"SIN LECTURA; ","")&amp;IF(AND(L109&lt;&gt;"",N109=""),"LECTURA SIN FOTO; ","")&amp;IF(AND(A109="Salida",N(B109)&gt;0,N(O109)=0,TODAY()-N(B109)&gt;N('Ajustes'!$B$4)),"ÚLTIMO RECIBO SIN LLEGAR; ","")&amp;IF(AND(N(Q109)&gt;0,N(R109)=0),"COBRO SIN ENVIAR; ","")&amp;IF(AND(N(Q109)&gt;0,N(R109)&gt;0,N(S109)=0,TODAY()-N(R109)&gt;N('Ajustes'!$B$5)),"COBRO SIN PAGAR; ",""),LEN(IF(NOT(N(B109)&gt;0),"SIN FECHA DE EVENTO; ","")&amp;IF(C109="","SIN UNIDAD; ","")&amp;IF(AND(C109&lt;&gt;"",COUNTIF('Unidades'!$A$2:$A$300,C109)=0),"UNIDAD NO ESTÁ EN LA LISTA; ","")&amp;IF(H109="","SIN TITULAR; ","")&amp;IF(AND(AND(N(B109)&gt;0,TODAY()&gt;=N(B109)),N(I109)=0),"CAMBIO SIN PEDIR; ","")&amp;IF(AND(N(B109)&gt;0,TODAY()&lt;N(B109),N(B109)-TODAY()&lt;=N('Ajustes'!$B$3),N(I109)=0),"EVENTO CERCANO SIN PEDIR; ","")&amp;IF(AND(AND(N(B109)&gt;0,TODAY()&gt;=N(B109)),J109&lt;&gt;"Sí"),"SIN CONFIRMAR; ","")&amp;IF(AND(AND(N(B109)&gt;0,TODAY()&gt;=N(B109)),OR(A109="Entrada",A109="Salida"),IFERROR(VLOOKUP(E109,'Ajustes'!$A$21:$B$40,2,0)="Sí",FALSE),L109=""),"SIN LECTURA; ","")&amp;IF(AND(L109&lt;&gt;"",N109=""),"LECTURA SIN FOTO; ","")&amp;IF(AND(A109="Salida",N(B109)&gt;0,N(O109)=0,TODAY()-N(B109)&gt;N('Ajustes'!$B$4)),"ÚLTIMO RECIBO SIN LLEGAR; ","")&amp;IF(AND(N(Q109)&gt;0,N(R109)=0),"COBRO SIN ENVIAR; ","")&amp;IF(AND(N(Q109)&gt;0,N(R109)&gt;0,N(S109)=0,TODAY()-N(R109)&gt;N('Ajustes'!$B$5)),"COBRO SIN PAGAR; ",""))-2)))</f>
        <v/>
      </c>
    </row>
    <row r="110">
      <c r="B110" s="6" t="n"/>
      <c r="I110" s="6" t="n"/>
      <c r="M110" s="6" t="n"/>
      <c r="O110" s="6" t="n"/>
      <c r="P110" s="8" t="n"/>
      <c r="Q110" s="8" t="n"/>
      <c r="R110" s="6" t="n"/>
      <c r="S110" s="6" t="n"/>
      <c r="T110" s="6" t="n"/>
      <c r="U110" s="9">
        <f>IF(OR(NOT(OR(A110&lt;&gt;"",B110&lt;&gt;"",C110&lt;&gt;"",E110&lt;&gt;"")),NOT(N(B110)&gt;0)),"",N(B110)-TODAY())</f>
        <v/>
      </c>
      <c r="V110">
        <f>IF(OR(NOT(OR(A110&lt;&gt;"",B110&lt;&gt;"",C110&lt;&gt;"",E110&lt;&gt;"")),N(T110)&gt;0),"",IF(IF(NOT(N(B110)&gt;0),"SIN FECHA DE EVENTO; ","")&amp;IF(C110="","SIN UNIDAD; ","")&amp;IF(AND(C110&lt;&gt;"",COUNTIF('Unidades'!$A$2:$A$300,C110)=0),"UNIDAD NO ESTÁ EN LA LISTA; ","")&amp;IF(H110="","SIN TITULAR; ","")&amp;IF(AND(AND(N(B110)&gt;0,TODAY()&gt;=N(B110)),N(I110)=0),"CAMBIO SIN PEDIR; ","")&amp;IF(AND(N(B110)&gt;0,TODAY()&lt;N(B110),N(B110)-TODAY()&lt;=N('Ajustes'!$B$3),N(I110)=0),"EVENTO CERCANO SIN PEDIR; ","")&amp;IF(AND(AND(N(B110)&gt;0,TODAY()&gt;=N(B110)),J110&lt;&gt;"Sí"),"SIN CONFIRMAR; ","")&amp;IF(AND(AND(N(B110)&gt;0,TODAY()&gt;=N(B110)),OR(A110="Entrada",A110="Salida"),IFERROR(VLOOKUP(E110,'Ajustes'!$A$21:$B$40,2,0)="Sí",FALSE),L110=""),"SIN LECTURA; ","")&amp;IF(AND(L110&lt;&gt;"",N110=""),"LECTURA SIN FOTO; ","")&amp;IF(AND(A110="Salida",N(B110)&gt;0,N(O110)=0,TODAY()-N(B110)&gt;N('Ajustes'!$B$4)),"ÚLTIMO RECIBO SIN LLEGAR; ","")&amp;IF(AND(N(Q110)&gt;0,N(R110)=0),"COBRO SIN ENVIAR; ","")&amp;IF(AND(N(Q110)&gt;0,N(R110)&gt;0,N(S110)=0,TODAY()-N(R110)&gt;N('Ajustes'!$B$5)),"COBRO SIN PAGAR; ","")="","",LEFT(IF(NOT(N(B110)&gt;0),"SIN FECHA DE EVENTO; ","")&amp;IF(C110="","SIN UNIDAD; ","")&amp;IF(AND(C110&lt;&gt;"",COUNTIF('Unidades'!$A$2:$A$300,C110)=0),"UNIDAD NO ESTÁ EN LA LISTA; ","")&amp;IF(H110="","SIN TITULAR; ","")&amp;IF(AND(AND(N(B110)&gt;0,TODAY()&gt;=N(B110)),N(I110)=0),"CAMBIO SIN PEDIR; ","")&amp;IF(AND(N(B110)&gt;0,TODAY()&lt;N(B110),N(B110)-TODAY()&lt;=N('Ajustes'!$B$3),N(I110)=0),"EVENTO CERCANO SIN PEDIR; ","")&amp;IF(AND(AND(N(B110)&gt;0,TODAY()&gt;=N(B110)),J110&lt;&gt;"Sí"),"SIN CONFIRMAR; ","")&amp;IF(AND(AND(N(B110)&gt;0,TODAY()&gt;=N(B110)),OR(A110="Entrada",A110="Salida"),IFERROR(VLOOKUP(E110,'Ajustes'!$A$21:$B$40,2,0)="Sí",FALSE),L110=""),"SIN LECTURA; ","")&amp;IF(AND(L110&lt;&gt;"",N110=""),"LECTURA SIN FOTO; ","")&amp;IF(AND(A110="Salida",N(B110)&gt;0,N(O110)=0,TODAY()-N(B110)&gt;N('Ajustes'!$B$4)),"ÚLTIMO RECIBO SIN LLEGAR; ","")&amp;IF(AND(N(Q110)&gt;0,N(R110)=0),"COBRO SIN ENVIAR; ","")&amp;IF(AND(N(Q110)&gt;0,N(R110)&gt;0,N(S110)=0,TODAY()-N(R110)&gt;N('Ajustes'!$B$5)),"COBRO SIN PAGAR; ",""),LEN(IF(NOT(N(B110)&gt;0),"SIN FECHA DE EVENTO; ","")&amp;IF(C110="","SIN UNIDAD; ","")&amp;IF(AND(C110&lt;&gt;"",COUNTIF('Unidades'!$A$2:$A$300,C110)=0),"UNIDAD NO ESTÁ EN LA LISTA; ","")&amp;IF(H110="","SIN TITULAR; ","")&amp;IF(AND(AND(N(B110)&gt;0,TODAY()&gt;=N(B110)),N(I110)=0),"CAMBIO SIN PEDIR; ","")&amp;IF(AND(N(B110)&gt;0,TODAY()&lt;N(B110),N(B110)-TODAY()&lt;=N('Ajustes'!$B$3),N(I110)=0),"EVENTO CERCANO SIN PEDIR; ","")&amp;IF(AND(AND(N(B110)&gt;0,TODAY()&gt;=N(B110)),J110&lt;&gt;"Sí"),"SIN CONFIRMAR; ","")&amp;IF(AND(AND(N(B110)&gt;0,TODAY()&gt;=N(B110)),OR(A110="Entrada",A110="Salida"),IFERROR(VLOOKUP(E110,'Ajustes'!$A$21:$B$40,2,0)="Sí",FALSE),L110=""),"SIN LECTURA; ","")&amp;IF(AND(L110&lt;&gt;"",N110=""),"LECTURA SIN FOTO; ","")&amp;IF(AND(A110="Salida",N(B110)&gt;0,N(O110)=0,TODAY()-N(B110)&gt;N('Ajustes'!$B$4)),"ÚLTIMO RECIBO SIN LLEGAR; ","")&amp;IF(AND(N(Q110)&gt;0,N(R110)=0),"COBRO SIN ENVIAR; ","")&amp;IF(AND(N(Q110)&gt;0,N(R110)&gt;0,N(S110)=0,TODAY()-N(R110)&gt;N('Ajustes'!$B$5)),"COBRO SIN PAGAR; ",""))-2)))</f>
        <v/>
      </c>
    </row>
    <row r="111">
      <c r="B111" s="6" t="n"/>
      <c r="I111" s="6" t="n"/>
      <c r="M111" s="6" t="n"/>
      <c r="O111" s="6" t="n"/>
      <c r="P111" s="8" t="n"/>
      <c r="Q111" s="8" t="n"/>
      <c r="R111" s="6" t="n"/>
      <c r="S111" s="6" t="n"/>
      <c r="T111" s="6" t="n"/>
      <c r="U111" s="9">
        <f>IF(OR(NOT(OR(A111&lt;&gt;"",B111&lt;&gt;"",C111&lt;&gt;"",E111&lt;&gt;"")),NOT(N(B111)&gt;0)),"",N(B111)-TODAY())</f>
        <v/>
      </c>
      <c r="V111">
        <f>IF(OR(NOT(OR(A111&lt;&gt;"",B111&lt;&gt;"",C111&lt;&gt;"",E111&lt;&gt;"")),N(T111)&gt;0),"",IF(IF(NOT(N(B111)&gt;0),"SIN FECHA DE EVENTO; ","")&amp;IF(C111="","SIN UNIDAD; ","")&amp;IF(AND(C111&lt;&gt;"",COUNTIF('Unidades'!$A$2:$A$300,C111)=0),"UNIDAD NO ESTÁ EN LA LISTA; ","")&amp;IF(H111="","SIN TITULAR; ","")&amp;IF(AND(AND(N(B111)&gt;0,TODAY()&gt;=N(B111)),N(I111)=0),"CAMBIO SIN PEDIR; ","")&amp;IF(AND(N(B111)&gt;0,TODAY()&lt;N(B111),N(B111)-TODAY()&lt;=N('Ajustes'!$B$3),N(I111)=0),"EVENTO CERCANO SIN PEDIR; ","")&amp;IF(AND(AND(N(B111)&gt;0,TODAY()&gt;=N(B111)),J111&lt;&gt;"Sí"),"SIN CONFIRMAR; ","")&amp;IF(AND(AND(N(B111)&gt;0,TODAY()&gt;=N(B111)),OR(A111="Entrada",A111="Salida"),IFERROR(VLOOKUP(E111,'Ajustes'!$A$21:$B$40,2,0)="Sí",FALSE),L111=""),"SIN LECTURA; ","")&amp;IF(AND(L111&lt;&gt;"",N111=""),"LECTURA SIN FOTO; ","")&amp;IF(AND(A111="Salida",N(B111)&gt;0,N(O111)=0,TODAY()-N(B111)&gt;N('Ajustes'!$B$4)),"ÚLTIMO RECIBO SIN LLEGAR; ","")&amp;IF(AND(N(Q111)&gt;0,N(R111)=0),"COBRO SIN ENVIAR; ","")&amp;IF(AND(N(Q111)&gt;0,N(R111)&gt;0,N(S111)=0,TODAY()-N(R111)&gt;N('Ajustes'!$B$5)),"COBRO SIN PAGAR; ","")="","",LEFT(IF(NOT(N(B111)&gt;0),"SIN FECHA DE EVENTO; ","")&amp;IF(C111="","SIN UNIDAD; ","")&amp;IF(AND(C111&lt;&gt;"",COUNTIF('Unidades'!$A$2:$A$300,C111)=0),"UNIDAD NO ESTÁ EN LA LISTA; ","")&amp;IF(H111="","SIN TITULAR; ","")&amp;IF(AND(AND(N(B111)&gt;0,TODAY()&gt;=N(B111)),N(I111)=0),"CAMBIO SIN PEDIR; ","")&amp;IF(AND(N(B111)&gt;0,TODAY()&lt;N(B111),N(B111)-TODAY()&lt;=N('Ajustes'!$B$3),N(I111)=0),"EVENTO CERCANO SIN PEDIR; ","")&amp;IF(AND(AND(N(B111)&gt;0,TODAY()&gt;=N(B111)),J111&lt;&gt;"Sí"),"SIN CONFIRMAR; ","")&amp;IF(AND(AND(N(B111)&gt;0,TODAY()&gt;=N(B111)),OR(A111="Entrada",A111="Salida"),IFERROR(VLOOKUP(E111,'Ajustes'!$A$21:$B$40,2,0)="Sí",FALSE),L111=""),"SIN LECTURA; ","")&amp;IF(AND(L111&lt;&gt;"",N111=""),"LECTURA SIN FOTO; ","")&amp;IF(AND(A111="Salida",N(B111)&gt;0,N(O111)=0,TODAY()-N(B111)&gt;N('Ajustes'!$B$4)),"ÚLTIMO RECIBO SIN LLEGAR; ","")&amp;IF(AND(N(Q111)&gt;0,N(R111)=0),"COBRO SIN ENVIAR; ","")&amp;IF(AND(N(Q111)&gt;0,N(R111)&gt;0,N(S111)=0,TODAY()-N(R111)&gt;N('Ajustes'!$B$5)),"COBRO SIN PAGAR; ",""),LEN(IF(NOT(N(B111)&gt;0),"SIN FECHA DE EVENTO; ","")&amp;IF(C111="","SIN UNIDAD; ","")&amp;IF(AND(C111&lt;&gt;"",COUNTIF('Unidades'!$A$2:$A$300,C111)=0),"UNIDAD NO ESTÁ EN LA LISTA; ","")&amp;IF(H111="","SIN TITULAR; ","")&amp;IF(AND(AND(N(B111)&gt;0,TODAY()&gt;=N(B111)),N(I111)=0),"CAMBIO SIN PEDIR; ","")&amp;IF(AND(N(B111)&gt;0,TODAY()&lt;N(B111),N(B111)-TODAY()&lt;=N('Ajustes'!$B$3),N(I111)=0),"EVENTO CERCANO SIN PEDIR; ","")&amp;IF(AND(AND(N(B111)&gt;0,TODAY()&gt;=N(B111)),J111&lt;&gt;"Sí"),"SIN CONFIRMAR; ","")&amp;IF(AND(AND(N(B111)&gt;0,TODAY()&gt;=N(B111)),OR(A111="Entrada",A111="Salida"),IFERROR(VLOOKUP(E111,'Ajustes'!$A$21:$B$40,2,0)="Sí",FALSE),L111=""),"SIN LECTURA; ","")&amp;IF(AND(L111&lt;&gt;"",N111=""),"LECTURA SIN FOTO; ","")&amp;IF(AND(A111="Salida",N(B111)&gt;0,N(O111)=0,TODAY()-N(B111)&gt;N('Ajustes'!$B$4)),"ÚLTIMO RECIBO SIN LLEGAR; ","")&amp;IF(AND(N(Q111)&gt;0,N(R111)=0),"COBRO SIN ENVIAR; ","")&amp;IF(AND(N(Q111)&gt;0,N(R111)&gt;0,N(S111)=0,TODAY()-N(R111)&gt;N('Ajustes'!$B$5)),"COBRO SIN PAGAR; ",""))-2)))</f>
        <v/>
      </c>
    </row>
    <row r="112">
      <c r="B112" s="6" t="n"/>
      <c r="I112" s="6" t="n"/>
      <c r="M112" s="6" t="n"/>
      <c r="O112" s="6" t="n"/>
      <c r="P112" s="8" t="n"/>
      <c r="Q112" s="8" t="n"/>
      <c r="R112" s="6" t="n"/>
      <c r="S112" s="6" t="n"/>
      <c r="T112" s="6" t="n"/>
      <c r="U112" s="9">
        <f>IF(OR(NOT(OR(A112&lt;&gt;"",B112&lt;&gt;"",C112&lt;&gt;"",E112&lt;&gt;"")),NOT(N(B112)&gt;0)),"",N(B112)-TODAY())</f>
        <v/>
      </c>
      <c r="V112">
        <f>IF(OR(NOT(OR(A112&lt;&gt;"",B112&lt;&gt;"",C112&lt;&gt;"",E112&lt;&gt;"")),N(T112)&gt;0),"",IF(IF(NOT(N(B112)&gt;0),"SIN FECHA DE EVENTO; ","")&amp;IF(C112="","SIN UNIDAD; ","")&amp;IF(AND(C112&lt;&gt;"",COUNTIF('Unidades'!$A$2:$A$300,C112)=0),"UNIDAD NO ESTÁ EN LA LISTA; ","")&amp;IF(H112="","SIN TITULAR; ","")&amp;IF(AND(AND(N(B112)&gt;0,TODAY()&gt;=N(B112)),N(I112)=0),"CAMBIO SIN PEDIR; ","")&amp;IF(AND(N(B112)&gt;0,TODAY()&lt;N(B112),N(B112)-TODAY()&lt;=N('Ajustes'!$B$3),N(I112)=0),"EVENTO CERCANO SIN PEDIR; ","")&amp;IF(AND(AND(N(B112)&gt;0,TODAY()&gt;=N(B112)),J112&lt;&gt;"Sí"),"SIN CONFIRMAR; ","")&amp;IF(AND(AND(N(B112)&gt;0,TODAY()&gt;=N(B112)),OR(A112="Entrada",A112="Salida"),IFERROR(VLOOKUP(E112,'Ajustes'!$A$21:$B$40,2,0)="Sí",FALSE),L112=""),"SIN LECTURA; ","")&amp;IF(AND(L112&lt;&gt;"",N112=""),"LECTURA SIN FOTO; ","")&amp;IF(AND(A112="Salida",N(B112)&gt;0,N(O112)=0,TODAY()-N(B112)&gt;N('Ajustes'!$B$4)),"ÚLTIMO RECIBO SIN LLEGAR; ","")&amp;IF(AND(N(Q112)&gt;0,N(R112)=0),"COBRO SIN ENVIAR; ","")&amp;IF(AND(N(Q112)&gt;0,N(R112)&gt;0,N(S112)=0,TODAY()-N(R112)&gt;N('Ajustes'!$B$5)),"COBRO SIN PAGAR; ","")="","",LEFT(IF(NOT(N(B112)&gt;0),"SIN FECHA DE EVENTO; ","")&amp;IF(C112="","SIN UNIDAD; ","")&amp;IF(AND(C112&lt;&gt;"",COUNTIF('Unidades'!$A$2:$A$300,C112)=0),"UNIDAD NO ESTÁ EN LA LISTA; ","")&amp;IF(H112="","SIN TITULAR; ","")&amp;IF(AND(AND(N(B112)&gt;0,TODAY()&gt;=N(B112)),N(I112)=0),"CAMBIO SIN PEDIR; ","")&amp;IF(AND(N(B112)&gt;0,TODAY()&lt;N(B112),N(B112)-TODAY()&lt;=N('Ajustes'!$B$3),N(I112)=0),"EVENTO CERCANO SIN PEDIR; ","")&amp;IF(AND(AND(N(B112)&gt;0,TODAY()&gt;=N(B112)),J112&lt;&gt;"Sí"),"SIN CONFIRMAR; ","")&amp;IF(AND(AND(N(B112)&gt;0,TODAY()&gt;=N(B112)),OR(A112="Entrada",A112="Salida"),IFERROR(VLOOKUP(E112,'Ajustes'!$A$21:$B$40,2,0)="Sí",FALSE),L112=""),"SIN LECTURA; ","")&amp;IF(AND(L112&lt;&gt;"",N112=""),"LECTURA SIN FOTO; ","")&amp;IF(AND(A112="Salida",N(B112)&gt;0,N(O112)=0,TODAY()-N(B112)&gt;N('Ajustes'!$B$4)),"ÚLTIMO RECIBO SIN LLEGAR; ","")&amp;IF(AND(N(Q112)&gt;0,N(R112)=0),"COBRO SIN ENVIAR; ","")&amp;IF(AND(N(Q112)&gt;0,N(R112)&gt;0,N(S112)=0,TODAY()-N(R112)&gt;N('Ajustes'!$B$5)),"COBRO SIN PAGAR; ",""),LEN(IF(NOT(N(B112)&gt;0),"SIN FECHA DE EVENTO; ","")&amp;IF(C112="","SIN UNIDAD; ","")&amp;IF(AND(C112&lt;&gt;"",COUNTIF('Unidades'!$A$2:$A$300,C112)=0),"UNIDAD NO ESTÁ EN LA LISTA; ","")&amp;IF(H112="","SIN TITULAR; ","")&amp;IF(AND(AND(N(B112)&gt;0,TODAY()&gt;=N(B112)),N(I112)=0),"CAMBIO SIN PEDIR; ","")&amp;IF(AND(N(B112)&gt;0,TODAY()&lt;N(B112),N(B112)-TODAY()&lt;=N('Ajustes'!$B$3),N(I112)=0),"EVENTO CERCANO SIN PEDIR; ","")&amp;IF(AND(AND(N(B112)&gt;0,TODAY()&gt;=N(B112)),J112&lt;&gt;"Sí"),"SIN CONFIRMAR; ","")&amp;IF(AND(AND(N(B112)&gt;0,TODAY()&gt;=N(B112)),OR(A112="Entrada",A112="Salida"),IFERROR(VLOOKUP(E112,'Ajustes'!$A$21:$B$40,2,0)="Sí",FALSE),L112=""),"SIN LECTURA; ","")&amp;IF(AND(L112&lt;&gt;"",N112=""),"LECTURA SIN FOTO; ","")&amp;IF(AND(A112="Salida",N(B112)&gt;0,N(O112)=0,TODAY()-N(B112)&gt;N('Ajustes'!$B$4)),"ÚLTIMO RECIBO SIN LLEGAR; ","")&amp;IF(AND(N(Q112)&gt;0,N(R112)=0),"COBRO SIN ENVIAR; ","")&amp;IF(AND(N(Q112)&gt;0,N(R112)&gt;0,N(S112)=0,TODAY()-N(R112)&gt;N('Ajustes'!$B$5)),"COBRO SIN PAGAR; ",""))-2)))</f>
        <v/>
      </c>
    </row>
    <row r="113">
      <c r="B113" s="6" t="n"/>
      <c r="I113" s="6" t="n"/>
      <c r="M113" s="6" t="n"/>
      <c r="O113" s="6" t="n"/>
      <c r="P113" s="8" t="n"/>
      <c r="Q113" s="8" t="n"/>
      <c r="R113" s="6" t="n"/>
      <c r="S113" s="6" t="n"/>
      <c r="T113" s="6" t="n"/>
      <c r="U113" s="9">
        <f>IF(OR(NOT(OR(A113&lt;&gt;"",B113&lt;&gt;"",C113&lt;&gt;"",E113&lt;&gt;"")),NOT(N(B113)&gt;0)),"",N(B113)-TODAY())</f>
        <v/>
      </c>
      <c r="V113">
        <f>IF(OR(NOT(OR(A113&lt;&gt;"",B113&lt;&gt;"",C113&lt;&gt;"",E113&lt;&gt;"")),N(T113)&gt;0),"",IF(IF(NOT(N(B113)&gt;0),"SIN FECHA DE EVENTO; ","")&amp;IF(C113="","SIN UNIDAD; ","")&amp;IF(AND(C113&lt;&gt;"",COUNTIF('Unidades'!$A$2:$A$300,C113)=0),"UNIDAD NO ESTÁ EN LA LISTA; ","")&amp;IF(H113="","SIN TITULAR; ","")&amp;IF(AND(AND(N(B113)&gt;0,TODAY()&gt;=N(B113)),N(I113)=0),"CAMBIO SIN PEDIR; ","")&amp;IF(AND(N(B113)&gt;0,TODAY()&lt;N(B113),N(B113)-TODAY()&lt;=N('Ajustes'!$B$3),N(I113)=0),"EVENTO CERCANO SIN PEDIR; ","")&amp;IF(AND(AND(N(B113)&gt;0,TODAY()&gt;=N(B113)),J113&lt;&gt;"Sí"),"SIN CONFIRMAR; ","")&amp;IF(AND(AND(N(B113)&gt;0,TODAY()&gt;=N(B113)),OR(A113="Entrada",A113="Salida"),IFERROR(VLOOKUP(E113,'Ajustes'!$A$21:$B$40,2,0)="Sí",FALSE),L113=""),"SIN LECTURA; ","")&amp;IF(AND(L113&lt;&gt;"",N113=""),"LECTURA SIN FOTO; ","")&amp;IF(AND(A113="Salida",N(B113)&gt;0,N(O113)=0,TODAY()-N(B113)&gt;N('Ajustes'!$B$4)),"ÚLTIMO RECIBO SIN LLEGAR; ","")&amp;IF(AND(N(Q113)&gt;0,N(R113)=0),"COBRO SIN ENVIAR; ","")&amp;IF(AND(N(Q113)&gt;0,N(R113)&gt;0,N(S113)=0,TODAY()-N(R113)&gt;N('Ajustes'!$B$5)),"COBRO SIN PAGAR; ","")="","",LEFT(IF(NOT(N(B113)&gt;0),"SIN FECHA DE EVENTO; ","")&amp;IF(C113="","SIN UNIDAD; ","")&amp;IF(AND(C113&lt;&gt;"",COUNTIF('Unidades'!$A$2:$A$300,C113)=0),"UNIDAD NO ESTÁ EN LA LISTA; ","")&amp;IF(H113="","SIN TITULAR; ","")&amp;IF(AND(AND(N(B113)&gt;0,TODAY()&gt;=N(B113)),N(I113)=0),"CAMBIO SIN PEDIR; ","")&amp;IF(AND(N(B113)&gt;0,TODAY()&lt;N(B113),N(B113)-TODAY()&lt;=N('Ajustes'!$B$3),N(I113)=0),"EVENTO CERCANO SIN PEDIR; ","")&amp;IF(AND(AND(N(B113)&gt;0,TODAY()&gt;=N(B113)),J113&lt;&gt;"Sí"),"SIN CONFIRMAR; ","")&amp;IF(AND(AND(N(B113)&gt;0,TODAY()&gt;=N(B113)),OR(A113="Entrada",A113="Salida"),IFERROR(VLOOKUP(E113,'Ajustes'!$A$21:$B$40,2,0)="Sí",FALSE),L113=""),"SIN LECTURA; ","")&amp;IF(AND(L113&lt;&gt;"",N113=""),"LECTURA SIN FOTO; ","")&amp;IF(AND(A113="Salida",N(B113)&gt;0,N(O113)=0,TODAY()-N(B113)&gt;N('Ajustes'!$B$4)),"ÚLTIMO RECIBO SIN LLEGAR; ","")&amp;IF(AND(N(Q113)&gt;0,N(R113)=0),"COBRO SIN ENVIAR; ","")&amp;IF(AND(N(Q113)&gt;0,N(R113)&gt;0,N(S113)=0,TODAY()-N(R113)&gt;N('Ajustes'!$B$5)),"COBRO SIN PAGAR; ",""),LEN(IF(NOT(N(B113)&gt;0),"SIN FECHA DE EVENTO; ","")&amp;IF(C113="","SIN UNIDAD; ","")&amp;IF(AND(C113&lt;&gt;"",COUNTIF('Unidades'!$A$2:$A$300,C113)=0),"UNIDAD NO ESTÁ EN LA LISTA; ","")&amp;IF(H113="","SIN TITULAR; ","")&amp;IF(AND(AND(N(B113)&gt;0,TODAY()&gt;=N(B113)),N(I113)=0),"CAMBIO SIN PEDIR; ","")&amp;IF(AND(N(B113)&gt;0,TODAY()&lt;N(B113),N(B113)-TODAY()&lt;=N('Ajustes'!$B$3),N(I113)=0),"EVENTO CERCANO SIN PEDIR; ","")&amp;IF(AND(AND(N(B113)&gt;0,TODAY()&gt;=N(B113)),J113&lt;&gt;"Sí"),"SIN CONFIRMAR; ","")&amp;IF(AND(AND(N(B113)&gt;0,TODAY()&gt;=N(B113)),OR(A113="Entrada",A113="Salida"),IFERROR(VLOOKUP(E113,'Ajustes'!$A$21:$B$40,2,0)="Sí",FALSE),L113=""),"SIN LECTURA; ","")&amp;IF(AND(L113&lt;&gt;"",N113=""),"LECTURA SIN FOTO; ","")&amp;IF(AND(A113="Salida",N(B113)&gt;0,N(O113)=0,TODAY()-N(B113)&gt;N('Ajustes'!$B$4)),"ÚLTIMO RECIBO SIN LLEGAR; ","")&amp;IF(AND(N(Q113)&gt;0,N(R113)=0),"COBRO SIN ENVIAR; ","")&amp;IF(AND(N(Q113)&gt;0,N(R113)&gt;0,N(S113)=0,TODAY()-N(R113)&gt;N('Ajustes'!$B$5)),"COBRO SIN PAGAR; ",""))-2)))</f>
        <v/>
      </c>
    </row>
    <row r="114">
      <c r="B114" s="6" t="n"/>
      <c r="I114" s="6" t="n"/>
      <c r="M114" s="6" t="n"/>
      <c r="O114" s="6" t="n"/>
      <c r="P114" s="8" t="n"/>
      <c r="Q114" s="8" t="n"/>
      <c r="R114" s="6" t="n"/>
      <c r="S114" s="6" t="n"/>
      <c r="T114" s="6" t="n"/>
      <c r="U114" s="9">
        <f>IF(OR(NOT(OR(A114&lt;&gt;"",B114&lt;&gt;"",C114&lt;&gt;"",E114&lt;&gt;"")),NOT(N(B114)&gt;0)),"",N(B114)-TODAY())</f>
        <v/>
      </c>
      <c r="V114">
        <f>IF(OR(NOT(OR(A114&lt;&gt;"",B114&lt;&gt;"",C114&lt;&gt;"",E114&lt;&gt;"")),N(T114)&gt;0),"",IF(IF(NOT(N(B114)&gt;0),"SIN FECHA DE EVENTO; ","")&amp;IF(C114="","SIN UNIDAD; ","")&amp;IF(AND(C114&lt;&gt;"",COUNTIF('Unidades'!$A$2:$A$300,C114)=0),"UNIDAD NO ESTÁ EN LA LISTA; ","")&amp;IF(H114="","SIN TITULAR; ","")&amp;IF(AND(AND(N(B114)&gt;0,TODAY()&gt;=N(B114)),N(I114)=0),"CAMBIO SIN PEDIR; ","")&amp;IF(AND(N(B114)&gt;0,TODAY()&lt;N(B114),N(B114)-TODAY()&lt;=N('Ajustes'!$B$3),N(I114)=0),"EVENTO CERCANO SIN PEDIR; ","")&amp;IF(AND(AND(N(B114)&gt;0,TODAY()&gt;=N(B114)),J114&lt;&gt;"Sí"),"SIN CONFIRMAR; ","")&amp;IF(AND(AND(N(B114)&gt;0,TODAY()&gt;=N(B114)),OR(A114="Entrada",A114="Salida"),IFERROR(VLOOKUP(E114,'Ajustes'!$A$21:$B$40,2,0)="Sí",FALSE),L114=""),"SIN LECTURA; ","")&amp;IF(AND(L114&lt;&gt;"",N114=""),"LECTURA SIN FOTO; ","")&amp;IF(AND(A114="Salida",N(B114)&gt;0,N(O114)=0,TODAY()-N(B114)&gt;N('Ajustes'!$B$4)),"ÚLTIMO RECIBO SIN LLEGAR; ","")&amp;IF(AND(N(Q114)&gt;0,N(R114)=0),"COBRO SIN ENVIAR; ","")&amp;IF(AND(N(Q114)&gt;0,N(R114)&gt;0,N(S114)=0,TODAY()-N(R114)&gt;N('Ajustes'!$B$5)),"COBRO SIN PAGAR; ","")="","",LEFT(IF(NOT(N(B114)&gt;0),"SIN FECHA DE EVENTO; ","")&amp;IF(C114="","SIN UNIDAD; ","")&amp;IF(AND(C114&lt;&gt;"",COUNTIF('Unidades'!$A$2:$A$300,C114)=0),"UNIDAD NO ESTÁ EN LA LISTA; ","")&amp;IF(H114="","SIN TITULAR; ","")&amp;IF(AND(AND(N(B114)&gt;0,TODAY()&gt;=N(B114)),N(I114)=0),"CAMBIO SIN PEDIR; ","")&amp;IF(AND(N(B114)&gt;0,TODAY()&lt;N(B114),N(B114)-TODAY()&lt;=N('Ajustes'!$B$3),N(I114)=0),"EVENTO CERCANO SIN PEDIR; ","")&amp;IF(AND(AND(N(B114)&gt;0,TODAY()&gt;=N(B114)),J114&lt;&gt;"Sí"),"SIN CONFIRMAR; ","")&amp;IF(AND(AND(N(B114)&gt;0,TODAY()&gt;=N(B114)),OR(A114="Entrada",A114="Salida"),IFERROR(VLOOKUP(E114,'Ajustes'!$A$21:$B$40,2,0)="Sí",FALSE),L114=""),"SIN LECTURA; ","")&amp;IF(AND(L114&lt;&gt;"",N114=""),"LECTURA SIN FOTO; ","")&amp;IF(AND(A114="Salida",N(B114)&gt;0,N(O114)=0,TODAY()-N(B114)&gt;N('Ajustes'!$B$4)),"ÚLTIMO RECIBO SIN LLEGAR; ","")&amp;IF(AND(N(Q114)&gt;0,N(R114)=0),"COBRO SIN ENVIAR; ","")&amp;IF(AND(N(Q114)&gt;0,N(R114)&gt;0,N(S114)=0,TODAY()-N(R114)&gt;N('Ajustes'!$B$5)),"COBRO SIN PAGAR; ",""),LEN(IF(NOT(N(B114)&gt;0),"SIN FECHA DE EVENTO; ","")&amp;IF(C114="","SIN UNIDAD; ","")&amp;IF(AND(C114&lt;&gt;"",COUNTIF('Unidades'!$A$2:$A$300,C114)=0),"UNIDAD NO ESTÁ EN LA LISTA; ","")&amp;IF(H114="","SIN TITULAR; ","")&amp;IF(AND(AND(N(B114)&gt;0,TODAY()&gt;=N(B114)),N(I114)=0),"CAMBIO SIN PEDIR; ","")&amp;IF(AND(N(B114)&gt;0,TODAY()&lt;N(B114),N(B114)-TODAY()&lt;=N('Ajustes'!$B$3),N(I114)=0),"EVENTO CERCANO SIN PEDIR; ","")&amp;IF(AND(AND(N(B114)&gt;0,TODAY()&gt;=N(B114)),J114&lt;&gt;"Sí"),"SIN CONFIRMAR; ","")&amp;IF(AND(AND(N(B114)&gt;0,TODAY()&gt;=N(B114)),OR(A114="Entrada",A114="Salida"),IFERROR(VLOOKUP(E114,'Ajustes'!$A$21:$B$40,2,0)="Sí",FALSE),L114=""),"SIN LECTURA; ","")&amp;IF(AND(L114&lt;&gt;"",N114=""),"LECTURA SIN FOTO; ","")&amp;IF(AND(A114="Salida",N(B114)&gt;0,N(O114)=0,TODAY()-N(B114)&gt;N('Ajustes'!$B$4)),"ÚLTIMO RECIBO SIN LLEGAR; ","")&amp;IF(AND(N(Q114)&gt;0,N(R114)=0),"COBRO SIN ENVIAR; ","")&amp;IF(AND(N(Q114)&gt;0,N(R114)&gt;0,N(S114)=0,TODAY()-N(R114)&gt;N('Ajustes'!$B$5)),"COBRO SIN PAGAR; ",""))-2)))</f>
        <v/>
      </c>
    </row>
    <row r="115">
      <c r="B115" s="6" t="n"/>
      <c r="I115" s="6" t="n"/>
      <c r="M115" s="6" t="n"/>
      <c r="O115" s="6" t="n"/>
      <c r="P115" s="8" t="n"/>
      <c r="Q115" s="8" t="n"/>
      <c r="R115" s="6" t="n"/>
      <c r="S115" s="6" t="n"/>
      <c r="T115" s="6" t="n"/>
      <c r="U115" s="9">
        <f>IF(OR(NOT(OR(A115&lt;&gt;"",B115&lt;&gt;"",C115&lt;&gt;"",E115&lt;&gt;"")),NOT(N(B115)&gt;0)),"",N(B115)-TODAY())</f>
        <v/>
      </c>
      <c r="V115">
        <f>IF(OR(NOT(OR(A115&lt;&gt;"",B115&lt;&gt;"",C115&lt;&gt;"",E115&lt;&gt;"")),N(T115)&gt;0),"",IF(IF(NOT(N(B115)&gt;0),"SIN FECHA DE EVENTO; ","")&amp;IF(C115="","SIN UNIDAD; ","")&amp;IF(AND(C115&lt;&gt;"",COUNTIF('Unidades'!$A$2:$A$300,C115)=0),"UNIDAD NO ESTÁ EN LA LISTA; ","")&amp;IF(H115="","SIN TITULAR; ","")&amp;IF(AND(AND(N(B115)&gt;0,TODAY()&gt;=N(B115)),N(I115)=0),"CAMBIO SIN PEDIR; ","")&amp;IF(AND(N(B115)&gt;0,TODAY()&lt;N(B115),N(B115)-TODAY()&lt;=N('Ajustes'!$B$3),N(I115)=0),"EVENTO CERCANO SIN PEDIR; ","")&amp;IF(AND(AND(N(B115)&gt;0,TODAY()&gt;=N(B115)),J115&lt;&gt;"Sí"),"SIN CONFIRMAR; ","")&amp;IF(AND(AND(N(B115)&gt;0,TODAY()&gt;=N(B115)),OR(A115="Entrada",A115="Salida"),IFERROR(VLOOKUP(E115,'Ajustes'!$A$21:$B$40,2,0)="Sí",FALSE),L115=""),"SIN LECTURA; ","")&amp;IF(AND(L115&lt;&gt;"",N115=""),"LECTURA SIN FOTO; ","")&amp;IF(AND(A115="Salida",N(B115)&gt;0,N(O115)=0,TODAY()-N(B115)&gt;N('Ajustes'!$B$4)),"ÚLTIMO RECIBO SIN LLEGAR; ","")&amp;IF(AND(N(Q115)&gt;0,N(R115)=0),"COBRO SIN ENVIAR; ","")&amp;IF(AND(N(Q115)&gt;0,N(R115)&gt;0,N(S115)=0,TODAY()-N(R115)&gt;N('Ajustes'!$B$5)),"COBRO SIN PAGAR; ","")="","",LEFT(IF(NOT(N(B115)&gt;0),"SIN FECHA DE EVENTO; ","")&amp;IF(C115="","SIN UNIDAD; ","")&amp;IF(AND(C115&lt;&gt;"",COUNTIF('Unidades'!$A$2:$A$300,C115)=0),"UNIDAD NO ESTÁ EN LA LISTA; ","")&amp;IF(H115="","SIN TITULAR; ","")&amp;IF(AND(AND(N(B115)&gt;0,TODAY()&gt;=N(B115)),N(I115)=0),"CAMBIO SIN PEDIR; ","")&amp;IF(AND(N(B115)&gt;0,TODAY()&lt;N(B115),N(B115)-TODAY()&lt;=N('Ajustes'!$B$3),N(I115)=0),"EVENTO CERCANO SIN PEDIR; ","")&amp;IF(AND(AND(N(B115)&gt;0,TODAY()&gt;=N(B115)),J115&lt;&gt;"Sí"),"SIN CONFIRMAR; ","")&amp;IF(AND(AND(N(B115)&gt;0,TODAY()&gt;=N(B115)),OR(A115="Entrada",A115="Salida"),IFERROR(VLOOKUP(E115,'Ajustes'!$A$21:$B$40,2,0)="Sí",FALSE),L115=""),"SIN LECTURA; ","")&amp;IF(AND(L115&lt;&gt;"",N115=""),"LECTURA SIN FOTO; ","")&amp;IF(AND(A115="Salida",N(B115)&gt;0,N(O115)=0,TODAY()-N(B115)&gt;N('Ajustes'!$B$4)),"ÚLTIMO RECIBO SIN LLEGAR; ","")&amp;IF(AND(N(Q115)&gt;0,N(R115)=0),"COBRO SIN ENVIAR; ","")&amp;IF(AND(N(Q115)&gt;0,N(R115)&gt;0,N(S115)=0,TODAY()-N(R115)&gt;N('Ajustes'!$B$5)),"COBRO SIN PAGAR; ",""),LEN(IF(NOT(N(B115)&gt;0),"SIN FECHA DE EVENTO; ","")&amp;IF(C115="","SIN UNIDAD; ","")&amp;IF(AND(C115&lt;&gt;"",COUNTIF('Unidades'!$A$2:$A$300,C115)=0),"UNIDAD NO ESTÁ EN LA LISTA; ","")&amp;IF(H115="","SIN TITULAR; ","")&amp;IF(AND(AND(N(B115)&gt;0,TODAY()&gt;=N(B115)),N(I115)=0),"CAMBIO SIN PEDIR; ","")&amp;IF(AND(N(B115)&gt;0,TODAY()&lt;N(B115),N(B115)-TODAY()&lt;=N('Ajustes'!$B$3),N(I115)=0),"EVENTO CERCANO SIN PEDIR; ","")&amp;IF(AND(AND(N(B115)&gt;0,TODAY()&gt;=N(B115)),J115&lt;&gt;"Sí"),"SIN CONFIRMAR; ","")&amp;IF(AND(AND(N(B115)&gt;0,TODAY()&gt;=N(B115)),OR(A115="Entrada",A115="Salida"),IFERROR(VLOOKUP(E115,'Ajustes'!$A$21:$B$40,2,0)="Sí",FALSE),L115=""),"SIN LECTURA; ","")&amp;IF(AND(L115&lt;&gt;"",N115=""),"LECTURA SIN FOTO; ","")&amp;IF(AND(A115="Salida",N(B115)&gt;0,N(O115)=0,TODAY()-N(B115)&gt;N('Ajustes'!$B$4)),"ÚLTIMO RECIBO SIN LLEGAR; ","")&amp;IF(AND(N(Q115)&gt;0,N(R115)=0),"COBRO SIN ENVIAR; ","")&amp;IF(AND(N(Q115)&gt;0,N(R115)&gt;0,N(S115)=0,TODAY()-N(R115)&gt;N('Ajustes'!$B$5)),"COBRO SIN PAGAR; ",""))-2)))</f>
        <v/>
      </c>
    </row>
    <row r="116">
      <c r="B116" s="6" t="n"/>
      <c r="I116" s="6" t="n"/>
      <c r="M116" s="6" t="n"/>
      <c r="O116" s="6" t="n"/>
      <c r="P116" s="8" t="n"/>
      <c r="Q116" s="8" t="n"/>
      <c r="R116" s="6" t="n"/>
      <c r="S116" s="6" t="n"/>
      <c r="T116" s="6" t="n"/>
      <c r="U116" s="9">
        <f>IF(OR(NOT(OR(A116&lt;&gt;"",B116&lt;&gt;"",C116&lt;&gt;"",E116&lt;&gt;"")),NOT(N(B116)&gt;0)),"",N(B116)-TODAY())</f>
        <v/>
      </c>
      <c r="V116">
        <f>IF(OR(NOT(OR(A116&lt;&gt;"",B116&lt;&gt;"",C116&lt;&gt;"",E116&lt;&gt;"")),N(T116)&gt;0),"",IF(IF(NOT(N(B116)&gt;0),"SIN FECHA DE EVENTO; ","")&amp;IF(C116="","SIN UNIDAD; ","")&amp;IF(AND(C116&lt;&gt;"",COUNTIF('Unidades'!$A$2:$A$300,C116)=0),"UNIDAD NO ESTÁ EN LA LISTA; ","")&amp;IF(H116="","SIN TITULAR; ","")&amp;IF(AND(AND(N(B116)&gt;0,TODAY()&gt;=N(B116)),N(I116)=0),"CAMBIO SIN PEDIR; ","")&amp;IF(AND(N(B116)&gt;0,TODAY()&lt;N(B116),N(B116)-TODAY()&lt;=N('Ajustes'!$B$3),N(I116)=0),"EVENTO CERCANO SIN PEDIR; ","")&amp;IF(AND(AND(N(B116)&gt;0,TODAY()&gt;=N(B116)),J116&lt;&gt;"Sí"),"SIN CONFIRMAR; ","")&amp;IF(AND(AND(N(B116)&gt;0,TODAY()&gt;=N(B116)),OR(A116="Entrada",A116="Salida"),IFERROR(VLOOKUP(E116,'Ajustes'!$A$21:$B$40,2,0)="Sí",FALSE),L116=""),"SIN LECTURA; ","")&amp;IF(AND(L116&lt;&gt;"",N116=""),"LECTURA SIN FOTO; ","")&amp;IF(AND(A116="Salida",N(B116)&gt;0,N(O116)=0,TODAY()-N(B116)&gt;N('Ajustes'!$B$4)),"ÚLTIMO RECIBO SIN LLEGAR; ","")&amp;IF(AND(N(Q116)&gt;0,N(R116)=0),"COBRO SIN ENVIAR; ","")&amp;IF(AND(N(Q116)&gt;0,N(R116)&gt;0,N(S116)=0,TODAY()-N(R116)&gt;N('Ajustes'!$B$5)),"COBRO SIN PAGAR; ","")="","",LEFT(IF(NOT(N(B116)&gt;0),"SIN FECHA DE EVENTO; ","")&amp;IF(C116="","SIN UNIDAD; ","")&amp;IF(AND(C116&lt;&gt;"",COUNTIF('Unidades'!$A$2:$A$300,C116)=0),"UNIDAD NO ESTÁ EN LA LISTA; ","")&amp;IF(H116="","SIN TITULAR; ","")&amp;IF(AND(AND(N(B116)&gt;0,TODAY()&gt;=N(B116)),N(I116)=0),"CAMBIO SIN PEDIR; ","")&amp;IF(AND(N(B116)&gt;0,TODAY()&lt;N(B116),N(B116)-TODAY()&lt;=N('Ajustes'!$B$3),N(I116)=0),"EVENTO CERCANO SIN PEDIR; ","")&amp;IF(AND(AND(N(B116)&gt;0,TODAY()&gt;=N(B116)),J116&lt;&gt;"Sí"),"SIN CONFIRMAR; ","")&amp;IF(AND(AND(N(B116)&gt;0,TODAY()&gt;=N(B116)),OR(A116="Entrada",A116="Salida"),IFERROR(VLOOKUP(E116,'Ajustes'!$A$21:$B$40,2,0)="Sí",FALSE),L116=""),"SIN LECTURA; ","")&amp;IF(AND(L116&lt;&gt;"",N116=""),"LECTURA SIN FOTO; ","")&amp;IF(AND(A116="Salida",N(B116)&gt;0,N(O116)=0,TODAY()-N(B116)&gt;N('Ajustes'!$B$4)),"ÚLTIMO RECIBO SIN LLEGAR; ","")&amp;IF(AND(N(Q116)&gt;0,N(R116)=0),"COBRO SIN ENVIAR; ","")&amp;IF(AND(N(Q116)&gt;0,N(R116)&gt;0,N(S116)=0,TODAY()-N(R116)&gt;N('Ajustes'!$B$5)),"COBRO SIN PAGAR; ",""),LEN(IF(NOT(N(B116)&gt;0),"SIN FECHA DE EVENTO; ","")&amp;IF(C116="","SIN UNIDAD; ","")&amp;IF(AND(C116&lt;&gt;"",COUNTIF('Unidades'!$A$2:$A$300,C116)=0),"UNIDAD NO ESTÁ EN LA LISTA; ","")&amp;IF(H116="","SIN TITULAR; ","")&amp;IF(AND(AND(N(B116)&gt;0,TODAY()&gt;=N(B116)),N(I116)=0),"CAMBIO SIN PEDIR; ","")&amp;IF(AND(N(B116)&gt;0,TODAY()&lt;N(B116),N(B116)-TODAY()&lt;=N('Ajustes'!$B$3),N(I116)=0),"EVENTO CERCANO SIN PEDIR; ","")&amp;IF(AND(AND(N(B116)&gt;0,TODAY()&gt;=N(B116)),J116&lt;&gt;"Sí"),"SIN CONFIRMAR; ","")&amp;IF(AND(AND(N(B116)&gt;0,TODAY()&gt;=N(B116)),OR(A116="Entrada",A116="Salida"),IFERROR(VLOOKUP(E116,'Ajustes'!$A$21:$B$40,2,0)="Sí",FALSE),L116=""),"SIN LECTURA; ","")&amp;IF(AND(L116&lt;&gt;"",N116=""),"LECTURA SIN FOTO; ","")&amp;IF(AND(A116="Salida",N(B116)&gt;0,N(O116)=0,TODAY()-N(B116)&gt;N('Ajustes'!$B$4)),"ÚLTIMO RECIBO SIN LLEGAR; ","")&amp;IF(AND(N(Q116)&gt;0,N(R116)=0),"COBRO SIN ENVIAR; ","")&amp;IF(AND(N(Q116)&gt;0,N(R116)&gt;0,N(S116)=0,TODAY()-N(R116)&gt;N('Ajustes'!$B$5)),"COBRO SIN PAGAR; ",""))-2)))</f>
        <v/>
      </c>
    </row>
    <row r="117">
      <c r="B117" s="6" t="n"/>
      <c r="I117" s="6" t="n"/>
      <c r="M117" s="6" t="n"/>
      <c r="O117" s="6" t="n"/>
      <c r="P117" s="8" t="n"/>
      <c r="Q117" s="8" t="n"/>
      <c r="R117" s="6" t="n"/>
      <c r="S117" s="6" t="n"/>
      <c r="T117" s="6" t="n"/>
      <c r="U117" s="9">
        <f>IF(OR(NOT(OR(A117&lt;&gt;"",B117&lt;&gt;"",C117&lt;&gt;"",E117&lt;&gt;"")),NOT(N(B117)&gt;0)),"",N(B117)-TODAY())</f>
        <v/>
      </c>
      <c r="V117">
        <f>IF(OR(NOT(OR(A117&lt;&gt;"",B117&lt;&gt;"",C117&lt;&gt;"",E117&lt;&gt;"")),N(T117)&gt;0),"",IF(IF(NOT(N(B117)&gt;0),"SIN FECHA DE EVENTO; ","")&amp;IF(C117="","SIN UNIDAD; ","")&amp;IF(AND(C117&lt;&gt;"",COUNTIF('Unidades'!$A$2:$A$300,C117)=0),"UNIDAD NO ESTÁ EN LA LISTA; ","")&amp;IF(H117="","SIN TITULAR; ","")&amp;IF(AND(AND(N(B117)&gt;0,TODAY()&gt;=N(B117)),N(I117)=0),"CAMBIO SIN PEDIR; ","")&amp;IF(AND(N(B117)&gt;0,TODAY()&lt;N(B117),N(B117)-TODAY()&lt;=N('Ajustes'!$B$3),N(I117)=0),"EVENTO CERCANO SIN PEDIR; ","")&amp;IF(AND(AND(N(B117)&gt;0,TODAY()&gt;=N(B117)),J117&lt;&gt;"Sí"),"SIN CONFIRMAR; ","")&amp;IF(AND(AND(N(B117)&gt;0,TODAY()&gt;=N(B117)),OR(A117="Entrada",A117="Salida"),IFERROR(VLOOKUP(E117,'Ajustes'!$A$21:$B$40,2,0)="Sí",FALSE),L117=""),"SIN LECTURA; ","")&amp;IF(AND(L117&lt;&gt;"",N117=""),"LECTURA SIN FOTO; ","")&amp;IF(AND(A117="Salida",N(B117)&gt;0,N(O117)=0,TODAY()-N(B117)&gt;N('Ajustes'!$B$4)),"ÚLTIMO RECIBO SIN LLEGAR; ","")&amp;IF(AND(N(Q117)&gt;0,N(R117)=0),"COBRO SIN ENVIAR; ","")&amp;IF(AND(N(Q117)&gt;0,N(R117)&gt;0,N(S117)=0,TODAY()-N(R117)&gt;N('Ajustes'!$B$5)),"COBRO SIN PAGAR; ","")="","",LEFT(IF(NOT(N(B117)&gt;0),"SIN FECHA DE EVENTO; ","")&amp;IF(C117="","SIN UNIDAD; ","")&amp;IF(AND(C117&lt;&gt;"",COUNTIF('Unidades'!$A$2:$A$300,C117)=0),"UNIDAD NO ESTÁ EN LA LISTA; ","")&amp;IF(H117="","SIN TITULAR; ","")&amp;IF(AND(AND(N(B117)&gt;0,TODAY()&gt;=N(B117)),N(I117)=0),"CAMBIO SIN PEDIR; ","")&amp;IF(AND(N(B117)&gt;0,TODAY()&lt;N(B117),N(B117)-TODAY()&lt;=N('Ajustes'!$B$3),N(I117)=0),"EVENTO CERCANO SIN PEDIR; ","")&amp;IF(AND(AND(N(B117)&gt;0,TODAY()&gt;=N(B117)),J117&lt;&gt;"Sí"),"SIN CONFIRMAR; ","")&amp;IF(AND(AND(N(B117)&gt;0,TODAY()&gt;=N(B117)),OR(A117="Entrada",A117="Salida"),IFERROR(VLOOKUP(E117,'Ajustes'!$A$21:$B$40,2,0)="Sí",FALSE),L117=""),"SIN LECTURA; ","")&amp;IF(AND(L117&lt;&gt;"",N117=""),"LECTURA SIN FOTO; ","")&amp;IF(AND(A117="Salida",N(B117)&gt;0,N(O117)=0,TODAY()-N(B117)&gt;N('Ajustes'!$B$4)),"ÚLTIMO RECIBO SIN LLEGAR; ","")&amp;IF(AND(N(Q117)&gt;0,N(R117)=0),"COBRO SIN ENVIAR; ","")&amp;IF(AND(N(Q117)&gt;0,N(R117)&gt;0,N(S117)=0,TODAY()-N(R117)&gt;N('Ajustes'!$B$5)),"COBRO SIN PAGAR; ",""),LEN(IF(NOT(N(B117)&gt;0),"SIN FECHA DE EVENTO; ","")&amp;IF(C117="","SIN UNIDAD; ","")&amp;IF(AND(C117&lt;&gt;"",COUNTIF('Unidades'!$A$2:$A$300,C117)=0),"UNIDAD NO ESTÁ EN LA LISTA; ","")&amp;IF(H117="","SIN TITULAR; ","")&amp;IF(AND(AND(N(B117)&gt;0,TODAY()&gt;=N(B117)),N(I117)=0),"CAMBIO SIN PEDIR; ","")&amp;IF(AND(N(B117)&gt;0,TODAY()&lt;N(B117),N(B117)-TODAY()&lt;=N('Ajustes'!$B$3),N(I117)=0),"EVENTO CERCANO SIN PEDIR; ","")&amp;IF(AND(AND(N(B117)&gt;0,TODAY()&gt;=N(B117)),J117&lt;&gt;"Sí"),"SIN CONFIRMAR; ","")&amp;IF(AND(AND(N(B117)&gt;0,TODAY()&gt;=N(B117)),OR(A117="Entrada",A117="Salida"),IFERROR(VLOOKUP(E117,'Ajustes'!$A$21:$B$40,2,0)="Sí",FALSE),L117=""),"SIN LECTURA; ","")&amp;IF(AND(L117&lt;&gt;"",N117=""),"LECTURA SIN FOTO; ","")&amp;IF(AND(A117="Salida",N(B117)&gt;0,N(O117)=0,TODAY()-N(B117)&gt;N('Ajustes'!$B$4)),"ÚLTIMO RECIBO SIN LLEGAR; ","")&amp;IF(AND(N(Q117)&gt;0,N(R117)=0),"COBRO SIN ENVIAR; ","")&amp;IF(AND(N(Q117)&gt;0,N(R117)&gt;0,N(S117)=0,TODAY()-N(R117)&gt;N('Ajustes'!$B$5)),"COBRO SIN PAGAR; ",""))-2)))</f>
        <v/>
      </c>
    </row>
    <row r="118">
      <c r="B118" s="6" t="n"/>
      <c r="I118" s="6" t="n"/>
      <c r="M118" s="6" t="n"/>
      <c r="O118" s="6" t="n"/>
      <c r="P118" s="8" t="n"/>
      <c r="Q118" s="8" t="n"/>
      <c r="R118" s="6" t="n"/>
      <c r="S118" s="6" t="n"/>
      <c r="T118" s="6" t="n"/>
      <c r="U118" s="9">
        <f>IF(OR(NOT(OR(A118&lt;&gt;"",B118&lt;&gt;"",C118&lt;&gt;"",E118&lt;&gt;"")),NOT(N(B118)&gt;0)),"",N(B118)-TODAY())</f>
        <v/>
      </c>
      <c r="V118">
        <f>IF(OR(NOT(OR(A118&lt;&gt;"",B118&lt;&gt;"",C118&lt;&gt;"",E118&lt;&gt;"")),N(T118)&gt;0),"",IF(IF(NOT(N(B118)&gt;0),"SIN FECHA DE EVENTO; ","")&amp;IF(C118="","SIN UNIDAD; ","")&amp;IF(AND(C118&lt;&gt;"",COUNTIF('Unidades'!$A$2:$A$300,C118)=0),"UNIDAD NO ESTÁ EN LA LISTA; ","")&amp;IF(H118="","SIN TITULAR; ","")&amp;IF(AND(AND(N(B118)&gt;0,TODAY()&gt;=N(B118)),N(I118)=0),"CAMBIO SIN PEDIR; ","")&amp;IF(AND(N(B118)&gt;0,TODAY()&lt;N(B118),N(B118)-TODAY()&lt;=N('Ajustes'!$B$3),N(I118)=0),"EVENTO CERCANO SIN PEDIR; ","")&amp;IF(AND(AND(N(B118)&gt;0,TODAY()&gt;=N(B118)),J118&lt;&gt;"Sí"),"SIN CONFIRMAR; ","")&amp;IF(AND(AND(N(B118)&gt;0,TODAY()&gt;=N(B118)),OR(A118="Entrada",A118="Salida"),IFERROR(VLOOKUP(E118,'Ajustes'!$A$21:$B$40,2,0)="Sí",FALSE),L118=""),"SIN LECTURA; ","")&amp;IF(AND(L118&lt;&gt;"",N118=""),"LECTURA SIN FOTO; ","")&amp;IF(AND(A118="Salida",N(B118)&gt;0,N(O118)=0,TODAY()-N(B118)&gt;N('Ajustes'!$B$4)),"ÚLTIMO RECIBO SIN LLEGAR; ","")&amp;IF(AND(N(Q118)&gt;0,N(R118)=0),"COBRO SIN ENVIAR; ","")&amp;IF(AND(N(Q118)&gt;0,N(R118)&gt;0,N(S118)=0,TODAY()-N(R118)&gt;N('Ajustes'!$B$5)),"COBRO SIN PAGAR; ","")="","",LEFT(IF(NOT(N(B118)&gt;0),"SIN FECHA DE EVENTO; ","")&amp;IF(C118="","SIN UNIDAD; ","")&amp;IF(AND(C118&lt;&gt;"",COUNTIF('Unidades'!$A$2:$A$300,C118)=0),"UNIDAD NO ESTÁ EN LA LISTA; ","")&amp;IF(H118="","SIN TITULAR; ","")&amp;IF(AND(AND(N(B118)&gt;0,TODAY()&gt;=N(B118)),N(I118)=0),"CAMBIO SIN PEDIR; ","")&amp;IF(AND(N(B118)&gt;0,TODAY()&lt;N(B118),N(B118)-TODAY()&lt;=N('Ajustes'!$B$3),N(I118)=0),"EVENTO CERCANO SIN PEDIR; ","")&amp;IF(AND(AND(N(B118)&gt;0,TODAY()&gt;=N(B118)),J118&lt;&gt;"Sí"),"SIN CONFIRMAR; ","")&amp;IF(AND(AND(N(B118)&gt;0,TODAY()&gt;=N(B118)),OR(A118="Entrada",A118="Salida"),IFERROR(VLOOKUP(E118,'Ajustes'!$A$21:$B$40,2,0)="Sí",FALSE),L118=""),"SIN LECTURA; ","")&amp;IF(AND(L118&lt;&gt;"",N118=""),"LECTURA SIN FOTO; ","")&amp;IF(AND(A118="Salida",N(B118)&gt;0,N(O118)=0,TODAY()-N(B118)&gt;N('Ajustes'!$B$4)),"ÚLTIMO RECIBO SIN LLEGAR; ","")&amp;IF(AND(N(Q118)&gt;0,N(R118)=0),"COBRO SIN ENVIAR; ","")&amp;IF(AND(N(Q118)&gt;0,N(R118)&gt;0,N(S118)=0,TODAY()-N(R118)&gt;N('Ajustes'!$B$5)),"COBRO SIN PAGAR; ",""),LEN(IF(NOT(N(B118)&gt;0),"SIN FECHA DE EVENTO; ","")&amp;IF(C118="","SIN UNIDAD; ","")&amp;IF(AND(C118&lt;&gt;"",COUNTIF('Unidades'!$A$2:$A$300,C118)=0),"UNIDAD NO ESTÁ EN LA LISTA; ","")&amp;IF(H118="","SIN TITULAR; ","")&amp;IF(AND(AND(N(B118)&gt;0,TODAY()&gt;=N(B118)),N(I118)=0),"CAMBIO SIN PEDIR; ","")&amp;IF(AND(N(B118)&gt;0,TODAY()&lt;N(B118),N(B118)-TODAY()&lt;=N('Ajustes'!$B$3),N(I118)=0),"EVENTO CERCANO SIN PEDIR; ","")&amp;IF(AND(AND(N(B118)&gt;0,TODAY()&gt;=N(B118)),J118&lt;&gt;"Sí"),"SIN CONFIRMAR; ","")&amp;IF(AND(AND(N(B118)&gt;0,TODAY()&gt;=N(B118)),OR(A118="Entrada",A118="Salida"),IFERROR(VLOOKUP(E118,'Ajustes'!$A$21:$B$40,2,0)="Sí",FALSE),L118=""),"SIN LECTURA; ","")&amp;IF(AND(L118&lt;&gt;"",N118=""),"LECTURA SIN FOTO; ","")&amp;IF(AND(A118="Salida",N(B118)&gt;0,N(O118)=0,TODAY()-N(B118)&gt;N('Ajustes'!$B$4)),"ÚLTIMO RECIBO SIN LLEGAR; ","")&amp;IF(AND(N(Q118)&gt;0,N(R118)=0),"COBRO SIN ENVIAR; ","")&amp;IF(AND(N(Q118)&gt;0,N(R118)&gt;0,N(S118)=0,TODAY()-N(R118)&gt;N('Ajustes'!$B$5)),"COBRO SIN PAGAR; ",""))-2)))</f>
        <v/>
      </c>
    </row>
    <row r="119">
      <c r="B119" s="6" t="n"/>
      <c r="I119" s="6" t="n"/>
      <c r="M119" s="6" t="n"/>
      <c r="O119" s="6" t="n"/>
      <c r="P119" s="8" t="n"/>
      <c r="Q119" s="8" t="n"/>
      <c r="R119" s="6" t="n"/>
      <c r="S119" s="6" t="n"/>
      <c r="T119" s="6" t="n"/>
      <c r="U119" s="9">
        <f>IF(OR(NOT(OR(A119&lt;&gt;"",B119&lt;&gt;"",C119&lt;&gt;"",E119&lt;&gt;"")),NOT(N(B119)&gt;0)),"",N(B119)-TODAY())</f>
        <v/>
      </c>
      <c r="V119">
        <f>IF(OR(NOT(OR(A119&lt;&gt;"",B119&lt;&gt;"",C119&lt;&gt;"",E119&lt;&gt;"")),N(T119)&gt;0),"",IF(IF(NOT(N(B119)&gt;0),"SIN FECHA DE EVENTO; ","")&amp;IF(C119="","SIN UNIDAD; ","")&amp;IF(AND(C119&lt;&gt;"",COUNTIF('Unidades'!$A$2:$A$300,C119)=0),"UNIDAD NO ESTÁ EN LA LISTA; ","")&amp;IF(H119="","SIN TITULAR; ","")&amp;IF(AND(AND(N(B119)&gt;0,TODAY()&gt;=N(B119)),N(I119)=0),"CAMBIO SIN PEDIR; ","")&amp;IF(AND(N(B119)&gt;0,TODAY()&lt;N(B119),N(B119)-TODAY()&lt;=N('Ajustes'!$B$3),N(I119)=0),"EVENTO CERCANO SIN PEDIR; ","")&amp;IF(AND(AND(N(B119)&gt;0,TODAY()&gt;=N(B119)),J119&lt;&gt;"Sí"),"SIN CONFIRMAR; ","")&amp;IF(AND(AND(N(B119)&gt;0,TODAY()&gt;=N(B119)),OR(A119="Entrada",A119="Salida"),IFERROR(VLOOKUP(E119,'Ajustes'!$A$21:$B$40,2,0)="Sí",FALSE),L119=""),"SIN LECTURA; ","")&amp;IF(AND(L119&lt;&gt;"",N119=""),"LECTURA SIN FOTO; ","")&amp;IF(AND(A119="Salida",N(B119)&gt;0,N(O119)=0,TODAY()-N(B119)&gt;N('Ajustes'!$B$4)),"ÚLTIMO RECIBO SIN LLEGAR; ","")&amp;IF(AND(N(Q119)&gt;0,N(R119)=0),"COBRO SIN ENVIAR; ","")&amp;IF(AND(N(Q119)&gt;0,N(R119)&gt;0,N(S119)=0,TODAY()-N(R119)&gt;N('Ajustes'!$B$5)),"COBRO SIN PAGAR; ","")="","",LEFT(IF(NOT(N(B119)&gt;0),"SIN FECHA DE EVENTO; ","")&amp;IF(C119="","SIN UNIDAD; ","")&amp;IF(AND(C119&lt;&gt;"",COUNTIF('Unidades'!$A$2:$A$300,C119)=0),"UNIDAD NO ESTÁ EN LA LISTA; ","")&amp;IF(H119="","SIN TITULAR; ","")&amp;IF(AND(AND(N(B119)&gt;0,TODAY()&gt;=N(B119)),N(I119)=0),"CAMBIO SIN PEDIR; ","")&amp;IF(AND(N(B119)&gt;0,TODAY()&lt;N(B119),N(B119)-TODAY()&lt;=N('Ajustes'!$B$3),N(I119)=0),"EVENTO CERCANO SIN PEDIR; ","")&amp;IF(AND(AND(N(B119)&gt;0,TODAY()&gt;=N(B119)),J119&lt;&gt;"Sí"),"SIN CONFIRMAR; ","")&amp;IF(AND(AND(N(B119)&gt;0,TODAY()&gt;=N(B119)),OR(A119="Entrada",A119="Salida"),IFERROR(VLOOKUP(E119,'Ajustes'!$A$21:$B$40,2,0)="Sí",FALSE),L119=""),"SIN LECTURA; ","")&amp;IF(AND(L119&lt;&gt;"",N119=""),"LECTURA SIN FOTO; ","")&amp;IF(AND(A119="Salida",N(B119)&gt;0,N(O119)=0,TODAY()-N(B119)&gt;N('Ajustes'!$B$4)),"ÚLTIMO RECIBO SIN LLEGAR; ","")&amp;IF(AND(N(Q119)&gt;0,N(R119)=0),"COBRO SIN ENVIAR; ","")&amp;IF(AND(N(Q119)&gt;0,N(R119)&gt;0,N(S119)=0,TODAY()-N(R119)&gt;N('Ajustes'!$B$5)),"COBRO SIN PAGAR; ",""),LEN(IF(NOT(N(B119)&gt;0),"SIN FECHA DE EVENTO; ","")&amp;IF(C119="","SIN UNIDAD; ","")&amp;IF(AND(C119&lt;&gt;"",COUNTIF('Unidades'!$A$2:$A$300,C119)=0),"UNIDAD NO ESTÁ EN LA LISTA; ","")&amp;IF(H119="","SIN TITULAR; ","")&amp;IF(AND(AND(N(B119)&gt;0,TODAY()&gt;=N(B119)),N(I119)=0),"CAMBIO SIN PEDIR; ","")&amp;IF(AND(N(B119)&gt;0,TODAY()&lt;N(B119),N(B119)-TODAY()&lt;=N('Ajustes'!$B$3),N(I119)=0),"EVENTO CERCANO SIN PEDIR; ","")&amp;IF(AND(AND(N(B119)&gt;0,TODAY()&gt;=N(B119)),J119&lt;&gt;"Sí"),"SIN CONFIRMAR; ","")&amp;IF(AND(AND(N(B119)&gt;0,TODAY()&gt;=N(B119)),OR(A119="Entrada",A119="Salida"),IFERROR(VLOOKUP(E119,'Ajustes'!$A$21:$B$40,2,0)="Sí",FALSE),L119=""),"SIN LECTURA; ","")&amp;IF(AND(L119&lt;&gt;"",N119=""),"LECTURA SIN FOTO; ","")&amp;IF(AND(A119="Salida",N(B119)&gt;0,N(O119)=0,TODAY()-N(B119)&gt;N('Ajustes'!$B$4)),"ÚLTIMO RECIBO SIN LLEGAR; ","")&amp;IF(AND(N(Q119)&gt;0,N(R119)=0),"COBRO SIN ENVIAR; ","")&amp;IF(AND(N(Q119)&gt;0,N(R119)&gt;0,N(S119)=0,TODAY()-N(R119)&gt;N('Ajustes'!$B$5)),"COBRO SIN PAGAR; ",""))-2)))</f>
        <v/>
      </c>
    </row>
    <row r="120">
      <c r="B120" s="6" t="n"/>
      <c r="I120" s="6" t="n"/>
      <c r="M120" s="6" t="n"/>
      <c r="O120" s="6" t="n"/>
      <c r="P120" s="8" t="n"/>
      <c r="Q120" s="8" t="n"/>
      <c r="R120" s="6" t="n"/>
      <c r="S120" s="6" t="n"/>
      <c r="T120" s="6" t="n"/>
      <c r="U120" s="9">
        <f>IF(OR(NOT(OR(A120&lt;&gt;"",B120&lt;&gt;"",C120&lt;&gt;"",E120&lt;&gt;"")),NOT(N(B120)&gt;0)),"",N(B120)-TODAY())</f>
        <v/>
      </c>
      <c r="V120">
        <f>IF(OR(NOT(OR(A120&lt;&gt;"",B120&lt;&gt;"",C120&lt;&gt;"",E120&lt;&gt;"")),N(T120)&gt;0),"",IF(IF(NOT(N(B120)&gt;0),"SIN FECHA DE EVENTO; ","")&amp;IF(C120="","SIN UNIDAD; ","")&amp;IF(AND(C120&lt;&gt;"",COUNTIF('Unidades'!$A$2:$A$300,C120)=0),"UNIDAD NO ESTÁ EN LA LISTA; ","")&amp;IF(H120="","SIN TITULAR; ","")&amp;IF(AND(AND(N(B120)&gt;0,TODAY()&gt;=N(B120)),N(I120)=0),"CAMBIO SIN PEDIR; ","")&amp;IF(AND(N(B120)&gt;0,TODAY()&lt;N(B120),N(B120)-TODAY()&lt;=N('Ajustes'!$B$3),N(I120)=0),"EVENTO CERCANO SIN PEDIR; ","")&amp;IF(AND(AND(N(B120)&gt;0,TODAY()&gt;=N(B120)),J120&lt;&gt;"Sí"),"SIN CONFIRMAR; ","")&amp;IF(AND(AND(N(B120)&gt;0,TODAY()&gt;=N(B120)),OR(A120="Entrada",A120="Salida"),IFERROR(VLOOKUP(E120,'Ajustes'!$A$21:$B$40,2,0)="Sí",FALSE),L120=""),"SIN LECTURA; ","")&amp;IF(AND(L120&lt;&gt;"",N120=""),"LECTURA SIN FOTO; ","")&amp;IF(AND(A120="Salida",N(B120)&gt;0,N(O120)=0,TODAY()-N(B120)&gt;N('Ajustes'!$B$4)),"ÚLTIMO RECIBO SIN LLEGAR; ","")&amp;IF(AND(N(Q120)&gt;0,N(R120)=0),"COBRO SIN ENVIAR; ","")&amp;IF(AND(N(Q120)&gt;0,N(R120)&gt;0,N(S120)=0,TODAY()-N(R120)&gt;N('Ajustes'!$B$5)),"COBRO SIN PAGAR; ","")="","",LEFT(IF(NOT(N(B120)&gt;0),"SIN FECHA DE EVENTO; ","")&amp;IF(C120="","SIN UNIDAD; ","")&amp;IF(AND(C120&lt;&gt;"",COUNTIF('Unidades'!$A$2:$A$300,C120)=0),"UNIDAD NO ESTÁ EN LA LISTA; ","")&amp;IF(H120="","SIN TITULAR; ","")&amp;IF(AND(AND(N(B120)&gt;0,TODAY()&gt;=N(B120)),N(I120)=0),"CAMBIO SIN PEDIR; ","")&amp;IF(AND(N(B120)&gt;0,TODAY()&lt;N(B120),N(B120)-TODAY()&lt;=N('Ajustes'!$B$3),N(I120)=0),"EVENTO CERCANO SIN PEDIR; ","")&amp;IF(AND(AND(N(B120)&gt;0,TODAY()&gt;=N(B120)),J120&lt;&gt;"Sí"),"SIN CONFIRMAR; ","")&amp;IF(AND(AND(N(B120)&gt;0,TODAY()&gt;=N(B120)),OR(A120="Entrada",A120="Salida"),IFERROR(VLOOKUP(E120,'Ajustes'!$A$21:$B$40,2,0)="Sí",FALSE),L120=""),"SIN LECTURA; ","")&amp;IF(AND(L120&lt;&gt;"",N120=""),"LECTURA SIN FOTO; ","")&amp;IF(AND(A120="Salida",N(B120)&gt;0,N(O120)=0,TODAY()-N(B120)&gt;N('Ajustes'!$B$4)),"ÚLTIMO RECIBO SIN LLEGAR; ","")&amp;IF(AND(N(Q120)&gt;0,N(R120)=0),"COBRO SIN ENVIAR; ","")&amp;IF(AND(N(Q120)&gt;0,N(R120)&gt;0,N(S120)=0,TODAY()-N(R120)&gt;N('Ajustes'!$B$5)),"COBRO SIN PAGAR; ",""),LEN(IF(NOT(N(B120)&gt;0),"SIN FECHA DE EVENTO; ","")&amp;IF(C120="","SIN UNIDAD; ","")&amp;IF(AND(C120&lt;&gt;"",COUNTIF('Unidades'!$A$2:$A$300,C120)=0),"UNIDAD NO ESTÁ EN LA LISTA; ","")&amp;IF(H120="","SIN TITULAR; ","")&amp;IF(AND(AND(N(B120)&gt;0,TODAY()&gt;=N(B120)),N(I120)=0),"CAMBIO SIN PEDIR; ","")&amp;IF(AND(N(B120)&gt;0,TODAY()&lt;N(B120),N(B120)-TODAY()&lt;=N('Ajustes'!$B$3),N(I120)=0),"EVENTO CERCANO SIN PEDIR; ","")&amp;IF(AND(AND(N(B120)&gt;0,TODAY()&gt;=N(B120)),J120&lt;&gt;"Sí"),"SIN CONFIRMAR; ","")&amp;IF(AND(AND(N(B120)&gt;0,TODAY()&gt;=N(B120)),OR(A120="Entrada",A120="Salida"),IFERROR(VLOOKUP(E120,'Ajustes'!$A$21:$B$40,2,0)="Sí",FALSE),L120=""),"SIN LECTURA; ","")&amp;IF(AND(L120&lt;&gt;"",N120=""),"LECTURA SIN FOTO; ","")&amp;IF(AND(A120="Salida",N(B120)&gt;0,N(O120)=0,TODAY()-N(B120)&gt;N('Ajustes'!$B$4)),"ÚLTIMO RECIBO SIN LLEGAR; ","")&amp;IF(AND(N(Q120)&gt;0,N(R120)=0),"COBRO SIN ENVIAR; ","")&amp;IF(AND(N(Q120)&gt;0,N(R120)&gt;0,N(S120)=0,TODAY()-N(R120)&gt;N('Ajustes'!$B$5)),"COBRO SIN PAGAR; ",""))-2)))</f>
        <v/>
      </c>
    </row>
    <row r="121">
      <c r="B121" s="6" t="n"/>
      <c r="I121" s="6" t="n"/>
      <c r="M121" s="6" t="n"/>
      <c r="O121" s="6" t="n"/>
      <c r="P121" s="8" t="n"/>
      <c r="Q121" s="8" t="n"/>
      <c r="R121" s="6" t="n"/>
      <c r="S121" s="6" t="n"/>
      <c r="T121" s="6" t="n"/>
      <c r="U121" s="9">
        <f>IF(OR(NOT(OR(A121&lt;&gt;"",B121&lt;&gt;"",C121&lt;&gt;"",E121&lt;&gt;"")),NOT(N(B121)&gt;0)),"",N(B121)-TODAY())</f>
        <v/>
      </c>
      <c r="V121">
        <f>IF(OR(NOT(OR(A121&lt;&gt;"",B121&lt;&gt;"",C121&lt;&gt;"",E121&lt;&gt;"")),N(T121)&gt;0),"",IF(IF(NOT(N(B121)&gt;0),"SIN FECHA DE EVENTO; ","")&amp;IF(C121="","SIN UNIDAD; ","")&amp;IF(AND(C121&lt;&gt;"",COUNTIF('Unidades'!$A$2:$A$300,C121)=0),"UNIDAD NO ESTÁ EN LA LISTA; ","")&amp;IF(H121="","SIN TITULAR; ","")&amp;IF(AND(AND(N(B121)&gt;0,TODAY()&gt;=N(B121)),N(I121)=0),"CAMBIO SIN PEDIR; ","")&amp;IF(AND(N(B121)&gt;0,TODAY()&lt;N(B121),N(B121)-TODAY()&lt;=N('Ajustes'!$B$3),N(I121)=0),"EVENTO CERCANO SIN PEDIR; ","")&amp;IF(AND(AND(N(B121)&gt;0,TODAY()&gt;=N(B121)),J121&lt;&gt;"Sí"),"SIN CONFIRMAR; ","")&amp;IF(AND(AND(N(B121)&gt;0,TODAY()&gt;=N(B121)),OR(A121="Entrada",A121="Salida"),IFERROR(VLOOKUP(E121,'Ajustes'!$A$21:$B$40,2,0)="Sí",FALSE),L121=""),"SIN LECTURA; ","")&amp;IF(AND(L121&lt;&gt;"",N121=""),"LECTURA SIN FOTO; ","")&amp;IF(AND(A121="Salida",N(B121)&gt;0,N(O121)=0,TODAY()-N(B121)&gt;N('Ajustes'!$B$4)),"ÚLTIMO RECIBO SIN LLEGAR; ","")&amp;IF(AND(N(Q121)&gt;0,N(R121)=0),"COBRO SIN ENVIAR; ","")&amp;IF(AND(N(Q121)&gt;0,N(R121)&gt;0,N(S121)=0,TODAY()-N(R121)&gt;N('Ajustes'!$B$5)),"COBRO SIN PAGAR; ","")="","",LEFT(IF(NOT(N(B121)&gt;0),"SIN FECHA DE EVENTO; ","")&amp;IF(C121="","SIN UNIDAD; ","")&amp;IF(AND(C121&lt;&gt;"",COUNTIF('Unidades'!$A$2:$A$300,C121)=0),"UNIDAD NO ESTÁ EN LA LISTA; ","")&amp;IF(H121="","SIN TITULAR; ","")&amp;IF(AND(AND(N(B121)&gt;0,TODAY()&gt;=N(B121)),N(I121)=0),"CAMBIO SIN PEDIR; ","")&amp;IF(AND(N(B121)&gt;0,TODAY()&lt;N(B121),N(B121)-TODAY()&lt;=N('Ajustes'!$B$3),N(I121)=0),"EVENTO CERCANO SIN PEDIR; ","")&amp;IF(AND(AND(N(B121)&gt;0,TODAY()&gt;=N(B121)),J121&lt;&gt;"Sí"),"SIN CONFIRMAR; ","")&amp;IF(AND(AND(N(B121)&gt;0,TODAY()&gt;=N(B121)),OR(A121="Entrada",A121="Salida"),IFERROR(VLOOKUP(E121,'Ajustes'!$A$21:$B$40,2,0)="Sí",FALSE),L121=""),"SIN LECTURA; ","")&amp;IF(AND(L121&lt;&gt;"",N121=""),"LECTURA SIN FOTO; ","")&amp;IF(AND(A121="Salida",N(B121)&gt;0,N(O121)=0,TODAY()-N(B121)&gt;N('Ajustes'!$B$4)),"ÚLTIMO RECIBO SIN LLEGAR; ","")&amp;IF(AND(N(Q121)&gt;0,N(R121)=0),"COBRO SIN ENVIAR; ","")&amp;IF(AND(N(Q121)&gt;0,N(R121)&gt;0,N(S121)=0,TODAY()-N(R121)&gt;N('Ajustes'!$B$5)),"COBRO SIN PAGAR; ",""),LEN(IF(NOT(N(B121)&gt;0),"SIN FECHA DE EVENTO; ","")&amp;IF(C121="","SIN UNIDAD; ","")&amp;IF(AND(C121&lt;&gt;"",COUNTIF('Unidades'!$A$2:$A$300,C121)=0),"UNIDAD NO ESTÁ EN LA LISTA; ","")&amp;IF(H121="","SIN TITULAR; ","")&amp;IF(AND(AND(N(B121)&gt;0,TODAY()&gt;=N(B121)),N(I121)=0),"CAMBIO SIN PEDIR; ","")&amp;IF(AND(N(B121)&gt;0,TODAY()&lt;N(B121),N(B121)-TODAY()&lt;=N('Ajustes'!$B$3),N(I121)=0),"EVENTO CERCANO SIN PEDIR; ","")&amp;IF(AND(AND(N(B121)&gt;0,TODAY()&gt;=N(B121)),J121&lt;&gt;"Sí"),"SIN CONFIRMAR; ","")&amp;IF(AND(AND(N(B121)&gt;0,TODAY()&gt;=N(B121)),OR(A121="Entrada",A121="Salida"),IFERROR(VLOOKUP(E121,'Ajustes'!$A$21:$B$40,2,0)="Sí",FALSE),L121=""),"SIN LECTURA; ","")&amp;IF(AND(L121&lt;&gt;"",N121=""),"LECTURA SIN FOTO; ","")&amp;IF(AND(A121="Salida",N(B121)&gt;0,N(O121)=0,TODAY()-N(B121)&gt;N('Ajustes'!$B$4)),"ÚLTIMO RECIBO SIN LLEGAR; ","")&amp;IF(AND(N(Q121)&gt;0,N(R121)=0),"COBRO SIN ENVIAR; ","")&amp;IF(AND(N(Q121)&gt;0,N(R121)&gt;0,N(S121)=0,TODAY()-N(R121)&gt;N('Ajustes'!$B$5)),"COBRO SIN PAGAR; ",""))-2)))</f>
        <v/>
      </c>
    </row>
    <row r="122">
      <c r="B122" s="6" t="n"/>
      <c r="I122" s="6" t="n"/>
      <c r="M122" s="6" t="n"/>
      <c r="O122" s="6" t="n"/>
      <c r="P122" s="8" t="n"/>
      <c r="Q122" s="8" t="n"/>
      <c r="R122" s="6" t="n"/>
      <c r="S122" s="6" t="n"/>
      <c r="T122" s="6" t="n"/>
      <c r="U122" s="9">
        <f>IF(OR(NOT(OR(A122&lt;&gt;"",B122&lt;&gt;"",C122&lt;&gt;"",E122&lt;&gt;"")),NOT(N(B122)&gt;0)),"",N(B122)-TODAY())</f>
        <v/>
      </c>
      <c r="V122">
        <f>IF(OR(NOT(OR(A122&lt;&gt;"",B122&lt;&gt;"",C122&lt;&gt;"",E122&lt;&gt;"")),N(T122)&gt;0),"",IF(IF(NOT(N(B122)&gt;0),"SIN FECHA DE EVENTO; ","")&amp;IF(C122="","SIN UNIDAD; ","")&amp;IF(AND(C122&lt;&gt;"",COUNTIF('Unidades'!$A$2:$A$300,C122)=0),"UNIDAD NO ESTÁ EN LA LISTA; ","")&amp;IF(H122="","SIN TITULAR; ","")&amp;IF(AND(AND(N(B122)&gt;0,TODAY()&gt;=N(B122)),N(I122)=0),"CAMBIO SIN PEDIR; ","")&amp;IF(AND(N(B122)&gt;0,TODAY()&lt;N(B122),N(B122)-TODAY()&lt;=N('Ajustes'!$B$3),N(I122)=0),"EVENTO CERCANO SIN PEDIR; ","")&amp;IF(AND(AND(N(B122)&gt;0,TODAY()&gt;=N(B122)),J122&lt;&gt;"Sí"),"SIN CONFIRMAR; ","")&amp;IF(AND(AND(N(B122)&gt;0,TODAY()&gt;=N(B122)),OR(A122="Entrada",A122="Salida"),IFERROR(VLOOKUP(E122,'Ajustes'!$A$21:$B$40,2,0)="Sí",FALSE),L122=""),"SIN LECTURA; ","")&amp;IF(AND(L122&lt;&gt;"",N122=""),"LECTURA SIN FOTO; ","")&amp;IF(AND(A122="Salida",N(B122)&gt;0,N(O122)=0,TODAY()-N(B122)&gt;N('Ajustes'!$B$4)),"ÚLTIMO RECIBO SIN LLEGAR; ","")&amp;IF(AND(N(Q122)&gt;0,N(R122)=0),"COBRO SIN ENVIAR; ","")&amp;IF(AND(N(Q122)&gt;0,N(R122)&gt;0,N(S122)=0,TODAY()-N(R122)&gt;N('Ajustes'!$B$5)),"COBRO SIN PAGAR; ","")="","",LEFT(IF(NOT(N(B122)&gt;0),"SIN FECHA DE EVENTO; ","")&amp;IF(C122="","SIN UNIDAD; ","")&amp;IF(AND(C122&lt;&gt;"",COUNTIF('Unidades'!$A$2:$A$300,C122)=0),"UNIDAD NO ESTÁ EN LA LISTA; ","")&amp;IF(H122="","SIN TITULAR; ","")&amp;IF(AND(AND(N(B122)&gt;0,TODAY()&gt;=N(B122)),N(I122)=0),"CAMBIO SIN PEDIR; ","")&amp;IF(AND(N(B122)&gt;0,TODAY()&lt;N(B122),N(B122)-TODAY()&lt;=N('Ajustes'!$B$3),N(I122)=0),"EVENTO CERCANO SIN PEDIR; ","")&amp;IF(AND(AND(N(B122)&gt;0,TODAY()&gt;=N(B122)),J122&lt;&gt;"Sí"),"SIN CONFIRMAR; ","")&amp;IF(AND(AND(N(B122)&gt;0,TODAY()&gt;=N(B122)),OR(A122="Entrada",A122="Salida"),IFERROR(VLOOKUP(E122,'Ajustes'!$A$21:$B$40,2,0)="Sí",FALSE),L122=""),"SIN LECTURA; ","")&amp;IF(AND(L122&lt;&gt;"",N122=""),"LECTURA SIN FOTO; ","")&amp;IF(AND(A122="Salida",N(B122)&gt;0,N(O122)=0,TODAY()-N(B122)&gt;N('Ajustes'!$B$4)),"ÚLTIMO RECIBO SIN LLEGAR; ","")&amp;IF(AND(N(Q122)&gt;0,N(R122)=0),"COBRO SIN ENVIAR; ","")&amp;IF(AND(N(Q122)&gt;0,N(R122)&gt;0,N(S122)=0,TODAY()-N(R122)&gt;N('Ajustes'!$B$5)),"COBRO SIN PAGAR; ",""),LEN(IF(NOT(N(B122)&gt;0),"SIN FECHA DE EVENTO; ","")&amp;IF(C122="","SIN UNIDAD; ","")&amp;IF(AND(C122&lt;&gt;"",COUNTIF('Unidades'!$A$2:$A$300,C122)=0),"UNIDAD NO ESTÁ EN LA LISTA; ","")&amp;IF(H122="","SIN TITULAR; ","")&amp;IF(AND(AND(N(B122)&gt;0,TODAY()&gt;=N(B122)),N(I122)=0),"CAMBIO SIN PEDIR; ","")&amp;IF(AND(N(B122)&gt;0,TODAY()&lt;N(B122),N(B122)-TODAY()&lt;=N('Ajustes'!$B$3),N(I122)=0),"EVENTO CERCANO SIN PEDIR; ","")&amp;IF(AND(AND(N(B122)&gt;0,TODAY()&gt;=N(B122)),J122&lt;&gt;"Sí"),"SIN CONFIRMAR; ","")&amp;IF(AND(AND(N(B122)&gt;0,TODAY()&gt;=N(B122)),OR(A122="Entrada",A122="Salida"),IFERROR(VLOOKUP(E122,'Ajustes'!$A$21:$B$40,2,0)="Sí",FALSE),L122=""),"SIN LECTURA; ","")&amp;IF(AND(L122&lt;&gt;"",N122=""),"LECTURA SIN FOTO; ","")&amp;IF(AND(A122="Salida",N(B122)&gt;0,N(O122)=0,TODAY()-N(B122)&gt;N('Ajustes'!$B$4)),"ÚLTIMO RECIBO SIN LLEGAR; ","")&amp;IF(AND(N(Q122)&gt;0,N(R122)=0),"COBRO SIN ENVIAR; ","")&amp;IF(AND(N(Q122)&gt;0,N(R122)&gt;0,N(S122)=0,TODAY()-N(R122)&gt;N('Ajustes'!$B$5)),"COBRO SIN PAGAR; ",""))-2)))</f>
        <v/>
      </c>
    </row>
    <row r="123">
      <c r="B123" s="6" t="n"/>
      <c r="I123" s="6" t="n"/>
      <c r="M123" s="6" t="n"/>
      <c r="O123" s="6" t="n"/>
      <c r="P123" s="8" t="n"/>
      <c r="Q123" s="8" t="n"/>
      <c r="R123" s="6" t="n"/>
      <c r="S123" s="6" t="n"/>
      <c r="T123" s="6" t="n"/>
      <c r="U123" s="9">
        <f>IF(OR(NOT(OR(A123&lt;&gt;"",B123&lt;&gt;"",C123&lt;&gt;"",E123&lt;&gt;"")),NOT(N(B123)&gt;0)),"",N(B123)-TODAY())</f>
        <v/>
      </c>
      <c r="V123">
        <f>IF(OR(NOT(OR(A123&lt;&gt;"",B123&lt;&gt;"",C123&lt;&gt;"",E123&lt;&gt;"")),N(T123)&gt;0),"",IF(IF(NOT(N(B123)&gt;0),"SIN FECHA DE EVENTO; ","")&amp;IF(C123="","SIN UNIDAD; ","")&amp;IF(AND(C123&lt;&gt;"",COUNTIF('Unidades'!$A$2:$A$300,C123)=0),"UNIDAD NO ESTÁ EN LA LISTA; ","")&amp;IF(H123="","SIN TITULAR; ","")&amp;IF(AND(AND(N(B123)&gt;0,TODAY()&gt;=N(B123)),N(I123)=0),"CAMBIO SIN PEDIR; ","")&amp;IF(AND(N(B123)&gt;0,TODAY()&lt;N(B123),N(B123)-TODAY()&lt;=N('Ajustes'!$B$3),N(I123)=0),"EVENTO CERCANO SIN PEDIR; ","")&amp;IF(AND(AND(N(B123)&gt;0,TODAY()&gt;=N(B123)),J123&lt;&gt;"Sí"),"SIN CONFIRMAR; ","")&amp;IF(AND(AND(N(B123)&gt;0,TODAY()&gt;=N(B123)),OR(A123="Entrada",A123="Salida"),IFERROR(VLOOKUP(E123,'Ajustes'!$A$21:$B$40,2,0)="Sí",FALSE),L123=""),"SIN LECTURA; ","")&amp;IF(AND(L123&lt;&gt;"",N123=""),"LECTURA SIN FOTO; ","")&amp;IF(AND(A123="Salida",N(B123)&gt;0,N(O123)=0,TODAY()-N(B123)&gt;N('Ajustes'!$B$4)),"ÚLTIMO RECIBO SIN LLEGAR; ","")&amp;IF(AND(N(Q123)&gt;0,N(R123)=0),"COBRO SIN ENVIAR; ","")&amp;IF(AND(N(Q123)&gt;0,N(R123)&gt;0,N(S123)=0,TODAY()-N(R123)&gt;N('Ajustes'!$B$5)),"COBRO SIN PAGAR; ","")="","",LEFT(IF(NOT(N(B123)&gt;0),"SIN FECHA DE EVENTO; ","")&amp;IF(C123="","SIN UNIDAD; ","")&amp;IF(AND(C123&lt;&gt;"",COUNTIF('Unidades'!$A$2:$A$300,C123)=0),"UNIDAD NO ESTÁ EN LA LISTA; ","")&amp;IF(H123="","SIN TITULAR; ","")&amp;IF(AND(AND(N(B123)&gt;0,TODAY()&gt;=N(B123)),N(I123)=0),"CAMBIO SIN PEDIR; ","")&amp;IF(AND(N(B123)&gt;0,TODAY()&lt;N(B123),N(B123)-TODAY()&lt;=N('Ajustes'!$B$3),N(I123)=0),"EVENTO CERCANO SIN PEDIR; ","")&amp;IF(AND(AND(N(B123)&gt;0,TODAY()&gt;=N(B123)),J123&lt;&gt;"Sí"),"SIN CONFIRMAR; ","")&amp;IF(AND(AND(N(B123)&gt;0,TODAY()&gt;=N(B123)),OR(A123="Entrada",A123="Salida"),IFERROR(VLOOKUP(E123,'Ajustes'!$A$21:$B$40,2,0)="Sí",FALSE),L123=""),"SIN LECTURA; ","")&amp;IF(AND(L123&lt;&gt;"",N123=""),"LECTURA SIN FOTO; ","")&amp;IF(AND(A123="Salida",N(B123)&gt;0,N(O123)=0,TODAY()-N(B123)&gt;N('Ajustes'!$B$4)),"ÚLTIMO RECIBO SIN LLEGAR; ","")&amp;IF(AND(N(Q123)&gt;0,N(R123)=0),"COBRO SIN ENVIAR; ","")&amp;IF(AND(N(Q123)&gt;0,N(R123)&gt;0,N(S123)=0,TODAY()-N(R123)&gt;N('Ajustes'!$B$5)),"COBRO SIN PAGAR; ",""),LEN(IF(NOT(N(B123)&gt;0),"SIN FECHA DE EVENTO; ","")&amp;IF(C123="","SIN UNIDAD; ","")&amp;IF(AND(C123&lt;&gt;"",COUNTIF('Unidades'!$A$2:$A$300,C123)=0),"UNIDAD NO ESTÁ EN LA LISTA; ","")&amp;IF(H123="","SIN TITULAR; ","")&amp;IF(AND(AND(N(B123)&gt;0,TODAY()&gt;=N(B123)),N(I123)=0),"CAMBIO SIN PEDIR; ","")&amp;IF(AND(N(B123)&gt;0,TODAY()&lt;N(B123),N(B123)-TODAY()&lt;=N('Ajustes'!$B$3),N(I123)=0),"EVENTO CERCANO SIN PEDIR; ","")&amp;IF(AND(AND(N(B123)&gt;0,TODAY()&gt;=N(B123)),J123&lt;&gt;"Sí"),"SIN CONFIRMAR; ","")&amp;IF(AND(AND(N(B123)&gt;0,TODAY()&gt;=N(B123)),OR(A123="Entrada",A123="Salida"),IFERROR(VLOOKUP(E123,'Ajustes'!$A$21:$B$40,2,0)="Sí",FALSE),L123=""),"SIN LECTURA; ","")&amp;IF(AND(L123&lt;&gt;"",N123=""),"LECTURA SIN FOTO; ","")&amp;IF(AND(A123="Salida",N(B123)&gt;0,N(O123)=0,TODAY()-N(B123)&gt;N('Ajustes'!$B$4)),"ÚLTIMO RECIBO SIN LLEGAR; ","")&amp;IF(AND(N(Q123)&gt;0,N(R123)=0),"COBRO SIN ENVIAR; ","")&amp;IF(AND(N(Q123)&gt;0,N(R123)&gt;0,N(S123)=0,TODAY()-N(R123)&gt;N('Ajustes'!$B$5)),"COBRO SIN PAGAR; ",""))-2)))</f>
        <v/>
      </c>
    </row>
    <row r="124">
      <c r="B124" s="6" t="n"/>
      <c r="I124" s="6" t="n"/>
      <c r="M124" s="6" t="n"/>
      <c r="O124" s="6" t="n"/>
      <c r="P124" s="8" t="n"/>
      <c r="Q124" s="8" t="n"/>
      <c r="R124" s="6" t="n"/>
      <c r="S124" s="6" t="n"/>
      <c r="T124" s="6" t="n"/>
      <c r="U124" s="9">
        <f>IF(OR(NOT(OR(A124&lt;&gt;"",B124&lt;&gt;"",C124&lt;&gt;"",E124&lt;&gt;"")),NOT(N(B124)&gt;0)),"",N(B124)-TODAY())</f>
        <v/>
      </c>
      <c r="V124">
        <f>IF(OR(NOT(OR(A124&lt;&gt;"",B124&lt;&gt;"",C124&lt;&gt;"",E124&lt;&gt;"")),N(T124)&gt;0),"",IF(IF(NOT(N(B124)&gt;0),"SIN FECHA DE EVENTO; ","")&amp;IF(C124="","SIN UNIDAD; ","")&amp;IF(AND(C124&lt;&gt;"",COUNTIF('Unidades'!$A$2:$A$300,C124)=0),"UNIDAD NO ESTÁ EN LA LISTA; ","")&amp;IF(H124="","SIN TITULAR; ","")&amp;IF(AND(AND(N(B124)&gt;0,TODAY()&gt;=N(B124)),N(I124)=0),"CAMBIO SIN PEDIR; ","")&amp;IF(AND(N(B124)&gt;0,TODAY()&lt;N(B124),N(B124)-TODAY()&lt;=N('Ajustes'!$B$3),N(I124)=0),"EVENTO CERCANO SIN PEDIR; ","")&amp;IF(AND(AND(N(B124)&gt;0,TODAY()&gt;=N(B124)),J124&lt;&gt;"Sí"),"SIN CONFIRMAR; ","")&amp;IF(AND(AND(N(B124)&gt;0,TODAY()&gt;=N(B124)),OR(A124="Entrada",A124="Salida"),IFERROR(VLOOKUP(E124,'Ajustes'!$A$21:$B$40,2,0)="Sí",FALSE),L124=""),"SIN LECTURA; ","")&amp;IF(AND(L124&lt;&gt;"",N124=""),"LECTURA SIN FOTO; ","")&amp;IF(AND(A124="Salida",N(B124)&gt;0,N(O124)=0,TODAY()-N(B124)&gt;N('Ajustes'!$B$4)),"ÚLTIMO RECIBO SIN LLEGAR; ","")&amp;IF(AND(N(Q124)&gt;0,N(R124)=0),"COBRO SIN ENVIAR; ","")&amp;IF(AND(N(Q124)&gt;0,N(R124)&gt;0,N(S124)=0,TODAY()-N(R124)&gt;N('Ajustes'!$B$5)),"COBRO SIN PAGAR; ","")="","",LEFT(IF(NOT(N(B124)&gt;0),"SIN FECHA DE EVENTO; ","")&amp;IF(C124="","SIN UNIDAD; ","")&amp;IF(AND(C124&lt;&gt;"",COUNTIF('Unidades'!$A$2:$A$300,C124)=0),"UNIDAD NO ESTÁ EN LA LISTA; ","")&amp;IF(H124="","SIN TITULAR; ","")&amp;IF(AND(AND(N(B124)&gt;0,TODAY()&gt;=N(B124)),N(I124)=0),"CAMBIO SIN PEDIR; ","")&amp;IF(AND(N(B124)&gt;0,TODAY()&lt;N(B124),N(B124)-TODAY()&lt;=N('Ajustes'!$B$3),N(I124)=0),"EVENTO CERCANO SIN PEDIR; ","")&amp;IF(AND(AND(N(B124)&gt;0,TODAY()&gt;=N(B124)),J124&lt;&gt;"Sí"),"SIN CONFIRMAR; ","")&amp;IF(AND(AND(N(B124)&gt;0,TODAY()&gt;=N(B124)),OR(A124="Entrada",A124="Salida"),IFERROR(VLOOKUP(E124,'Ajustes'!$A$21:$B$40,2,0)="Sí",FALSE),L124=""),"SIN LECTURA; ","")&amp;IF(AND(L124&lt;&gt;"",N124=""),"LECTURA SIN FOTO; ","")&amp;IF(AND(A124="Salida",N(B124)&gt;0,N(O124)=0,TODAY()-N(B124)&gt;N('Ajustes'!$B$4)),"ÚLTIMO RECIBO SIN LLEGAR; ","")&amp;IF(AND(N(Q124)&gt;0,N(R124)=0),"COBRO SIN ENVIAR; ","")&amp;IF(AND(N(Q124)&gt;0,N(R124)&gt;0,N(S124)=0,TODAY()-N(R124)&gt;N('Ajustes'!$B$5)),"COBRO SIN PAGAR; ",""),LEN(IF(NOT(N(B124)&gt;0),"SIN FECHA DE EVENTO; ","")&amp;IF(C124="","SIN UNIDAD; ","")&amp;IF(AND(C124&lt;&gt;"",COUNTIF('Unidades'!$A$2:$A$300,C124)=0),"UNIDAD NO ESTÁ EN LA LISTA; ","")&amp;IF(H124="","SIN TITULAR; ","")&amp;IF(AND(AND(N(B124)&gt;0,TODAY()&gt;=N(B124)),N(I124)=0),"CAMBIO SIN PEDIR; ","")&amp;IF(AND(N(B124)&gt;0,TODAY()&lt;N(B124),N(B124)-TODAY()&lt;=N('Ajustes'!$B$3),N(I124)=0),"EVENTO CERCANO SIN PEDIR; ","")&amp;IF(AND(AND(N(B124)&gt;0,TODAY()&gt;=N(B124)),J124&lt;&gt;"Sí"),"SIN CONFIRMAR; ","")&amp;IF(AND(AND(N(B124)&gt;0,TODAY()&gt;=N(B124)),OR(A124="Entrada",A124="Salida"),IFERROR(VLOOKUP(E124,'Ajustes'!$A$21:$B$40,2,0)="Sí",FALSE),L124=""),"SIN LECTURA; ","")&amp;IF(AND(L124&lt;&gt;"",N124=""),"LECTURA SIN FOTO; ","")&amp;IF(AND(A124="Salida",N(B124)&gt;0,N(O124)=0,TODAY()-N(B124)&gt;N('Ajustes'!$B$4)),"ÚLTIMO RECIBO SIN LLEGAR; ","")&amp;IF(AND(N(Q124)&gt;0,N(R124)=0),"COBRO SIN ENVIAR; ","")&amp;IF(AND(N(Q124)&gt;0,N(R124)&gt;0,N(S124)=0,TODAY()-N(R124)&gt;N('Ajustes'!$B$5)),"COBRO SIN PAGAR; ",""))-2)))</f>
        <v/>
      </c>
    </row>
    <row r="125">
      <c r="B125" s="6" t="n"/>
      <c r="I125" s="6" t="n"/>
      <c r="M125" s="6" t="n"/>
      <c r="O125" s="6" t="n"/>
      <c r="P125" s="8" t="n"/>
      <c r="Q125" s="8" t="n"/>
      <c r="R125" s="6" t="n"/>
      <c r="S125" s="6" t="n"/>
      <c r="T125" s="6" t="n"/>
      <c r="U125" s="9">
        <f>IF(OR(NOT(OR(A125&lt;&gt;"",B125&lt;&gt;"",C125&lt;&gt;"",E125&lt;&gt;"")),NOT(N(B125)&gt;0)),"",N(B125)-TODAY())</f>
        <v/>
      </c>
      <c r="V125">
        <f>IF(OR(NOT(OR(A125&lt;&gt;"",B125&lt;&gt;"",C125&lt;&gt;"",E125&lt;&gt;"")),N(T125)&gt;0),"",IF(IF(NOT(N(B125)&gt;0),"SIN FECHA DE EVENTO; ","")&amp;IF(C125="","SIN UNIDAD; ","")&amp;IF(AND(C125&lt;&gt;"",COUNTIF('Unidades'!$A$2:$A$300,C125)=0),"UNIDAD NO ESTÁ EN LA LISTA; ","")&amp;IF(H125="","SIN TITULAR; ","")&amp;IF(AND(AND(N(B125)&gt;0,TODAY()&gt;=N(B125)),N(I125)=0),"CAMBIO SIN PEDIR; ","")&amp;IF(AND(N(B125)&gt;0,TODAY()&lt;N(B125),N(B125)-TODAY()&lt;=N('Ajustes'!$B$3),N(I125)=0),"EVENTO CERCANO SIN PEDIR; ","")&amp;IF(AND(AND(N(B125)&gt;0,TODAY()&gt;=N(B125)),J125&lt;&gt;"Sí"),"SIN CONFIRMAR; ","")&amp;IF(AND(AND(N(B125)&gt;0,TODAY()&gt;=N(B125)),OR(A125="Entrada",A125="Salida"),IFERROR(VLOOKUP(E125,'Ajustes'!$A$21:$B$40,2,0)="Sí",FALSE),L125=""),"SIN LECTURA; ","")&amp;IF(AND(L125&lt;&gt;"",N125=""),"LECTURA SIN FOTO; ","")&amp;IF(AND(A125="Salida",N(B125)&gt;0,N(O125)=0,TODAY()-N(B125)&gt;N('Ajustes'!$B$4)),"ÚLTIMO RECIBO SIN LLEGAR; ","")&amp;IF(AND(N(Q125)&gt;0,N(R125)=0),"COBRO SIN ENVIAR; ","")&amp;IF(AND(N(Q125)&gt;0,N(R125)&gt;0,N(S125)=0,TODAY()-N(R125)&gt;N('Ajustes'!$B$5)),"COBRO SIN PAGAR; ","")="","",LEFT(IF(NOT(N(B125)&gt;0),"SIN FECHA DE EVENTO; ","")&amp;IF(C125="","SIN UNIDAD; ","")&amp;IF(AND(C125&lt;&gt;"",COUNTIF('Unidades'!$A$2:$A$300,C125)=0),"UNIDAD NO ESTÁ EN LA LISTA; ","")&amp;IF(H125="","SIN TITULAR; ","")&amp;IF(AND(AND(N(B125)&gt;0,TODAY()&gt;=N(B125)),N(I125)=0),"CAMBIO SIN PEDIR; ","")&amp;IF(AND(N(B125)&gt;0,TODAY()&lt;N(B125),N(B125)-TODAY()&lt;=N('Ajustes'!$B$3),N(I125)=0),"EVENTO CERCANO SIN PEDIR; ","")&amp;IF(AND(AND(N(B125)&gt;0,TODAY()&gt;=N(B125)),J125&lt;&gt;"Sí"),"SIN CONFIRMAR; ","")&amp;IF(AND(AND(N(B125)&gt;0,TODAY()&gt;=N(B125)),OR(A125="Entrada",A125="Salida"),IFERROR(VLOOKUP(E125,'Ajustes'!$A$21:$B$40,2,0)="Sí",FALSE),L125=""),"SIN LECTURA; ","")&amp;IF(AND(L125&lt;&gt;"",N125=""),"LECTURA SIN FOTO; ","")&amp;IF(AND(A125="Salida",N(B125)&gt;0,N(O125)=0,TODAY()-N(B125)&gt;N('Ajustes'!$B$4)),"ÚLTIMO RECIBO SIN LLEGAR; ","")&amp;IF(AND(N(Q125)&gt;0,N(R125)=0),"COBRO SIN ENVIAR; ","")&amp;IF(AND(N(Q125)&gt;0,N(R125)&gt;0,N(S125)=0,TODAY()-N(R125)&gt;N('Ajustes'!$B$5)),"COBRO SIN PAGAR; ",""),LEN(IF(NOT(N(B125)&gt;0),"SIN FECHA DE EVENTO; ","")&amp;IF(C125="","SIN UNIDAD; ","")&amp;IF(AND(C125&lt;&gt;"",COUNTIF('Unidades'!$A$2:$A$300,C125)=0),"UNIDAD NO ESTÁ EN LA LISTA; ","")&amp;IF(H125="","SIN TITULAR; ","")&amp;IF(AND(AND(N(B125)&gt;0,TODAY()&gt;=N(B125)),N(I125)=0),"CAMBIO SIN PEDIR; ","")&amp;IF(AND(N(B125)&gt;0,TODAY()&lt;N(B125),N(B125)-TODAY()&lt;=N('Ajustes'!$B$3),N(I125)=0),"EVENTO CERCANO SIN PEDIR; ","")&amp;IF(AND(AND(N(B125)&gt;0,TODAY()&gt;=N(B125)),J125&lt;&gt;"Sí"),"SIN CONFIRMAR; ","")&amp;IF(AND(AND(N(B125)&gt;0,TODAY()&gt;=N(B125)),OR(A125="Entrada",A125="Salida"),IFERROR(VLOOKUP(E125,'Ajustes'!$A$21:$B$40,2,0)="Sí",FALSE),L125=""),"SIN LECTURA; ","")&amp;IF(AND(L125&lt;&gt;"",N125=""),"LECTURA SIN FOTO; ","")&amp;IF(AND(A125="Salida",N(B125)&gt;0,N(O125)=0,TODAY()-N(B125)&gt;N('Ajustes'!$B$4)),"ÚLTIMO RECIBO SIN LLEGAR; ","")&amp;IF(AND(N(Q125)&gt;0,N(R125)=0),"COBRO SIN ENVIAR; ","")&amp;IF(AND(N(Q125)&gt;0,N(R125)&gt;0,N(S125)=0,TODAY()-N(R125)&gt;N('Ajustes'!$B$5)),"COBRO SIN PAGAR; ",""))-2)))</f>
        <v/>
      </c>
    </row>
    <row r="126">
      <c r="B126" s="6" t="n"/>
      <c r="I126" s="6" t="n"/>
      <c r="M126" s="6" t="n"/>
      <c r="O126" s="6" t="n"/>
      <c r="P126" s="8" t="n"/>
      <c r="Q126" s="8" t="n"/>
      <c r="R126" s="6" t="n"/>
      <c r="S126" s="6" t="n"/>
      <c r="T126" s="6" t="n"/>
      <c r="U126" s="9">
        <f>IF(OR(NOT(OR(A126&lt;&gt;"",B126&lt;&gt;"",C126&lt;&gt;"",E126&lt;&gt;"")),NOT(N(B126)&gt;0)),"",N(B126)-TODAY())</f>
        <v/>
      </c>
      <c r="V126">
        <f>IF(OR(NOT(OR(A126&lt;&gt;"",B126&lt;&gt;"",C126&lt;&gt;"",E126&lt;&gt;"")),N(T126)&gt;0),"",IF(IF(NOT(N(B126)&gt;0),"SIN FECHA DE EVENTO; ","")&amp;IF(C126="","SIN UNIDAD; ","")&amp;IF(AND(C126&lt;&gt;"",COUNTIF('Unidades'!$A$2:$A$300,C126)=0),"UNIDAD NO ESTÁ EN LA LISTA; ","")&amp;IF(H126="","SIN TITULAR; ","")&amp;IF(AND(AND(N(B126)&gt;0,TODAY()&gt;=N(B126)),N(I126)=0),"CAMBIO SIN PEDIR; ","")&amp;IF(AND(N(B126)&gt;0,TODAY()&lt;N(B126),N(B126)-TODAY()&lt;=N('Ajustes'!$B$3),N(I126)=0),"EVENTO CERCANO SIN PEDIR; ","")&amp;IF(AND(AND(N(B126)&gt;0,TODAY()&gt;=N(B126)),J126&lt;&gt;"Sí"),"SIN CONFIRMAR; ","")&amp;IF(AND(AND(N(B126)&gt;0,TODAY()&gt;=N(B126)),OR(A126="Entrada",A126="Salida"),IFERROR(VLOOKUP(E126,'Ajustes'!$A$21:$B$40,2,0)="Sí",FALSE),L126=""),"SIN LECTURA; ","")&amp;IF(AND(L126&lt;&gt;"",N126=""),"LECTURA SIN FOTO; ","")&amp;IF(AND(A126="Salida",N(B126)&gt;0,N(O126)=0,TODAY()-N(B126)&gt;N('Ajustes'!$B$4)),"ÚLTIMO RECIBO SIN LLEGAR; ","")&amp;IF(AND(N(Q126)&gt;0,N(R126)=0),"COBRO SIN ENVIAR; ","")&amp;IF(AND(N(Q126)&gt;0,N(R126)&gt;0,N(S126)=0,TODAY()-N(R126)&gt;N('Ajustes'!$B$5)),"COBRO SIN PAGAR; ","")="","",LEFT(IF(NOT(N(B126)&gt;0),"SIN FECHA DE EVENTO; ","")&amp;IF(C126="","SIN UNIDAD; ","")&amp;IF(AND(C126&lt;&gt;"",COUNTIF('Unidades'!$A$2:$A$300,C126)=0),"UNIDAD NO ESTÁ EN LA LISTA; ","")&amp;IF(H126="","SIN TITULAR; ","")&amp;IF(AND(AND(N(B126)&gt;0,TODAY()&gt;=N(B126)),N(I126)=0),"CAMBIO SIN PEDIR; ","")&amp;IF(AND(N(B126)&gt;0,TODAY()&lt;N(B126),N(B126)-TODAY()&lt;=N('Ajustes'!$B$3),N(I126)=0),"EVENTO CERCANO SIN PEDIR; ","")&amp;IF(AND(AND(N(B126)&gt;0,TODAY()&gt;=N(B126)),J126&lt;&gt;"Sí"),"SIN CONFIRMAR; ","")&amp;IF(AND(AND(N(B126)&gt;0,TODAY()&gt;=N(B126)),OR(A126="Entrada",A126="Salida"),IFERROR(VLOOKUP(E126,'Ajustes'!$A$21:$B$40,2,0)="Sí",FALSE),L126=""),"SIN LECTURA; ","")&amp;IF(AND(L126&lt;&gt;"",N126=""),"LECTURA SIN FOTO; ","")&amp;IF(AND(A126="Salida",N(B126)&gt;0,N(O126)=0,TODAY()-N(B126)&gt;N('Ajustes'!$B$4)),"ÚLTIMO RECIBO SIN LLEGAR; ","")&amp;IF(AND(N(Q126)&gt;0,N(R126)=0),"COBRO SIN ENVIAR; ","")&amp;IF(AND(N(Q126)&gt;0,N(R126)&gt;0,N(S126)=0,TODAY()-N(R126)&gt;N('Ajustes'!$B$5)),"COBRO SIN PAGAR; ",""),LEN(IF(NOT(N(B126)&gt;0),"SIN FECHA DE EVENTO; ","")&amp;IF(C126="","SIN UNIDAD; ","")&amp;IF(AND(C126&lt;&gt;"",COUNTIF('Unidades'!$A$2:$A$300,C126)=0),"UNIDAD NO ESTÁ EN LA LISTA; ","")&amp;IF(H126="","SIN TITULAR; ","")&amp;IF(AND(AND(N(B126)&gt;0,TODAY()&gt;=N(B126)),N(I126)=0),"CAMBIO SIN PEDIR; ","")&amp;IF(AND(N(B126)&gt;0,TODAY()&lt;N(B126),N(B126)-TODAY()&lt;=N('Ajustes'!$B$3),N(I126)=0),"EVENTO CERCANO SIN PEDIR; ","")&amp;IF(AND(AND(N(B126)&gt;0,TODAY()&gt;=N(B126)),J126&lt;&gt;"Sí"),"SIN CONFIRMAR; ","")&amp;IF(AND(AND(N(B126)&gt;0,TODAY()&gt;=N(B126)),OR(A126="Entrada",A126="Salida"),IFERROR(VLOOKUP(E126,'Ajustes'!$A$21:$B$40,2,0)="Sí",FALSE),L126=""),"SIN LECTURA; ","")&amp;IF(AND(L126&lt;&gt;"",N126=""),"LECTURA SIN FOTO; ","")&amp;IF(AND(A126="Salida",N(B126)&gt;0,N(O126)=0,TODAY()-N(B126)&gt;N('Ajustes'!$B$4)),"ÚLTIMO RECIBO SIN LLEGAR; ","")&amp;IF(AND(N(Q126)&gt;0,N(R126)=0),"COBRO SIN ENVIAR; ","")&amp;IF(AND(N(Q126)&gt;0,N(R126)&gt;0,N(S126)=0,TODAY()-N(R126)&gt;N('Ajustes'!$B$5)),"COBRO SIN PAGAR; ",""))-2)))</f>
        <v/>
      </c>
    </row>
    <row r="127">
      <c r="B127" s="6" t="n"/>
      <c r="I127" s="6" t="n"/>
      <c r="M127" s="6" t="n"/>
      <c r="O127" s="6" t="n"/>
      <c r="P127" s="8" t="n"/>
      <c r="Q127" s="8" t="n"/>
      <c r="R127" s="6" t="n"/>
      <c r="S127" s="6" t="n"/>
      <c r="T127" s="6" t="n"/>
      <c r="U127" s="9">
        <f>IF(OR(NOT(OR(A127&lt;&gt;"",B127&lt;&gt;"",C127&lt;&gt;"",E127&lt;&gt;"")),NOT(N(B127)&gt;0)),"",N(B127)-TODAY())</f>
        <v/>
      </c>
      <c r="V127">
        <f>IF(OR(NOT(OR(A127&lt;&gt;"",B127&lt;&gt;"",C127&lt;&gt;"",E127&lt;&gt;"")),N(T127)&gt;0),"",IF(IF(NOT(N(B127)&gt;0),"SIN FECHA DE EVENTO; ","")&amp;IF(C127="","SIN UNIDAD; ","")&amp;IF(AND(C127&lt;&gt;"",COUNTIF('Unidades'!$A$2:$A$300,C127)=0),"UNIDAD NO ESTÁ EN LA LISTA; ","")&amp;IF(H127="","SIN TITULAR; ","")&amp;IF(AND(AND(N(B127)&gt;0,TODAY()&gt;=N(B127)),N(I127)=0),"CAMBIO SIN PEDIR; ","")&amp;IF(AND(N(B127)&gt;0,TODAY()&lt;N(B127),N(B127)-TODAY()&lt;=N('Ajustes'!$B$3),N(I127)=0),"EVENTO CERCANO SIN PEDIR; ","")&amp;IF(AND(AND(N(B127)&gt;0,TODAY()&gt;=N(B127)),J127&lt;&gt;"Sí"),"SIN CONFIRMAR; ","")&amp;IF(AND(AND(N(B127)&gt;0,TODAY()&gt;=N(B127)),OR(A127="Entrada",A127="Salida"),IFERROR(VLOOKUP(E127,'Ajustes'!$A$21:$B$40,2,0)="Sí",FALSE),L127=""),"SIN LECTURA; ","")&amp;IF(AND(L127&lt;&gt;"",N127=""),"LECTURA SIN FOTO; ","")&amp;IF(AND(A127="Salida",N(B127)&gt;0,N(O127)=0,TODAY()-N(B127)&gt;N('Ajustes'!$B$4)),"ÚLTIMO RECIBO SIN LLEGAR; ","")&amp;IF(AND(N(Q127)&gt;0,N(R127)=0),"COBRO SIN ENVIAR; ","")&amp;IF(AND(N(Q127)&gt;0,N(R127)&gt;0,N(S127)=0,TODAY()-N(R127)&gt;N('Ajustes'!$B$5)),"COBRO SIN PAGAR; ","")="","",LEFT(IF(NOT(N(B127)&gt;0),"SIN FECHA DE EVENTO; ","")&amp;IF(C127="","SIN UNIDAD; ","")&amp;IF(AND(C127&lt;&gt;"",COUNTIF('Unidades'!$A$2:$A$300,C127)=0),"UNIDAD NO ESTÁ EN LA LISTA; ","")&amp;IF(H127="","SIN TITULAR; ","")&amp;IF(AND(AND(N(B127)&gt;0,TODAY()&gt;=N(B127)),N(I127)=0),"CAMBIO SIN PEDIR; ","")&amp;IF(AND(N(B127)&gt;0,TODAY()&lt;N(B127),N(B127)-TODAY()&lt;=N('Ajustes'!$B$3),N(I127)=0),"EVENTO CERCANO SIN PEDIR; ","")&amp;IF(AND(AND(N(B127)&gt;0,TODAY()&gt;=N(B127)),J127&lt;&gt;"Sí"),"SIN CONFIRMAR; ","")&amp;IF(AND(AND(N(B127)&gt;0,TODAY()&gt;=N(B127)),OR(A127="Entrada",A127="Salida"),IFERROR(VLOOKUP(E127,'Ajustes'!$A$21:$B$40,2,0)="Sí",FALSE),L127=""),"SIN LECTURA; ","")&amp;IF(AND(L127&lt;&gt;"",N127=""),"LECTURA SIN FOTO; ","")&amp;IF(AND(A127="Salida",N(B127)&gt;0,N(O127)=0,TODAY()-N(B127)&gt;N('Ajustes'!$B$4)),"ÚLTIMO RECIBO SIN LLEGAR; ","")&amp;IF(AND(N(Q127)&gt;0,N(R127)=0),"COBRO SIN ENVIAR; ","")&amp;IF(AND(N(Q127)&gt;0,N(R127)&gt;0,N(S127)=0,TODAY()-N(R127)&gt;N('Ajustes'!$B$5)),"COBRO SIN PAGAR; ",""),LEN(IF(NOT(N(B127)&gt;0),"SIN FECHA DE EVENTO; ","")&amp;IF(C127="","SIN UNIDAD; ","")&amp;IF(AND(C127&lt;&gt;"",COUNTIF('Unidades'!$A$2:$A$300,C127)=0),"UNIDAD NO ESTÁ EN LA LISTA; ","")&amp;IF(H127="","SIN TITULAR; ","")&amp;IF(AND(AND(N(B127)&gt;0,TODAY()&gt;=N(B127)),N(I127)=0),"CAMBIO SIN PEDIR; ","")&amp;IF(AND(N(B127)&gt;0,TODAY()&lt;N(B127),N(B127)-TODAY()&lt;=N('Ajustes'!$B$3),N(I127)=0),"EVENTO CERCANO SIN PEDIR; ","")&amp;IF(AND(AND(N(B127)&gt;0,TODAY()&gt;=N(B127)),J127&lt;&gt;"Sí"),"SIN CONFIRMAR; ","")&amp;IF(AND(AND(N(B127)&gt;0,TODAY()&gt;=N(B127)),OR(A127="Entrada",A127="Salida"),IFERROR(VLOOKUP(E127,'Ajustes'!$A$21:$B$40,2,0)="Sí",FALSE),L127=""),"SIN LECTURA; ","")&amp;IF(AND(L127&lt;&gt;"",N127=""),"LECTURA SIN FOTO; ","")&amp;IF(AND(A127="Salida",N(B127)&gt;0,N(O127)=0,TODAY()-N(B127)&gt;N('Ajustes'!$B$4)),"ÚLTIMO RECIBO SIN LLEGAR; ","")&amp;IF(AND(N(Q127)&gt;0,N(R127)=0),"COBRO SIN ENVIAR; ","")&amp;IF(AND(N(Q127)&gt;0,N(R127)&gt;0,N(S127)=0,TODAY()-N(R127)&gt;N('Ajustes'!$B$5)),"COBRO SIN PAGAR; ",""))-2)))</f>
        <v/>
      </c>
    </row>
    <row r="128">
      <c r="B128" s="6" t="n"/>
      <c r="I128" s="6" t="n"/>
      <c r="M128" s="6" t="n"/>
      <c r="O128" s="6" t="n"/>
      <c r="P128" s="8" t="n"/>
      <c r="Q128" s="8" t="n"/>
      <c r="R128" s="6" t="n"/>
      <c r="S128" s="6" t="n"/>
      <c r="T128" s="6" t="n"/>
      <c r="U128" s="9">
        <f>IF(OR(NOT(OR(A128&lt;&gt;"",B128&lt;&gt;"",C128&lt;&gt;"",E128&lt;&gt;"")),NOT(N(B128)&gt;0)),"",N(B128)-TODAY())</f>
        <v/>
      </c>
      <c r="V128">
        <f>IF(OR(NOT(OR(A128&lt;&gt;"",B128&lt;&gt;"",C128&lt;&gt;"",E128&lt;&gt;"")),N(T128)&gt;0),"",IF(IF(NOT(N(B128)&gt;0),"SIN FECHA DE EVENTO; ","")&amp;IF(C128="","SIN UNIDAD; ","")&amp;IF(AND(C128&lt;&gt;"",COUNTIF('Unidades'!$A$2:$A$300,C128)=0),"UNIDAD NO ESTÁ EN LA LISTA; ","")&amp;IF(H128="","SIN TITULAR; ","")&amp;IF(AND(AND(N(B128)&gt;0,TODAY()&gt;=N(B128)),N(I128)=0),"CAMBIO SIN PEDIR; ","")&amp;IF(AND(N(B128)&gt;0,TODAY()&lt;N(B128),N(B128)-TODAY()&lt;=N('Ajustes'!$B$3),N(I128)=0),"EVENTO CERCANO SIN PEDIR; ","")&amp;IF(AND(AND(N(B128)&gt;0,TODAY()&gt;=N(B128)),J128&lt;&gt;"Sí"),"SIN CONFIRMAR; ","")&amp;IF(AND(AND(N(B128)&gt;0,TODAY()&gt;=N(B128)),OR(A128="Entrada",A128="Salida"),IFERROR(VLOOKUP(E128,'Ajustes'!$A$21:$B$40,2,0)="Sí",FALSE),L128=""),"SIN LECTURA; ","")&amp;IF(AND(L128&lt;&gt;"",N128=""),"LECTURA SIN FOTO; ","")&amp;IF(AND(A128="Salida",N(B128)&gt;0,N(O128)=0,TODAY()-N(B128)&gt;N('Ajustes'!$B$4)),"ÚLTIMO RECIBO SIN LLEGAR; ","")&amp;IF(AND(N(Q128)&gt;0,N(R128)=0),"COBRO SIN ENVIAR; ","")&amp;IF(AND(N(Q128)&gt;0,N(R128)&gt;0,N(S128)=0,TODAY()-N(R128)&gt;N('Ajustes'!$B$5)),"COBRO SIN PAGAR; ","")="","",LEFT(IF(NOT(N(B128)&gt;0),"SIN FECHA DE EVENTO; ","")&amp;IF(C128="","SIN UNIDAD; ","")&amp;IF(AND(C128&lt;&gt;"",COUNTIF('Unidades'!$A$2:$A$300,C128)=0),"UNIDAD NO ESTÁ EN LA LISTA; ","")&amp;IF(H128="","SIN TITULAR; ","")&amp;IF(AND(AND(N(B128)&gt;0,TODAY()&gt;=N(B128)),N(I128)=0),"CAMBIO SIN PEDIR; ","")&amp;IF(AND(N(B128)&gt;0,TODAY()&lt;N(B128),N(B128)-TODAY()&lt;=N('Ajustes'!$B$3),N(I128)=0),"EVENTO CERCANO SIN PEDIR; ","")&amp;IF(AND(AND(N(B128)&gt;0,TODAY()&gt;=N(B128)),J128&lt;&gt;"Sí"),"SIN CONFIRMAR; ","")&amp;IF(AND(AND(N(B128)&gt;0,TODAY()&gt;=N(B128)),OR(A128="Entrada",A128="Salida"),IFERROR(VLOOKUP(E128,'Ajustes'!$A$21:$B$40,2,0)="Sí",FALSE),L128=""),"SIN LECTURA; ","")&amp;IF(AND(L128&lt;&gt;"",N128=""),"LECTURA SIN FOTO; ","")&amp;IF(AND(A128="Salida",N(B128)&gt;0,N(O128)=0,TODAY()-N(B128)&gt;N('Ajustes'!$B$4)),"ÚLTIMO RECIBO SIN LLEGAR; ","")&amp;IF(AND(N(Q128)&gt;0,N(R128)=0),"COBRO SIN ENVIAR; ","")&amp;IF(AND(N(Q128)&gt;0,N(R128)&gt;0,N(S128)=0,TODAY()-N(R128)&gt;N('Ajustes'!$B$5)),"COBRO SIN PAGAR; ",""),LEN(IF(NOT(N(B128)&gt;0),"SIN FECHA DE EVENTO; ","")&amp;IF(C128="","SIN UNIDAD; ","")&amp;IF(AND(C128&lt;&gt;"",COUNTIF('Unidades'!$A$2:$A$300,C128)=0),"UNIDAD NO ESTÁ EN LA LISTA; ","")&amp;IF(H128="","SIN TITULAR; ","")&amp;IF(AND(AND(N(B128)&gt;0,TODAY()&gt;=N(B128)),N(I128)=0),"CAMBIO SIN PEDIR; ","")&amp;IF(AND(N(B128)&gt;0,TODAY()&lt;N(B128),N(B128)-TODAY()&lt;=N('Ajustes'!$B$3),N(I128)=0),"EVENTO CERCANO SIN PEDIR; ","")&amp;IF(AND(AND(N(B128)&gt;0,TODAY()&gt;=N(B128)),J128&lt;&gt;"Sí"),"SIN CONFIRMAR; ","")&amp;IF(AND(AND(N(B128)&gt;0,TODAY()&gt;=N(B128)),OR(A128="Entrada",A128="Salida"),IFERROR(VLOOKUP(E128,'Ajustes'!$A$21:$B$40,2,0)="Sí",FALSE),L128=""),"SIN LECTURA; ","")&amp;IF(AND(L128&lt;&gt;"",N128=""),"LECTURA SIN FOTO; ","")&amp;IF(AND(A128="Salida",N(B128)&gt;0,N(O128)=0,TODAY()-N(B128)&gt;N('Ajustes'!$B$4)),"ÚLTIMO RECIBO SIN LLEGAR; ","")&amp;IF(AND(N(Q128)&gt;0,N(R128)=0),"COBRO SIN ENVIAR; ","")&amp;IF(AND(N(Q128)&gt;0,N(R128)&gt;0,N(S128)=0,TODAY()-N(R128)&gt;N('Ajustes'!$B$5)),"COBRO SIN PAGAR; ",""))-2)))</f>
        <v/>
      </c>
    </row>
    <row r="129">
      <c r="B129" s="6" t="n"/>
      <c r="I129" s="6" t="n"/>
      <c r="M129" s="6" t="n"/>
      <c r="O129" s="6" t="n"/>
      <c r="P129" s="8" t="n"/>
      <c r="Q129" s="8" t="n"/>
      <c r="R129" s="6" t="n"/>
      <c r="S129" s="6" t="n"/>
      <c r="T129" s="6" t="n"/>
      <c r="U129" s="9">
        <f>IF(OR(NOT(OR(A129&lt;&gt;"",B129&lt;&gt;"",C129&lt;&gt;"",E129&lt;&gt;"")),NOT(N(B129)&gt;0)),"",N(B129)-TODAY())</f>
        <v/>
      </c>
      <c r="V129">
        <f>IF(OR(NOT(OR(A129&lt;&gt;"",B129&lt;&gt;"",C129&lt;&gt;"",E129&lt;&gt;"")),N(T129)&gt;0),"",IF(IF(NOT(N(B129)&gt;0),"SIN FECHA DE EVENTO; ","")&amp;IF(C129="","SIN UNIDAD; ","")&amp;IF(AND(C129&lt;&gt;"",COUNTIF('Unidades'!$A$2:$A$300,C129)=0),"UNIDAD NO ESTÁ EN LA LISTA; ","")&amp;IF(H129="","SIN TITULAR; ","")&amp;IF(AND(AND(N(B129)&gt;0,TODAY()&gt;=N(B129)),N(I129)=0),"CAMBIO SIN PEDIR; ","")&amp;IF(AND(N(B129)&gt;0,TODAY()&lt;N(B129),N(B129)-TODAY()&lt;=N('Ajustes'!$B$3),N(I129)=0),"EVENTO CERCANO SIN PEDIR; ","")&amp;IF(AND(AND(N(B129)&gt;0,TODAY()&gt;=N(B129)),J129&lt;&gt;"Sí"),"SIN CONFIRMAR; ","")&amp;IF(AND(AND(N(B129)&gt;0,TODAY()&gt;=N(B129)),OR(A129="Entrada",A129="Salida"),IFERROR(VLOOKUP(E129,'Ajustes'!$A$21:$B$40,2,0)="Sí",FALSE),L129=""),"SIN LECTURA; ","")&amp;IF(AND(L129&lt;&gt;"",N129=""),"LECTURA SIN FOTO; ","")&amp;IF(AND(A129="Salida",N(B129)&gt;0,N(O129)=0,TODAY()-N(B129)&gt;N('Ajustes'!$B$4)),"ÚLTIMO RECIBO SIN LLEGAR; ","")&amp;IF(AND(N(Q129)&gt;0,N(R129)=0),"COBRO SIN ENVIAR; ","")&amp;IF(AND(N(Q129)&gt;0,N(R129)&gt;0,N(S129)=0,TODAY()-N(R129)&gt;N('Ajustes'!$B$5)),"COBRO SIN PAGAR; ","")="","",LEFT(IF(NOT(N(B129)&gt;0),"SIN FECHA DE EVENTO; ","")&amp;IF(C129="","SIN UNIDAD; ","")&amp;IF(AND(C129&lt;&gt;"",COUNTIF('Unidades'!$A$2:$A$300,C129)=0),"UNIDAD NO ESTÁ EN LA LISTA; ","")&amp;IF(H129="","SIN TITULAR; ","")&amp;IF(AND(AND(N(B129)&gt;0,TODAY()&gt;=N(B129)),N(I129)=0),"CAMBIO SIN PEDIR; ","")&amp;IF(AND(N(B129)&gt;0,TODAY()&lt;N(B129),N(B129)-TODAY()&lt;=N('Ajustes'!$B$3),N(I129)=0),"EVENTO CERCANO SIN PEDIR; ","")&amp;IF(AND(AND(N(B129)&gt;0,TODAY()&gt;=N(B129)),J129&lt;&gt;"Sí"),"SIN CONFIRMAR; ","")&amp;IF(AND(AND(N(B129)&gt;0,TODAY()&gt;=N(B129)),OR(A129="Entrada",A129="Salida"),IFERROR(VLOOKUP(E129,'Ajustes'!$A$21:$B$40,2,0)="Sí",FALSE),L129=""),"SIN LECTURA; ","")&amp;IF(AND(L129&lt;&gt;"",N129=""),"LECTURA SIN FOTO; ","")&amp;IF(AND(A129="Salida",N(B129)&gt;0,N(O129)=0,TODAY()-N(B129)&gt;N('Ajustes'!$B$4)),"ÚLTIMO RECIBO SIN LLEGAR; ","")&amp;IF(AND(N(Q129)&gt;0,N(R129)=0),"COBRO SIN ENVIAR; ","")&amp;IF(AND(N(Q129)&gt;0,N(R129)&gt;0,N(S129)=0,TODAY()-N(R129)&gt;N('Ajustes'!$B$5)),"COBRO SIN PAGAR; ",""),LEN(IF(NOT(N(B129)&gt;0),"SIN FECHA DE EVENTO; ","")&amp;IF(C129="","SIN UNIDAD; ","")&amp;IF(AND(C129&lt;&gt;"",COUNTIF('Unidades'!$A$2:$A$300,C129)=0),"UNIDAD NO ESTÁ EN LA LISTA; ","")&amp;IF(H129="","SIN TITULAR; ","")&amp;IF(AND(AND(N(B129)&gt;0,TODAY()&gt;=N(B129)),N(I129)=0),"CAMBIO SIN PEDIR; ","")&amp;IF(AND(N(B129)&gt;0,TODAY()&lt;N(B129),N(B129)-TODAY()&lt;=N('Ajustes'!$B$3),N(I129)=0),"EVENTO CERCANO SIN PEDIR; ","")&amp;IF(AND(AND(N(B129)&gt;0,TODAY()&gt;=N(B129)),J129&lt;&gt;"Sí"),"SIN CONFIRMAR; ","")&amp;IF(AND(AND(N(B129)&gt;0,TODAY()&gt;=N(B129)),OR(A129="Entrada",A129="Salida"),IFERROR(VLOOKUP(E129,'Ajustes'!$A$21:$B$40,2,0)="Sí",FALSE),L129=""),"SIN LECTURA; ","")&amp;IF(AND(L129&lt;&gt;"",N129=""),"LECTURA SIN FOTO; ","")&amp;IF(AND(A129="Salida",N(B129)&gt;0,N(O129)=0,TODAY()-N(B129)&gt;N('Ajustes'!$B$4)),"ÚLTIMO RECIBO SIN LLEGAR; ","")&amp;IF(AND(N(Q129)&gt;0,N(R129)=0),"COBRO SIN ENVIAR; ","")&amp;IF(AND(N(Q129)&gt;0,N(R129)&gt;0,N(S129)=0,TODAY()-N(R129)&gt;N('Ajustes'!$B$5)),"COBRO SIN PAGAR; ",""))-2)))</f>
        <v/>
      </c>
    </row>
    <row r="130">
      <c r="B130" s="6" t="n"/>
      <c r="I130" s="6" t="n"/>
      <c r="M130" s="6" t="n"/>
      <c r="O130" s="6" t="n"/>
      <c r="P130" s="8" t="n"/>
      <c r="Q130" s="8" t="n"/>
      <c r="R130" s="6" t="n"/>
      <c r="S130" s="6" t="n"/>
      <c r="T130" s="6" t="n"/>
      <c r="U130" s="9">
        <f>IF(OR(NOT(OR(A130&lt;&gt;"",B130&lt;&gt;"",C130&lt;&gt;"",E130&lt;&gt;"")),NOT(N(B130)&gt;0)),"",N(B130)-TODAY())</f>
        <v/>
      </c>
      <c r="V130">
        <f>IF(OR(NOT(OR(A130&lt;&gt;"",B130&lt;&gt;"",C130&lt;&gt;"",E130&lt;&gt;"")),N(T130)&gt;0),"",IF(IF(NOT(N(B130)&gt;0),"SIN FECHA DE EVENTO; ","")&amp;IF(C130="","SIN UNIDAD; ","")&amp;IF(AND(C130&lt;&gt;"",COUNTIF('Unidades'!$A$2:$A$300,C130)=0),"UNIDAD NO ESTÁ EN LA LISTA; ","")&amp;IF(H130="","SIN TITULAR; ","")&amp;IF(AND(AND(N(B130)&gt;0,TODAY()&gt;=N(B130)),N(I130)=0),"CAMBIO SIN PEDIR; ","")&amp;IF(AND(N(B130)&gt;0,TODAY()&lt;N(B130),N(B130)-TODAY()&lt;=N('Ajustes'!$B$3),N(I130)=0),"EVENTO CERCANO SIN PEDIR; ","")&amp;IF(AND(AND(N(B130)&gt;0,TODAY()&gt;=N(B130)),J130&lt;&gt;"Sí"),"SIN CONFIRMAR; ","")&amp;IF(AND(AND(N(B130)&gt;0,TODAY()&gt;=N(B130)),OR(A130="Entrada",A130="Salida"),IFERROR(VLOOKUP(E130,'Ajustes'!$A$21:$B$40,2,0)="Sí",FALSE),L130=""),"SIN LECTURA; ","")&amp;IF(AND(L130&lt;&gt;"",N130=""),"LECTURA SIN FOTO; ","")&amp;IF(AND(A130="Salida",N(B130)&gt;0,N(O130)=0,TODAY()-N(B130)&gt;N('Ajustes'!$B$4)),"ÚLTIMO RECIBO SIN LLEGAR; ","")&amp;IF(AND(N(Q130)&gt;0,N(R130)=0),"COBRO SIN ENVIAR; ","")&amp;IF(AND(N(Q130)&gt;0,N(R130)&gt;0,N(S130)=0,TODAY()-N(R130)&gt;N('Ajustes'!$B$5)),"COBRO SIN PAGAR; ","")="","",LEFT(IF(NOT(N(B130)&gt;0),"SIN FECHA DE EVENTO; ","")&amp;IF(C130="","SIN UNIDAD; ","")&amp;IF(AND(C130&lt;&gt;"",COUNTIF('Unidades'!$A$2:$A$300,C130)=0),"UNIDAD NO ESTÁ EN LA LISTA; ","")&amp;IF(H130="","SIN TITULAR; ","")&amp;IF(AND(AND(N(B130)&gt;0,TODAY()&gt;=N(B130)),N(I130)=0),"CAMBIO SIN PEDIR; ","")&amp;IF(AND(N(B130)&gt;0,TODAY()&lt;N(B130),N(B130)-TODAY()&lt;=N('Ajustes'!$B$3),N(I130)=0),"EVENTO CERCANO SIN PEDIR; ","")&amp;IF(AND(AND(N(B130)&gt;0,TODAY()&gt;=N(B130)),J130&lt;&gt;"Sí"),"SIN CONFIRMAR; ","")&amp;IF(AND(AND(N(B130)&gt;0,TODAY()&gt;=N(B130)),OR(A130="Entrada",A130="Salida"),IFERROR(VLOOKUP(E130,'Ajustes'!$A$21:$B$40,2,0)="Sí",FALSE),L130=""),"SIN LECTURA; ","")&amp;IF(AND(L130&lt;&gt;"",N130=""),"LECTURA SIN FOTO; ","")&amp;IF(AND(A130="Salida",N(B130)&gt;0,N(O130)=0,TODAY()-N(B130)&gt;N('Ajustes'!$B$4)),"ÚLTIMO RECIBO SIN LLEGAR; ","")&amp;IF(AND(N(Q130)&gt;0,N(R130)=0),"COBRO SIN ENVIAR; ","")&amp;IF(AND(N(Q130)&gt;0,N(R130)&gt;0,N(S130)=0,TODAY()-N(R130)&gt;N('Ajustes'!$B$5)),"COBRO SIN PAGAR; ",""),LEN(IF(NOT(N(B130)&gt;0),"SIN FECHA DE EVENTO; ","")&amp;IF(C130="","SIN UNIDAD; ","")&amp;IF(AND(C130&lt;&gt;"",COUNTIF('Unidades'!$A$2:$A$300,C130)=0),"UNIDAD NO ESTÁ EN LA LISTA; ","")&amp;IF(H130="","SIN TITULAR; ","")&amp;IF(AND(AND(N(B130)&gt;0,TODAY()&gt;=N(B130)),N(I130)=0),"CAMBIO SIN PEDIR; ","")&amp;IF(AND(N(B130)&gt;0,TODAY()&lt;N(B130),N(B130)-TODAY()&lt;=N('Ajustes'!$B$3),N(I130)=0),"EVENTO CERCANO SIN PEDIR; ","")&amp;IF(AND(AND(N(B130)&gt;0,TODAY()&gt;=N(B130)),J130&lt;&gt;"Sí"),"SIN CONFIRMAR; ","")&amp;IF(AND(AND(N(B130)&gt;0,TODAY()&gt;=N(B130)),OR(A130="Entrada",A130="Salida"),IFERROR(VLOOKUP(E130,'Ajustes'!$A$21:$B$40,2,0)="Sí",FALSE),L130=""),"SIN LECTURA; ","")&amp;IF(AND(L130&lt;&gt;"",N130=""),"LECTURA SIN FOTO; ","")&amp;IF(AND(A130="Salida",N(B130)&gt;0,N(O130)=0,TODAY()-N(B130)&gt;N('Ajustes'!$B$4)),"ÚLTIMO RECIBO SIN LLEGAR; ","")&amp;IF(AND(N(Q130)&gt;0,N(R130)=0),"COBRO SIN ENVIAR; ","")&amp;IF(AND(N(Q130)&gt;0,N(R130)&gt;0,N(S130)=0,TODAY()-N(R130)&gt;N('Ajustes'!$B$5)),"COBRO SIN PAGAR; ",""))-2)))</f>
        <v/>
      </c>
    </row>
    <row r="131">
      <c r="B131" s="6" t="n"/>
      <c r="I131" s="6" t="n"/>
      <c r="M131" s="6" t="n"/>
      <c r="O131" s="6" t="n"/>
      <c r="P131" s="8" t="n"/>
      <c r="Q131" s="8" t="n"/>
      <c r="R131" s="6" t="n"/>
      <c r="S131" s="6" t="n"/>
      <c r="T131" s="6" t="n"/>
      <c r="U131" s="9">
        <f>IF(OR(NOT(OR(A131&lt;&gt;"",B131&lt;&gt;"",C131&lt;&gt;"",E131&lt;&gt;"")),NOT(N(B131)&gt;0)),"",N(B131)-TODAY())</f>
        <v/>
      </c>
      <c r="V131">
        <f>IF(OR(NOT(OR(A131&lt;&gt;"",B131&lt;&gt;"",C131&lt;&gt;"",E131&lt;&gt;"")),N(T131)&gt;0),"",IF(IF(NOT(N(B131)&gt;0),"SIN FECHA DE EVENTO; ","")&amp;IF(C131="","SIN UNIDAD; ","")&amp;IF(AND(C131&lt;&gt;"",COUNTIF('Unidades'!$A$2:$A$300,C131)=0),"UNIDAD NO ESTÁ EN LA LISTA; ","")&amp;IF(H131="","SIN TITULAR; ","")&amp;IF(AND(AND(N(B131)&gt;0,TODAY()&gt;=N(B131)),N(I131)=0),"CAMBIO SIN PEDIR; ","")&amp;IF(AND(N(B131)&gt;0,TODAY()&lt;N(B131),N(B131)-TODAY()&lt;=N('Ajustes'!$B$3),N(I131)=0),"EVENTO CERCANO SIN PEDIR; ","")&amp;IF(AND(AND(N(B131)&gt;0,TODAY()&gt;=N(B131)),J131&lt;&gt;"Sí"),"SIN CONFIRMAR; ","")&amp;IF(AND(AND(N(B131)&gt;0,TODAY()&gt;=N(B131)),OR(A131="Entrada",A131="Salida"),IFERROR(VLOOKUP(E131,'Ajustes'!$A$21:$B$40,2,0)="Sí",FALSE),L131=""),"SIN LECTURA; ","")&amp;IF(AND(L131&lt;&gt;"",N131=""),"LECTURA SIN FOTO; ","")&amp;IF(AND(A131="Salida",N(B131)&gt;0,N(O131)=0,TODAY()-N(B131)&gt;N('Ajustes'!$B$4)),"ÚLTIMO RECIBO SIN LLEGAR; ","")&amp;IF(AND(N(Q131)&gt;0,N(R131)=0),"COBRO SIN ENVIAR; ","")&amp;IF(AND(N(Q131)&gt;0,N(R131)&gt;0,N(S131)=0,TODAY()-N(R131)&gt;N('Ajustes'!$B$5)),"COBRO SIN PAGAR; ","")="","",LEFT(IF(NOT(N(B131)&gt;0),"SIN FECHA DE EVENTO; ","")&amp;IF(C131="","SIN UNIDAD; ","")&amp;IF(AND(C131&lt;&gt;"",COUNTIF('Unidades'!$A$2:$A$300,C131)=0),"UNIDAD NO ESTÁ EN LA LISTA; ","")&amp;IF(H131="","SIN TITULAR; ","")&amp;IF(AND(AND(N(B131)&gt;0,TODAY()&gt;=N(B131)),N(I131)=0),"CAMBIO SIN PEDIR; ","")&amp;IF(AND(N(B131)&gt;0,TODAY()&lt;N(B131),N(B131)-TODAY()&lt;=N('Ajustes'!$B$3),N(I131)=0),"EVENTO CERCANO SIN PEDIR; ","")&amp;IF(AND(AND(N(B131)&gt;0,TODAY()&gt;=N(B131)),J131&lt;&gt;"Sí"),"SIN CONFIRMAR; ","")&amp;IF(AND(AND(N(B131)&gt;0,TODAY()&gt;=N(B131)),OR(A131="Entrada",A131="Salida"),IFERROR(VLOOKUP(E131,'Ajustes'!$A$21:$B$40,2,0)="Sí",FALSE),L131=""),"SIN LECTURA; ","")&amp;IF(AND(L131&lt;&gt;"",N131=""),"LECTURA SIN FOTO; ","")&amp;IF(AND(A131="Salida",N(B131)&gt;0,N(O131)=0,TODAY()-N(B131)&gt;N('Ajustes'!$B$4)),"ÚLTIMO RECIBO SIN LLEGAR; ","")&amp;IF(AND(N(Q131)&gt;0,N(R131)=0),"COBRO SIN ENVIAR; ","")&amp;IF(AND(N(Q131)&gt;0,N(R131)&gt;0,N(S131)=0,TODAY()-N(R131)&gt;N('Ajustes'!$B$5)),"COBRO SIN PAGAR; ",""),LEN(IF(NOT(N(B131)&gt;0),"SIN FECHA DE EVENTO; ","")&amp;IF(C131="","SIN UNIDAD; ","")&amp;IF(AND(C131&lt;&gt;"",COUNTIF('Unidades'!$A$2:$A$300,C131)=0),"UNIDAD NO ESTÁ EN LA LISTA; ","")&amp;IF(H131="","SIN TITULAR; ","")&amp;IF(AND(AND(N(B131)&gt;0,TODAY()&gt;=N(B131)),N(I131)=0),"CAMBIO SIN PEDIR; ","")&amp;IF(AND(N(B131)&gt;0,TODAY()&lt;N(B131),N(B131)-TODAY()&lt;=N('Ajustes'!$B$3),N(I131)=0),"EVENTO CERCANO SIN PEDIR; ","")&amp;IF(AND(AND(N(B131)&gt;0,TODAY()&gt;=N(B131)),J131&lt;&gt;"Sí"),"SIN CONFIRMAR; ","")&amp;IF(AND(AND(N(B131)&gt;0,TODAY()&gt;=N(B131)),OR(A131="Entrada",A131="Salida"),IFERROR(VLOOKUP(E131,'Ajustes'!$A$21:$B$40,2,0)="Sí",FALSE),L131=""),"SIN LECTURA; ","")&amp;IF(AND(L131&lt;&gt;"",N131=""),"LECTURA SIN FOTO; ","")&amp;IF(AND(A131="Salida",N(B131)&gt;0,N(O131)=0,TODAY()-N(B131)&gt;N('Ajustes'!$B$4)),"ÚLTIMO RECIBO SIN LLEGAR; ","")&amp;IF(AND(N(Q131)&gt;0,N(R131)=0),"COBRO SIN ENVIAR; ","")&amp;IF(AND(N(Q131)&gt;0,N(R131)&gt;0,N(S131)=0,TODAY()-N(R131)&gt;N('Ajustes'!$B$5)),"COBRO SIN PAGAR; ",""))-2)))</f>
        <v/>
      </c>
    </row>
    <row r="132">
      <c r="B132" s="6" t="n"/>
      <c r="I132" s="6" t="n"/>
      <c r="M132" s="6" t="n"/>
      <c r="O132" s="6" t="n"/>
      <c r="P132" s="8" t="n"/>
      <c r="Q132" s="8" t="n"/>
      <c r="R132" s="6" t="n"/>
      <c r="S132" s="6" t="n"/>
      <c r="T132" s="6" t="n"/>
      <c r="U132" s="9">
        <f>IF(OR(NOT(OR(A132&lt;&gt;"",B132&lt;&gt;"",C132&lt;&gt;"",E132&lt;&gt;"")),NOT(N(B132)&gt;0)),"",N(B132)-TODAY())</f>
        <v/>
      </c>
      <c r="V132">
        <f>IF(OR(NOT(OR(A132&lt;&gt;"",B132&lt;&gt;"",C132&lt;&gt;"",E132&lt;&gt;"")),N(T132)&gt;0),"",IF(IF(NOT(N(B132)&gt;0),"SIN FECHA DE EVENTO; ","")&amp;IF(C132="","SIN UNIDAD; ","")&amp;IF(AND(C132&lt;&gt;"",COUNTIF('Unidades'!$A$2:$A$300,C132)=0),"UNIDAD NO ESTÁ EN LA LISTA; ","")&amp;IF(H132="","SIN TITULAR; ","")&amp;IF(AND(AND(N(B132)&gt;0,TODAY()&gt;=N(B132)),N(I132)=0),"CAMBIO SIN PEDIR; ","")&amp;IF(AND(N(B132)&gt;0,TODAY()&lt;N(B132),N(B132)-TODAY()&lt;=N('Ajustes'!$B$3),N(I132)=0),"EVENTO CERCANO SIN PEDIR; ","")&amp;IF(AND(AND(N(B132)&gt;0,TODAY()&gt;=N(B132)),J132&lt;&gt;"Sí"),"SIN CONFIRMAR; ","")&amp;IF(AND(AND(N(B132)&gt;0,TODAY()&gt;=N(B132)),OR(A132="Entrada",A132="Salida"),IFERROR(VLOOKUP(E132,'Ajustes'!$A$21:$B$40,2,0)="Sí",FALSE),L132=""),"SIN LECTURA; ","")&amp;IF(AND(L132&lt;&gt;"",N132=""),"LECTURA SIN FOTO; ","")&amp;IF(AND(A132="Salida",N(B132)&gt;0,N(O132)=0,TODAY()-N(B132)&gt;N('Ajustes'!$B$4)),"ÚLTIMO RECIBO SIN LLEGAR; ","")&amp;IF(AND(N(Q132)&gt;0,N(R132)=0),"COBRO SIN ENVIAR; ","")&amp;IF(AND(N(Q132)&gt;0,N(R132)&gt;0,N(S132)=0,TODAY()-N(R132)&gt;N('Ajustes'!$B$5)),"COBRO SIN PAGAR; ","")="","",LEFT(IF(NOT(N(B132)&gt;0),"SIN FECHA DE EVENTO; ","")&amp;IF(C132="","SIN UNIDAD; ","")&amp;IF(AND(C132&lt;&gt;"",COUNTIF('Unidades'!$A$2:$A$300,C132)=0),"UNIDAD NO ESTÁ EN LA LISTA; ","")&amp;IF(H132="","SIN TITULAR; ","")&amp;IF(AND(AND(N(B132)&gt;0,TODAY()&gt;=N(B132)),N(I132)=0),"CAMBIO SIN PEDIR; ","")&amp;IF(AND(N(B132)&gt;0,TODAY()&lt;N(B132),N(B132)-TODAY()&lt;=N('Ajustes'!$B$3),N(I132)=0),"EVENTO CERCANO SIN PEDIR; ","")&amp;IF(AND(AND(N(B132)&gt;0,TODAY()&gt;=N(B132)),J132&lt;&gt;"Sí"),"SIN CONFIRMAR; ","")&amp;IF(AND(AND(N(B132)&gt;0,TODAY()&gt;=N(B132)),OR(A132="Entrada",A132="Salida"),IFERROR(VLOOKUP(E132,'Ajustes'!$A$21:$B$40,2,0)="Sí",FALSE),L132=""),"SIN LECTURA; ","")&amp;IF(AND(L132&lt;&gt;"",N132=""),"LECTURA SIN FOTO; ","")&amp;IF(AND(A132="Salida",N(B132)&gt;0,N(O132)=0,TODAY()-N(B132)&gt;N('Ajustes'!$B$4)),"ÚLTIMO RECIBO SIN LLEGAR; ","")&amp;IF(AND(N(Q132)&gt;0,N(R132)=0),"COBRO SIN ENVIAR; ","")&amp;IF(AND(N(Q132)&gt;0,N(R132)&gt;0,N(S132)=0,TODAY()-N(R132)&gt;N('Ajustes'!$B$5)),"COBRO SIN PAGAR; ",""),LEN(IF(NOT(N(B132)&gt;0),"SIN FECHA DE EVENTO; ","")&amp;IF(C132="","SIN UNIDAD; ","")&amp;IF(AND(C132&lt;&gt;"",COUNTIF('Unidades'!$A$2:$A$300,C132)=0),"UNIDAD NO ESTÁ EN LA LISTA; ","")&amp;IF(H132="","SIN TITULAR; ","")&amp;IF(AND(AND(N(B132)&gt;0,TODAY()&gt;=N(B132)),N(I132)=0),"CAMBIO SIN PEDIR; ","")&amp;IF(AND(N(B132)&gt;0,TODAY()&lt;N(B132),N(B132)-TODAY()&lt;=N('Ajustes'!$B$3),N(I132)=0),"EVENTO CERCANO SIN PEDIR; ","")&amp;IF(AND(AND(N(B132)&gt;0,TODAY()&gt;=N(B132)),J132&lt;&gt;"Sí"),"SIN CONFIRMAR; ","")&amp;IF(AND(AND(N(B132)&gt;0,TODAY()&gt;=N(B132)),OR(A132="Entrada",A132="Salida"),IFERROR(VLOOKUP(E132,'Ajustes'!$A$21:$B$40,2,0)="Sí",FALSE),L132=""),"SIN LECTURA; ","")&amp;IF(AND(L132&lt;&gt;"",N132=""),"LECTURA SIN FOTO; ","")&amp;IF(AND(A132="Salida",N(B132)&gt;0,N(O132)=0,TODAY()-N(B132)&gt;N('Ajustes'!$B$4)),"ÚLTIMO RECIBO SIN LLEGAR; ","")&amp;IF(AND(N(Q132)&gt;0,N(R132)=0),"COBRO SIN ENVIAR; ","")&amp;IF(AND(N(Q132)&gt;0,N(R132)&gt;0,N(S132)=0,TODAY()-N(R132)&gt;N('Ajustes'!$B$5)),"COBRO SIN PAGAR; ",""))-2)))</f>
        <v/>
      </c>
    </row>
    <row r="133">
      <c r="B133" s="6" t="n"/>
      <c r="I133" s="6" t="n"/>
      <c r="M133" s="6" t="n"/>
      <c r="O133" s="6" t="n"/>
      <c r="P133" s="8" t="n"/>
      <c r="Q133" s="8" t="n"/>
      <c r="R133" s="6" t="n"/>
      <c r="S133" s="6" t="n"/>
      <c r="T133" s="6" t="n"/>
      <c r="U133" s="9">
        <f>IF(OR(NOT(OR(A133&lt;&gt;"",B133&lt;&gt;"",C133&lt;&gt;"",E133&lt;&gt;"")),NOT(N(B133)&gt;0)),"",N(B133)-TODAY())</f>
        <v/>
      </c>
      <c r="V133">
        <f>IF(OR(NOT(OR(A133&lt;&gt;"",B133&lt;&gt;"",C133&lt;&gt;"",E133&lt;&gt;"")),N(T133)&gt;0),"",IF(IF(NOT(N(B133)&gt;0),"SIN FECHA DE EVENTO; ","")&amp;IF(C133="","SIN UNIDAD; ","")&amp;IF(AND(C133&lt;&gt;"",COUNTIF('Unidades'!$A$2:$A$300,C133)=0),"UNIDAD NO ESTÁ EN LA LISTA; ","")&amp;IF(H133="","SIN TITULAR; ","")&amp;IF(AND(AND(N(B133)&gt;0,TODAY()&gt;=N(B133)),N(I133)=0),"CAMBIO SIN PEDIR; ","")&amp;IF(AND(N(B133)&gt;0,TODAY()&lt;N(B133),N(B133)-TODAY()&lt;=N('Ajustes'!$B$3),N(I133)=0),"EVENTO CERCANO SIN PEDIR; ","")&amp;IF(AND(AND(N(B133)&gt;0,TODAY()&gt;=N(B133)),J133&lt;&gt;"Sí"),"SIN CONFIRMAR; ","")&amp;IF(AND(AND(N(B133)&gt;0,TODAY()&gt;=N(B133)),OR(A133="Entrada",A133="Salida"),IFERROR(VLOOKUP(E133,'Ajustes'!$A$21:$B$40,2,0)="Sí",FALSE),L133=""),"SIN LECTURA; ","")&amp;IF(AND(L133&lt;&gt;"",N133=""),"LECTURA SIN FOTO; ","")&amp;IF(AND(A133="Salida",N(B133)&gt;0,N(O133)=0,TODAY()-N(B133)&gt;N('Ajustes'!$B$4)),"ÚLTIMO RECIBO SIN LLEGAR; ","")&amp;IF(AND(N(Q133)&gt;0,N(R133)=0),"COBRO SIN ENVIAR; ","")&amp;IF(AND(N(Q133)&gt;0,N(R133)&gt;0,N(S133)=0,TODAY()-N(R133)&gt;N('Ajustes'!$B$5)),"COBRO SIN PAGAR; ","")="","",LEFT(IF(NOT(N(B133)&gt;0),"SIN FECHA DE EVENTO; ","")&amp;IF(C133="","SIN UNIDAD; ","")&amp;IF(AND(C133&lt;&gt;"",COUNTIF('Unidades'!$A$2:$A$300,C133)=0),"UNIDAD NO ESTÁ EN LA LISTA; ","")&amp;IF(H133="","SIN TITULAR; ","")&amp;IF(AND(AND(N(B133)&gt;0,TODAY()&gt;=N(B133)),N(I133)=0),"CAMBIO SIN PEDIR; ","")&amp;IF(AND(N(B133)&gt;0,TODAY()&lt;N(B133),N(B133)-TODAY()&lt;=N('Ajustes'!$B$3),N(I133)=0),"EVENTO CERCANO SIN PEDIR; ","")&amp;IF(AND(AND(N(B133)&gt;0,TODAY()&gt;=N(B133)),J133&lt;&gt;"Sí"),"SIN CONFIRMAR; ","")&amp;IF(AND(AND(N(B133)&gt;0,TODAY()&gt;=N(B133)),OR(A133="Entrada",A133="Salida"),IFERROR(VLOOKUP(E133,'Ajustes'!$A$21:$B$40,2,0)="Sí",FALSE),L133=""),"SIN LECTURA; ","")&amp;IF(AND(L133&lt;&gt;"",N133=""),"LECTURA SIN FOTO; ","")&amp;IF(AND(A133="Salida",N(B133)&gt;0,N(O133)=0,TODAY()-N(B133)&gt;N('Ajustes'!$B$4)),"ÚLTIMO RECIBO SIN LLEGAR; ","")&amp;IF(AND(N(Q133)&gt;0,N(R133)=0),"COBRO SIN ENVIAR; ","")&amp;IF(AND(N(Q133)&gt;0,N(R133)&gt;0,N(S133)=0,TODAY()-N(R133)&gt;N('Ajustes'!$B$5)),"COBRO SIN PAGAR; ",""),LEN(IF(NOT(N(B133)&gt;0),"SIN FECHA DE EVENTO; ","")&amp;IF(C133="","SIN UNIDAD; ","")&amp;IF(AND(C133&lt;&gt;"",COUNTIF('Unidades'!$A$2:$A$300,C133)=0),"UNIDAD NO ESTÁ EN LA LISTA; ","")&amp;IF(H133="","SIN TITULAR; ","")&amp;IF(AND(AND(N(B133)&gt;0,TODAY()&gt;=N(B133)),N(I133)=0),"CAMBIO SIN PEDIR; ","")&amp;IF(AND(N(B133)&gt;0,TODAY()&lt;N(B133),N(B133)-TODAY()&lt;=N('Ajustes'!$B$3),N(I133)=0),"EVENTO CERCANO SIN PEDIR; ","")&amp;IF(AND(AND(N(B133)&gt;0,TODAY()&gt;=N(B133)),J133&lt;&gt;"Sí"),"SIN CONFIRMAR; ","")&amp;IF(AND(AND(N(B133)&gt;0,TODAY()&gt;=N(B133)),OR(A133="Entrada",A133="Salida"),IFERROR(VLOOKUP(E133,'Ajustes'!$A$21:$B$40,2,0)="Sí",FALSE),L133=""),"SIN LECTURA; ","")&amp;IF(AND(L133&lt;&gt;"",N133=""),"LECTURA SIN FOTO; ","")&amp;IF(AND(A133="Salida",N(B133)&gt;0,N(O133)=0,TODAY()-N(B133)&gt;N('Ajustes'!$B$4)),"ÚLTIMO RECIBO SIN LLEGAR; ","")&amp;IF(AND(N(Q133)&gt;0,N(R133)=0),"COBRO SIN ENVIAR; ","")&amp;IF(AND(N(Q133)&gt;0,N(R133)&gt;0,N(S133)=0,TODAY()-N(R133)&gt;N('Ajustes'!$B$5)),"COBRO SIN PAGAR; ",""))-2)))</f>
        <v/>
      </c>
    </row>
    <row r="134">
      <c r="B134" s="6" t="n"/>
      <c r="I134" s="6" t="n"/>
      <c r="M134" s="6" t="n"/>
      <c r="O134" s="6" t="n"/>
      <c r="P134" s="8" t="n"/>
      <c r="Q134" s="8" t="n"/>
      <c r="R134" s="6" t="n"/>
      <c r="S134" s="6" t="n"/>
      <c r="T134" s="6" t="n"/>
      <c r="U134" s="9">
        <f>IF(OR(NOT(OR(A134&lt;&gt;"",B134&lt;&gt;"",C134&lt;&gt;"",E134&lt;&gt;"")),NOT(N(B134)&gt;0)),"",N(B134)-TODAY())</f>
        <v/>
      </c>
      <c r="V134">
        <f>IF(OR(NOT(OR(A134&lt;&gt;"",B134&lt;&gt;"",C134&lt;&gt;"",E134&lt;&gt;"")),N(T134)&gt;0),"",IF(IF(NOT(N(B134)&gt;0),"SIN FECHA DE EVENTO; ","")&amp;IF(C134="","SIN UNIDAD; ","")&amp;IF(AND(C134&lt;&gt;"",COUNTIF('Unidades'!$A$2:$A$300,C134)=0),"UNIDAD NO ESTÁ EN LA LISTA; ","")&amp;IF(H134="","SIN TITULAR; ","")&amp;IF(AND(AND(N(B134)&gt;0,TODAY()&gt;=N(B134)),N(I134)=0),"CAMBIO SIN PEDIR; ","")&amp;IF(AND(N(B134)&gt;0,TODAY()&lt;N(B134),N(B134)-TODAY()&lt;=N('Ajustes'!$B$3),N(I134)=0),"EVENTO CERCANO SIN PEDIR; ","")&amp;IF(AND(AND(N(B134)&gt;0,TODAY()&gt;=N(B134)),J134&lt;&gt;"Sí"),"SIN CONFIRMAR; ","")&amp;IF(AND(AND(N(B134)&gt;0,TODAY()&gt;=N(B134)),OR(A134="Entrada",A134="Salida"),IFERROR(VLOOKUP(E134,'Ajustes'!$A$21:$B$40,2,0)="Sí",FALSE),L134=""),"SIN LECTURA; ","")&amp;IF(AND(L134&lt;&gt;"",N134=""),"LECTURA SIN FOTO; ","")&amp;IF(AND(A134="Salida",N(B134)&gt;0,N(O134)=0,TODAY()-N(B134)&gt;N('Ajustes'!$B$4)),"ÚLTIMO RECIBO SIN LLEGAR; ","")&amp;IF(AND(N(Q134)&gt;0,N(R134)=0),"COBRO SIN ENVIAR; ","")&amp;IF(AND(N(Q134)&gt;0,N(R134)&gt;0,N(S134)=0,TODAY()-N(R134)&gt;N('Ajustes'!$B$5)),"COBRO SIN PAGAR; ","")="","",LEFT(IF(NOT(N(B134)&gt;0),"SIN FECHA DE EVENTO; ","")&amp;IF(C134="","SIN UNIDAD; ","")&amp;IF(AND(C134&lt;&gt;"",COUNTIF('Unidades'!$A$2:$A$300,C134)=0),"UNIDAD NO ESTÁ EN LA LISTA; ","")&amp;IF(H134="","SIN TITULAR; ","")&amp;IF(AND(AND(N(B134)&gt;0,TODAY()&gt;=N(B134)),N(I134)=0),"CAMBIO SIN PEDIR; ","")&amp;IF(AND(N(B134)&gt;0,TODAY()&lt;N(B134),N(B134)-TODAY()&lt;=N('Ajustes'!$B$3),N(I134)=0),"EVENTO CERCANO SIN PEDIR; ","")&amp;IF(AND(AND(N(B134)&gt;0,TODAY()&gt;=N(B134)),J134&lt;&gt;"Sí"),"SIN CONFIRMAR; ","")&amp;IF(AND(AND(N(B134)&gt;0,TODAY()&gt;=N(B134)),OR(A134="Entrada",A134="Salida"),IFERROR(VLOOKUP(E134,'Ajustes'!$A$21:$B$40,2,0)="Sí",FALSE),L134=""),"SIN LECTURA; ","")&amp;IF(AND(L134&lt;&gt;"",N134=""),"LECTURA SIN FOTO; ","")&amp;IF(AND(A134="Salida",N(B134)&gt;0,N(O134)=0,TODAY()-N(B134)&gt;N('Ajustes'!$B$4)),"ÚLTIMO RECIBO SIN LLEGAR; ","")&amp;IF(AND(N(Q134)&gt;0,N(R134)=0),"COBRO SIN ENVIAR; ","")&amp;IF(AND(N(Q134)&gt;0,N(R134)&gt;0,N(S134)=0,TODAY()-N(R134)&gt;N('Ajustes'!$B$5)),"COBRO SIN PAGAR; ",""),LEN(IF(NOT(N(B134)&gt;0),"SIN FECHA DE EVENTO; ","")&amp;IF(C134="","SIN UNIDAD; ","")&amp;IF(AND(C134&lt;&gt;"",COUNTIF('Unidades'!$A$2:$A$300,C134)=0),"UNIDAD NO ESTÁ EN LA LISTA; ","")&amp;IF(H134="","SIN TITULAR; ","")&amp;IF(AND(AND(N(B134)&gt;0,TODAY()&gt;=N(B134)),N(I134)=0),"CAMBIO SIN PEDIR; ","")&amp;IF(AND(N(B134)&gt;0,TODAY()&lt;N(B134),N(B134)-TODAY()&lt;=N('Ajustes'!$B$3),N(I134)=0),"EVENTO CERCANO SIN PEDIR; ","")&amp;IF(AND(AND(N(B134)&gt;0,TODAY()&gt;=N(B134)),J134&lt;&gt;"Sí"),"SIN CONFIRMAR; ","")&amp;IF(AND(AND(N(B134)&gt;0,TODAY()&gt;=N(B134)),OR(A134="Entrada",A134="Salida"),IFERROR(VLOOKUP(E134,'Ajustes'!$A$21:$B$40,2,0)="Sí",FALSE),L134=""),"SIN LECTURA; ","")&amp;IF(AND(L134&lt;&gt;"",N134=""),"LECTURA SIN FOTO; ","")&amp;IF(AND(A134="Salida",N(B134)&gt;0,N(O134)=0,TODAY()-N(B134)&gt;N('Ajustes'!$B$4)),"ÚLTIMO RECIBO SIN LLEGAR; ","")&amp;IF(AND(N(Q134)&gt;0,N(R134)=0),"COBRO SIN ENVIAR; ","")&amp;IF(AND(N(Q134)&gt;0,N(R134)&gt;0,N(S134)=0,TODAY()-N(R134)&gt;N('Ajustes'!$B$5)),"COBRO SIN PAGAR; ",""))-2)))</f>
        <v/>
      </c>
    </row>
    <row r="135">
      <c r="B135" s="6" t="n"/>
      <c r="I135" s="6" t="n"/>
      <c r="M135" s="6" t="n"/>
      <c r="O135" s="6" t="n"/>
      <c r="P135" s="8" t="n"/>
      <c r="Q135" s="8" t="n"/>
      <c r="R135" s="6" t="n"/>
      <c r="S135" s="6" t="n"/>
      <c r="T135" s="6" t="n"/>
      <c r="U135" s="9">
        <f>IF(OR(NOT(OR(A135&lt;&gt;"",B135&lt;&gt;"",C135&lt;&gt;"",E135&lt;&gt;"")),NOT(N(B135)&gt;0)),"",N(B135)-TODAY())</f>
        <v/>
      </c>
      <c r="V135">
        <f>IF(OR(NOT(OR(A135&lt;&gt;"",B135&lt;&gt;"",C135&lt;&gt;"",E135&lt;&gt;"")),N(T135)&gt;0),"",IF(IF(NOT(N(B135)&gt;0),"SIN FECHA DE EVENTO; ","")&amp;IF(C135="","SIN UNIDAD; ","")&amp;IF(AND(C135&lt;&gt;"",COUNTIF('Unidades'!$A$2:$A$300,C135)=0),"UNIDAD NO ESTÁ EN LA LISTA; ","")&amp;IF(H135="","SIN TITULAR; ","")&amp;IF(AND(AND(N(B135)&gt;0,TODAY()&gt;=N(B135)),N(I135)=0),"CAMBIO SIN PEDIR; ","")&amp;IF(AND(N(B135)&gt;0,TODAY()&lt;N(B135),N(B135)-TODAY()&lt;=N('Ajustes'!$B$3),N(I135)=0),"EVENTO CERCANO SIN PEDIR; ","")&amp;IF(AND(AND(N(B135)&gt;0,TODAY()&gt;=N(B135)),J135&lt;&gt;"Sí"),"SIN CONFIRMAR; ","")&amp;IF(AND(AND(N(B135)&gt;0,TODAY()&gt;=N(B135)),OR(A135="Entrada",A135="Salida"),IFERROR(VLOOKUP(E135,'Ajustes'!$A$21:$B$40,2,0)="Sí",FALSE),L135=""),"SIN LECTURA; ","")&amp;IF(AND(L135&lt;&gt;"",N135=""),"LECTURA SIN FOTO; ","")&amp;IF(AND(A135="Salida",N(B135)&gt;0,N(O135)=0,TODAY()-N(B135)&gt;N('Ajustes'!$B$4)),"ÚLTIMO RECIBO SIN LLEGAR; ","")&amp;IF(AND(N(Q135)&gt;0,N(R135)=0),"COBRO SIN ENVIAR; ","")&amp;IF(AND(N(Q135)&gt;0,N(R135)&gt;0,N(S135)=0,TODAY()-N(R135)&gt;N('Ajustes'!$B$5)),"COBRO SIN PAGAR; ","")="","",LEFT(IF(NOT(N(B135)&gt;0),"SIN FECHA DE EVENTO; ","")&amp;IF(C135="","SIN UNIDAD; ","")&amp;IF(AND(C135&lt;&gt;"",COUNTIF('Unidades'!$A$2:$A$300,C135)=0),"UNIDAD NO ESTÁ EN LA LISTA; ","")&amp;IF(H135="","SIN TITULAR; ","")&amp;IF(AND(AND(N(B135)&gt;0,TODAY()&gt;=N(B135)),N(I135)=0),"CAMBIO SIN PEDIR; ","")&amp;IF(AND(N(B135)&gt;0,TODAY()&lt;N(B135),N(B135)-TODAY()&lt;=N('Ajustes'!$B$3),N(I135)=0),"EVENTO CERCANO SIN PEDIR; ","")&amp;IF(AND(AND(N(B135)&gt;0,TODAY()&gt;=N(B135)),J135&lt;&gt;"Sí"),"SIN CONFIRMAR; ","")&amp;IF(AND(AND(N(B135)&gt;0,TODAY()&gt;=N(B135)),OR(A135="Entrada",A135="Salida"),IFERROR(VLOOKUP(E135,'Ajustes'!$A$21:$B$40,2,0)="Sí",FALSE),L135=""),"SIN LECTURA; ","")&amp;IF(AND(L135&lt;&gt;"",N135=""),"LECTURA SIN FOTO; ","")&amp;IF(AND(A135="Salida",N(B135)&gt;0,N(O135)=0,TODAY()-N(B135)&gt;N('Ajustes'!$B$4)),"ÚLTIMO RECIBO SIN LLEGAR; ","")&amp;IF(AND(N(Q135)&gt;0,N(R135)=0),"COBRO SIN ENVIAR; ","")&amp;IF(AND(N(Q135)&gt;0,N(R135)&gt;0,N(S135)=0,TODAY()-N(R135)&gt;N('Ajustes'!$B$5)),"COBRO SIN PAGAR; ",""),LEN(IF(NOT(N(B135)&gt;0),"SIN FECHA DE EVENTO; ","")&amp;IF(C135="","SIN UNIDAD; ","")&amp;IF(AND(C135&lt;&gt;"",COUNTIF('Unidades'!$A$2:$A$300,C135)=0),"UNIDAD NO ESTÁ EN LA LISTA; ","")&amp;IF(H135="","SIN TITULAR; ","")&amp;IF(AND(AND(N(B135)&gt;0,TODAY()&gt;=N(B135)),N(I135)=0),"CAMBIO SIN PEDIR; ","")&amp;IF(AND(N(B135)&gt;0,TODAY()&lt;N(B135),N(B135)-TODAY()&lt;=N('Ajustes'!$B$3),N(I135)=0),"EVENTO CERCANO SIN PEDIR; ","")&amp;IF(AND(AND(N(B135)&gt;0,TODAY()&gt;=N(B135)),J135&lt;&gt;"Sí"),"SIN CONFIRMAR; ","")&amp;IF(AND(AND(N(B135)&gt;0,TODAY()&gt;=N(B135)),OR(A135="Entrada",A135="Salida"),IFERROR(VLOOKUP(E135,'Ajustes'!$A$21:$B$40,2,0)="Sí",FALSE),L135=""),"SIN LECTURA; ","")&amp;IF(AND(L135&lt;&gt;"",N135=""),"LECTURA SIN FOTO; ","")&amp;IF(AND(A135="Salida",N(B135)&gt;0,N(O135)=0,TODAY()-N(B135)&gt;N('Ajustes'!$B$4)),"ÚLTIMO RECIBO SIN LLEGAR; ","")&amp;IF(AND(N(Q135)&gt;0,N(R135)=0),"COBRO SIN ENVIAR; ","")&amp;IF(AND(N(Q135)&gt;0,N(R135)&gt;0,N(S135)=0,TODAY()-N(R135)&gt;N('Ajustes'!$B$5)),"COBRO SIN PAGAR; ",""))-2)))</f>
        <v/>
      </c>
    </row>
    <row r="136">
      <c r="B136" s="6" t="n"/>
      <c r="I136" s="6" t="n"/>
      <c r="M136" s="6" t="n"/>
      <c r="O136" s="6" t="n"/>
      <c r="P136" s="8" t="n"/>
      <c r="Q136" s="8" t="n"/>
      <c r="R136" s="6" t="n"/>
      <c r="S136" s="6" t="n"/>
      <c r="T136" s="6" t="n"/>
      <c r="U136" s="9">
        <f>IF(OR(NOT(OR(A136&lt;&gt;"",B136&lt;&gt;"",C136&lt;&gt;"",E136&lt;&gt;"")),NOT(N(B136)&gt;0)),"",N(B136)-TODAY())</f>
        <v/>
      </c>
      <c r="V136">
        <f>IF(OR(NOT(OR(A136&lt;&gt;"",B136&lt;&gt;"",C136&lt;&gt;"",E136&lt;&gt;"")),N(T136)&gt;0),"",IF(IF(NOT(N(B136)&gt;0),"SIN FECHA DE EVENTO; ","")&amp;IF(C136="","SIN UNIDAD; ","")&amp;IF(AND(C136&lt;&gt;"",COUNTIF('Unidades'!$A$2:$A$300,C136)=0),"UNIDAD NO ESTÁ EN LA LISTA; ","")&amp;IF(H136="","SIN TITULAR; ","")&amp;IF(AND(AND(N(B136)&gt;0,TODAY()&gt;=N(B136)),N(I136)=0),"CAMBIO SIN PEDIR; ","")&amp;IF(AND(N(B136)&gt;0,TODAY()&lt;N(B136),N(B136)-TODAY()&lt;=N('Ajustes'!$B$3),N(I136)=0),"EVENTO CERCANO SIN PEDIR; ","")&amp;IF(AND(AND(N(B136)&gt;0,TODAY()&gt;=N(B136)),J136&lt;&gt;"Sí"),"SIN CONFIRMAR; ","")&amp;IF(AND(AND(N(B136)&gt;0,TODAY()&gt;=N(B136)),OR(A136="Entrada",A136="Salida"),IFERROR(VLOOKUP(E136,'Ajustes'!$A$21:$B$40,2,0)="Sí",FALSE),L136=""),"SIN LECTURA; ","")&amp;IF(AND(L136&lt;&gt;"",N136=""),"LECTURA SIN FOTO; ","")&amp;IF(AND(A136="Salida",N(B136)&gt;0,N(O136)=0,TODAY()-N(B136)&gt;N('Ajustes'!$B$4)),"ÚLTIMO RECIBO SIN LLEGAR; ","")&amp;IF(AND(N(Q136)&gt;0,N(R136)=0),"COBRO SIN ENVIAR; ","")&amp;IF(AND(N(Q136)&gt;0,N(R136)&gt;0,N(S136)=0,TODAY()-N(R136)&gt;N('Ajustes'!$B$5)),"COBRO SIN PAGAR; ","")="","",LEFT(IF(NOT(N(B136)&gt;0),"SIN FECHA DE EVENTO; ","")&amp;IF(C136="","SIN UNIDAD; ","")&amp;IF(AND(C136&lt;&gt;"",COUNTIF('Unidades'!$A$2:$A$300,C136)=0),"UNIDAD NO ESTÁ EN LA LISTA; ","")&amp;IF(H136="","SIN TITULAR; ","")&amp;IF(AND(AND(N(B136)&gt;0,TODAY()&gt;=N(B136)),N(I136)=0),"CAMBIO SIN PEDIR; ","")&amp;IF(AND(N(B136)&gt;0,TODAY()&lt;N(B136),N(B136)-TODAY()&lt;=N('Ajustes'!$B$3),N(I136)=0),"EVENTO CERCANO SIN PEDIR; ","")&amp;IF(AND(AND(N(B136)&gt;0,TODAY()&gt;=N(B136)),J136&lt;&gt;"Sí"),"SIN CONFIRMAR; ","")&amp;IF(AND(AND(N(B136)&gt;0,TODAY()&gt;=N(B136)),OR(A136="Entrada",A136="Salida"),IFERROR(VLOOKUP(E136,'Ajustes'!$A$21:$B$40,2,0)="Sí",FALSE),L136=""),"SIN LECTURA; ","")&amp;IF(AND(L136&lt;&gt;"",N136=""),"LECTURA SIN FOTO; ","")&amp;IF(AND(A136="Salida",N(B136)&gt;0,N(O136)=0,TODAY()-N(B136)&gt;N('Ajustes'!$B$4)),"ÚLTIMO RECIBO SIN LLEGAR; ","")&amp;IF(AND(N(Q136)&gt;0,N(R136)=0),"COBRO SIN ENVIAR; ","")&amp;IF(AND(N(Q136)&gt;0,N(R136)&gt;0,N(S136)=0,TODAY()-N(R136)&gt;N('Ajustes'!$B$5)),"COBRO SIN PAGAR; ",""),LEN(IF(NOT(N(B136)&gt;0),"SIN FECHA DE EVENTO; ","")&amp;IF(C136="","SIN UNIDAD; ","")&amp;IF(AND(C136&lt;&gt;"",COUNTIF('Unidades'!$A$2:$A$300,C136)=0),"UNIDAD NO ESTÁ EN LA LISTA; ","")&amp;IF(H136="","SIN TITULAR; ","")&amp;IF(AND(AND(N(B136)&gt;0,TODAY()&gt;=N(B136)),N(I136)=0),"CAMBIO SIN PEDIR; ","")&amp;IF(AND(N(B136)&gt;0,TODAY()&lt;N(B136),N(B136)-TODAY()&lt;=N('Ajustes'!$B$3),N(I136)=0),"EVENTO CERCANO SIN PEDIR; ","")&amp;IF(AND(AND(N(B136)&gt;0,TODAY()&gt;=N(B136)),J136&lt;&gt;"Sí"),"SIN CONFIRMAR; ","")&amp;IF(AND(AND(N(B136)&gt;0,TODAY()&gt;=N(B136)),OR(A136="Entrada",A136="Salida"),IFERROR(VLOOKUP(E136,'Ajustes'!$A$21:$B$40,2,0)="Sí",FALSE),L136=""),"SIN LECTURA; ","")&amp;IF(AND(L136&lt;&gt;"",N136=""),"LECTURA SIN FOTO; ","")&amp;IF(AND(A136="Salida",N(B136)&gt;0,N(O136)=0,TODAY()-N(B136)&gt;N('Ajustes'!$B$4)),"ÚLTIMO RECIBO SIN LLEGAR; ","")&amp;IF(AND(N(Q136)&gt;0,N(R136)=0),"COBRO SIN ENVIAR; ","")&amp;IF(AND(N(Q136)&gt;0,N(R136)&gt;0,N(S136)=0,TODAY()-N(R136)&gt;N('Ajustes'!$B$5)),"COBRO SIN PAGAR; ",""))-2)))</f>
        <v/>
      </c>
    </row>
    <row r="137">
      <c r="B137" s="6" t="n"/>
      <c r="I137" s="6" t="n"/>
      <c r="M137" s="6" t="n"/>
      <c r="O137" s="6" t="n"/>
      <c r="P137" s="8" t="n"/>
      <c r="Q137" s="8" t="n"/>
      <c r="R137" s="6" t="n"/>
      <c r="S137" s="6" t="n"/>
      <c r="T137" s="6" t="n"/>
      <c r="U137" s="9">
        <f>IF(OR(NOT(OR(A137&lt;&gt;"",B137&lt;&gt;"",C137&lt;&gt;"",E137&lt;&gt;"")),NOT(N(B137)&gt;0)),"",N(B137)-TODAY())</f>
        <v/>
      </c>
      <c r="V137">
        <f>IF(OR(NOT(OR(A137&lt;&gt;"",B137&lt;&gt;"",C137&lt;&gt;"",E137&lt;&gt;"")),N(T137)&gt;0),"",IF(IF(NOT(N(B137)&gt;0),"SIN FECHA DE EVENTO; ","")&amp;IF(C137="","SIN UNIDAD; ","")&amp;IF(AND(C137&lt;&gt;"",COUNTIF('Unidades'!$A$2:$A$300,C137)=0),"UNIDAD NO ESTÁ EN LA LISTA; ","")&amp;IF(H137="","SIN TITULAR; ","")&amp;IF(AND(AND(N(B137)&gt;0,TODAY()&gt;=N(B137)),N(I137)=0),"CAMBIO SIN PEDIR; ","")&amp;IF(AND(N(B137)&gt;0,TODAY()&lt;N(B137),N(B137)-TODAY()&lt;=N('Ajustes'!$B$3),N(I137)=0),"EVENTO CERCANO SIN PEDIR; ","")&amp;IF(AND(AND(N(B137)&gt;0,TODAY()&gt;=N(B137)),J137&lt;&gt;"Sí"),"SIN CONFIRMAR; ","")&amp;IF(AND(AND(N(B137)&gt;0,TODAY()&gt;=N(B137)),OR(A137="Entrada",A137="Salida"),IFERROR(VLOOKUP(E137,'Ajustes'!$A$21:$B$40,2,0)="Sí",FALSE),L137=""),"SIN LECTURA; ","")&amp;IF(AND(L137&lt;&gt;"",N137=""),"LECTURA SIN FOTO; ","")&amp;IF(AND(A137="Salida",N(B137)&gt;0,N(O137)=0,TODAY()-N(B137)&gt;N('Ajustes'!$B$4)),"ÚLTIMO RECIBO SIN LLEGAR; ","")&amp;IF(AND(N(Q137)&gt;0,N(R137)=0),"COBRO SIN ENVIAR; ","")&amp;IF(AND(N(Q137)&gt;0,N(R137)&gt;0,N(S137)=0,TODAY()-N(R137)&gt;N('Ajustes'!$B$5)),"COBRO SIN PAGAR; ","")="","",LEFT(IF(NOT(N(B137)&gt;0),"SIN FECHA DE EVENTO; ","")&amp;IF(C137="","SIN UNIDAD; ","")&amp;IF(AND(C137&lt;&gt;"",COUNTIF('Unidades'!$A$2:$A$300,C137)=0),"UNIDAD NO ESTÁ EN LA LISTA; ","")&amp;IF(H137="","SIN TITULAR; ","")&amp;IF(AND(AND(N(B137)&gt;0,TODAY()&gt;=N(B137)),N(I137)=0),"CAMBIO SIN PEDIR; ","")&amp;IF(AND(N(B137)&gt;0,TODAY()&lt;N(B137),N(B137)-TODAY()&lt;=N('Ajustes'!$B$3),N(I137)=0),"EVENTO CERCANO SIN PEDIR; ","")&amp;IF(AND(AND(N(B137)&gt;0,TODAY()&gt;=N(B137)),J137&lt;&gt;"Sí"),"SIN CONFIRMAR; ","")&amp;IF(AND(AND(N(B137)&gt;0,TODAY()&gt;=N(B137)),OR(A137="Entrada",A137="Salida"),IFERROR(VLOOKUP(E137,'Ajustes'!$A$21:$B$40,2,0)="Sí",FALSE),L137=""),"SIN LECTURA; ","")&amp;IF(AND(L137&lt;&gt;"",N137=""),"LECTURA SIN FOTO; ","")&amp;IF(AND(A137="Salida",N(B137)&gt;0,N(O137)=0,TODAY()-N(B137)&gt;N('Ajustes'!$B$4)),"ÚLTIMO RECIBO SIN LLEGAR; ","")&amp;IF(AND(N(Q137)&gt;0,N(R137)=0),"COBRO SIN ENVIAR; ","")&amp;IF(AND(N(Q137)&gt;0,N(R137)&gt;0,N(S137)=0,TODAY()-N(R137)&gt;N('Ajustes'!$B$5)),"COBRO SIN PAGAR; ",""),LEN(IF(NOT(N(B137)&gt;0),"SIN FECHA DE EVENTO; ","")&amp;IF(C137="","SIN UNIDAD; ","")&amp;IF(AND(C137&lt;&gt;"",COUNTIF('Unidades'!$A$2:$A$300,C137)=0),"UNIDAD NO ESTÁ EN LA LISTA; ","")&amp;IF(H137="","SIN TITULAR; ","")&amp;IF(AND(AND(N(B137)&gt;0,TODAY()&gt;=N(B137)),N(I137)=0),"CAMBIO SIN PEDIR; ","")&amp;IF(AND(N(B137)&gt;0,TODAY()&lt;N(B137),N(B137)-TODAY()&lt;=N('Ajustes'!$B$3),N(I137)=0),"EVENTO CERCANO SIN PEDIR; ","")&amp;IF(AND(AND(N(B137)&gt;0,TODAY()&gt;=N(B137)),J137&lt;&gt;"Sí"),"SIN CONFIRMAR; ","")&amp;IF(AND(AND(N(B137)&gt;0,TODAY()&gt;=N(B137)),OR(A137="Entrada",A137="Salida"),IFERROR(VLOOKUP(E137,'Ajustes'!$A$21:$B$40,2,0)="Sí",FALSE),L137=""),"SIN LECTURA; ","")&amp;IF(AND(L137&lt;&gt;"",N137=""),"LECTURA SIN FOTO; ","")&amp;IF(AND(A137="Salida",N(B137)&gt;0,N(O137)=0,TODAY()-N(B137)&gt;N('Ajustes'!$B$4)),"ÚLTIMO RECIBO SIN LLEGAR; ","")&amp;IF(AND(N(Q137)&gt;0,N(R137)=0),"COBRO SIN ENVIAR; ","")&amp;IF(AND(N(Q137)&gt;0,N(R137)&gt;0,N(S137)=0,TODAY()-N(R137)&gt;N('Ajustes'!$B$5)),"COBRO SIN PAGAR; ",""))-2)))</f>
        <v/>
      </c>
    </row>
    <row r="138">
      <c r="B138" s="6" t="n"/>
      <c r="I138" s="6" t="n"/>
      <c r="M138" s="6" t="n"/>
      <c r="O138" s="6" t="n"/>
      <c r="P138" s="8" t="n"/>
      <c r="Q138" s="8" t="n"/>
      <c r="R138" s="6" t="n"/>
      <c r="S138" s="6" t="n"/>
      <c r="T138" s="6" t="n"/>
      <c r="U138" s="9">
        <f>IF(OR(NOT(OR(A138&lt;&gt;"",B138&lt;&gt;"",C138&lt;&gt;"",E138&lt;&gt;"")),NOT(N(B138)&gt;0)),"",N(B138)-TODAY())</f>
        <v/>
      </c>
      <c r="V138">
        <f>IF(OR(NOT(OR(A138&lt;&gt;"",B138&lt;&gt;"",C138&lt;&gt;"",E138&lt;&gt;"")),N(T138)&gt;0),"",IF(IF(NOT(N(B138)&gt;0),"SIN FECHA DE EVENTO; ","")&amp;IF(C138="","SIN UNIDAD; ","")&amp;IF(AND(C138&lt;&gt;"",COUNTIF('Unidades'!$A$2:$A$300,C138)=0),"UNIDAD NO ESTÁ EN LA LISTA; ","")&amp;IF(H138="","SIN TITULAR; ","")&amp;IF(AND(AND(N(B138)&gt;0,TODAY()&gt;=N(B138)),N(I138)=0),"CAMBIO SIN PEDIR; ","")&amp;IF(AND(N(B138)&gt;0,TODAY()&lt;N(B138),N(B138)-TODAY()&lt;=N('Ajustes'!$B$3),N(I138)=0),"EVENTO CERCANO SIN PEDIR; ","")&amp;IF(AND(AND(N(B138)&gt;0,TODAY()&gt;=N(B138)),J138&lt;&gt;"Sí"),"SIN CONFIRMAR; ","")&amp;IF(AND(AND(N(B138)&gt;0,TODAY()&gt;=N(B138)),OR(A138="Entrada",A138="Salida"),IFERROR(VLOOKUP(E138,'Ajustes'!$A$21:$B$40,2,0)="Sí",FALSE),L138=""),"SIN LECTURA; ","")&amp;IF(AND(L138&lt;&gt;"",N138=""),"LECTURA SIN FOTO; ","")&amp;IF(AND(A138="Salida",N(B138)&gt;0,N(O138)=0,TODAY()-N(B138)&gt;N('Ajustes'!$B$4)),"ÚLTIMO RECIBO SIN LLEGAR; ","")&amp;IF(AND(N(Q138)&gt;0,N(R138)=0),"COBRO SIN ENVIAR; ","")&amp;IF(AND(N(Q138)&gt;0,N(R138)&gt;0,N(S138)=0,TODAY()-N(R138)&gt;N('Ajustes'!$B$5)),"COBRO SIN PAGAR; ","")="","",LEFT(IF(NOT(N(B138)&gt;0),"SIN FECHA DE EVENTO; ","")&amp;IF(C138="","SIN UNIDAD; ","")&amp;IF(AND(C138&lt;&gt;"",COUNTIF('Unidades'!$A$2:$A$300,C138)=0),"UNIDAD NO ESTÁ EN LA LISTA; ","")&amp;IF(H138="","SIN TITULAR; ","")&amp;IF(AND(AND(N(B138)&gt;0,TODAY()&gt;=N(B138)),N(I138)=0),"CAMBIO SIN PEDIR; ","")&amp;IF(AND(N(B138)&gt;0,TODAY()&lt;N(B138),N(B138)-TODAY()&lt;=N('Ajustes'!$B$3),N(I138)=0),"EVENTO CERCANO SIN PEDIR; ","")&amp;IF(AND(AND(N(B138)&gt;0,TODAY()&gt;=N(B138)),J138&lt;&gt;"Sí"),"SIN CONFIRMAR; ","")&amp;IF(AND(AND(N(B138)&gt;0,TODAY()&gt;=N(B138)),OR(A138="Entrada",A138="Salida"),IFERROR(VLOOKUP(E138,'Ajustes'!$A$21:$B$40,2,0)="Sí",FALSE),L138=""),"SIN LECTURA; ","")&amp;IF(AND(L138&lt;&gt;"",N138=""),"LECTURA SIN FOTO; ","")&amp;IF(AND(A138="Salida",N(B138)&gt;0,N(O138)=0,TODAY()-N(B138)&gt;N('Ajustes'!$B$4)),"ÚLTIMO RECIBO SIN LLEGAR; ","")&amp;IF(AND(N(Q138)&gt;0,N(R138)=0),"COBRO SIN ENVIAR; ","")&amp;IF(AND(N(Q138)&gt;0,N(R138)&gt;0,N(S138)=0,TODAY()-N(R138)&gt;N('Ajustes'!$B$5)),"COBRO SIN PAGAR; ",""),LEN(IF(NOT(N(B138)&gt;0),"SIN FECHA DE EVENTO; ","")&amp;IF(C138="","SIN UNIDAD; ","")&amp;IF(AND(C138&lt;&gt;"",COUNTIF('Unidades'!$A$2:$A$300,C138)=0),"UNIDAD NO ESTÁ EN LA LISTA; ","")&amp;IF(H138="","SIN TITULAR; ","")&amp;IF(AND(AND(N(B138)&gt;0,TODAY()&gt;=N(B138)),N(I138)=0),"CAMBIO SIN PEDIR; ","")&amp;IF(AND(N(B138)&gt;0,TODAY()&lt;N(B138),N(B138)-TODAY()&lt;=N('Ajustes'!$B$3),N(I138)=0),"EVENTO CERCANO SIN PEDIR; ","")&amp;IF(AND(AND(N(B138)&gt;0,TODAY()&gt;=N(B138)),J138&lt;&gt;"Sí"),"SIN CONFIRMAR; ","")&amp;IF(AND(AND(N(B138)&gt;0,TODAY()&gt;=N(B138)),OR(A138="Entrada",A138="Salida"),IFERROR(VLOOKUP(E138,'Ajustes'!$A$21:$B$40,2,0)="Sí",FALSE),L138=""),"SIN LECTURA; ","")&amp;IF(AND(L138&lt;&gt;"",N138=""),"LECTURA SIN FOTO; ","")&amp;IF(AND(A138="Salida",N(B138)&gt;0,N(O138)=0,TODAY()-N(B138)&gt;N('Ajustes'!$B$4)),"ÚLTIMO RECIBO SIN LLEGAR; ","")&amp;IF(AND(N(Q138)&gt;0,N(R138)=0),"COBRO SIN ENVIAR; ","")&amp;IF(AND(N(Q138)&gt;0,N(R138)&gt;0,N(S138)=0,TODAY()-N(R138)&gt;N('Ajustes'!$B$5)),"COBRO SIN PAGAR; ",""))-2)))</f>
        <v/>
      </c>
    </row>
    <row r="139">
      <c r="B139" s="6" t="n"/>
      <c r="I139" s="6" t="n"/>
      <c r="M139" s="6" t="n"/>
      <c r="O139" s="6" t="n"/>
      <c r="P139" s="8" t="n"/>
      <c r="Q139" s="8" t="n"/>
      <c r="R139" s="6" t="n"/>
      <c r="S139" s="6" t="n"/>
      <c r="T139" s="6" t="n"/>
      <c r="U139" s="9">
        <f>IF(OR(NOT(OR(A139&lt;&gt;"",B139&lt;&gt;"",C139&lt;&gt;"",E139&lt;&gt;"")),NOT(N(B139)&gt;0)),"",N(B139)-TODAY())</f>
        <v/>
      </c>
      <c r="V139">
        <f>IF(OR(NOT(OR(A139&lt;&gt;"",B139&lt;&gt;"",C139&lt;&gt;"",E139&lt;&gt;"")),N(T139)&gt;0),"",IF(IF(NOT(N(B139)&gt;0),"SIN FECHA DE EVENTO; ","")&amp;IF(C139="","SIN UNIDAD; ","")&amp;IF(AND(C139&lt;&gt;"",COUNTIF('Unidades'!$A$2:$A$300,C139)=0),"UNIDAD NO ESTÁ EN LA LISTA; ","")&amp;IF(H139="","SIN TITULAR; ","")&amp;IF(AND(AND(N(B139)&gt;0,TODAY()&gt;=N(B139)),N(I139)=0),"CAMBIO SIN PEDIR; ","")&amp;IF(AND(N(B139)&gt;0,TODAY()&lt;N(B139),N(B139)-TODAY()&lt;=N('Ajustes'!$B$3),N(I139)=0),"EVENTO CERCANO SIN PEDIR; ","")&amp;IF(AND(AND(N(B139)&gt;0,TODAY()&gt;=N(B139)),J139&lt;&gt;"Sí"),"SIN CONFIRMAR; ","")&amp;IF(AND(AND(N(B139)&gt;0,TODAY()&gt;=N(B139)),OR(A139="Entrada",A139="Salida"),IFERROR(VLOOKUP(E139,'Ajustes'!$A$21:$B$40,2,0)="Sí",FALSE),L139=""),"SIN LECTURA; ","")&amp;IF(AND(L139&lt;&gt;"",N139=""),"LECTURA SIN FOTO; ","")&amp;IF(AND(A139="Salida",N(B139)&gt;0,N(O139)=0,TODAY()-N(B139)&gt;N('Ajustes'!$B$4)),"ÚLTIMO RECIBO SIN LLEGAR; ","")&amp;IF(AND(N(Q139)&gt;0,N(R139)=0),"COBRO SIN ENVIAR; ","")&amp;IF(AND(N(Q139)&gt;0,N(R139)&gt;0,N(S139)=0,TODAY()-N(R139)&gt;N('Ajustes'!$B$5)),"COBRO SIN PAGAR; ","")="","",LEFT(IF(NOT(N(B139)&gt;0),"SIN FECHA DE EVENTO; ","")&amp;IF(C139="","SIN UNIDAD; ","")&amp;IF(AND(C139&lt;&gt;"",COUNTIF('Unidades'!$A$2:$A$300,C139)=0),"UNIDAD NO ESTÁ EN LA LISTA; ","")&amp;IF(H139="","SIN TITULAR; ","")&amp;IF(AND(AND(N(B139)&gt;0,TODAY()&gt;=N(B139)),N(I139)=0),"CAMBIO SIN PEDIR; ","")&amp;IF(AND(N(B139)&gt;0,TODAY()&lt;N(B139),N(B139)-TODAY()&lt;=N('Ajustes'!$B$3),N(I139)=0),"EVENTO CERCANO SIN PEDIR; ","")&amp;IF(AND(AND(N(B139)&gt;0,TODAY()&gt;=N(B139)),J139&lt;&gt;"Sí"),"SIN CONFIRMAR; ","")&amp;IF(AND(AND(N(B139)&gt;0,TODAY()&gt;=N(B139)),OR(A139="Entrada",A139="Salida"),IFERROR(VLOOKUP(E139,'Ajustes'!$A$21:$B$40,2,0)="Sí",FALSE),L139=""),"SIN LECTURA; ","")&amp;IF(AND(L139&lt;&gt;"",N139=""),"LECTURA SIN FOTO; ","")&amp;IF(AND(A139="Salida",N(B139)&gt;0,N(O139)=0,TODAY()-N(B139)&gt;N('Ajustes'!$B$4)),"ÚLTIMO RECIBO SIN LLEGAR; ","")&amp;IF(AND(N(Q139)&gt;0,N(R139)=0),"COBRO SIN ENVIAR; ","")&amp;IF(AND(N(Q139)&gt;0,N(R139)&gt;0,N(S139)=0,TODAY()-N(R139)&gt;N('Ajustes'!$B$5)),"COBRO SIN PAGAR; ",""),LEN(IF(NOT(N(B139)&gt;0),"SIN FECHA DE EVENTO; ","")&amp;IF(C139="","SIN UNIDAD; ","")&amp;IF(AND(C139&lt;&gt;"",COUNTIF('Unidades'!$A$2:$A$300,C139)=0),"UNIDAD NO ESTÁ EN LA LISTA; ","")&amp;IF(H139="","SIN TITULAR; ","")&amp;IF(AND(AND(N(B139)&gt;0,TODAY()&gt;=N(B139)),N(I139)=0),"CAMBIO SIN PEDIR; ","")&amp;IF(AND(N(B139)&gt;0,TODAY()&lt;N(B139),N(B139)-TODAY()&lt;=N('Ajustes'!$B$3),N(I139)=0),"EVENTO CERCANO SIN PEDIR; ","")&amp;IF(AND(AND(N(B139)&gt;0,TODAY()&gt;=N(B139)),J139&lt;&gt;"Sí"),"SIN CONFIRMAR; ","")&amp;IF(AND(AND(N(B139)&gt;0,TODAY()&gt;=N(B139)),OR(A139="Entrada",A139="Salida"),IFERROR(VLOOKUP(E139,'Ajustes'!$A$21:$B$40,2,0)="Sí",FALSE),L139=""),"SIN LECTURA; ","")&amp;IF(AND(L139&lt;&gt;"",N139=""),"LECTURA SIN FOTO; ","")&amp;IF(AND(A139="Salida",N(B139)&gt;0,N(O139)=0,TODAY()-N(B139)&gt;N('Ajustes'!$B$4)),"ÚLTIMO RECIBO SIN LLEGAR; ","")&amp;IF(AND(N(Q139)&gt;0,N(R139)=0),"COBRO SIN ENVIAR; ","")&amp;IF(AND(N(Q139)&gt;0,N(R139)&gt;0,N(S139)=0,TODAY()-N(R139)&gt;N('Ajustes'!$B$5)),"COBRO SIN PAGAR; ",""))-2)))</f>
        <v/>
      </c>
    </row>
    <row r="140">
      <c r="B140" s="6" t="n"/>
      <c r="I140" s="6" t="n"/>
      <c r="M140" s="6" t="n"/>
      <c r="O140" s="6" t="n"/>
      <c r="P140" s="8" t="n"/>
      <c r="Q140" s="8" t="n"/>
      <c r="R140" s="6" t="n"/>
      <c r="S140" s="6" t="n"/>
      <c r="T140" s="6" t="n"/>
      <c r="U140" s="9">
        <f>IF(OR(NOT(OR(A140&lt;&gt;"",B140&lt;&gt;"",C140&lt;&gt;"",E140&lt;&gt;"")),NOT(N(B140)&gt;0)),"",N(B140)-TODAY())</f>
        <v/>
      </c>
      <c r="V140">
        <f>IF(OR(NOT(OR(A140&lt;&gt;"",B140&lt;&gt;"",C140&lt;&gt;"",E140&lt;&gt;"")),N(T140)&gt;0),"",IF(IF(NOT(N(B140)&gt;0),"SIN FECHA DE EVENTO; ","")&amp;IF(C140="","SIN UNIDAD; ","")&amp;IF(AND(C140&lt;&gt;"",COUNTIF('Unidades'!$A$2:$A$300,C140)=0),"UNIDAD NO ESTÁ EN LA LISTA; ","")&amp;IF(H140="","SIN TITULAR; ","")&amp;IF(AND(AND(N(B140)&gt;0,TODAY()&gt;=N(B140)),N(I140)=0),"CAMBIO SIN PEDIR; ","")&amp;IF(AND(N(B140)&gt;0,TODAY()&lt;N(B140),N(B140)-TODAY()&lt;=N('Ajustes'!$B$3),N(I140)=0),"EVENTO CERCANO SIN PEDIR; ","")&amp;IF(AND(AND(N(B140)&gt;0,TODAY()&gt;=N(B140)),J140&lt;&gt;"Sí"),"SIN CONFIRMAR; ","")&amp;IF(AND(AND(N(B140)&gt;0,TODAY()&gt;=N(B140)),OR(A140="Entrada",A140="Salida"),IFERROR(VLOOKUP(E140,'Ajustes'!$A$21:$B$40,2,0)="Sí",FALSE),L140=""),"SIN LECTURA; ","")&amp;IF(AND(L140&lt;&gt;"",N140=""),"LECTURA SIN FOTO; ","")&amp;IF(AND(A140="Salida",N(B140)&gt;0,N(O140)=0,TODAY()-N(B140)&gt;N('Ajustes'!$B$4)),"ÚLTIMO RECIBO SIN LLEGAR; ","")&amp;IF(AND(N(Q140)&gt;0,N(R140)=0),"COBRO SIN ENVIAR; ","")&amp;IF(AND(N(Q140)&gt;0,N(R140)&gt;0,N(S140)=0,TODAY()-N(R140)&gt;N('Ajustes'!$B$5)),"COBRO SIN PAGAR; ","")="","",LEFT(IF(NOT(N(B140)&gt;0),"SIN FECHA DE EVENTO; ","")&amp;IF(C140="","SIN UNIDAD; ","")&amp;IF(AND(C140&lt;&gt;"",COUNTIF('Unidades'!$A$2:$A$300,C140)=0),"UNIDAD NO ESTÁ EN LA LISTA; ","")&amp;IF(H140="","SIN TITULAR; ","")&amp;IF(AND(AND(N(B140)&gt;0,TODAY()&gt;=N(B140)),N(I140)=0),"CAMBIO SIN PEDIR; ","")&amp;IF(AND(N(B140)&gt;0,TODAY()&lt;N(B140),N(B140)-TODAY()&lt;=N('Ajustes'!$B$3),N(I140)=0),"EVENTO CERCANO SIN PEDIR; ","")&amp;IF(AND(AND(N(B140)&gt;0,TODAY()&gt;=N(B140)),J140&lt;&gt;"Sí"),"SIN CONFIRMAR; ","")&amp;IF(AND(AND(N(B140)&gt;0,TODAY()&gt;=N(B140)),OR(A140="Entrada",A140="Salida"),IFERROR(VLOOKUP(E140,'Ajustes'!$A$21:$B$40,2,0)="Sí",FALSE),L140=""),"SIN LECTURA; ","")&amp;IF(AND(L140&lt;&gt;"",N140=""),"LECTURA SIN FOTO; ","")&amp;IF(AND(A140="Salida",N(B140)&gt;0,N(O140)=0,TODAY()-N(B140)&gt;N('Ajustes'!$B$4)),"ÚLTIMO RECIBO SIN LLEGAR; ","")&amp;IF(AND(N(Q140)&gt;0,N(R140)=0),"COBRO SIN ENVIAR; ","")&amp;IF(AND(N(Q140)&gt;0,N(R140)&gt;0,N(S140)=0,TODAY()-N(R140)&gt;N('Ajustes'!$B$5)),"COBRO SIN PAGAR; ",""),LEN(IF(NOT(N(B140)&gt;0),"SIN FECHA DE EVENTO; ","")&amp;IF(C140="","SIN UNIDAD; ","")&amp;IF(AND(C140&lt;&gt;"",COUNTIF('Unidades'!$A$2:$A$300,C140)=0),"UNIDAD NO ESTÁ EN LA LISTA; ","")&amp;IF(H140="","SIN TITULAR; ","")&amp;IF(AND(AND(N(B140)&gt;0,TODAY()&gt;=N(B140)),N(I140)=0),"CAMBIO SIN PEDIR; ","")&amp;IF(AND(N(B140)&gt;0,TODAY()&lt;N(B140),N(B140)-TODAY()&lt;=N('Ajustes'!$B$3),N(I140)=0),"EVENTO CERCANO SIN PEDIR; ","")&amp;IF(AND(AND(N(B140)&gt;0,TODAY()&gt;=N(B140)),J140&lt;&gt;"Sí"),"SIN CONFIRMAR; ","")&amp;IF(AND(AND(N(B140)&gt;0,TODAY()&gt;=N(B140)),OR(A140="Entrada",A140="Salida"),IFERROR(VLOOKUP(E140,'Ajustes'!$A$21:$B$40,2,0)="Sí",FALSE),L140=""),"SIN LECTURA; ","")&amp;IF(AND(L140&lt;&gt;"",N140=""),"LECTURA SIN FOTO; ","")&amp;IF(AND(A140="Salida",N(B140)&gt;0,N(O140)=0,TODAY()-N(B140)&gt;N('Ajustes'!$B$4)),"ÚLTIMO RECIBO SIN LLEGAR; ","")&amp;IF(AND(N(Q140)&gt;0,N(R140)=0),"COBRO SIN ENVIAR; ","")&amp;IF(AND(N(Q140)&gt;0,N(R140)&gt;0,N(S140)=0,TODAY()-N(R140)&gt;N('Ajustes'!$B$5)),"COBRO SIN PAGAR; ",""))-2)))</f>
        <v/>
      </c>
    </row>
    <row r="141">
      <c r="B141" s="6" t="n"/>
      <c r="I141" s="6" t="n"/>
      <c r="M141" s="6" t="n"/>
      <c r="O141" s="6" t="n"/>
      <c r="P141" s="8" t="n"/>
      <c r="Q141" s="8" t="n"/>
      <c r="R141" s="6" t="n"/>
      <c r="S141" s="6" t="n"/>
      <c r="T141" s="6" t="n"/>
      <c r="U141" s="9">
        <f>IF(OR(NOT(OR(A141&lt;&gt;"",B141&lt;&gt;"",C141&lt;&gt;"",E141&lt;&gt;"")),NOT(N(B141)&gt;0)),"",N(B141)-TODAY())</f>
        <v/>
      </c>
      <c r="V141">
        <f>IF(OR(NOT(OR(A141&lt;&gt;"",B141&lt;&gt;"",C141&lt;&gt;"",E141&lt;&gt;"")),N(T141)&gt;0),"",IF(IF(NOT(N(B141)&gt;0),"SIN FECHA DE EVENTO; ","")&amp;IF(C141="","SIN UNIDAD; ","")&amp;IF(AND(C141&lt;&gt;"",COUNTIF('Unidades'!$A$2:$A$300,C141)=0),"UNIDAD NO ESTÁ EN LA LISTA; ","")&amp;IF(H141="","SIN TITULAR; ","")&amp;IF(AND(AND(N(B141)&gt;0,TODAY()&gt;=N(B141)),N(I141)=0),"CAMBIO SIN PEDIR; ","")&amp;IF(AND(N(B141)&gt;0,TODAY()&lt;N(B141),N(B141)-TODAY()&lt;=N('Ajustes'!$B$3),N(I141)=0),"EVENTO CERCANO SIN PEDIR; ","")&amp;IF(AND(AND(N(B141)&gt;0,TODAY()&gt;=N(B141)),J141&lt;&gt;"Sí"),"SIN CONFIRMAR; ","")&amp;IF(AND(AND(N(B141)&gt;0,TODAY()&gt;=N(B141)),OR(A141="Entrada",A141="Salida"),IFERROR(VLOOKUP(E141,'Ajustes'!$A$21:$B$40,2,0)="Sí",FALSE),L141=""),"SIN LECTURA; ","")&amp;IF(AND(L141&lt;&gt;"",N141=""),"LECTURA SIN FOTO; ","")&amp;IF(AND(A141="Salida",N(B141)&gt;0,N(O141)=0,TODAY()-N(B141)&gt;N('Ajustes'!$B$4)),"ÚLTIMO RECIBO SIN LLEGAR; ","")&amp;IF(AND(N(Q141)&gt;0,N(R141)=0),"COBRO SIN ENVIAR; ","")&amp;IF(AND(N(Q141)&gt;0,N(R141)&gt;0,N(S141)=0,TODAY()-N(R141)&gt;N('Ajustes'!$B$5)),"COBRO SIN PAGAR; ","")="","",LEFT(IF(NOT(N(B141)&gt;0),"SIN FECHA DE EVENTO; ","")&amp;IF(C141="","SIN UNIDAD; ","")&amp;IF(AND(C141&lt;&gt;"",COUNTIF('Unidades'!$A$2:$A$300,C141)=0),"UNIDAD NO ESTÁ EN LA LISTA; ","")&amp;IF(H141="","SIN TITULAR; ","")&amp;IF(AND(AND(N(B141)&gt;0,TODAY()&gt;=N(B141)),N(I141)=0),"CAMBIO SIN PEDIR; ","")&amp;IF(AND(N(B141)&gt;0,TODAY()&lt;N(B141),N(B141)-TODAY()&lt;=N('Ajustes'!$B$3),N(I141)=0),"EVENTO CERCANO SIN PEDIR; ","")&amp;IF(AND(AND(N(B141)&gt;0,TODAY()&gt;=N(B141)),J141&lt;&gt;"Sí"),"SIN CONFIRMAR; ","")&amp;IF(AND(AND(N(B141)&gt;0,TODAY()&gt;=N(B141)),OR(A141="Entrada",A141="Salida"),IFERROR(VLOOKUP(E141,'Ajustes'!$A$21:$B$40,2,0)="Sí",FALSE),L141=""),"SIN LECTURA; ","")&amp;IF(AND(L141&lt;&gt;"",N141=""),"LECTURA SIN FOTO; ","")&amp;IF(AND(A141="Salida",N(B141)&gt;0,N(O141)=0,TODAY()-N(B141)&gt;N('Ajustes'!$B$4)),"ÚLTIMO RECIBO SIN LLEGAR; ","")&amp;IF(AND(N(Q141)&gt;0,N(R141)=0),"COBRO SIN ENVIAR; ","")&amp;IF(AND(N(Q141)&gt;0,N(R141)&gt;0,N(S141)=0,TODAY()-N(R141)&gt;N('Ajustes'!$B$5)),"COBRO SIN PAGAR; ",""),LEN(IF(NOT(N(B141)&gt;0),"SIN FECHA DE EVENTO; ","")&amp;IF(C141="","SIN UNIDAD; ","")&amp;IF(AND(C141&lt;&gt;"",COUNTIF('Unidades'!$A$2:$A$300,C141)=0),"UNIDAD NO ESTÁ EN LA LISTA; ","")&amp;IF(H141="","SIN TITULAR; ","")&amp;IF(AND(AND(N(B141)&gt;0,TODAY()&gt;=N(B141)),N(I141)=0),"CAMBIO SIN PEDIR; ","")&amp;IF(AND(N(B141)&gt;0,TODAY()&lt;N(B141),N(B141)-TODAY()&lt;=N('Ajustes'!$B$3),N(I141)=0),"EVENTO CERCANO SIN PEDIR; ","")&amp;IF(AND(AND(N(B141)&gt;0,TODAY()&gt;=N(B141)),J141&lt;&gt;"Sí"),"SIN CONFIRMAR; ","")&amp;IF(AND(AND(N(B141)&gt;0,TODAY()&gt;=N(B141)),OR(A141="Entrada",A141="Salida"),IFERROR(VLOOKUP(E141,'Ajustes'!$A$21:$B$40,2,0)="Sí",FALSE),L141=""),"SIN LECTURA; ","")&amp;IF(AND(L141&lt;&gt;"",N141=""),"LECTURA SIN FOTO; ","")&amp;IF(AND(A141="Salida",N(B141)&gt;0,N(O141)=0,TODAY()-N(B141)&gt;N('Ajustes'!$B$4)),"ÚLTIMO RECIBO SIN LLEGAR; ","")&amp;IF(AND(N(Q141)&gt;0,N(R141)=0),"COBRO SIN ENVIAR; ","")&amp;IF(AND(N(Q141)&gt;0,N(R141)&gt;0,N(S141)=0,TODAY()-N(R141)&gt;N('Ajustes'!$B$5)),"COBRO SIN PAGAR; ",""))-2)))</f>
        <v/>
      </c>
    </row>
    <row r="142">
      <c r="B142" s="6" t="n"/>
      <c r="I142" s="6" t="n"/>
      <c r="M142" s="6" t="n"/>
      <c r="O142" s="6" t="n"/>
      <c r="P142" s="8" t="n"/>
      <c r="Q142" s="8" t="n"/>
      <c r="R142" s="6" t="n"/>
      <c r="S142" s="6" t="n"/>
      <c r="T142" s="6" t="n"/>
      <c r="U142" s="9">
        <f>IF(OR(NOT(OR(A142&lt;&gt;"",B142&lt;&gt;"",C142&lt;&gt;"",E142&lt;&gt;"")),NOT(N(B142)&gt;0)),"",N(B142)-TODAY())</f>
        <v/>
      </c>
      <c r="V142">
        <f>IF(OR(NOT(OR(A142&lt;&gt;"",B142&lt;&gt;"",C142&lt;&gt;"",E142&lt;&gt;"")),N(T142)&gt;0),"",IF(IF(NOT(N(B142)&gt;0),"SIN FECHA DE EVENTO; ","")&amp;IF(C142="","SIN UNIDAD; ","")&amp;IF(AND(C142&lt;&gt;"",COUNTIF('Unidades'!$A$2:$A$300,C142)=0),"UNIDAD NO ESTÁ EN LA LISTA; ","")&amp;IF(H142="","SIN TITULAR; ","")&amp;IF(AND(AND(N(B142)&gt;0,TODAY()&gt;=N(B142)),N(I142)=0),"CAMBIO SIN PEDIR; ","")&amp;IF(AND(N(B142)&gt;0,TODAY()&lt;N(B142),N(B142)-TODAY()&lt;=N('Ajustes'!$B$3),N(I142)=0),"EVENTO CERCANO SIN PEDIR; ","")&amp;IF(AND(AND(N(B142)&gt;0,TODAY()&gt;=N(B142)),J142&lt;&gt;"Sí"),"SIN CONFIRMAR; ","")&amp;IF(AND(AND(N(B142)&gt;0,TODAY()&gt;=N(B142)),OR(A142="Entrada",A142="Salida"),IFERROR(VLOOKUP(E142,'Ajustes'!$A$21:$B$40,2,0)="Sí",FALSE),L142=""),"SIN LECTURA; ","")&amp;IF(AND(L142&lt;&gt;"",N142=""),"LECTURA SIN FOTO; ","")&amp;IF(AND(A142="Salida",N(B142)&gt;0,N(O142)=0,TODAY()-N(B142)&gt;N('Ajustes'!$B$4)),"ÚLTIMO RECIBO SIN LLEGAR; ","")&amp;IF(AND(N(Q142)&gt;0,N(R142)=0),"COBRO SIN ENVIAR; ","")&amp;IF(AND(N(Q142)&gt;0,N(R142)&gt;0,N(S142)=0,TODAY()-N(R142)&gt;N('Ajustes'!$B$5)),"COBRO SIN PAGAR; ","")="","",LEFT(IF(NOT(N(B142)&gt;0),"SIN FECHA DE EVENTO; ","")&amp;IF(C142="","SIN UNIDAD; ","")&amp;IF(AND(C142&lt;&gt;"",COUNTIF('Unidades'!$A$2:$A$300,C142)=0),"UNIDAD NO ESTÁ EN LA LISTA; ","")&amp;IF(H142="","SIN TITULAR; ","")&amp;IF(AND(AND(N(B142)&gt;0,TODAY()&gt;=N(B142)),N(I142)=0),"CAMBIO SIN PEDIR; ","")&amp;IF(AND(N(B142)&gt;0,TODAY()&lt;N(B142),N(B142)-TODAY()&lt;=N('Ajustes'!$B$3),N(I142)=0),"EVENTO CERCANO SIN PEDIR; ","")&amp;IF(AND(AND(N(B142)&gt;0,TODAY()&gt;=N(B142)),J142&lt;&gt;"Sí"),"SIN CONFIRMAR; ","")&amp;IF(AND(AND(N(B142)&gt;0,TODAY()&gt;=N(B142)),OR(A142="Entrada",A142="Salida"),IFERROR(VLOOKUP(E142,'Ajustes'!$A$21:$B$40,2,0)="Sí",FALSE),L142=""),"SIN LECTURA; ","")&amp;IF(AND(L142&lt;&gt;"",N142=""),"LECTURA SIN FOTO; ","")&amp;IF(AND(A142="Salida",N(B142)&gt;0,N(O142)=0,TODAY()-N(B142)&gt;N('Ajustes'!$B$4)),"ÚLTIMO RECIBO SIN LLEGAR; ","")&amp;IF(AND(N(Q142)&gt;0,N(R142)=0),"COBRO SIN ENVIAR; ","")&amp;IF(AND(N(Q142)&gt;0,N(R142)&gt;0,N(S142)=0,TODAY()-N(R142)&gt;N('Ajustes'!$B$5)),"COBRO SIN PAGAR; ",""),LEN(IF(NOT(N(B142)&gt;0),"SIN FECHA DE EVENTO; ","")&amp;IF(C142="","SIN UNIDAD; ","")&amp;IF(AND(C142&lt;&gt;"",COUNTIF('Unidades'!$A$2:$A$300,C142)=0),"UNIDAD NO ESTÁ EN LA LISTA; ","")&amp;IF(H142="","SIN TITULAR; ","")&amp;IF(AND(AND(N(B142)&gt;0,TODAY()&gt;=N(B142)),N(I142)=0),"CAMBIO SIN PEDIR; ","")&amp;IF(AND(N(B142)&gt;0,TODAY()&lt;N(B142),N(B142)-TODAY()&lt;=N('Ajustes'!$B$3),N(I142)=0),"EVENTO CERCANO SIN PEDIR; ","")&amp;IF(AND(AND(N(B142)&gt;0,TODAY()&gt;=N(B142)),J142&lt;&gt;"Sí"),"SIN CONFIRMAR; ","")&amp;IF(AND(AND(N(B142)&gt;0,TODAY()&gt;=N(B142)),OR(A142="Entrada",A142="Salida"),IFERROR(VLOOKUP(E142,'Ajustes'!$A$21:$B$40,2,0)="Sí",FALSE),L142=""),"SIN LECTURA; ","")&amp;IF(AND(L142&lt;&gt;"",N142=""),"LECTURA SIN FOTO; ","")&amp;IF(AND(A142="Salida",N(B142)&gt;0,N(O142)=0,TODAY()-N(B142)&gt;N('Ajustes'!$B$4)),"ÚLTIMO RECIBO SIN LLEGAR; ","")&amp;IF(AND(N(Q142)&gt;0,N(R142)=0),"COBRO SIN ENVIAR; ","")&amp;IF(AND(N(Q142)&gt;0,N(R142)&gt;0,N(S142)=0,TODAY()-N(R142)&gt;N('Ajustes'!$B$5)),"COBRO SIN PAGAR; ",""))-2)))</f>
        <v/>
      </c>
    </row>
    <row r="143">
      <c r="B143" s="6" t="n"/>
      <c r="I143" s="6" t="n"/>
      <c r="M143" s="6" t="n"/>
      <c r="O143" s="6" t="n"/>
      <c r="P143" s="8" t="n"/>
      <c r="Q143" s="8" t="n"/>
      <c r="R143" s="6" t="n"/>
      <c r="S143" s="6" t="n"/>
      <c r="T143" s="6" t="n"/>
      <c r="U143" s="9">
        <f>IF(OR(NOT(OR(A143&lt;&gt;"",B143&lt;&gt;"",C143&lt;&gt;"",E143&lt;&gt;"")),NOT(N(B143)&gt;0)),"",N(B143)-TODAY())</f>
        <v/>
      </c>
      <c r="V143">
        <f>IF(OR(NOT(OR(A143&lt;&gt;"",B143&lt;&gt;"",C143&lt;&gt;"",E143&lt;&gt;"")),N(T143)&gt;0),"",IF(IF(NOT(N(B143)&gt;0),"SIN FECHA DE EVENTO; ","")&amp;IF(C143="","SIN UNIDAD; ","")&amp;IF(AND(C143&lt;&gt;"",COUNTIF('Unidades'!$A$2:$A$300,C143)=0),"UNIDAD NO ESTÁ EN LA LISTA; ","")&amp;IF(H143="","SIN TITULAR; ","")&amp;IF(AND(AND(N(B143)&gt;0,TODAY()&gt;=N(B143)),N(I143)=0),"CAMBIO SIN PEDIR; ","")&amp;IF(AND(N(B143)&gt;0,TODAY()&lt;N(B143),N(B143)-TODAY()&lt;=N('Ajustes'!$B$3),N(I143)=0),"EVENTO CERCANO SIN PEDIR; ","")&amp;IF(AND(AND(N(B143)&gt;0,TODAY()&gt;=N(B143)),J143&lt;&gt;"Sí"),"SIN CONFIRMAR; ","")&amp;IF(AND(AND(N(B143)&gt;0,TODAY()&gt;=N(B143)),OR(A143="Entrada",A143="Salida"),IFERROR(VLOOKUP(E143,'Ajustes'!$A$21:$B$40,2,0)="Sí",FALSE),L143=""),"SIN LECTURA; ","")&amp;IF(AND(L143&lt;&gt;"",N143=""),"LECTURA SIN FOTO; ","")&amp;IF(AND(A143="Salida",N(B143)&gt;0,N(O143)=0,TODAY()-N(B143)&gt;N('Ajustes'!$B$4)),"ÚLTIMO RECIBO SIN LLEGAR; ","")&amp;IF(AND(N(Q143)&gt;0,N(R143)=0),"COBRO SIN ENVIAR; ","")&amp;IF(AND(N(Q143)&gt;0,N(R143)&gt;0,N(S143)=0,TODAY()-N(R143)&gt;N('Ajustes'!$B$5)),"COBRO SIN PAGAR; ","")="","",LEFT(IF(NOT(N(B143)&gt;0),"SIN FECHA DE EVENTO; ","")&amp;IF(C143="","SIN UNIDAD; ","")&amp;IF(AND(C143&lt;&gt;"",COUNTIF('Unidades'!$A$2:$A$300,C143)=0),"UNIDAD NO ESTÁ EN LA LISTA; ","")&amp;IF(H143="","SIN TITULAR; ","")&amp;IF(AND(AND(N(B143)&gt;0,TODAY()&gt;=N(B143)),N(I143)=0),"CAMBIO SIN PEDIR; ","")&amp;IF(AND(N(B143)&gt;0,TODAY()&lt;N(B143),N(B143)-TODAY()&lt;=N('Ajustes'!$B$3),N(I143)=0),"EVENTO CERCANO SIN PEDIR; ","")&amp;IF(AND(AND(N(B143)&gt;0,TODAY()&gt;=N(B143)),J143&lt;&gt;"Sí"),"SIN CONFIRMAR; ","")&amp;IF(AND(AND(N(B143)&gt;0,TODAY()&gt;=N(B143)),OR(A143="Entrada",A143="Salida"),IFERROR(VLOOKUP(E143,'Ajustes'!$A$21:$B$40,2,0)="Sí",FALSE),L143=""),"SIN LECTURA; ","")&amp;IF(AND(L143&lt;&gt;"",N143=""),"LECTURA SIN FOTO; ","")&amp;IF(AND(A143="Salida",N(B143)&gt;0,N(O143)=0,TODAY()-N(B143)&gt;N('Ajustes'!$B$4)),"ÚLTIMO RECIBO SIN LLEGAR; ","")&amp;IF(AND(N(Q143)&gt;0,N(R143)=0),"COBRO SIN ENVIAR; ","")&amp;IF(AND(N(Q143)&gt;0,N(R143)&gt;0,N(S143)=0,TODAY()-N(R143)&gt;N('Ajustes'!$B$5)),"COBRO SIN PAGAR; ",""),LEN(IF(NOT(N(B143)&gt;0),"SIN FECHA DE EVENTO; ","")&amp;IF(C143="","SIN UNIDAD; ","")&amp;IF(AND(C143&lt;&gt;"",COUNTIF('Unidades'!$A$2:$A$300,C143)=0),"UNIDAD NO ESTÁ EN LA LISTA; ","")&amp;IF(H143="","SIN TITULAR; ","")&amp;IF(AND(AND(N(B143)&gt;0,TODAY()&gt;=N(B143)),N(I143)=0),"CAMBIO SIN PEDIR; ","")&amp;IF(AND(N(B143)&gt;0,TODAY()&lt;N(B143),N(B143)-TODAY()&lt;=N('Ajustes'!$B$3),N(I143)=0),"EVENTO CERCANO SIN PEDIR; ","")&amp;IF(AND(AND(N(B143)&gt;0,TODAY()&gt;=N(B143)),J143&lt;&gt;"Sí"),"SIN CONFIRMAR; ","")&amp;IF(AND(AND(N(B143)&gt;0,TODAY()&gt;=N(B143)),OR(A143="Entrada",A143="Salida"),IFERROR(VLOOKUP(E143,'Ajustes'!$A$21:$B$40,2,0)="Sí",FALSE),L143=""),"SIN LECTURA; ","")&amp;IF(AND(L143&lt;&gt;"",N143=""),"LECTURA SIN FOTO; ","")&amp;IF(AND(A143="Salida",N(B143)&gt;0,N(O143)=0,TODAY()-N(B143)&gt;N('Ajustes'!$B$4)),"ÚLTIMO RECIBO SIN LLEGAR; ","")&amp;IF(AND(N(Q143)&gt;0,N(R143)=0),"COBRO SIN ENVIAR; ","")&amp;IF(AND(N(Q143)&gt;0,N(R143)&gt;0,N(S143)=0,TODAY()-N(R143)&gt;N('Ajustes'!$B$5)),"COBRO SIN PAGAR; ",""))-2)))</f>
        <v/>
      </c>
    </row>
    <row r="144">
      <c r="B144" s="6" t="n"/>
      <c r="I144" s="6" t="n"/>
      <c r="M144" s="6" t="n"/>
      <c r="O144" s="6" t="n"/>
      <c r="P144" s="8" t="n"/>
      <c r="Q144" s="8" t="n"/>
      <c r="R144" s="6" t="n"/>
      <c r="S144" s="6" t="n"/>
      <c r="T144" s="6" t="n"/>
      <c r="U144" s="9">
        <f>IF(OR(NOT(OR(A144&lt;&gt;"",B144&lt;&gt;"",C144&lt;&gt;"",E144&lt;&gt;"")),NOT(N(B144)&gt;0)),"",N(B144)-TODAY())</f>
        <v/>
      </c>
      <c r="V144">
        <f>IF(OR(NOT(OR(A144&lt;&gt;"",B144&lt;&gt;"",C144&lt;&gt;"",E144&lt;&gt;"")),N(T144)&gt;0),"",IF(IF(NOT(N(B144)&gt;0),"SIN FECHA DE EVENTO; ","")&amp;IF(C144="","SIN UNIDAD; ","")&amp;IF(AND(C144&lt;&gt;"",COUNTIF('Unidades'!$A$2:$A$300,C144)=0),"UNIDAD NO ESTÁ EN LA LISTA; ","")&amp;IF(H144="","SIN TITULAR; ","")&amp;IF(AND(AND(N(B144)&gt;0,TODAY()&gt;=N(B144)),N(I144)=0),"CAMBIO SIN PEDIR; ","")&amp;IF(AND(N(B144)&gt;0,TODAY()&lt;N(B144),N(B144)-TODAY()&lt;=N('Ajustes'!$B$3),N(I144)=0),"EVENTO CERCANO SIN PEDIR; ","")&amp;IF(AND(AND(N(B144)&gt;0,TODAY()&gt;=N(B144)),J144&lt;&gt;"Sí"),"SIN CONFIRMAR; ","")&amp;IF(AND(AND(N(B144)&gt;0,TODAY()&gt;=N(B144)),OR(A144="Entrada",A144="Salida"),IFERROR(VLOOKUP(E144,'Ajustes'!$A$21:$B$40,2,0)="Sí",FALSE),L144=""),"SIN LECTURA; ","")&amp;IF(AND(L144&lt;&gt;"",N144=""),"LECTURA SIN FOTO; ","")&amp;IF(AND(A144="Salida",N(B144)&gt;0,N(O144)=0,TODAY()-N(B144)&gt;N('Ajustes'!$B$4)),"ÚLTIMO RECIBO SIN LLEGAR; ","")&amp;IF(AND(N(Q144)&gt;0,N(R144)=0),"COBRO SIN ENVIAR; ","")&amp;IF(AND(N(Q144)&gt;0,N(R144)&gt;0,N(S144)=0,TODAY()-N(R144)&gt;N('Ajustes'!$B$5)),"COBRO SIN PAGAR; ","")="","",LEFT(IF(NOT(N(B144)&gt;0),"SIN FECHA DE EVENTO; ","")&amp;IF(C144="","SIN UNIDAD; ","")&amp;IF(AND(C144&lt;&gt;"",COUNTIF('Unidades'!$A$2:$A$300,C144)=0),"UNIDAD NO ESTÁ EN LA LISTA; ","")&amp;IF(H144="","SIN TITULAR; ","")&amp;IF(AND(AND(N(B144)&gt;0,TODAY()&gt;=N(B144)),N(I144)=0),"CAMBIO SIN PEDIR; ","")&amp;IF(AND(N(B144)&gt;0,TODAY()&lt;N(B144),N(B144)-TODAY()&lt;=N('Ajustes'!$B$3),N(I144)=0),"EVENTO CERCANO SIN PEDIR; ","")&amp;IF(AND(AND(N(B144)&gt;0,TODAY()&gt;=N(B144)),J144&lt;&gt;"Sí"),"SIN CONFIRMAR; ","")&amp;IF(AND(AND(N(B144)&gt;0,TODAY()&gt;=N(B144)),OR(A144="Entrada",A144="Salida"),IFERROR(VLOOKUP(E144,'Ajustes'!$A$21:$B$40,2,0)="Sí",FALSE),L144=""),"SIN LECTURA; ","")&amp;IF(AND(L144&lt;&gt;"",N144=""),"LECTURA SIN FOTO; ","")&amp;IF(AND(A144="Salida",N(B144)&gt;0,N(O144)=0,TODAY()-N(B144)&gt;N('Ajustes'!$B$4)),"ÚLTIMO RECIBO SIN LLEGAR; ","")&amp;IF(AND(N(Q144)&gt;0,N(R144)=0),"COBRO SIN ENVIAR; ","")&amp;IF(AND(N(Q144)&gt;0,N(R144)&gt;0,N(S144)=0,TODAY()-N(R144)&gt;N('Ajustes'!$B$5)),"COBRO SIN PAGAR; ",""),LEN(IF(NOT(N(B144)&gt;0),"SIN FECHA DE EVENTO; ","")&amp;IF(C144="","SIN UNIDAD; ","")&amp;IF(AND(C144&lt;&gt;"",COUNTIF('Unidades'!$A$2:$A$300,C144)=0),"UNIDAD NO ESTÁ EN LA LISTA; ","")&amp;IF(H144="","SIN TITULAR; ","")&amp;IF(AND(AND(N(B144)&gt;0,TODAY()&gt;=N(B144)),N(I144)=0),"CAMBIO SIN PEDIR; ","")&amp;IF(AND(N(B144)&gt;0,TODAY()&lt;N(B144),N(B144)-TODAY()&lt;=N('Ajustes'!$B$3),N(I144)=0),"EVENTO CERCANO SIN PEDIR; ","")&amp;IF(AND(AND(N(B144)&gt;0,TODAY()&gt;=N(B144)),J144&lt;&gt;"Sí"),"SIN CONFIRMAR; ","")&amp;IF(AND(AND(N(B144)&gt;0,TODAY()&gt;=N(B144)),OR(A144="Entrada",A144="Salida"),IFERROR(VLOOKUP(E144,'Ajustes'!$A$21:$B$40,2,0)="Sí",FALSE),L144=""),"SIN LECTURA; ","")&amp;IF(AND(L144&lt;&gt;"",N144=""),"LECTURA SIN FOTO; ","")&amp;IF(AND(A144="Salida",N(B144)&gt;0,N(O144)=0,TODAY()-N(B144)&gt;N('Ajustes'!$B$4)),"ÚLTIMO RECIBO SIN LLEGAR; ","")&amp;IF(AND(N(Q144)&gt;0,N(R144)=0),"COBRO SIN ENVIAR; ","")&amp;IF(AND(N(Q144)&gt;0,N(R144)&gt;0,N(S144)=0,TODAY()-N(R144)&gt;N('Ajustes'!$B$5)),"COBRO SIN PAGAR; ",""))-2)))</f>
        <v/>
      </c>
    </row>
    <row r="145">
      <c r="B145" s="6" t="n"/>
      <c r="I145" s="6" t="n"/>
      <c r="M145" s="6" t="n"/>
      <c r="O145" s="6" t="n"/>
      <c r="P145" s="8" t="n"/>
      <c r="Q145" s="8" t="n"/>
      <c r="R145" s="6" t="n"/>
      <c r="S145" s="6" t="n"/>
      <c r="T145" s="6" t="n"/>
      <c r="U145" s="9">
        <f>IF(OR(NOT(OR(A145&lt;&gt;"",B145&lt;&gt;"",C145&lt;&gt;"",E145&lt;&gt;"")),NOT(N(B145)&gt;0)),"",N(B145)-TODAY())</f>
        <v/>
      </c>
      <c r="V145">
        <f>IF(OR(NOT(OR(A145&lt;&gt;"",B145&lt;&gt;"",C145&lt;&gt;"",E145&lt;&gt;"")),N(T145)&gt;0),"",IF(IF(NOT(N(B145)&gt;0),"SIN FECHA DE EVENTO; ","")&amp;IF(C145="","SIN UNIDAD; ","")&amp;IF(AND(C145&lt;&gt;"",COUNTIF('Unidades'!$A$2:$A$300,C145)=0),"UNIDAD NO ESTÁ EN LA LISTA; ","")&amp;IF(H145="","SIN TITULAR; ","")&amp;IF(AND(AND(N(B145)&gt;0,TODAY()&gt;=N(B145)),N(I145)=0),"CAMBIO SIN PEDIR; ","")&amp;IF(AND(N(B145)&gt;0,TODAY()&lt;N(B145),N(B145)-TODAY()&lt;=N('Ajustes'!$B$3),N(I145)=0),"EVENTO CERCANO SIN PEDIR; ","")&amp;IF(AND(AND(N(B145)&gt;0,TODAY()&gt;=N(B145)),J145&lt;&gt;"Sí"),"SIN CONFIRMAR; ","")&amp;IF(AND(AND(N(B145)&gt;0,TODAY()&gt;=N(B145)),OR(A145="Entrada",A145="Salida"),IFERROR(VLOOKUP(E145,'Ajustes'!$A$21:$B$40,2,0)="Sí",FALSE),L145=""),"SIN LECTURA; ","")&amp;IF(AND(L145&lt;&gt;"",N145=""),"LECTURA SIN FOTO; ","")&amp;IF(AND(A145="Salida",N(B145)&gt;0,N(O145)=0,TODAY()-N(B145)&gt;N('Ajustes'!$B$4)),"ÚLTIMO RECIBO SIN LLEGAR; ","")&amp;IF(AND(N(Q145)&gt;0,N(R145)=0),"COBRO SIN ENVIAR; ","")&amp;IF(AND(N(Q145)&gt;0,N(R145)&gt;0,N(S145)=0,TODAY()-N(R145)&gt;N('Ajustes'!$B$5)),"COBRO SIN PAGAR; ","")="","",LEFT(IF(NOT(N(B145)&gt;0),"SIN FECHA DE EVENTO; ","")&amp;IF(C145="","SIN UNIDAD; ","")&amp;IF(AND(C145&lt;&gt;"",COUNTIF('Unidades'!$A$2:$A$300,C145)=0),"UNIDAD NO ESTÁ EN LA LISTA; ","")&amp;IF(H145="","SIN TITULAR; ","")&amp;IF(AND(AND(N(B145)&gt;0,TODAY()&gt;=N(B145)),N(I145)=0),"CAMBIO SIN PEDIR; ","")&amp;IF(AND(N(B145)&gt;0,TODAY()&lt;N(B145),N(B145)-TODAY()&lt;=N('Ajustes'!$B$3),N(I145)=0),"EVENTO CERCANO SIN PEDIR; ","")&amp;IF(AND(AND(N(B145)&gt;0,TODAY()&gt;=N(B145)),J145&lt;&gt;"Sí"),"SIN CONFIRMAR; ","")&amp;IF(AND(AND(N(B145)&gt;0,TODAY()&gt;=N(B145)),OR(A145="Entrada",A145="Salida"),IFERROR(VLOOKUP(E145,'Ajustes'!$A$21:$B$40,2,0)="Sí",FALSE),L145=""),"SIN LECTURA; ","")&amp;IF(AND(L145&lt;&gt;"",N145=""),"LECTURA SIN FOTO; ","")&amp;IF(AND(A145="Salida",N(B145)&gt;0,N(O145)=0,TODAY()-N(B145)&gt;N('Ajustes'!$B$4)),"ÚLTIMO RECIBO SIN LLEGAR; ","")&amp;IF(AND(N(Q145)&gt;0,N(R145)=0),"COBRO SIN ENVIAR; ","")&amp;IF(AND(N(Q145)&gt;0,N(R145)&gt;0,N(S145)=0,TODAY()-N(R145)&gt;N('Ajustes'!$B$5)),"COBRO SIN PAGAR; ",""),LEN(IF(NOT(N(B145)&gt;0),"SIN FECHA DE EVENTO; ","")&amp;IF(C145="","SIN UNIDAD; ","")&amp;IF(AND(C145&lt;&gt;"",COUNTIF('Unidades'!$A$2:$A$300,C145)=0),"UNIDAD NO ESTÁ EN LA LISTA; ","")&amp;IF(H145="","SIN TITULAR; ","")&amp;IF(AND(AND(N(B145)&gt;0,TODAY()&gt;=N(B145)),N(I145)=0),"CAMBIO SIN PEDIR; ","")&amp;IF(AND(N(B145)&gt;0,TODAY()&lt;N(B145),N(B145)-TODAY()&lt;=N('Ajustes'!$B$3),N(I145)=0),"EVENTO CERCANO SIN PEDIR; ","")&amp;IF(AND(AND(N(B145)&gt;0,TODAY()&gt;=N(B145)),J145&lt;&gt;"Sí"),"SIN CONFIRMAR; ","")&amp;IF(AND(AND(N(B145)&gt;0,TODAY()&gt;=N(B145)),OR(A145="Entrada",A145="Salida"),IFERROR(VLOOKUP(E145,'Ajustes'!$A$21:$B$40,2,0)="Sí",FALSE),L145=""),"SIN LECTURA; ","")&amp;IF(AND(L145&lt;&gt;"",N145=""),"LECTURA SIN FOTO; ","")&amp;IF(AND(A145="Salida",N(B145)&gt;0,N(O145)=0,TODAY()-N(B145)&gt;N('Ajustes'!$B$4)),"ÚLTIMO RECIBO SIN LLEGAR; ","")&amp;IF(AND(N(Q145)&gt;0,N(R145)=0),"COBRO SIN ENVIAR; ","")&amp;IF(AND(N(Q145)&gt;0,N(R145)&gt;0,N(S145)=0,TODAY()-N(R145)&gt;N('Ajustes'!$B$5)),"COBRO SIN PAGAR; ",""))-2)))</f>
        <v/>
      </c>
    </row>
    <row r="146">
      <c r="B146" s="6" t="n"/>
      <c r="I146" s="6" t="n"/>
      <c r="M146" s="6" t="n"/>
      <c r="O146" s="6" t="n"/>
      <c r="P146" s="8" t="n"/>
      <c r="Q146" s="8" t="n"/>
      <c r="R146" s="6" t="n"/>
      <c r="S146" s="6" t="n"/>
      <c r="T146" s="6" t="n"/>
      <c r="U146" s="9">
        <f>IF(OR(NOT(OR(A146&lt;&gt;"",B146&lt;&gt;"",C146&lt;&gt;"",E146&lt;&gt;"")),NOT(N(B146)&gt;0)),"",N(B146)-TODAY())</f>
        <v/>
      </c>
      <c r="V146">
        <f>IF(OR(NOT(OR(A146&lt;&gt;"",B146&lt;&gt;"",C146&lt;&gt;"",E146&lt;&gt;"")),N(T146)&gt;0),"",IF(IF(NOT(N(B146)&gt;0),"SIN FECHA DE EVENTO; ","")&amp;IF(C146="","SIN UNIDAD; ","")&amp;IF(AND(C146&lt;&gt;"",COUNTIF('Unidades'!$A$2:$A$300,C146)=0),"UNIDAD NO ESTÁ EN LA LISTA; ","")&amp;IF(H146="","SIN TITULAR; ","")&amp;IF(AND(AND(N(B146)&gt;0,TODAY()&gt;=N(B146)),N(I146)=0),"CAMBIO SIN PEDIR; ","")&amp;IF(AND(N(B146)&gt;0,TODAY()&lt;N(B146),N(B146)-TODAY()&lt;=N('Ajustes'!$B$3),N(I146)=0),"EVENTO CERCANO SIN PEDIR; ","")&amp;IF(AND(AND(N(B146)&gt;0,TODAY()&gt;=N(B146)),J146&lt;&gt;"Sí"),"SIN CONFIRMAR; ","")&amp;IF(AND(AND(N(B146)&gt;0,TODAY()&gt;=N(B146)),OR(A146="Entrada",A146="Salida"),IFERROR(VLOOKUP(E146,'Ajustes'!$A$21:$B$40,2,0)="Sí",FALSE),L146=""),"SIN LECTURA; ","")&amp;IF(AND(L146&lt;&gt;"",N146=""),"LECTURA SIN FOTO; ","")&amp;IF(AND(A146="Salida",N(B146)&gt;0,N(O146)=0,TODAY()-N(B146)&gt;N('Ajustes'!$B$4)),"ÚLTIMO RECIBO SIN LLEGAR; ","")&amp;IF(AND(N(Q146)&gt;0,N(R146)=0),"COBRO SIN ENVIAR; ","")&amp;IF(AND(N(Q146)&gt;0,N(R146)&gt;0,N(S146)=0,TODAY()-N(R146)&gt;N('Ajustes'!$B$5)),"COBRO SIN PAGAR; ","")="","",LEFT(IF(NOT(N(B146)&gt;0),"SIN FECHA DE EVENTO; ","")&amp;IF(C146="","SIN UNIDAD; ","")&amp;IF(AND(C146&lt;&gt;"",COUNTIF('Unidades'!$A$2:$A$300,C146)=0),"UNIDAD NO ESTÁ EN LA LISTA; ","")&amp;IF(H146="","SIN TITULAR; ","")&amp;IF(AND(AND(N(B146)&gt;0,TODAY()&gt;=N(B146)),N(I146)=0),"CAMBIO SIN PEDIR; ","")&amp;IF(AND(N(B146)&gt;0,TODAY()&lt;N(B146),N(B146)-TODAY()&lt;=N('Ajustes'!$B$3),N(I146)=0),"EVENTO CERCANO SIN PEDIR; ","")&amp;IF(AND(AND(N(B146)&gt;0,TODAY()&gt;=N(B146)),J146&lt;&gt;"Sí"),"SIN CONFIRMAR; ","")&amp;IF(AND(AND(N(B146)&gt;0,TODAY()&gt;=N(B146)),OR(A146="Entrada",A146="Salida"),IFERROR(VLOOKUP(E146,'Ajustes'!$A$21:$B$40,2,0)="Sí",FALSE),L146=""),"SIN LECTURA; ","")&amp;IF(AND(L146&lt;&gt;"",N146=""),"LECTURA SIN FOTO; ","")&amp;IF(AND(A146="Salida",N(B146)&gt;0,N(O146)=0,TODAY()-N(B146)&gt;N('Ajustes'!$B$4)),"ÚLTIMO RECIBO SIN LLEGAR; ","")&amp;IF(AND(N(Q146)&gt;0,N(R146)=0),"COBRO SIN ENVIAR; ","")&amp;IF(AND(N(Q146)&gt;0,N(R146)&gt;0,N(S146)=0,TODAY()-N(R146)&gt;N('Ajustes'!$B$5)),"COBRO SIN PAGAR; ",""),LEN(IF(NOT(N(B146)&gt;0),"SIN FECHA DE EVENTO; ","")&amp;IF(C146="","SIN UNIDAD; ","")&amp;IF(AND(C146&lt;&gt;"",COUNTIF('Unidades'!$A$2:$A$300,C146)=0),"UNIDAD NO ESTÁ EN LA LISTA; ","")&amp;IF(H146="","SIN TITULAR; ","")&amp;IF(AND(AND(N(B146)&gt;0,TODAY()&gt;=N(B146)),N(I146)=0),"CAMBIO SIN PEDIR; ","")&amp;IF(AND(N(B146)&gt;0,TODAY()&lt;N(B146),N(B146)-TODAY()&lt;=N('Ajustes'!$B$3),N(I146)=0),"EVENTO CERCANO SIN PEDIR; ","")&amp;IF(AND(AND(N(B146)&gt;0,TODAY()&gt;=N(B146)),J146&lt;&gt;"Sí"),"SIN CONFIRMAR; ","")&amp;IF(AND(AND(N(B146)&gt;0,TODAY()&gt;=N(B146)),OR(A146="Entrada",A146="Salida"),IFERROR(VLOOKUP(E146,'Ajustes'!$A$21:$B$40,2,0)="Sí",FALSE),L146=""),"SIN LECTURA; ","")&amp;IF(AND(L146&lt;&gt;"",N146=""),"LECTURA SIN FOTO; ","")&amp;IF(AND(A146="Salida",N(B146)&gt;0,N(O146)=0,TODAY()-N(B146)&gt;N('Ajustes'!$B$4)),"ÚLTIMO RECIBO SIN LLEGAR; ","")&amp;IF(AND(N(Q146)&gt;0,N(R146)=0),"COBRO SIN ENVIAR; ","")&amp;IF(AND(N(Q146)&gt;0,N(R146)&gt;0,N(S146)=0,TODAY()-N(R146)&gt;N('Ajustes'!$B$5)),"COBRO SIN PAGAR; ",""))-2)))</f>
        <v/>
      </c>
    </row>
    <row r="147">
      <c r="B147" s="6" t="n"/>
      <c r="I147" s="6" t="n"/>
      <c r="M147" s="6" t="n"/>
      <c r="O147" s="6" t="n"/>
      <c r="P147" s="8" t="n"/>
      <c r="Q147" s="8" t="n"/>
      <c r="R147" s="6" t="n"/>
      <c r="S147" s="6" t="n"/>
      <c r="T147" s="6" t="n"/>
      <c r="U147" s="9">
        <f>IF(OR(NOT(OR(A147&lt;&gt;"",B147&lt;&gt;"",C147&lt;&gt;"",E147&lt;&gt;"")),NOT(N(B147)&gt;0)),"",N(B147)-TODAY())</f>
        <v/>
      </c>
      <c r="V147">
        <f>IF(OR(NOT(OR(A147&lt;&gt;"",B147&lt;&gt;"",C147&lt;&gt;"",E147&lt;&gt;"")),N(T147)&gt;0),"",IF(IF(NOT(N(B147)&gt;0),"SIN FECHA DE EVENTO; ","")&amp;IF(C147="","SIN UNIDAD; ","")&amp;IF(AND(C147&lt;&gt;"",COUNTIF('Unidades'!$A$2:$A$300,C147)=0),"UNIDAD NO ESTÁ EN LA LISTA; ","")&amp;IF(H147="","SIN TITULAR; ","")&amp;IF(AND(AND(N(B147)&gt;0,TODAY()&gt;=N(B147)),N(I147)=0),"CAMBIO SIN PEDIR; ","")&amp;IF(AND(N(B147)&gt;0,TODAY()&lt;N(B147),N(B147)-TODAY()&lt;=N('Ajustes'!$B$3),N(I147)=0),"EVENTO CERCANO SIN PEDIR; ","")&amp;IF(AND(AND(N(B147)&gt;0,TODAY()&gt;=N(B147)),J147&lt;&gt;"Sí"),"SIN CONFIRMAR; ","")&amp;IF(AND(AND(N(B147)&gt;0,TODAY()&gt;=N(B147)),OR(A147="Entrada",A147="Salida"),IFERROR(VLOOKUP(E147,'Ajustes'!$A$21:$B$40,2,0)="Sí",FALSE),L147=""),"SIN LECTURA; ","")&amp;IF(AND(L147&lt;&gt;"",N147=""),"LECTURA SIN FOTO; ","")&amp;IF(AND(A147="Salida",N(B147)&gt;0,N(O147)=0,TODAY()-N(B147)&gt;N('Ajustes'!$B$4)),"ÚLTIMO RECIBO SIN LLEGAR; ","")&amp;IF(AND(N(Q147)&gt;0,N(R147)=0),"COBRO SIN ENVIAR; ","")&amp;IF(AND(N(Q147)&gt;0,N(R147)&gt;0,N(S147)=0,TODAY()-N(R147)&gt;N('Ajustes'!$B$5)),"COBRO SIN PAGAR; ","")="","",LEFT(IF(NOT(N(B147)&gt;0),"SIN FECHA DE EVENTO; ","")&amp;IF(C147="","SIN UNIDAD; ","")&amp;IF(AND(C147&lt;&gt;"",COUNTIF('Unidades'!$A$2:$A$300,C147)=0),"UNIDAD NO ESTÁ EN LA LISTA; ","")&amp;IF(H147="","SIN TITULAR; ","")&amp;IF(AND(AND(N(B147)&gt;0,TODAY()&gt;=N(B147)),N(I147)=0),"CAMBIO SIN PEDIR; ","")&amp;IF(AND(N(B147)&gt;0,TODAY()&lt;N(B147),N(B147)-TODAY()&lt;=N('Ajustes'!$B$3),N(I147)=0),"EVENTO CERCANO SIN PEDIR; ","")&amp;IF(AND(AND(N(B147)&gt;0,TODAY()&gt;=N(B147)),J147&lt;&gt;"Sí"),"SIN CONFIRMAR; ","")&amp;IF(AND(AND(N(B147)&gt;0,TODAY()&gt;=N(B147)),OR(A147="Entrada",A147="Salida"),IFERROR(VLOOKUP(E147,'Ajustes'!$A$21:$B$40,2,0)="Sí",FALSE),L147=""),"SIN LECTURA; ","")&amp;IF(AND(L147&lt;&gt;"",N147=""),"LECTURA SIN FOTO; ","")&amp;IF(AND(A147="Salida",N(B147)&gt;0,N(O147)=0,TODAY()-N(B147)&gt;N('Ajustes'!$B$4)),"ÚLTIMO RECIBO SIN LLEGAR; ","")&amp;IF(AND(N(Q147)&gt;0,N(R147)=0),"COBRO SIN ENVIAR; ","")&amp;IF(AND(N(Q147)&gt;0,N(R147)&gt;0,N(S147)=0,TODAY()-N(R147)&gt;N('Ajustes'!$B$5)),"COBRO SIN PAGAR; ",""),LEN(IF(NOT(N(B147)&gt;0),"SIN FECHA DE EVENTO; ","")&amp;IF(C147="","SIN UNIDAD; ","")&amp;IF(AND(C147&lt;&gt;"",COUNTIF('Unidades'!$A$2:$A$300,C147)=0),"UNIDAD NO ESTÁ EN LA LISTA; ","")&amp;IF(H147="","SIN TITULAR; ","")&amp;IF(AND(AND(N(B147)&gt;0,TODAY()&gt;=N(B147)),N(I147)=0),"CAMBIO SIN PEDIR; ","")&amp;IF(AND(N(B147)&gt;0,TODAY()&lt;N(B147),N(B147)-TODAY()&lt;=N('Ajustes'!$B$3),N(I147)=0),"EVENTO CERCANO SIN PEDIR; ","")&amp;IF(AND(AND(N(B147)&gt;0,TODAY()&gt;=N(B147)),J147&lt;&gt;"Sí"),"SIN CONFIRMAR; ","")&amp;IF(AND(AND(N(B147)&gt;0,TODAY()&gt;=N(B147)),OR(A147="Entrada",A147="Salida"),IFERROR(VLOOKUP(E147,'Ajustes'!$A$21:$B$40,2,0)="Sí",FALSE),L147=""),"SIN LECTURA; ","")&amp;IF(AND(L147&lt;&gt;"",N147=""),"LECTURA SIN FOTO; ","")&amp;IF(AND(A147="Salida",N(B147)&gt;0,N(O147)=0,TODAY()-N(B147)&gt;N('Ajustes'!$B$4)),"ÚLTIMO RECIBO SIN LLEGAR; ","")&amp;IF(AND(N(Q147)&gt;0,N(R147)=0),"COBRO SIN ENVIAR; ","")&amp;IF(AND(N(Q147)&gt;0,N(R147)&gt;0,N(S147)=0,TODAY()-N(R147)&gt;N('Ajustes'!$B$5)),"COBRO SIN PAGAR; ",""))-2)))</f>
        <v/>
      </c>
    </row>
    <row r="148">
      <c r="B148" s="6" t="n"/>
      <c r="I148" s="6" t="n"/>
      <c r="M148" s="6" t="n"/>
      <c r="O148" s="6" t="n"/>
      <c r="P148" s="8" t="n"/>
      <c r="Q148" s="8" t="n"/>
      <c r="R148" s="6" t="n"/>
      <c r="S148" s="6" t="n"/>
      <c r="T148" s="6" t="n"/>
      <c r="U148" s="9">
        <f>IF(OR(NOT(OR(A148&lt;&gt;"",B148&lt;&gt;"",C148&lt;&gt;"",E148&lt;&gt;"")),NOT(N(B148)&gt;0)),"",N(B148)-TODAY())</f>
        <v/>
      </c>
      <c r="V148">
        <f>IF(OR(NOT(OR(A148&lt;&gt;"",B148&lt;&gt;"",C148&lt;&gt;"",E148&lt;&gt;"")),N(T148)&gt;0),"",IF(IF(NOT(N(B148)&gt;0),"SIN FECHA DE EVENTO; ","")&amp;IF(C148="","SIN UNIDAD; ","")&amp;IF(AND(C148&lt;&gt;"",COUNTIF('Unidades'!$A$2:$A$300,C148)=0),"UNIDAD NO ESTÁ EN LA LISTA; ","")&amp;IF(H148="","SIN TITULAR; ","")&amp;IF(AND(AND(N(B148)&gt;0,TODAY()&gt;=N(B148)),N(I148)=0),"CAMBIO SIN PEDIR; ","")&amp;IF(AND(N(B148)&gt;0,TODAY()&lt;N(B148),N(B148)-TODAY()&lt;=N('Ajustes'!$B$3),N(I148)=0),"EVENTO CERCANO SIN PEDIR; ","")&amp;IF(AND(AND(N(B148)&gt;0,TODAY()&gt;=N(B148)),J148&lt;&gt;"Sí"),"SIN CONFIRMAR; ","")&amp;IF(AND(AND(N(B148)&gt;0,TODAY()&gt;=N(B148)),OR(A148="Entrada",A148="Salida"),IFERROR(VLOOKUP(E148,'Ajustes'!$A$21:$B$40,2,0)="Sí",FALSE),L148=""),"SIN LECTURA; ","")&amp;IF(AND(L148&lt;&gt;"",N148=""),"LECTURA SIN FOTO; ","")&amp;IF(AND(A148="Salida",N(B148)&gt;0,N(O148)=0,TODAY()-N(B148)&gt;N('Ajustes'!$B$4)),"ÚLTIMO RECIBO SIN LLEGAR; ","")&amp;IF(AND(N(Q148)&gt;0,N(R148)=0),"COBRO SIN ENVIAR; ","")&amp;IF(AND(N(Q148)&gt;0,N(R148)&gt;0,N(S148)=0,TODAY()-N(R148)&gt;N('Ajustes'!$B$5)),"COBRO SIN PAGAR; ","")="","",LEFT(IF(NOT(N(B148)&gt;0),"SIN FECHA DE EVENTO; ","")&amp;IF(C148="","SIN UNIDAD; ","")&amp;IF(AND(C148&lt;&gt;"",COUNTIF('Unidades'!$A$2:$A$300,C148)=0),"UNIDAD NO ESTÁ EN LA LISTA; ","")&amp;IF(H148="","SIN TITULAR; ","")&amp;IF(AND(AND(N(B148)&gt;0,TODAY()&gt;=N(B148)),N(I148)=0),"CAMBIO SIN PEDIR; ","")&amp;IF(AND(N(B148)&gt;0,TODAY()&lt;N(B148),N(B148)-TODAY()&lt;=N('Ajustes'!$B$3),N(I148)=0),"EVENTO CERCANO SIN PEDIR; ","")&amp;IF(AND(AND(N(B148)&gt;0,TODAY()&gt;=N(B148)),J148&lt;&gt;"Sí"),"SIN CONFIRMAR; ","")&amp;IF(AND(AND(N(B148)&gt;0,TODAY()&gt;=N(B148)),OR(A148="Entrada",A148="Salida"),IFERROR(VLOOKUP(E148,'Ajustes'!$A$21:$B$40,2,0)="Sí",FALSE),L148=""),"SIN LECTURA; ","")&amp;IF(AND(L148&lt;&gt;"",N148=""),"LECTURA SIN FOTO; ","")&amp;IF(AND(A148="Salida",N(B148)&gt;0,N(O148)=0,TODAY()-N(B148)&gt;N('Ajustes'!$B$4)),"ÚLTIMO RECIBO SIN LLEGAR; ","")&amp;IF(AND(N(Q148)&gt;0,N(R148)=0),"COBRO SIN ENVIAR; ","")&amp;IF(AND(N(Q148)&gt;0,N(R148)&gt;0,N(S148)=0,TODAY()-N(R148)&gt;N('Ajustes'!$B$5)),"COBRO SIN PAGAR; ",""),LEN(IF(NOT(N(B148)&gt;0),"SIN FECHA DE EVENTO; ","")&amp;IF(C148="","SIN UNIDAD; ","")&amp;IF(AND(C148&lt;&gt;"",COUNTIF('Unidades'!$A$2:$A$300,C148)=0),"UNIDAD NO ESTÁ EN LA LISTA; ","")&amp;IF(H148="","SIN TITULAR; ","")&amp;IF(AND(AND(N(B148)&gt;0,TODAY()&gt;=N(B148)),N(I148)=0),"CAMBIO SIN PEDIR; ","")&amp;IF(AND(N(B148)&gt;0,TODAY()&lt;N(B148),N(B148)-TODAY()&lt;=N('Ajustes'!$B$3),N(I148)=0),"EVENTO CERCANO SIN PEDIR; ","")&amp;IF(AND(AND(N(B148)&gt;0,TODAY()&gt;=N(B148)),J148&lt;&gt;"Sí"),"SIN CONFIRMAR; ","")&amp;IF(AND(AND(N(B148)&gt;0,TODAY()&gt;=N(B148)),OR(A148="Entrada",A148="Salida"),IFERROR(VLOOKUP(E148,'Ajustes'!$A$21:$B$40,2,0)="Sí",FALSE),L148=""),"SIN LECTURA; ","")&amp;IF(AND(L148&lt;&gt;"",N148=""),"LECTURA SIN FOTO; ","")&amp;IF(AND(A148="Salida",N(B148)&gt;0,N(O148)=0,TODAY()-N(B148)&gt;N('Ajustes'!$B$4)),"ÚLTIMO RECIBO SIN LLEGAR; ","")&amp;IF(AND(N(Q148)&gt;0,N(R148)=0),"COBRO SIN ENVIAR; ","")&amp;IF(AND(N(Q148)&gt;0,N(R148)&gt;0,N(S148)=0,TODAY()-N(R148)&gt;N('Ajustes'!$B$5)),"COBRO SIN PAGAR; ",""))-2)))</f>
        <v/>
      </c>
    </row>
    <row r="149">
      <c r="B149" s="6" t="n"/>
      <c r="I149" s="6" t="n"/>
      <c r="M149" s="6" t="n"/>
      <c r="O149" s="6" t="n"/>
      <c r="P149" s="8" t="n"/>
      <c r="Q149" s="8" t="n"/>
      <c r="R149" s="6" t="n"/>
      <c r="S149" s="6" t="n"/>
      <c r="T149" s="6" t="n"/>
      <c r="U149" s="9">
        <f>IF(OR(NOT(OR(A149&lt;&gt;"",B149&lt;&gt;"",C149&lt;&gt;"",E149&lt;&gt;"")),NOT(N(B149)&gt;0)),"",N(B149)-TODAY())</f>
        <v/>
      </c>
      <c r="V149">
        <f>IF(OR(NOT(OR(A149&lt;&gt;"",B149&lt;&gt;"",C149&lt;&gt;"",E149&lt;&gt;"")),N(T149)&gt;0),"",IF(IF(NOT(N(B149)&gt;0),"SIN FECHA DE EVENTO; ","")&amp;IF(C149="","SIN UNIDAD; ","")&amp;IF(AND(C149&lt;&gt;"",COUNTIF('Unidades'!$A$2:$A$300,C149)=0),"UNIDAD NO ESTÁ EN LA LISTA; ","")&amp;IF(H149="","SIN TITULAR; ","")&amp;IF(AND(AND(N(B149)&gt;0,TODAY()&gt;=N(B149)),N(I149)=0),"CAMBIO SIN PEDIR; ","")&amp;IF(AND(N(B149)&gt;0,TODAY()&lt;N(B149),N(B149)-TODAY()&lt;=N('Ajustes'!$B$3),N(I149)=0),"EVENTO CERCANO SIN PEDIR; ","")&amp;IF(AND(AND(N(B149)&gt;0,TODAY()&gt;=N(B149)),J149&lt;&gt;"Sí"),"SIN CONFIRMAR; ","")&amp;IF(AND(AND(N(B149)&gt;0,TODAY()&gt;=N(B149)),OR(A149="Entrada",A149="Salida"),IFERROR(VLOOKUP(E149,'Ajustes'!$A$21:$B$40,2,0)="Sí",FALSE),L149=""),"SIN LECTURA; ","")&amp;IF(AND(L149&lt;&gt;"",N149=""),"LECTURA SIN FOTO; ","")&amp;IF(AND(A149="Salida",N(B149)&gt;0,N(O149)=0,TODAY()-N(B149)&gt;N('Ajustes'!$B$4)),"ÚLTIMO RECIBO SIN LLEGAR; ","")&amp;IF(AND(N(Q149)&gt;0,N(R149)=0),"COBRO SIN ENVIAR; ","")&amp;IF(AND(N(Q149)&gt;0,N(R149)&gt;0,N(S149)=0,TODAY()-N(R149)&gt;N('Ajustes'!$B$5)),"COBRO SIN PAGAR; ","")="","",LEFT(IF(NOT(N(B149)&gt;0),"SIN FECHA DE EVENTO; ","")&amp;IF(C149="","SIN UNIDAD; ","")&amp;IF(AND(C149&lt;&gt;"",COUNTIF('Unidades'!$A$2:$A$300,C149)=0),"UNIDAD NO ESTÁ EN LA LISTA; ","")&amp;IF(H149="","SIN TITULAR; ","")&amp;IF(AND(AND(N(B149)&gt;0,TODAY()&gt;=N(B149)),N(I149)=0),"CAMBIO SIN PEDIR; ","")&amp;IF(AND(N(B149)&gt;0,TODAY()&lt;N(B149),N(B149)-TODAY()&lt;=N('Ajustes'!$B$3),N(I149)=0),"EVENTO CERCANO SIN PEDIR; ","")&amp;IF(AND(AND(N(B149)&gt;0,TODAY()&gt;=N(B149)),J149&lt;&gt;"Sí"),"SIN CONFIRMAR; ","")&amp;IF(AND(AND(N(B149)&gt;0,TODAY()&gt;=N(B149)),OR(A149="Entrada",A149="Salida"),IFERROR(VLOOKUP(E149,'Ajustes'!$A$21:$B$40,2,0)="Sí",FALSE),L149=""),"SIN LECTURA; ","")&amp;IF(AND(L149&lt;&gt;"",N149=""),"LECTURA SIN FOTO; ","")&amp;IF(AND(A149="Salida",N(B149)&gt;0,N(O149)=0,TODAY()-N(B149)&gt;N('Ajustes'!$B$4)),"ÚLTIMO RECIBO SIN LLEGAR; ","")&amp;IF(AND(N(Q149)&gt;0,N(R149)=0),"COBRO SIN ENVIAR; ","")&amp;IF(AND(N(Q149)&gt;0,N(R149)&gt;0,N(S149)=0,TODAY()-N(R149)&gt;N('Ajustes'!$B$5)),"COBRO SIN PAGAR; ",""),LEN(IF(NOT(N(B149)&gt;0),"SIN FECHA DE EVENTO; ","")&amp;IF(C149="","SIN UNIDAD; ","")&amp;IF(AND(C149&lt;&gt;"",COUNTIF('Unidades'!$A$2:$A$300,C149)=0),"UNIDAD NO ESTÁ EN LA LISTA; ","")&amp;IF(H149="","SIN TITULAR; ","")&amp;IF(AND(AND(N(B149)&gt;0,TODAY()&gt;=N(B149)),N(I149)=0),"CAMBIO SIN PEDIR; ","")&amp;IF(AND(N(B149)&gt;0,TODAY()&lt;N(B149),N(B149)-TODAY()&lt;=N('Ajustes'!$B$3),N(I149)=0),"EVENTO CERCANO SIN PEDIR; ","")&amp;IF(AND(AND(N(B149)&gt;0,TODAY()&gt;=N(B149)),J149&lt;&gt;"Sí"),"SIN CONFIRMAR; ","")&amp;IF(AND(AND(N(B149)&gt;0,TODAY()&gt;=N(B149)),OR(A149="Entrada",A149="Salida"),IFERROR(VLOOKUP(E149,'Ajustes'!$A$21:$B$40,2,0)="Sí",FALSE),L149=""),"SIN LECTURA; ","")&amp;IF(AND(L149&lt;&gt;"",N149=""),"LECTURA SIN FOTO; ","")&amp;IF(AND(A149="Salida",N(B149)&gt;0,N(O149)=0,TODAY()-N(B149)&gt;N('Ajustes'!$B$4)),"ÚLTIMO RECIBO SIN LLEGAR; ","")&amp;IF(AND(N(Q149)&gt;0,N(R149)=0),"COBRO SIN ENVIAR; ","")&amp;IF(AND(N(Q149)&gt;0,N(R149)&gt;0,N(S149)=0,TODAY()-N(R149)&gt;N('Ajustes'!$B$5)),"COBRO SIN PAGAR; ",""))-2)))</f>
        <v/>
      </c>
    </row>
    <row r="150">
      <c r="B150" s="6" t="n"/>
      <c r="I150" s="6" t="n"/>
      <c r="M150" s="6" t="n"/>
      <c r="O150" s="6" t="n"/>
      <c r="P150" s="8" t="n"/>
      <c r="Q150" s="8" t="n"/>
      <c r="R150" s="6" t="n"/>
      <c r="S150" s="6" t="n"/>
      <c r="T150" s="6" t="n"/>
      <c r="U150" s="9">
        <f>IF(OR(NOT(OR(A150&lt;&gt;"",B150&lt;&gt;"",C150&lt;&gt;"",E150&lt;&gt;"")),NOT(N(B150)&gt;0)),"",N(B150)-TODAY())</f>
        <v/>
      </c>
      <c r="V150">
        <f>IF(OR(NOT(OR(A150&lt;&gt;"",B150&lt;&gt;"",C150&lt;&gt;"",E150&lt;&gt;"")),N(T150)&gt;0),"",IF(IF(NOT(N(B150)&gt;0),"SIN FECHA DE EVENTO; ","")&amp;IF(C150="","SIN UNIDAD; ","")&amp;IF(AND(C150&lt;&gt;"",COUNTIF('Unidades'!$A$2:$A$300,C150)=0),"UNIDAD NO ESTÁ EN LA LISTA; ","")&amp;IF(H150="","SIN TITULAR; ","")&amp;IF(AND(AND(N(B150)&gt;0,TODAY()&gt;=N(B150)),N(I150)=0),"CAMBIO SIN PEDIR; ","")&amp;IF(AND(N(B150)&gt;0,TODAY()&lt;N(B150),N(B150)-TODAY()&lt;=N('Ajustes'!$B$3),N(I150)=0),"EVENTO CERCANO SIN PEDIR; ","")&amp;IF(AND(AND(N(B150)&gt;0,TODAY()&gt;=N(B150)),J150&lt;&gt;"Sí"),"SIN CONFIRMAR; ","")&amp;IF(AND(AND(N(B150)&gt;0,TODAY()&gt;=N(B150)),OR(A150="Entrada",A150="Salida"),IFERROR(VLOOKUP(E150,'Ajustes'!$A$21:$B$40,2,0)="Sí",FALSE),L150=""),"SIN LECTURA; ","")&amp;IF(AND(L150&lt;&gt;"",N150=""),"LECTURA SIN FOTO; ","")&amp;IF(AND(A150="Salida",N(B150)&gt;0,N(O150)=0,TODAY()-N(B150)&gt;N('Ajustes'!$B$4)),"ÚLTIMO RECIBO SIN LLEGAR; ","")&amp;IF(AND(N(Q150)&gt;0,N(R150)=0),"COBRO SIN ENVIAR; ","")&amp;IF(AND(N(Q150)&gt;0,N(R150)&gt;0,N(S150)=0,TODAY()-N(R150)&gt;N('Ajustes'!$B$5)),"COBRO SIN PAGAR; ","")="","",LEFT(IF(NOT(N(B150)&gt;0),"SIN FECHA DE EVENTO; ","")&amp;IF(C150="","SIN UNIDAD; ","")&amp;IF(AND(C150&lt;&gt;"",COUNTIF('Unidades'!$A$2:$A$300,C150)=0),"UNIDAD NO ESTÁ EN LA LISTA; ","")&amp;IF(H150="","SIN TITULAR; ","")&amp;IF(AND(AND(N(B150)&gt;0,TODAY()&gt;=N(B150)),N(I150)=0),"CAMBIO SIN PEDIR; ","")&amp;IF(AND(N(B150)&gt;0,TODAY()&lt;N(B150),N(B150)-TODAY()&lt;=N('Ajustes'!$B$3),N(I150)=0),"EVENTO CERCANO SIN PEDIR; ","")&amp;IF(AND(AND(N(B150)&gt;0,TODAY()&gt;=N(B150)),J150&lt;&gt;"Sí"),"SIN CONFIRMAR; ","")&amp;IF(AND(AND(N(B150)&gt;0,TODAY()&gt;=N(B150)),OR(A150="Entrada",A150="Salida"),IFERROR(VLOOKUP(E150,'Ajustes'!$A$21:$B$40,2,0)="Sí",FALSE),L150=""),"SIN LECTURA; ","")&amp;IF(AND(L150&lt;&gt;"",N150=""),"LECTURA SIN FOTO; ","")&amp;IF(AND(A150="Salida",N(B150)&gt;0,N(O150)=0,TODAY()-N(B150)&gt;N('Ajustes'!$B$4)),"ÚLTIMO RECIBO SIN LLEGAR; ","")&amp;IF(AND(N(Q150)&gt;0,N(R150)=0),"COBRO SIN ENVIAR; ","")&amp;IF(AND(N(Q150)&gt;0,N(R150)&gt;0,N(S150)=0,TODAY()-N(R150)&gt;N('Ajustes'!$B$5)),"COBRO SIN PAGAR; ",""),LEN(IF(NOT(N(B150)&gt;0),"SIN FECHA DE EVENTO; ","")&amp;IF(C150="","SIN UNIDAD; ","")&amp;IF(AND(C150&lt;&gt;"",COUNTIF('Unidades'!$A$2:$A$300,C150)=0),"UNIDAD NO ESTÁ EN LA LISTA; ","")&amp;IF(H150="","SIN TITULAR; ","")&amp;IF(AND(AND(N(B150)&gt;0,TODAY()&gt;=N(B150)),N(I150)=0),"CAMBIO SIN PEDIR; ","")&amp;IF(AND(N(B150)&gt;0,TODAY()&lt;N(B150),N(B150)-TODAY()&lt;=N('Ajustes'!$B$3),N(I150)=0),"EVENTO CERCANO SIN PEDIR; ","")&amp;IF(AND(AND(N(B150)&gt;0,TODAY()&gt;=N(B150)),J150&lt;&gt;"Sí"),"SIN CONFIRMAR; ","")&amp;IF(AND(AND(N(B150)&gt;0,TODAY()&gt;=N(B150)),OR(A150="Entrada",A150="Salida"),IFERROR(VLOOKUP(E150,'Ajustes'!$A$21:$B$40,2,0)="Sí",FALSE),L150=""),"SIN LECTURA; ","")&amp;IF(AND(L150&lt;&gt;"",N150=""),"LECTURA SIN FOTO; ","")&amp;IF(AND(A150="Salida",N(B150)&gt;0,N(O150)=0,TODAY()-N(B150)&gt;N('Ajustes'!$B$4)),"ÚLTIMO RECIBO SIN LLEGAR; ","")&amp;IF(AND(N(Q150)&gt;0,N(R150)=0),"COBRO SIN ENVIAR; ","")&amp;IF(AND(N(Q150)&gt;0,N(R150)&gt;0,N(S150)=0,TODAY()-N(R150)&gt;N('Ajustes'!$B$5)),"COBRO SIN PAGAR; ",""))-2)))</f>
        <v/>
      </c>
    </row>
    <row r="151">
      <c r="B151" s="6" t="n"/>
      <c r="I151" s="6" t="n"/>
      <c r="M151" s="6" t="n"/>
      <c r="O151" s="6" t="n"/>
      <c r="P151" s="8" t="n"/>
      <c r="Q151" s="8" t="n"/>
      <c r="R151" s="6" t="n"/>
      <c r="S151" s="6" t="n"/>
      <c r="T151" s="6" t="n"/>
      <c r="U151" s="9">
        <f>IF(OR(NOT(OR(A151&lt;&gt;"",B151&lt;&gt;"",C151&lt;&gt;"",E151&lt;&gt;"")),NOT(N(B151)&gt;0)),"",N(B151)-TODAY())</f>
        <v/>
      </c>
      <c r="V151">
        <f>IF(OR(NOT(OR(A151&lt;&gt;"",B151&lt;&gt;"",C151&lt;&gt;"",E151&lt;&gt;"")),N(T151)&gt;0),"",IF(IF(NOT(N(B151)&gt;0),"SIN FECHA DE EVENTO; ","")&amp;IF(C151="","SIN UNIDAD; ","")&amp;IF(AND(C151&lt;&gt;"",COUNTIF('Unidades'!$A$2:$A$300,C151)=0),"UNIDAD NO ESTÁ EN LA LISTA; ","")&amp;IF(H151="","SIN TITULAR; ","")&amp;IF(AND(AND(N(B151)&gt;0,TODAY()&gt;=N(B151)),N(I151)=0),"CAMBIO SIN PEDIR; ","")&amp;IF(AND(N(B151)&gt;0,TODAY()&lt;N(B151),N(B151)-TODAY()&lt;=N('Ajustes'!$B$3),N(I151)=0),"EVENTO CERCANO SIN PEDIR; ","")&amp;IF(AND(AND(N(B151)&gt;0,TODAY()&gt;=N(B151)),J151&lt;&gt;"Sí"),"SIN CONFIRMAR; ","")&amp;IF(AND(AND(N(B151)&gt;0,TODAY()&gt;=N(B151)),OR(A151="Entrada",A151="Salida"),IFERROR(VLOOKUP(E151,'Ajustes'!$A$21:$B$40,2,0)="Sí",FALSE),L151=""),"SIN LECTURA; ","")&amp;IF(AND(L151&lt;&gt;"",N151=""),"LECTURA SIN FOTO; ","")&amp;IF(AND(A151="Salida",N(B151)&gt;0,N(O151)=0,TODAY()-N(B151)&gt;N('Ajustes'!$B$4)),"ÚLTIMO RECIBO SIN LLEGAR; ","")&amp;IF(AND(N(Q151)&gt;0,N(R151)=0),"COBRO SIN ENVIAR; ","")&amp;IF(AND(N(Q151)&gt;0,N(R151)&gt;0,N(S151)=0,TODAY()-N(R151)&gt;N('Ajustes'!$B$5)),"COBRO SIN PAGAR; ","")="","",LEFT(IF(NOT(N(B151)&gt;0),"SIN FECHA DE EVENTO; ","")&amp;IF(C151="","SIN UNIDAD; ","")&amp;IF(AND(C151&lt;&gt;"",COUNTIF('Unidades'!$A$2:$A$300,C151)=0),"UNIDAD NO ESTÁ EN LA LISTA; ","")&amp;IF(H151="","SIN TITULAR; ","")&amp;IF(AND(AND(N(B151)&gt;0,TODAY()&gt;=N(B151)),N(I151)=0),"CAMBIO SIN PEDIR; ","")&amp;IF(AND(N(B151)&gt;0,TODAY()&lt;N(B151),N(B151)-TODAY()&lt;=N('Ajustes'!$B$3),N(I151)=0),"EVENTO CERCANO SIN PEDIR; ","")&amp;IF(AND(AND(N(B151)&gt;0,TODAY()&gt;=N(B151)),J151&lt;&gt;"Sí"),"SIN CONFIRMAR; ","")&amp;IF(AND(AND(N(B151)&gt;0,TODAY()&gt;=N(B151)),OR(A151="Entrada",A151="Salida"),IFERROR(VLOOKUP(E151,'Ajustes'!$A$21:$B$40,2,0)="Sí",FALSE),L151=""),"SIN LECTURA; ","")&amp;IF(AND(L151&lt;&gt;"",N151=""),"LECTURA SIN FOTO; ","")&amp;IF(AND(A151="Salida",N(B151)&gt;0,N(O151)=0,TODAY()-N(B151)&gt;N('Ajustes'!$B$4)),"ÚLTIMO RECIBO SIN LLEGAR; ","")&amp;IF(AND(N(Q151)&gt;0,N(R151)=0),"COBRO SIN ENVIAR; ","")&amp;IF(AND(N(Q151)&gt;0,N(R151)&gt;0,N(S151)=0,TODAY()-N(R151)&gt;N('Ajustes'!$B$5)),"COBRO SIN PAGAR; ",""),LEN(IF(NOT(N(B151)&gt;0),"SIN FECHA DE EVENTO; ","")&amp;IF(C151="","SIN UNIDAD; ","")&amp;IF(AND(C151&lt;&gt;"",COUNTIF('Unidades'!$A$2:$A$300,C151)=0),"UNIDAD NO ESTÁ EN LA LISTA; ","")&amp;IF(H151="","SIN TITULAR; ","")&amp;IF(AND(AND(N(B151)&gt;0,TODAY()&gt;=N(B151)),N(I151)=0),"CAMBIO SIN PEDIR; ","")&amp;IF(AND(N(B151)&gt;0,TODAY()&lt;N(B151),N(B151)-TODAY()&lt;=N('Ajustes'!$B$3),N(I151)=0),"EVENTO CERCANO SIN PEDIR; ","")&amp;IF(AND(AND(N(B151)&gt;0,TODAY()&gt;=N(B151)),J151&lt;&gt;"Sí"),"SIN CONFIRMAR; ","")&amp;IF(AND(AND(N(B151)&gt;0,TODAY()&gt;=N(B151)),OR(A151="Entrada",A151="Salida"),IFERROR(VLOOKUP(E151,'Ajustes'!$A$21:$B$40,2,0)="Sí",FALSE),L151=""),"SIN LECTURA; ","")&amp;IF(AND(L151&lt;&gt;"",N151=""),"LECTURA SIN FOTO; ","")&amp;IF(AND(A151="Salida",N(B151)&gt;0,N(O151)=0,TODAY()-N(B151)&gt;N('Ajustes'!$B$4)),"ÚLTIMO RECIBO SIN LLEGAR; ","")&amp;IF(AND(N(Q151)&gt;0,N(R151)=0),"COBRO SIN ENVIAR; ","")&amp;IF(AND(N(Q151)&gt;0,N(R151)&gt;0,N(S151)=0,TODAY()-N(R151)&gt;N('Ajustes'!$B$5)),"COBRO SIN PAGAR; ",""))-2)))</f>
        <v/>
      </c>
    </row>
    <row r="152">
      <c r="B152" s="6" t="n"/>
      <c r="I152" s="6" t="n"/>
      <c r="M152" s="6" t="n"/>
      <c r="O152" s="6" t="n"/>
      <c r="P152" s="8" t="n"/>
      <c r="Q152" s="8" t="n"/>
      <c r="R152" s="6" t="n"/>
      <c r="S152" s="6" t="n"/>
      <c r="T152" s="6" t="n"/>
      <c r="U152" s="9">
        <f>IF(OR(NOT(OR(A152&lt;&gt;"",B152&lt;&gt;"",C152&lt;&gt;"",E152&lt;&gt;"")),NOT(N(B152)&gt;0)),"",N(B152)-TODAY())</f>
        <v/>
      </c>
      <c r="V152">
        <f>IF(OR(NOT(OR(A152&lt;&gt;"",B152&lt;&gt;"",C152&lt;&gt;"",E152&lt;&gt;"")),N(T152)&gt;0),"",IF(IF(NOT(N(B152)&gt;0),"SIN FECHA DE EVENTO; ","")&amp;IF(C152="","SIN UNIDAD; ","")&amp;IF(AND(C152&lt;&gt;"",COUNTIF('Unidades'!$A$2:$A$300,C152)=0),"UNIDAD NO ESTÁ EN LA LISTA; ","")&amp;IF(H152="","SIN TITULAR; ","")&amp;IF(AND(AND(N(B152)&gt;0,TODAY()&gt;=N(B152)),N(I152)=0),"CAMBIO SIN PEDIR; ","")&amp;IF(AND(N(B152)&gt;0,TODAY()&lt;N(B152),N(B152)-TODAY()&lt;=N('Ajustes'!$B$3),N(I152)=0),"EVENTO CERCANO SIN PEDIR; ","")&amp;IF(AND(AND(N(B152)&gt;0,TODAY()&gt;=N(B152)),J152&lt;&gt;"Sí"),"SIN CONFIRMAR; ","")&amp;IF(AND(AND(N(B152)&gt;0,TODAY()&gt;=N(B152)),OR(A152="Entrada",A152="Salida"),IFERROR(VLOOKUP(E152,'Ajustes'!$A$21:$B$40,2,0)="Sí",FALSE),L152=""),"SIN LECTURA; ","")&amp;IF(AND(L152&lt;&gt;"",N152=""),"LECTURA SIN FOTO; ","")&amp;IF(AND(A152="Salida",N(B152)&gt;0,N(O152)=0,TODAY()-N(B152)&gt;N('Ajustes'!$B$4)),"ÚLTIMO RECIBO SIN LLEGAR; ","")&amp;IF(AND(N(Q152)&gt;0,N(R152)=0),"COBRO SIN ENVIAR; ","")&amp;IF(AND(N(Q152)&gt;0,N(R152)&gt;0,N(S152)=0,TODAY()-N(R152)&gt;N('Ajustes'!$B$5)),"COBRO SIN PAGAR; ","")="","",LEFT(IF(NOT(N(B152)&gt;0),"SIN FECHA DE EVENTO; ","")&amp;IF(C152="","SIN UNIDAD; ","")&amp;IF(AND(C152&lt;&gt;"",COUNTIF('Unidades'!$A$2:$A$300,C152)=0),"UNIDAD NO ESTÁ EN LA LISTA; ","")&amp;IF(H152="","SIN TITULAR; ","")&amp;IF(AND(AND(N(B152)&gt;0,TODAY()&gt;=N(B152)),N(I152)=0),"CAMBIO SIN PEDIR; ","")&amp;IF(AND(N(B152)&gt;0,TODAY()&lt;N(B152),N(B152)-TODAY()&lt;=N('Ajustes'!$B$3),N(I152)=0),"EVENTO CERCANO SIN PEDIR; ","")&amp;IF(AND(AND(N(B152)&gt;0,TODAY()&gt;=N(B152)),J152&lt;&gt;"Sí"),"SIN CONFIRMAR; ","")&amp;IF(AND(AND(N(B152)&gt;0,TODAY()&gt;=N(B152)),OR(A152="Entrada",A152="Salida"),IFERROR(VLOOKUP(E152,'Ajustes'!$A$21:$B$40,2,0)="Sí",FALSE),L152=""),"SIN LECTURA; ","")&amp;IF(AND(L152&lt;&gt;"",N152=""),"LECTURA SIN FOTO; ","")&amp;IF(AND(A152="Salida",N(B152)&gt;0,N(O152)=0,TODAY()-N(B152)&gt;N('Ajustes'!$B$4)),"ÚLTIMO RECIBO SIN LLEGAR; ","")&amp;IF(AND(N(Q152)&gt;0,N(R152)=0),"COBRO SIN ENVIAR; ","")&amp;IF(AND(N(Q152)&gt;0,N(R152)&gt;0,N(S152)=0,TODAY()-N(R152)&gt;N('Ajustes'!$B$5)),"COBRO SIN PAGAR; ",""),LEN(IF(NOT(N(B152)&gt;0),"SIN FECHA DE EVENTO; ","")&amp;IF(C152="","SIN UNIDAD; ","")&amp;IF(AND(C152&lt;&gt;"",COUNTIF('Unidades'!$A$2:$A$300,C152)=0),"UNIDAD NO ESTÁ EN LA LISTA; ","")&amp;IF(H152="","SIN TITULAR; ","")&amp;IF(AND(AND(N(B152)&gt;0,TODAY()&gt;=N(B152)),N(I152)=0),"CAMBIO SIN PEDIR; ","")&amp;IF(AND(N(B152)&gt;0,TODAY()&lt;N(B152),N(B152)-TODAY()&lt;=N('Ajustes'!$B$3),N(I152)=0),"EVENTO CERCANO SIN PEDIR; ","")&amp;IF(AND(AND(N(B152)&gt;0,TODAY()&gt;=N(B152)),J152&lt;&gt;"Sí"),"SIN CONFIRMAR; ","")&amp;IF(AND(AND(N(B152)&gt;0,TODAY()&gt;=N(B152)),OR(A152="Entrada",A152="Salida"),IFERROR(VLOOKUP(E152,'Ajustes'!$A$21:$B$40,2,0)="Sí",FALSE),L152=""),"SIN LECTURA; ","")&amp;IF(AND(L152&lt;&gt;"",N152=""),"LECTURA SIN FOTO; ","")&amp;IF(AND(A152="Salida",N(B152)&gt;0,N(O152)=0,TODAY()-N(B152)&gt;N('Ajustes'!$B$4)),"ÚLTIMO RECIBO SIN LLEGAR; ","")&amp;IF(AND(N(Q152)&gt;0,N(R152)=0),"COBRO SIN ENVIAR; ","")&amp;IF(AND(N(Q152)&gt;0,N(R152)&gt;0,N(S152)=0,TODAY()-N(R152)&gt;N('Ajustes'!$B$5)),"COBRO SIN PAGAR; ",""))-2)))</f>
        <v/>
      </c>
    </row>
    <row r="153">
      <c r="B153" s="6" t="n"/>
      <c r="I153" s="6" t="n"/>
      <c r="M153" s="6" t="n"/>
      <c r="O153" s="6" t="n"/>
      <c r="P153" s="8" t="n"/>
      <c r="Q153" s="8" t="n"/>
      <c r="R153" s="6" t="n"/>
      <c r="S153" s="6" t="n"/>
      <c r="T153" s="6" t="n"/>
      <c r="U153" s="9">
        <f>IF(OR(NOT(OR(A153&lt;&gt;"",B153&lt;&gt;"",C153&lt;&gt;"",E153&lt;&gt;"")),NOT(N(B153)&gt;0)),"",N(B153)-TODAY())</f>
        <v/>
      </c>
      <c r="V153">
        <f>IF(OR(NOT(OR(A153&lt;&gt;"",B153&lt;&gt;"",C153&lt;&gt;"",E153&lt;&gt;"")),N(T153)&gt;0),"",IF(IF(NOT(N(B153)&gt;0),"SIN FECHA DE EVENTO; ","")&amp;IF(C153="","SIN UNIDAD; ","")&amp;IF(AND(C153&lt;&gt;"",COUNTIF('Unidades'!$A$2:$A$300,C153)=0),"UNIDAD NO ESTÁ EN LA LISTA; ","")&amp;IF(H153="","SIN TITULAR; ","")&amp;IF(AND(AND(N(B153)&gt;0,TODAY()&gt;=N(B153)),N(I153)=0),"CAMBIO SIN PEDIR; ","")&amp;IF(AND(N(B153)&gt;0,TODAY()&lt;N(B153),N(B153)-TODAY()&lt;=N('Ajustes'!$B$3),N(I153)=0),"EVENTO CERCANO SIN PEDIR; ","")&amp;IF(AND(AND(N(B153)&gt;0,TODAY()&gt;=N(B153)),J153&lt;&gt;"Sí"),"SIN CONFIRMAR; ","")&amp;IF(AND(AND(N(B153)&gt;0,TODAY()&gt;=N(B153)),OR(A153="Entrada",A153="Salida"),IFERROR(VLOOKUP(E153,'Ajustes'!$A$21:$B$40,2,0)="Sí",FALSE),L153=""),"SIN LECTURA; ","")&amp;IF(AND(L153&lt;&gt;"",N153=""),"LECTURA SIN FOTO; ","")&amp;IF(AND(A153="Salida",N(B153)&gt;0,N(O153)=0,TODAY()-N(B153)&gt;N('Ajustes'!$B$4)),"ÚLTIMO RECIBO SIN LLEGAR; ","")&amp;IF(AND(N(Q153)&gt;0,N(R153)=0),"COBRO SIN ENVIAR; ","")&amp;IF(AND(N(Q153)&gt;0,N(R153)&gt;0,N(S153)=0,TODAY()-N(R153)&gt;N('Ajustes'!$B$5)),"COBRO SIN PAGAR; ","")="","",LEFT(IF(NOT(N(B153)&gt;0),"SIN FECHA DE EVENTO; ","")&amp;IF(C153="","SIN UNIDAD; ","")&amp;IF(AND(C153&lt;&gt;"",COUNTIF('Unidades'!$A$2:$A$300,C153)=0),"UNIDAD NO ESTÁ EN LA LISTA; ","")&amp;IF(H153="","SIN TITULAR; ","")&amp;IF(AND(AND(N(B153)&gt;0,TODAY()&gt;=N(B153)),N(I153)=0),"CAMBIO SIN PEDIR; ","")&amp;IF(AND(N(B153)&gt;0,TODAY()&lt;N(B153),N(B153)-TODAY()&lt;=N('Ajustes'!$B$3),N(I153)=0),"EVENTO CERCANO SIN PEDIR; ","")&amp;IF(AND(AND(N(B153)&gt;0,TODAY()&gt;=N(B153)),J153&lt;&gt;"Sí"),"SIN CONFIRMAR; ","")&amp;IF(AND(AND(N(B153)&gt;0,TODAY()&gt;=N(B153)),OR(A153="Entrada",A153="Salida"),IFERROR(VLOOKUP(E153,'Ajustes'!$A$21:$B$40,2,0)="Sí",FALSE),L153=""),"SIN LECTURA; ","")&amp;IF(AND(L153&lt;&gt;"",N153=""),"LECTURA SIN FOTO; ","")&amp;IF(AND(A153="Salida",N(B153)&gt;0,N(O153)=0,TODAY()-N(B153)&gt;N('Ajustes'!$B$4)),"ÚLTIMO RECIBO SIN LLEGAR; ","")&amp;IF(AND(N(Q153)&gt;0,N(R153)=0),"COBRO SIN ENVIAR; ","")&amp;IF(AND(N(Q153)&gt;0,N(R153)&gt;0,N(S153)=0,TODAY()-N(R153)&gt;N('Ajustes'!$B$5)),"COBRO SIN PAGAR; ",""),LEN(IF(NOT(N(B153)&gt;0),"SIN FECHA DE EVENTO; ","")&amp;IF(C153="","SIN UNIDAD; ","")&amp;IF(AND(C153&lt;&gt;"",COUNTIF('Unidades'!$A$2:$A$300,C153)=0),"UNIDAD NO ESTÁ EN LA LISTA; ","")&amp;IF(H153="","SIN TITULAR; ","")&amp;IF(AND(AND(N(B153)&gt;0,TODAY()&gt;=N(B153)),N(I153)=0),"CAMBIO SIN PEDIR; ","")&amp;IF(AND(N(B153)&gt;0,TODAY()&lt;N(B153),N(B153)-TODAY()&lt;=N('Ajustes'!$B$3),N(I153)=0),"EVENTO CERCANO SIN PEDIR; ","")&amp;IF(AND(AND(N(B153)&gt;0,TODAY()&gt;=N(B153)),J153&lt;&gt;"Sí"),"SIN CONFIRMAR; ","")&amp;IF(AND(AND(N(B153)&gt;0,TODAY()&gt;=N(B153)),OR(A153="Entrada",A153="Salida"),IFERROR(VLOOKUP(E153,'Ajustes'!$A$21:$B$40,2,0)="Sí",FALSE),L153=""),"SIN LECTURA; ","")&amp;IF(AND(L153&lt;&gt;"",N153=""),"LECTURA SIN FOTO; ","")&amp;IF(AND(A153="Salida",N(B153)&gt;0,N(O153)=0,TODAY()-N(B153)&gt;N('Ajustes'!$B$4)),"ÚLTIMO RECIBO SIN LLEGAR; ","")&amp;IF(AND(N(Q153)&gt;0,N(R153)=0),"COBRO SIN ENVIAR; ","")&amp;IF(AND(N(Q153)&gt;0,N(R153)&gt;0,N(S153)=0,TODAY()-N(R153)&gt;N('Ajustes'!$B$5)),"COBRO SIN PAGAR; ",""))-2)))</f>
        <v/>
      </c>
    </row>
    <row r="154">
      <c r="B154" s="6" t="n"/>
      <c r="I154" s="6" t="n"/>
      <c r="M154" s="6" t="n"/>
      <c r="O154" s="6" t="n"/>
      <c r="P154" s="8" t="n"/>
      <c r="Q154" s="8" t="n"/>
      <c r="R154" s="6" t="n"/>
      <c r="S154" s="6" t="n"/>
      <c r="T154" s="6" t="n"/>
      <c r="U154" s="9">
        <f>IF(OR(NOT(OR(A154&lt;&gt;"",B154&lt;&gt;"",C154&lt;&gt;"",E154&lt;&gt;"")),NOT(N(B154)&gt;0)),"",N(B154)-TODAY())</f>
        <v/>
      </c>
      <c r="V154">
        <f>IF(OR(NOT(OR(A154&lt;&gt;"",B154&lt;&gt;"",C154&lt;&gt;"",E154&lt;&gt;"")),N(T154)&gt;0),"",IF(IF(NOT(N(B154)&gt;0),"SIN FECHA DE EVENTO; ","")&amp;IF(C154="","SIN UNIDAD; ","")&amp;IF(AND(C154&lt;&gt;"",COUNTIF('Unidades'!$A$2:$A$300,C154)=0),"UNIDAD NO ESTÁ EN LA LISTA; ","")&amp;IF(H154="","SIN TITULAR; ","")&amp;IF(AND(AND(N(B154)&gt;0,TODAY()&gt;=N(B154)),N(I154)=0),"CAMBIO SIN PEDIR; ","")&amp;IF(AND(N(B154)&gt;0,TODAY()&lt;N(B154),N(B154)-TODAY()&lt;=N('Ajustes'!$B$3),N(I154)=0),"EVENTO CERCANO SIN PEDIR; ","")&amp;IF(AND(AND(N(B154)&gt;0,TODAY()&gt;=N(B154)),J154&lt;&gt;"Sí"),"SIN CONFIRMAR; ","")&amp;IF(AND(AND(N(B154)&gt;0,TODAY()&gt;=N(B154)),OR(A154="Entrada",A154="Salida"),IFERROR(VLOOKUP(E154,'Ajustes'!$A$21:$B$40,2,0)="Sí",FALSE),L154=""),"SIN LECTURA; ","")&amp;IF(AND(L154&lt;&gt;"",N154=""),"LECTURA SIN FOTO; ","")&amp;IF(AND(A154="Salida",N(B154)&gt;0,N(O154)=0,TODAY()-N(B154)&gt;N('Ajustes'!$B$4)),"ÚLTIMO RECIBO SIN LLEGAR; ","")&amp;IF(AND(N(Q154)&gt;0,N(R154)=0),"COBRO SIN ENVIAR; ","")&amp;IF(AND(N(Q154)&gt;0,N(R154)&gt;0,N(S154)=0,TODAY()-N(R154)&gt;N('Ajustes'!$B$5)),"COBRO SIN PAGAR; ","")="","",LEFT(IF(NOT(N(B154)&gt;0),"SIN FECHA DE EVENTO; ","")&amp;IF(C154="","SIN UNIDAD; ","")&amp;IF(AND(C154&lt;&gt;"",COUNTIF('Unidades'!$A$2:$A$300,C154)=0),"UNIDAD NO ESTÁ EN LA LISTA; ","")&amp;IF(H154="","SIN TITULAR; ","")&amp;IF(AND(AND(N(B154)&gt;0,TODAY()&gt;=N(B154)),N(I154)=0),"CAMBIO SIN PEDIR; ","")&amp;IF(AND(N(B154)&gt;0,TODAY()&lt;N(B154),N(B154)-TODAY()&lt;=N('Ajustes'!$B$3),N(I154)=0),"EVENTO CERCANO SIN PEDIR; ","")&amp;IF(AND(AND(N(B154)&gt;0,TODAY()&gt;=N(B154)),J154&lt;&gt;"Sí"),"SIN CONFIRMAR; ","")&amp;IF(AND(AND(N(B154)&gt;0,TODAY()&gt;=N(B154)),OR(A154="Entrada",A154="Salida"),IFERROR(VLOOKUP(E154,'Ajustes'!$A$21:$B$40,2,0)="Sí",FALSE),L154=""),"SIN LECTURA; ","")&amp;IF(AND(L154&lt;&gt;"",N154=""),"LECTURA SIN FOTO; ","")&amp;IF(AND(A154="Salida",N(B154)&gt;0,N(O154)=0,TODAY()-N(B154)&gt;N('Ajustes'!$B$4)),"ÚLTIMO RECIBO SIN LLEGAR; ","")&amp;IF(AND(N(Q154)&gt;0,N(R154)=0),"COBRO SIN ENVIAR; ","")&amp;IF(AND(N(Q154)&gt;0,N(R154)&gt;0,N(S154)=0,TODAY()-N(R154)&gt;N('Ajustes'!$B$5)),"COBRO SIN PAGAR; ",""),LEN(IF(NOT(N(B154)&gt;0),"SIN FECHA DE EVENTO; ","")&amp;IF(C154="","SIN UNIDAD; ","")&amp;IF(AND(C154&lt;&gt;"",COUNTIF('Unidades'!$A$2:$A$300,C154)=0),"UNIDAD NO ESTÁ EN LA LISTA; ","")&amp;IF(H154="","SIN TITULAR; ","")&amp;IF(AND(AND(N(B154)&gt;0,TODAY()&gt;=N(B154)),N(I154)=0),"CAMBIO SIN PEDIR; ","")&amp;IF(AND(N(B154)&gt;0,TODAY()&lt;N(B154),N(B154)-TODAY()&lt;=N('Ajustes'!$B$3),N(I154)=0),"EVENTO CERCANO SIN PEDIR; ","")&amp;IF(AND(AND(N(B154)&gt;0,TODAY()&gt;=N(B154)),J154&lt;&gt;"Sí"),"SIN CONFIRMAR; ","")&amp;IF(AND(AND(N(B154)&gt;0,TODAY()&gt;=N(B154)),OR(A154="Entrada",A154="Salida"),IFERROR(VLOOKUP(E154,'Ajustes'!$A$21:$B$40,2,0)="Sí",FALSE),L154=""),"SIN LECTURA; ","")&amp;IF(AND(L154&lt;&gt;"",N154=""),"LECTURA SIN FOTO; ","")&amp;IF(AND(A154="Salida",N(B154)&gt;0,N(O154)=0,TODAY()-N(B154)&gt;N('Ajustes'!$B$4)),"ÚLTIMO RECIBO SIN LLEGAR; ","")&amp;IF(AND(N(Q154)&gt;0,N(R154)=0),"COBRO SIN ENVIAR; ","")&amp;IF(AND(N(Q154)&gt;0,N(R154)&gt;0,N(S154)=0,TODAY()-N(R154)&gt;N('Ajustes'!$B$5)),"COBRO SIN PAGAR; ",""))-2)))</f>
        <v/>
      </c>
    </row>
    <row r="155">
      <c r="B155" s="6" t="n"/>
      <c r="I155" s="6" t="n"/>
      <c r="M155" s="6" t="n"/>
      <c r="O155" s="6" t="n"/>
      <c r="P155" s="8" t="n"/>
      <c r="Q155" s="8" t="n"/>
      <c r="R155" s="6" t="n"/>
      <c r="S155" s="6" t="n"/>
      <c r="T155" s="6" t="n"/>
      <c r="U155" s="9">
        <f>IF(OR(NOT(OR(A155&lt;&gt;"",B155&lt;&gt;"",C155&lt;&gt;"",E155&lt;&gt;"")),NOT(N(B155)&gt;0)),"",N(B155)-TODAY())</f>
        <v/>
      </c>
      <c r="V155">
        <f>IF(OR(NOT(OR(A155&lt;&gt;"",B155&lt;&gt;"",C155&lt;&gt;"",E155&lt;&gt;"")),N(T155)&gt;0),"",IF(IF(NOT(N(B155)&gt;0),"SIN FECHA DE EVENTO; ","")&amp;IF(C155="","SIN UNIDAD; ","")&amp;IF(AND(C155&lt;&gt;"",COUNTIF('Unidades'!$A$2:$A$300,C155)=0),"UNIDAD NO ESTÁ EN LA LISTA; ","")&amp;IF(H155="","SIN TITULAR; ","")&amp;IF(AND(AND(N(B155)&gt;0,TODAY()&gt;=N(B155)),N(I155)=0),"CAMBIO SIN PEDIR; ","")&amp;IF(AND(N(B155)&gt;0,TODAY()&lt;N(B155),N(B155)-TODAY()&lt;=N('Ajustes'!$B$3),N(I155)=0),"EVENTO CERCANO SIN PEDIR; ","")&amp;IF(AND(AND(N(B155)&gt;0,TODAY()&gt;=N(B155)),J155&lt;&gt;"Sí"),"SIN CONFIRMAR; ","")&amp;IF(AND(AND(N(B155)&gt;0,TODAY()&gt;=N(B155)),OR(A155="Entrada",A155="Salida"),IFERROR(VLOOKUP(E155,'Ajustes'!$A$21:$B$40,2,0)="Sí",FALSE),L155=""),"SIN LECTURA; ","")&amp;IF(AND(L155&lt;&gt;"",N155=""),"LECTURA SIN FOTO; ","")&amp;IF(AND(A155="Salida",N(B155)&gt;0,N(O155)=0,TODAY()-N(B155)&gt;N('Ajustes'!$B$4)),"ÚLTIMO RECIBO SIN LLEGAR; ","")&amp;IF(AND(N(Q155)&gt;0,N(R155)=0),"COBRO SIN ENVIAR; ","")&amp;IF(AND(N(Q155)&gt;0,N(R155)&gt;0,N(S155)=0,TODAY()-N(R155)&gt;N('Ajustes'!$B$5)),"COBRO SIN PAGAR; ","")="","",LEFT(IF(NOT(N(B155)&gt;0),"SIN FECHA DE EVENTO; ","")&amp;IF(C155="","SIN UNIDAD; ","")&amp;IF(AND(C155&lt;&gt;"",COUNTIF('Unidades'!$A$2:$A$300,C155)=0),"UNIDAD NO ESTÁ EN LA LISTA; ","")&amp;IF(H155="","SIN TITULAR; ","")&amp;IF(AND(AND(N(B155)&gt;0,TODAY()&gt;=N(B155)),N(I155)=0),"CAMBIO SIN PEDIR; ","")&amp;IF(AND(N(B155)&gt;0,TODAY()&lt;N(B155),N(B155)-TODAY()&lt;=N('Ajustes'!$B$3),N(I155)=0),"EVENTO CERCANO SIN PEDIR; ","")&amp;IF(AND(AND(N(B155)&gt;0,TODAY()&gt;=N(B155)),J155&lt;&gt;"Sí"),"SIN CONFIRMAR; ","")&amp;IF(AND(AND(N(B155)&gt;0,TODAY()&gt;=N(B155)),OR(A155="Entrada",A155="Salida"),IFERROR(VLOOKUP(E155,'Ajustes'!$A$21:$B$40,2,0)="Sí",FALSE),L155=""),"SIN LECTURA; ","")&amp;IF(AND(L155&lt;&gt;"",N155=""),"LECTURA SIN FOTO; ","")&amp;IF(AND(A155="Salida",N(B155)&gt;0,N(O155)=0,TODAY()-N(B155)&gt;N('Ajustes'!$B$4)),"ÚLTIMO RECIBO SIN LLEGAR; ","")&amp;IF(AND(N(Q155)&gt;0,N(R155)=0),"COBRO SIN ENVIAR; ","")&amp;IF(AND(N(Q155)&gt;0,N(R155)&gt;0,N(S155)=0,TODAY()-N(R155)&gt;N('Ajustes'!$B$5)),"COBRO SIN PAGAR; ",""),LEN(IF(NOT(N(B155)&gt;0),"SIN FECHA DE EVENTO; ","")&amp;IF(C155="","SIN UNIDAD; ","")&amp;IF(AND(C155&lt;&gt;"",COUNTIF('Unidades'!$A$2:$A$300,C155)=0),"UNIDAD NO ESTÁ EN LA LISTA; ","")&amp;IF(H155="","SIN TITULAR; ","")&amp;IF(AND(AND(N(B155)&gt;0,TODAY()&gt;=N(B155)),N(I155)=0),"CAMBIO SIN PEDIR; ","")&amp;IF(AND(N(B155)&gt;0,TODAY()&lt;N(B155),N(B155)-TODAY()&lt;=N('Ajustes'!$B$3),N(I155)=0),"EVENTO CERCANO SIN PEDIR; ","")&amp;IF(AND(AND(N(B155)&gt;0,TODAY()&gt;=N(B155)),J155&lt;&gt;"Sí"),"SIN CONFIRMAR; ","")&amp;IF(AND(AND(N(B155)&gt;0,TODAY()&gt;=N(B155)),OR(A155="Entrada",A155="Salida"),IFERROR(VLOOKUP(E155,'Ajustes'!$A$21:$B$40,2,0)="Sí",FALSE),L155=""),"SIN LECTURA; ","")&amp;IF(AND(L155&lt;&gt;"",N155=""),"LECTURA SIN FOTO; ","")&amp;IF(AND(A155="Salida",N(B155)&gt;0,N(O155)=0,TODAY()-N(B155)&gt;N('Ajustes'!$B$4)),"ÚLTIMO RECIBO SIN LLEGAR; ","")&amp;IF(AND(N(Q155)&gt;0,N(R155)=0),"COBRO SIN ENVIAR; ","")&amp;IF(AND(N(Q155)&gt;0,N(R155)&gt;0,N(S155)=0,TODAY()-N(R155)&gt;N('Ajustes'!$B$5)),"COBRO SIN PAGAR; ",""))-2)))</f>
        <v/>
      </c>
    </row>
    <row r="156">
      <c r="B156" s="6" t="n"/>
      <c r="I156" s="6" t="n"/>
      <c r="M156" s="6" t="n"/>
      <c r="O156" s="6" t="n"/>
      <c r="P156" s="8" t="n"/>
      <c r="Q156" s="8" t="n"/>
      <c r="R156" s="6" t="n"/>
      <c r="S156" s="6" t="n"/>
      <c r="T156" s="6" t="n"/>
      <c r="U156" s="9">
        <f>IF(OR(NOT(OR(A156&lt;&gt;"",B156&lt;&gt;"",C156&lt;&gt;"",E156&lt;&gt;"")),NOT(N(B156)&gt;0)),"",N(B156)-TODAY())</f>
        <v/>
      </c>
      <c r="V156">
        <f>IF(OR(NOT(OR(A156&lt;&gt;"",B156&lt;&gt;"",C156&lt;&gt;"",E156&lt;&gt;"")),N(T156)&gt;0),"",IF(IF(NOT(N(B156)&gt;0),"SIN FECHA DE EVENTO; ","")&amp;IF(C156="","SIN UNIDAD; ","")&amp;IF(AND(C156&lt;&gt;"",COUNTIF('Unidades'!$A$2:$A$300,C156)=0),"UNIDAD NO ESTÁ EN LA LISTA; ","")&amp;IF(H156="","SIN TITULAR; ","")&amp;IF(AND(AND(N(B156)&gt;0,TODAY()&gt;=N(B156)),N(I156)=0),"CAMBIO SIN PEDIR; ","")&amp;IF(AND(N(B156)&gt;0,TODAY()&lt;N(B156),N(B156)-TODAY()&lt;=N('Ajustes'!$B$3),N(I156)=0),"EVENTO CERCANO SIN PEDIR; ","")&amp;IF(AND(AND(N(B156)&gt;0,TODAY()&gt;=N(B156)),J156&lt;&gt;"Sí"),"SIN CONFIRMAR; ","")&amp;IF(AND(AND(N(B156)&gt;0,TODAY()&gt;=N(B156)),OR(A156="Entrada",A156="Salida"),IFERROR(VLOOKUP(E156,'Ajustes'!$A$21:$B$40,2,0)="Sí",FALSE),L156=""),"SIN LECTURA; ","")&amp;IF(AND(L156&lt;&gt;"",N156=""),"LECTURA SIN FOTO; ","")&amp;IF(AND(A156="Salida",N(B156)&gt;0,N(O156)=0,TODAY()-N(B156)&gt;N('Ajustes'!$B$4)),"ÚLTIMO RECIBO SIN LLEGAR; ","")&amp;IF(AND(N(Q156)&gt;0,N(R156)=0),"COBRO SIN ENVIAR; ","")&amp;IF(AND(N(Q156)&gt;0,N(R156)&gt;0,N(S156)=0,TODAY()-N(R156)&gt;N('Ajustes'!$B$5)),"COBRO SIN PAGAR; ","")="","",LEFT(IF(NOT(N(B156)&gt;0),"SIN FECHA DE EVENTO; ","")&amp;IF(C156="","SIN UNIDAD; ","")&amp;IF(AND(C156&lt;&gt;"",COUNTIF('Unidades'!$A$2:$A$300,C156)=0),"UNIDAD NO ESTÁ EN LA LISTA; ","")&amp;IF(H156="","SIN TITULAR; ","")&amp;IF(AND(AND(N(B156)&gt;0,TODAY()&gt;=N(B156)),N(I156)=0),"CAMBIO SIN PEDIR; ","")&amp;IF(AND(N(B156)&gt;0,TODAY()&lt;N(B156),N(B156)-TODAY()&lt;=N('Ajustes'!$B$3),N(I156)=0),"EVENTO CERCANO SIN PEDIR; ","")&amp;IF(AND(AND(N(B156)&gt;0,TODAY()&gt;=N(B156)),J156&lt;&gt;"Sí"),"SIN CONFIRMAR; ","")&amp;IF(AND(AND(N(B156)&gt;0,TODAY()&gt;=N(B156)),OR(A156="Entrada",A156="Salida"),IFERROR(VLOOKUP(E156,'Ajustes'!$A$21:$B$40,2,0)="Sí",FALSE),L156=""),"SIN LECTURA; ","")&amp;IF(AND(L156&lt;&gt;"",N156=""),"LECTURA SIN FOTO; ","")&amp;IF(AND(A156="Salida",N(B156)&gt;0,N(O156)=0,TODAY()-N(B156)&gt;N('Ajustes'!$B$4)),"ÚLTIMO RECIBO SIN LLEGAR; ","")&amp;IF(AND(N(Q156)&gt;0,N(R156)=0),"COBRO SIN ENVIAR; ","")&amp;IF(AND(N(Q156)&gt;0,N(R156)&gt;0,N(S156)=0,TODAY()-N(R156)&gt;N('Ajustes'!$B$5)),"COBRO SIN PAGAR; ",""),LEN(IF(NOT(N(B156)&gt;0),"SIN FECHA DE EVENTO; ","")&amp;IF(C156="","SIN UNIDAD; ","")&amp;IF(AND(C156&lt;&gt;"",COUNTIF('Unidades'!$A$2:$A$300,C156)=0),"UNIDAD NO ESTÁ EN LA LISTA; ","")&amp;IF(H156="","SIN TITULAR; ","")&amp;IF(AND(AND(N(B156)&gt;0,TODAY()&gt;=N(B156)),N(I156)=0),"CAMBIO SIN PEDIR; ","")&amp;IF(AND(N(B156)&gt;0,TODAY()&lt;N(B156),N(B156)-TODAY()&lt;=N('Ajustes'!$B$3),N(I156)=0),"EVENTO CERCANO SIN PEDIR; ","")&amp;IF(AND(AND(N(B156)&gt;0,TODAY()&gt;=N(B156)),J156&lt;&gt;"Sí"),"SIN CONFIRMAR; ","")&amp;IF(AND(AND(N(B156)&gt;0,TODAY()&gt;=N(B156)),OR(A156="Entrada",A156="Salida"),IFERROR(VLOOKUP(E156,'Ajustes'!$A$21:$B$40,2,0)="Sí",FALSE),L156=""),"SIN LECTURA; ","")&amp;IF(AND(L156&lt;&gt;"",N156=""),"LECTURA SIN FOTO; ","")&amp;IF(AND(A156="Salida",N(B156)&gt;0,N(O156)=0,TODAY()-N(B156)&gt;N('Ajustes'!$B$4)),"ÚLTIMO RECIBO SIN LLEGAR; ","")&amp;IF(AND(N(Q156)&gt;0,N(R156)=0),"COBRO SIN ENVIAR; ","")&amp;IF(AND(N(Q156)&gt;0,N(R156)&gt;0,N(S156)=0,TODAY()-N(R156)&gt;N('Ajustes'!$B$5)),"COBRO SIN PAGAR; ",""))-2)))</f>
        <v/>
      </c>
    </row>
    <row r="157">
      <c r="B157" s="6" t="n"/>
      <c r="I157" s="6" t="n"/>
      <c r="M157" s="6" t="n"/>
      <c r="O157" s="6" t="n"/>
      <c r="P157" s="8" t="n"/>
      <c r="Q157" s="8" t="n"/>
      <c r="R157" s="6" t="n"/>
      <c r="S157" s="6" t="n"/>
      <c r="T157" s="6" t="n"/>
      <c r="U157" s="9">
        <f>IF(OR(NOT(OR(A157&lt;&gt;"",B157&lt;&gt;"",C157&lt;&gt;"",E157&lt;&gt;"")),NOT(N(B157)&gt;0)),"",N(B157)-TODAY())</f>
        <v/>
      </c>
      <c r="V157">
        <f>IF(OR(NOT(OR(A157&lt;&gt;"",B157&lt;&gt;"",C157&lt;&gt;"",E157&lt;&gt;"")),N(T157)&gt;0),"",IF(IF(NOT(N(B157)&gt;0),"SIN FECHA DE EVENTO; ","")&amp;IF(C157="","SIN UNIDAD; ","")&amp;IF(AND(C157&lt;&gt;"",COUNTIF('Unidades'!$A$2:$A$300,C157)=0),"UNIDAD NO ESTÁ EN LA LISTA; ","")&amp;IF(H157="","SIN TITULAR; ","")&amp;IF(AND(AND(N(B157)&gt;0,TODAY()&gt;=N(B157)),N(I157)=0),"CAMBIO SIN PEDIR; ","")&amp;IF(AND(N(B157)&gt;0,TODAY()&lt;N(B157),N(B157)-TODAY()&lt;=N('Ajustes'!$B$3),N(I157)=0),"EVENTO CERCANO SIN PEDIR; ","")&amp;IF(AND(AND(N(B157)&gt;0,TODAY()&gt;=N(B157)),J157&lt;&gt;"Sí"),"SIN CONFIRMAR; ","")&amp;IF(AND(AND(N(B157)&gt;0,TODAY()&gt;=N(B157)),OR(A157="Entrada",A157="Salida"),IFERROR(VLOOKUP(E157,'Ajustes'!$A$21:$B$40,2,0)="Sí",FALSE),L157=""),"SIN LECTURA; ","")&amp;IF(AND(L157&lt;&gt;"",N157=""),"LECTURA SIN FOTO; ","")&amp;IF(AND(A157="Salida",N(B157)&gt;0,N(O157)=0,TODAY()-N(B157)&gt;N('Ajustes'!$B$4)),"ÚLTIMO RECIBO SIN LLEGAR; ","")&amp;IF(AND(N(Q157)&gt;0,N(R157)=0),"COBRO SIN ENVIAR; ","")&amp;IF(AND(N(Q157)&gt;0,N(R157)&gt;0,N(S157)=0,TODAY()-N(R157)&gt;N('Ajustes'!$B$5)),"COBRO SIN PAGAR; ","")="","",LEFT(IF(NOT(N(B157)&gt;0),"SIN FECHA DE EVENTO; ","")&amp;IF(C157="","SIN UNIDAD; ","")&amp;IF(AND(C157&lt;&gt;"",COUNTIF('Unidades'!$A$2:$A$300,C157)=0),"UNIDAD NO ESTÁ EN LA LISTA; ","")&amp;IF(H157="","SIN TITULAR; ","")&amp;IF(AND(AND(N(B157)&gt;0,TODAY()&gt;=N(B157)),N(I157)=0),"CAMBIO SIN PEDIR; ","")&amp;IF(AND(N(B157)&gt;0,TODAY()&lt;N(B157),N(B157)-TODAY()&lt;=N('Ajustes'!$B$3),N(I157)=0),"EVENTO CERCANO SIN PEDIR; ","")&amp;IF(AND(AND(N(B157)&gt;0,TODAY()&gt;=N(B157)),J157&lt;&gt;"Sí"),"SIN CONFIRMAR; ","")&amp;IF(AND(AND(N(B157)&gt;0,TODAY()&gt;=N(B157)),OR(A157="Entrada",A157="Salida"),IFERROR(VLOOKUP(E157,'Ajustes'!$A$21:$B$40,2,0)="Sí",FALSE),L157=""),"SIN LECTURA; ","")&amp;IF(AND(L157&lt;&gt;"",N157=""),"LECTURA SIN FOTO; ","")&amp;IF(AND(A157="Salida",N(B157)&gt;0,N(O157)=0,TODAY()-N(B157)&gt;N('Ajustes'!$B$4)),"ÚLTIMO RECIBO SIN LLEGAR; ","")&amp;IF(AND(N(Q157)&gt;0,N(R157)=0),"COBRO SIN ENVIAR; ","")&amp;IF(AND(N(Q157)&gt;0,N(R157)&gt;0,N(S157)=0,TODAY()-N(R157)&gt;N('Ajustes'!$B$5)),"COBRO SIN PAGAR; ",""),LEN(IF(NOT(N(B157)&gt;0),"SIN FECHA DE EVENTO; ","")&amp;IF(C157="","SIN UNIDAD; ","")&amp;IF(AND(C157&lt;&gt;"",COUNTIF('Unidades'!$A$2:$A$300,C157)=0),"UNIDAD NO ESTÁ EN LA LISTA; ","")&amp;IF(H157="","SIN TITULAR; ","")&amp;IF(AND(AND(N(B157)&gt;0,TODAY()&gt;=N(B157)),N(I157)=0),"CAMBIO SIN PEDIR; ","")&amp;IF(AND(N(B157)&gt;0,TODAY()&lt;N(B157),N(B157)-TODAY()&lt;=N('Ajustes'!$B$3),N(I157)=0),"EVENTO CERCANO SIN PEDIR; ","")&amp;IF(AND(AND(N(B157)&gt;0,TODAY()&gt;=N(B157)),J157&lt;&gt;"Sí"),"SIN CONFIRMAR; ","")&amp;IF(AND(AND(N(B157)&gt;0,TODAY()&gt;=N(B157)),OR(A157="Entrada",A157="Salida"),IFERROR(VLOOKUP(E157,'Ajustes'!$A$21:$B$40,2,0)="Sí",FALSE),L157=""),"SIN LECTURA; ","")&amp;IF(AND(L157&lt;&gt;"",N157=""),"LECTURA SIN FOTO; ","")&amp;IF(AND(A157="Salida",N(B157)&gt;0,N(O157)=0,TODAY()-N(B157)&gt;N('Ajustes'!$B$4)),"ÚLTIMO RECIBO SIN LLEGAR; ","")&amp;IF(AND(N(Q157)&gt;0,N(R157)=0),"COBRO SIN ENVIAR; ","")&amp;IF(AND(N(Q157)&gt;0,N(R157)&gt;0,N(S157)=0,TODAY()-N(R157)&gt;N('Ajustes'!$B$5)),"COBRO SIN PAGAR; ",""))-2)))</f>
        <v/>
      </c>
    </row>
    <row r="158">
      <c r="B158" s="6" t="n"/>
      <c r="I158" s="6" t="n"/>
      <c r="M158" s="6" t="n"/>
      <c r="O158" s="6" t="n"/>
      <c r="P158" s="8" t="n"/>
      <c r="Q158" s="8" t="n"/>
      <c r="R158" s="6" t="n"/>
      <c r="S158" s="6" t="n"/>
      <c r="T158" s="6" t="n"/>
      <c r="U158" s="9">
        <f>IF(OR(NOT(OR(A158&lt;&gt;"",B158&lt;&gt;"",C158&lt;&gt;"",E158&lt;&gt;"")),NOT(N(B158)&gt;0)),"",N(B158)-TODAY())</f>
        <v/>
      </c>
      <c r="V158">
        <f>IF(OR(NOT(OR(A158&lt;&gt;"",B158&lt;&gt;"",C158&lt;&gt;"",E158&lt;&gt;"")),N(T158)&gt;0),"",IF(IF(NOT(N(B158)&gt;0),"SIN FECHA DE EVENTO; ","")&amp;IF(C158="","SIN UNIDAD; ","")&amp;IF(AND(C158&lt;&gt;"",COUNTIF('Unidades'!$A$2:$A$300,C158)=0),"UNIDAD NO ESTÁ EN LA LISTA; ","")&amp;IF(H158="","SIN TITULAR; ","")&amp;IF(AND(AND(N(B158)&gt;0,TODAY()&gt;=N(B158)),N(I158)=0),"CAMBIO SIN PEDIR; ","")&amp;IF(AND(N(B158)&gt;0,TODAY()&lt;N(B158),N(B158)-TODAY()&lt;=N('Ajustes'!$B$3),N(I158)=0),"EVENTO CERCANO SIN PEDIR; ","")&amp;IF(AND(AND(N(B158)&gt;0,TODAY()&gt;=N(B158)),J158&lt;&gt;"Sí"),"SIN CONFIRMAR; ","")&amp;IF(AND(AND(N(B158)&gt;0,TODAY()&gt;=N(B158)),OR(A158="Entrada",A158="Salida"),IFERROR(VLOOKUP(E158,'Ajustes'!$A$21:$B$40,2,0)="Sí",FALSE),L158=""),"SIN LECTURA; ","")&amp;IF(AND(L158&lt;&gt;"",N158=""),"LECTURA SIN FOTO; ","")&amp;IF(AND(A158="Salida",N(B158)&gt;0,N(O158)=0,TODAY()-N(B158)&gt;N('Ajustes'!$B$4)),"ÚLTIMO RECIBO SIN LLEGAR; ","")&amp;IF(AND(N(Q158)&gt;0,N(R158)=0),"COBRO SIN ENVIAR; ","")&amp;IF(AND(N(Q158)&gt;0,N(R158)&gt;0,N(S158)=0,TODAY()-N(R158)&gt;N('Ajustes'!$B$5)),"COBRO SIN PAGAR; ","")="","",LEFT(IF(NOT(N(B158)&gt;0),"SIN FECHA DE EVENTO; ","")&amp;IF(C158="","SIN UNIDAD; ","")&amp;IF(AND(C158&lt;&gt;"",COUNTIF('Unidades'!$A$2:$A$300,C158)=0),"UNIDAD NO ESTÁ EN LA LISTA; ","")&amp;IF(H158="","SIN TITULAR; ","")&amp;IF(AND(AND(N(B158)&gt;0,TODAY()&gt;=N(B158)),N(I158)=0),"CAMBIO SIN PEDIR; ","")&amp;IF(AND(N(B158)&gt;0,TODAY()&lt;N(B158),N(B158)-TODAY()&lt;=N('Ajustes'!$B$3),N(I158)=0),"EVENTO CERCANO SIN PEDIR; ","")&amp;IF(AND(AND(N(B158)&gt;0,TODAY()&gt;=N(B158)),J158&lt;&gt;"Sí"),"SIN CONFIRMAR; ","")&amp;IF(AND(AND(N(B158)&gt;0,TODAY()&gt;=N(B158)),OR(A158="Entrada",A158="Salida"),IFERROR(VLOOKUP(E158,'Ajustes'!$A$21:$B$40,2,0)="Sí",FALSE),L158=""),"SIN LECTURA; ","")&amp;IF(AND(L158&lt;&gt;"",N158=""),"LECTURA SIN FOTO; ","")&amp;IF(AND(A158="Salida",N(B158)&gt;0,N(O158)=0,TODAY()-N(B158)&gt;N('Ajustes'!$B$4)),"ÚLTIMO RECIBO SIN LLEGAR; ","")&amp;IF(AND(N(Q158)&gt;0,N(R158)=0),"COBRO SIN ENVIAR; ","")&amp;IF(AND(N(Q158)&gt;0,N(R158)&gt;0,N(S158)=0,TODAY()-N(R158)&gt;N('Ajustes'!$B$5)),"COBRO SIN PAGAR; ",""),LEN(IF(NOT(N(B158)&gt;0),"SIN FECHA DE EVENTO; ","")&amp;IF(C158="","SIN UNIDAD; ","")&amp;IF(AND(C158&lt;&gt;"",COUNTIF('Unidades'!$A$2:$A$300,C158)=0),"UNIDAD NO ESTÁ EN LA LISTA; ","")&amp;IF(H158="","SIN TITULAR; ","")&amp;IF(AND(AND(N(B158)&gt;0,TODAY()&gt;=N(B158)),N(I158)=0),"CAMBIO SIN PEDIR; ","")&amp;IF(AND(N(B158)&gt;0,TODAY()&lt;N(B158),N(B158)-TODAY()&lt;=N('Ajustes'!$B$3),N(I158)=0),"EVENTO CERCANO SIN PEDIR; ","")&amp;IF(AND(AND(N(B158)&gt;0,TODAY()&gt;=N(B158)),J158&lt;&gt;"Sí"),"SIN CONFIRMAR; ","")&amp;IF(AND(AND(N(B158)&gt;0,TODAY()&gt;=N(B158)),OR(A158="Entrada",A158="Salida"),IFERROR(VLOOKUP(E158,'Ajustes'!$A$21:$B$40,2,0)="Sí",FALSE),L158=""),"SIN LECTURA; ","")&amp;IF(AND(L158&lt;&gt;"",N158=""),"LECTURA SIN FOTO; ","")&amp;IF(AND(A158="Salida",N(B158)&gt;0,N(O158)=0,TODAY()-N(B158)&gt;N('Ajustes'!$B$4)),"ÚLTIMO RECIBO SIN LLEGAR; ","")&amp;IF(AND(N(Q158)&gt;0,N(R158)=0),"COBRO SIN ENVIAR; ","")&amp;IF(AND(N(Q158)&gt;0,N(R158)&gt;0,N(S158)=0,TODAY()-N(R158)&gt;N('Ajustes'!$B$5)),"COBRO SIN PAGAR; ",""))-2)))</f>
        <v/>
      </c>
    </row>
    <row r="159">
      <c r="B159" s="6" t="n"/>
      <c r="I159" s="6" t="n"/>
      <c r="M159" s="6" t="n"/>
      <c r="O159" s="6" t="n"/>
      <c r="P159" s="8" t="n"/>
      <c r="Q159" s="8" t="n"/>
      <c r="R159" s="6" t="n"/>
      <c r="S159" s="6" t="n"/>
      <c r="T159" s="6" t="n"/>
      <c r="U159" s="9">
        <f>IF(OR(NOT(OR(A159&lt;&gt;"",B159&lt;&gt;"",C159&lt;&gt;"",E159&lt;&gt;"")),NOT(N(B159)&gt;0)),"",N(B159)-TODAY())</f>
        <v/>
      </c>
      <c r="V159">
        <f>IF(OR(NOT(OR(A159&lt;&gt;"",B159&lt;&gt;"",C159&lt;&gt;"",E159&lt;&gt;"")),N(T159)&gt;0),"",IF(IF(NOT(N(B159)&gt;0),"SIN FECHA DE EVENTO; ","")&amp;IF(C159="","SIN UNIDAD; ","")&amp;IF(AND(C159&lt;&gt;"",COUNTIF('Unidades'!$A$2:$A$300,C159)=0),"UNIDAD NO ESTÁ EN LA LISTA; ","")&amp;IF(H159="","SIN TITULAR; ","")&amp;IF(AND(AND(N(B159)&gt;0,TODAY()&gt;=N(B159)),N(I159)=0),"CAMBIO SIN PEDIR; ","")&amp;IF(AND(N(B159)&gt;0,TODAY()&lt;N(B159),N(B159)-TODAY()&lt;=N('Ajustes'!$B$3),N(I159)=0),"EVENTO CERCANO SIN PEDIR; ","")&amp;IF(AND(AND(N(B159)&gt;0,TODAY()&gt;=N(B159)),J159&lt;&gt;"Sí"),"SIN CONFIRMAR; ","")&amp;IF(AND(AND(N(B159)&gt;0,TODAY()&gt;=N(B159)),OR(A159="Entrada",A159="Salida"),IFERROR(VLOOKUP(E159,'Ajustes'!$A$21:$B$40,2,0)="Sí",FALSE),L159=""),"SIN LECTURA; ","")&amp;IF(AND(L159&lt;&gt;"",N159=""),"LECTURA SIN FOTO; ","")&amp;IF(AND(A159="Salida",N(B159)&gt;0,N(O159)=0,TODAY()-N(B159)&gt;N('Ajustes'!$B$4)),"ÚLTIMO RECIBO SIN LLEGAR; ","")&amp;IF(AND(N(Q159)&gt;0,N(R159)=0),"COBRO SIN ENVIAR; ","")&amp;IF(AND(N(Q159)&gt;0,N(R159)&gt;0,N(S159)=0,TODAY()-N(R159)&gt;N('Ajustes'!$B$5)),"COBRO SIN PAGAR; ","")="","",LEFT(IF(NOT(N(B159)&gt;0),"SIN FECHA DE EVENTO; ","")&amp;IF(C159="","SIN UNIDAD; ","")&amp;IF(AND(C159&lt;&gt;"",COUNTIF('Unidades'!$A$2:$A$300,C159)=0),"UNIDAD NO ESTÁ EN LA LISTA; ","")&amp;IF(H159="","SIN TITULAR; ","")&amp;IF(AND(AND(N(B159)&gt;0,TODAY()&gt;=N(B159)),N(I159)=0),"CAMBIO SIN PEDIR; ","")&amp;IF(AND(N(B159)&gt;0,TODAY()&lt;N(B159),N(B159)-TODAY()&lt;=N('Ajustes'!$B$3),N(I159)=0),"EVENTO CERCANO SIN PEDIR; ","")&amp;IF(AND(AND(N(B159)&gt;0,TODAY()&gt;=N(B159)),J159&lt;&gt;"Sí"),"SIN CONFIRMAR; ","")&amp;IF(AND(AND(N(B159)&gt;0,TODAY()&gt;=N(B159)),OR(A159="Entrada",A159="Salida"),IFERROR(VLOOKUP(E159,'Ajustes'!$A$21:$B$40,2,0)="Sí",FALSE),L159=""),"SIN LECTURA; ","")&amp;IF(AND(L159&lt;&gt;"",N159=""),"LECTURA SIN FOTO; ","")&amp;IF(AND(A159="Salida",N(B159)&gt;0,N(O159)=0,TODAY()-N(B159)&gt;N('Ajustes'!$B$4)),"ÚLTIMO RECIBO SIN LLEGAR; ","")&amp;IF(AND(N(Q159)&gt;0,N(R159)=0),"COBRO SIN ENVIAR; ","")&amp;IF(AND(N(Q159)&gt;0,N(R159)&gt;0,N(S159)=0,TODAY()-N(R159)&gt;N('Ajustes'!$B$5)),"COBRO SIN PAGAR; ",""),LEN(IF(NOT(N(B159)&gt;0),"SIN FECHA DE EVENTO; ","")&amp;IF(C159="","SIN UNIDAD; ","")&amp;IF(AND(C159&lt;&gt;"",COUNTIF('Unidades'!$A$2:$A$300,C159)=0),"UNIDAD NO ESTÁ EN LA LISTA; ","")&amp;IF(H159="","SIN TITULAR; ","")&amp;IF(AND(AND(N(B159)&gt;0,TODAY()&gt;=N(B159)),N(I159)=0),"CAMBIO SIN PEDIR; ","")&amp;IF(AND(N(B159)&gt;0,TODAY()&lt;N(B159),N(B159)-TODAY()&lt;=N('Ajustes'!$B$3),N(I159)=0),"EVENTO CERCANO SIN PEDIR; ","")&amp;IF(AND(AND(N(B159)&gt;0,TODAY()&gt;=N(B159)),J159&lt;&gt;"Sí"),"SIN CONFIRMAR; ","")&amp;IF(AND(AND(N(B159)&gt;0,TODAY()&gt;=N(B159)),OR(A159="Entrada",A159="Salida"),IFERROR(VLOOKUP(E159,'Ajustes'!$A$21:$B$40,2,0)="Sí",FALSE),L159=""),"SIN LECTURA; ","")&amp;IF(AND(L159&lt;&gt;"",N159=""),"LECTURA SIN FOTO; ","")&amp;IF(AND(A159="Salida",N(B159)&gt;0,N(O159)=0,TODAY()-N(B159)&gt;N('Ajustes'!$B$4)),"ÚLTIMO RECIBO SIN LLEGAR; ","")&amp;IF(AND(N(Q159)&gt;0,N(R159)=0),"COBRO SIN ENVIAR; ","")&amp;IF(AND(N(Q159)&gt;0,N(R159)&gt;0,N(S159)=0,TODAY()-N(R159)&gt;N('Ajustes'!$B$5)),"COBRO SIN PAGAR; ",""))-2)))</f>
        <v/>
      </c>
    </row>
    <row r="160">
      <c r="B160" s="6" t="n"/>
      <c r="I160" s="6" t="n"/>
      <c r="M160" s="6" t="n"/>
      <c r="O160" s="6" t="n"/>
      <c r="P160" s="8" t="n"/>
      <c r="Q160" s="8" t="n"/>
      <c r="R160" s="6" t="n"/>
      <c r="S160" s="6" t="n"/>
      <c r="T160" s="6" t="n"/>
      <c r="U160" s="9">
        <f>IF(OR(NOT(OR(A160&lt;&gt;"",B160&lt;&gt;"",C160&lt;&gt;"",E160&lt;&gt;"")),NOT(N(B160)&gt;0)),"",N(B160)-TODAY())</f>
        <v/>
      </c>
      <c r="V160">
        <f>IF(OR(NOT(OR(A160&lt;&gt;"",B160&lt;&gt;"",C160&lt;&gt;"",E160&lt;&gt;"")),N(T160)&gt;0),"",IF(IF(NOT(N(B160)&gt;0),"SIN FECHA DE EVENTO; ","")&amp;IF(C160="","SIN UNIDAD; ","")&amp;IF(AND(C160&lt;&gt;"",COUNTIF('Unidades'!$A$2:$A$300,C160)=0),"UNIDAD NO ESTÁ EN LA LISTA; ","")&amp;IF(H160="","SIN TITULAR; ","")&amp;IF(AND(AND(N(B160)&gt;0,TODAY()&gt;=N(B160)),N(I160)=0),"CAMBIO SIN PEDIR; ","")&amp;IF(AND(N(B160)&gt;0,TODAY()&lt;N(B160),N(B160)-TODAY()&lt;=N('Ajustes'!$B$3),N(I160)=0),"EVENTO CERCANO SIN PEDIR; ","")&amp;IF(AND(AND(N(B160)&gt;0,TODAY()&gt;=N(B160)),J160&lt;&gt;"Sí"),"SIN CONFIRMAR; ","")&amp;IF(AND(AND(N(B160)&gt;0,TODAY()&gt;=N(B160)),OR(A160="Entrada",A160="Salida"),IFERROR(VLOOKUP(E160,'Ajustes'!$A$21:$B$40,2,0)="Sí",FALSE),L160=""),"SIN LECTURA; ","")&amp;IF(AND(L160&lt;&gt;"",N160=""),"LECTURA SIN FOTO; ","")&amp;IF(AND(A160="Salida",N(B160)&gt;0,N(O160)=0,TODAY()-N(B160)&gt;N('Ajustes'!$B$4)),"ÚLTIMO RECIBO SIN LLEGAR; ","")&amp;IF(AND(N(Q160)&gt;0,N(R160)=0),"COBRO SIN ENVIAR; ","")&amp;IF(AND(N(Q160)&gt;0,N(R160)&gt;0,N(S160)=0,TODAY()-N(R160)&gt;N('Ajustes'!$B$5)),"COBRO SIN PAGAR; ","")="","",LEFT(IF(NOT(N(B160)&gt;0),"SIN FECHA DE EVENTO; ","")&amp;IF(C160="","SIN UNIDAD; ","")&amp;IF(AND(C160&lt;&gt;"",COUNTIF('Unidades'!$A$2:$A$300,C160)=0),"UNIDAD NO ESTÁ EN LA LISTA; ","")&amp;IF(H160="","SIN TITULAR; ","")&amp;IF(AND(AND(N(B160)&gt;0,TODAY()&gt;=N(B160)),N(I160)=0),"CAMBIO SIN PEDIR; ","")&amp;IF(AND(N(B160)&gt;0,TODAY()&lt;N(B160),N(B160)-TODAY()&lt;=N('Ajustes'!$B$3),N(I160)=0),"EVENTO CERCANO SIN PEDIR; ","")&amp;IF(AND(AND(N(B160)&gt;0,TODAY()&gt;=N(B160)),J160&lt;&gt;"Sí"),"SIN CONFIRMAR; ","")&amp;IF(AND(AND(N(B160)&gt;0,TODAY()&gt;=N(B160)),OR(A160="Entrada",A160="Salida"),IFERROR(VLOOKUP(E160,'Ajustes'!$A$21:$B$40,2,0)="Sí",FALSE),L160=""),"SIN LECTURA; ","")&amp;IF(AND(L160&lt;&gt;"",N160=""),"LECTURA SIN FOTO; ","")&amp;IF(AND(A160="Salida",N(B160)&gt;0,N(O160)=0,TODAY()-N(B160)&gt;N('Ajustes'!$B$4)),"ÚLTIMO RECIBO SIN LLEGAR; ","")&amp;IF(AND(N(Q160)&gt;0,N(R160)=0),"COBRO SIN ENVIAR; ","")&amp;IF(AND(N(Q160)&gt;0,N(R160)&gt;0,N(S160)=0,TODAY()-N(R160)&gt;N('Ajustes'!$B$5)),"COBRO SIN PAGAR; ",""),LEN(IF(NOT(N(B160)&gt;0),"SIN FECHA DE EVENTO; ","")&amp;IF(C160="","SIN UNIDAD; ","")&amp;IF(AND(C160&lt;&gt;"",COUNTIF('Unidades'!$A$2:$A$300,C160)=0),"UNIDAD NO ESTÁ EN LA LISTA; ","")&amp;IF(H160="","SIN TITULAR; ","")&amp;IF(AND(AND(N(B160)&gt;0,TODAY()&gt;=N(B160)),N(I160)=0),"CAMBIO SIN PEDIR; ","")&amp;IF(AND(N(B160)&gt;0,TODAY()&lt;N(B160),N(B160)-TODAY()&lt;=N('Ajustes'!$B$3),N(I160)=0),"EVENTO CERCANO SIN PEDIR; ","")&amp;IF(AND(AND(N(B160)&gt;0,TODAY()&gt;=N(B160)),J160&lt;&gt;"Sí"),"SIN CONFIRMAR; ","")&amp;IF(AND(AND(N(B160)&gt;0,TODAY()&gt;=N(B160)),OR(A160="Entrada",A160="Salida"),IFERROR(VLOOKUP(E160,'Ajustes'!$A$21:$B$40,2,0)="Sí",FALSE),L160=""),"SIN LECTURA; ","")&amp;IF(AND(L160&lt;&gt;"",N160=""),"LECTURA SIN FOTO; ","")&amp;IF(AND(A160="Salida",N(B160)&gt;0,N(O160)=0,TODAY()-N(B160)&gt;N('Ajustes'!$B$4)),"ÚLTIMO RECIBO SIN LLEGAR; ","")&amp;IF(AND(N(Q160)&gt;0,N(R160)=0),"COBRO SIN ENVIAR; ","")&amp;IF(AND(N(Q160)&gt;0,N(R160)&gt;0,N(S160)=0,TODAY()-N(R160)&gt;N('Ajustes'!$B$5)),"COBRO SIN PAGAR; ",""))-2)))</f>
        <v/>
      </c>
    </row>
    <row r="161">
      <c r="B161" s="6" t="n"/>
      <c r="I161" s="6" t="n"/>
      <c r="M161" s="6" t="n"/>
      <c r="O161" s="6" t="n"/>
      <c r="P161" s="8" t="n"/>
      <c r="Q161" s="8" t="n"/>
      <c r="R161" s="6" t="n"/>
      <c r="S161" s="6" t="n"/>
      <c r="T161" s="6" t="n"/>
      <c r="U161" s="9">
        <f>IF(OR(NOT(OR(A161&lt;&gt;"",B161&lt;&gt;"",C161&lt;&gt;"",E161&lt;&gt;"")),NOT(N(B161)&gt;0)),"",N(B161)-TODAY())</f>
        <v/>
      </c>
      <c r="V161">
        <f>IF(OR(NOT(OR(A161&lt;&gt;"",B161&lt;&gt;"",C161&lt;&gt;"",E161&lt;&gt;"")),N(T161)&gt;0),"",IF(IF(NOT(N(B161)&gt;0),"SIN FECHA DE EVENTO; ","")&amp;IF(C161="","SIN UNIDAD; ","")&amp;IF(AND(C161&lt;&gt;"",COUNTIF('Unidades'!$A$2:$A$300,C161)=0),"UNIDAD NO ESTÁ EN LA LISTA; ","")&amp;IF(H161="","SIN TITULAR; ","")&amp;IF(AND(AND(N(B161)&gt;0,TODAY()&gt;=N(B161)),N(I161)=0),"CAMBIO SIN PEDIR; ","")&amp;IF(AND(N(B161)&gt;0,TODAY()&lt;N(B161),N(B161)-TODAY()&lt;=N('Ajustes'!$B$3),N(I161)=0),"EVENTO CERCANO SIN PEDIR; ","")&amp;IF(AND(AND(N(B161)&gt;0,TODAY()&gt;=N(B161)),J161&lt;&gt;"Sí"),"SIN CONFIRMAR; ","")&amp;IF(AND(AND(N(B161)&gt;0,TODAY()&gt;=N(B161)),OR(A161="Entrada",A161="Salida"),IFERROR(VLOOKUP(E161,'Ajustes'!$A$21:$B$40,2,0)="Sí",FALSE),L161=""),"SIN LECTURA; ","")&amp;IF(AND(L161&lt;&gt;"",N161=""),"LECTURA SIN FOTO; ","")&amp;IF(AND(A161="Salida",N(B161)&gt;0,N(O161)=0,TODAY()-N(B161)&gt;N('Ajustes'!$B$4)),"ÚLTIMO RECIBO SIN LLEGAR; ","")&amp;IF(AND(N(Q161)&gt;0,N(R161)=0),"COBRO SIN ENVIAR; ","")&amp;IF(AND(N(Q161)&gt;0,N(R161)&gt;0,N(S161)=0,TODAY()-N(R161)&gt;N('Ajustes'!$B$5)),"COBRO SIN PAGAR; ","")="","",LEFT(IF(NOT(N(B161)&gt;0),"SIN FECHA DE EVENTO; ","")&amp;IF(C161="","SIN UNIDAD; ","")&amp;IF(AND(C161&lt;&gt;"",COUNTIF('Unidades'!$A$2:$A$300,C161)=0),"UNIDAD NO ESTÁ EN LA LISTA; ","")&amp;IF(H161="","SIN TITULAR; ","")&amp;IF(AND(AND(N(B161)&gt;0,TODAY()&gt;=N(B161)),N(I161)=0),"CAMBIO SIN PEDIR; ","")&amp;IF(AND(N(B161)&gt;0,TODAY()&lt;N(B161),N(B161)-TODAY()&lt;=N('Ajustes'!$B$3),N(I161)=0),"EVENTO CERCANO SIN PEDIR; ","")&amp;IF(AND(AND(N(B161)&gt;0,TODAY()&gt;=N(B161)),J161&lt;&gt;"Sí"),"SIN CONFIRMAR; ","")&amp;IF(AND(AND(N(B161)&gt;0,TODAY()&gt;=N(B161)),OR(A161="Entrada",A161="Salida"),IFERROR(VLOOKUP(E161,'Ajustes'!$A$21:$B$40,2,0)="Sí",FALSE),L161=""),"SIN LECTURA; ","")&amp;IF(AND(L161&lt;&gt;"",N161=""),"LECTURA SIN FOTO; ","")&amp;IF(AND(A161="Salida",N(B161)&gt;0,N(O161)=0,TODAY()-N(B161)&gt;N('Ajustes'!$B$4)),"ÚLTIMO RECIBO SIN LLEGAR; ","")&amp;IF(AND(N(Q161)&gt;0,N(R161)=0),"COBRO SIN ENVIAR; ","")&amp;IF(AND(N(Q161)&gt;0,N(R161)&gt;0,N(S161)=0,TODAY()-N(R161)&gt;N('Ajustes'!$B$5)),"COBRO SIN PAGAR; ",""),LEN(IF(NOT(N(B161)&gt;0),"SIN FECHA DE EVENTO; ","")&amp;IF(C161="","SIN UNIDAD; ","")&amp;IF(AND(C161&lt;&gt;"",COUNTIF('Unidades'!$A$2:$A$300,C161)=0),"UNIDAD NO ESTÁ EN LA LISTA; ","")&amp;IF(H161="","SIN TITULAR; ","")&amp;IF(AND(AND(N(B161)&gt;0,TODAY()&gt;=N(B161)),N(I161)=0),"CAMBIO SIN PEDIR; ","")&amp;IF(AND(N(B161)&gt;0,TODAY()&lt;N(B161),N(B161)-TODAY()&lt;=N('Ajustes'!$B$3),N(I161)=0),"EVENTO CERCANO SIN PEDIR; ","")&amp;IF(AND(AND(N(B161)&gt;0,TODAY()&gt;=N(B161)),J161&lt;&gt;"Sí"),"SIN CONFIRMAR; ","")&amp;IF(AND(AND(N(B161)&gt;0,TODAY()&gt;=N(B161)),OR(A161="Entrada",A161="Salida"),IFERROR(VLOOKUP(E161,'Ajustes'!$A$21:$B$40,2,0)="Sí",FALSE),L161=""),"SIN LECTURA; ","")&amp;IF(AND(L161&lt;&gt;"",N161=""),"LECTURA SIN FOTO; ","")&amp;IF(AND(A161="Salida",N(B161)&gt;0,N(O161)=0,TODAY()-N(B161)&gt;N('Ajustes'!$B$4)),"ÚLTIMO RECIBO SIN LLEGAR; ","")&amp;IF(AND(N(Q161)&gt;0,N(R161)=0),"COBRO SIN ENVIAR; ","")&amp;IF(AND(N(Q161)&gt;0,N(R161)&gt;0,N(S161)=0,TODAY()-N(R161)&gt;N('Ajustes'!$B$5)),"COBRO SIN PAGAR; ",""))-2)))</f>
        <v/>
      </c>
    </row>
    <row r="162">
      <c r="B162" s="6" t="n"/>
      <c r="I162" s="6" t="n"/>
      <c r="M162" s="6" t="n"/>
      <c r="O162" s="6" t="n"/>
      <c r="P162" s="8" t="n"/>
      <c r="Q162" s="8" t="n"/>
      <c r="R162" s="6" t="n"/>
      <c r="S162" s="6" t="n"/>
      <c r="T162" s="6" t="n"/>
      <c r="U162" s="9">
        <f>IF(OR(NOT(OR(A162&lt;&gt;"",B162&lt;&gt;"",C162&lt;&gt;"",E162&lt;&gt;"")),NOT(N(B162)&gt;0)),"",N(B162)-TODAY())</f>
        <v/>
      </c>
      <c r="V162">
        <f>IF(OR(NOT(OR(A162&lt;&gt;"",B162&lt;&gt;"",C162&lt;&gt;"",E162&lt;&gt;"")),N(T162)&gt;0),"",IF(IF(NOT(N(B162)&gt;0),"SIN FECHA DE EVENTO; ","")&amp;IF(C162="","SIN UNIDAD; ","")&amp;IF(AND(C162&lt;&gt;"",COUNTIF('Unidades'!$A$2:$A$300,C162)=0),"UNIDAD NO ESTÁ EN LA LISTA; ","")&amp;IF(H162="","SIN TITULAR; ","")&amp;IF(AND(AND(N(B162)&gt;0,TODAY()&gt;=N(B162)),N(I162)=0),"CAMBIO SIN PEDIR; ","")&amp;IF(AND(N(B162)&gt;0,TODAY()&lt;N(B162),N(B162)-TODAY()&lt;=N('Ajustes'!$B$3),N(I162)=0),"EVENTO CERCANO SIN PEDIR; ","")&amp;IF(AND(AND(N(B162)&gt;0,TODAY()&gt;=N(B162)),J162&lt;&gt;"Sí"),"SIN CONFIRMAR; ","")&amp;IF(AND(AND(N(B162)&gt;0,TODAY()&gt;=N(B162)),OR(A162="Entrada",A162="Salida"),IFERROR(VLOOKUP(E162,'Ajustes'!$A$21:$B$40,2,0)="Sí",FALSE),L162=""),"SIN LECTURA; ","")&amp;IF(AND(L162&lt;&gt;"",N162=""),"LECTURA SIN FOTO; ","")&amp;IF(AND(A162="Salida",N(B162)&gt;0,N(O162)=0,TODAY()-N(B162)&gt;N('Ajustes'!$B$4)),"ÚLTIMO RECIBO SIN LLEGAR; ","")&amp;IF(AND(N(Q162)&gt;0,N(R162)=0),"COBRO SIN ENVIAR; ","")&amp;IF(AND(N(Q162)&gt;0,N(R162)&gt;0,N(S162)=0,TODAY()-N(R162)&gt;N('Ajustes'!$B$5)),"COBRO SIN PAGAR; ","")="","",LEFT(IF(NOT(N(B162)&gt;0),"SIN FECHA DE EVENTO; ","")&amp;IF(C162="","SIN UNIDAD; ","")&amp;IF(AND(C162&lt;&gt;"",COUNTIF('Unidades'!$A$2:$A$300,C162)=0),"UNIDAD NO ESTÁ EN LA LISTA; ","")&amp;IF(H162="","SIN TITULAR; ","")&amp;IF(AND(AND(N(B162)&gt;0,TODAY()&gt;=N(B162)),N(I162)=0),"CAMBIO SIN PEDIR; ","")&amp;IF(AND(N(B162)&gt;0,TODAY()&lt;N(B162),N(B162)-TODAY()&lt;=N('Ajustes'!$B$3),N(I162)=0),"EVENTO CERCANO SIN PEDIR; ","")&amp;IF(AND(AND(N(B162)&gt;0,TODAY()&gt;=N(B162)),J162&lt;&gt;"Sí"),"SIN CONFIRMAR; ","")&amp;IF(AND(AND(N(B162)&gt;0,TODAY()&gt;=N(B162)),OR(A162="Entrada",A162="Salida"),IFERROR(VLOOKUP(E162,'Ajustes'!$A$21:$B$40,2,0)="Sí",FALSE),L162=""),"SIN LECTURA; ","")&amp;IF(AND(L162&lt;&gt;"",N162=""),"LECTURA SIN FOTO; ","")&amp;IF(AND(A162="Salida",N(B162)&gt;0,N(O162)=0,TODAY()-N(B162)&gt;N('Ajustes'!$B$4)),"ÚLTIMO RECIBO SIN LLEGAR; ","")&amp;IF(AND(N(Q162)&gt;0,N(R162)=0),"COBRO SIN ENVIAR; ","")&amp;IF(AND(N(Q162)&gt;0,N(R162)&gt;0,N(S162)=0,TODAY()-N(R162)&gt;N('Ajustes'!$B$5)),"COBRO SIN PAGAR; ",""),LEN(IF(NOT(N(B162)&gt;0),"SIN FECHA DE EVENTO; ","")&amp;IF(C162="","SIN UNIDAD; ","")&amp;IF(AND(C162&lt;&gt;"",COUNTIF('Unidades'!$A$2:$A$300,C162)=0),"UNIDAD NO ESTÁ EN LA LISTA; ","")&amp;IF(H162="","SIN TITULAR; ","")&amp;IF(AND(AND(N(B162)&gt;0,TODAY()&gt;=N(B162)),N(I162)=0),"CAMBIO SIN PEDIR; ","")&amp;IF(AND(N(B162)&gt;0,TODAY()&lt;N(B162),N(B162)-TODAY()&lt;=N('Ajustes'!$B$3),N(I162)=0),"EVENTO CERCANO SIN PEDIR; ","")&amp;IF(AND(AND(N(B162)&gt;0,TODAY()&gt;=N(B162)),J162&lt;&gt;"Sí"),"SIN CONFIRMAR; ","")&amp;IF(AND(AND(N(B162)&gt;0,TODAY()&gt;=N(B162)),OR(A162="Entrada",A162="Salida"),IFERROR(VLOOKUP(E162,'Ajustes'!$A$21:$B$40,2,0)="Sí",FALSE),L162=""),"SIN LECTURA; ","")&amp;IF(AND(L162&lt;&gt;"",N162=""),"LECTURA SIN FOTO; ","")&amp;IF(AND(A162="Salida",N(B162)&gt;0,N(O162)=0,TODAY()-N(B162)&gt;N('Ajustes'!$B$4)),"ÚLTIMO RECIBO SIN LLEGAR; ","")&amp;IF(AND(N(Q162)&gt;0,N(R162)=0),"COBRO SIN ENVIAR; ","")&amp;IF(AND(N(Q162)&gt;0,N(R162)&gt;0,N(S162)=0,TODAY()-N(R162)&gt;N('Ajustes'!$B$5)),"COBRO SIN PAGAR; ",""))-2)))</f>
        <v/>
      </c>
    </row>
    <row r="163">
      <c r="B163" s="6" t="n"/>
      <c r="I163" s="6" t="n"/>
      <c r="M163" s="6" t="n"/>
      <c r="O163" s="6" t="n"/>
      <c r="P163" s="8" t="n"/>
      <c r="Q163" s="8" t="n"/>
      <c r="R163" s="6" t="n"/>
      <c r="S163" s="6" t="n"/>
      <c r="T163" s="6" t="n"/>
      <c r="U163" s="9">
        <f>IF(OR(NOT(OR(A163&lt;&gt;"",B163&lt;&gt;"",C163&lt;&gt;"",E163&lt;&gt;"")),NOT(N(B163)&gt;0)),"",N(B163)-TODAY())</f>
        <v/>
      </c>
      <c r="V163">
        <f>IF(OR(NOT(OR(A163&lt;&gt;"",B163&lt;&gt;"",C163&lt;&gt;"",E163&lt;&gt;"")),N(T163)&gt;0),"",IF(IF(NOT(N(B163)&gt;0),"SIN FECHA DE EVENTO; ","")&amp;IF(C163="","SIN UNIDAD; ","")&amp;IF(AND(C163&lt;&gt;"",COUNTIF('Unidades'!$A$2:$A$300,C163)=0),"UNIDAD NO ESTÁ EN LA LISTA; ","")&amp;IF(H163="","SIN TITULAR; ","")&amp;IF(AND(AND(N(B163)&gt;0,TODAY()&gt;=N(B163)),N(I163)=0),"CAMBIO SIN PEDIR; ","")&amp;IF(AND(N(B163)&gt;0,TODAY()&lt;N(B163),N(B163)-TODAY()&lt;=N('Ajustes'!$B$3),N(I163)=0),"EVENTO CERCANO SIN PEDIR; ","")&amp;IF(AND(AND(N(B163)&gt;0,TODAY()&gt;=N(B163)),J163&lt;&gt;"Sí"),"SIN CONFIRMAR; ","")&amp;IF(AND(AND(N(B163)&gt;0,TODAY()&gt;=N(B163)),OR(A163="Entrada",A163="Salida"),IFERROR(VLOOKUP(E163,'Ajustes'!$A$21:$B$40,2,0)="Sí",FALSE),L163=""),"SIN LECTURA; ","")&amp;IF(AND(L163&lt;&gt;"",N163=""),"LECTURA SIN FOTO; ","")&amp;IF(AND(A163="Salida",N(B163)&gt;0,N(O163)=0,TODAY()-N(B163)&gt;N('Ajustes'!$B$4)),"ÚLTIMO RECIBO SIN LLEGAR; ","")&amp;IF(AND(N(Q163)&gt;0,N(R163)=0),"COBRO SIN ENVIAR; ","")&amp;IF(AND(N(Q163)&gt;0,N(R163)&gt;0,N(S163)=0,TODAY()-N(R163)&gt;N('Ajustes'!$B$5)),"COBRO SIN PAGAR; ","")="","",LEFT(IF(NOT(N(B163)&gt;0),"SIN FECHA DE EVENTO; ","")&amp;IF(C163="","SIN UNIDAD; ","")&amp;IF(AND(C163&lt;&gt;"",COUNTIF('Unidades'!$A$2:$A$300,C163)=0),"UNIDAD NO ESTÁ EN LA LISTA; ","")&amp;IF(H163="","SIN TITULAR; ","")&amp;IF(AND(AND(N(B163)&gt;0,TODAY()&gt;=N(B163)),N(I163)=0),"CAMBIO SIN PEDIR; ","")&amp;IF(AND(N(B163)&gt;0,TODAY()&lt;N(B163),N(B163)-TODAY()&lt;=N('Ajustes'!$B$3),N(I163)=0),"EVENTO CERCANO SIN PEDIR; ","")&amp;IF(AND(AND(N(B163)&gt;0,TODAY()&gt;=N(B163)),J163&lt;&gt;"Sí"),"SIN CONFIRMAR; ","")&amp;IF(AND(AND(N(B163)&gt;0,TODAY()&gt;=N(B163)),OR(A163="Entrada",A163="Salida"),IFERROR(VLOOKUP(E163,'Ajustes'!$A$21:$B$40,2,0)="Sí",FALSE),L163=""),"SIN LECTURA; ","")&amp;IF(AND(L163&lt;&gt;"",N163=""),"LECTURA SIN FOTO; ","")&amp;IF(AND(A163="Salida",N(B163)&gt;0,N(O163)=0,TODAY()-N(B163)&gt;N('Ajustes'!$B$4)),"ÚLTIMO RECIBO SIN LLEGAR; ","")&amp;IF(AND(N(Q163)&gt;0,N(R163)=0),"COBRO SIN ENVIAR; ","")&amp;IF(AND(N(Q163)&gt;0,N(R163)&gt;0,N(S163)=0,TODAY()-N(R163)&gt;N('Ajustes'!$B$5)),"COBRO SIN PAGAR; ",""),LEN(IF(NOT(N(B163)&gt;0),"SIN FECHA DE EVENTO; ","")&amp;IF(C163="","SIN UNIDAD; ","")&amp;IF(AND(C163&lt;&gt;"",COUNTIF('Unidades'!$A$2:$A$300,C163)=0),"UNIDAD NO ESTÁ EN LA LISTA; ","")&amp;IF(H163="","SIN TITULAR; ","")&amp;IF(AND(AND(N(B163)&gt;0,TODAY()&gt;=N(B163)),N(I163)=0),"CAMBIO SIN PEDIR; ","")&amp;IF(AND(N(B163)&gt;0,TODAY()&lt;N(B163),N(B163)-TODAY()&lt;=N('Ajustes'!$B$3),N(I163)=0),"EVENTO CERCANO SIN PEDIR; ","")&amp;IF(AND(AND(N(B163)&gt;0,TODAY()&gt;=N(B163)),J163&lt;&gt;"Sí"),"SIN CONFIRMAR; ","")&amp;IF(AND(AND(N(B163)&gt;0,TODAY()&gt;=N(B163)),OR(A163="Entrada",A163="Salida"),IFERROR(VLOOKUP(E163,'Ajustes'!$A$21:$B$40,2,0)="Sí",FALSE),L163=""),"SIN LECTURA; ","")&amp;IF(AND(L163&lt;&gt;"",N163=""),"LECTURA SIN FOTO; ","")&amp;IF(AND(A163="Salida",N(B163)&gt;0,N(O163)=0,TODAY()-N(B163)&gt;N('Ajustes'!$B$4)),"ÚLTIMO RECIBO SIN LLEGAR; ","")&amp;IF(AND(N(Q163)&gt;0,N(R163)=0),"COBRO SIN ENVIAR; ","")&amp;IF(AND(N(Q163)&gt;0,N(R163)&gt;0,N(S163)=0,TODAY()-N(R163)&gt;N('Ajustes'!$B$5)),"COBRO SIN PAGAR; ",""))-2)))</f>
        <v/>
      </c>
    </row>
    <row r="164">
      <c r="B164" s="6" t="n"/>
      <c r="I164" s="6" t="n"/>
      <c r="M164" s="6" t="n"/>
      <c r="O164" s="6" t="n"/>
      <c r="P164" s="8" t="n"/>
      <c r="Q164" s="8" t="n"/>
      <c r="R164" s="6" t="n"/>
      <c r="S164" s="6" t="n"/>
      <c r="T164" s="6" t="n"/>
      <c r="U164" s="9">
        <f>IF(OR(NOT(OR(A164&lt;&gt;"",B164&lt;&gt;"",C164&lt;&gt;"",E164&lt;&gt;"")),NOT(N(B164)&gt;0)),"",N(B164)-TODAY())</f>
        <v/>
      </c>
      <c r="V164">
        <f>IF(OR(NOT(OR(A164&lt;&gt;"",B164&lt;&gt;"",C164&lt;&gt;"",E164&lt;&gt;"")),N(T164)&gt;0),"",IF(IF(NOT(N(B164)&gt;0),"SIN FECHA DE EVENTO; ","")&amp;IF(C164="","SIN UNIDAD; ","")&amp;IF(AND(C164&lt;&gt;"",COUNTIF('Unidades'!$A$2:$A$300,C164)=0),"UNIDAD NO ESTÁ EN LA LISTA; ","")&amp;IF(H164="","SIN TITULAR; ","")&amp;IF(AND(AND(N(B164)&gt;0,TODAY()&gt;=N(B164)),N(I164)=0),"CAMBIO SIN PEDIR; ","")&amp;IF(AND(N(B164)&gt;0,TODAY()&lt;N(B164),N(B164)-TODAY()&lt;=N('Ajustes'!$B$3),N(I164)=0),"EVENTO CERCANO SIN PEDIR; ","")&amp;IF(AND(AND(N(B164)&gt;0,TODAY()&gt;=N(B164)),J164&lt;&gt;"Sí"),"SIN CONFIRMAR; ","")&amp;IF(AND(AND(N(B164)&gt;0,TODAY()&gt;=N(B164)),OR(A164="Entrada",A164="Salida"),IFERROR(VLOOKUP(E164,'Ajustes'!$A$21:$B$40,2,0)="Sí",FALSE),L164=""),"SIN LECTURA; ","")&amp;IF(AND(L164&lt;&gt;"",N164=""),"LECTURA SIN FOTO; ","")&amp;IF(AND(A164="Salida",N(B164)&gt;0,N(O164)=0,TODAY()-N(B164)&gt;N('Ajustes'!$B$4)),"ÚLTIMO RECIBO SIN LLEGAR; ","")&amp;IF(AND(N(Q164)&gt;0,N(R164)=0),"COBRO SIN ENVIAR; ","")&amp;IF(AND(N(Q164)&gt;0,N(R164)&gt;0,N(S164)=0,TODAY()-N(R164)&gt;N('Ajustes'!$B$5)),"COBRO SIN PAGAR; ","")="","",LEFT(IF(NOT(N(B164)&gt;0),"SIN FECHA DE EVENTO; ","")&amp;IF(C164="","SIN UNIDAD; ","")&amp;IF(AND(C164&lt;&gt;"",COUNTIF('Unidades'!$A$2:$A$300,C164)=0),"UNIDAD NO ESTÁ EN LA LISTA; ","")&amp;IF(H164="","SIN TITULAR; ","")&amp;IF(AND(AND(N(B164)&gt;0,TODAY()&gt;=N(B164)),N(I164)=0),"CAMBIO SIN PEDIR; ","")&amp;IF(AND(N(B164)&gt;0,TODAY()&lt;N(B164),N(B164)-TODAY()&lt;=N('Ajustes'!$B$3),N(I164)=0),"EVENTO CERCANO SIN PEDIR; ","")&amp;IF(AND(AND(N(B164)&gt;0,TODAY()&gt;=N(B164)),J164&lt;&gt;"Sí"),"SIN CONFIRMAR; ","")&amp;IF(AND(AND(N(B164)&gt;0,TODAY()&gt;=N(B164)),OR(A164="Entrada",A164="Salida"),IFERROR(VLOOKUP(E164,'Ajustes'!$A$21:$B$40,2,0)="Sí",FALSE),L164=""),"SIN LECTURA; ","")&amp;IF(AND(L164&lt;&gt;"",N164=""),"LECTURA SIN FOTO; ","")&amp;IF(AND(A164="Salida",N(B164)&gt;0,N(O164)=0,TODAY()-N(B164)&gt;N('Ajustes'!$B$4)),"ÚLTIMO RECIBO SIN LLEGAR; ","")&amp;IF(AND(N(Q164)&gt;0,N(R164)=0),"COBRO SIN ENVIAR; ","")&amp;IF(AND(N(Q164)&gt;0,N(R164)&gt;0,N(S164)=0,TODAY()-N(R164)&gt;N('Ajustes'!$B$5)),"COBRO SIN PAGAR; ",""),LEN(IF(NOT(N(B164)&gt;0),"SIN FECHA DE EVENTO; ","")&amp;IF(C164="","SIN UNIDAD; ","")&amp;IF(AND(C164&lt;&gt;"",COUNTIF('Unidades'!$A$2:$A$300,C164)=0),"UNIDAD NO ESTÁ EN LA LISTA; ","")&amp;IF(H164="","SIN TITULAR; ","")&amp;IF(AND(AND(N(B164)&gt;0,TODAY()&gt;=N(B164)),N(I164)=0),"CAMBIO SIN PEDIR; ","")&amp;IF(AND(N(B164)&gt;0,TODAY()&lt;N(B164),N(B164)-TODAY()&lt;=N('Ajustes'!$B$3),N(I164)=0),"EVENTO CERCANO SIN PEDIR; ","")&amp;IF(AND(AND(N(B164)&gt;0,TODAY()&gt;=N(B164)),J164&lt;&gt;"Sí"),"SIN CONFIRMAR; ","")&amp;IF(AND(AND(N(B164)&gt;0,TODAY()&gt;=N(B164)),OR(A164="Entrada",A164="Salida"),IFERROR(VLOOKUP(E164,'Ajustes'!$A$21:$B$40,2,0)="Sí",FALSE),L164=""),"SIN LECTURA; ","")&amp;IF(AND(L164&lt;&gt;"",N164=""),"LECTURA SIN FOTO; ","")&amp;IF(AND(A164="Salida",N(B164)&gt;0,N(O164)=0,TODAY()-N(B164)&gt;N('Ajustes'!$B$4)),"ÚLTIMO RECIBO SIN LLEGAR; ","")&amp;IF(AND(N(Q164)&gt;0,N(R164)=0),"COBRO SIN ENVIAR; ","")&amp;IF(AND(N(Q164)&gt;0,N(R164)&gt;0,N(S164)=0,TODAY()-N(R164)&gt;N('Ajustes'!$B$5)),"COBRO SIN PAGAR; ",""))-2)))</f>
        <v/>
      </c>
    </row>
    <row r="165">
      <c r="B165" s="6" t="n"/>
      <c r="I165" s="6" t="n"/>
      <c r="M165" s="6" t="n"/>
      <c r="O165" s="6" t="n"/>
      <c r="P165" s="8" t="n"/>
      <c r="Q165" s="8" t="n"/>
      <c r="R165" s="6" t="n"/>
      <c r="S165" s="6" t="n"/>
      <c r="T165" s="6" t="n"/>
      <c r="U165" s="9">
        <f>IF(OR(NOT(OR(A165&lt;&gt;"",B165&lt;&gt;"",C165&lt;&gt;"",E165&lt;&gt;"")),NOT(N(B165)&gt;0)),"",N(B165)-TODAY())</f>
        <v/>
      </c>
      <c r="V165">
        <f>IF(OR(NOT(OR(A165&lt;&gt;"",B165&lt;&gt;"",C165&lt;&gt;"",E165&lt;&gt;"")),N(T165)&gt;0),"",IF(IF(NOT(N(B165)&gt;0),"SIN FECHA DE EVENTO; ","")&amp;IF(C165="","SIN UNIDAD; ","")&amp;IF(AND(C165&lt;&gt;"",COUNTIF('Unidades'!$A$2:$A$300,C165)=0),"UNIDAD NO ESTÁ EN LA LISTA; ","")&amp;IF(H165="","SIN TITULAR; ","")&amp;IF(AND(AND(N(B165)&gt;0,TODAY()&gt;=N(B165)),N(I165)=0),"CAMBIO SIN PEDIR; ","")&amp;IF(AND(N(B165)&gt;0,TODAY()&lt;N(B165),N(B165)-TODAY()&lt;=N('Ajustes'!$B$3),N(I165)=0),"EVENTO CERCANO SIN PEDIR; ","")&amp;IF(AND(AND(N(B165)&gt;0,TODAY()&gt;=N(B165)),J165&lt;&gt;"Sí"),"SIN CONFIRMAR; ","")&amp;IF(AND(AND(N(B165)&gt;0,TODAY()&gt;=N(B165)),OR(A165="Entrada",A165="Salida"),IFERROR(VLOOKUP(E165,'Ajustes'!$A$21:$B$40,2,0)="Sí",FALSE),L165=""),"SIN LECTURA; ","")&amp;IF(AND(L165&lt;&gt;"",N165=""),"LECTURA SIN FOTO; ","")&amp;IF(AND(A165="Salida",N(B165)&gt;0,N(O165)=0,TODAY()-N(B165)&gt;N('Ajustes'!$B$4)),"ÚLTIMO RECIBO SIN LLEGAR; ","")&amp;IF(AND(N(Q165)&gt;0,N(R165)=0),"COBRO SIN ENVIAR; ","")&amp;IF(AND(N(Q165)&gt;0,N(R165)&gt;0,N(S165)=0,TODAY()-N(R165)&gt;N('Ajustes'!$B$5)),"COBRO SIN PAGAR; ","")="","",LEFT(IF(NOT(N(B165)&gt;0),"SIN FECHA DE EVENTO; ","")&amp;IF(C165="","SIN UNIDAD; ","")&amp;IF(AND(C165&lt;&gt;"",COUNTIF('Unidades'!$A$2:$A$300,C165)=0),"UNIDAD NO ESTÁ EN LA LISTA; ","")&amp;IF(H165="","SIN TITULAR; ","")&amp;IF(AND(AND(N(B165)&gt;0,TODAY()&gt;=N(B165)),N(I165)=0),"CAMBIO SIN PEDIR; ","")&amp;IF(AND(N(B165)&gt;0,TODAY()&lt;N(B165),N(B165)-TODAY()&lt;=N('Ajustes'!$B$3),N(I165)=0),"EVENTO CERCANO SIN PEDIR; ","")&amp;IF(AND(AND(N(B165)&gt;0,TODAY()&gt;=N(B165)),J165&lt;&gt;"Sí"),"SIN CONFIRMAR; ","")&amp;IF(AND(AND(N(B165)&gt;0,TODAY()&gt;=N(B165)),OR(A165="Entrada",A165="Salida"),IFERROR(VLOOKUP(E165,'Ajustes'!$A$21:$B$40,2,0)="Sí",FALSE),L165=""),"SIN LECTURA; ","")&amp;IF(AND(L165&lt;&gt;"",N165=""),"LECTURA SIN FOTO; ","")&amp;IF(AND(A165="Salida",N(B165)&gt;0,N(O165)=0,TODAY()-N(B165)&gt;N('Ajustes'!$B$4)),"ÚLTIMO RECIBO SIN LLEGAR; ","")&amp;IF(AND(N(Q165)&gt;0,N(R165)=0),"COBRO SIN ENVIAR; ","")&amp;IF(AND(N(Q165)&gt;0,N(R165)&gt;0,N(S165)=0,TODAY()-N(R165)&gt;N('Ajustes'!$B$5)),"COBRO SIN PAGAR; ",""),LEN(IF(NOT(N(B165)&gt;0),"SIN FECHA DE EVENTO; ","")&amp;IF(C165="","SIN UNIDAD; ","")&amp;IF(AND(C165&lt;&gt;"",COUNTIF('Unidades'!$A$2:$A$300,C165)=0),"UNIDAD NO ESTÁ EN LA LISTA; ","")&amp;IF(H165="","SIN TITULAR; ","")&amp;IF(AND(AND(N(B165)&gt;0,TODAY()&gt;=N(B165)),N(I165)=0),"CAMBIO SIN PEDIR; ","")&amp;IF(AND(N(B165)&gt;0,TODAY()&lt;N(B165),N(B165)-TODAY()&lt;=N('Ajustes'!$B$3),N(I165)=0),"EVENTO CERCANO SIN PEDIR; ","")&amp;IF(AND(AND(N(B165)&gt;0,TODAY()&gt;=N(B165)),J165&lt;&gt;"Sí"),"SIN CONFIRMAR; ","")&amp;IF(AND(AND(N(B165)&gt;0,TODAY()&gt;=N(B165)),OR(A165="Entrada",A165="Salida"),IFERROR(VLOOKUP(E165,'Ajustes'!$A$21:$B$40,2,0)="Sí",FALSE),L165=""),"SIN LECTURA; ","")&amp;IF(AND(L165&lt;&gt;"",N165=""),"LECTURA SIN FOTO; ","")&amp;IF(AND(A165="Salida",N(B165)&gt;0,N(O165)=0,TODAY()-N(B165)&gt;N('Ajustes'!$B$4)),"ÚLTIMO RECIBO SIN LLEGAR; ","")&amp;IF(AND(N(Q165)&gt;0,N(R165)=0),"COBRO SIN ENVIAR; ","")&amp;IF(AND(N(Q165)&gt;0,N(R165)&gt;0,N(S165)=0,TODAY()-N(R165)&gt;N('Ajustes'!$B$5)),"COBRO SIN PAGAR; ",""))-2)))</f>
        <v/>
      </c>
    </row>
    <row r="166">
      <c r="B166" s="6" t="n"/>
      <c r="I166" s="6" t="n"/>
      <c r="M166" s="6" t="n"/>
      <c r="O166" s="6" t="n"/>
      <c r="P166" s="8" t="n"/>
      <c r="Q166" s="8" t="n"/>
      <c r="R166" s="6" t="n"/>
      <c r="S166" s="6" t="n"/>
      <c r="T166" s="6" t="n"/>
      <c r="U166" s="9">
        <f>IF(OR(NOT(OR(A166&lt;&gt;"",B166&lt;&gt;"",C166&lt;&gt;"",E166&lt;&gt;"")),NOT(N(B166)&gt;0)),"",N(B166)-TODAY())</f>
        <v/>
      </c>
      <c r="V166">
        <f>IF(OR(NOT(OR(A166&lt;&gt;"",B166&lt;&gt;"",C166&lt;&gt;"",E166&lt;&gt;"")),N(T166)&gt;0),"",IF(IF(NOT(N(B166)&gt;0),"SIN FECHA DE EVENTO; ","")&amp;IF(C166="","SIN UNIDAD; ","")&amp;IF(AND(C166&lt;&gt;"",COUNTIF('Unidades'!$A$2:$A$300,C166)=0),"UNIDAD NO ESTÁ EN LA LISTA; ","")&amp;IF(H166="","SIN TITULAR; ","")&amp;IF(AND(AND(N(B166)&gt;0,TODAY()&gt;=N(B166)),N(I166)=0),"CAMBIO SIN PEDIR; ","")&amp;IF(AND(N(B166)&gt;0,TODAY()&lt;N(B166),N(B166)-TODAY()&lt;=N('Ajustes'!$B$3),N(I166)=0),"EVENTO CERCANO SIN PEDIR; ","")&amp;IF(AND(AND(N(B166)&gt;0,TODAY()&gt;=N(B166)),J166&lt;&gt;"Sí"),"SIN CONFIRMAR; ","")&amp;IF(AND(AND(N(B166)&gt;0,TODAY()&gt;=N(B166)),OR(A166="Entrada",A166="Salida"),IFERROR(VLOOKUP(E166,'Ajustes'!$A$21:$B$40,2,0)="Sí",FALSE),L166=""),"SIN LECTURA; ","")&amp;IF(AND(L166&lt;&gt;"",N166=""),"LECTURA SIN FOTO; ","")&amp;IF(AND(A166="Salida",N(B166)&gt;0,N(O166)=0,TODAY()-N(B166)&gt;N('Ajustes'!$B$4)),"ÚLTIMO RECIBO SIN LLEGAR; ","")&amp;IF(AND(N(Q166)&gt;0,N(R166)=0),"COBRO SIN ENVIAR; ","")&amp;IF(AND(N(Q166)&gt;0,N(R166)&gt;0,N(S166)=0,TODAY()-N(R166)&gt;N('Ajustes'!$B$5)),"COBRO SIN PAGAR; ","")="","",LEFT(IF(NOT(N(B166)&gt;0),"SIN FECHA DE EVENTO; ","")&amp;IF(C166="","SIN UNIDAD; ","")&amp;IF(AND(C166&lt;&gt;"",COUNTIF('Unidades'!$A$2:$A$300,C166)=0),"UNIDAD NO ESTÁ EN LA LISTA; ","")&amp;IF(H166="","SIN TITULAR; ","")&amp;IF(AND(AND(N(B166)&gt;0,TODAY()&gt;=N(B166)),N(I166)=0),"CAMBIO SIN PEDIR; ","")&amp;IF(AND(N(B166)&gt;0,TODAY()&lt;N(B166),N(B166)-TODAY()&lt;=N('Ajustes'!$B$3),N(I166)=0),"EVENTO CERCANO SIN PEDIR; ","")&amp;IF(AND(AND(N(B166)&gt;0,TODAY()&gt;=N(B166)),J166&lt;&gt;"Sí"),"SIN CONFIRMAR; ","")&amp;IF(AND(AND(N(B166)&gt;0,TODAY()&gt;=N(B166)),OR(A166="Entrada",A166="Salida"),IFERROR(VLOOKUP(E166,'Ajustes'!$A$21:$B$40,2,0)="Sí",FALSE),L166=""),"SIN LECTURA; ","")&amp;IF(AND(L166&lt;&gt;"",N166=""),"LECTURA SIN FOTO; ","")&amp;IF(AND(A166="Salida",N(B166)&gt;0,N(O166)=0,TODAY()-N(B166)&gt;N('Ajustes'!$B$4)),"ÚLTIMO RECIBO SIN LLEGAR; ","")&amp;IF(AND(N(Q166)&gt;0,N(R166)=0),"COBRO SIN ENVIAR; ","")&amp;IF(AND(N(Q166)&gt;0,N(R166)&gt;0,N(S166)=0,TODAY()-N(R166)&gt;N('Ajustes'!$B$5)),"COBRO SIN PAGAR; ",""),LEN(IF(NOT(N(B166)&gt;0),"SIN FECHA DE EVENTO; ","")&amp;IF(C166="","SIN UNIDAD; ","")&amp;IF(AND(C166&lt;&gt;"",COUNTIF('Unidades'!$A$2:$A$300,C166)=0),"UNIDAD NO ESTÁ EN LA LISTA; ","")&amp;IF(H166="","SIN TITULAR; ","")&amp;IF(AND(AND(N(B166)&gt;0,TODAY()&gt;=N(B166)),N(I166)=0),"CAMBIO SIN PEDIR; ","")&amp;IF(AND(N(B166)&gt;0,TODAY()&lt;N(B166),N(B166)-TODAY()&lt;=N('Ajustes'!$B$3),N(I166)=0),"EVENTO CERCANO SIN PEDIR; ","")&amp;IF(AND(AND(N(B166)&gt;0,TODAY()&gt;=N(B166)),J166&lt;&gt;"Sí"),"SIN CONFIRMAR; ","")&amp;IF(AND(AND(N(B166)&gt;0,TODAY()&gt;=N(B166)),OR(A166="Entrada",A166="Salida"),IFERROR(VLOOKUP(E166,'Ajustes'!$A$21:$B$40,2,0)="Sí",FALSE),L166=""),"SIN LECTURA; ","")&amp;IF(AND(L166&lt;&gt;"",N166=""),"LECTURA SIN FOTO; ","")&amp;IF(AND(A166="Salida",N(B166)&gt;0,N(O166)=0,TODAY()-N(B166)&gt;N('Ajustes'!$B$4)),"ÚLTIMO RECIBO SIN LLEGAR; ","")&amp;IF(AND(N(Q166)&gt;0,N(R166)=0),"COBRO SIN ENVIAR; ","")&amp;IF(AND(N(Q166)&gt;0,N(R166)&gt;0,N(S166)=0,TODAY()-N(R166)&gt;N('Ajustes'!$B$5)),"COBRO SIN PAGAR; ",""))-2)))</f>
        <v/>
      </c>
    </row>
    <row r="167">
      <c r="B167" s="6" t="n"/>
      <c r="I167" s="6" t="n"/>
      <c r="M167" s="6" t="n"/>
      <c r="O167" s="6" t="n"/>
      <c r="P167" s="8" t="n"/>
      <c r="Q167" s="8" t="n"/>
      <c r="R167" s="6" t="n"/>
      <c r="S167" s="6" t="n"/>
      <c r="T167" s="6" t="n"/>
      <c r="U167" s="9">
        <f>IF(OR(NOT(OR(A167&lt;&gt;"",B167&lt;&gt;"",C167&lt;&gt;"",E167&lt;&gt;"")),NOT(N(B167)&gt;0)),"",N(B167)-TODAY())</f>
        <v/>
      </c>
      <c r="V167">
        <f>IF(OR(NOT(OR(A167&lt;&gt;"",B167&lt;&gt;"",C167&lt;&gt;"",E167&lt;&gt;"")),N(T167)&gt;0),"",IF(IF(NOT(N(B167)&gt;0),"SIN FECHA DE EVENTO; ","")&amp;IF(C167="","SIN UNIDAD; ","")&amp;IF(AND(C167&lt;&gt;"",COUNTIF('Unidades'!$A$2:$A$300,C167)=0),"UNIDAD NO ESTÁ EN LA LISTA; ","")&amp;IF(H167="","SIN TITULAR; ","")&amp;IF(AND(AND(N(B167)&gt;0,TODAY()&gt;=N(B167)),N(I167)=0),"CAMBIO SIN PEDIR; ","")&amp;IF(AND(N(B167)&gt;0,TODAY()&lt;N(B167),N(B167)-TODAY()&lt;=N('Ajustes'!$B$3),N(I167)=0),"EVENTO CERCANO SIN PEDIR; ","")&amp;IF(AND(AND(N(B167)&gt;0,TODAY()&gt;=N(B167)),J167&lt;&gt;"Sí"),"SIN CONFIRMAR; ","")&amp;IF(AND(AND(N(B167)&gt;0,TODAY()&gt;=N(B167)),OR(A167="Entrada",A167="Salida"),IFERROR(VLOOKUP(E167,'Ajustes'!$A$21:$B$40,2,0)="Sí",FALSE),L167=""),"SIN LECTURA; ","")&amp;IF(AND(L167&lt;&gt;"",N167=""),"LECTURA SIN FOTO; ","")&amp;IF(AND(A167="Salida",N(B167)&gt;0,N(O167)=0,TODAY()-N(B167)&gt;N('Ajustes'!$B$4)),"ÚLTIMO RECIBO SIN LLEGAR; ","")&amp;IF(AND(N(Q167)&gt;0,N(R167)=0),"COBRO SIN ENVIAR; ","")&amp;IF(AND(N(Q167)&gt;0,N(R167)&gt;0,N(S167)=0,TODAY()-N(R167)&gt;N('Ajustes'!$B$5)),"COBRO SIN PAGAR; ","")="","",LEFT(IF(NOT(N(B167)&gt;0),"SIN FECHA DE EVENTO; ","")&amp;IF(C167="","SIN UNIDAD; ","")&amp;IF(AND(C167&lt;&gt;"",COUNTIF('Unidades'!$A$2:$A$300,C167)=0),"UNIDAD NO ESTÁ EN LA LISTA; ","")&amp;IF(H167="","SIN TITULAR; ","")&amp;IF(AND(AND(N(B167)&gt;0,TODAY()&gt;=N(B167)),N(I167)=0),"CAMBIO SIN PEDIR; ","")&amp;IF(AND(N(B167)&gt;0,TODAY()&lt;N(B167),N(B167)-TODAY()&lt;=N('Ajustes'!$B$3),N(I167)=0),"EVENTO CERCANO SIN PEDIR; ","")&amp;IF(AND(AND(N(B167)&gt;0,TODAY()&gt;=N(B167)),J167&lt;&gt;"Sí"),"SIN CONFIRMAR; ","")&amp;IF(AND(AND(N(B167)&gt;0,TODAY()&gt;=N(B167)),OR(A167="Entrada",A167="Salida"),IFERROR(VLOOKUP(E167,'Ajustes'!$A$21:$B$40,2,0)="Sí",FALSE),L167=""),"SIN LECTURA; ","")&amp;IF(AND(L167&lt;&gt;"",N167=""),"LECTURA SIN FOTO; ","")&amp;IF(AND(A167="Salida",N(B167)&gt;0,N(O167)=0,TODAY()-N(B167)&gt;N('Ajustes'!$B$4)),"ÚLTIMO RECIBO SIN LLEGAR; ","")&amp;IF(AND(N(Q167)&gt;0,N(R167)=0),"COBRO SIN ENVIAR; ","")&amp;IF(AND(N(Q167)&gt;0,N(R167)&gt;0,N(S167)=0,TODAY()-N(R167)&gt;N('Ajustes'!$B$5)),"COBRO SIN PAGAR; ",""),LEN(IF(NOT(N(B167)&gt;0),"SIN FECHA DE EVENTO; ","")&amp;IF(C167="","SIN UNIDAD; ","")&amp;IF(AND(C167&lt;&gt;"",COUNTIF('Unidades'!$A$2:$A$300,C167)=0),"UNIDAD NO ESTÁ EN LA LISTA; ","")&amp;IF(H167="","SIN TITULAR; ","")&amp;IF(AND(AND(N(B167)&gt;0,TODAY()&gt;=N(B167)),N(I167)=0),"CAMBIO SIN PEDIR; ","")&amp;IF(AND(N(B167)&gt;0,TODAY()&lt;N(B167),N(B167)-TODAY()&lt;=N('Ajustes'!$B$3),N(I167)=0),"EVENTO CERCANO SIN PEDIR; ","")&amp;IF(AND(AND(N(B167)&gt;0,TODAY()&gt;=N(B167)),J167&lt;&gt;"Sí"),"SIN CONFIRMAR; ","")&amp;IF(AND(AND(N(B167)&gt;0,TODAY()&gt;=N(B167)),OR(A167="Entrada",A167="Salida"),IFERROR(VLOOKUP(E167,'Ajustes'!$A$21:$B$40,2,0)="Sí",FALSE),L167=""),"SIN LECTURA; ","")&amp;IF(AND(L167&lt;&gt;"",N167=""),"LECTURA SIN FOTO; ","")&amp;IF(AND(A167="Salida",N(B167)&gt;0,N(O167)=0,TODAY()-N(B167)&gt;N('Ajustes'!$B$4)),"ÚLTIMO RECIBO SIN LLEGAR; ","")&amp;IF(AND(N(Q167)&gt;0,N(R167)=0),"COBRO SIN ENVIAR; ","")&amp;IF(AND(N(Q167)&gt;0,N(R167)&gt;0,N(S167)=0,TODAY()-N(R167)&gt;N('Ajustes'!$B$5)),"COBRO SIN PAGAR; ",""))-2)))</f>
        <v/>
      </c>
    </row>
    <row r="168">
      <c r="B168" s="6" t="n"/>
      <c r="I168" s="6" t="n"/>
      <c r="M168" s="6" t="n"/>
      <c r="O168" s="6" t="n"/>
      <c r="P168" s="8" t="n"/>
      <c r="Q168" s="8" t="n"/>
      <c r="R168" s="6" t="n"/>
      <c r="S168" s="6" t="n"/>
      <c r="T168" s="6" t="n"/>
      <c r="U168" s="9">
        <f>IF(OR(NOT(OR(A168&lt;&gt;"",B168&lt;&gt;"",C168&lt;&gt;"",E168&lt;&gt;"")),NOT(N(B168)&gt;0)),"",N(B168)-TODAY())</f>
        <v/>
      </c>
      <c r="V168">
        <f>IF(OR(NOT(OR(A168&lt;&gt;"",B168&lt;&gt;"",C168&lt;&gt;"",E168&lt;&gt;"")),N(T168)&gt;0),"",IF(IF(NOT(N(B168)&gt;0),"SIN FECHA DE EVENTO; ","")&amp;IF(C168="","SIN UNIDAD; ","")&amp;IF(AND(C168&lt;&gt;"",COUNTIF('Unidades'!$A$2:$A$300,C168)=0),"UNIDAD NO ESTÁ EN LA LISTA; ","")&amp;IF(H168="","SIN TITULAR; ","")&amp;IF(AND(AND(N(B168)&gt;0,TODAY()&gt;=N(B168)),N(I168)=0),"CAMBIO SIN PEDIR; ","")&amp;IF(AND(N(B168)&gt;0,TODAY()&lt;N(B168),N(B168)-TODAY()&lt;=N('Ajustes'!$B$3),N(I168)=0),"EVENTO CERCANO SIN PEDIR; ","")&amp;IF(AND(AND(N(B168)&gt;0,TODAY()&gt;=N(B168)),J168&lt;&gt;"Sí"),"SIN CONFIRMAR; ","")&amp;IF(AND(AND(N(B168)&gt;0,TODAY()&gt;=N(B168)),OR(A168="Entrada",A168="Salida"),IFERROR(VLOOKUP(E168,'Ajustes'!$A$21:$B$40,2,0)="Sí",FALSE),L168=""),"SIN LECTURA; ","")&amp;IF(AND(L168&lt;&gt;"",N168=""),"LECTURA SIN FOTO; ","")&amp;IF(AND(A168="Salida",N(B168)&gt;0,N(O168)=0,TODAY()-N(B168)&gt;N('Ajustes'!$B$4)),"ÚLTIMO RECIBO SIN LLEGAR; ","")&amp;IF(AND(N(Q168)&gt;0,N(R168)=0),"COBRO SIN ENVIAR; ","")&amp;IF(AND(N(Q168)&gt;0,N(R168)&gt;0,N(S168)=0,TODAY()-N(R168)&gt;N('Ajustes'!$B$5)),"COBRO SIN PAGAR; ","")="","",LEFT(IF(NOT(N(B168)&gt;0),"SIN FECHA DE EVENTO; ","")&amp;IF(C168="","SIN UNIDAD; ","")&amp;IF(AND(C168&lt;&gt;"",COUNTIF('Unidades'!$A$2:$A$300,C168)=0),"UNIDAD NO ESTÁ EN LA LISTA; ","")&amp;IF(H168="","SIN TITULAR; ","")&amp;IF(AND(AND(N(B168)&gt;0,TODAY()&gt;=N(B168)),N(I168)=0),"CAMBIO SIN PEDIR; ","")&amp;IF(AND(N(B168)&gt;0,TODAY()&lt;N(B168),N(B168)-TODAY()&lt;=N('Ajustes'!$B$3),N(I168)=0),"EVENTO CERCANO SIN PEDIR; ","")&amp;IF(AND(AND(N(B168)&gt;0,TODAY()&gt;=N(B168)),J168&lt;&gt;"Sí"),"SIN CONFIRMAR; ","")&amp;IF(AND(AND(N(B168)&gt;0,TODAY()&gt;=N(B168)),OR(A168="Entrada",A168="Salida"),IFERROR(VLOOKUP(E168,'Ajustes'!$A$21:$B$40,2,0)="Sí",FALSE),L168=""),"SIN LECTURA; ","")&amp;IF(AND(L168&lt;&gt;"",N168=""),"LECTURA SIN FOTO; ","")&amp;IF(AND(A168="Salida",N(B168)&gt;0,N(O168)=0,TODAY()-N(B168)&gt;N('Ajustes'!$B$4)),"ÚLTIMO RECIBO SIN LLEGAR; ","")&amp;IF(AND(N(Q168)&gt;0,N(R168)=0),"COBRO SIN ENVIAR; ","")&amp;IF(AND(N(Q168)&gt;0,N(R168)&gt;0,N(S168)=0,TODAY()-N(R168)&gt;N('Ajustes'!$B$5)),"COBRO SIN PAGAR; ",""),LEN(IF(NOT(N(B168)&gt;0),"SIN FECHA DE EVENTO; ","")&amp;IF(C168="","SIN UNIDAD; ","")&amp;IF(AND(C168&lt;&gt;"",COUNTIF('Unidades'!$A$2:$A$300,C168)=0),"UNIDAD NO ESTÁ EN LA LISTA; ","")&amp;IF(H168="","SIN TITULAR; ","")&amp;IF(AND(AND(N(B168)&gt;0,TODAY()&gt;=N(B168)),N(I168)=0),"CAMBIO SIN PEDIR; ","")&amp;IF(AND(N(B168)&gt;0,TODAY()&lt;N(B168),N(B168)-TODAY()&lt;=N('Ajustes'!$B$3),N(I168)=0),"EVENTO CERCANO SIN PEDIR; ","")&amp;IF(AND(AND(N(B168)&gt;0,TODAY()&gt;=N(B168)),J168&lt;&gt;"Sí"),"SIN CONFIRMAR; ","")&amp;IF(AND(AND(N(B168)&gt;0,TODAY()&gt;=N(B168)),OR(A168="Entrada",A168="Salida"),IFERROR(VLOOKUP(E168,'Ajustes'!$A$21:$B$40,2,0)="Sí",FALSE),L168=""),"SIN LECTURA; ","")&amp;IF(AND(L168&lt;&gt;"",N168=""),"LECTURA SIN FOTO; ","")&amp;IF(AND(A168="Salida",N(B168)&gt;0,N(O168)=0,TODAY()-N(B168)&gt;N('Ajustes'!$B$4)),"ÚLTIMO RECIBO SIN LLEGAR; ","")&amp;IF(AND(N(Q168)&gt;0,N(R168)=0),"COBRO SIN ENVIAR; ","")&amp;IF(AND(N(Q168)&gt;0,N(R168)&gt;0,N(S168)=0,TODAY()-N(R168)&gt;N('Ajustes'!$B$5)),"COBRO SIN PAGAR; ",""))-2)))</f>
        <v/>
      </c>
    </row>
    <row r="169">
      <c r="B169" s="6" t="n"/>
      <c r="I169" s="6" t="n"/>
      <c r="M169" s="6" t="n"/>
      <c r="O169" s="6" t="n"/>
      <c r="P169" s="8" t="n"/>
      <c r="Q169" s="8" t="n"/>
      <c r="R169" s="6" t="n"/>
      <c r="S169" s="6" t="n"/>
      <c r="T169" s="6" t="n"/>
      <c r="U169" s="9">
        <f>IF(OR(NOT(OR(A169&lt;&gt;"",B169&lt;&gt;"",C169&lt;&gt;"",E169&lt;&gt;"")),NOT(N(B169)&gt;0)),"",N(B169)-TODAY())</f>
        <v/>
      </c>
      <c r="V169">
        <f>IF(OR(NOT(OR(A169&lt;&gt;"",B169&lt;&gt;"",C169&lt;&gt;"",E169&lt;&gt;"")),N(T169)&gt;0),"",IF(IF(NOT(N(B169)&gt;0),"SIN FECHA DE EVENTO; ","")&amp;IF(C169="","SIN UNIDAD; ","")&amp;IF(AND(C169&lt;&gt;"",COUNTIF('Unidades'!$A$2:$A$300,C169)=0),"UNIDAD NO ESTÁ EN LA LISTA; ","")&amp;IF(H169="","SIN TITULAR; ","")&amp;IF(AND(AND(N(B169)&gt;0,TODAY()&gt;=N(B169)),N(I169)=0),"CAMBIO SIN PEDIR; ","")&amp;IF(AND(N(B169)&gt;0,TODAY()&lt;N(B169),N(B169)-TODAY()&lt;=N('Ajustes'!$B$3),N(I169)=0),"EVENTO CERCANO SIN PEDIR; ","")&amp;IF(AND(AND(N(B169)&gt;0,TODAY()&gt;=N(B169)),J169&lt;&gt;"Sí"),"SIN CONFIRMAR; ","")&amp;IF(AND(AND(N(B169)&gt;0,TODAY()&gt;=N(B169)),OR(A169="Entrada",A169="Salida"),IFERROR(VLOOKUP(E169,'Ajustes'!$A$21:$B$40,2,0)="Sí",FALSE),L169=""),"SIN LECTURA; ","")&amp;IF(AND(L169&lt;&gt;"",N169=""),"LECTURA SIN FOTO; ","")&amp;IF(AND(A169="Salida",N(B169)&gt;0,N(O169)=0,TODAY()-N(B169)&gt;N('Ajustes'!$B$4)),"ÚLTIMO RECIBO SIN LLEGAR; ","")&amp;IF(AND(N(Q169)&gt;0,N(R169)=0),"COBRO SIN ENVIAR; ","")&amp;IF(AND(N(Q169)&gt;0,N(R169)&gt;0,N(S169)=0,TODAY()-N(R169)&gt;N('Ajustes'!$B$5)),"COBRO SIN PAGAR; ","")="","",LEFT(IF(NOT(N(B169)&gt;0),"SIN FECHA DE EVENTO; ","")&amp;IF(C169="","SIN UNIDAD; ","")&amp;IF(AND(C169&lt;&gt;"",COUNTIF('Unidades'!$A$2:$A$300,C169)=0),"UNIDAD NO ESTÁ EN LA LISTA; ","")&amp;IF(H169="","SIN TITULAR; ","")&amp;IF(AND(AND(N(B169)&gt;0,TODAY()&gt;=N(B169)),N(I169)=0),"CAMBIO SIN PEDIR; ","")&amp;IF(AND(N(B169)&gt;0,TODAY()&lt;N(B169),N(B169)-TODAY()&lt;=N('Ajustes'!$B$3),N(I169)=0),"EVENTO CERCANO SIN PEDIR; ","")&amp;IF(AND(AND(N(B169)&gt;0,TODAY()&gt;=N(B169)),J169&lt;&gt;"Sí"),"SIN CONFIRMAR; ","")&amp;IF(AND(AND(N(B169)&gt;0,TODAY()&gt;=N(B169)),OR(A169="Entrada",A169="Salida"),IFERROR(VLOOKUP(E169,'Ajustes'!$A$21:$B$40,2,0)="Sí",FALSE),L169=""),"SIN LECTURA; ","")&amp;IF(AND(L169&lt;&gt;"",N169=""),"LECTURA SIN FOTO; ","")&amp;IF(AND(A169="Salida",N(B169)&gt;0,N(O169)=0,TODAY()-N(B169)&gt;N('Ajustes'!$B$4)),"ÚLTIMO RECIBO SIN LLEGAR; ","")&amp;IF(AND(N(Q169)&gt;0,N(R169)=0),"COBRO SIN ENVIAR; ","")&amp;IF(AND(N(Q169)&gt;0,N(R169)&gt;0,N(S169)=0,TODAY()-N(R169)&gt;N('Ajustes'!$B$5)),"COBRO SIN PAGAR; ",""),LEN(IF(NOT(N(B169)&gt;0),"SIN FECHA DE EVENTO; ","")&amp;IF(C169="","SIN UNIDAD; ","")&amp;IF(AND(C169&lt;&gt;"",COUNTIF('Unidades'!$A$2:$A$300,C169)=0),"UNIDAD NO ESTÁ EN LA LISTA; ","")&amp;IF(H169="","SIN TITULAR; ","")&amp;IF(AND(AND(N(B169)&gt;0,TODAY()&gt;=N(B169)),N(I169)=0),"CAMBIO SIN PEDIR; ","")&amp;IF(AND(N(B169)&gt;0,TODAY()&lt;N(B169),N(B169)-TODAY()&lt;=N('Ajustes'!$B$3),N(I169)=0),"EVENTO CERCANO SIN PEDIR; ","")&amp;IF(AND(AND(N(B169)&gt;0,TODAY()&gt;=N(B169)),J169&lt;&gt;"Sí"),"SIN CONFIRMAR; ","")&amp;IF(AND(AND(N(B169)&gt;0,TODAY()&gt;=N(B169)),OR(A169="Entrada",A169="Salida"),IFERROR(VLOOKUP(E169,'Ajustes'!$A$21:$B$40,2,0)="Sí",FALSE),L169=""),"SIN LECTURA; ","")&amp;IF(AND(L169&lt;&gt;"",N169=""),"LECTURA SIN FOTO; ","")&amp;IF(AND(A169="Salida",N(B169)&gt;0,N(O169)=0,TODAY()-N(B169)&gt;N('Ajustes'!$B$4)),"ÚLTIMO RECIBO SIN LLEGAR; ","")&amp;IF(AND(N(Q169)&gt;0,N(R169)=0),"COBRO SIN ENVIAR; ","")&amp;IF(AND(N(Q169)&gt;0,N(R169)&gt;0,N(S169)=0,TODAY()-N(R169)&gt;N('Ajustes'!$B$5)),"COBRO SIN PAGAR; ",""))-2)))</f>
        <v/>
      </c>
    </row>
    <row r="170">
      <c r="B170" s="6" t="n"/>
      <c r="I170" s="6" t="n"/>
      <c r="M170" s="6" t="n"/>
      <c r="O170" s="6" t="n"/>
      <c r="P170" s="8" t="n"/>
      <c r="Q170" s="8" t="n"/>
      <c r="R170" s="6" t="n"/>
      <c r="S170" s="6" t="n"/>
      <c r="T170" s="6" t="n"/>
      <c r="U170" s="9">
        <f>IF(OR(NOT(OR(A170&lt;&gt;"",B170&lt;&gt;"",C170&lt;&gt;"",E170&lt;&gt;"")),NOT(N(B170)&gt;0)),"",N(B170)-TODAY())</f>
        <v/>
      </c>
      <c r="V170">
        <f>IF(OR(NOT(OR(A170&lt;&gt;"",B170&lt;&gt;"",C170&lt;&gt;"",E170&lt;&gt;"")),N(T170)&gt;0),"",IF(IF(NOT(N(B170)&gt;0),"SIN FECHA DE EVENTO; ","")&amp;IF(C170="","SIN UNIDAD; ","")&amp;IF(AND(C170&lt;&gt;"",COUNTIF('Unidades'!$A$2:$A$300,C170)=0),"UNIDAD NO ESTÁ EN LA LISTA; ","")&amp;IF(H170="","SIN TITULAR; ","")&amp;IF(AND(AND(N(B170)&gt;0,TODAY()&gt;=N(B170)),N(I170)=0),"CAMBIO SIN PEDIR; ","")&amp;IF(AND(N(B170)&gt;0,TODAY()&lt;N(B170),N(B170)-TODAY()&lt;=N('Ajustes'!$B$3),N(I170)=0),"EVENTO CERCANO SIN PEDIR; ","")&amp;IF(AND(AND(N(B170)&gt;0,TODAY()&gt;=N(B170)),J170&lt;&gt;"Sí"),"SIN CONFIRMAR; ","")&amp;IF(AND(AND(N(B170)&gt;0,TODAY()&gt;=N(B170)),OR(A170="Entrada",A170="Salida"),IFERROR(VLOOKUP(E170,'Ajustes'!$A$21:$B$40,2,0)="Sí",FALSE),L170=""),"SIN LECTURA; ","")&amp;IF(AND(L170&lt;&gt;"",N170=""),"LECTURA SIN FOTO; ","")&amp;IF(AND(A170="Salida",N(B170)&gt;0,N(O170)=0,TODAY()-N(B170)&gt;N('Ajustes'!$B$4)),"ÚLTIMO RECIBO SIN LLEGAR; ","")&amp;IF(AND(N(Q170)&gt;0,N(R170)=0),"COBRO SIN ENVIAR; ","")&amp;IF(AND(N(Q170)&gt;0,N(R170)&gt;0,N(S170)=0,TODAY()-N(R170)&gt;N('Ajustes'!$B$5)),"COBRO SIN PAGAR; ","")="","",LEFT(IF(NOT(N(B170)&gt;0),"SIN FECHA DE EVENTO; ","")&amp;IF(C170="","SIN UNIDAD; ","")&amp;IF(AND(C170&lt;&gt;"",COUNTIF('Unidades'!$A$2:$A$300,C170)=0),"UNIDAD NO ESTÁ EN LA LISTA; ","")&amp;IF(H170="","SIN TITULAR; ","")&amp;IF(AND(AND(N(B170)&gt;0,TODAY()&gt;=N(B170)),N(I170)=0),"CAMBIO SIN PEDIR; ","")&amp;IF(AND(N(B170)&gt;0,TODAY()&lt;N(B170),N(B170)-TODAY()&lt;=N('Ajustes'!$B$3),N(I170)=0),"EVENTO CERCANO SIN PEDIR; ","")&amp;IF(AND(AND(N(B170)&gt;0,TODAY()&gt;=N(B170)),J170&lt;&gt;"Sí"),"SIN CONFIRMAR; ","")&amp;IF(AND(AND(N(B170)&gt;0,TODAY()&gt;=N(B170)),OR(A170="Entrada",A170="Salida"),IFERROR(VLOOKUP(E170,'Ajustes'!$A$21:$B$40,2,0)="Sí",FALSE),L170=""),"SIN LECTURA; ","")&amp;IF(AND(L170&lt;&gt;"",N170=""),"LECTURA SIN FOTO; ","")&amp;IF(AND(A170="Salida",N(B170)&gt;0,N(O170)=0,TODAY()-N(B170)&gt;N('Ajustes'!$B$4)),"ÚLTIMO RECIBO SIN LLEGAR; ","")&amp;IF(AND(N(Q170)&gt;0,N(R170)=0),"COBRO SIN ENVIAR; ","")&amp;IF(AND(N(Q170)&gt;0,N(R170)&gt;0,N(S170)=0,TODAY()-N(R170)&gt;N('Ajustes'!$B$5)),"COBRO SIN PAGAR; ",""),LEN(IF(NOT(N(B170)&gt;0),"SIN FECHA DE EVENTO; ","")&amp;IF(C170="","SIN UNIDAD; ","")&amp;IF(AND(C170&lt;&gt;"",COUNTIF('Unidades'!$A$2:$A$300,C170)=0),"UNIDAD NO ESTÁ EN LA LISTA; ","")&amp;IF(H170="","SIN TITULAR; ","")&amp;IF(AND(AND(N(B170)&gt;0,TODAY()&gt;=N(B170)),N(I170)=0),"CAMBIO SIN PEDIR; ","")&amp;IF(AND(N(B170)&gt;0,TODAY()&lt;N(B170),N(B170)-TODAY()&lt;=N('Ajustes'!$B$3),N(I170)=0),"EVENTO CERCANO SIN PEDIR; ","")&amp;IF(AND(AND(N(B170)&gt;0,TODAY()&gt;=N(B170)),J170&lt;&gt;"Sí"),"SIN CONFIRMAR; ","")&amp;IF(AND(AND(N(B170)&gt;0,TODAY()&gt;=N(B170)),OR(A170="Entrada",A170="Salida"),IFERROR(VLOOKUP(E170,'Ajustes'!$A$21:$B$40,2,0)="Sí",FALSE),L170=""),"SIN LECTURA; ","")&amp;IF(AND(L170&lt;&gt;"",N170=""),"LECTURA SIN FOTO; ","")&amp;IF(AND(A170="Salida",N(B170)&gt;0,N(O170)=0,TODAY()-N(B170)&gt;N('Ajustes'!$B$4)),"ÚLTIMO RECIBO SIN LLEGAR; ","")&amp;IF(AND(N(Q170)&gt;0,N(R170)=0),"COBRO SIN ENVIAR; ","")&amp;IF(AND(N(Q170)&gt;0,N(R170)&gt;0,N(S170)=0,TODAY()-N(R170)&gt;N('Ajustes'!$B$5)),"COBRO SIN PAGAR; ",""))-2)))</f>
        <v/>
      </c>
    </row>
    <row r="171">
      <c r="B171" s="6" t="n"/>
      <c r="I171" s="6" t="n"/>
      <c r="M171" s="6" t="n"/>
      <c r="O171" s="6" t="n"/>
      <c r="P171" s="8" t="n"/>
      <c r="Q171" s="8" t="n"/>
      <c r="R171" s="6" t="n"/>
      <c r="S171" s="6" t="n"/>
      <c r="T171" s="6" t="n"/>
      <c r="U171" s="9">
        <f>IF(OR(NOT(OR(A171&lt;&gt;"",B171&lt;&gt;"",C171&lt;&gt;"",E171&lt;&gt;"")),NOT(N(B171)&gt;0)),"",N(B171)-TODAY())</f>
        <v/>
      </c>
      <c r="V171">
        <f>IF(OR(NOT(OR(A171&lt;&gt;"",B171&lt;&gt;"",C171&lt;&gt;"",E171&lt;&gt;"")),N(T171)&gt;0),"",IF(IF(NOT(N(B171)&gt;0),"SIN FECHA DE EVENTO; ","")&amp;IF(C171="","SIN UNIDAD; ","")&amp;IF(AND(C171&lt;&gt;"",COUNTIF('Unidades'!$A$2:$A$300,C171)=0),"UNIDAD NO ESTÁ EN LA LISTA; ","")&amp;IF(H171="","SIN TITULAR; ","")&amp;IF(AND(AND(N(B171)&gt;0,TODAY()&gt;=N(B171)),N(I171)=0),"CAMBIO SIN PEDIR; ","")&amp;IF(AND(N(B171)&gt;0,TODAY()&lt;N(B171),N(B171)-TODAY()&lt;=N('Ajustes'!$B$3),N(I171)=0),"EVENTO CERCANO SIN PEDIR; ","")&amp;IF(AND(AND(N(B171)&gt;0,TODAY()&gt;=N(B171)),J171&lt;&gt;"Sí"),"SIN CONFIRMAR; ","")&amp;IF(AND(AND(N(B171)&gt;0,TODAY()&gt;=N(B171)),OR(A171="Entrada",A171="Salida"),IFERROR(VLOOKUP(E171,'Ajustes'!$A$21:$B$40,2,0)="Sí",FALSE),L171=""),"SIN LECTURA; ","")&amp;IF(AND(L171&lt;&gt;"",N171=""),"LECTURA SIN FOTO; ","")&amp;IF(AND(A171="Salida",N(B171)&gt;0,N(O171)=0,TODAY()-N(B171)&gt;N('Ajustes'!$B$4)),"ÚLTIMO RECIBO SIN LLEGAR; ","")&amp;IF(AND(N(Q171)&gt;0,N(R171)=0),"COBRO SIN ENVIAR; ","")&amp;IF(AND(N(Q171)&gt;0,N(R171)&gt;0,N(S171)=0,TODAY()-N(R171)&gt;N('Ajustes'!$B$5)),"COBRO SIN PAGAR; ","")="","",LEFT(IF(NOT(N(B171)&gt;0),"SIN FECHA DE EVENTO; ","")&amp;IF(C171="","SIN UNIDAD; ","")&amp;IF(AND(C171&lt;&gt;"",COUNTIF('Unidades'!$A$2:$A$300,C171)=0),"UNIDAD NO ESTÁ EN LA LISTA; ","")&amp;IF(H171="","SIN TITULAR; ","")&amp;IF(AND(AND(N(B171)&gt;0,TODAY()&gt;=N(B171)),N(I171)=0),"CAMBIO SIN PEDIR; ","")&amp;IF(AND(N(B171)&gt;0,TODAY()&lt;N(B171),N(B171)-TODAY()&lt;=N('Ajustes'!$B$3),N(I171)=0),"EVENTO CERCANO SIN PEDIR; ","")&amp;IF(AND(AND(N(B171)&gt;0,TODAY()&gt;=N(B171)),J171&lt;&gt;"Sí"),"SIN CONFIRMAR; ","")&amp;IF(AND(AND(N(B171)&gt;0,TODAY()&gt;=N(B171)),OR(A171="Entrada",A171="Salida"),IFERROR(VLOOKUP(E171,'Ajustes'!$A$21:$B$40,2,0)="Sí",FALSE),L171=""),"SIN LECTURA; ","")&amp;IF(AND(L171&lt;&gt;"",N171=""),"LECTURA SIN FOTO; ","")&amp;IF(AND(A171="Salida",N(B171)&gt;0,N(O171)=0,TODAY()-N(B171)&gt;N('Ajustes'!$B$4)),"ÚLTIMO RECIBO SIN LLEGAR; ","")&amp;IF(AND(N(Q171)&gt;0,N(R171)=0),"COBRO SIN ENVIAR; ","")&amp;IF(AND(N(Q171)&gt;0,N(R171)&gt;0,N(S171)=0,TODAY()-N(R171)&gt;N('Ajustes'!$B$5)),"COBRO SIN PAGAR; ",""),LEN(IF(NOT(N(B171)&gt;0),"SIN FECHA DE EVENTO; ","")&amp;IF(C171="","SIN UNIDAD; ","")&amp;IF(AND(C171&lt;&gt;"",COUNTIF('Unidades'!$A$2:$A$300,C171)=0),"UNIDAD NO ESTÁ EN LA LISTA; ","")&amp;IF(H171="","SIN TITULAR; ","")&amp;IF(AND(AND(N(B171)&gt;0,TODAY()&gt;=N(B171)),N(I171)=0),"CAMBIO SIN PEDIR; ","")&amp;IF(AND(N(B171)&gt;0,TODAY()&lt;N(B171),N(B171)-TODAY()&lt;=N('Ajustes'!$B$3),N(I171)=0),"EVENTO CERCANO SIN PEDIR; ","")&amp;IF(AND(AND(N(B171)&gt;0,TODAY()&gt;=N(B171)),J171&lt;&gt;"Sí"),"SIN CONFIRMAR; ","")&amp;IF(AND(AND(N(B171)&gt;0,TODAY()&gt;=N(B171)),OR(A171="Entrada",A171="Salida"),IFERROR(VLOOKUP(E171,'Ajustes'!$A$21:$B$40,2,0)="Sí",FALSE),L171=""),"SIN LECTURA; ","")&amp;IF(AND(L171&lt;&gt;"",N171=""),"LECTURA SIN FOTO; ","")&amp;IF(AND(A171="Salida",N(B171)&gt;0,N(O171)=0,TODAY()-N(B171)&gt;N('Ajustes'!$B$4)),"ÚLTIMO RECIBO SIN LLEGAR; ","")&amp;IF(AND(N(Q171)&gt;0,N(R171)=0),"COBRO SIN ENVIAR; ","")&amp;IF(AND(N(Q171)&gt;0,N(R171)&gt;0,N(S171)=0,TODAY()-N(R171)&gt;N('Ajustes'!$B$5)),"COBRO SIN PAGAR; ",""))-2)))</f>
        <v/>
      </c>
    </row>
    <row r="172">
      <c r="B172" s="6" t="n"/>
      <c r="I172" s="6" t="n"/>
      <c r="M172" s="6" t="n"/>
      <c r="O172" s="6" t="n"/>
      <c r="P172" s="8" t="n"/>
      <c r="Q172" s="8" t="n"/>
      <c r="R172" s="6" t="n"/>
      <c r="S172" s="6" t="n"/>
      <c r="T172" s="6" t="n"/>
      <c r="U172" s="9">
        <f>IF(OR(NOT(OR(A172&lt;&gt;"",B172&lt;&gt;"",C172&lt;&gt;"",E172&lt;&gt;"")),NOT(N(B172)&gt;0)),"",N(B172)-TODAY())</f>
        <v/>
      </c>
      <c r="V172">
        <f>IF(OR(NOT(OR(A172&lt;&gt;"",B172&lt;&gt;"",C172&lt;&gt;"",E172&lt;&gt;"")),N(T172)&gt;0),"",IF(IF(NOT(N(B172)&gt;0),"SIN FECHA DE EVENTO; ","")&amp;IF(C172="","SIN UNIDAD; ","")&amp;IF(AND(C172&lt;&gt;"",COUNTIF('Unidades'!$A$2:$A$300,C172)=0),"UNIDAD NO ESTÁ EN LA LISTA; ","")&amp;IF(H172="","SIN TITULAR; ","")&amp;IF(AND(AND(N(B172)&gt;0,TODAY()&gt;=N(B172)),N(I172)=0),"CAMBIO SIN PEDIR; ","")&amp;IF(AND(N(B172)&gt;0,TODAY()&lt;N(B172),N(B172)-TODAY()&lt;=N('Ajustes'!$B$3),N(I172)=0),"EVENTO CERCANO SIN PEDIR; ","")&amp;IF(AND(AND(N(B172)&gt;0,TODAY()&gt;=N(B172)),J172&lt;&gt;"Sí"),"SIN CONFIRMAR; ","")&amp;IF(AND(AND(N(B172)&gt;0,TODAY()&gt;=N(B172)),OR(A172="Entrada",A172="Salida"),IFERROR(VLOOKUP(E172,'Ajustes'!$A$21:$B$40,2,0)="Sí",FALSE),L172=""),"SIN LECTURA; ","")&amp;IF(AND(L172&lt;&gt;"",N172=""),"LECTURA SIN FOTO; ","")&amp;IF(AND(A172="Salida",N(B172)&gt;0,N(O172)=0,TODAY()-N(B172)&gt;N('Ajustes'!$B$4)),"ÚLTIMO RECIBO SIN LLEGAR; ","")&amp;IF(AND(N(Q172)&gt;0,N(R172)=0),"COBRO SIN ENVIAR; ","")&amp;IF(AND(N(Q172)&gt;0,N(R172)&gt;0,N(S172)=0,TODAY()-N(R172)&gt;N('Ajustes'!$B$5)),"COBRO SIN PAGAR; ","")="","",LEFT(IF(NOT(N(B172)&gt;0),"SIN FECHA DE EVENTO; ","")&amp;IF(C172="","SIN UNIDAD; ","")&amp;IF(AND(C172&lt;&gt;"",COUNTIF('Unidades'!$A$2:$A$300,C172)=0),"UNIDAD NO ESTÁ EN LA LISTA; ","")&amp;IF(H172="","SIN TITULAR; ","")&amp;IF(AND(AND(N(B172)&gt;0,TODAY()&gt;=N(B172)),N(I172)=0),"CAMBIO SIN PEDIR; ","")&amp;IF(AND(N(B172)&gt;0,TODAY()&lt;N(B172),N(B172)-TODAY()&lt;=N('Ajustes'!$B$3),N(I172)=0),"EVENTO CERCANO SIN PEDIR; ","")&amp;IF(AND(AND(N(B172)&gt;0,TODAY()&gt;=N(B172)),J172&lt;&gt;"Sí"),"SIN CONFIRMAR; ","")&amp;IF(AND(AND(N(B172)&gt;0,TODAY()&gt;=N(B172)),OR(A172="Entrada",A172="Salida"),IFERROR(VLOOKUP(E172,'Ajustes'!$A$21:$B$40,2,0)="Sí",FALSE),L172=""),"SIN LECTURA; ","")&amp;IF(AND(L172&lt;&gt;"",N172=""),"LECTURA SIN FOTO; ","")&amp;IF(AND(A172="Salida",N(B172)&gt;0,N(O172)=0,TODAY()-N(B172)&gt;N('Ajustes'!$B$4)),"ÚLTIMO RECIBO SIN LLEGAR; ","")&amp;IF(AND(N(Q172)&gt;0,N(R172)=0),"COBRO SIN ENVIAR; ","")&amp;IF(AND(N(Q172)&gt;0,N(R172)&gt;0,N(S172)=0,TODAY()-N(R172)&gt;N('Ajustes'!$B$5)),"COBRO SIN PAGAR; ",""),LEN(IF(NOT(N(B172)&gt;0),"SIN FECHA DE EVENTO; ","")&amp;IF(C172="","SIN UNIDAD; ","")&amp;IF(AND(C172&lt;&gt;"",COUNTIF('Unidades'!$A$2:$A$300,C172)=0),"UNIDAD NO ESTÁ EN LA LISTA; ","")&amp;IF(H172="","SIN TITULAR; ","")&amp;IF(AND(AND(N(B172)&gt;0,TODAY()&gt;=N(B172)),N(I172)=0),"CAMBIO SIN PEDIR; ","")&amp;IF(AND(N(B172)&gt;0,TODAY()&lt;N(B172),N(B172)-TODAY()&lt;=N('Ajustes'!$B$3),N(I172)=0),"EVENTO CERCANO SIN PEDIR; ","")&amp;IF(AND(AND(N(B172)&gt;0,TODAY()&gt;=N(B172)),J172&lt;&gt;"Sí"),"SIN CONFIRMAR; ","")&amp;IF(AND(AND(N(B172)&gt;0,TODAY()&gt;=N(B172)),OR(A172="Entrada",A172="Salida"),IFERROR(VLOOKUP(E172,'Ajustes'!$A$21:$B$40,2,0)="Sí",FALSE),L172=""),"SIN LECTURA; ","")&amp;IF(AND(L172&lt;&gt;"",N172=""),"LECTURA SIN FOTO; ","")&amp;IF(AND(A172="Salida",N(B172)&gt;0,N(O172)=0,TODAY()-N(B172)&gt;N('Ajustes'!$B$4)),"ÚLTIMO RECIBO SIN LLEGAR; ","")&amp;IF(AND(N(Q172)&gt;0,N(R172)=0),"COBRO SIN ENVIAR; ","")&amp;IF(AND(N(Q172)&gt;0,N(R172)&gt;0,N(S172)=0,TODAY()-N(R172)&gt;N('Ajustes'!$B$5)),"COBRO SIN PAGAR; ",""))-2)))</f>
        <v/>
      </c>
    </row>
    <row r="173">
      <c r="B173" s="6" t="n"/>
      <c r="I173" s="6" t="n"/>
      <c r="M173" s="6" t="n"/>
      <c r="O173" s="6" t="n"/>
      <c r="P173" s="8" t="n"/>
      <c r="Q173" s="8" t="n"/>
      <c r="R173" s="6" t="n"/>
      <c r="S173" s="6" t="n"/>
      <c r="T173" s="6" t="n"/>
      <c r="U173" s="9">
        <f>IF(OR(NOT(OR(A173&lt;&gt;"",B173&lt;&gt;"",C173&lt;&gt;"",E173&lt;&gt;"")),NOT(N(B173)&gt;0)),"",N(B173)-TODAY())</f>
        <v/>
      </c>
      <c r="V173">
        <f>IF(OR(NOT(OR(A173&lt;&gt;"",B173&lt;&gt;"",C173&lt;&gt;"",E173&lt;&gt;"")),N(T173)&gt;0),"",IF(IF(NOT(N(B173)&gt;0),"SIN FECHA DE EVENTO; ","")&amp;IF(C173="","SIN UNIDAD; ","")&amp;IF(AND(C173&lt;&gt;"",COUNTIF('Unidades'!$A$2:$A$300,C173)=0),"UNIDAD NO ESTÁ EN LA LISTA; ","")&amp;IF(H173="","SIN TITULAR; ","")&amp;IF(AND(AND(N(B173)&gt;0,TODAY()&gt;=N(B173)),N(I173)=0),"CAMBIO SIN PEDIR; ","")&amp;IF(AND(N(B173)&gt;0,TODAY()&lt;N(B173),N(B173)-TODAY()&lt;=N('Ajustes'!$B$3),N(I173)=0),"EVENTO CERCANO SIN PEDIR; ","")&amp;IF(AND(AND(N(B173)&gt;0,TODAY()&gt;=N(B173)),J173&lt;&gt;"Sí"),"SIN CONFIRMAR; ","")&amp;IF(AND(AND(N(B173)&gt;0,TODAY()&gt;=N(B173)),OR(A173="Entrada",A173="Salida"),IFERROR(VLOOKUP(E173,'Ajustes'!$A$21:$B$40,2,0)="Sí",FALSE),L173=""),"SIN LECTURA; ","")&amp;IF(AND(L173&lt;&gt;"",N173=""),"LECTURA SIN FOTO; ","")&amp;IF(AND(A173="Salida",N(B173)&gt;0,N(O173)=0,TODAY()-N(B173)&gt;N('Ajustes'!$B$4)),"ÚLTIMO RECIBO SIN LLEGAR; ","")&amp;IF(AND(N(Q173)&gt;0,N(R173)=0),"COBRO SIN ENVIAR; ","")&amp;IF(AND(N(Q173)&gt;0,N(R173)&gt;0,N(S173)=0,TODAY()-N(R173)&gt;N('Ajustes'!$B$5)),"COBRO SIN PAGAR; ","")="","",LEFT(IF(NOT(N(B173)&gt;0),"SIN FECHA DE EVENTO; ","")&amp;IF(C173="","SIN UNIDAD; ","")&amp;IF(AND(C173&lt;&gt;"",COUNTIF('Unidades'!$A$2:$A$300,C173)=0),"UNIDAD NO ESTÁ EN LA LISTA; ","")&amp;IF(H173="","SIN TITULAR; ","")&amp;IF(AND(AND(N(B173)&gt;0,TODAY()&gt;=N(B173)),N(I173)=0),"CAMBIO SIN PEDIR; ","")&amp;IF(AND(N(B173)&gt;0,TODAY()&lt;N(B173),N(B173)-TODAY()&lt;=N('Ajustes'!$B$3),N(I173)=0),"EVENTO CERCANO SIN PEDIR; ","")&amp;IF(AND(AND(N(B173)&gt;0,TODAY()&gt;=N(B173)),J173&lt;&gt;"Sí"),"SIN CONFIRMAR; ","")&amp;IF(AND(AND(N(B173)&gt;0,TODAY()&gt;=N(B173)),OR(A173="Entrada",A173="Salida"),IFERROR(VLOOKUP(E173,'Ajustes'!$A$21:$B$40,2,0)="Sí",FALSE),L173=""),"SIN LECTURA; ","")&amp;IF(AND(L173&lt;&gt;"",N173=""),"LECTURA SIN FOTO; ","")&amp;IF(AND(A173="Salida",N(B173)&gt;0,N(O173)=0,TODAY()-N(B173)&gt;N('Ajustes'!$B$4)),"ÚLTIMO RECIBO SIN LLEGAR; ","")&amp;IF(AND(N(Q173)&gt;0,N(R173)=0),"COBRO SIN ENVIAR; ","")&amp;IF(AND(N(Q173)&gt;0,N(R173)&gt;0,N(S173)=0,TODAY()-N(R173)&gt;N('Ajustes'!$B$5)),"COBRO SIN PAGAR; ",""),LEN(IF(NOT(N(B173)&gt;0),"SIN FECHA DE EVENTO; ","")&amp;IF(C173="","SIN UNIDAD; ","")&amp;IF(AND(C173&lt;&gt;"",COUNTIF('Unidades'!$A$2:$A$300,C173)=0),"UNIDAD NO ESTÁ EN LA LISTA; ","")&amp;IF(H173="","SIN TITULAR; ","")&amp;IF(AND(AND(N(B173)&gt;0,TODAY()&gt;=N(B173)),N(I173)=0),"CAMBIO SIN PEDIR; ","")&amp;IF(AND(N(B173)&gt;0,TODAY()&lt;N(B173),N(B173)-TODAY()&lt;=N('Ajustes'!$B$3),N(I173)=0),"EVENTO CERCANO SIN PEDIR; ","")&amp;IF(AND(AND(N(B173)&gt;0,TODAY()&gt;=N(B173)),J173&lt;&gt;"Sí"),"SIN CONFIRMAR; ","")&amp;IF(AND(AND(N(B173)&gt;0,TODAY()&gt;=N(B173)),OR(A173="Entrada",A173="Salida"),IFERROR(VLOOKUP(E173,'Ajustes'!$A$21:$B$40,2,0)="Sí",FALSE),L173=""),"SIN LECTURA; ","")&amp;IF(AND(L173&lt;&gt;"",N173=""),"LECTURA SIN FOTO; ","")&amp;IF(AND(A173="Salida",N(B173)&gt;0,N(O173)=0,TODAY()-N(B173)&gt;N('Ajustes'!$B$4)),"ÚLTIMO RECIBO SIN LLEGAR; ","")&amp;IF(AND(N(Q173)&gt;0,N(R173)=0),"COBRO SIN ENVIAR; ","")&amp;IF(AND(N(Q173)&gt;0,N(R173)&gt;0,N(S173)=0,TODAY()-N(R173)&gt;N('Ajustes'!$B$5)),"COBRO SIN PAGAR; ",""))-2)))</f>
        <v/>
      </c>
    </row>
    <row r="174">
      <c r="B174" s="6" t="n"/>
      <c r="I174" s="6" t="n"/>
      <c r="M174" s="6" t="n"/>
      <c r="O174" s="6" t="n"/>
      <c r="P174" s="8" t="n"/>
      <c r="Q174" s="8" t="n"/>
      <c r="R174" s="6" t="n"/>
      <c r="S174" s="6" t="n"/>
      <c r="T174" s="6" t="n"/>
      <c r="U174" s="9">
        <f>IF(OR(NOT(OR(A174&lt;&gt;"",B174&lt;&gt;"",C174&lt;&gt;"",E174&lt;&gt;"")),NOT(N(B174)&gt;0)),"",N(B174)-TODAY())</f>
        <v/>
      </c>
      <c r="V174">
        <f>IF(OR(NOT(OR(A174&lt;&gt;"",B174&lt;&gt;"",C174&lt;&gt;"",E174&lt;&gt;"")),N(T174)&gt;0),"",IF(IF(NOT(N(B174)&gt;0),"SIN FECHA DE EVENTO; ","")&amp;IF(C174="","SIN UNIDAD; ","")&amp;IF(AND(C174&lt;&gt;"",COUNTIF('Unidades'!$A$2:$A$300,C174)=0),"UNIDAD NO ESTÁ EN LA LISTA; ","")&amp;IF(H174="","SIN TITULAR; ","")&amp;IF(AND(AND(N(B174)&gt;0,TODAY()&gt;=N(B174)),N(I174)=0),"CAMBIO SIN PEDIR; ","")&amp;IF(AND(N(B174)&gt;0,TODAY()&lt;N(B174),N(B174)-TODAY()&lt;=N('Ajustes'!$B$3),N(I174)=0),"EVENTO CERCANO SIN PEDIR; ","")&amp;IF(AND(AND(N(B174)&gt;0,TODAY()&gt;=N(B174)),J174&lt;&gt;"Sí"),"SIN CONFIRMAR; ","")&amp;IF(AND(AND(N(B174)&gt;0,TODAY()&gt;=N(B174)),OR(A174="Entrada",A174="Salida"),IFERROR(VLOOKUP(E174,'Ajustes'!$A$21:$B$40,2,0)="Sí",FALSE),L174=""),"SIN LECTURA; ","")&amp;IF(AND(L174&lt;&gt;"",N174=""),"LECTURA SIN FOTO; ","")&amp;IF(AND(A174="Salida",N(B174)&gt;0,N(O174)=0,TODAY()-N(B174)&gt;N('Ajustes'!$B$4)),"ÚLTIMO RECIBO SIN LLEGAR; ","")&amp;IF(AND(N(Q174)&gt;0,N(R174)=0),"COBRO SIN ENVIAR; ","")&amp;IF(AND(N(Q174)&gt;0,N(R174)&gt;0,N(S174)=0,TODAY()-N(R174)&gt;N('Ajustes'!$B$5)),"COBRO SIN PAGAR; ","")="","",LEFT(IF(NOT(N(B174)&gt;0),"SIN FECHA DE EVENTO; ","")&amp;IF(C174="","SIN UNIDAD; ","")&amp;IF(AND(C174&lt;&gt;"",COUNTIF('Unidades'!$A$2:$A$300,C174)=0),"UNIDAD NO ESTÁ EN LA LISTA; ","")&amp;IF(H174="","SIN TITULAR; ","")&amp;IF(AND(AND(N(B174)&gt;0,TODAY()&gt;=N(B174)),N(I174)=0),"CAMBIO SIN PEDIR; ","")&amp;IF(AND(N(B174)&gt;0,TODAY()&lt;N(B174),N(B174)-TODAY()&lt;=N('Ajustes'!$B$3),N(I174)=0),"EVENTO CERCANO SIN PEDIR; ","")&amp;IF(AND(AND(N(B174)&gt;0,TODAY()&gt;=N(B174)),J174&lt;&gt;"Sí"),"SIN CONFIRMAR; ","")&amp;IF(AND(AND(N(B174)&gt;0,TODAY()&gt;=N(B174)),OR(A174="Entrada",A174="Salida"),IFERROR(VLOOKUP(E174,'Ajustes'!$A$21:$B$40,2,0)="Sí",FALSE),L174=""),"SIN LECTURA; ","")&amp;IF(AND(L174&lt;&gt;"",N174=""),"LECTURA SIN FOTO; ","")&amp;IF(AND(A174="Salida",N(B174)&gt;0,N(O174)=0,TODAY()-N(B174)&gt;N('Ajustes'!$B$4)),"ÚLTIMO RECIBO SIN LLEGAR; ","")&amp;IF(AND(N(Q174)&gt;0,N(R174)=0),"COBRO SIN ENVIAR; ","")&amp;IF(AND(N(Q174)&gt;0,N(R174)&gt;0,N(S174)=0,TODAY()-N(R174)&gt;N('Ajustes'!$B$5)),"COBRO SIN PAGAR; ",""),LEN(IF(NOT(N(B174)&gt;0),"SIN FECHA DE EVENTO; ","")&amp;IF(C174="","SIN UNIDAD; ","")&amp;IF(AND(C174&lt;&gt;"",COUNTIF('Unidades'!$A$2:$A$300,C174)=0),"UNIDAD NO ESTÁ EN LA LISTA; ","")&amp;IF(H174="","SIN TITULAR; ","")&amp;IF(AND(AND(N(B174)&gt;0,TODAY()&gt;=N(B174)),N(I174)=0),"CAMBIO SIN PEDIR; ","")&amp;IF(AND(N(B174)&gt;0,TODAY()&lt;N(B174),N(B174)-TODAY()&lt;=N('Ajustes'!$B$3),N(I174)=0),"EVENTO CERCANO SIN PEDIR; ","")&amp;IF(AND(AND(N(B174)&gt;0,TODAY()&gt;=N(B174)),J174&lt;&gt;"Sí"),"SIN CONFIRMAR; ","")&amp;IF(AND(AND(N(B174)&gt;0,TODAY()&gt;=N(B174)),OR(A174="Entrada",A174="Salida"),IFERROR(VLOOKUP(E174,'Ajustes'!$A$21:$B$40,2,0)="Sí",FALSE),L174=""),"SIN LECTURA; ","")&amp;IF(AND(L174&lt;&gt;"",N174=""),"LECTURA SIN FOTO; ","")&amp;IF(AND(A174="Salida",N(B174)&gt;0,N(O174)=0,TODAY()-N(B174)&gt;N('Ajustes'!$B$4)),"ÚLTIMO RECIBO SIN LLEGAR; ","")&amp;IF(AND(N(Q174)&gt;0,N(R174)=0),"COBRO SIN ENVIAR; ","")&amp;IF(AND(N(Q174)&gt;0,N(R174)&gt;0,N(S174)=0,TODAY()-N(R174)&gt;N('Ajustes'!$B$5)),"COBRO SIN PAGAR; ",""))-2)))</f>
        <v/>
      </c>
    </row>
    <row r="175">
      <c r="B175" s="6" t="n"/>
      <c r="I175" s="6" t="n"/>
      <c r="M175" s="6" t="n"/>
      <c r="O175" s="6" t="n"/>
      <c r="P175" s="8" t="n"/>
      <c r="Q175" s="8" t="n"/>
      <c r="R175" s="6" t="n"/>
      <c r="S175" s="6" t="n"/>
      <c r="T175" s="6" t="n"/>
      <c r="U175" s="9">
        <f>IF(OR(NOT(OR(A175&lt;&gt;"",B175&lt;&gt;"",C175&lt;&gt;"",E175&lt;&gt;"")),NOT(N(B175)&gt;0)),"",N(B175)-TODAY())</f>
        <v/>
      </c>
      <c r="V175">
        <f>IF(OR(NOT(OR(A175&lt;&gt;"",B175&lt;&gt;"",C175&lt;&gt;"",E175&lt;&gt;"")),N(T175)&gt;0),"",IF(IF(NOT(N(B175)&gt;0),"SIN FECHA DE EVENTO; ","")&amp;IF(C175="","SIN UNIDAD; ","")&amp;IF(AND(C175&lt;&gt;"",COUNTIF('Unidades'!$A$2:$A$300,C175)=0),"UNIDAD NO ESTÁ EN LA LISTA; ","")&amp;IF(H175="","SIN TITULAR; ","")&amp;IF(AND(AND(N(B175)&gt;0,TODAY()&gt;=N(B175)),N(I175)=0),"CAMBIO SIN PEDIR; ","")&amp;IF(AND(N(B175)&gt;0,TODAY()&lt;N(B175),N(B175)-TODAY()&lt;=N('Ajustes'!$B$3),N(I175)=0),"EVENTO CERCANO SIN PEDIR; ","")&amp;IF(AND(AND(N(B175)&gt;0,TODAY()&gt;=N(B175)),J175&lt;&gt;"Sí"),"SIN CONFIRMAR; ","")&amp;IF(AND(AND(N(B175)&gt;0,TODAY()&gt;=N(B175)),OR(A175="Entrada",A175="Salida"),IFERROR(VLOOKUP(E175,'Ajustes'!$A$21:$B$40,2,0)="Sí",FALSE),L175=""),"SIN LECTURA; ","")&amp;IF(AND(L175&lt;&gt;"",N175=""),"LECTURA SIN FOTO; ","")&amp;IF(AND(A175="Salida",N(B175)&gt;0,N(O175)=0,TODAY()-N(B175)&gt;N('Ajustes'!$B$4)),"ÚLTIMO RECIBO SIN LLEGAR; ","")&amp;IF(AND(N(Q175)&gt;0,N(R175)=0),"COBRO SIN ENVIAR; ","")&amp;IF(AND(N(Q175)&gt;0,N(R175)&gt;0,N(S175)=0,TODAY()-N(R175)&gt;N('Ajustes'!$B$5)),"COBRO SIN PAGAR; ","")="","",LEFT(IF(NOT(N(B175)&gt;0),"SIN FECHA DE EVENTO; ","")&amp;IF(C175="","SIN UNIDAD; ","")&amp;IF(AND(C175&lt;&gt;"",COUNTIF('Unidades'!$A$2:$A$300,C175)=0),"UNIDAD NO ESTÁ EN LA LISTA; ","")&amp;IF(H175="","SIN TITULAR; ","")&amp;IF(AND(AND(N(B175)&gt;0,TODAY()&gt;=N(B175)),N(I175)=0),"CAMBIO SIN PEDIR; ","")&amp;IF(AND(N(B175)&gt;0,TODAY()&lt;N(B175),N(B175)-TODAY()&lt;=N('Ajustes'!$B$3),N(I175)=0),"EVENTO CERCANO SIN PEDIR; ","")&amp;IF(AND(AND(N(B175)&gt;0,TODAY()&gt;=N(B175)),J175&lt;&gt;"Sí"),"SIN CONFIRMAR; ","")&amp;IF(AND(AND(N(B175)&gt;0,TODAY()&gt;=N(B175)),OR(A175="Entrada",A175="Salida"),IFERROR(VLOOKUP(E175,'Ajustes'!$A$21:$B$40,2,0)="Sí",FALSE),L175=""),"SIN LECTURA; ","")&amp;IF(AND(L175&lt;&gt;"",N175=""),"LECTURA SIN FOTO; ","")&amp;IF(AND(A175="Salida",N(B175)&gt;0,N(O175)=0,TODAY()-N(B175)&gt;N('Ajustes'!$B$4)),"ÚLTIMO RECIBO SIN LLEGAR; ","")&amp;IF(AND(N(Q175)&gt;0,N(R175)=0),"COBRO SIN ENVIAR; ","")&amp;IF(AND(N(Q175)&gt;0,N(R175)&gt;0,N(S175)=0,TODAY()-N(R175)&gt;N('Ajustes'!$B$5)),"COBRO SIN PAGAR; ",""),LEN(IF(NOT(N(B175)&gt;0),"SIN FECHA DE EVENTO; ","")&amp;IF(C175="","SIN UNIDAD; ","")&amp;IF(AND(C175&lt;&gt;"",COUNTIF('Unidades'!$A$2:$A$300,C175)=0),"UNIDAD NO ESTÁ EN LA LISTA; ","")&amp;IF(H175="","SIN TITULAR; ","")&amp;IF(AND(AND(N(B175)&gt;0,TODAY()&gt;=N(B175)),N(I175)=0),"CAMBIO SIN PEDIR; ","")&amp;IF(AND(N(B175)&gt;0,TODAY()&lt;N(B175),N(B175)-TODAY()&lt;=N('Ajustes'!$B$3),N(I175)=0),"EVENTO CERCANO SIN PEDIR; ","")&amp;IF(AND(AND(N(B175)&gt;0,TODAY()&gt;=N(B175)),J175&lt;&gt;"Sí"),"SIN CONFIRMAR; ","")&amp;IF(AND(AND(N(B175)&gt;0,TODAY()&gt;=N(B175)),OR(A175="Entrada",A175="Salida"),IFERROR(VLOOKUP(E175,'Ajustes'!$A$21:$B$40,2,0)="Sí",FALSE),L175=""),"SIN LECTURA; ","")&amp;IF(AND(L175&lt;&gt;"",N175=""),"LECTURA SIN FOTO; ","")&amp;IF(AND(A175="Salida",N(B175)&gt;0,N(O175)=0,TODAY()-N(B175)&gt;N('Ajustes'!$B$4)),"ÚLTIMO RECIBO SIN LLEGAR; ","")&amp;IF(AND(N(Q175)&gt;0,N(R175)=0),"COBRO SIN ENVIAR; ","")&amp;IF(AND(N(Q175)&gt;0,N(R175)&gt;0,N(S175)=0,TODAY()-N(R175)&gt;N('Ajustes'!$B$5)),"COBRO SIN PAGAR; ",""))-2)))</f>
        <v/>
      </c>
    </row>
    <row r="176">
      <c r="B176" s="6" t="n"/>
      <c r="I176" s="6" t="n"/>
      <c r="M176" s="6" t="n"/>
      <c r="O176" s="6" t="n"/>
      <c r="P176" s="8" t="n"/>
      <c r="Q176" s="8" t="n"/>
      <c r="R176" s="6" t="n"/>
      <c r="S176" s="6" t="n"/>
      <c r="T176" s="6" t="n"/>
      <c r="U176" s="9">
        <f>IF(OR(NOT(OR(A176&lt;&gt;"",B176&lt;&gt;"",C176&lt;&gt;"",E176&lt;&gt;"")),NOT(N(B176)&gt;0)),"",N(B176)-TODAY())</f>
        <v/>
      </c>
      <c r="V176">
        <f>IF(OR(NOT(OR(A176&lt;&gt;"",B176&lt;&gt;"",C176&lt;&gt;"",E176&lt;&gt;"")),N(T176)&gt;0),"",IF(IF(NOT(N(B176)&gt;0),"SIN FECHA DE EVENTO; ","")&amp;IF(C176="","SIN UNIDAD; ","")&amp;IF(AND(C176&lt;&gt;"",COUNTIF('Unidades'!$A$2:$A$300,C176)=0),"UNIDAD NO ESTÁ EN LA LISTA; ","")&amp;IF(H176="","SIN TITULAR; ","")&amp;IF(AND(AND(N(B176)&gt;0,TODAY()&gt;=N(B176)),N(I176)=0),"CAMBIO SIN PEDIR; ","")&amp;IF(AND(N(B176)&gt;0,TODAY()&lt;N(B176),N(B176)-TODAY()&lt;=N('Ajustes'!$B$3),N(I176)=0),"EVENTO CERCANO SIN PEDIR; ","")&amp;IF(AND(AND(N(B176)&gt;0,TODAY()&gt;=N(B176)),J176&lt;&gt;"Sí"),"SIN CONFIRMAR; ","")&amp;IF(AND(AND(N(B176)&gt;0,TODAY()&gt;=N(B176)),OR(A176="Entrada",A176="Salida"),IFERROR(VLOOKUP(E176,'Ajustes'!$A$21:$B$40,2,0)="Sí",FALSE),L176=""),"SIN LECTURA; ","")&amp;IF(AND(L176&lt;&gt;"",N176=""),"LECTURA SIN FOTO; ","")&amp;IF(AND(A176="Salida",N(B176)&gt;0,N(O176)=0,TODAY()-N(B176)&gt;N('Ajustes'!$B$4)),"ÚLTIMO RECIBO SIN LLEGAR; ","")&amp;IF(AND(N(Q176)&gt;0,N(R176)=0),"COBRO SIN ENVIAR; ","")&amp;IF(AND(N(Q176)&gt;0,N(R176)&gt;0,N(S176)=0,TODAY()-N(R176)&gt;N('Ajustes'!$B$5)),"COBRO SIN PAGAR; ","")="","",LEFT(IF(NOT(N(B176)&gt;0),"SIN FECHA DE EVENTO; ","")&amp;IF(C176="","SIN UNIDAD; ","")&amp;IF(AND(C176&lt;&gt;"",COUNTIF('Unidades'!$A$2:$A$300,C176)=0),"UNIDAD NO ESTÁ EN LA LISTA; ","")&amp;IF(H176="","SIN TITULAR; ","")&amp;IF(AND(AND(N(B176)&gt;0,TODAY()&gt;=N(B176)),N(I176)=0),"CAMBIO SIN PEDIR; ","")&amp;IF(AND(N(B176)&gt;0,TODAY()&lt;N(B176),N(B176)-TODAY()&lt;=N('Ajustes'!$B$3),N(I176)=0),"EVENTO CERCANO SIN PEDIR; ","")&amp;IF(AND(AND(N(B176)&gt;0,TODAY()&gt;=N(B176)),J176&lt;&gt;"Sí"),"SIN CONFIRMAR; ","")&amp;IF(AND(AND(N(B176)&gt;0,TODAY()&gt;=N(B176)),OR(A176="Entrada",A176="Salida"),IFERROR(VLOOKUP(E176,'Ajustes'!$A$21:$B$40,2,0)="Sí",FALSE),L176=""),"SIN LECTURA; ","")&amp;IF(AND(L176&lt;&gt;"",N176=""),"LECTURA SIN FOTO; ","")&amp;IF(AND(A176="Salida",N(B176)&gt;0,N(O176)=0,TODAY()-N(B176)&gt;N('Ajustes'!$B$4)),"ÚLTIMO RECIBO SIN LLEGAR; ","")&amp;IF(AND(N(Q176)&gt;0,N(R176)=0),"COBRO SIN ENVIAR; ","")&amp;IF(AND(N(Q176)&gt;0,N(R176)&gt;0,N(S176)=0,TODAY()-N(R176)&gt;N('Ajustes'!$B$5)),"COBRO SIN PAGAR; ",""),LEN(IF(NOT(N(B176)&gt;0),"SIN FECHA DE EVENTO; ","")&amp;IF(C176="","SIN UNIDAD; ","")&amp;IF(AND(C176&lt;&gt;"",COUNTIF('Unidades'!$A$2:$A$300,C176)=0),"UNIDAD NO ESTÁ EN LA LISTA; ","")&amp;IF(H176="","SIN TITULAR; ","")&amp;IF(AND(AND(N(B176)&gt;0,TODAY()&gt;=N(B176)),N(I176)=0),"CAMBIO SIN PEDIR; ","")&amp;IF(AND(N(B176)&gt;0,TODAY()&lt;N(B176),N(B176)-TODAY()&lt;=N('Ajustes'!$B$3),N(I176)=0),"EVENTO CERCANO SIN PEDIR; ","")&amp;IF(AND(AND(N(B176)&gt;0,TODAY()&gt;=N(B176)),J176&lt;&gt;"Sí"),"SIN CONFIRMAR; ","")&amp;IF(AND(AND(N(B176)&gt;0,TODAY()&gt;=N(B176)),OR(A176="Entrada",A176="Salida"),IFERROR(VLOOKUP(E176,'Ajustes'!$A$21:$B$40,2,0)="Sí",FALSE),L176=""),"SIN LECTURA; ","")&amp;IF(AND(L176&lt;&gt;"",N176=""),"LECTURA SIN FOTO; ","")&amp;IF(AND(A176="Salida",N(B176)&gt;0,N(O176)=0,TODAY()-N(B176)&gt;N('Ajustes'!$B$4)),"ÚLTIMO RECIBO SIN LLEGAR; ","")&amp;IF(AND(N(Q176)&gt;0,N(R176)=0),"COBRO SIN ENVIAR; ","")&amp;IF(AND(N(Q176)&gt;0,N(R176)&gt;0,N(S176)=0,TODAY()-N(R176)&gt;N('Ajustes'!$B$5)),"COBRO SIN PAGAR; ",""))-2)))</f>
        <v/>
      </c>
    </row>
    <row r="177">
      <c r="B177" s="6" t="n"/>
      <c r="I177" s="6" t="n"/>
      <c r="M177" s="6" t="n"/>
      <c r="O177" s="6" t="n"/>
      <c r="P177" s="8" t="n"/>
      <c r="Q177" s="8" t="n"/>
      <c r="R177" s="6" t="n"/>
      <c r="S177" s="6" t="n"/>
      <c r="T177" s="6" t="n"/>
      <c r="U177" s="9">
        <f>IF(OR(NOT(OR(A177&lt;&gt;"",B177&lt;&gt;"",C177&lt;&gt;"",E177&lt;&gt;"")),NOT(N(B177)&gt;0)),"",N(B177)-TODAY())</f>
        <v/>
      </c>
      <c r="V177">
        <f>IF(OR(NOT(OR(A177&lt;&gt;"",B177&lt;&gt;"",C177&lt;&gt;"",E177&lt;&gt;"")),N(T177)&gt;0),"",IF(IF(NOT(N(B177)&gt;0),"SIN FECHA DE EVENTO; ","")&amp;IF(C177="","SIN UNIDAD; ","")&amp;IF(AND(C177&lt;&gt;"",COUNTIF('Unidades'!$A$2:$A$300,C177)=0),"UNIDAD NO ESTÁ EN LA LISTA; ","")&amp;IF(H177="","SIN TITULAR; ","")&amp;IF(AND(AND(N(B177)&gt;0,TODAY()&gt;=N(B177)),N(I177)=0),"CAMBIO SIN PEDIR; ","")&amp;IF(AND(N(B177)&gt;0,TODAY()&lt;N(B177),N(B177)-TODAY()&lt;=N('Ajustes'!$B$3),N(I177)=0),"EVENTO CERCANO SIN PEDIR; ","")&amp;IF(AND(AND(N(B177)&gt;0,TODAY()&gt;=N(B177)),J177&lt;&gt;"Sí"),"SIN CONFIRMAR; ","")&amp;IF(AND(AND(N(B177)&gt;0,TODAY()&gt;=N(B177)),OR(A177="Entrada",A177="Salida"),IFERROR(VLOOKUP(E177,'Ajustes'!$A$21:$B$40,2,0)="Sí",FALSE),L177=""),"SIN LECTURA; ","")&amp;IF(AND(L177&lt;&gt;"",N177=""),"LECTURA SIN FOTO; ","")&amp;IF(AND(A177="Salida",N(B177)&gt;0,N(O177)=0,TODAY()-N(B177)&gt;N('Ajustes'!$B$4)),"ÚLTIMO RECIBO SIN LLEGAR; ","")&amp;IF(AND(N(Q177)&gt;0,N(R177)=0),"COBRO SIN ENVIAR; ","")&amp;IF(AND(N(Q177)&gt;0,N(R177)&gt;0,N(S177)=0,TODAY()-N(R177)&gt;N('Ajustes'!$B$5)),"COBRO SIN PAGAR; ","")="","",LEFT(IF(NOT(N(B177)&gt;0),"SIN FECHA DE EVENTO; ","")&amp;IF(C177="","SIN UNIDAD; ","")&amp;IF(AND(C177&lt;&gt;"",COUNTIF('Unidades'!$A$2:$A$300,C177)=0),"UNIDAD NO ESTÁ EN LA LISTA; ","")&amp;IF(H177="","SIN TITULAR; ","")&amp;IF(AND(AND(N(B177)&gt;0,TODAY()&gt;=N(B177)),N(I177)=0),"CAMBIO SIN PEDIR; ","")&amp;IF(AND(N(B177)&gt;0,TODAY()&lt;N(B177),N(B177)-TODAY()&lt;=N('Ajustes'!$B$3),N(I177)=0),"EVENTO CERCANO SIN PEDIR; ","")&amp;IF(AND(AND(N(B177)&gt;0,TODAY()&gt;=N(B177)),J177&lt;&gt;"Sí"),"SIN CONFIRMAR; ","")&amp;IF(AND(AND(N(B177)&gt;0,TODAY()&gt;=N(B177)),OR(A177="Entrada",A177="Salida"),IFERROR(VLOOKUP(E177,'Ajustes'!$A$21:$B$40,2,0)="Sí",FALSE),L177=""),"SIN LECTURA; ","")&amp;IF(AND(L177&lt;&gt;"",N177=""),"LECTURA SIN FOTO; ","")&amp;IF(AND(A177="Salida",N(B177)&gt;0,N(O177)=0,TODAY()-N(B177)&gt;N('Ajustes'!$B$4)),"ÚLTIMO RECIBO SIN LLEGAR; ","")&amp;IF(AND(N(Q177)&gt;0,N(R177)=0),"COBRO SIN ENVIAR; ","")&amp;IF(AND(N(Q177)&gt;0,N(R177)&gt;0,N(S177)=0,TODAY()-N(R177)&gt;N('Ajustes'!$B$5)),"COBRO SIN PAGAR; ",""),LEN(IF(NOT(N(B177)&gt;0),"SIN FECHA DE EVENTO; ","")&amp;IF(C177="","SIN UNIDAD; ","")&amp;IF(AND(C177&lt;&gt;"",COUNTIF('Unidades'!$A$2:$A$300,C177)=0),"UNIDAD NO ESTÁ EN LA LISTA; ","")&amp;IF(H177="","SIN TITULAR; ","")&amp;IF(AND(AND(N(B177)&gt;0,TODAY()&gt;=N(B177)),N(I177)=0),"CAMBIO SIN PEDIR; ","")&amp;IF(AND(N(B177)&gt;0,TODAY()&lt;N(B177),N(B177)-TODAY()&lt;=N('Ajustes'!$B$3),N(I177)=0),"EVENTO CERCANO SIN PEDIR; ","")&amp;IF(AND(AND(N(B177)&gt;0,TODAY()&gt;=N(B177)),J177&lt;&gt;"Sí"),"SIN CONFIRMAR; ","")&amp;IF(AND(AND(N(B177)&gt;0,TODAY()&gt;=N(B177)),OR(A177="Entrada",A177="Salida"),IFERROR(VLOOKUP(E177,'Ajustes'!$A$21:$B$40,2,0)="Sí",FALSE),L177=""),"SIN LECTURA; ","")&amp;IF(AND(L177&lt;&gt;"",N177=""),"LECTURA SIN FOTO; ","")&amp;IF(AND(A177="Salida",N(B177)&gt;0,N(O177)=0,TODAY()-N(B177)&gt;N('Ajustes'!$B$4)),"ÚLTIMO RECIBO SIN LLEGAR; ","")&amp;IF(AND(N(Q177)&gt;0,N(R177)=0),"COBRO SIN ENVIAR; ","")&amp;IF(AND(N(Q177)&gt;0,N(R177)&gt;0,N(S177)=0,TODAY()-N(R177)&gt;N('Ajustes'!$B$5)),"COBRO SIN PAGAR; ",""))-2)))</f>
        <v/>
      </c>
    </row>
    <row r="178">
      <c r="B178" s="6" t="n"/>
      <c r="I178" s="6" t="n"/>
      <c r="M178" s="6" t="n"/>
      <c r="O178" s="6" t="n"/>
      <c r="P178" s="8" t="n"/>
      <c r="Q178" s="8" t="n"/>
      <c r="R178" s="6" t="n"/>
      <c r="S178" s="6" t="n"/>
      <c r="T178" s="6" t="n"/>
      <c r="U178" s="9">
        <f>IF(OR(NOT(OR(A178&lt;&gt;"",B178&lt;&gt;"",C178&lt;&gt;"",E178&lt;&gt;"")),NOT(N(B178)&gt;0)),"",N(B178)-TODAY())</f>
        <v/>
      </c>
      <c r="V178">
        <f>IF(OR(NOT(OR(A178&lt;&gt;"",B178&lt;&gt;"",C178&lt;&gt;"",E178&lt;&gt;"")),N(T178)&gt;0),"",IF(IF(NOT(N(B178)&gt;0),"SIN FECHA DE EVENTO; ","")&amp;IF(C178="","SIN UNIDAD; ","")&amp;IF(AND(C178&lt;&gt;"",COUNTIF('Unidades'!$A$2:$A$300,C178)=0),"UNIDAD NO ESTÁ EN LA LISTA; ","")&amp;IF(H178="","SIN TITULAR; ","")&amp;IF(AND(AND(N(B178)&gt;0,TODAY()&gt;=N(B178)),N(I178)=0),"CAMBIO SIN PEDIR; ","")&amp;IF(AND(N(B178)&gt;0,TODAY()&lt;N(B178),N(B178)-TODAY()&lt;=N('Ajustes'!$B$3),N(I178)=0),"EVENTO CERCANO SIN PEDIR; ","")&amp;IF(AND(AND(N(B178)&gt;0,TODAY()&gt;=N(B178)),J178&lt;&gt;"Sí"),"SIN CONFIRMAR; ","")&amp;IF(AND(AND(N(B178)&gt;0,TODAY()&gt;=N(B178)),OR(A178="Entrada",A178="Salida"),IFERROR(VLOOKUP(E178,'Ajustes'!$A$21:$B$40,2,0)="Sí",FALSE),L178=""),"SIN LECTURA; ","")&amp;IF(AND(L178&lt;&gt;"",N178=""),"LECTURA SIN FOTO; ","")&amp;IF(AND(A178="Salida",N(B178)&gt;0,N(O178)=0,TODAY()-N(B178)&gt;N('Ajustes'!$B$4)),"ÚLTIMO RECIBO SIN LLEGAR; ","")&amp;IF(AND(N(Q178)&gt;0,N(R178)=0),"COBRO SIN ENVIAR; ","")&amp;IF(AND(N(Q178)&gt;0,N(R178)&gt;0,N(S178)=0,TODAY()-N(R178)&gt;N('Ajustes'!$B$5)),"COBRO SIN PAGAR; ","")="","",LEFT(IF(NOT(N(B178)&gt;0),"SIN FECHA DE EVENTO; ","")&amp;IF(C178="","SIN UNIDAD; ","")&amp;IF(AND(C178&lt;&gt;"",COUNTIF('Unidades'!$A$2:$A$300,C178)=0),"UNIDAD NO ESTÁ EN LA LISTA; ","")&amp;IF(H178="","SIN TITULAR; ","")&amp;IF(AND(AND(N(B178)&gt;0,TODAY()&gt;=N(B178)),N(I178)=0),"CAMBIO SIN PEDIR; ","")&amp;IF(AND(N(B178)&gt;0,TODAY()&lt;N(B178),N(B178)-TODAY()&lt;=N('Ajustes'!$B$3),N(I178)=0),"EVENTO CERCANO SIN PEDIR; ","")&amp;IF(AND(AND(N(B178)&gt;0,TODAY()&gt;=N(B178)),J178&lt;&gt;"Sí"),"SIN CONFIRMAR; ","")&amp;IF(AND(AND(N(B178)&gt;0,TODAY()&gt;=N(B178)),OR(A178="Entrada",A178="Salida"),IFERROR(VLOOKUP(E178,'Ajustes'!$A$21:$B$40,2,0)="Sí",FALSE),L178=""),"SIN LECTURA; ","")&amp;IF(AND(L178&lt;&gt;"",N178=""),"LECTURA SIN FOTO; ","")&amp;IF(AND(A178="Salida",N(B178)&gt;0,N(O178)=0,TODAY()-N(B178)&gt;N('Ajustes'!$B$4)),"ÚLTIMO RECIBO SIN LLEGAR; ","")&amp;IF(AND(N(Q178)&gt;0,N(R178)=0),"COBRO SIN ENVIAR; ","")&amp;IF(AND(N(Q178)&gt;0,N(R178)&gt;0,N(S178)=0,TODAY()-N(R178)&gt;N('Ajustes'!$B$5)),"COBRO SIN PAGAR; ",""),LEN(IF(NOT(N(B178)&gt;0),"SIN FECHA DE EVENTO; ","")&amp;IF(C178="","SIN UNIDAD; ","")&amp;IF(AND(C178&lt;&gt;"",COUNTIF('Unidades'!$A$2:$A$300,C178)=0),"UNIDAD NO ESTÁ EN LA LISTA; ","")&amp;IF(H178="","SIN TITULAR; ","")&amp;IF(AND(AND(N(B178)&gt;0,TODAY()&gt;=N(B178)),N(I178)=0),"CAMBIO SIN PEDIR; ","")&amp;IF(AND(N(B178)&gt;0,TODAY()&lt;N(B178),N(B178)-TODAY()&lt;=N('Ajustes'!$B$3),N(I178)=0),"EVENTO CERCANO SIN PEDIR; ","")&amp;IF(AND(AND(N(B178)&gt;0,TODAY()&gt;=N(B178)),J178&lt;&gt;"Sí"),"SIN CONFIRMAR; ","")&amp;IF(AND(AND(N(B178)&gt;0,TODAY()&gt;=N(B178)),OR(A178="Entrada",A178="Salida"),IFERROR(VLOOKUP(E178,'Ajustes'!$A$21:$B$40,2,0)="Sí",FALSE),L178=""),"SIN LECTURA; ","")&amp;IF(AND(L178&lt;&gt;"",N178=""),"LECTURA SIN FOTO; ","")&amp;IF(AND(A178="Salida",N(B178)&gt;0,N(O178)=0,TODAY()-N(B178)&gt;N('Ajustes'!$B$4)),"ÚLTIMO RECIBO SIN LLEGAR; ","")&amp;IF(AND(N(Q178)&gt;0,N(R178)=0),"COBRO SIN ENVIAR; ","")&amp;IF(AND(N(Q178)&gt;0,N(R178)&gt;0,N(S178)=0,TODAY()-N(R178)&gt;N('Ajustes'!$B$5)),"COBRO SIN PAGAR; ",""))-2)))</f>
        <v/>
      </c>
    </row>
    <row r="179">
      <c r="B179" s="6" t="n"/>
      <c r="I179" s="6" t="n"/>
      <c r="M179" s="6" t="n"/>
      <c r="O179" s="6" t="n"/>
      <c r="P179" s="8" t="n"/>
      <c r="Q179" s="8" t="n"/>
      <c r="R179" s="6" t="n"/>
      <c r="S179" s="6" t="n"/>
      <c r="T179" s="6" t="n"/>
      <c r="U179" s="9">
        <f>IF(OR(NOT(OR(A179&lt;&gt;"",B179&lt;&gt;"",C179&lt;&gt;"",E179&lt;&gt;"")),NOT(N(B179)&gt;0)),"",N(B179)-TODAY())</f>
        <v/>
      </c>
      <c r="V179">
        <f>IF(OR(NOT(OR(A179&lt;&gt;"",B179&lt;&gt;"",C179&lt;&gt;"",E179&lt;&gt;"")),N(T179)&gt;0),"",IF(IF(NOT(N(B179)&gt;0),"SIN FECHA DE EVENTO; ","")&amp;IF(C179="","SIN UNIDAD; ","")&amp;IF(AND(C179&lt;&gt;"",COUNTIF('Unidades'!$A$2:$A$300,C179)=0),"UNIDAD NO ESTÁ EN LA LISTA; ","")&amp;IF(H179="","SIN TITULAR; ","")&amp;IF(AND(AND(N(B179)&gt;0,TODAY()&gt;=N(B179)),N(I179)=0),"CAMBIO SIN PEDIR; ","")&amp;IF(AND(N(B179)&gt;0,TODAY()&lt;N(B179),N(B179)-TODAY()&lt;=N('Ajustes'!$B$3),N(I179)=0),"EVENTO CERCANO SIN PEDIR; ","")&amp;IF(AND(AND(N(B179)&gt;0,TODAY()&gt;=N(B179)),J179&lt;&gt;"Sí"),"SIN CONFIRMAR; ","")&amp;IF(AND(AND(N(B179)&gt;0,TODAY()&gt;=N(B179)),OR(A179="Entrada",A179="Salida"),IFERROR(VLOOKUP(E179,'Ajustes'!$A$21:$B$40,2,0)="Sí",FALSE),L179=""),"SIN LECTURA; ","")&amp;IF(AND(L179&lt;&gt;"",N179=""),"LECTURA SIN FOTO; ","")&amp;IF(AND(A179="Salida",N(B179)&gt;0,N(O179)=0,TODAY()-N(B179)&gt;N('Ajustes'!$B$4)),"ÚLTIMO RECIBO SIN LLEGAR; ","")&amp;IF(AND(N(Q179)&gt;0,N(R179)=0),"COBRO SIN ENVIAR; ","")&amp;IF(AND(N(Q179)&gt;0,N(R179)&gt;0,N(S179)=0,TODAY()-N(R179)&gt;N('Ajustes'!$B$5)),"COBRO SIN PAGAR; ","")="","",LEFT(IF(NOT(N(B179)&gt;0),"SIN FECHA DE EVENTO; ","")&amp;IF(C179="","SIN UNIDAD; ","")&amp;IF(AND(C179&lt;&gt;"",COUNTIF('Unidades'!$A$2:$A$300,C179)=0),"UNIDAD NO ESTÁ EN LA LISTA; ","")&amp;IF(H179="","SIN TITULAR; ","")&amp;IF(AND(AND(N(B179)&gt;0,TODAY()&gt;=N(B179)),N(I179)=0),"CAMBIO SIN PEDIR; ","")&amp;IF(AND(N(B179)&gt;0,TODAY()&lt;N(B179),N(B179)-TODAY()&lt;=N('Ajustes'!$B$3),N(I179)=0),"EVENTO CERCANO SIN PEDIR; ","")&amp;IF(AND(AND(N(B179)&gt;0,TODAY()&gt;=N(B179)),J179&lt;&gt;"Sí"),"SIN CONFIRMAR; ","")&amp;IF(AND(AND(N(B179)&gt;0,TODAY()&gt;=N(B179)),OR(A179="Entrada",A179="Salida"),IFERROR(VLOOKUP(E179,'Ajustes'!$A$21:$B$40,2,0)="Sí",FALSE),L179=""),"SIN LECTURA; ","")&amp;IF(AND(L179&lt;&gt;"",N179=""),"LECTURA SIN FOTO; ","")&amp;IF(AND(A179="Salida",N(B179)&gt;0,N(O179)=0,TODAY()-N(B179)&gt;N('Ajustes'!$B$4)),"ÚLTIMO RECIBO SIN LLEGAR; ","")&amp;IF(AND(N(Q179)&gt;0,N(R179)=0),"COBRO SIN ENVIAR; ","")&amp;IF(AND(N(Q179)&gt;0,N(R179)&gt;0,N(S179)=0,TODAY()-N(R179)&gt;N('Ajustes'!$B$5)),"COBRO SIN PAGAR; ",""),LEN(IF(NOT(N(B179)&gt;0),"SIN FECHA DE EVENTO; ","")&amp;IF(C179="","SIN UNIDAD; ","")&amp;IF(AND(C179&lt;&gt;"",COUNTIF('Unidades'!$A$2:$A$300,C179)=0),"UNIDAD NO ESTÁ EN LA LISTA; ","")&amp;IF(H179="","SIN TITULAR; ","")&amp;IF(AND(AND(N(B179)&gt;0,TODAY()&gt;=N(B179)),N(I179)=0),"CAMBIO SIN PEDIR; ","")&amp;IF(AND(N(B179)&gt;0,TODAY()&lt;N(B179),N(B179)-TODAY()&lt;=N('Ajustes'!$B$3),N(I179)=0),"EVENTO CERCANO SIN PEDIR; ","")&amp;IF(AND(AND(N(B179)&gt;0,TODAY()&gt;=N(B179)),J179&lt;&gt;"Sí"),"SIN CONFIRMAR; ","")&amp;IF(AND(AND(N(B179)&gt;0,TODAY()&gt;=N(B179)),OR(A179="Entrada",A179="Salida"),IFERROR(VLOOKUP(E179,'Ajustes'!$A$21:$B$40,2,0)="Sí",FALSE),L179=""),"SIN LECTURA; ","")&amp;IF(AND(L179&lt;&gt;"",N179=""),"LECTURA SIN FOTO; ","")&amp;IF(AND(A179="Salida",N(B179)&gt;0,N(O179)=0,TODAY()-N(B179)&gt;N('Ajustes'!$B$4)),"ÚLTIMO RECIBO SIN LLEGAR; ","")&amp;IF(AND(N(Q179)&gt;0,N(R179)=0),"COBRO SIN ENVIAR; ","")&amp;IF(AND(N(Q179)&gt;0,N(R179)&gt;0,N(S179)=0,TODAY()-N(R179)&gt;N('Ajustes'!$B$5)),"COBRO SIN PAGAR; ",""))-2)))</f>
        <v/>
      </c>
    </row>
    <row r="180">
      <c r="B180" s="6" t="n"/>
      <c r="I180" s="6" t="n"/>
      <c r="M180" s="6" t="n"/>
      <c r="O180" s="6" t="n"/>
      <c r="P180" s="8" t="n"/>
      <c r="Q180" s="8" t="n"/>
      <c r="R180" s="6" t="n"/>
      <c r="S180" s="6" t="n"/>
      <c r="T180" s="6" t="n"/>
      <c r="U180" s="9">
        <f>IF(OR(NOT(OR(A180&lt;&gt;"",B180&lt;&gt;"",C180&lt;&gt;"",E180&lt;&gt;"")),NOT(N(B180)&gt;0)),"",N(B180)-TODAY())</f>
        <v/>
      </c>
      <c r="V180">
        <f>IF(OR(NOT(OR(A180&lt;&gt;"",B180&lt;&gt;"",C180&lt;&gt;"",E180&lt;&gt;"")),N(T180)&gt;0),"",IF(IF(NOT(N(B180)&gt;0),"SIN FECHA DE EVENTO; ","")&amp;IF(C180="","SIN UNIDAD; ","")&amp;IF(AND(C180&lt;&gt;"",COUNTIF('Unidades'!$A$2:$A$300,C180)=0),"UNIDAD NO ESTÁ EN LA LISTA; ","")&amp;IF(H180="","SIN TITULAR; ","")&amp;IF(AND(AND(N(B180)&gt;0,TODAY()&gt;=N(B180)),N(I180)=0),"CAMBIO SIN PEDIR; ","")&amp;IF(AND(N(B180)&gt;0,TODAY()&lt;N(B180),N(B180)-TODAY()&lt;=N('Ajustes'!$B$3),N(I180)=0),"EVENTO CERCANO SIN PEDIR; ","")&amp;IF(AND(AND(N(B180)&gt;0,TODAY()&gt;=N(B180)),J180&lt;&gt;"Sí"),"SIN CONFIRMAR; ","")&amp;IF(AND(AND(N(B180)&gt;0,TODAY()&gt;=N(B180)),OR(A180="Entrada",A180="Salida"),IFERROR(VLOOKUP(E180,'Ajustes'!$A$21:$B$40,2,0)="Sí",FALSE),L180=""),"SIN LECTURA; ","")&amp;IF(AND(L180&lt;&gt;"",N180=""),"LECTURA SIN FOTO; ","")&amp;IF(AND(A180="Salida",N(B180)&gt;0,N(O180)=0,TODAY()-N(B180)&gt;N('Ajustes'!$B$4)),"ÚLTIMO RECIBO SIN LLEGAR; ","")&amp;IF(AND(N(Q180)&gt;0,N(R180)=0),"COBRO SIN ENVIAR; ","")&amp;IF(AND(N(Q180)&gt;0,N(R180)&gt;0,N(S180)=0,TODAY()-N(R180)&gt;N('Ajustes'!$B$5)),"COBRO SIN PAGAR; ","")="","",LEFT(IF(NOT(N(B180)&gt;0),"SIN FECHA DE EVENTO; ","")&amp;IF(C180="","SIN UNIDAD; ","")&amp;IF(AND(C180&lt;&gt;"",COUNTIF('Unidades'!$A$2:$A$300,C180)=0),"UNIDAD NO ESTÁ EN LA LISTA; ","")&amp;IF(H180="","SIN TITULAR; ","")&amp;IF(AND(AND(N(B180)&gt;0,TODAY()&gt;=N(B180)),N(I180)=0),"CAMBIO SIN PEDIR; ","")&amp;IF(AND(N(B180)&gt;0,TODAY()&lt;N(B180),N(B180)-TODAY()&lt;=N('Ajustes'!$B$3),N(I180)=0),"EVENTO CERCANO SIN PEDIR; ","")&amp;IF(AND(AND(N(B180)&gt;0,TODAY()&gt;=N(B180)),J180&lt;&gt;"Sí"),"SIN CONFIRMAR; ","")&amp;IF(AND(AND(N(B180)&gt;0,TODAY()&gt;=N(B180)),OR(A180="Entrada",A180="Salida"),IFERROR(VLOOKUP(E180,'Ajustes'!$A$21:$B$40,2,0)="Sí",FALSE),L180=""),"SIN LECTURA; ","")&amp;IF(AND(L180&lt;&gt;"",N180=""),"LECTURA SIN FOTO; ","")&amp;IF(AND(A180="Salida",N(B180)&gt;0,N(O180)=0,TODAY()-N(B180)&gt;N('Ajustes'!$B$4)),"ÚLTIMO RECIBO SIN LLEGAR; ","")&amp;IF(AND(N(Q180)&gt;0,N(R180)=0),"COBRO SIN ENVIAR; ","")&amp;IF(AND(N(Q180)&gt;0,N(R180)&gt;0,N(S180)=0,TODAY()-N(R180)&gt;N('Ajustes'!$B$5)),"COBRO SIN PAGAR; ",""),LEN(IF(NOT(N(B180)&gt;0),"SIN FECHA DE EVENTO; ","")&amp;IF(C180="","SIN UNIDAD; ","")&amp;IF(AND(C180&lt;&gt;"",COUNTIF('Unidades'!$A$2:$A$300,C180)=0),"UNIDAD NO ESTÁ EN LA LISTA; ","")&amp;IF(H180="","SIN TITULAR; ","")&amp;IF(AND(AND(N(B180)&gt;0,TODAY()&gt;=N(B180)),N(I180)=0),"CAMBIO SIN PEDIR; ","")&amp;IF(AND(N(B180)&gt;0,TODAY()&lt;N(B180),N(B180)-TODAY()&lt;=N('Ajustes'!$B$3),N(I180)=0),"EVENTO CERCANO SIN PEDIR; ","")&amp;IF(AND(AND(N(B180)&gt;0,TODAY()&gt;=N(B180)),J180&lt;&gt;"Sí"),"SIN CONFIRMAR; ","")&amp;IF(AND(AND(N(B180)&gt;0,TODAY()&gt;=N(B180)),OR(A180="Entrada",A180="Salida"),IFERROR(VLOOKUP(E180,'Ajustes'!$A$21:$B$40,2,0)="Sí",FALSE),L180=""),"SIN LECTURA; ","")&amp;IF(AND(L180&lt;&gt;"",N180=""),"LECTURA SIN FOTO; ","")&amp;IF(AND(A180="Salida",N(B180)&gt;0,N(O180)=0,TODAY()-N(B180)&gt;N('Ajustes'!$B$4)),"ÚLTIMO RECIBO SIN LLEGAR; ","")&amp;IF(AND(N(Q180)&gt;0,N(R180)=0),"COBRO SIN ENVIAR; ","")&amp;IF(AND(N(Q180)&gt;0,N(R180)&gt;0,N(S180)=0,TODAY()-N(R180)&gt;N('Ajustes'!$B$5)),"COBRO SIN PAGAR; ",""))-2)))</f>
        <v/>
      </c>
    </row>
    <row r="181">
      <c r="B181" s="6" t="n"/>
      <c r="I181" s="6" t="n"/>
      <c r="M181" s="6" t="n"/>
      <c r="O181" s="6" t="n"/>
      <c r="P181" s="8" t="n"/>
      <c r="Q181" s="8" t="n"/>
      <c r="R181" s="6" t="n"/>
      <c r="S181" s="6" t="n"/>
      <c r="T181" s="6" t="n"/>
      <c r="U181" s="9">
        <f>IF(OR(NOT(OR(A181&lt;&gt;"",B181&lt;&gt;"",C181&lt;&gt;"",E181&lt;&gt;"")),NOT(N(B181)&gt;0)),"",N(B181)-TODAY())</f>
        <v/>
      </c>
      <c r="V181">
        <f>IF(OR(NOT(OR(A181&lt;&gt;"",B181&lt;&gt;"",C181&lt;&gt;"",E181&lt;&gt;"")),N(T181)&gt;0),"",IF(IF(NOT(N(B181)&gt;0),"SIN FECHA DE EVENTO; ","")&amp;IF(C181="","SIN UNIDAD; ","")&amp;IF(AND(C181&lt;&gt;"",COUNTIF('Unidades'!$A$2:$A$300,C181)=0),"UNIDAD NO ESTÁ EN LA LISTA; ","")&amp;IF(H181="","SIN TITULAR; ","")&amp;IF(AND(AND(N(B181)&gt;0,TODAY()&gt;=N(B181)),N(I181)=0),"CAMBIO SIN PEDIR; ","")&amp;IF(AND(N(B181)&gt;0,TODAY()&lt;N(B181),N(B181)-TODAY()&lt;=N('Ajustes'!$B$3),N(I181)=0),"EVENTO CERCANO SIN PEDIR; ","")&amp;IF(AND(AND(N(B181)&gt;0,TODAY()&gt;=N(B181)),J181&lt;&gt;"Sí"),"SIN CONFIRMAR; ","")&amp;IF(AND(AND(N(B181)&gt;0,TODAY()&gt;=N(B181)),OR(A181="Entrada",A181="Salida"),IFERROR(VLOOKUP(E181,'Ajustes'!$A$21:$B$40,2,0)="Sí",FALSE),L181=""),"SIN LECTURA; ","")&amp;IF(AND(L181&lt;&gt;"",N181=""),"LECTURA SIN FOTO; ","")&amp;IF(AND(A181="Salida",N(B181)&gt;0,N(O181)=0,TODAY()-N(B181)&gt;N('Ajustes'!$B$4)),"ÚLTIMO RECIBO SIN LLEGAR; ","")&amp;IF(AND(N(Q181)&gt;0,N(R181)=0),"COBRO SIN ENVIAR; ","")&amp;IF(AND(N(Q181)&gt;0,N(R181)&gt;0,N(S181)=0,TODAY()-N(R181)&gt;N('Ajustes'!$B$5)),"COBRO SIN PAGAR; ","")="","",LEFT(IF(NOT(N(B181)&gt;0),"SIN FECHA DE EVENTO; ","")&amp;IF(C181="","SIN UNIDAD; ","")&amp;IF(AND(C181&lt;&gt;"",COUNTIF('Unidades'!$A$2:$A$300,C181)=0),"UNIDAD NO ESTÁ EN LA LISTA; ","")&amp;IF(H181="","SIN TITULAR; ","")&amp;IF(AND(AND(N(B181)&gt;0,TODAY()&gt;=N(B181)),N(I181)=0),"CAMBIO SIN PEDIR; ","")&amp;IF(AND(N(B181)&gt;0,TODAY()&lt;N(B181),N(B181)-TODAY()&lt;=N('Ajustes'!$B$3),N(I181)=0),"EVENTO CERCANO SIN PEDIR; ","")&amp;IF(AND(AND(N(B181)&gt;0,TODAY()&gt;=N(B181)),J181&lt;&gt;"Sí"),"SIN CONFIRMAR; ","")&amp;IF(AND(AND(N(B181)&gt;0,TODAY()&gt;=N(B181)),OR(A181="Entrada",A181="Salida"),IFERROR(VLOOKUP(E181,'Ajustes'!$A$21:$B$40,2,0)="Sí",FALSE),L181=""),"SIN LECTURA; ","")&amp;IF(AND(L181&lt;&gt;"",N181=""),"LECTURA SIN FOTO; ","")&amp;IF(AND(A181="Salida",N(B181)&gt;0,N(O181)=0,TODAY()-N(B181)&gt;N('Ajustes'!$B$4)),"ÚLTIMO RECIBO SIN LLEGAR; ","")&amp;IF(AND(N(Q181)&gt;0,N(R181)=0),"COBRO SIN ENVIAR; ","")&amp;IF(AND(N(Q181)&gt;0,N(R181)&gt;0,N(S181)=0,TODAY()-N(R181)&gt;N('Ajustes'!$B$5)),"COBRO SIN PAGAR; ",""),LEN(IF(NOT(N(B181)&gt;0),"SIN FECHA DE EVENTO; ","")&amp;IF(C181="","SIN UNIDAD; ","")&amp;IF(AND(C181&lt;&gt;"",COUNTIF('Unidades'!$A$2:$A$300,C181)=0),"UNIDAD NO ESTÁ EN LA LISTA; ","")&amp;IF(H181="","SIN TITULAR; ","")&amp;IF(AND(AND(N(B181)&gt;0,TODAY()&gt;=N(B181)),N(I181)=0),"CAMBIO SIN PEDIR; ","")&amp;IF(AND(N(B181)&gt;0,TODAY()&lt;N(B181),N(B181)-TODAY()&lt;=N('Ajustes'!$B$3),N(I181)=0),"EVENTO CERCANO SIN PEDIR; ","")&amp;IF(AND(AND(N(B181)&gt;0,TODAY()&gt;=N(B181)),J181&lt;&gt;"Sí"),"SIN CONFIRMAR; ","")&amp;IF(AND(AND(N(B181)&gt;0,TODAY()&gt;=N(B181)),OR(A181="Entrada",A181="Salida"),IFERROR(VLOOKUP(E181,'Ajustes'!$A$21:$B$40,2,0)="Sí",FALSE),L181=""),"SIN LECTURA; ","")&amp;IF(AND(L181&lt;&gt;"",N181=""),"LECTURA SIN FOTO; ","")&amp;IF(AND(A181="Salida",N(B181)&gt;0,N(O181)=0,TODAY()-N(B181)&gt;N('Ajustes'!$B$4)),"ÚLTIMO RECIBO SIN LLEGAR; ","")&amp;IF(AND(N(Q181)&gt;0,N(R181)=0),"COBRO SIN ENVIAR; ","")&amp;IF(AND(N(Q181)&gt;0,N(R181)&gt;0,N(S181)=0,TODAY()-N(R181)&gt;N('Ajustes'!$B$5)),"COBRO SIN PAGAR; ",""))-2)))</f>
        <v/>
      </c>
    </row>
    <row r="182">
      <c r="B182" s="6" t="n"/>
      <c r="I182" s="6" t="n"/>
      <c r="M182" s="6" t="n"/>
      <c r="O182" s="6" t="n"/>
      <c r="P182" s="8" t="n"/>
      <c r="Q182" s="8" t="n"/>
      <c r="R182" s="6" t="n"/>
      <c r="S182" s="6" t="n"/>
      <c r="T182" s="6" t="n"/>
      <c r="U182" s="9">
        <f>IF(OR(NOT(OR(A182&lt;&gt;"",B182&lt;&gt;"",C182&lt;&gt;"",E182&lt;&gt;"")),NOT(N(B182)&gt;0)),"",N(B182)-TODAY())</f>
        <v/>
      </c>
      <c r="V182">
        <f>IF(OR(NOT(OR(A182&lt;&gt;"",B182&lt;&gt;"",C182&lt;&gt;"",E182&lt;&gt;"")),N(T182)&gt;0),"",IF(IF(NOT(N(B182)&gt;0),"SIN FECHA DE EVENTO; ","")&amp;IF(C182="","SIN UNIDAD; ","")&amp;IF(AND(C182&lt;&gt;"",COUNTIF('Unidades'!$A$2:$A$300,C182)=0),"UNIDAD NO ESTÁ EN LA LISTA; ","")&amp;IF(H182="","SIN TITULAR; ","")&amp;IF(AND(AND(N(B182)&gt;0,TODAY()&gt;=N(B182)),N(I182)=0),"CAMBIO SIN PEDIR; ","")&amp;IF(AND(N(B182)&gt;0,TODAY()&lt;N(B182),N(B182)-TODAY()&lt;=N('Ajustes'!$B$3),N(I182)=0),"EVENTO CERCANO SIN PEDIR; ","")&amp;IF(AND(AND(N(B182)&gt;0,TODAY()&gt;=N(B182)),J182&lt;&gt;"Sí"),"SIN CONFIRMAR; ","")&amp;IF(AND(AND(N(B182)&gt;0,TODAY()&gt;=N(B182)),OR(A182="Entrada",A182="Salida"),IFERROR(VLOOKUP(E182,'Ajustes'!$A$21:$B$40,2,0)="Sí",FALSE),L182=""),"SIN LECTURA; ","")&amp;IF(AND(L182&lt;&gt;"",N182=""),"LECTURA SIN FOTO; ","")&amp;IF(AND(A182="Salida",N(B182)&gt;0,N(O182)=0,TODAY()-N(B182)&gt;N('Ajustes'!$B$4)),"ÚLTIMO RECIBO SIN LLEGAR; ","")&amp;IF(AND(N(Q182)&gt;0,N(R182)=0),"COBRO SIN ENVIAR; ","")&amp;IF(AND(N(Q182)&gt;0,N(R182)&gt;0,N(S182)=0,TODAY()-N(R182)&gt;N('Ajustes'!$B$5)),"COBRO SIN PAGAR; ","")="","",LEFT(IF(NOT(N(B182)&gt;0),"SIN FECHA DE EVENTO; ","")&amp;IF(C182="","SIN UNIDAD; ","")&amp;IF(AND(C182&lt;&gt;"",COUNTIF('Unidades'!$A$2:$A$300,C182)=0),"UNIDAD NO ESTÁ EN LA LISTA; ","")&amp;IF(H182="","SIN TITULAR; ","")&amp;IF(AND(AND(N(B182)&gt;0,TODAY()&gt;=N(B182)),N(I182)=0),"CAMBIO SIN PEDIR; ","")&amp;IF(AND(N(B182)&gt;0,TODAY()&lt;N(B182),N(B182)-TODAY()&lt;=N('Ajustes'!$B$3),N(I182)=0),"EVENTO CERCANO SIN PEDIR; ","")&amp;IF(AND(AND(N(B182)&gt;0,TODAY()&gt;=N(B182)),J182&lt;&gt;"Sí"),"SIN CONFIRMAR; ","")&amp;IF(AND(AND(N(B182)&gt;0,TODAY()&gt;=N(B182)),OR(A182="Entrada",A182="Salida"),IFERROR(VLOOKUP(E182,'Ajustes'!$A$21:$B$40,2,0)="Sí",FALSE),L182=""),"SIN LECTURA; ","")&amp;IF(AND(L182&lt;&gt;"",N182=""),"LECTURA SIN FOTO; ","")&amp;IF(AND(A182="Salida",N(B182)&gt;0,N(O182)=0,TODAY()-N(B182)&gt;N('Ajustes'!$B$4)),"ÚLTIMO RECIBO SIN LLEGAR; ","")&amp;IF(AND(N(Q182)&gt;0,N(R182)=0),"COBRO SIN ENVIAR; ","")&amp;IF(AND(N(Q182)&gt;0,N(R182)&gt;0,N(S182)=0,TODAY()-N(R182)&gt;N('Ajustes'!$B$5)),"COBRO SIN PAGAR; ",""),LEN(IF(NOT(N(B182)&gt;0),"SIN FECHA DE EVENTO; ","")&amp;IF(C182="","SIN UNIDAD; ","")&amp;IF(AND(C182&lt;&gt;"",COUNTIF('Unidades'!$A$2:$A$300,C182)=0),"UNIDAD NO ESTÁ EN LA LISTA; ","")&amp;IF(H182="","SIN TITULAR; ","")&amp;IF(AND(AND(N(B182)&gt;0,TODAY()&gt;=N(B182)),N(I182)=0),"CAMBIO SIN PEDIR; ","")&amp;IF(AND(N(B182)&gt;0,TODAY()&lt;N(B182),N(B182)-TODAY()&lt;=N('Ajustes'!$B$3),N(I182)=0),"EVENTO CERCANO SIN PEDIR; ","")&amp;IF(AND(AND(N(B182)&gt;0,TODAY()&gt;=N(B182)),J182&lt;&gt;"Sí"),"SIN CONFIRMAR; ","")&amp;IF(AND(AND(N(B182)&gt;0,TODAY()&gt;=N(B182)),OR(A182="Entrada",A182="Salida"),IFERROR(VLOOKUP(E182,'Ajustes'!$A$21:$B$40,2,0)="Sí",FALSE),L182=""),"SIN LECTURA; ","")&amp;IF(AND(L182&lt;&gt;"",N182=""),"LECTURA SIN FOTO; ","")&amp;IF(AND(A182="Salida",N(B182)&gt;0,N(O182)=0,TODAY()-N(B182)&gt;N('Ajustes'!$B$4)),"ÚLTIMO RECIBO SIN LLEGAR; ","")&amp;IF(AND(N(Q182)&gt;0,N(R182)=0),"COBRO SIN ENVIAR; ","")&amp;IF(AND(N(Q182)&gt;0,N(R182)&gt;0,N(S182)=0,TODAY()-N(R182)&gt;N('Ajustes'!$B$5)),"COBRO SIN PAGAR; ",""))-2)))</f>
        <v/>
      </c>
    </row>
    <row r="183">
      <c r="B183" s="6" t="n"/>
      <c r="I183" s="6" t="n"/>
      <c r="M183" s="6" t="n"/>
      <c r="O183" s="6" t="n"/>
      <c r="P183" s="8" t="n"/>
      <c r="Q183" s="8" t="n"/>
      <c r="R183" s="6" t="n"/>
      <c r="S183" s="6" t="n"/>
      <c r="T183" s="6" t="n"/>
      <c r="U183" s="9">
        <f>IF(OR(NOT(OR(A183&lt;&gt;"",B183&lt;&gt;"",C183&lt;&gt;"",E183&lt;&gt;"")),NOT(N(B183)&gt;0)),"",N(B183)-TODAY())</f>
        <v/>
      </c>
      <c r="V183">
        <f>IF(OR(NOT(OR(A183&lt;&gt;"",B183&lt;&gt;"",C183&lt;&gt;"",E183&lt;&gt;"")),N(T183)&gt;0),"",IF(IF(NOT(N(B183)&gt;0),"SIN FECHA DE EVENTO; ","")&amp;IF(C183="","SIN UNIDAD; ","")&amp;IF(AND(C183&lt;&gt;"",COUNTIF('Unidades'!$A$2:$A$300,C183)=0),"UNIDAD NO ESTÁ EN LA LISTA; ","")&amp;IF(H183="","SIN TITULAR; ","")&amp;IF(AND(AND(N(B183)&gt;0,TODAY()&gt;=N(B183)),N(I183)=0),"CAMBIO SIN PEDIR; ","")&amp;IF(AND(N(B183)&gt;0,TODAY()&lt;N(B183),N(B183)-TODAY()&lt;=N('Ajustes'!$B$3),N(I183)=0),"EVENTO CERCANO SIN PEDIR; ","")&amp;IF(AND(AND(N(B183)&gt;0,TODAY()&gt;=N(B183)),J183&lt;&gt;"Sí"),"SIN CONFIRMAR; ","")&amp;IF(AND(AND(N(B183)&gt;0,TODAY()&gt;=N(B183)),OR(A183="Entrada",A183="Salida"),IFERROR(VLOOKUP(E183,'Ajustes'!$A$21:$B$40,2,0)="Sí",FALSE),L183=""),"SIN LECTURA; ","")&amp;IF(AND(L183&lt;&gt;"",N183=""),"LECTURA SIN FOTO; ","")&amp;IF(AND(A183="Salida",N(B183)&gt;0,N(O183)=0,TODAY()-N(B183)&gt;N('Ajustes'!$B$4)),"ÚLTIMO RECIBO SIN LLEGAR; ","")&amp;IF(AND(N(Q183)&gt;0,N(R183)=0),"COBRO SIN ENVIAR; ","")&amp;IF(AND(N(Q183)&gt;0,N(R183)&gt;0,N(S183)=0,TODAY()-N(R183)&gt;N('Ajustes'!$B$5)),"COBRO SIN PAGAR; ","")="","",LEFT(IF(NOT(N(B183)&gt;0),"SIN FECHA DE EVENTO; ","")&amp;IF(C183="","SIN UNIDAD; ","")&amp;IF(AND(C183&lt;&gt;"",COUNTIF('Unidades'!$A$2:$A$300,C183)=0),"UNIDAD NO ESTÁ EN LA LISTA; ","")&amp;IF(H183="","SIN TITULAR; ","")&amp;IF(AND(AND(N(B183)&gt;0,TODAY()&gt;=N(B183)),N(I183)=0),"CAMBIO SIN PEDIR; ","")&amp;IF(AND(N(B183)&gt;0,TODAY()&lt;N(B183),N(B183)-TODAY()&lt;=N('Ajustes'!$B$3),N(I183)=0),"EVENTO CERCANO SIN PEDIR; ","")&amp;IF(AND(AND(N(B183)&gt;0,TODAY()&gt;=N(B183)),J183&lt;&gt;"Sí"),"SIN CONFIRMAR; ","")&amp;IF(AND(AND(N(B183)&gt;0,TODAY()&gt;=N(B183)),OR(A183="Entrada",A183="Salida"),IFERROR(VLOOKUP(E183,'Ajustes'!$A$21:$B$40,2,0)="Sí",FALSE),L183=""),"SIN LECTURA; ","")&amp;IF(AND(L183&lt;&gt;"",N183=""),"LECTURA SIN FOTO; ","")&amp;IF(AND(A183="Salida",N(B183)&gt;0,N(O183)=0,TODAY()-N(B183)&gt;N('Ajustes'!$B$4)),"ÚLTIMO RECIBO SIN LLEGAR; ","")&amp;IF(AND(N(Q183)&gt;0,N(R183)=0),"COBRO SIN ENVIAR; ","")&amp;IF(AND(N(Q183)&gt;0,N(R183)&gt;0,N(S183)=0,TODAY()-N(R183)&gt;N('Ajustes'!$B$5)),"COBRO SIN PAGAR; ",""),LEN(IF(NOT(N(B183)&gt;0),"SIN FECHA DE EVENTO; ","")&amp;IF(C183="","SIN UNIDAD; ","")&amp;IF(AND(C183&lt;&gt;"",COUNTIF('Unidades'!$A$2:$A$300,C183)=0),"UNIDAD NO ESTÁ EN LA LISTA; ","")&amp;IF(H183="","SIN TITULAR; ","")&amp;IF(AND(AND(N(B183)&gt;0,TODAY()&gt;=N(B183)),N(I183)=0),"CAMBIO SIN PEDIR; ","")&amp;IF(AND(N(B183)&gt;0,TODAY()&lt;N(B183),N(B183)-TODAY()&lt;=N('Ajustes'!$B$3),N(I183)=0),"EVENTO CERCANO SIN PEDIR; ","")&amp;IF(AND(AND(N(B183)&gt;0,TODAY()&gt;=N(B183)),J183&lt;&gt;"Sí"),"SIN CONFIRMAR; ","")&amp;IF(AND(AND(N(B183)&gt;0,TODAY()&gt;=N(B183)),OR(A183="Entrada",A183="Salida"),IFERROR(VLOOKUP(E183,'Ajustes'!$A$21:$B$40,2,0)="Sí",FALSE),L183=""),"SIN LECTURA; ","")&amp;IF(AND(L183&lt;&gt;"",N183=""),"LECTURA SIN FOTO; ","")&amp;IF(AND(A183="Salida",N(B183)&gt;0,N(O183)=0,TODAY()-N(B183)&gt;N('Ajustes'!$B$4)),"ÚLTIMO RECIBO SIN LLEGAR; ","")&amp;IF(AND(N(Q183)&gt;0,N(R183)=0),"COBRO SIN ENVIAR; ","")&amp;IF(AND(N(Q183)&gt;0,N(R183)&gt;0,N(S183)=0,TODAY()-N(R183)&gt;N('Ajustes'!$B$5)),"COBRO SIN PAGAR; ",""))-2)))</f>
        <v/>
      </c>
    </row>
    <row r="184">
      <c r="B184" s="6" t="n"/>
      <c r="I184" s="6" t="n"/>
      <c r="M184" s="6" t="n"/>
      <c r="O184" s="6" t="n"/>
      <c r="P184" s="8" t="n"/>
      <c r="Q184" s="8" t="n"/>
      <c r="R184" s="6" t="n"/>
      <c r="S184" s="6" t="n"/>
      <c r="T184" s="6" t="n"/>
      <c r="U184" s="9">
        <f>IF(OR(NOT(OR(A184&lt;&gt;"",B184&lt;&gt;"",C184&lt;&gt;"",E184&lt;&gt;"")),NOT(N(B184)&gt;0)),"",N(B184)-TODAY())</f>
        <v/>
      </c>
      <c r="V184">
        <f>IF(OR(NOT(OR(A184&lt;&gt;"",B184&lt;&gt;"",C184&lt;&gt;"",E184&lt;&gt;"")),N(T184)&gt;0),"",IF(IF(NOT(N(B184)&gt;0),"SIN FECHA DE EVENTO; ","")&amp;IF(C184="","SIN UNIDAD; ","")&amp;IF(AND(C184&lt;&gt;"",COUNTIF('Unidades'!$A$2:$A$300,C184)=0),"UNIDAD NO ESTÁ EN LA LISTA; ","")&amp;IF(H184="","SIN TITULAR; ","")&amp;IF(AND(AND(N(B184)&gt;0,TODAY()&gt;=N(B184)),N(I184)=0),"CAMBIO SIN PEDIR; ","")&amp;IF(AND(N(B184)&gt;0,TODAY()&lt;N(B184),N(B184)-TODAY()&lt;=N('Ajustes'!$B$3),N(I184)=0),"EVENTO CERCANO SIN PEDIR; ","")&amp;IF(AND(AND(N(B184)&gt;0,TODAY()&gt;=N(B184)),J184&lt;&gt;"Sí"),"SIN CONFIRMAR; ","")&amp;IF(AND(AND(N(B184)&gt;0,TODAY()&gt;=N(B184)),OR(A184="Entrada",A184="Salida"),IFERROR(VLOOKUP(E184,'Ajustes'!$A$21:$B$40,2,0)="Sí",FALSE),L184=""),"SIN LECTURA; ","")&amp;IF(AND(L184&lt;&gt;"",N184=""),"LECTURA SIN FOTO; ","")&amp;IF(AND(A184="Salida",N(B184)&gt;0,N(O184)=0,TODAY()-N(B184)&gt;N('Ajustes'!$B$4)),"ÚLTIMO RECIBO SIN LLEGAR; ","")&amp;IF(AND(N(Q184)&gt;0,N(R184)=0),"COBRO SIN ENVIAR; ","")&amp;IF(AND(N(Q184)&gt;0,N(R184)&gt;0,N(S184)=0,TODAY()-N(R184)&gt;N('Ajustes'!$B$5)),"COBRO SIN PAGAR; ","")="","",LEFT(IF(NOT(N(B184)&gt;0),"SIN FECHA DE EVENTO; ","")&amp;IF(C184="","SIN UNIDAD; ","")&amp;IF(AND(C184&lt;&gt;"",COUNTIF('Unidades'!$A$2:$A$300,C184)=0),"UNIDAD NO ESTÁ EN LA LISTA; ","")&amp;IF(H184="","SIN TITULAR; ","")&amp;IF(AND(AND(N(B184)&gt;0,TODAY()&gt;=N(B184)),N(I184)=0),"CAMBIO SIN PEDIR; ","")&amp;IF(AND(N(B184)&gt;0,TODAY()&lt;N(B184),N(B184)-TODAY()&lt;=N('Ajustes'!$B$3),N(I184)=0),"EVENTO CERCANO SIN PEDIR; ","")&amp;IF(AND(AND(N(B184)&gt;0,TODAY()&gt;=N(B184)),J184&lt;&gt;"Sí"),"SIN CONFIRMAR; ","")&amp;IF(AND(AND(N(B184)&gt;0,TODAY()&gt;=N(B184)),OR(A184="Entrada",A184="Salida"),IFERROR(VLOOKUP(E184,'Ajustes'!$A$21:$B$40,2,0)="Sí",FALSE),L184=""),"SIN LECTURA; ","")&amp;IF(AND(L184&lt;&gt;"",N184=""),"LECTURA SIN FOTO; ","")&amp;IF(AND(A184="Salida",N(B184)&gt;0,N(O184)=0,TODAY()-N(B184)&gt;N('Ajustes'!$B$4)),"ÚLTIMO RECIBO SIN LLEGAR; ","")&amp;IF(AND(N(Q184)&gt;0,N(R184)=0),"COBRO SIN ENVIAR; ","")&amp;IF(AND(N(Q184)&gt;0,N(R184)&gt;0,N(S184)=0,TODAY()-N(R184)&gt;N('Ajustes'!$B$5)),"COBRO SIN PAGAR; ",""),LEN(IF(NOT(N(B184)&gt;0),"SIN FECHA DE EVENTO; ","")&amp;IF(C184="","SIN UNIDAD; ","")&amp;IF(AND(C184&lt;&gt;"",COUNTIF('Unidades'!$A$2:$A$300,C184)=0),"UNIDAD NO ESTÁ EN LA LISTA; ","")&amp;IF(H184="","SIN TITULAR; ","")&amp;IF(AND(AND(N(B184)&gt;0,TODAY()&gt;=N(B184)),N(I184)=0),"CAMBIO SIN PEDIR; ","")&amp;IF(AND(N(B184)&gt;0,TODAY()&lt;N(B184),N(B184)-TODAY()&lt;=N('Ajustes'!$B$3),N(I184)=0),"EVENTO CERCANO SIN PEDIR; ","")&amp;IF(AND(AND(N(B184)&gt;0,TODAY()&gt;=N(B184)),J184&lt;&gt;"Sí"),"SIN CONFIRMAR; ","")&amp;IF(AND(AND(N(B184)&gt;0,TODAY()&gt;=N(B184)),OR(A184="Entrada",A184="Salida"),IFERROR(VLOOKUP(E184,'Ajustes'!$A$21:$B$40,2,0)="Sí",FALSE),L184=""),"SIN LECTURA; ","")&amp;IF(AND(L184&lt;&gt;"",N184=""),"LECTURA SIN FOTO; ","")&amp;IF(AND(A184="Salida",N(B184)&gt;0,N(O184)=0,TODAY()-N(B184)&gt;N('Ajustes'!$B$4)),"ÚLTIMO RECIBO SIN LLEGAR; ","")&amp;IF(AND(N(Q184)&gt;0,N(R184)=0),"COBRO SIN ENVIAR; ","")&amp;IF(AND(N(Q184)&gt;0,N(R184)&gt;0,N(S184)=0,TODAY()-N(R184)&gt;N('Ajustes'!$B$5)),"COBRO SIN PAGAR; ",""))-2)))</f>
        <v/>
      </c>
    </row>
    <row r="185">
      <c r="B185" s="6" t="n"/>
      <c r="I185" s="6" t="n"/>
      <c r="M185" s="6" t="n"/>
      <c r="O185" s="6" t="n"/>
      <c r="P185" s="8" t="n"/>
      <c r="Q185" s="8" t="n"/>
      <c r="R185" s="6" t="n"/>
      <c r="S185" s="6" t="n"/>
      <c r="T185" s="6" t="n"/>
      <c r="U185" s="9">
        <f>IF(OR(NOT(OR(A185&lt;&gt;"",B185&lt;&gt;"",C185&lt;&gt;"",E185&lt;&gt;"")),NOT(N(B185)&gt;0)),"",N(B185)-TODAY())</f>
        <v/>
      </c>
      <c r="V185">
        <f>IF(OR(NOT(OR(A185&lt;&gt;"",B185&lt;&gt;"",C185&lt;&gt;"",E185&lt;&gt;"")),N(T185)&gt;0),"",IF(IF(NOT(N(B185)&gt;0),"SIN FECHA DE EVENTO; ","")&amp;IF(C185="","SIN UNIDAD; ","")&amp;IF(AND(C185&lt;&gt;"",COUNTIF('Unidades'!$A$2:$A$300,C185)=0),"UNIDAD NO ESTÁ EN LA LISTA; ","")&amp;IF(H185="","SIN TITULAR; ","")&amp;IF(AND(AND(N(B185)&gt;0,TODAY()&gt;=N(B185)),N(I185)=0),"CAMBIO SIN PEDIR; ","")&amp;IF(AND(N(B185)&gt;0,TODAY()&lt;N(B185),N(B185)-TODAY()&lt;=N('Ajustes'!$B$3),N(I185)=0),"EVENTO CERCANO SIN PEDIR; ","")&amp;IF(AND(AND(N(B185)&gt;0,TODAY()&gt;=N(B185)),J185&lt;&gt;"Sí"),"SIN CONFIRMAR; ","")&amp;IF(AND(AND(N(B185)&gt;0,TODAY()&gt;=N(B185)),OR(A185="Entrada",A185="Salida"),IFERROR(VLOOKUP(E185,'Ajustes'!$A$21:$B$40,2,0)="Sí",FALSE),L185=""),"SIN LECTURA; ","")&amp;IF(AND(L185&lt;&gt;"",N185=""),"LECTURA SIN FOTO; ","")&amp;IF(AND(A185="Salida",N(B185)&gt;0,N(O185)=0,TODAY()-N(B185)&gt;N('Ajustes'!$B$4)),"ÚLTIMO RECIBO SIN LLEGAR; ","")&amp;IF(AND(N(Q185)&gt;0,N(R185)=0),"COBRO SIN ENVIAR; ","")&amp;IF(AND(N(Q185)&gt;0,N(R185)&gt;0,N(S185)=0,TODAY()-N(R185)&gt;N('Ajustes'!$B$5)),"COBRO SIN PAGAR; ","")="","",LEFT(IF(NOT(N(B185)&gt;0),"SIN FECHA DE EVENTO; ","")&amp;IF(C185="","SIN UNIDAD; ","")&amp;IF(AND(C185&lt;&gt;"",COUNTIF('Unidades'!$A$2:$A$300,C185)=0),"UNIDAD NO ESTÁ EN LA LISTA; ","")&amp;IF(H185="","SIN TITULAR; ","")&amp;IF(AND(AND(N(B185)&gt;0,TODAY()&gt;=N(B185)),N(I185)=0),"CAMBIO SIN PEDIR; ","")&amp;IF(AND(N(B185)&gt;0,TODAY()&lt;N(B185),N(B185)-TODAY()&lt;=N('Ajustes'!$B$3),N(I185)=0),"EVENTO CERCANO SIN PEDIR; ","")&amp;IF(AND(AND(N(B185)&gt;0,TODAY()&gt;=N(B185)),J185&lt;&gt;"Sí"),"SIN CONFIRMAR; ","")&amp;IF(AND(AND(N(B185)&gt;0,TODAY()&gt;=N(B185)),OR(A185="Entrada",A185="Salida"),IFERROR(VLOOKUP(E185,'Ajustes'!$A$21:$B$40,2,0)="Sí",FALSE),L185=""),"SIN LECTURA; ","")&amp;IF(AND(L185&lt;&gt;"",N185=""),"LECTURA SIN FOTO; ","")&amp;IF(AND(A185="Salida",N(B185)&gt;0,N(O185)=0,TODAY()-N(B185)&gt;N('Ajustes'!$B$4)),"ÚLTIMO RECIBO SIN LLEGAR; ","")&amp;IF(AND(N(Q185)&gt;0,N(R185)=0),"COBRO SIN ENVIAR; ","")&amp;IF(AND(N(Q185)&gt;0,N(R185)&gt;0,N(S185)=0,TODAY()-N(R185)&gt;N('Ajustes'!$B$5)),"COBRO SIN PAGAR; ",""),LEN(IF(NOT(N(B185)&gt;0),"SIN FECHA DE EVENTO; ","")&amp;IF(C185="","SIN UNIDAD; ","")&amp;IF(AND(C185&lt;&gt;"",COUNTIF('Unidades'!$A$2:$A$300,C185)=0),"UNIDAD NO ESTÁ EN LA LISTA; ","")&amp;IF(H185="","SIN TITULAR; ","")&amp;IF(AND(AND(N(B185)&gt;0,TODAY()&gt;=N(B185)),N(I185)=0),"CAMBIO SIN PEDIR; ","")&amp;IF(AND(N(B185)&gt;0,TODAY()&lt;N(B185),N(B185)-TODAY()&lt;=N('Ajustes'!$B$3),N(I185)=0),"EVENTO CERCANO SIN PEDIR; ","")&amp;IF(AND(AND(N(B185)&gt;0,TODAY()&gt;=N(B185)),J185&lt;&gt;"Sí"),"SIN CONFIRMAR; ","")&amp;IF(AND(AND(N(B185)&gt;0,TODAY()&gt;=N(B185)),OR(A185="Entrada",A185="Salida"),IFERROR(VLOOKUP(E185,'Ajustes'!$A$21:$B$40,2,0)="Sí",FALSE),L185=""),"SIN LECTURA; ","")&amp;IF(AND(L185&lt;&gt;"",N185=""),"LECTURA SIN FOTO; ","")&amp;IF(AND(A185="Salida",N(B185)&gt;0,N(O185)=0,TODAY()-N(B185)&gt;N('Ajustes'!$B$4)),"ÚLTIMO RECIBO SIN LLEGAR; ","")&amp;IF(AND(N(Q185)&gt;0,N(R185)=0),"COBRO SIN ENVIAR; ","")&amp;IF(AND(N(Q185)&gt;0,N(R185)&gt;0,N(S185)=0,TODAY()-N(R185)&gt;N('Ajustes'!$B$5)),"COBRO SIN PAGAR; ",""))-2)))</f>
        <v/>
      </c>
    </row>
    <row r="186">
      <c r="B186" s="6" t="n"/>
      <c r="I186" s="6" t="n"/>
      <c r="M186" s="6" t="n"/>
      <c r="O186" s="6" t="n"/>
      <c r="P186" s="8" t="n"/>
      <c r="Q186" s="8" t="n"/>
      <c r="R186" s="6" t="n"/>
      <c r="S186" s="6" t="n"/>
      <c r="T186" s="6" t="n"/>
      <c r="U186" s="9">
        <f>IF(OR(NOT(OR(A186&lt;&gt;"",B186&lt;&gt;"",C186&lt;&gt;"",E186&lt;&gt;"")),NOT(N(B186)&gt;0)),"",N(B186)-TODAY())</f>
        <v/>
      </c>
      <c r="V186">
        <f>IF(OR(NOT(OR(A186&lt;&gt;"",B186&lt;&gt;"",C186&lt;&gt;"",E186&lt;&gt;"")),N(T186)&gt;0),"",IF(IF(NOT(N(B186)&gt;0),"SIN FECHA DE EVENTO; ","")&amp;IF(C186="","SIN UNIDAD; ","")&amp;IF(AND(C186&lt;&gt;"",COUNTIF('Unidades'!$A$2:$A$300,C186)=0),"UNIDAD NO ESTÁ EN LA LISTA; ","")&amp;IF(H186="","SIN TITULAR; ","")&amp;IF(AND(AND(N(B186)&gt;0,TODAY()&gt;=N(B186)),N(I186)=0),"CAMBIO SIN PEDIR; ","")&amp;IF(AND(N(B186)&gt;0,TODAY()&lt;N(B186),N(B186)-TODAY()&lt;=N('Ajustes'!$B$3),N(I186)=0),"EVENTO CERCANO SIN PEDIR; ","")&amp;IF(AND(AND(N(B186)&gt;0,TODAY()&gt;=N(B186)),J186&lt;&gt;"Sí"),"SIN CONFIRMAR; ","")&amp;IF(AND(AND(N(B186)&gt;0,TODAY()&gt;=N(B186)),OR(A186="Entrada",A186="Salida"),IFERROR(VLOOKUP(E186,'Ajustes'!$A$21:$B$40,2,0)="Sí",FALSE),L186=""),"SIN LECTURA; ","")&amp;IF(AND(L186&lt;&gt;"",N186=""),"LECTURA SIN FOTO; ","")&amp;IF(AND(A186="Salida",N(B186)&gt;0,N(O186)=0,TODAY()-N(B186)&gt;N('Ajustes'!$B$4)),"ÚLTIMO RECIBO SIN LLEGAR; ","")&amp;IF(AND(N(Q186)&gt;0,N(R186)=0),"COBRO SIN ENVIAR; ","")&amp;IF(AND(N(Q186)&gt;0,N(R186)&gt;0,N(S186)=0,TODAY()-N(R186)&gt;N('Ajustes'!$B$5)),"COBRO SIN PAGAR; ","")="","",LEFT(IF(NOT(N(B186)&gt;0),"SIN FECHA DE EVENTO; ","")&amp;IF(C186="","SIN UNIDAD; ","")&amp;IF(AND(C186&lt;&gt;"",COUNTIF('Unidades'!$A$2:$A$300,C186)=0),"UNIDAD NO ESTÁ EN LA LISTA; ","")&amp;IF(H186="","SIN TITULAR; ","")&amp;IF(AND(AND(N(B186)&gt;0,TODAY()&gt;=N(B186)),N(I186)=0),"CAMBIO SIN PEDIR; ","")&amp;IF(AND(N(B186)&gt;0,TODAY()&lt;N(B186),N(B186)-TODAY()&lt;=N('Ajustes'!$B$3),N(I186)=0),"EVENTO CERCANO SIN PEDIR; ","")&amp;IF(AND(AND(N(B186)&gt;0,TODAY()&gt;=N(B186)),J186&lt;&gt;"Sí"),"SIN CONFIRMAR; ","")&amp;IF(AND(AND(N(B186)&gt;0,TODAY()&gt;=N(B186)),OR(A186="Entrada",A186="Salida"),IFERROR(VLOOKUP(E186,'Ajustes'!$A$21:$B$40,2,0)="Sí",FALSE),L186=""),"SIN LECTURA; ","")&amp;IF(AND(L186&lt;&gt;"",N186=""),"LECTURA SIN FOTO; ","")&amp;IF(AND(A186="Salida",N(B186)&gt;0,N(O186)=0,TODAY()-N(B186)&gt;N('Ajustes'!$B$4)),"ÚLTIMO RECIBO SIN LLEGAR; ","")&amp;IF(AND(N(Q186)&gt;0,N(R186)=0),"COBRO SIN ENVIAR; ","")&amp;IF(AND(N(Q186)&gt;0,N(R186)&gt;0,N(S186)=0,TODAY()-N(R186)&gt;N('Ajustes'!$B$5)),"COBRO SIN PAGAR; ",""),LEN(IF(NOT(N(B186)&gt;0),"SIN FECHA DE EVENTO; ","")&amp;IF(C186="","SIN UNIDAD; ","")&amp;IF(AND(C186&lt;&gt;"",COUNTIF('Unidades'!$A$2:$A$300,C186)=0),"UNIDAD NO ESTÁ EN LA LISTA; ","")&amp;IF(H186="","SIN TITULAR; ","")&amp;IF(AND(AND(N(B186)&gt;0,TODAY()&gt;=N(B186)),N(I186)=0),"CAMBIO SIN PEDIR; ","")&amp;IF(AND(N(B186)&gt;0,TODAY()&lt;N(B186),N(B186)-TODAY()&lt;=N('Ajustes'!$B$3),N(I186)=0),"EVENTO CERCANO SIN PEDIR; ","")&amp;IF(AND(AND(N(B186)&gt;0,TODAY()&gt;=N(B186)),J186&lt;&gt;"Sí"),"SIN CONFIRMAR; ","")&amp;IF(AND(AND(N(B186)&gt;0,TODAY()&gt;=N(B186)),OR(A186="Entrada",A186="Salida"),IFERROR(VLOOKUP(E186,'Ajustes'!$A$21:$B$40,2,0)="Sí",FALSE),L186=""),"SIN LECTURA; ","")&amp;IF(AND(L186&lt;&gt;"",N186=""),"LECTURA SIN FOTO; ","")&amp;IF(AND(A186="Salida",N(B186)&gt;0,N(O186)=0,TODAY()-N(B186)&gt;N('Ajustes'!$B$4)),"ÚLTIMO RECIBO SIN LLEGAR; ","")&amp;IF(AND(N(Q186)&gt;0,N(R186)=0),"COBRO SIN ENVIAR; ","")&amp;IF(AND(N(Q186)&gt;0,N(R186)&gt;0,N(S186)=0,TODAY()-N(R186)&gt;N('Ajustes'!$B$5)),"COBRO SIN PAGAR; ",""))-2)))</f>
        <v/>
      </c>
    </row>
    <row r="187">
      <c r="B187" s="6" t="n"/>
      <c r="I187" s="6" t="n"/>
      <c r="M187" s="6" t="n"/>
      <c r="O187" s="6" t="n"/>
      <c r="P187" s="8" t="n"/>
      <c r="Q187" s="8" t="n"/>
      <c r="R187" s="6" t="n"/>
      <c r="S187" s="6" t="n"/>
      <c r="T187" s="6" t="n"/>
      <c r="U187" s="9">
        <f>IF(OR(NOT(OR(A187&lt;&gt;"",B187&lt;&gt;"",C187&lt;&gt;"",E187&lt;&gt;"")),NOT(N(B187)&gt;0)),"",N(B187)-TODAY())</f>
        <v/>
      </c>
      <c r="V187">
        <f>IF(OR(NOT(OR(A187&lt;&gt;"",B187&lt;&gt;"",C187&lt;&gt;"",E187&lt;&gt;"")),N(T187)&gt;0),"",IF(IF(NOT(N(B187)&gt;0),"SIN FECHA DE EVENTO; ","")&amp;IF(C187="","SIN UNIDAD; ","")&amp;IF(AND(C187&lt;&gt;"",COUNTIF('Unidades'!$A$2:$A$300,C187)=0),"UNIDAD NO ESTÁ EN LA LISTA; ","")&amp;IF(H187="","SIN TITULAR; ","")&amp;IF(AND(AND(N(B187)&gt;0,TODAY()&gt;=N(B187)),N(I187)=0),"CAMBIO SIN PEDIR; ","")&amp;IF(AND(N(B187)&gt;0,TODAY()&lt;N(B187),N(B187)-TODAY()&lt;=N('Ajustes'!$B$3),N(I187)=0),"EVENTO CERCANO SIN PEDIR; ","")&amp;IF(AND(AND(N(B187)&gt;0,TODAY()&gt;=N(B187)),J187&lt;&gt;"Sí"),"SIN CONFIRMAR; ","")&amp;IF(AND(AND(N(B187)&gt;0,TODAY()&gt;=N(B187)),OR(A187="Entrada",A187="Salida"),IFERROR(VLOOKUP(E187,'Ajustes'!$A$21:$B$40,2,0)="Sí",FALSE),L187=""),"SIN LECTURA; ","")&amp;IF(AND(L187&lt;&gt;"",N187=""),"LECTURA SIN FOTO; ","")&amp;IF(AND(A187="Salida",N(B187)&gt;0,N(O187)=0,TODAY()-N(B187)&gt;N('Ajustes'!$B$4)),"ÚLTIMO RECIBO SIN LLEGAR; ","")&amp;IF(AND(N(Q187)&gt;0,N(R187)=0),"COBRO SIN ENVIAR; ","")&amp;IF(AND(N(Q187)&gt;0,N(R187)&gt;0,N(S187)=0,TODAY()-N(R187)&gt;N('Ajustes'!$B$5)),"COBRO SIN PAGAR; ","")="","",LEFT(IF(NOT(N(B187)&gt;0),"SIN FECHA DE EVENTO; ","")&amp;IF(C187="","SIN UNIDAD; ","")&amp;IF(AND(C187&lt;&gt;"",COUNTIF('Unidades'!$A$2:$A$300,C187)=0),"UNIDAD NO ESTÁ EN LA LISTA; ","")&amp;IF(H187="","SIN TITULAR; ","")&amp;IF(AND(AND(N(B187)&gt;0,TODAY()&gt;=N(B187)),N(I187)=0),"CAMBIO SIN PEDIR; ","")&amp;IF(AND(N(B187)&gt;0,TODAY()&lt;N(B187),N(B187)-TODAY()&lt;=N('Ajustes'!$B$3),N(I187)=0),"EVENTO CERCANO SIN PEDIR; ","")&amp;IF(AND(AND(N(B187)&gt;0,TODAY()&gt;=N(B187)),J187&lt;&gt;"Sí"),"SIN CONFIRMAR; ","")&amp;IF(AND(AND(N(B187)&gt;0,TODAY()&gt;=N(B187)),OR(A187="Entrada",A187="Salida"),IFERROR(VLOOKUP(E187,'Ajustes'!$A$21:$B$40,2,0)="Sí",FALSE),L187=""),"SIN LECTURA; ","")&amp;IF(AND(L187&lt;&gt;"",N187=""),"LECTURA SIN FOTO; ","")&amp;IF(AND(A187="Salida",N(B187)&gt;0,N(O187)=0,TODAY()-N(B187)&gt;N('Ajustes'!$B$4)),"ÚLTIMO RECIBO SIN LLEGAR; ","")&amp;IF(AND(N(Q187)&gt;0,N(R187)=0),"COBRO SIN ENVIAR; ","")&amp;IF(AND(N(Q187)&gt;0,N(R187)&gt;0,N(S187)=0,TODAY()-N(R187)&gt;N('Ajustes'!$B$5)),"COBRO SIN PAGAR; ",""),LEN(IF(NOT(N(B187)&gt;0),"SIN FECHA DE EVENTO; ","")&amp;IF(C187="","SIN UNIDAD; ","")&amp;IF(AND(C187&lt;&gt;"",COUNTIF('Unidades'!$A$2:$A$300,C187)=0),"UNIDAD NO ESTÁ EN LA LISTA; ","")&amp;IF(H187="","SIN TITULAR; ","")&amp;IF(AND(AND(N(B187)&gt;0,TODAY()&gt;=N(B187)),N(I187)=0),"CAMBIO SIN PEDIR; ","")&amp;IF(AND(N(B187)&gt;0,TODAY()&lt;N(B187),N(B187)-TODAY()&lt;=N('Ajustes'!$B$3),N(I187)=0),"EVENTO CERCANO SIN PEDIR; ","")&amp;IF(AND(AND(N(B187)&gt;0,TODAY()&gt;=N(B187)),J187&lt;&gt;"Sí"),"SIN CONFIRMAR; ","")&amp;IF(AND(AND(N(B187)&gt;0,TODAY()&gt;=N(B187)),OR(A187="Entrada",A187="Salida"),IFERROR(VLOOKUP(E187,'Ajustes'!$A$21:$B$40,2,0)="Sí",FALSE),L187=""),"SIN LECTURA; ","")&amp;IF(AND(L187&lt;&gt;"",N187=""),"LECTURA SIN FOTO; ","")&amp;IF(AND(A187="Salida",N(B187)&gt;0,N(O187)=0,TODAY()-N(B187)&gt;N('Ajustes'!$B$4)),"ÚLTIMO RECIBO SIN LLEGAR; ","")&amp;IF(AND(N(Q187)&gt;0,N(R187)=0),"COBRO SIN ENVIAR; ","")&amp;IF(AND(N(Q187)&gt;0,N(R187)&gt;0,N(S187)=0,TODAY()-N(R187)&gt;N('Ajustes'!$B$5)),"COBRO SIN PAGAR; ",""))-2)))</f>
        <v/>
      </c>
    </row>
    <row r="188">
      <c r="B188" s="6" t="n"/>
      <c r="I188" s="6" t="n"/>
      <c r="M188" s="6" t="n"/>
      <c r="O188" s="6" t="n"/>
      <c r="P188" s="8" t="n"/>
      <c r="Q188" s="8" t="n"/>
      <c r="R188" s="6" t="n"/>
      <c r="S188" s="6" t="n"/>
      <c r="T188" s="6" t="n"/>
      <c r="U188" s="9">
        <f>IF(OR(NOT(OR(A188&lt;&gt;"",B188&lt;&gt;"",C188&lt;&gt;"",E188&lt;&gt;"")),NOT(N(B188)&gt;0)),"",N(B188)-TODAY())</f>
        <v/>
      </c>
      <c r="V188">
        <f>IF(OR(NOT(OR(A188&lt;&gt;"",B188&lt;&gt;"",C188&lt;&gt;"",E188&lt;&gt;"")),N(T188)&gt;0),"",IF(IF(NOT(N(B188)&gt;0),"SIN FECHA DE EVENTO; ","")&amp;IF(C188="","SIN UNIDAD; ","")&amp;IF(AND(C188&lt;&gt;"",COUNTIF('Unidades'!$A$2:$A$300,C188)=0),"UNIDAD NO ESTÁ EN LA LISTA; ","")&amp;IF(H188="","SIN TITULAR; ","")&amp;IF(AND(AND(N(B188)&gt;0,TODAY()&gt;=N(B188)),N(I188)=0),"CAMBIO SIN PEDIR; ","")&amp;IF(AND(N(B188)&gt;0,TODAY()&lt;N(B188),N(B188)-TODAY()&lt;=N('Ajustes'!$B$3),N(I188)=0),"EVENTO CERCANO SIN PEDIR; ","")&amp;IF(AND(AND(N(B188)&gt;0,TODAY()&gt;=N(B188)),J188&lt;&gt;"Sí"),"SIN CONFIRMAR; ","")&amp;IF(AND(AND(N(B188)&gt;0,TODAY()&gt;=N(B188)),OR(A188="Entrada",A188="Salida"),IFERROR(VLOOKUP(E188,'Ajustes'!$A$21:$B$40,2,0)="Sí",FALSE),L188=""),"SIN LECTURA; ","")&amp;IF(AND(L188&lt;&gt;"",N188=""),"LECTURA SIN FOTO; ","")&amp;IF(AND(A188="Salida",N(B188)&gt;0,N(O188)=0,TODAY()-N(B188)&gt;N('Ajustes'!$B$4)),"ÚLTIMO RECIBO SIN LLEGAR; ","")&amp;IF(AND(N(Q188)&gt;0,N(R188)=0),"COBRO SIN ENVIAR; ","")&amp;IF(AND(N(Q188)&gt;0,N(R188)&gt;0,N(S188)=0,TODAY()-N(R188)&gt;N('Ajustes'!$B$5)),"COBRO SIN PAGAR; ","")="","",LEFT(IF(NOT(N(B188)&gt;0),"SIN FECHA DE EVENTO; ","")&amp;IF(C188="","SIN UNIDAD; ","")&amp;IF(AND(C188&lt;&gt;"",COUNTIF('Unidades'!$A$2:$A$300,C188)=0),"UNIDAD NO ESTÁ EN LA LISTA; ","")&amp;IF(H188="","SIN TITULAR; ","")&amp;IF(AND(AND(N(B188)&gt;0,TODAY()&gt;=N(B188)),N(I188)=0),"CAMBIO SIN PEDIR; ","")&amp;IF(AND(N(B188)&gt;0,TODAY()&lt;N(B188),N(B188)-TODAY()&lt;=N('Ajustes'!$B$3),N(I188)=0),"EVENTO CERCANO SIN PEDIR; ","")&amp;IF(AND(AND(N(B188)&gt;0,TODAY()&gt;=N(B188)),J188&lt;&gt;"Sí"),"SIN CONFIRMAR; ","")&amp;IF(AND(AND(N(B188)&gt;0,TODAY()&gt;=N(B188)),OR(A188="Entrada",A188="Salida"),IFERROR(VLOOKUP(E188,'Ajustes'!$A$21:$B$40,2,0)="Sí",FALSE),L188=""),"SIN LECTURA; ","")&amp;IF(AND(L188&lt;&gt;"",N188=""),"LECTURA SIN FOTO; ","")&amp;IF(AND(A188="Salida",N(B188)&gt;0,N(O188)=0,TODAY()-N(B188)&gt;N('Ajustes'!$B$4)),"ÚLTIMO RECIBO SIN LLEGAR; ","")&amp;IF(AND(N(Q188)&gt;0,N(R188)=0),"COBRO SIN ENVIAR; ","")&amp;IF(AND(N(Q188)&gt;0,N(R188)&gt;0,N(S188)=0,TODAY()-N(R188)&gt;N('Ajustes'!$B$5)),"COBRO SIN PAGAR; ",""),LEN(IF(NOT(N(B188)&gt;0),"SIN FECHA DE EVENTO; ","")&amp;IF(C188="","SIN UNIDAD; ","")&amp;IF(AND(C188&lt;&gt;"",COUNTIF('Unidades'!$A$2:$A$300,C188)=0),"UNIDAD NO ESTÁ EN LA LISTA; ","")&amp;IF(H188="","SIN TITULAR; ","")&amp;IF(AND(AND(N(B188)&gt;0,TODAY()&gt;=N(B188)),N(I188)=0),"CAMBIO SIN PEDIR; ","")&amp;IF(AND(N(B188)&gt;0,TODAY()&lt;N(B188),N(B188)-TODAY()&lt;=N('Ajustes'!$B$3),N(I188)=0),"EVENTO CERCANO SIN PEDIR; ","")&amp;IF(AND(AND(N(B188)&gt;0,TODAY()&gt;=N(B188)),J188&lt;&gt;"Sí"),"SIN CONFIRMAR; ","")&amp;IF(AND(AND(N(B188)&gt;0,TODAY()&gt;=N(B188)),OR(A188="Entrada",A188="Salida"),IFERROR(VLOOKUP(E188,'Ajustes'!$A$21:$B$40,2,0)="Sí",FALSE),L188=""),"SIN LECTURA; ","")&amp;IF(AND(L188&lt;&gt;"",N188=""),"LECTURA SIN FOTO; ","")&amp;IF(AND(A188="Salida",N(B188)&gt;0,N(O188)=0,TODAY()-N(B188)&gt;N('Ajustes'!$B$4)),"ÚLTIMO RECIBO SIN LLEGAR; ","")&amp;IF(AND(N(Q188)&gt;0,N(R188)=0),"COBRO SIN ENVIAR; ","")&amp;IF(AND(N(Q188)&gt;0,N(R188)&gt;0,N(S188)=0,TODAY()-N(R188)&gt;N('Ajustes'!$B$5)),"COBRO SIN PAGAR; ",""))-2)))</f>
        <v/>
      </c>
    </row>
    <row r="189">
      <c r="B189" s="6" t="n"/>
      <c r="I189" s="6" t="n"/>
      <c r="M189" s="6" t="n"/>
      <c r="O189" s="6" t="n"/>
      <c r="P189" s="8" t="n"/>
      <c r="Q189" s="8" t="n"/>
      <c r="R189" s="6" t="n"/>
      <c r="S189" s="6" t="n"/>
      <c r="T189" s="6" t="n"/>
      <c r="U189" s="9">
        <f>IF(OR(NOT(OR(A189&lt;&gt;"",B189&lt;&gt;"",C189&lt;&gt;"",E189&lt;&gt;"")),NOT(N(B189)&gt;0)),"",N(B189)-TODAY())</f>
        <v/>
      </c>
      <c r="V189">
        <f>IF(OR(NOT(OR(A189&lt;&gt;"",B189&lt;&gt;"",C189&lt;&gt;"",E189&lt;&gt;"")),N(T189)&gt;0),"",IF(IF(NOT(N(B189)&gt;0),"SIN FECHA DE EVENTO; ","")&amp;IF(C189="","SIN UNIDAD; ","")&amp;IF(AND(C189&lt;&gt;"",COUNTIF('Unidades'!$A$2:$A$300,C189)=0),"UNIDAD NO ESTÁ EN LA LISTA; ","")&amp;IF(H189="","SIN TITULAR; ","")&amp;IF(AND(AND(N(B189)&gt;0,TODAY()&gt;=N(B189)),N(I189)=0),"CAMBIO SIN PEDIR; ","")&amp;IF(AND(N(B189)&gt;0,TODAY()&lt;N(B189),N(B189)-TODAY()&lt;=N('Ajustes'!$B$3),N(I189)=0),"EVENTO CERCANO SIN PEDIR; ","")&amp;IF(AND(AND(N(B189)&gt;0,TODAY()&gt;=N(B189)),J189&lt;&gt;"Sí"),"SIN CONFIRMAR; ","")&amp;IF(AND(AND(N(B189)&gt;0,TODAY()&gt;=N(B189)),OR(A189="Entrada",A189="Salida"),IFERROR(VLOOKUP(E189,'Ajustes'!$A$21:$B$40,2,0)="Sí",FALSE),L189=""),"SIN LECTURA; ","")&amp;IF(AND(L189&lt;&gt;"",N189=""),"LECTURA SIN FOTO; ","")&amp;IF(AND(A189="Salida",N(B189)&gt;0,N(O189)=0,TODAY()-N(B189)&gt;N('Ajustes'!$B$4)),"ÚLTIMO RECIBO SIN LLEGAR; ","")&amp;IF(AND(N(Q189)&gt;0,N(R189)=0),"COBRO SIN ENVIAR; ","")&amp;IF(AND(N(Q189)&gt;0,N(R189)&gt;0,N(S189)=0,TODAY()-N(R189)&gt;N('Ajustes'!$B$5)),"COBRO SIN PAGAR; ","")="","",LEFT(IF(NOT(N(B189)&gt;0),"SIN FECHA DE EVENTO; ","")&amp;IF(C189="","SIN UNIDAD; ","")&amp;IF(AND(C189&lt;&gt;"",COUNTIF('Unidades'!$A$2:$A$300,C189)=0),"UNIDAD NO ESTÁ EN LA LISTA; ","")&amp;IF(H189="","SIN TITULAR; ","")&amp;IF(AND(AND(N(B189)&gt;0,TODAY()&gt;=N(B189)),N(I189)=0),"CAMBIO SIN PEDIR; ","")&amp;IF(AND(N(B189)&gt;0,TODAY()&lt;N(B189),N(B189)-TODAY()&lt;=N('Ajustes'!$B$3),N(I189)=0),"EVENTO CERCANO SIN PEDIR; ","")&amp;IF(AND(AND(N(B189)&gt;0,TODAY()&gt;=N(B189)),J189&lt;&gt;"Sí"),"SIN CONFIRMAR; ","")&amp;IF(AND(AND(N(B189)&gt;0,TODAY()&gt;=N(B189)),OR(A189="Entrada",A189="Salida"),IFERROR(VLOOKUP(E189,'Ajustes'!$A$21:$B$40,2,0)="Sí",FALSE),L189=""),"SIN LECTURA; ","")&amp;IF(AND(L189&lt;&gt;"",N189=""),"LECTURA SIN FOTO; ","")&amp;IF(AND(A189="Salida",N(B189)&gt;0,N(O189)=0,TODAY()-N(B189)&gt;N('Ajustes'!$B$4)),"ÚLTIMO RECIBO SIN LLEGAR; ","")&amp;IF(AND(N(Q189)&gt;0,N(R189)=0),"COBRO SIN ENVIAR; ","")&amp;IF(AND(N(Q189)&gt;0,N(R189)&gt;0,N(S189)=0,TODAY()-N(R189)&gt;N('Ajustes'!$B$5)),"COBRO SIN PAGAR; ",""),LEN(IF(NOT(N(B189)&gt;0),"SIN FECHA DE EVENTO; ","")&amp;IF(C189="","SIN UNIDAD; ","")&amp;IF(AND(C189&lt;&gt;"",COUNTIF('Unidades'!$A$2:$A$300,C189)=0),"UNIDAD NO ESTÁ EN LA LISTA; ","")&amp;IF(H189="","SIN TITULAR; ","")&amp;IF(AND(AND(N(B189)&gt;0,TODAY()&gt;=N(B189)),N(I189)=0),"CAMBIO SIN PEDIR; ","")&amp;IF(AND(N(B189)&gt;0,TODAY()&lt;N(B189),N(B189)-TODAY()&lt;=N('Ajustes'!$B$3),N(I189)=0),"EVENTO CERCANO SIN PEDIR; ","")&amp;IF(AND(AND(N(B189)&gt;0,TODAY()&gt;=N(B189)),J189&lt;&gt;"Sí"),"SIN CONFIRMAR; ","")&amp;IF(AND(AND(N(B189)&gt;0,TODAY()&gt;=N(B189)),OR(A189="Entrada",A189="Salida"),IFERROR(VLOOKUP(E189,'Ajustes'!$A$21:$B$40,2,0)="Sí",FALSE),L189=""),"SIN LECTURA; ","")&amp;IF(AND(L189&lt;&gt;"",N189=""),"LECTURA SIN FOTO; ","")&amp;IF(AND(A189="Salida",N(B189)&gt;0,N(O189)=0,TODAY()-N(B189)&gt;N('Ajustes'!$B$4)),"ÚLTIMO RECIBO SIN LLEGAR; ","")&amp;IF(AND(N(Q189)&gt;0,N(R189)=0),"COBRO SIN ENVIAR; ","")&amp;IF(AND(N(Q189)&gt;0,N(R189)&gt;0,N(S189)=0,TODAY()-N(R189)&gt;N('Ajustes'!$B$5)),"COBRO SIN PAGAR; ",""))-2)))</f>
        <v/>
      </c>
    </row>
    <row r="190">
      <c r="B190" s="6" t="n"/>
      <c r="I190" s="6" t="n"/>
      <c r="M190" s="6" t="n"/>
      <c r="O190" s="6" t="n"/>
      <c r="P190" s="8" t="n"/>
      <c r="Q190" s="8" t="n"/>
      <c r="R190" s="6" t="n"/>
      <c r="S190" s="6" t="n"/>
      <c r="T190" s="6" t="n"/>
      <c r="U190" s="9">
        <f>IF(OR(NOT(OR(A190&lt;&gt;"",B190&lt;&gt;"",C190&lt;&gt;"",E190&lt;&gt;"")),NOT(N(B190)&gt;0)),"",N(B190)-TODAY())</f>
        <v/>
      </c>
      <c r="V190">
        <f>IF(OR(NOT(OR(A190&lt;&gt;"",B190&lt;&gt;"",C190&lt;&gt;"",E190&lt;&gt;"")),N(T190)&gt;0),"",IF(IF(NOT(N(B190)&gt;0),"SIN FECHA DE EVENTO; ","")&amp;IF(C190="","SIN UNIDAD; ","")&amp;IF(AND(C190&lt;&gt;"",COUNTIF('Unidades'!$A$2:$A$300,C190)=0),"UNIDAD NO ESTÁ EN LA LISTA; ","")&amp;IF(H190="","SIN TITULAR; ","")&amp;IF(AND(AND(N(B190)&gt;0,TODAY()&gt;=N(B190)),N(I190)=0),"CAMBIO SIN PEDIR; ","")&amp;IF(AND(N(B190)&gt;0,TODAY()&lt;N(B190),N(B190)-TODAY()&lt;=N('Ajustes'!$B$3),N(I190)=0),"EVENTO CERCANO SIN PEDIR; ","")&amp;IF(AND(AND(N(B190)&gt;0,TODAY()&gt;=N(B190)),J190&lt;&gt;"Sí"),"SIN CONFIRMAR; ","")&amp;IF(AND(AND(N(B190)&gt;0,TODAY()&gt;=N(B190)),OR(A190="Entrada",A190="Salida"),IFERROR(VLOOKUP(E190,'Ajustes'!$A$21:$B$40,2,0)="Sí",FALSE),L190=""),"SIN LECTURA; ","")&amp;IF(AND(L190&lt;&gt;"",N190=""),"LECTURA SIN FOTO; ","")&amp;IF(AND(A190="Salida",N(B190)&gt;0,N(O190)=0,TODAY()-N(B190)&gt;N('Ajustes'!$B$4)),"ÚLTIMO RECIBO SIN LLEGAR; ","")&amp;IF(AND(N(Q190)&gt;0,N(R190)=0),"COBRO SIN ENVIAR; ","")&amp;IF(AND(N(Q190)&gt;0,N(R190)&gt;0,N(S190)=0,TODAY()-N(R190)&gt;N('Ajustes'!$B$5)),"COBRO SIN PAGAR; ","")="","",LEFT(IF(NOT(N(B190)&gt;0),"SIN FECHA DE EVENTO; ","")&amp;IF(C190="","SIN UNIDAD; ","")&amp;IF(AND(C190&lt;&gt;"",COUNTIF('Unidades'!$A$2:$A$300,C190)=0),"UNIDAD NO ESTÁ EN LA LISTA; ","")&amp;IF(H190="","SIN TITULAR; ","")&amp;IF(AND(AND(N(B190)&gt;0,TODAY()&gt;=N(B190)),N(I190)=0),"CAMBIO SIN PEDIR; ","")&amp;IF(AND(N(B190)&gt;0,TODAY()&lt;N(B190),N(B190)-TODAY()&lt;=N('Ajustes'!$B$3),N(I190)=0),"EVENTO CERCANO SIN PEDIR; ","")&amp;IF(AND(AND(N(B190)&gt;0,TODAY()&gt;=N(B190)),J190&lt;&gt;"Sí"),"SIN CONFIRMAR; ","")&amp;IF(AND(AND(N(B190)&gt;0,TODAY()&gt;=N(B190)),OR(A190="Entrada",A190="Salida"),IFERROR(VLOOKUP(E190,'Ajustes'!$A$21:$B$40,2,0)="Sí",FALSE),L190=""),"SIN LECTURA; ","")&amp;IF(AND(L190&lt;&gt;"",N190=""),"LECTURA SIN FOTO; ","")&amp;IF(AND(A190="Salida",N(B190)&gt;0,N(O190)=0,TODAY()-N(B190)&gt;N('Ajustes'!$B$4)),"ÚLTIMO RECIBO SIN LLEGAR; ","")&amp;IF(AND(N(Q190)&gt;0,N(R190)=0),"COBRO SIN ENVIAR; ","")&amp;IF(AND(N(Q190)&gt;0,N(R190)&gt;0,N(S190)=0,TODAY()-N(R190)&gt;N('Ajustes'!$B$5)),"COBRO SIN PAGAR; ",""),LEN(IF(NOT(N(B190)&gt;0),"SIN FECHA DE EVENTO; ","")&amp;IF(C190="","SIN UNIDAD; ","")&amp;IF(AND(C190&lt;&gt;"",COUNTIF('Unidades'!$A$2:$A$300,C190)=0),"UNIDAD NO ESTÁ EN LA LISTA; ","")&amp;IF(H190="","SIN TITULAR; ","")&amp;IF(AND(AND(N(B190)&gt;0,TODAY()&gt;=N(B190)),N(I190)=0),"CAMBIO SIN PEDIR; ","")&amp;IF(AND(N(B190)&gt;0,TODAY()&lt;N(B190),N(B190)-TODAY()&lt;=N('Ajustes'!$B$3),N(I190)=0),"EVENTO CERCANO SIN PEDIR; ","")&amp;IF(AND(AND(N(B190)&gt;0,TODAY()&gt;=N(B190)),J190&lt;&gt;"Sí"),"SIN CONFIRMAR; ","")&amp;IF(AND(AND(N(B190)&gt;0,TODAY()&gt;=N(B190)),OR(A190="Entrada",A190="Salida"),IFERROR(VLOOKUP(E190,'Ajustes'!$A$21:$B$40,2,0)="Sí",FALSE),L190=""),"SIN LECTURA; ","")&amp;IF(AND(L190&lt;&gt;"",N190=""),"LECTURA SIN FOTO; ","")&amp;IF(AND(A190="Salida",N(B190)&gt;0,N(O190)=0,TODAY()-N(B190)&gt;N('Ajustes'!$B$4)),"ÚLTIMO RECIBO SIN LLEGAR; ","")&amp;IF(AND(N(Q190)&gt;0,N(R190)=0),"COBRO SIN ENVIAR; ","")&amp;IF(AND(N(Q190)&gt;0,N(R190)&gt;0,N(S190)=0,TODAY()-N(R190)&gt;N('Ajustes'!$B$5)),"COBRO SIN PAGAR; ",""))-2)))</f>
        <v/>
      </c>
    </row>
    <row r="191">
      <c r="B191" s="6" t="n"/>
      <c r="I191" s="6" t="n"/>
      <c r="M191" s="6" t="n"/>
      <c r="O191" s="6" t="n"/>
      <c r="P191" s="8" t="n"/>
      <c r="Q191" s="8" t="n"/>
      <c r="R191" s="6" t="n"/>
      <c r="S191" s="6" t="n"/>
      <c r="T191" s="6" t="n"/>
      <c r="U191" s="9">
        <f>IF(OR(NOT(OR(A191&lt;&gt;"",B191&lt;&gt;"",C191&lt;&gt;"",E191&lt;&gt;"")),NOT(N(B191)&gt;0)),"",N(B191)-TODAY())</f>
        <v/>
      </c>
      <c r="V191">
        <f>IF(OR(NOT(OR(A191&lt;&gt;"",B191&lt;&gt;"",C191&lt;&gt;"",E191&lt;&gt;"")),N(T191)&gt;0),"",IF(IF(NOT(N(B191)&gt;0),"SIN FECHA DE EVENTO; ","")&amp;IF(C191="","SIN UNIDAD; ","")&amp;IF(AND(C191&lt;&gt;"",COUNTIF('Unidades'!$A$2:$A$300,C191)=0),"UNIDAD NO ESTÁ EN LA LISTA; ","")&amp;IF(H191="","SIN TITULAR; ","")&amp;IF(AND(AND(N(B191)&gt;0,TODAY()&gt;=N(B191)),N(I191)=0),"CAMBIO SIN PEDIR; ","")&amp;IF(AND(N(B191)&gt;0,TODAY()&lt;N(B191),N(B191)-TODAY()&lt;=N('Ajustes'!$B$3),N(I191)=0),"EVENTO CERCANO SIN PEDIR; ","")&amp;IF(AND(AND(N(B191)&gt;0,TODAY()&gt;=N(B191)),J191&lt;&gt;"Sí"),"SIN CONFIRMAR; ","")&amp;IF(AND(AND(N(B191)&gt;0,TODAY()&gt;=N(B191)),OR(A191="Entrada",A191="Salida"),IFERROR(VLOOKUP(E191,'Ajustes'!$A$21:$B$40,2,0)="Sí",FALSE),L191=""),"SIN LECTURA; ","")&amp;IF(AND(L191&lt;&gt;"",N191=""),"LECTURA SIN FOTO; ","")&amp;IF(AND(A191="Salida",N(B191)&gt;0,N(O191)=0,TODAY()-N(B191)&gt;N('Ajustes'!$B$4)),"ÚLTIMO RECIBO SIN LLEGAR; ","")&amp;IF(AND(N(Q191)&gt;0,N(R191)=0),"COBRO SIN ENVIAR; ","")&amp;IF(AND(N(Q191)&gt;0,N(R191)&gt;0,N(S191)=0,TODAY()-N(R191)&gt;N('Ajustes'!$B$5)),"COBRO SIN PAGAR; ","")="","",LEFT(IF(NOT(N(B191)&gt;0),"SIN FECHA DE EVENTO; ","")&amp;IF(C191="","SIN UNIDAD; ","")&amp;IF(AND(C191&lt;&gt;"",COUNTIF('Unidades'!$A$2:$A$300,C191)=0),"UNIDAD NO ESTÁ EN LA LISTA; ","")&amp;IF(H191="","SIN TITULAR; ","")&amp;IF(AND(AND(N(B191)&gt;0,TODAY()&gt;=N(B191)),N(I191)=0),"CAMBIO SIN PEDIR; ","")&amp;IF(AND(N(B191)&gt;0,TODAY()&lt;N(B191),N(B191)-TODAY()&lt;=N('Ajustes'!$B$3),N(I191)=0),"EVENTO CERCANO SIN PEDIR; ","")&amp;IF(AND(AND(N(B191)&gt;0,TODAY()&gt;=N(B191)),J191&lt;&gt;"Sí"),"SIN CONFIRMAR; ","")&amp;IF(AND(AND(N(B191)&gt;0,TODAY()&gt;=N(B191)),OR(A191="Entrada",A191="Salida"),IFERROR(VLOOKUP(E191,'Ajustes'!$A$21:$B$40,2,0)="Sí",FALSE),L191=""),"SIN LECTURA; ","")&amp;IF(AND(L191&lt;&gt;"",N191=""),"LECTURA SIN FOTO; ","")&amp;IF(AND(A191="Salida",N(B191)&gt;0,N(O191)=0,TODAY()-N(B191)&gt;N('Ajustes'!$B$4)),"ÚLTIMO RECIBO SIN LLEGAR; ","")&amp;IF(AND(N(Q191)&gt;0,N(R191)=0),"COBRO SIN ENVIAR; ","")&amp;IF(AND(N(Q191)&gt;0,N(R191)&gt;0,N(S191)=0,TODAY()-N(R191)&gt;N('Ajustes'!$B$5)),"COBRO SIN PAGAR; ",""),LEN(IF(NOT(N(B191)&gt;0),"SIN FECHA DE EVENTO; ","")&amp;IF(C191="","SIN UNIDAD; ","")&amp;IF(AND(C191&lt;&gt;"",COUNTIF('Unidades'!$A$2:$A$300,C191)=0),"UNIDAD NO ESTÁ EN LA LISTA; ","")&amp;IF(H191="","SIN TITULAR; ","")&amp;IF(AND(AND(N(B191)&gt;0,TODAY()&gt;=N(B191)),N(I191)=0),"CAMBIO SIN PEDIR; ","")&amp;IF(AND(N(B191)&gt;0,TODAY()&lt;N(B191),N(B191)-TODAY()&lt;=N('Ajustes'!$B$3),N(I191)=0),"EVENTO CERCANO SIN PEDIR; ","")&amp;IF(AND(AND(N(B191)&gt;0,TODAY()&gt;=N(B191)),J191&lt;&gt;"Sí"),"SIN CONFIRMAR; ","")&amp;IF(AND(AND(N(B191)&gt;0,TODAY()&gt;=N(B191)),OR(A191="Entrada",A191="Salida"),IFERROR(VLOOKUP(E191,'Ajustes'!$A$21:$B$40,2,0)="Sí",FALSE),L191=""),"SIN LECTURA; ","")&amp;IF(AND(L191&lt;&gt;"",N191=""),"LECTURA SIN FOTO; ","")&amp;IF(AND(A191="Salida",N(B191)&gt;0,N(O191)=0,TODAY()-N(B191)&gt;N('Ajustes'!$B$4)),"ÚLTIMO RECIBO SIN LLEGAR; ","")&amp;IF(AND(N(Q191)&gt;0,N(R191)=0),"COBRO SIN ENVIAR; ","")&amp;IF(AND(N(Q191)&gt;0,N(R191)&gt;0,N(S191)=0,TODAY()-N(R191)&gt;N('Ajustes'!$B$5)),"COBRO SIN PAGAR; ",""))-2)))</f>
        <v/>
      </c>
    </row>
    <row r="192">
      <c r="B192" s="6" t="n"/>
      <c r="I192" s="6" t="n"/>
      <c r="M192" s="6" t="n"/>
      <c r="O192" s="6" t="n"/>
      <c r="P192" s="8" t="n"/>
      <c r="Q192" s="8" t="n"/>
      <c r="R192" s="6" t="n"/>
      <c r="S192" s="6" t="n"/>
      <c r="T192" s="6" t="n"/>
      <c r="U192" s="9">
        <f>IF(OR(NOT(OR(A192&lt;&gt;"",B192&lt;&gt;"",C192&lt;&gt;"",E192&lt;&gt;"")),NOT(N(B192)&gt;0)),"",N(B192)-TODAY())</f>
        <v/>
      </c>
      <c r="V192">
        <f>IF(OR(NOT(OR(A192&lt;&gt;"",B192&lt;&gt;"",C192&lt;&gt;"",E192&lt;&gt;"")),N(T192)&gt;0),"",IF(IF(NOT(N(B192)&gt;0),"SIN FECHA DE EVENTO; ","")&amp;IF(C192="","SIN UNIDAD; ","")&amp;IF(AND(C192&lt;&gt;"",COUNTIF('Unidades'!$A$2:$A$300,C192)=0),"UNIDAD NO ESTÁ EN LA LISTA; ","")&amp;IF(H192="","SIN TITULAR; ","")&amp;IF(AND(AND(N(B192)&gt;0,TODAY()&gt;=N(B192)),N(I192)=0),"CAMBIO SIN PEDIR; ","")&amp;IF(AND(N(B192)&gt;0,TODAY()&lt;N(B192),N(B192)-TODAY()&lt;=N('Ajustes'!$B$3),N(I192)=0),"EVENTO CERCANO SIN PEDIR; ","")&amp;IF(AND(AND(N(B192)&gt;0,TODAY()&gt;=N(B192)),J192&lt;&gt;"Sí"),"SIN CONFIRMAR; ","")&amp;IF(AND(AND(N(B192)&gt;0,TODAY()&gt;=N(B192)),OR(A192="Entrada",A192="Salida"),IFERROR(VLOOKUP(E192,'Ajustes'!$A$21:$B$40,2,0)="Sí",FALSE),L192=""),"SIN LECTURA; ","")&amp;IF(AND(L192&lt;&gt;"",N192=""),"LECTURA SIN FOTO; ","")&amp;IF(AND(A192="Salida",N(B192)&gt;0,N(O192)=0,TODAY()-N(B192)&gt;N('Ajustes'!$B$4)),"ÚLTIMO RECIBO SIN LLEGAR; ","")&amp;IF(AND(N(Q192)&gt;0,N(R192)=0),"COBRO SIN ENVIAR; ","")&amp;IF(AND(N(Q192)&gt;0,N(R192)&gt;0,N(S192)=0,TODAY()-N(R192)&gt;N('Ajustes'!$B$5)),"COBRO SIN PAGAR; ","")="","",LEFT(IF(NOT(N(B192)&gt;0),"SIN FECHA DE EVENTO; ","")&amp;IF(C192="","SIN UNIDAD; ","")&amp;IF(AND(C192&lt;&gt;"",COUNTIF('Unidades'!$A$2:$A$300,C192)=0),"UNIDAD NO ESTÁ EN LA LISTA; ","")&amp;IF(H192="","SIN TITULAR; ","")&amp;IF(AND(AND(N(B192)&gt;0,TODAY()&gt;=N(B192)),N(I192)=0),"CAMBIO SIN PEDIR; ","")&amp;IF(AND(N(B192)&gt;0,TODAY()&lt;N(B192),N(B192)-TODAY()&lt;=N('Ajustes'!$B$3),N(I192)=0),"EVENTO CERCANO SIN PEDIR; ","")&amp;IF(AND(AND(N(B192)&gt;0,TODAY()&gt;=N(B192)),J192&lt;&gt;"Sí"),"SIN CONFIRMAR; ","")&amp;IF(AND(AND(N(B192)&gt;0,TODAY()&gt;=N(B192)),OR(A192="Entrada",A192="Salida"),IFERROR(VLOOKUP(E192,'Ajustes'!$A$21:$B$40,2,0)="Sí",FALSE),L192=""),"SIN LECTURA; ","")&amp;IF(AND(L192&lt;&gt;"",N192=""),"LECTURA SIN FOTO; ","")&amp;IF(AND(A192="Salida",N(B192)&gt;0,N(O192)=0,TODAY()-N(B192)&gt;N('Ajustes'!$B$4)),"ÚLTIMO RECIBO SIN LLEGAR; ","")&amp;IF(AND(N(Q192)&gt;0,N(R192)=0),"COBRO SIN ENVIAR; ","")&amp;IF(AND(N(Q192)&gt;0,N(R192)&gt;0,N(S192)=0,TODAY()-N(R192)&gt;N('Ajustes'!$B$5)),"COBRO SIN PAGAR; ",""),LEN(IF(NOT(N(B192)&gt;0),"SIN FECHA DE EVENTO; ","")&amp;IF(C192="","SIN UNIDAD; ","")&amp;IF(AND(C192&lt;&gt;"",COUNTIF('Unidades'!$A$2:$A$300,C192)=0),"UNIDAD NO ESTÁ EN LA LISTA; ","")&amp;IF(H192="","SIN TITULAR; ","")&amp;IF(AND(AND(N(B192)&gt;0,TODAY()&gt;=N(B192)),N(I192)=0),"CAMBIO SIN PEDIR; ","")&amp;IF(AND(N(B192)&gt;0,TODAY()&lt;N(B192),N(B192)-TODAY()&lt;=N('Ajustes'!$B$3),N(I192)=0),"EVENTO CERCANO SIN PEDIR; ","")&amp;IF(AND(AND(N(B192)&gt;0,TODAY()&gt;=N(B192)),J192&lt;&gt;"Sí"),"SIN CONFIRMAR; ","")&amp;IF(AND(AND(N(B192)&gt;0,TODAY()&gt;=N(B192)),OR(A192="Entrada",A192="Salida"),IFERROR(VLOOKUP(E192,'Ajustes'!$A$21:$B$40,2,0)="Sí",FALSE),L192=""),"SIN LECTURA; ","")&amp;IF(AND(L192&lt;&gt;"",N192=""),"LECTURA SIN FOTO; ","")&amp;IF(AND(A192="Salida",N(B192)&gt;0,N(O192)=0,TODAY()-N(B192)&gt;N('Ajustes'!$B$4)),"ÚLTIMO RECIBO SIN LLEGAR; ","")&amp;IF(AND(N(Q192)&gt;0,N(R192)=0),"COBRO SIN ENVIAR; ","")&amp;IF(AND(N(Q192)&gt;0,N(R192)&gt;0,N(S192)=0,TODAY()-N(R192)&gt;N('Ajustes'!$B$5)),"COBRO SIN PAGAR; ",""))-2)))</f>
        <v/>
      </c>
    </row>
    <row r="193">
      <c r="B193" s="6" t="n"/>
      <c r="I193" s="6" t="n"/>
      <c r="M193" s="6" t="n"/>
      <c r="O193" s="6" t="n"/>
      <c r="P193" s="8" t="n"/>
      <c r="Q193" s="8" t="n"/>
      <c r="R193" s="6" t="n"/>
      <c r="S193" s="6" t="n"/>
      <c r="T193" s="6" t="n"/>
      <c r="U193" s="9">
        <f>IF(OR(NOT(OR(A193&lt;&gt;"",B193&lt;&gt;"",C193&lt;&gt;"",E193&lt;&gt;"")),NOT(N(B193)&gt;0)),"",N(B193)-TODAY())</f>
        <v/>
      </c>
      <c r="V193">
        <f>IF(OR(NOT(OR(A193&lt;&gt;"",B193&lt;&gt;"",C193&lt;&gt;"",E193&lt;&gt;"")),N(T193)&gt;0),"",IF(IF(NOT(N(B193)&gt;0),"SIN FECHA DE EVENTO; ","")&amp;IF(C193="","SIN UNIDAD; ","")&amp;IF(AND(C193&lt;&gt;"",COUNTIF('Unidades'!$A$2:$A$300,C193)=0),"UNIDAD NO ESTÁ EN LA LISTA; ","")&amp;IF(H193="","SIN TITULAR; ","")&amp;IF(AND(AND(N(B193)&gt;0,TODAY()&gt;=N(B193)),N(I193)=0),"CAMBIO SIN PEDIR; ","")&amp;IF(AND(N(B193)&gt;0,TODAY()&lt;N(B193),N(B193)-TODAY()&lt;=N('Ajustes'!$B$3),N(I193)=0),"EVENTO CERCANO SIN PEDIR; ","")&amp;IF(AND(AND(N(B193)&gt;0,TODAY()&gt;=N(B193)),J193&lt;&gt;"Sí"),"SIN CONFIRMAR; ","")&amp;IF(AND(AND(N(B193)&gt;0,TODAY()&gt;=N(B193)),OR(A193="Entrada",A193="Salida"),IFERROR(VLOOKUP(E193,'Ajustes'!$A$21:$B$40,2,0)="Sí",FALSE),L193=""),"SIN LECTURA; ","")&amp;IF(AND(L193&lt;&gt;"",N193=""),"LECTURA SIN FOTO; ","")&amp;IF(AND(A193="Salida",N(B193)&gt;0,N(O193)=0,TODAY()-N(B193)&gt;N('Ajustes'!$B$4)),"ÚLTIMO RECIBO SIN LLEGAR; ","")&amp;IF(AND(N(Q193)&gt;0,N(R193)=0),"COBRO SIN ENVIAR; ","")&amp;IF(AND(N(Q193)&gt;0,N(R193)&gt;0,N(S193)=0,TODAY()-N(R193)&gt;N('Ajustes'!$B$5)),"COBRO SIN PAGAR; ","")="","",LEFT(IF(NOT(N(B193)&gt;0),"SIN FECHA DE EVENTO; ","")&amp;IF(C193="","SIN UNIDAD; ","")&amp;IF(AND(C193&lt;&gt;"",COUNTIF('Unidades'!$A$2:$A$300,C193)=0),"UNIDAD NO ESTÁ EN LA LISTA; ","")&amp;IF(H193="","SIN TITULAR; ","")&amp;IF(AND(AND(N(B193)&gt;0,TODAY()&gt;=N(B193)),N(I193)=0),"CAMBIO SIN PEDIR; ","")&amp;IF(AND(N(B193)&gt;0,TODAY()&lt;N(B193),N(B193)-TODAY()&lt;=N('Ajustes'!$B$3),N(I193)=0),"EVENTO CERCANO SIN PEDIR; ","")&amp;IF(AND(AND(N(B193)&gt;0,TODAY()&gt;=N(B193)),J193&lt;&gt;"Sí"),"SIN CONFIRMAR; ","")&amp;IF(AND(AND(N(B193)&gt;0,TODAY()&gt;=N(B193)),OR(A193="Entrada",A193="Salida"),IFERROR(VLOOKUP(E193,'Ajustes'!$A$21:$B$40,2,0)="Sí",FALSE),L193=""),"SIN LECTURA; ","")&amp;IF(AND(L193&lt;&gt;"",N193=""),"LECTURA SIN FOTO; ","")&amp;IF(AND(A193="Salida",N(B193)&gt;0,N(O193)=0,TODAY()-N(B193)&gt;N('Ajustes'!$B$4)),"ÚLTIMO RECIBO SIN LLEGAR; ","")&amp;IF(AND(N(Q193)&gt;0,N(R193)=0),"COBRO SIN ENVIAR; ","")&amp;IF(AND(N(Q193)&gt;0,N(R193)&gt;0,N(S193)=0,TODAY()-N(R193)&gt;N('Ajustes'!$B$5)),"COBRO SIN PAGAR; ",""),LEN(IF(NOT(N(B193)&gt;0),"SIN FECHA DE EVENTO; ","")&amp;IF(C193="","SIN UNIDAD; ","")&amp;IF(AND(C193&lt;&gt;"",COUNTIF('Unidades'!$A$2:$A$300,C193)=0),"UNIDAD NO ESTÁ EN LA LISTA; ","")&amp;IF(H193="","SIN TITULAR; ","")&amp;IF(AND(AND(N(B193)&gt;0,TODAY()&gt;=N(B193)),N(I193)=0),"CAMBIO SIN PEDIR; ","")&amp;IF(AND(N(B193)&gt;0,TODAY()&lt;N(B193),N(B193)-TODAY()&lt;=N('Ajustes'!$B$3),N(I193)=0),"EVENTO CERCANO SIN PEDIR; ","")&amp;IF(AND(AND(N(B193)&gt;0,TODAY()&gt;=N(B193)),J193&lt;&gt;"Sí"),"SIN CONFIRMAR; ","")&amp;IF(AND(AND(N(B193)&gt;0,TODAY()&gt;=N(B193)),OR(A193="Entrada",A193="Salida"),IFERROR(VLOOKUP(E193,'Ajustes'!$A$21:$B$40,2,0)="Sí",FALSE),L193=""),"SIN LECTURA; ","")&amp;IF(AND(L193&lt;&gt;"",N193=""),"LECTURA SIN FOTO; ","")&amp;IF(AND(A193="Salida",N(B193)&gt;0,N(O193)=0,TODAY()-N(B193)&gt;N('Ajustes'!$B$4)),"ÚLTIMO RECIBO SIN LLEGAR; ","")&amp;IF(AND(N(Q193)&gt;0,N(R193)=0),"COBRO SIN ENVIAR; ","")&amp;IF(AND(N(Q193)&gt;0,N(R193)&gt;0,N(S193)=0,TODAY()-N(R193)&gt;N('Ajustes'!$B$5)),"COBRO SIN PAGAR; ",""))-2)))</f>
        <v/>
      </c>
    </row>
    <row r="194">
      <c r="B194" s="6" t="n"/>
      <c r="I194" s="6" t="n"/>
      <c r="M194" s="6" t="n"/>
      <c r="O194" s="6" t="n"/>
      <c r="P194" s="8" t="n"/>
      <c r="Q194" s="8" t="n"/>
      <c r="R194" s="6" t="n"/>
      <c r="S194" s="6" t="n"/>
      <c r="T194" s="6" t="n"/>
      <c r="U194" s="9">
        <f>IF(OR(NOT(OR(A194&lt;&gt;"",B194&lt;&gt;"",C194&lt;&gt;"",E194&lt;&gt;"")),NOT(N(B194)&gt;0)),"",N(B194)-TODAY())</f>
        <v/>
      </c>
      <c r="V194">
        <f>IF(OR(NOT(OR(A194&lt;&gt;"",B194&lt;&gt;"",C194&lt;&gt;"",E194&lt;&gt;"")),N(T194)&gt;0),"",IF(IF(NOT(N(B194)&gt;0),"SIN FECHA DE EVENTO; ","")&amp;IF(C194="","SIN UNIDAD; ","")&amp;IF(AND(C194&lt;&gt;"",COUNTIF('Unidades'!$A$2:$A$300,C194)=0),"UNIDAD NO ESTÁ EN LA LISTA; ","")&amp;IF(H194="","SIN TITULAR; ","")&amp;IF(AND(AND(N(B194)&gt;0,TODAY()&gt;=N(B194)),N(I194)=0),"CAMBIO SIN PEDIR; ","")&amp;IF(AND(N(B194)&gt;0,TODAY()&lt;N(B194),N(B194)-TODAY()&lt;=N('Ajustes'!$B$3),N(I194)=0),"EVENTO CERCANO SIN PEDIR; ","")&amp;IF(AND(AND(N(B194)&gt;0,TODAY()&gt;=N(B194)),J194&lt;&gt;"Sí"),"SIN CONFIRMAR; ","")&amp;IF(AND(AND(N(B194)&gt;0,TODAY()&gt;=N(B194)),OR(A194="Entrada",A194="Salida"),IFERROR(VLOOKUP(E194,'Ajustes'!$A$21:$B$40,2,0)="Sí",FALSE),L194=""),"SIN LECTURA; ","")&amp;IF(AND(L194&lt;&gt;"",N194=""),"LECTURA SIN FOTO; ","")&amp;IF(AND(A194="Salida",N(B194)&gt;0,N(O194)=0,TODAY()-N(B194)&gt;N('Ajustes'!$B$4)),"ÚLTIMO RECIBO SIN LLEGAR; ","")&amp;IF(AND(N(Q194)&gt;0,N(R194)=0),"COBRO SIN ENVIAR; ","")&amp;IF(AND(N(Q194)&gt;0,N(R194)&gt;0,N(S194)=0,TODAY()-N(R194)&gt;N('Ajustes'!$B$5)),"COBRO SIN PAGAR; ","")="","",LEFT(IF(NOT(N(B194)&gt;0),"SIN FECHA DE EVENTO; ","")&amp;IF(C194="","SIN UNIDAD; ","")&amp;IF(AND(C194&lt;&gt;"",COUNTIF('Unidades'!$A$2:$A$300,C194)=0),"UNIDAD NO ESTÁ EN LA LISTA; ","")&amp;IF(H194="","SIN TITULAR; ","")&amp;IF(AND(AND(N(B194)&gt;0,TODAY()&gt;=N(B194)),N(I194)=0),"CAMBIO SIN PEDIR; ","")&amp;IF(AND(N(B194)&gt;0,TODAY()&lt;N(B194),N(B194)-TODAY()&lt;=N('Ajustes'!$B$3),N(I194)=0),"EVENTO CERCANO SIN PEDIR; ","")&amp;IF(AND(AND(N(B194)&gt;0,TODAY()&gt;=N(B194)),J194&lt;&gt;"Sí"),"SIN CONFIRMAR; ","")&amp;IF(AND(AND(N(B194)&gt;0,TODAY()&gt;=N(B194)),OR(A194="Entrada",A194="Salida"),IFERROR(VLOOKUP(E194,'Ajustes'!$A$21:$B$40,2,0)="Sí",FALSE),L194=""),"SIN LECTURA; ","")&amp;IF(AND(L194&lt;&gt;"",N194=""),"LECTURA SIN FOTO; ","")&amp;IF(AND(A194="Salida",N(B194)&gt;0,N(O194)=0,TODAY()-N(B194)&gt;N('Ajustes'!$B$4)),"ÚLTIMO RECIBO SIN LLEGAR; ","")&amp;IF(AND(N(Q194)&gt;0,N(R194)=0),"COBRO SIN ENVIAR; ","")&amp;IF(AND(N(Q194)&gt;0,N(R194)&gt;0,N(S194)=0,TODAY()-N(R194)&gt;N('Ajustes'!$B$5)),"COBRO SIN PAGAR; ",""),LEN(IF(NOT(N(B194)&gt;0),"SIN FECHA DE EVENTO; ","")&amp;IF(C194="","SIN UNIDAD; ","")&amp;IF(AND(C194&lt;&gt;"",COUNTIF('Unidades'!$A$2:$A$300,C194)=0),"UNIDAD NO ESTÁ EN LA LISTA; ","")&amp;IF(H194="","SIN TITULAR; ","")&amp;IF(AND(AND(N(B194)&gt;0,TODAY()&gt;=N(B194)),N(I194)=0),"CAMBIO SIN PEDIR; ","")&amp;IF(AND(N(B194)&gt;0,TODAY()&lt;N(B194),N(B194)-TODAY()&lt;=N('Ajustes'!$B$3),N(I194)=0),"EVENTO CERCANO SIN PEDIR; ","")&amp;IF(AND(AND(N(B194)&gt;0,TODAY()&gt;=N(B194)),J194&lt;&gt;"Sí"),"SIN CONFIRMAR; ","")&amp;IF(AND(AND(N(B194)&gt;0,TODAY()&gt;=N(B194)),OR(A194="Entrada",A194="Salida"),IFERROR(VLOOKUP(E194,'Ajustes'!$A$21:$B$40,2,0)="Sí",FALSE),L194=""),"SIN LECTURA; ","")&amp;IF(AND(L194&lt;&gt;"",N194=""),"LECTURA SIN FOTO; ","")&amp;IF(AND(A194="Salida",N(B194)&gt;0,N(O194)=0,TODAY()-N(B194)&gt;N('Ajustes'!$B$4)),"ÚLTIMO RECIBO SIN LLEGAR; ","")&amp;IF(AND(N(Q194)&gt;0,N(R194)=0),"COBRO SIN ENVIAR; ","")&amp;IF(AND(N(Q194)&gt;0,N(R194)&gt;0,N(S194)=0,TODAY()-N(R194)&gt;N('Ajustes'!$B$5)),"COBRO SIN PAGAR; ",""))-2)))</f>
        <v/>
      </c>
    </row>
    <row r="195">
      <c r="B195" s="6" t="n"/>
      <c r="I195" s="6" t="n"/>
      <c r="M195" s="6" t="n"/>
      <c r="O195" s="6" t="n"/>
      <c r="P195" s="8" t="n"/>
      <c r="Q195" s="8" t="n"/>
      <c r="R195" s="6" t="n"/>
      <c r="S195" s="6" t="n"/>
      <c r="T195" s="6" t="n"/>
      <c r="U195" s="9">
        <f>IF(OR(NOT(OR(A195&lt;&gt;"",B195&lt;&gt;"",C195&lt;&gt;"",E195&lt;&gt;"")),NOT(N(B195)&gt;0)),"",N(B195)-TODAY())</f>
        <v/>
      </c>
      <c r="V195">
        <f>IF(OR(NOT(OR(A195&lt;&gt;"",B195&lt;&gt;"",C195&lt;&gt;"",E195&lt;&gt;"")),N(T195)&gt;0),"",IF(IF(NOT(N(B195)&gt;0),"SIN FECHA DE EVENTO; ","")&amp;IF(C195="","SIN UNIDAD; ","")&amp;IF(AND(C195&lt;&gt;"",COUNTIF('Unidades'!$A$2:$A$300,C195)=0),"UNIDAD NO ESTÁ EN LA LISTA; ","")&amp;IF(H195="","SIN TITULAR; ","")&amp;IF(AND(AND(N(B195)&gt;0,TODAY()&gt;=N(B195)),N(I195)=0),"CAMBIO SIN PEDIR; ","")&amp;IF(AND(N(B195)&gt;0,TODAY()&lt;N(B195),N(B195)-TODAY()&lt;=N('Ajustes'!$B$3),N(I195)=0),"EVENTO CERCANO SIN PEDIR; ","")&amp;IF(AND(AND(N(B195)&gt;0,TODAY()&gt;=N(B195)),J195&lt;&gt;"Sí"),"SIN CONFIRMAR; ","")&amp;IF(AND(AND(N(B195)&gt;0,TODAY()&gt;=N(B195)),OR(A195="Entrada",A195="Salida"),IFERROR(VLOOKUP(E195,'Ajustes'!$A$21:$B$40,2,0)="Sí",FALSE),L195=""),"SIN LECTURA; ","")&amp;IF(AND(L195&lt;&gt;"",N195=""),"LECTURA SIN FOTO; ","")&amp;IF(AND(A195="Salida",N(B195)&gt;0,N(O195)=0,TODAY()-N(B195)&gt;N('Ajustes'!$B$4)),"ÚLTIMO RECIBO SIN LLEGAR; ","")&amp;IF(AND(N(Q195)&gt;0,N(R195)=0),"COBRO SIN ENVIAR; ","")&amp;IF(AND(N(Q195)&gt;0,N(R195)&gt;0,N(S195)=0,TODAY()-N(R195)&gt;N('Ajustes'!$B$5)),"COBRO SIN PAGAR; ","")="","",LEFT(IF(NOT(N(B195)&gt;0),"SIN FECHA DE EVENTO; ","")&amp;IF(C195="","SIN UNIDAD; ","")&amp;IF(AND(C195&lt;&gt;"",COUNTIF('Unidades'!$A$2:$A$300,C195)=0),"UNIDAD NO ESTÁ EN LA LISTA; ","")&amp;IF(H195="","SIN TITULAR; ","")&amp;IF(AND(AND(N(B195)&gt;0,TODAY()&gt;=N(B195)),N(I195)=0),"CAMBIO SIN PEDIR; ","")&amp;IF(AND(N(B195)&gt;0,TODAY()&lt;N(B195),N(B195)-TODAY()&lt;=N('Ajustes'!$B$3),N(I195)=0),"EVENTO CERCANO SIN PEDIR; ","")&amp;IF(AND(AND(N(B195)&gt;0,TODAY()&gt;=N(B195)),J195&lt;&gt;"Sí"),"SIN CONFIRMAR; ","")&amp;IF(AND(AND(N(B195)&gt;0,TODAY()&gt;=N(B195)),OR(A195="Entrada",A195="Salida"),IFERROR(VLOOKUP(E195,'Ajustes'!$A$21:$B$40,2,0)="Sí",FALSE),L195=""),"SIN LECTURA; ","")&amp;IF(AND(L195&lt;&gt;"",N195=""),"LECTURA SIN FOTO; ","")&amp;IF(AND(A195="Salida",N(B195)&gt;0,N(O195)=0,TODAY()-N(B195)&gt;N('Ajustes'!$B$4)),"ÚLTIMO RECIBO SIN LLEGAR; ","")&amp;IF(AND(N(Q195)&gt;0,N(R195)=0),"COBRO SIN ENVIAR; ","")&amp;IF(AND(N(Q195)&gt;0,N(R195)&gt;0,N(S195)=0,TODAY()-N(R195)&gt;N('Ajustes'!$B$5)),"COBRO SIN PAGAR; ",""),LEN(IF(NOT(N(B195)&gt;0),"SIN FECHA DE EVENTO; ","")&amp;IF(C195="","SIN UNIDAD; ","")&amp;IF(AND(C195&lt;&gt;"",COUNTIF('Unidades'!$A$2:$A$300,C195)=0),"UNIDAD NO ESTÁ EN LA LISTA; ","")&amp;IF(H195="","SIN TITULAR; ","")&amp;IF(AND(AND(N(B195)&gt;0,TODAY()&gt;=N(B195)),N(I195)=0),"CAMBIO SIN PEDIR; ","")&amp;IF(AND(N(B195)&gt;0,TODAY()&lt;N(B195),N(B195)-TODAY()&lt;=N('Ajustes'!$B$3),N(I195)=0),"EVENTO CERCANO SIN PEDIR; ","")&amp;IF(AND(AND(N(B195)&gt;0,TODAY()&gt;=N(B195)),J195&lt;&gt;"Sí"),"SIN CONFIRMAR; ","")&amp;IF(AND(AND(N(B195)&gt;0,TODAY()&gt;=N(B195)),OR(A195="Entrada",A195="Salida"),IFERROR(VLOOKUP(E195,'Ajustes'!$A$21:$B$40,2,0)="Sí",FALSE),L195=""),"SIN LECTURA; ","")&amp;IF(AND(L195&lt;&gt;"",N195=""),"LECTURA SIN FOTO; ","")&amp;IF(AND(A195="Salida",N(B195)&gt;0,N(O195)=0,TODAY()-N(B195)&gt;N('Ajustes'!$B$4)),"ÚLTIMO RECIBO SIN LLEGAR; ","")&amp;IF(AND(N(Q195)&gt;0,N(R195)=0),"COBRO SIN ENVIAR; ","")&amp;IF(AND(N(Q195)&gt;0,N(R195)&gt;0,N(S195)=0,TODAY()-N(R195)&gt;N('Ajustes'!$B$5)),"COBRO SIN PAGAR; ",""))-2)))</f>
        <v/>
      </c>
    </row>
    <row r="196">
      <c r="B196" s="6" t="n"/>
      <c r="I196" s="6" t="n"/>
      <c r="M196" s="6" t="n"/>
      <c r="O196" s="6" t="n"/>
      <c r="P196" s="8" t="n"/>
      <c r="Q196" s="8" t="n"/>
      <c r="R196" s="6" t="n"/>
      <c r="S196" s="6" t="n"/>
      <c r="T196" s="6" t="n"/>
      <c r="U196" s="9">
        <f>IF(OR(NOT(OR(A196&lt;&gt;"",B196&lt;&gt;"",C196&lt;&gt;"",E196&lt;&gt;"")),NOT(N(B196)&gt;0)),"",N(B196)-TODAY())</f>
        <v/>
      </c>
      <c r="V196">
        <f>IF(OR(NOT(OR(A196&lt;&gt;"",B196&lt;&gt;"",C196&lt;&gt;"",E196&lt;&gt;"")),N(T196)&gt;0),"",IF(IF(NOT(N(B196)&gt;0),"SIN FECHA DE EVENTO; ","")&amp;IF(C196="","SIN UNIDAD; ","")&amp;IF(AND(C196&lt;&gt;"",COUNTIF('Unidades'!$A$2:$A$300,C196)=0),"UNIDAD NO ESTÁ EN LA LISTA; ","")&amp;IF(H196="","SIN TITULAR; ","")&amp;IF(AND(AND(N(B196)&gt;0,TODAY()&gt;=N(B196)),N(I196)=0),"CAMBIO SIN PEDIR; ","")&amp;IF(AND(N(B196)&gt;0,TODAY()&lt;N(B196),N(B196)-TODAY()&lt;=N('Ajustes'!$B$3),N(I196)=0),"EVENTO CERCANO SIN PEDIR; ","")&amp;IF(AND(AND(N(B196)&gt;0,TODAY()&gt;=N(B196)),J196&lt;&gt;"Sí"),"SIN CONFIRMAR; ","")&amp;IF(AND(AND(N(B196)&gt;0,TODAY()&gt;=N(B196)),OR(A196="Entrada",A196="Salida"),IFERROR(VLOOKUP(E196,'Ajustes'!$A$21:$B$40,2,0)="Sí",FALSE),L196=""),"SIN LECTURA; ","")&amp;IF(AND(L196&lt;&gt;"",N196=""),"LECTURA SIN FOTO; ","")&amp;IF(AND(A196="Salida",N(B196)&gt;0,N(O196)=0,TODAY()-N(B196)&gt;N('Ajustes'!$B$4)),"ÚLTIMO RECIBO SIN LLEGAR; ","")&amp;IF(AND(N(Q196)&gt;0,N(R196)=0),"COBRO SIN ENVIAR; ","")&amp;IF(AND(N(Q196)&gt;0,N(R196)&gt;0,N(S196)=0,TODAY()-N(R196)&gt;N('Ajustes'!$B$5)),"COBRO SIN PAGAR; ","")="","",LEFT(IF(NOT(N(B196)&gt;0),"SIN FECHA DE EVENTO; ","")&amp;IF(C196="","SIN UNIDAD; ","")&amp;IF(AND(C196&lt;&gt;"",COUNTIF('Unidades'!$A$2:$A$300,C196)=0),"UNIDAD NO ESTÁ EN LA LISTA; ","")&amp;IF(H196="","SIN TITULAR; ","")&amp;IF(AND(AND(N(B196)&gt;0,TODAY()&gt;=N(B196)),N(I196)=0),"CAMBIO SIN PEDIR; ","")&amp;IF(AND(N(B196)&gt;0,TODAY()&lt;N(B196),N(B196)-TODAY()&lt;=N('Ajustes'!$B$3),N(I196)=0),"EVENTO CERCANO SIN PEDIR; ","")&amp;IF(AND(AND(N(B196)&gt;0,TODAY()&gt;=N(B196)),J196&lt;&gt;"Sí"),"SIN CONFIRMAR; ","")&amp;IF(AND(AND(N(B196)&gt;0,TODAY()&gt;=N(B196)),OR(A196="Entrada",A196="Salida"),IFERROR(VLOOKUP(E196,'Ajustes'!$A$21:$B$40,2,0)="Sí",FALSE),L196=""),"SIN LECTURA; ","")&amp;IF(AND(L196&lt;&gt;"",N196=""),"LECTURA SIN FOTO; ","")&amp;IF(AND(A196="Salida",N(B196)&gt;0,N(O196)=0,TODAY()-N(B196)&gt;N('Ajustes'!$B$4)),"ÚLTIMO RECIBO SIN LLEGAR; ","")&amp;IF(AND(N(Q196)&gt;0,N(R196)=0),"COBRO SIN ENVIAR; ","")&amp;IF(AND(N(Q196)&gt;0,N(R196)&gt;0,N(S196)=0,TODAY()-N(R196)&gt;N('Ajustes'!$B$5)),"COBRO SIN PAGAR; ",""),LEN(IF(NOT(N(B196)&gt;0),"SIN FECHA DE EVENTO; ","")&amp;IF(C196="","SIN UNIDAD; ","")&amp;IF(AND(C196&lt;&gt;"",COUNTIF('Unidades'!$A$2:$A$300,C196)=0),"UNIDAD NO ESTÁ EN LA LISTA; ","")&amp;IF(H196="","SIN TITULAR; ","")&amp;IF(AND(AND(N(B196)&gt;0,TODAY()&gt;=N(B196)),N(I196)=0),"CAMBIO SIN PEDIR; ","")&amp;IF(AND(N(B196)&gt;0,TODAY()&lt;N(B196),N(B196)-TODAY()&lt;=N('Ajustes'!$B$3),N(I196)=0),"EVENTO CERCANO SIN PEDIR; ","")&amp;IF(AND(AND(N(B196)&gt;0,TODAY()&gt;=N(B196)),J196&lt;&gt;"Sí"),"SIN CONFIRMAR; ","")&amp;IF(AND(AND(N(B196)&gt;0,TODAY()&gt;=N(B196)),OR(A196="Entrada",A196="Salida"),IFERROR(VLOOKUP(E196,'Ajustes'!$A$21:$B$40,2,0)="Sí",FALSE),L196=""),"SIN LECTURA; ","")&amp;IF(AND(L196&lt;&gt;"",N196=""),"LECTURA SIN FOTO; ","")&amp;IF(AND(A196="Salida",N(B196)&gt;0,N(O196)=0,TODAY()-N(B196)&gt;N('Ajustes'!$B$4)),"ÚLTIMO RECIBO SIN LLEGAR; ","")&amp;IF(AND(N(Q196)&gt;0,N(R196)=0),"COBRO SIN ENVIAR; ","")&amp;IF(AND(N(Q196)&gt;0,N(R196)&gt;0,N(S196)=0,TODAY()-N(R196)&gt;N('Ajustes'!$B$5)),"COBRO SIN PAGAR; ",""))-2)))</f>
        <v/>
      </c>
    </row>
    <row r="197">
      <c r="B197" s="6" t="n"/>
      <c r="I197" s="6" t="n"/>
      <c r="M197" s="6" t="n"/>
      <c r="O197" s="6" t="n"/>
      <c r="P197" s="8" t="n"/>
      <c r="Q197" s="8" t="n"/>
      <c r="R197" s="6" t="n"/>
      <c r="S197" s="6" t="n"/>
      <c r="T197" s="6" t="n"/>
      <c r="U197" s="9">
        <f>IF(OR(NOT(OR(A197&lt;&gt;"",B197&lt;&gt;"",C197&lt;&gt;"",E197&lt;&gt;"")),NOT(N(B197)&gt;0)),"",N(B197)-TODAY())</f>
        <v/>
      </c>
      <c r="V197">
        <f>IF(OR(NOT(OR(A197&lt;&gt;"",B197&lt;&gt;"",C197&lt;&gt;"",E197&lt;&gt;"")),N(T197)&gt;0),"",IF(IF(NOT(N(B197)&gt;0),"SIN FECHA DE EVENTO; ","")&amp;IF(C197="","SIN UNIDAD; ","")&amp;IF(AND(C197&lt;&gt;"",COUNTIF('Unidades'!$A$2:$A$300,C197)=0),"UNIDAD NO ESTÁ EN LA LISTA; ","")&amp;IF(H197="","SIN TITULAR; ","")&amp;IF(AND(AND(N(B197)&gt;0,TODAY()&gt;=N(B197)),N(I197)=0),"CAMBIO SIN PEDIR; ","")&amp;IF(AND(N(B197)&gt;0,TODAY()&lt;N(B197),N(B197)-TODAY()&lt;=N('Ajustes'!$B$3),N(I197)=0),"EVENTO CERCANO SIN PEDIR; ","")&amp;IF(AND(AND(N(B197)&gt;0,TODAY()&gt;=N(B197)),J197&lt;&gt;"Sí"),"SIN CONFIRMAR; ","")&amp;IF(AND(AND(N(B197)&gt;0,TODAY()&gt;=N(B197)),OR(A197="Entrada",A197="Salida"),IFERROR(VLOOKUP(E197,'Ajustes'!$A$21:$B$40,2,0)="Sí",FALSE),L197=""),"SIN LECTURA; ","")&amp;IF(AND(L197&lt;&gt;"",N197=""),"LECTURA SIN FOTO; ","")&amp;IF(AND(A197="Salida",N(B197)&gt;0,N(O197)=0,TODAY()-N(B197)&gt;N('Ajustes'!$B$4)),"ÚLTIMO RECIBO SIN LLEGAR; ","")&amp;IF(AND(N(Q197)&gt;0,N(R197)=0),"COBRO SIN ENVIAR; ","")&amp;IF(AND(N(Q197)&gt;0,N(R197)&gt;0,N(S197)=0,TODAY()-N(R197)&gt;N('Ajustes'!$B$5)),"COBRO SIN PAGAR; ","")="","",LEFT(IF(NOT(N(B197)&gt;0),"SIN FECHA DE EVENTO; ","")&amp;IF(C197="","SIN UNIDAD; ","")&amp;IF(AND(C197&lt;&gt;"",COUNTIF('Unidades'!$A$2:$A$300,C197)=0),"UNIDAD NO ESTÁ EN LA LISTA; ","")&amp;IF(H197="","SIN TITULAR; ","")&amp;IF(AND(AND(N(B197)&gt;0,TODAY()&gt;=N(B197)),N(I197)=0),"CAMBIO SIN PEDIR; ","")&amp;IF(AND(N(B197)&gt;0,TODAY()&lt;N(B197),N(B197)-TODAY()&lt;=N('Ajustes'!$B$3),N(I197)=0),"EVENTO CERCANO SIN PEDIR; ","")&amp;IF(AND(AND(N(B197)&gt;0,TODAY()&gt;=N(B197)),J197&lt;&gt;"Sí"),"SIN CONFIRMAR; ","")&amp;IF(AND(AND(N(B197)&gt;0,TODAY()&gt;=N(B197)),OR(A197="Entrada",A197="Salida"),IFERROR(VLOOKUP(E197,'Ajustes'!$A$21:$B$40,2,0)="Sí",FALSE),L197=""),"SIN LECTURA; ","")&amp;IF(AND(L197&lt;&gt;"",N197=""),"LECTURA SIN FOTO; ","")&amp;IF(AND(A197="Salida",N(B197)&gt;0,N(O197)=0,TODAY()-N(B197)&gt;N('Ajustes'!$B$4)),"ÚLTIMO RECIBO SIN LLEGAR; ","")&amp;IF(AND(N(Q197)&gt;0,N(R197)=0),"COBRO SIN ENVIAR; ","")&amp;IF(AND(N(Q197)&gt;0,N(R197)&gt;0,N(S197)=0,TODAY()-N(R197)&gt;N('Ajustes'!$B$5)),"COBRO SIN PAGAR; ",""),LEN(IF(NOT(N(B197)&gt;0),"SIN FECHA DE EVENTO; ","")&amp;IF(C197="","SIN UNIDAD; ","")&amp;IF(AND(C197&lt;&gt;"",COUNTIF('Unidades'!$A$2:$A$300,C197)=0),"UNIDAD NO ESTÁ EN LA LISTA; ","")&amp;IF(H197="","SIN TITULAR; ","")&amp;IF(AND(AND(N(B197)&gt;0,TODAY()&gt;=N(B197)),N(I197)=0),"CAMBIO SIN PEDIR; ","")&amp;IF(AND(N(B197)&gt;0,TODAY()&lt;N(B197),N(B197)-TODAY()&lt;=N('Ajustes'!$B$3),N(I197)=0),"EVENTO CERCANO SIN PEDIR; ","")&amp;IF(AND(AND(N(B197)&gt;0,TODAY()&gt;=N(B197)),J197&lt;&gt;"Sí"),"SIN CONFIRMAR; ","")&amp;IF(AND(AND(N(B197)&gt;0,TODAY()&gt;=N(B197)),OR(A197="Entrada",A197="Salida"),IFERROR(VLOOKUP(E197,'Ajustes'!$A$21:$B$40,2,0)="Sí",FALSE),L197=""),"SIN LECTURA; ","")&amp;IF(AND(L197&lt;&gt;"",N197=""),"LECTURA SIN FOTO; ","")&amp;IF(AND(A197="Salida",N(B197)&gt;0,N(O197)=0,TODAY()-N(B197)&gt;N('Ajustes'!$B$4)),"ÚLTIMO RECIBO SIN LLEGAR; ","")&amp;IF(AND(N(Q197)&gt;0,N(R197)=0),"COBRO SIN ENVIAR; ","")&amp;IF(AND(N(Q197)&gt;0,N(R197)&gt;0,N(S197)=0,TODAY()-N(R197)&gt;N('Ajustes'!$B$5)),"COBRO SIN PAGAR; ",""))-2)))</f>
        <v/>
      </c>
    </row>
    <row r="198">
      <c r="B198" s="6" t="n"/>
      <c r="I198" s="6" t="n"/>
      <c r="M198" s="6" t="n"/>
      <c r="O198" s="6" t="n"/>
      <c r="P198" s="8" t="n"/>
      <c r="Q198" s="8" t="n"/>
      <c r="R198" s="6" t="n"/>
      <c r="S198" s="6" t="n"/>
      <c r="T198" s="6" t="n"/>
      <c r="U198" s="9">
        <f>IF(OR(NOT(OR(A198&lt;&gt;"",B198&lt;&gt;"",C198&lt;&gt;"",E198&lt;&gt;"")),NOT(N(B198)&gt;0)),"",N(B198)-TODAY())</f>
        <v/>
      </c>
      <c r="V198">
        <f>IF(OR(NOT(OR(A198&lt;&gt;"",B198&lt;&gt;"",C198&lt;&gt;"",E198&lt;&gt;"")),N(T198)&gt;0),"",IF(IF(NOT(N(B198)&gt;0),"SIN FECHA DE EVENTO; ","")&amp;IF(C198="","SIN UNIDAD; ","")&amp;IF(AND(C198&lt;&gt;"",COUNTIF('Unidades'!$A$2:$A$300,C198)=0),"UNIDAD NO ESTÁ EN LA LISTA; ","")&amp;IF(H198="","SIN TITULAR; ","")&amp;IF(AND(AND(N(B198)&gt;0,TODAY()&gt;=N(B198)),N(I198)=0),"CAMBIO SIN PEDIR; ","")&amp;IF(AND(N(B198)&gt;0,TODAY()&lt;N(B198),N(B198)-TODAY()&lt;=N('Ajustes'!$B$3),N(I198)=0),"EVENTO CERCANO SIN PEDIR; ","")&amp;IF(AND(AND(N(B198)&gt;0,TODAY()&gt;=N(B198)),J198&lt;&gt;"Sí"),"SIN CONFIRMAR; ","")&amp;IF(AND(AND(N(B198)&gt;0,TODAY()&gt;=N(B198)),OR(A198="Entrada",A198="Salida"),IFERROR(VLOOKUP(E198,'Ajustes'!$A$21:$B$40,2,0)="Sí",FALSE),L198=""),"SIN LECTURA; ","")&amp;IF(AND(L198&lt;&gt;"",N198=""),"LECTURA SIN FOTO; ","")&amp;IF(AND(A198="Salida",N(B198)&gt;0,N(O198)=0,TODAY()-N(B198)&gt;N('Ajustes'!$B$4)),"ÚLTIMO RECIBO SIN LLEGAR; ","")&amp;IF(AND(N(Q198)&gt;0,N(R198)=0),"COBRO SIN ENVIAR; ","")&amp;IF(AND(N(Q198)&gt;0,N(R198)&gt;0,N(S198)=0,TODAY()-N(R198)&gt;N('Ajustes'!$B$5)),"COBRO SIN PAGAR; ","")="","",LEFT(IF(NOT(N(B198)&gt;0),"SIN FECHA DE EVENTO; ","")&amp;IF(C198="","SIN UNIDAD; ","")&amp;IF(AND(C198&lt;&gt;"",COUNTIF('Unidades'!$A$2:$A$300,C198)=0),"UNIDAD NO ESTÁ EN LA LISTA; ","")&amp;IF(H198="","SIN TITULAR; ","")&amp;IF(AND(AND(N(B198)&gt;0,TODAY()&gt;=N(B198)),N(I198)=0),"CAMBIO SIN PEDIR; ","")&amp;IF(AND(N(B198)&gt;0,TODAY()&lt;N(B198),N(B198)-TODAY()&lt;=N('Ajustes'!$B$3),N(I198)=0),"EVENTO CERCANO SIN PEDIR; ","")&amp;IF(AND(AND(N(B198)&gt;0,TODAY()&gt;=N(B198)),J198&lt;&gt;"Sí"),"SIN CONFIRMAR; ","")&amp;IF(AND(AND(N(B198)&gt;0,TODAY()&gt;=N(B198)),OR(A198="Entrada",A198="Salida"),IFERROR(VLOOKUP(E198,'Ajustes'!$A$21:$B$40,2,0)="Sí",FALSE),L198=""),"SIN LECTURA; ","")&amp;IF(AND(L198&lt;&gt;"",N198=""),"LECTURA SIN FOTO; ","")&amp;IF(AND(A198="Salida",N(B198)&gt;0,N(O198)=0,TODAY()-N(B198)&gt;N('Ajustes'!$B$4)),"ÚLTIMO RECIBO SIN LLEGAR; ","")&amp;IF(AND(N(Q198)&gt;0,N(R198)=0),"COBRO SIN ENVIAR; ","")&amp;IF(AND(N(Q198)&gt;0,N(R198)&gt;0,N(S198)=0,TODAY()-N(R198)&gt;N('Ajustes'!$B$5)),"COBRO SIN PAGAR; ",""),LEN(IF(NOT(N(B198)&gt;0),"SIN FECHA DE EVENTO; ","")&amp;IF(C198="","SIN UNIDAD; ","")&amp;IF(AND(C198&lt;&gt;"",COUNTIF('Unidades'!$A$2:$A$300,C198)=0),"UNIDAD NO ESTÁ EN LA LISTA; ","")&amp;IF(H198="","SIN TITULAR; ","")&amp;IF(AND(AND(N(B198)&gt;0,TODAY()&gt;=N(B198)),N(I198)=0),"CAMBIO SIN PEDIR; ","")&amp;IF(AND(N(B198)&gt;0,TODAY()&lt;N(B198),N(B198)-TODAY()&lt;=N('Ajustes'!$B$3),N(I198)=0),"EVENTO CERCANO SIN PEDIR; ","")&amp;IF(AND(AND(N(B198)&gt;0,TODAY()&gt;=N(B198)),J198&lt;&gt;"Sí"),"SIN CONFIRMAR; ","")&amp;IF(AND(AND(N(B198)&gt;0,TODAY()&gt;=N(B198)),OR(A198="Entrada",A198="Salida"),IFERROR(VLOOKUP(E198,'Ajustes'!$A$21:$B$40,2,0)="Sí",FALSE),L198=""),"SIN LECTURA; ","")&amp;IF(AND(L198&lt;&gt;"",N198=""),"LECTURA SIN FOTO; ","")&amp;IF(AND(A198="Salida",N(B198)&gt;0,N(O198)=0,TODAY()-N(B198)&gt;N('Ajustes'!$B$4)),"ÚLTIMO RECIBO SIN LLEGAR; ","")&amp;IF(AND(N(Q198)&gt;0,N(R198)=0),"COBRO SIN ENVIAR; ","")&amp;IF(AND(N(Q198)&gt;0,N(R198)&gt;0,N(S198)=0,TODAY()-N(R198)&gt;N('Ajustes'!$B$5)),"COBRO SIN PAGAR; ",""))-2)))</f>
        <v/>
      </c>
    </row>
    <row r="199">
      <c r="B199" s="6" t="n"/>
      <c r="I199" s="6" t="n"/>
      <c r="M199" s="6" t="n"/>
      <c r="O199" s="6" t="n"/>
      <c r="P199" s="8" t="n"/>
      <c r="Q199" s="8" t="n"/>
      <c r="R199" s="6" t="n"/>
      <c r="S199" s="6" t="n"/>
      <c r="T199" s="6" t="n"/>
      <c r="U199" s="9">
        <f>IF(OR(NOT(OR(A199&lt;&gt;"",B199&lt;&gt;"",C199&lt;&gt;"",E199&lt;&gt;"")),NOT(N(B199)&gt;0)),"",N(B199)-TODAY())</f>
        <v/>
      </c>
      <c r="V199">
        <f>IF(OR(NOT(OR(A199&lt;&gt;"",B199&lt;&gt;"",C199&lt;&gt;"",E199&lt;&gt;"")),N(T199)&gt;0),"",IF(IF(NOT(N(B199)&gt;0),"SIN FECHA DE EVENTO; ","")&amp;IF(C199="","SIN UNIDAD; ","")&amp;IF(AND(C199&lt;&gt;"",COUNTIF('Unidades'!$A$2:$A$300,C199)=0),"UNIDAD NO ESTÁ EN LA LISTA; ","")&amp;IF(H199="","SIN TITULAR; ","")&amp;IF(AND(AND(N(B199)&gt;0,TODAY()&gt;=N(B199)),N(I199)=0),"CAMBIO SIN PEDIR; ","")&amp;IF(AND(N(B199)&gt;0,TODAY()&lt;N(B199),N(B199)-TODAY()&lt;=N('Ajustes'!$B$3),N(I199)=0),"EVENTO CERCANO SIN PEDIR; ","")&amp;IF(AND(AND(N(B199)&gt;0,TODAY()&gt;=N(B199)),J199&lt;&gt;"Sí"),"SIN CONFIRMAR; ","")&amp;IF(AND(AND(N(B199)&gt;0,TODAY()&gt;=N(B199)),OR(A199="Entrada",A199="Salida"),IFERROR(VLOOKUP(E199,'Ajustes'!$A$21:$B$40,2,0)="Sí",FALSE),L199=""),"SIN LECTURA; ","")&amp;IF(AND(L199&lt;&gt;"",N199=""),"LECTURA SIN FOTO; ","")&amp;IF(AND(A199="Salida",N(B199)&gt;0,N(O199)=0,TODAY()-N(B199)&gt;N('Ajustes'!$B$4)),"ÚLTIMO RECIBO SIN LLEGAR; ","")&amp;IF(AND(N(Q199)&gt;0,N(R199)=0),"COBRO SIN ENVIAR; ","")&amp;IF(AND(N(Q199)&gt;0,N(R199)&gt;0,N(S199)=0,TODAY()-N(R199)&gt;N('Ajustes'!$B$5)),"COBRO SIN PAGAR; ","")="","",LEFT(IF(NOT(N(B199)&gt;0),"SIN FECHA DE EVENTO; ","")&amp;IF(C199="","SIN UNIDAD; ","")&amp;IF(AND(C199&lt;&gt;"",COUNTIF('Unidades'!$A$2:$A$300,C199)=0),"UNIDAD NO ESTÁ EN LA LISTA; ","")&amp;IF(H199="","SIN TITULAR; ","")&amp;IF(AND(AND(N(B199)&gt;0,TODAY()&gt;=N(B199)),N(I199)=0),"CAMBIO SIN PEDIR; ","")&amp;IF(AND(N(B199)&gt;0,TODAY()&lt;N(B199),N(B199)-TODAY()&lt;=N('Ajustes'!$B$3),N(I199)=0),"EVENTO CERCANO SIN PEDIR; ","")&amp;IF(AND(AND(N(B199)&gt;0,TODAY()&gt;=N(B199)),J199&lt;&gt;"Sí"),"SIN CONFIRMAR; ","")&amp;IF(AND(AND(N(B199)&gt;0,TODAY()&gt;=N(B199)),OR(A199="Entrada",A199="Salida"),IFERROR(VLOOKUP(E199,'Ajustes'!$A$21:$B$40,2,0)="Sí",FALSE),L199=""),"SIN LECTURA; ","")&amp;IF(AND(L199&lt;&gt;"",N199=""),"LECTURA SIN FOTO; ","")&amp;IF(AND(A199="Salida",N(B199)&gt;0,N(O199)=0,TODAY()-N(B199)&gt;N('Ajustes'!$B$4)),"ÚLTIMO RECIBO SIN LLEGAR; ","")&amp;IF(AND(N(Q199)&gt;0,N(R199)=0),"COBRO SIN ENVIAR; ","")&amp;IF(AND(N(Q199)&gt;0,N(R199)&gt;0,N(S199)=0,TODAY()-N(R199)&gt;N('Ajustes'!$B$5)),"COBRO SIN PAGAR; ",""),LEN(IF(NOT(N(B199)&gt;0),"SIN FECHA DE EVENTO; ","")&amp;IF(C199="","SIN UNIDAD; ","")&amp;IF(AND(C199&lt;&gt;"",COUNTIF('Unidades'!$A$2:$A$300,C199)=0),"UNIDAD NO ESTÁ EN LA LISTA; ","")&amp;IF(H199="","SIN TITULAR; ","")&amp;IF(AND(AND(N(B199)&gt;0,TODAY()&gt;=N(B199)),N(I199)=0),"CAMBIO SIN PEDIR; ","")&amp;IF(AND(N(B199)&gt;0,TODAY()&lt;N(B199),N(B199)-TODAY()&lt;=N('Ajustes'!$B$3),N(I199)=0),"EVENTO CERCANO SIN PEDIR; ","")&amp;IF(AND(AND(N(B199)&gt;0,TODAY()&gt;=N(B199)),J199&lt;&gt;"Sí"),"SIN CONFIRMAR; ","")&amp;IF(AND(AND(N(B199)&gt;0,TODAY()&gt;=N(B199)),OR(A199="Entrada",A199="Salida"),IFERROR(VLOOKUP(E199,'Ajustes'!$A$21:$B$40,2,0)="Sí",FALSE),L199=""),"SIN LECTURA; ","")&amp;IF(AND(L199&lt;&gt;"",N199=""),"LECTURA SIN FOTO; ","")&amp;IF(AND(A199="Salida",N(B199)&gt;0,N(O199)=0,TODAY()-N(B199)&gt;N('Ajustes'!$B$4)),"ÚLTIMO RECIBO SIN LLEGAR; ","")&amp;IF(AND(N(Q199)&gt;0,N(R199)=0),"COBRO SIN ENVIAR; ","")&amp;IF(AND(N(Q199)&gt;0,N(R199)&gt;0,N(S199)=0,TODAY()-N(R199)&gt;N('Ajustes'!$B$5)),"COBRO SIN PAGAR; ",""))-2)))</f>
        <v/>
      </c>
    </row>
    <row r="200">
      <c r="B200" s="6" t="n"/>
      <c r="I200" s="6" t="n"/>
      <c r="M200" s="6" t="n"/>
      <c r="O200" s="6" t="n"/>
      <c r="P200" s="8" t="n"/>
      <c r="Q200" s="8" t="n"/>
      <c r="R200" s="6" t="n"/>
      <c r="S200" s="6" t="n"/>
      <c r="T200" s="6" t="n"/>
      <c r="U200" s="9">
        <f>IF(OR(NOT(OR(A200&lt;&gt;"",B200&lt;&gt;"",C200&lt;&gt;"",E200&lt;&gt;"")),NOT(N(B200)&gt;0)),"",N(B200)-TODAY())</f>
        <v/>
      </c>
      <c r="V200">
        <f>IF(OR(NOT(OR(A200&lt;&gt;"",B200&lt;&gt;"",C200&lt;&gt;"",E200&lt;&gt;"")),N(T200)&gt;0),"",IF(IF(NOT(N(B200)&gt;0),"SIN FECHA DE EVENTO; ","")&amp;IF(C200="","SIN UNIDAD; ","")&amp;IF(AND(C200&lt;&gt;"",COUNTIF('Unidades'!$A$2:$A$300,C200)=0),"UNIDAD NO ESTÁ EN LA LISTA; ","")&amp;IF(H200="","SIN TITULAR; ","")&amp;IF(AND(AND(N(B200)&gt;0,TODAY()&gt;=N(B200)),N(I200)=0),"CAMBIO SIN PEDIR; ","")&amp;IF(AND(N(B200)&gt;0,TODAY()&lt;N(B200),N(B200)-TODAY()&lt;=N('Ajustes'!$B$3),N(I200)=0),"EVENTO CERCANO SIN PEDIR; ","")&amp;IF(AND(AND(N(B200)&gt;0,TODAY()&gt;=N(B200)),J200&lt;&gt;"Sí"),"SIN CONFIRMAR; ","")&amp;IF(AND(AND(N(B200)&gt;0,TODAY()&gt;=N(B200)),OR(A200="Entrada",A200="Salida"),IFERROR(VLOOKUP(E200,'Ajustes'!$A$21:$B$40,2,0)="Sí",FALSE),L200=""),"SIN LECTURA; ","")&amp;IF(AND(L200&lt;&gt;"",N200=""),"LECTURA SIN FOTO; ","")&amp;IF(AND(A200="Salida",N(B200)&gt;0,N(O200)=0,TODAY()-N(B200)&gt;N('Ajustes'!$B$4)),"ÚLTIMO RECIBO SIN LLEGAR; ","")&amp;IF(AND(N(Q200)&gt;0,N(R200)=0),"COBRO SIN ENVIAR; ","")&amp;IF(AND(N(Q200)&gt;0,N(R200)&gt;0,N(S200)=0,TODAY()-N(R200)&gt;N('Ajustes'!$B$5)),"COBRO SIN PAGAR; ","")="","",LEFT(IF(NOT(N(B200)&gt;0),"SIN FECHA DE EVENTO; ","")&amp;IF(C200="","SIN UNIDAD; ","")&amp;IF(AND(C200&lt;&gt;"",COUNTIF('Unidades'!$A$2:$A$300,C200)=0),"UNIDAD NO ESTÁ EN LA LISTA; ","")&amp;IF(H200="","SIN TITULAR; ","")&amp;IF(AND(AND(N(B200)&gt;0,TODAY()&gt;=N(B200)),N(I200)=0),"CAMBIO SIN PEDIR; ","")&amp;IF(AND(N(B200)&gt;0,TODAY()&lt;N(B200),N(B200)-TODAY()&lt;=N('Ajustes'!$B$3),N(I200)=0),"EVENTO CERCANO SIN PEDIR; ","")&amp;IF(AND(AND(N(B200)&gt;0,TODAY()&gt;=N(B200)),J200&lt;&gt;"Sí"),"SIN CONFIRMAR; ","")&amp;IF(AND(AND(N(B200)&gt;0,TODAY()&gt;=N(B200)),OR(A200="Entrada",A200="Salida"),IFERROR(VLOOKUP(E200,'Ajustes'!$A$21:$B$40,2,0)="Sí",FALSE),L200=""),"SIN LECTURA; ","")&amp;IF(AND(L200&lt;&gt;"",N200=""),"LECTURA SIN FOTO; ","")&amp;IF(AND(A200="Salida",N(B200)&gt;0,N(O200)=0,TODAY()-N(B200)&gt;N('Ajustes'!$B$4)),"ÚLTIMO RECIBO SIN LLEGAR; ","")&amp;IF(AND(N(Q200)&gt;0,N(R200)=0),"COBRO SIN ENVIAR; ","")&amp;IF(AND(N(Q200)&gt;0,N(R200)&gt;0,N(S200)=0,TODAY()-N(R200)&gt;N('Ajustes'!$B$5)),"COBRO SIN PAGAR; ",""),LEN(IF(NOT(N(B200)&gt;0),"SIN FECHA DE EVENTO; ","")&amp;IF(C200="","SIN UNIDAD; ","")&amp;IF(AND(C200&lt;&gt;"",COUNTIF('Unidades'!$A$2:$A$300,C200)=0),"UNIDAD NO ESTÁ EN LA LISTA; ","")&amp;IF(H200="","SIN TITULAR; ","")&amp;IF(AND(AND(N(B200)&gt;0,TODAY()&gt;=N(B200)),N(I200)=0),"CAMBIO SIN PEDIR; ","")&amp;IF(AND(N(B200)&gt;0,TODAY()&lt;N(B200),N(B200)-TODAY()&lt;=N('Ajustes'!$B$3),N(I200)=0),"EVENTO CERCANO SIN PEDIR; ","")&amp;IF(AND(AND(N(B200)&gt;0,TODAY()&gt;=N(B200)),J200&lt;&gt;"Sí"),"SIN CONFIRMAR; ","")&amp;IF(AND(AND(N(B200)&gt;0,TODAY()&gt;=N(B200)),OR(A200="Entrada",A200="Salida"),IFERROR(VLOOKUP(E200,'Ajustes'!$A$21:$B$40,2,0)="Sí",FALSE),L200=""),"SIN LECTURA; ","")&amp;IF(AND(L200&lt;&gt;"",N200=""),"LECTURA SIN FOTO; ","")&amp;IF(AND(A200="Salida",N(B200)&gt;0,N(O200)=0,TODAY()-N(B200)&gt;N('Ajustes'!$B$4)),"ÚLTIMO RECIBO SIN LLEGAR; ","")&amp;IF(AND(N(Q200)&gt;0,N(R200)=0),"COBRO SIN ENVIAR; ","")&amp;IF(AND(N(Q200)&gt;0,N(R200)&gt;0,N(S200)=0,TODAY()-N(R200)&gt;N('Ajustes'!$B$5)),"COBRO SIN PAGAR; ",""))-2)))</f>
        <v/>
      </c>
    </row>
    <row r="201">
      <c r="B201" s="6" t="n"/>
      <c r="I201" s="6" t="n"/>
      <c r="M201" s="6" t="n"/>
      <c r="O201" s="6" t="n"/>
      <c r="P201" s="8" t="n"/>
      <c r="Q201" s="8" t="n"/>
      <c r="R201" s="6" t="n"/>
      <c r="S201" s="6" t="n"/>
      <c r="T201" s="6" t="n"/>
      <c r="U201" s="9">
        <f>IF(OR(NOT(OR(A201&lt;&gt;"",B201&lt;&gt;"",C201&lt;&gt;"",E201&lt;&gt;"")),NOT(N(B201)&gt;0)),"",N(B201)-TODAY())</f>
        <v/>
      </c>
      <c r="V201">
        <f>IF(OR(NOT(OR(A201&lt;&gt;"",B201&lt;&gt;"",C201&lt;&gt;"",E201&lt;&gt;"")),N(T201)&gt;0),"",IF(IF(NOT(N(B201)&gt;0),"SIN FECHA DE EVENTO; ","")&amp;IF(C201="","SIN UNIDAD; ","")&amp;IF(AND(C201&lt;&gt;"",COUNTIF('Unidades'!$A$2:$A$300,C201)=0),"UNIDAD NO ESTÁ EN LA LISTA; ","")&amp;IF(H201="","SIN TITULAR; ","")&amp;IF(AND(AND(N(B201)&gt;0,TODAY()&gt;=N(B201)),N(I201)=0),"CAMBIO SIN PEDIR; ","")&amp;IF(AND(N(B201)&gt;0,TODAY()&lt;N(B201),N(B201)-TODAY()&lt;=N('Ajustes'!$B$3),N(I201)=0),"EVENTO CERCANO SIN PEDIR; ","")&amp;IF(AND(AND(N(B201)&gt;0,TODAY()&gt;=N(B201)),J201&lt;&gt;"Sí"),"SIN CONFIRMAR; ","")&amp;IF(AND(AND(N(B201)&gt;0,TODAY()&gt;=N(B201)),OR(A201="Entrada",A201="Salida"),IFERROR(VLOOKUP(E201,'Ajustes'!$A$21:$B$40,2,0)="Sí",FALSE),L201=""),"SIN LECTURA; ","")&amp;IF(AND(L201&lt;&gt;"",N201=""),"LECTURA SIN FOTO; ","")&amp;IF(AND(A201="Salida",N(B201)&gt;0,N(O201)=0,TODAY()-N(B201)&gt;N('Ajustes'!$B$4)),"ÚLTIMO RECIBO SIN LLEGAR; ","")&amp;IF(AND(N(Q201)&gt;0,N(R201)=0),"COBRO SIN ENVIAR; ","")&amp;IF(AND(N(Q201)&gt;0,N(R201)&gt;0,N(S201)=0,TODAY()-N(R201)&gt;N('Ajustes'!$B$5)),"COBRO SIN PAGAR; ","")="","",LEFT(IF(NOT(N(B201)&gt;0),"SIN FECHA DE EVENTO; ","")&amp;IF(C201="","SIN UNIDAD; ","")&amp;IF(AND(C201&lt;&gt;"",COUNTIF('Unidades'!$A$2:$A$300,C201)=0),"UNIDAD NO ESTÁ EN LA LISTA; ","")&amp;IF(H201="","SIN TITULAR; ","")&amp;IF(AND(AND(N(B201)&gt;0,TODAY()&gt;=N(B201)),N(I201)=0),"CAMBIO SIN PEDIR; ","")&amp;IF(AND(N(B201)&gt;0,TODAY()&lt;N(B201),N(B201)-TODAY()&lt;=N('Ajustes'!$B$3),N(I201)=0),"EVENTO CERCANO SIN PEDIR; ","")&amp;IF(AND(AND(N(B201)&gt;0,TODAY()&gt;=N(B201)),J201&lt;&gt;"Sí"),"SIN CONFIRMAR; ","")&amp;IF(AND(AND(N(B201)&gt;0,TODAY()&gt;=N(B201)),OR(A201="Entrada",A201="Salida"),IFERROR(VLOOKUP(E201,'Ajustes'!$A$21:$B$40,2,0)="Sí",FALSE),L201=""),"SIN LECTURA; ","")&amp;IF(AND(L201&lt;&gt;"",N201=""),"LECTURA SIN FOTO; ","")&amp;IF(AND(A201="Salida",N(B201)&gt;0,N(O201)=0,TODAY()-N(B201)&gt;N('Ajustes'!$B$4)),"ÚLTIMO RECIBO SIN LLEGAR; ","")&amp;IF(AND(N(Q201)&gt;0,N(R201)=0),"COBRO SIN ENVIAR; ","")&amp;IF(AND(N(Q201)&gt;0,N(R201)&gt;0,N(S201)=0,TODAY()-N(R201)&gt;N('Ajustes'!$B$5)),"COBRO SIN PAGAR; ",""),LEN(IF(NOT(N(B201)&gt;0),"SIN FECHA DE EVENTO; ","")&amp;IF(C201="","SIN UNIDAD; ","")&amp;IF(AND(C201&lt;&gt;"",COUNTIF('Unidades'!$A$2:$A$300,C201)=0),"UNIDAD NO ESTÁ EN LA LISTA; ","")&amp;IF(H201="","SIN TITULAR; ","")&amp;IF(AND(AND(N(B201)&gt;0,TODAY()&gt;=N(B201)),N(I201)=0),"CAMBIO SIN PEDIR; ","")&amp;IF(AND(N(B201)&gt;0,TODAY()&lt;N(B201),N(B201)-TODAY()&lt;=N('Ajustes'!$B$3),N(I201)=0),"EVENTO CERCANO SIN PEDIR; ","")&amp;IF(AND(AND(N(B201)&gt;0,TODAY()&gt;=N(B201)),J201&lt;&gt;"Sí"),"SIN CONFIRMAR; ","")&amp;IF(AND(AND(N(B201)&gt;0,TODAY()&gt;=N(B201)),OR(A201="Entrada",A201="Salida"),IFERROR(VLOOKUP(E201,'Ajustes'!$A$21:$B$40,2,0)="Sí",FALSE),L201=""),"SIN LECTURA; ","")&amp;IF(AND(L201&lt;&gt;"",N201=""),"LECTURA SIN FOTO; ","")&amp;IF(AND(A201="Salida",N(B201)&gt;0,N(O201)=0,TODAY()-N(B201)&gt;N('Ajustes'!$B$4)),"ÚLTIMO RECIBO SIN LLEGAR; ","")&amp;IF(AND(N(Q201)&gt;0,N(R201)=0),"COBRO SIN ENVIAR; ","")&amp;IF(AND(N(Q201)&gt;0,N(R201)&gt;0,N(S201)=0,TODAY()-N(R201)&gt;N('Ajustes'!$B$5)),"COBRO SIN PAGAR; ",""))-2)))</f>
        <v/>
      </c>
    </row>
    <row r="202">
      <c r="B202" s="6" t="n"/>
      <c r="I202" s="6" t="n"/>
      <c r="M202" s="6" t="n"/>
      <c r="O202" s="6" t="n"/>
      <c r="P202" s="8" t="n"/>
      <c r="Q202" s="8" t="n"/>
      <c r="R202" s="6" t="n"/>
      <c r="S202" s="6" t="n"/>
      <c r="T202" s="6" t="n"/>
      <c r="U202" s="9">
        <f>IF(OR(NOT(OR(A202&lt;&gt;"",B202&lt;&gt;"",C202&lt;&gt;"",E202&lt;&gt;"")),NOT(N(B202)&gt;0)),"",N(B202)-TODAY())</f>
        <v/>
      </c>
      <c r="V202">
        <f>IF(OR(NOT(OR(A202&lt;&gt;"",B202&lt;&gt;"",C202&lt;&gt;"",E202&lt;&gt;"")),N(T202)&gt;0),"",IF(IF(NOT(N(B202)&gt;0),"SIN FECHA DE EVENTO; ","")&amp;IF(C202="","SIN UNIDAD; ","")&amp;IF(AND(C202&lt;&gt;"",COUNTIF('Unidades'!$A$2:$A$300,C202)=0),"UNIDAD NO ESTÁ EN LA LISTA; ","")&amp;IF(H202="","SIN TITULAR; ","")&amp;IF(AND(AND(N(B202)&gt;0,TODAY()&gt;=N(B202)),N(I202)=0),"CAMBIO SIN PEDIR; ","")&amp;IF(AND(N(B202)&gt;0,TODAY()&lt;N(B202),N(B202)-TODAY()&lt;=N('Ajustes'!$B$3),N(I202)=0),"EVENTO CERCANO SIN PEDIR; ","")&amp;IF(AND(AND(N(B202)&gt;0,TODAY()&gt;=N(B202)),J202&lt;&gt;"Sí"),"SIN CONFIRMAR; ","")&amp;IF(AND(AND(N(B202)&gt;0,TODAY()&gt;=N(B202)),OR(A202="Entrada",A202="Salida"),IFERROR(VLOOKUP(E202,'Ajustes'!$A$21:$B$40,2,0)="Sí",FALSE),L202=""),"SIN LECTURA; ","")&amp;IF(AND(L202&lt;&gt;"",N202=""),"LECTURA SIN FOTO; ","")&amp;IF(AND(A202="Salida",N(B202)&gt;0,N(O202)=0,TODAY()-N(B202)&gt;N('Ajustes'!$B$4)),"ÚLTIMO RECIBO SIN LLEGAR; ","")&amp;IF(AND(N(Q202)&gt;0,N(R202)=0),"COBRO SIN ENVIAR; ","")&amp;IF(AND(N(Q202)&gt;0,N(R202)&gt;0,N(S202)=0,TODAY()-N(R202)&gt;N('Ajustes'!$B$5)),"COBRO SIN PAGAR; ","")="","",LEFT(IF(NOT(N(B202)&gt;0),"SIN FECHA DE EVENTO; ","")&amp;IF(C202="","SIN UNIDAD; ","")&amp;IF(AND(C202&lt;&gt;"",COUNTIF('Unidades'!$A$2:$A$300,C202)=0),"UNIDAD NO ESTÁ EN LA LISTA; ","")&amp;IF(H202="","SIN TITULAR; ","")&amp;IF(AND(AND(N(B202)&gt;0,TODAY()&gt;=N(B202)),N(I202)=0),"CAMBIO SIN PEDIR; ","")&amp;IF(AND(N(B202)&gt;0,TODAY()&lt;N(B202),N(B202)-TODAY()&lt;=N('Ajustes'!$B$3),N(I202)=0),"EVENTO CERCANO SIN PEDIR; ","")&amp;IF(AND(AND(N(B202)&gt;0,TODAY()&gt;=N(B202)),J202&lt;&gt;"Sí"),"SIN CONFIRMAR; ","")&amp;IF(AND(AND(N(B202)&gt;0,TODAY()&gt;=N(B202)),OR(A202="Entrada",A202="Salida"),IFERROR(VLOOKUP(E202,'Ajustes'!$A$21:$B$40,2,0)="Sí",FALSE),L202=""),"SIN LECTURA; ","")&amp;IF(AND(L202&lt;&gt;"",N202=""),"LECTURA SIN FOTO; ","")&amp;IF(AND(A202="Salida",N(B202)&gt;0,N(O202)=0,TODAY()-N(B202)&gt;N('Ajustes'!$B$4)),"ÚLTIMO RECIBO SIN LLEGAR; ","")&amp;IF(AND(N(Q202)&gt;0,N(R202)=0),"COBRO SIN ENVIAR; ","")&amp;IF(AND(N(Q202)&gt;0,N(R202)&gt;0,N(S202)=0,TODAY()-N(R202)&gt;N('Ajustes'!$B$5)),"COBRO SIN PAGAR; ",""),LEN(IF(NOT(N(B202)&gt;0),"SIN FECHA DE EVENTO; ","")&amp;IF(C202="","SIN UNIDAD; ","")&amp;IF(AND(C202&lt;&gt;"",COUNTIF('Unidades'!$A$2:$A$300,C202)=0),"UNIDAD NO ESTÁ EN LA LISTA; ","")&amp;IF(H202="","SIN TITULAR; ","")&amp;IF(AND(AND(N(B202)&gt;0,TODAY()&gt;=N(B202)),N(I202)=0),"CAMBIO SIN PEDIR; ","")&amp;IF(AND(N(B202)&gt;0,TODAY()&lt;N(B202),N(B202)-TODAY()&lt;=N('Ajustes'!$B$3),N(I202)=0),"EVENTO CERCANO SIN PEDIR; ","")&amp;IF(AND(AND(N(B202)&gt;0,TODAY()&gt;=N(B202)),J202&lt;&gt;"Sí"),"SIN CONFIRMAR; ","")&amp;IF(AND(AND(N(B202)&gt;0,TODAY()&gt;=N(B202)),OR(A202="Entrada",A202="Salida"),IFERROR(VLOOKUP(E202,'Ajustes'!$A$21:$B$40,2,0)="Sí",FALSE),L202=""),"SIN LECTURA; ","")&amp;IF(AND(L202&lt;&gt;"",N202=""),"LECTURA SIN FOTO; ","")&amp;IF(AND(A202="Salida",N(B202)&gt;0,N(O202)=0,TODAY()-N(B202)&gt;N('Ajustes'!$B$4)),"ÚLTIMO RECIBO SIN LLEGAR; ","")&amp;IF(AND(N(Q202)&gt;0,N(R202)=0),"COBRO SIN ENVIAR; ","")&amp;IF(AND(N(Q202)&gt;0,N(R202)&gt;0,N(S202)=0,TODAY()-N(R202)&gt;N('Ajustes'!$B$5)),"COBRO SIN PAGAR; ",""))-2)))</f>
        <v/>
      </c>
    </row>
    <row r="203">
      <c r="B203" s="6" t="n"/>
      <c r="I203" s="6" t="n"/>
      <c r="M203" s="6" t="n"/>
      <c r="O203" s="6" t="n"/>
      <c r="P203" s="8" t="n"/>
      <c r="Q203" s="8" t="n"/>
      <c r="R203" s="6" t="n"/>
      <c r="S203" s="6" t="n"/>
      <c r="T203" s="6" t="n"/>
      <c r="U203" s="9">
        <f>IF(OR(NOT(OR(A203&lt;&gt;"",B203&lt;&gt;"",C203&lt;&gt;"",E203&lt;&gt;"")),NOT(N(B203)&gt;0)),"",N(B203)-TODAY())</f>
        <v/>
      </c>
      <c r="V203">
        <f>IF(OR(NOT(OR(A203&lt;&gt;"",B203&lt;&gt;"",C203&lt;&gt;"",E203&lt;&gt;"")),N(T203)&gt;0),"",IF(IF(NOT(N(B203)&gt;0),"SIN FECHA DE EVENTO; ","")&amp;IF(C203="","SIN UNIDAD; ","")&amp;IF(AND(C203&lt;&gt;"",COUNTIF('Unidades'!$A$2:$A$300,C203)=0),"UNIDAD NO ESTÁ EN LA LISTA; ","")&amp;IF(H203="","SIN TITULAR; ","")&amp;IF(AND(AND(N(B203)&gt;0,TODAY()&gt;=N(B203)),N(I203)=0),"CAMBIO SIN PEDIR; ","")&amp;IF(AND(N(B203)&gt;0,TODAY()&lt;N(B203),N(B203)-TODAY()&lt;=N('Ajustes'!$B$3),N(I203)=0),"EVENTO CERCANO SIN PEDIR; ","")&amp;IF(AND(AND(N(B203)&gt;0,TODAY()&gt;=N(B203)),J203&lt;&gt;"Sí"),"SIN CONFIRMAR; ","")&amp;IF(AND(AND(N(B203)&gt;0,TODAY()&gt;=N(B203)),OR(A203="Entrada",A203="Salida"),IFERROR(VLOOKUP(E203,'Ajustes'!$A$21:$B$40,2,0)="Sí",FALSE),L203=""),"SIN LECTURA; ","")&amp;IF(AND(L203&lt;&gt;"",N203=""),"LECTURA SIN FOTO; ","")&amp;IF(AND(A203="Salida",N(B203)&gt;0,N(O203)=0,TODAY()-N(B203)&gt;N('Ajustes'!$B$4)),"ÚLTIMO RECIBO SIN LLEGAR; ","")&amp;IF(AND(N(Q203)&gt;0,N(R203)=0),"COBRO SIN ENVIAR; ","")&amp;IF(AND(N(Q203)&gt;0,N(R203)&gt;0,N(S203)=0,TODAY()-N(R203)&gt;N('Ajustes'!$B$5)),"COBRO SIN PAGAR; ","")="","",LEFT(IF(NOT(N(B203)&gt;0),"SIN FECHA DE EVENTO; ","")&amp;IF(C203="","SIN UNIDAD; ","")&amp;IF(AND(C203&lt;&gt;"",COUNTIF('Unidades'!$A$2:$A$300,C203)=0),"UNIDAD NO ESTÁ EN LA LISTA; ","")&amp;IF(H203="","SIN TITULAR; ","")&amp;IF(AND(AND(N(B203)&gt;0,TODAY()&gt;=N(B203)),N(I203)=0),"CAMBIO SIN PEDIR; ","")&amp;IF(AND(N(B203)&gt;0,TODAY()&lt;N(B203),N(B203)-TODAY()&lt;=N('Ajustes'!$B$3),N(I203)=0),"EVENTO CERCANO SIN PEDIR; ","")&amp;IF(AND(AND(N(B203)&gt;0,TODAY()&gt;=N(B203)),J203&lt;&gt;"Sí"),"SIN CONFIRMAR; ","")&amp;IF(AND(AND(N(B203)&gt;0,TODAY()&gt;=N(B203)),OR(A203="Entrada",A203="Salida"),IFERROR(VLOOKUP(E203,'Ajustes'!$A$21:$B$40,2,0)="Sí",FALSE),L203=""),"SIN LECTURA; ","")&amp;IF(AND(L203&lt;&gt;"",N203=""),"LECTURA SIN FOTO; ","")&amp;IF(AND(A203="Salida",N(B203)&gt;0,N(O203)=0,TODAY()-N(B203)&gt;N('Ajustes'!$B$4)),"ÚLTIMO RECIBO SIN LLEGAR; ","")&amp;IF(AND(N(Q203)&gt;0,N(R203)=0),"COBRO SIN ENVIAR; ","")&amp;IF(AND(N(Q203)&gt;0,N(R203)&gt;0,N(S203)=0,TODAY()-N(R203)&gt;N('Ajustes'!$B$5)),"COBRO SIN PAGAR; ",""),LEN(IF(NOT(N(B203)&gt;0),"SIN FECHA DE EVENTO; ","")&amp;IF(C203="","SIN UNIDAD; ","")&amp;IF(AND(C203&lt;&gt;"",COUNTIF('Unidades'!$A$2:$A$300,C203)=0),"UNIDAD NO ESTÁ EN LA LISTA; ","")&amp;IF(H203="","SIN TITULAR; ","")&amp;IF(AND(AND(N(B203)&gt;0,TODAY()&gt;=N(B203)),N(I203)=0),"CAMBIO SIN PEDIR; ","")&amp;IF(AND(N(B203)&gt;0,TODAY()&lt;N(B203),N(B203)-TODAY()&lt;=N('Ajustes'!$B$3),N(I203)=0),"EVENTO CERCANO SIN PEDIR; ","")&amp;IF(AND(AND(N(B203)&gt;0,TODAY()&gt;=N(B203)),J203&lt;&gt;"Sí"),"SIN CONFIRMAR; ","")&amp;IF(AND(AND(N(B203)&gt;0,TODAY()&gt;=N(B203)),OR(A203="Entrada",A203="Salida"),IFERROR(VLOOKUP(E203,'Ajustes'!$A$21:$B$40,2,0)="Sí",FALSE),L203=""),"SIN LECTURA; ","")&amp;IF(AND(L203&lt;&gt;"",N203=""),"LECTURA SIN FOTO; ","")&amp;IF(AND(A203="Salida",N(B203)&gt;0,N(O203)=0,TODAY()-N(B203)&gt;N('Ajustes'!$B$4)),"ÚLTIMO RECIBO SIN LLEGAR; ","")&amp;IF(AND(N(Q203)&gt;0,N(R203)=0),"COBRO SIN ENVIAR; ","")&amp;IF(AND(N(Q203)&gt;0,N(R203)&gt;0,N(S203)=0,TODAY()-N(R203)&gt;N('Ajustes'!$B$5)),"COBRO SIN PAGAR; ",""))-2)))</f>
        <v/>
      </c>
    </row>
    <row r="204">
      <c r="B204" s="6" t="n"/>
      <c r="I204" s="6" t="n"/>
      <c r="M204" s="6" t="n"/>
      <c r="O204" s="6" t="n"/>
      <c r="P204" s="8" t="n"/>
      <c r="Q204" s="8" t="n"/>
      <c r="R204" s="6" t="n"/>
      <c r="S204" s="6" t="n"/>
      <c r="T204" s="6" t="n"/>
      <c r="U204" s="9">
        <f>IF(OR(NOT(OR(A204&lt;&gt;"",B204&lt;&gt;"",C204&lt;&gt;"",E204&lt;&gt;"")),NOT(N(B204)&gt;0)),"",N(B204)-TODAY())</f>
        <v/>
      </c>
      <c r="V204">
        <f>IF(OR(NOT(OR(A204&lt;&gt;"",B204&lt;&gt;"",C204&lt;&gt;"",E204&lt;&gt;"")),N(T204)&gt;0),"",IF(IF(NOT(N(B204)&gt;0),"SIN FECHA DE EVENTO; ","")&amp;IF(C204="","SIN UNIDAD; ","")&amp;IF(AND(C204&lt;&gt;"",COUNTIF('Unidades'!$A$2:$A$300,C204)=0),"UNIDAD NO ESTÁ EN LA LISTA; ","")&amp;IF(H204="","SIN TITULAR; ","")&amp;IF(AND(AND(N(B204)&gt;0,TODAY()&gt;=N(B204)),N(I204)=0),"CAMBIO SIN PEDIR; ","")&amp;IF(AND(N(B204)&gt;0,TODAY()&lt;N(B204),N(B204)-TODAY()&lt;=N('Ajustes'!$B$3),N(I204)=0),"EVENTO CERCANO SIN PEDIR; ","")&amp;IF(AND(AND(N(B204)&gt;0,TODAY()&gt;=N(B204)),J204&lt;&gt;"Sí"),"SIN CONFIRMAR; ","")&amp;IF(AND(AND(N(B204)&gt;0,TODAY()&gt;=N(B204)),OR(A204="Entrada",A204="Salida"),IFERROR(VLOOKUP(E204,'Ajustes'!$A$21:$B$40,2,0)="Sí",FALSE),L204=""),"SIN LECTURA; ","")&amp;IF(AND(L204&lt;&gt;"",N204=""),"LECTURA SIN FOTO; ","")&amp;IF(AND(A204="Salida",N(B204)&gt;0,N(O204)=0,TODAY()-N(B204)&gt;N('Ajustes'!$B$4)),"ÚLTIMO RECIBO SIN LLEGAR; ","")&amp;IF(AND(N(Q204)&gt;0,N(R204)=0),"COBRO SIN ENVIAR; ","")&amp;IF(AND(N(Q204)&gt;0,N(R204)&gt;0,N(S204)=0,TODAY()-N(R204)&gt;N('Ajustes'!$B$5)),"COBRO SIN PAGAR; ","")="","",LEFT(IF(NOT(N(B204)&gt;0),"SIN FECHA DE EVENTO; ","")&amp;IF(C204="","SIN UNIDAD; ","")&amp;IF(AND(C204&lt;&gt;"",COUNTIF('Unidades'!$A$2:$A$300,C204)=0),"UNIDAD NO ESTÁ EN LA LISTA; ","")&amp;IF(H204="","SIN TITULAR; ","")&amp;IF(AND(AND(N(B204)&gt;0,TODAY()&gt;=N(B204)),N(I204)=0),"CAMBIO SIN PEDIR; ","")&amp;IF(AND(N(B204)&gt;0,TODAY()&lt;N(B204),N(B204)-TODAY()&lt;=N('Ajustes'!$B$3),N(I204)=0),"EVENTO CERCANO SIN PEDIR; ","")&amp;IF(AND(AND(N(B204)&gt;0,TODAY()&gt;=N(B204)),J204&lt;&gt;"Sí"),"SIN CONFIRMAR; ","")&amp;IF(AND(AND(N(B204)&gt;0,TODAY()&gt;=N(B204)),OR(A204="Entrada",A204="Salida"),IFERROR(VLOOKUP(E204,'Ajustes'!$A$21:$B$40,2,0)="Sí",FALSE),L204=""),"SIN LECTURA; ","")&amp;IF(AND(L204&lt;&gt;"",N204=""),"LECTURA SIN FOTO; ","")&amp;IF(AND(A204="Salida",N(B204)&gt;0,N(O204)=0,TODAY()-N(B204)&gt;N('Ajustes'!$B$4)),"ÚLTIMO RECIBO SIN LLEGAR; ","")&amp;IF(AND(N(Q204)&gt;0,N(R204)=0),"COBRO SIN ENVIAR; ","")&amp;IF(AND(N(Q204)&gt;0,N(R204)&gt;0,N(S204)=0,TODAY()-N(R204)&gt;N('Ajustes'!$B$5)),"COBRO SIN PAGAR; ",""),LEN(IF(NOT(N(B204)&gt;0),"SIN FECHA DE EVENTO; ","")&amp;IF(C204="","SIN UNIDAD; ","")&amp;IF(AND(C204&lt;&gt;"",COUNTIF('Unidades'!$A$2:$A$300,C204)=0),"UNIDAD NO ESTÁ EN LA LISTA; ","")&amp;IF(H204="","SIN TITULAR; ","")&amp;IF(AND(AND(N(B204)&gt;0,TODAY()&gt;=N(B204)),N(I204)=0),"CAMBIO SIN PEDIR; ","")&amp;IF(AND(N(B204)&gt;0,TODAY()&lt;N(B204),N(B204)-TODAY()&lt;=N('Ajustes'!$B$3),N(I204)=0),"EVENTO CERCANO SIN PEDIR; ","")&amp;IF(AND(AND(N(B204)&gt;0,TODAY()&gt;=N(B204)),J204&lt;&gt;"Sí"),"SIN CONFIRMAR; ","")&amp;IF(AND(AND(N(B204)&gt;0,TODAY()&gt;=N(B204)),OR(A204="Entrada",A204="Salida"),IFERROR(VLOOKUP(E204,'Ajustes'!$A$21:$B$40,2,0)="Sí",FALSE),L204=""),"SIN LECTURA; ","")&amp;IF(AND(L204&lt;&gt;"",N204=""),"LECTURA SIN FOTO; ","")&amp;IF(AND(A204="Salida",N(B204)&gt;0,N(O204)=0,TODAY()-N(B204)&gt;N('Ajustes'!$B$4)),"ÚLTIMO RECIBO SIN LLEGAR; ","")&amp;IF(AND(N(Q204)&gt;0,N(R204)=0),"COBRO SIN ENVIAR; ","")&amp;IF(AND(N(Q204)&gt;0,N(R204)&gt;0,N(S204)=0,TODAY()-N(R204)&gt;N('Ajustes'!$B$5)),"COBRO SIN PAGAR; ",""))-2)))</f>
        <v/>
      </c>
    </row>
    <row r="205">
      <c r="B205" s="6" t="n"/>
      <c r="I205" s="6" t="n"/>
      <c r="M205" s="6" t="n"/>
      <c r="O205" s="6" t="n"/>
      <c r="P205" s="8" t="n"/>
      <c r="Q205" s="8" t="n"/>
      <c r="R205" s="6" t="n"/>
      <c r="S205" s="6" t="n"/>
      <c r="T205" s="6" t="n"/>
      <c r="U205" s="9">
        <f>IF(OR(NOT(OR(A205&lt;&gt;"",B205&lt;&gt;"",C205&lt;&gt;"",E205&lt;&gt;"")),NOT(N(B205)&gt;0)),"",N(B205)-TODAY())</f>
        <v/>
      </c>
      <c r="V205">
        <f>IF(OR(NOT(OR(A205&lt;&gt;"",B205&lt;&gt;"",C205&lt;&gt;"",E205&lt;&gt;"")),N(T205)&gt;0),"",IF(IF(NOT(N(B205)&gt;0),"SIN FECHA DE EVENTO; ","")&amp;IF(C205="","SIN UNIDAD; ","")&amp;IF(AND(C205&lt;&gt;"",COUNTIF('Unidades'!$A$2:$A$300,C205)=0),"UNIDAD NO ESTÁ EN LA LISTA; ","")&amp;IF(H205="","SIN TITULAR; ","")&amp;IF(AND(AND(N(B205)&gt;0,TODAY()&gt;=N(B205)),N(I205)=0),"CAMBIO SIN PEDIR; ","")&amp;IF(AND(N(B205)&gt;0,TODAY()&lt;N(B205),N(B205)-TODAY()&lt;=N('Ajustes'!$B$3),N(I205)=0),"EVENTO CERCANO SIN PEDIR; ","")&amp;IF(AND(AND(N(B205)&gt;0,TODAY()&gt;=N(B205)),J205&lt;&gt;"Sí"),"SIN CONFIRMAR; ","")&amp;IF(AND(AND(N(B205)&gt;0,TODAY()&gt;=N(B205)),OR(A205="Entrada",A205="Salida"),IFERROR(VLOOKUP(E205,'Ajustes'!$A$21:$B$40,2,0)="Sí",FALSE),L205=""),"SIN LECTURA; ","")&amp;IF(AND(L205&lt;&gt;"",N205=""),"LECTURA SIN FOTO; ","")&amp;IF(AND(A205="Salida",N(B205)&gt;0,N(O205)=0,TODAY()-N(B205)&gt;N('Ajustes'!$B$4)),"ÚLTIMO RECIBO SIN LLEGAR; ","")&amp;IF(AND(N(Q205)&gt;0,N(R205)=0),"COBRO SIN ENVIAR; ","")&amp;IF(AND(N(Q205)&gt;0,N(R205)&gt;0,N(S205)=0,TODAY()-N(R205)&gt;N('Ajustes'!$B$5)),"COBRO SIN PAGAR; ","")="","",LEFT(IF(NOT(N(B205)&gt;0),"SIN FECHA DE EVENTO; ","")&amp;IF(C205="","SIN UNIDAD; ","")&amp;IF(AND(C205&lt;&gt;"",COUNTIF('Unidades'!$A$2:$A$300,C205)=0),"UNIDAD NO ESTÁ EN LA LISTA; ","")&amp;IF(H205="","SIN TITULAR; ","")&amp;IF(AND(AND(N(B205)&gt;0,TODAY()&gt;=N(B205)),N(I205)=0),"CAMBIO SIN PEDIR; ","")&amp;IF(AND(N(B205)&gt;0,TODAY()&lt;N(B205),N(B205)-TODAY()&lt;=N('Ajustes'!$B$3),N(I205)=0),"EVENTO CERCANO SIN PEDIR; ","")&amp;IF(AND(AND(N(B205)&gt;0,TODAY()&gt;=N(B205)),J205&lt;&gt;"Sí"),"SIN CONFIRMAR; ","")&amp;IF(AND(AND(N(B205)&gt;0,TODAY()&gt;=N(B205)),OR(A205="Entrada",A205="Salida"),IFERROR(VLOOKUP(E205,'Ajustes'!$A$21:$B$40,2,0)="Sí",FALSE),L205=""),"SIN LECTURA; ","")&amp;IF(AND(L205&lt;&gt;"",N205=""),"LECTURA SIN FOTO; ","")&amp;IF(AND(A205="Salida",N(B205)&gt;0,N(O205)=0,TODAY()-N(B205)&gt;N('Ajustes'!$B$4)),"ÚLTIMO RECIBO SIN LLEGAR; ","")&amp;IF(AND(N(Q205)&gt;0,N(R205)=0),"COBRO SIN ENVIAR; ","")&amp;IF(AND(N(Q205)&gt;0,N(R205)&gt;0,N(S205)=0,TODAY()-N(R205)&gt;N('Ajustes'!$B$5)),"COBRO SIN PAGAR; ",""),LEN(IF(NOT(N(B205)&gt;0),"SIN FECHA DE EVENTO; ","")&amp;IF(C205="","SIN UNIDAD; ","")&amp;IF(AND(C205&lt;&gt;"",COUNTIF('Unidades'!$A$2:$A$300,C205)=0),"UNIDAD NO ESTÁ EN LA LISTA; ","")&amp;IF(H205="","SIN TITULAR; ","")&amp;IF(AND(AND(N(B205)&gt;0,TODAY()&gt;=N(B205)),N(I205)=0),"CAMBIO SIN PEDIR; ","")&amp;IF(AND(N(B205)&gt;0,TODAY()&lt;N(B205),N(B205)-TODAY()&lt;=N('Ajustes'!$B$3),N(I205)=0),"EVENTO CERCANO SIN PEDIR; ","")&amp;IF(AND(AND(N(B205)&gt;0,TODAY()&gt;=N(B205)),J205&lt;&gt;"Sí"),"SIN CONFIRMAR; ","")&amp;IF(AND(AND(N(B205)&gt;0,TODAY()&gt;=N(B205)),OR(A205="Entrada",A205="Salida"),IFERROR(VLOOKUP(E205,'Ajustes'!$A$21:$B$40,2,0)="Sí",FALSE),L205=""),"SIN LECTURA; ","")&amp;IF(AND(L205&lt;&gt;"",N205=""),"LECTURA SIN FOTO; ","")&amp;IF(AND(A205="Salida",N(B205)&gt;0,N(O205)=0,TODAY()-N(B205)&gt;N('Ajustes'!$B$4)),"ÚLTIMO RECIBO SIN LLEGAR; ","")&amp;IF(AND(N(Q205)&gt;0,N(R205)=0),"COBRO SIN ENVIAR; ","")&amp;IF(AND(N(Q205)&gt;0,N(R205)&gt;0,N(S205)=0,TODAY()-N(R205)&gt;N('Ajustes'!$B$5)),"COBRO SIN PAGAR; ",""))-2)))</f>
        <v/>
      </c>
    </row>
    <row r="206">
      <c r="B206" s="6" t="n"/>
      <c r="I206" s="6" t="n"/>
      <c r="M206" s="6" t="n"/>
      <c r="O206" s="6" t="n"/>
      <c r="P206" s="8" t="n"/>
      <c r="Q206" s="8" t="n"/>
      <c r="R206" s="6" t="n"/>
      <c r="S206" s="6" t="n"/>
      <c r="T206" s="6" t="n"/>
      <c r="U206" s="9">
        <f>IF(OR(NOT(OR(A206&lt;&gt;"",B206&lt;&gt;"",C206&lt;&gt;"",E206&lt;&gt;"")),NOT(N(B206)&gt;0)),"",N(B206)-TODAY())</f>
        <v/>
      </c>
      <c r="V206">
        <f>IF(OR(NOT(OR(A206&lt;&gt;"",B206&lt;&gt;"",C206&lt;&gt;"",E206&lt;&gt;"")),N(T206)&gt;0),"",IF(IF(NOT(N(B206)&gt;0),"SIN FECHA DE EVENTO; ","")&amp;IF(C206="","SIN UNIDAD; ","")&amp;IF(AND(C206&lt;&gt;"",COUNTIF('Unidades'!$A$2:$A$300,C206)=0),"UNIDAD NO ESTÁ EN LA LISTA; ","")&amp;IF(H206="","SIN TITULAR; ","")&amp;IF(AND(AND(N(B206)&gt;0,TODAY()&gt;=N(B206)),N(I206)=0),"CAMBIO SIN PEDIR; ","")&amp;IF(AND(N(B206)&gt;0,TODAY()&lt;N(B206),N(B206)-TODAY()&lt;=N('Ajustes'!$B$3),N(I206)=0),"EVENTO CERCANO SIN PEDIR; ","")&amp;IF(AND(AND(N(B206)&gt;0,TODAY()&gt;=N(B206)),J206&lt;&gt;"Sí"),"SIN CONFIRMAR; ","")&amp;IF(AND(AND(N(B206)&gt;0,TODAY()&gt;=N(B206)),OR(A206="Entrada",A206="Salida"),IFERROR(VLOOKUP(E206,'Ajustes'!$A$21:$B$40,2,0)="Sí",FALSE),L206=""),"SIN LECTURA; ","")&amp;IF(AND(L206&lt;&gt;"",N206=""),"LECTURA SIN FOTO; ","")&amp;IF(AND(A206="Salida",N(B206)&gt;0,N(O206)=0,TODAY()-N(B206)&gt;N('Ajustes'!$B$4)),"ÚLTIMO RECIBO SIN LLEGAR; ","")&amp;IF(AND(N(Q206)&gt;0,N(R206)=0),"COBRO SIN ENVIAR; ","")&amp;IF(AND(N(Q206)&gt;0,N(R206)&gt;0,N(S206)=0,TODAY()-N(R206)&gt;N('Ajustes'!$B$5)),"COBRO SIN PAGAR; ","")="","",LEFT(IF(NOT(N(B206)&gt;0),"SIN FECHA DE EVENTO; ","")&amp;IF(C206="","SIN UNIDAD; ","")&amp;IF(AND(C206&lt;&gt;"",COUNTIF('Unidades'!$A$2:$A$300,C206)=0),"UNIDAD NO ESTÁ EN LA LISTA; ","")&amp;IF(H206="","SIN TITULAR; ","")&amp;IF(AND(AND(N(B206)&gt;0,TODAY()&gt;=N(B206)),N(I206)=0),"CAMBIO SIN PEDIR; ","")&amp;IF(AND(N(B206)&gt;0,TODAY()&lt;N(B206),N(B206)-TODAY()&lt;=N('Ajustes'!$B$3),N(I206)=0),"EVENTO CERCANO SIN PEDIR; ","")&amp;IF(AND(AND(N(B206)&gt;0,TODAY()&gt;=N(B206)),J206&lt;&gt;"Sí"),"SIN CONFIRMAR; ","")&amp;IF(AND(AND(N(B206)&gt;0,TODAY()&gt;=N(B206)),OR(A206="Entrada",A206="Salida"),IFERROR(VLOOKUP(E206,'Ajustes'!$A$21:$B$40,2,0)="Sí",FALSE),L206=""),"SIN LECTURA; ","")&amp;IF(AND(L206&lt;&gt;"",N206=""),"LECTURA SIN FOTO; ","")&amp;IF(AND(A206="Salida",N(B206)&gt;0,N(O206)=0,TODAY()-N(B206)&gt;N('Ajustes'!$B$4)),"ÚLTIMO RECIBO SIN LLEGAR; ","")&amp;IF(AND(N(Q206)&gt;0,N(R206)=0),"COBRO SIN ENVIAR; ","")&amp;IF(AND(N(Q206)&gt;0,N(R206)&gt;0,N(S206)=0,TODAY()-N(R206)&gt;N('Ajustes'!$B$5)),"COBRO SIN PAGAR; ",""),LEN(IF(NOT(N(B206)&gt;0),"SIN FECHA DE EVENTO; ","")&amp;IF(C206="","SIN UNIDAD; ","")&amp;IF(AND(C206&lt;&gt;"",COUNTIF('Unidades'!$A$2:$A$300,C206)=0),"UNIDAD NO ESTÁ EN LA LISTA; ","")&amp;IF(H206="","SIN TITULAR; ","")&amp;IF(AND(AND(N(B206)&gt;0,TODAY()&gt;=N(B206)),N(I206)=0),"CAMBIO SIN PEDIR; ","")&amp;IF(AND(N(B206)&gt;0,TODAY()&lt;N(B206),N(B206)-TODAY()&lt;=N('Ajustes'!$B$3),N(I206)=0),"EVENTO CERCANO SIN PEDIR; ","")&amp;IF(AND(AND(N(B206)&gt;0,TODAY()&gt;=N(B206)),J206&lt;&gt;"Sí"),"SIN CONFIRMAR; ","")&amp;IF(AND(AND(N(B206)&gt;0,TODAY()&gt;=N(B206)),OR(A206="Entrada",A206="Salida"),IFERROR(VLOOKUP(E206,'Ajustes'!$A$21:$B$40,2,0)="Sí",FALSE),L206=""),"SIN LECTURA; ","")&amp;IF(AND(L206&lt;&gt;"",N206=""),"LECTURA SIN FOTO; ","")&amp;IF(AND(A206="Salida",N(B206)&gt;0,N(O206)=0,TODAY()-N(B206)&gt;N('Ajustes'!$B$4)),"ÚLTIMO RECIBO SIN LLEGAR; ","")&amp;IF(AND(N(Q206)&gt;0,N(R206)=0),"COBRO SIN ENVIAR; ","")&amp;IF(AND(N(Q206)&gt;0,N(R206)&gt;0,N(S206)=0,TODAY()-N(R206)&gt;N('Ajustes'!$B$5)),"COBRO SIN PAGAR; ",""))-2)))</f>
        <v/>
      </c>
    </row>
    <row r="207">
      <c r="B207" s="6" t="n"/>
      <c r="I207" s="6" t="n"/>
      <c r="M207" s="6" t="n"/>
      <c r="O207" s="6" t="n"/>
      <c r="P207" s="8" t="n"/>
      <c r="Q207" s="8" t="n"/>
      <c r="R207" s="6" t="n"/>
      <c r="S207" s="6" t="n"/>
      <c r="T207" s="6" t="n"/>
      <c r="U207" s="9">
        <f>IF(OR(NOT(OR(A207&lt;&gt;"",B207&lt;&gt;"",C207&lt;&gt;"",E207&lt;&gt;"")),NOT(N(B207)&gt;0)),"",N(B207)-TODAY())</f>
        <v/>
      </c>
      <c r="V207">
        <f>IF(OR(NOT(OR(A207&lt;&gt;"",B207&lt;&gt;"",C207&lt;&gt;"",E207&lt;&gt;"")),N(T207)&gt;0),"",IF(IF(NOT(N(B207)&gt;0),"SIN FECHA DE EVENTO; ","")&amp;IF(C207="","SIN UNIDAD; ","")&amp;IF(AND(C207&lt;&gt;"",COUNTIF('Unidades'!$A$2:$A$300,C207)=0),"UNIDAD NO ESTÁ EN LA LISTA; ","")&amp;IF(H207="","SIN TITULAR; ","")&amp;IF(AND(AND(N(B207)&gt;0,TODAY()&gt;=N(B207)),N(I207)=0),"CAMBIO SIN PEDIR; ","")&amp;IF(AND(N(B207)&gt;0,TODAY()&lt;N(B207),N(B207)-TODAY()&lt;=N('Ajustes'!$B$3),N(I207)=0),"EVENTO CERCANO SIN PEDIR; ","")&amp;IF(AND(AND(N(B207)&gt;0,TODAY()&gt;=N(B207)),J207&lt;&gt;"Sí"),"SIN CONFIRMAR; ","")&amp;IF(AND(AND(N(B207)&gt;0,TODAY()&gt;=N(B207)),OR(A207="Entrada",A207="Salida"),IFERROR(VLOOKUP(E207,'Ajustes'!$A$21:$B$40,2,0)="Sí",FALSE),L207=""),"SIN LECTURA; ","")&amp;IF(AND(L207&lt;&gt;"",N207=""),"LECTURA SIN FOTO; ","")&amp;IF(AND(A207="Salida",N(B207)&gt;0,N(O207)=0,TODAY()-N(B207)&gt;N('Ajustes'!$B$4)),"ÚLTIMO RECIBO SIN LLEGAR; ","")&amp;IF(AND(N(Q207)&gt;0,N(R207)=0),"COBRO SIN ENVIAR; ","")&amp;IF(AND(N(Q207)&gt;0,N(R207)&gt;0,N(S207)=0,TODAY()-N(R207)&gt;N('Ajustes'!$B$5)),"COBRO SIN PAGAR; ","")="","",LEFT(IF(NOT(N(B207)&gt;0),"SIN FECHA DE EVENTO; ","")&amp;IF(C207="","SIN UNIDAD; ","")&amp;IF(AND(C207&lt;&gt;"",COUNTIF('Unidades'!$A$2:$A$300,C207)=0),"UNIDAD NO ESTÁ EN LA LISTA; ","")&amp;IF(H207="","SIN TITULAR; ","")&amp;IF(AND(AND(N(B207)&gt;0,TODAY()&gt;=N(B207)),N(I207)=0),"CAMBIO SIN PEDIR; ","")&amp;IF(AND(N(B207)&gt;0,TODAY()&lt;N(B207),N(B207)-TODAY()&lt;=N('Ajustes'!$B$3),N(I207)=0),"EVENTO CERCANO SIN PEDIR; ","")&amp;IF(AND(AND(N(B207)&gt;0,TODAY()&gt;=N(B207)),J207&lt;&gt;"Sí"),"SIN CONFIRMAR; ","")&amp;IF(AND(AND(N(B207)&gt;0,TODAY()&gt;=N(B207)),OR(A207="Entrada",A207="Salida"),IFERROR(VLOOKUP(E207,'Ajustes'!$A$21:$B$40,2,0)="Sí",FALSE),L207=""),"SIN LECTURA; ","")&amp;IF(AND(L207&lt;&gt;"",N207=""),"LECTURA SIN FOTO; ","")&amp;IF(AND(A207="Salida",N(B207)&gt;0,N(O207)=0,TODAY()-N(B207)&gt;N('Ajustes'!$B$4)),"ÚLTIMO RECIBO SIN LLEGAR; ","")&amp;IF(AND(N(Q207)&gt;0,N(R207)=0),"COBRO SIN ENVIAR; ","")&amp;IF(AND(N(Q207)&gt;0,N(R207)&gt;0,N(S207)=0,TODAY()-N(R207)&gt;N('Ajustes'!$B$5)),"COBRO SIN PAGAR; ",""),LEN(IF(NOT(N(B207)&gt;0),"SIN FECHA DE EVENTO; ","")&amp;IF(C207="","SIN UNIDAD; ","")&amp;IF(AND(C207&lt;&gt;"",COUNTIF('Unidades'!$A$2:$A$300,C207)=0),"UNIDAD NO ESTÁ EN LA LISTA; ","")&amp;IF(H207="","SIN TITULAR; ","")&amp;IF(AND(AND(N(B207)&gt;0,TODAY()&gt;=N(B207)),N(I207)=0),"CAMBIO SIN PEDIR; ","")&amp;IF(AND(N(B207)&gt;0,TODAY()&lt;N(B207),N(B207)-TODAY()&lt;=N('Ajustes'!$B$3),N(I207)=0),"EVENTO CERCANO SIN PEDIR; ","")&amp;IF(AND(AND(N(B207)&gt;0,TODAY()&gt;=N(B207)),J207&lt;&gt;"Sí"),"SIN CONFIRMAR; ","")&amp;IF(AND(AND(N(B207)&gt;0,TODAY()&gt;=N(B207)),OR(A207="Entrada",A207="Salida"),IFERROR(VLOOKUP(E207,'Ajustes'!$A$21:$B$40,2,0)="Sí",FALSE),L207=""),"SIN LECTURA; ","")&amp;IF(AND(L207&lt;&gt;"",N207=""),"LECTURA SIN FOTO; ","")&amp;IF(AND(A207="Salida",N(B207)&gt;0,N(O207)=0,TODAY()-N(B207)&gt;N('Ajustes'!$B$4)),"ÚLTIMO RECIBO SIN LLEGAR; ","")&amp;IF(AND(N(Q207)&gt;0,N(R207)=0),"COBRO SIN ENVIAR; ","")&amp;IF(AND(N(Q207)&gt;0,N(R207)&gt;0,N(S207)=0,TODAY()-N(R207)&gt;N('Ajustes'!$B$5)),"COBRO SIN PAGAR; ",""))-2)))</f>
        <v/>
      </c>
    </row>
    <row r="208">
      <c r="B208" s="6" t="n"/>
      <c r="I208" s="6" t="n"/>
      <c r="M208" s="6" t="n"/>
      <c r="O208" s="6" t="n"/>
      <c r="P208" s="8" t="n"/>
      <c r="Q208" s="8" t="n"/>
      <c r="R208" s="6" t="n"/>
      <c r="S208" s="6" t="n"/>
      <c r="T208" s="6" t="n"/>
      <c r="U208" s="9">
        <f>IF(OR(NOT(OR(A208&lt;&gt;"",B208&lt;&gt;"",C208&lt;&gt;"",E208&lt;&gt;"")),NOT(N(B208)&gt;0)),"",N(B208)-TODAY())</f>
        <v/>
      </c>
      <c r="V208">
        <f>IF(OR(NOT(OR(A208&lt;&gt;"",B208&lt;&gt;"",C208&lt;&gt;"",E208&lt;&gt;"")),N(T208)&gt;0),"",IF(IF(NOT(N(B208)&gt;0),"SIN FECHA DE EVENTO; ","")&amp;IF(C208="","SIN UNIDAD; ","")&amp;IF(AND(C208&lt;&gt;"",COUNTIF('Unidades'!$A$2:$A$300,C208)=0),"UNIDAD NO ESTÁ EN LA LISTA; ","")&amp;IF(H208="","SIN TITULAR; ","")&amp;IF(AND(AND(N(B208)&gt;0,TODAY()&gt;=N(B208)),N(I208)=0),"CAMBIO SIN PEDIR; ","")&amp;IF(AND(N(B208)&gt;0,TODAY()&lt;N(B208),N(B208)-TODAY()&lt;=N('Ajustes'!$B$3),N(I208)=0),"EVENTO CERCANO SIN PEDIR; ","")&amp;IF(AND(AND(N(B208)&gt;0,TODAY()&gt;=N(B208)),J208&lt;&gt;"Sí"),"SIN CONFIRMAR; ","")&amp;IF(AND(AND(N(B208)&gt;0,TODAY()&gt;=N(B208)),OR(A208="Entrada",A208="Salida"),IFERROR(VLOOKUP(E208,'Ajustes'!$A$21:$B$40,2,0)="Sí",FALSE),L208=""),"SIN LECTURA; ","")&amp;IF(AND(L208&lt;&gt;"",N208=""),"LECTURA SIN FOTO; ","")&amp;IF(AND(A208="Salida",N(B208)&gt;0,N(O208)=0,TODAY()-N(B208)&gt;N('Ajustes'!$B$4)),"ÚLTIMO RECIBO SIN LLEGAR; ","")&amp;IF(AND(N(Q208)&gt;0,N(R208)=0),"COBRO SIN ENVIAR; ","")&amp;IF(AND(N(Q208)&gt;0,N(R208)&gt;0,N(S208)=0,TODAY()-N(R208)&gt;N('Ajustes'!$B$5)),"COBRO SIN PAGAR; ","")="","",LEFT(IF(NOT(N(B208)&gt;0),"SIN FECHA DE EVENTO; ","")&amp;IF(C208="","SIN UNIDAD; ","")&amp;IF(AND(C208&lt;&gt;"",COUNTIF('Unidades'!$A$2:$A$300,C208)=0),"UNIDAD NO ESTÁ EN LA LISTA; ","")&amp;IF(H208="","SIN TITULAR; ","")&amp;IF(AND(AND(N(B208)&gt;0,TODAY()&gt;=N(B208)),N(I208)=0),"CAMBIO SIN PEDIR; ","")&amp;IF(AND(N(B208)&gt;0,TODAY()&lt;N(B208),N(B208)-TODAY()&lt;=N('Ajustes'!$B$3),N(I208)=0),"EVENTO CERCANO SIN PEDIR; ","")&amp;IF(AND(AND(N(B208)&gt;0,TODAY()&gt;=N(B208)),J208&lt;&gt;"Sí"),"SIN CONFIRMAR; ","")&amp;IF(AND(AND(N(B208)&gt;0,TODAY()&gt;=N(B208)),OR(A208="Entrada",A208="Salida"),IFERROR(VLOOKUP(E208,'Ajustes'!$A$21:$B$40,2,0)="Sí",FALSE),L208=""),"SIN LECTURA; ","")&amp;IF(AND(L208&lt;&gt;"",N208=""),"LECTURA SIN FOTO; ","")&amp;IF(AND(A208="Salida",N(B208)&gt;0,N(O208)=0,TODAY()-N(B208)&gt;N('Ajustes'!$B$4)),"ÚLTIMO RECIBO SIN LLEGAR; ","")&amp;IF(AND(N(Q208)&gt;0,N(R208)=0),"COBRO SIN ENVIAR; ","")&amp;IF(AND(N(Q208)&gt;0,N(R208)&gt;0,N(S208)=0,TODAY()-N(R208)&gt;N('Ajustes'!$B$5)),"COBRO SIN PAGAR; ",""),LEN(IF(NOT(N(B208)&gt;0),"SIN FECHA DE EVENTO; ","")&amp;IF(C208="","SIN UNIDAD; ","")&amp;IF(AND(C208&lt;&gt;"",COUNTIF('Unidades'!$A$2:$A$300,C208)=0),"UNIDAD NO ESTÁ EN LA LISTA; ","")&amp;IF(H208="","SIN TITULAR; ","")&amp;IF(AND(AND(N(B208)&gt;0,TODAY()&gt;=N(B208)),N(I208)=0),"CAMBIO SIN PEDIR; ","")&amp;IF(AND(N(B208)&gt;0,TODAY()&lt;N(B208),N(B208)-TODAY()&lt;=N('Ajustes'!$B$3),N(I208)=0),"EVENTO CERCANO SIN PEDIR; ","")&amp;IF(AND(AND(N(B208)&gt;0,TODAY()&gt;=N(B208)),J208&lt;&gt;"Sí"),"SIN CONFIRMAR; ","")&amp;IF(AND(AND(N(B208)&gt;0,TODAY()&gt;=N(B208)),OR(A208="Entrada",A208="Salida"),IFERROR(VLOOKUP(E208,'Ajustes'!$A$21:$B$40,2,0)="Sí",FALSE),L208=""),"SIN LECTURA; ","")&amp;IF(AND(L208&lt;&gt;"",N208=""),"LECTURA SIN FOTO; ","")&amp;IF(AND(A208="Salida",N(B208)&gt;0,N(O208)=0,TODAY()-N(B208)&gt;N('Ajustes'!$B$4)),"ÚLTIMO RECIBO SIN LLEGAR; ","")&amp;IF(AND(N(Q208)&gt;0,N(R208)=0),"COBRO SIN ENVIAR; ","")&amp;IF(AND(N(Q208)&gt;0,N(R208)&gt;0,N(S208)=0,TODAY()-N(R208)&gt;N('Ajustes'!$B$5)),"COBRO SIN PAGAR; ",""))-2)))</f>
        <v/>
      </c>
    </row>
    <row r="209">
      <c r="B209" s="6" t="n"/>
      <c r="I209" s="6" t="n"/>
      <c r="M209" s="6" t="n"/>
      <c r="O209" s="6" t="n"/>
      <c r="P209" s="8" t="n"/>
      <c r="Q209" s="8" t="n"/>
      <c r="R209" s="6" t="n"/>
      <c r="S209" s="6" t="n"/>
      <c r="T209" s="6" t="n"/>
      <c r="U209" s="9">
        <f>IF(OR(NOT(OR(A209&lt;&gt;"",B209&lt;&gt;"",C209&lt;&gt;"",E209&lt;&gt;"")),NOT(N(B209)&gt;0)),"",N(B209)-TODAY())</f>
        <v/>
      </c>
      <c r="V209">
        <f>IF(OR(NOT(OR(A209&lt;&gt;"",B209&lt;&gt;"",C209&lt;&gt;"",E209&lt;&gt;"")),N(T209)&gt;0),"",IF(IF(NOT(N(B209)&gt;0),"SIN FECHA DE EVENTO; ","")&amp;IF(C209="","SIN UNIDAD; ","")&amp;IF(AND(C209&lt;&gt;"",COUNTIF('Unidades'!$A$2:$A$300,C209)=0),"UNIDAD NO ESTÁ EN LA LISTA; ","")&amp;IF(H209="","SIN TITULAR; ","")&amp;IF(AND(AND(N(B209)&gt;0,TODAY()&gt;=N(B209)),N(I209)=0),"CAMBIO SIN PEDIR; ","")&amp;IF(AND(N(B209)&gt;0,TODAY()&lt;N(B209),N(B209)-TODAY()&lt;=N('Ajustes'!$B$3),N(I209)=0),"EVENTO CERCANO SIN PEDIR; ","")&amp;IF(AND(AND(N(B209)&gt;0,TODAY()&gt;=N(B209)),J209&lt;&gt;"Sí"),"SIN CONFIRMAR; ","")&amp;IF(AND(AND(N(B209)&gt;0,TODAY()&gt;=N(B209)),OR(A209="Entrada",A209="Salida"),IFERROR(VLOOKUP(E209,'Ajustes'!$A$21:$B$40,2,0)="Sí",FALSE),L209=""),"SIN LECTURA; ","")&amp;IF(AND(L209&lt;&gt;"",N209=""),"LECTURA SIN FOTO; ","")&amp;IF(AND(A209="Salida",N(B209)&gt;0,N(O209)=0,TODAY()-N(B209)&gt;N('Ajustes'!$B$4)),"ÚLTIMO RECIBO SIN LLEGAR; ","")&amp;IF(AND(N(Q209)&gt;0,N(R209)=0),"COBRO SIN ENVIAR; ","")&amp;IF(AND(N(Q209)&gt;0,N(R209)&gt;0,N(S209)=0,TODAY()-N(R209)&gt;N('Ajustes'!$B$5)),"COBRO SIN PAGAR; ","")="","",LEFT(IF(NOT(N(B209)&gt;0),"SIN FECHA DE EVENTO; ","")&amp;IF(C209="","SIN UNIDAD; ","")&amp;IF(AND(C209&lt;&gt;"",COUNTIF('Unidades'!$A$2:$A$300,C209)=0),"UNIDAD NO ESTÁ EN LA LISTA; ","")&amp;IF(H209="","SIN TITULAR; ","")&amp;IF(AND(AND(N(B209)&gt;0,TODAY()&gt;=N(B209)),N(I209)=0),"CAMBIO SIN PEDIR; ","")&amp;IF(AND(N(B209)&gt;0,TODAY()&lt;N(B209),N(B209)-TODAY()&lt;=N('Ajustes'!$B$3),N(I209)=0),"EVENTO CERCANO SIN PEDIR; ","")&amp;IF(AND(AND(N(B209)&gt;0,TODAY()&gt;=N(B209)),J209&lt;&gt;"Sí"),"SIN CONFIRMAR; ","")&amp;IF(AND(AND(N(B209)&gt;0,TODAY()&gt;=N(B209)),OR(A209="Entrada",A209="Salida"),IFERROR(VLOOKUP(E209,'Ajustes'!$A$21:$B$40,2,0)="Sí",FALSE),L209=""),"SIN LECTURA; ","")&amp;IF(AND(L209&lt;&gt;"",N209=""),"LECTURA SIN FOTO; ","")&amp;IF(AND(A209="Salida",N(B209)&gt;0,N(O209)=0,TODAY()-N(B209)&gt;N('Ajustes'!$B$4)),"ÚLTIMO RECIBO SIN LLEGAR; ","")&amp;IF(AND(N(Q209)&gt;0,N(R209)=0),"COBRO SIN ENVIAR; ","")&amp;IF(AND(N(Q209)&gt;0,N(R209)&gt;0,N(S209)=0,TODAY()-N(R209)&gt;N('Ajustes'!$B$5)),"COBRO SIN PAGAR; ",""),LEN(IF(NOT(N(B209)&gt;0),"SIN FECHA DE EVENTO; ","")&amp;IF(C209="","SIN UNIDAD; ","")&amp;IF(AND(C209&lt;&gt;"",COUNTIF('Unidades'!$A$2:$A$300,C209)=0),"UNIDAD NO ESTÁ EN LA LISTA; ","")&amp;IF(H209="","SIN TITULAR; ","")&amp;IF(AND(AND(N(B209)&gt;0,TODAY()&gt;=N(B209)),N(I209)=0),"CAMBIO SIN PEDIR; ","")&amp;IF(AND(N(B209)&gt;0,TODAY()&lt;N(B209),N(B209)-TODAY()&lt;=N('Ajustes'!$B$3),N(I209)=0),"EVENTO CERCANO SIN PEDIR; ","")&amp;IF(AND(AND(N(B209)&gt;0,TODAY()&gt;=N(B209)),J209&lt;&gt;"Sí"),"SIN CONFIRMAR; ","")&amp;IF(AND(AND(N(B209)&gt;0,TODAY()&gt;=N(B209)),OR(A209="Entrada",A209="Salida"),IFERROR(VLOOKUP(E209,'Ajustes'!$A$21:$B$40,2,0)="Sí",FALSE),L209=""),"SIN LECTURA; ","")&amp;IF(AND(L209&lt;&gt;"",N209=""),"LECTURA SIN FOTO; ","")&amp;IF(AND(A209="Salida",N(B209)&gt;0,N(O209)=0,TODAY()-N(B209)&gt;N('Ajustes'!$B$4)),"ÚLTIMO RECIBO SIN LLEGAR; ","")&amp;IF(AND(N(Q209)&gt;0,N(R209)=0),"COBRO SIN ENVIAR; ","")&amp;IF(AND(N(Q209)&gt;0,N(R209)&gt;0,N(S209)=0,TODAY()-N(R209)&gt;N('Ajustes'!$B$5)),"COBRO SIN PAGAR; ",""))-2)))</f>
        <v/>
      </c>
    </row>
    <row r="210">
      <c r="B210" s="6" t="n"/>
      <c r="I210" s="6" t="n"/>
      <c r="M210" s="6" t="n"/>
      <c r="O210" s="6" t="n"/>
      <c r="P210" s="8" t="n"/>
      <c r="Q210" s="8" t="n"/>
      <c r="R210" s="6" t="n"/>
      <c r="S210" s="6" t="n"/>
      <c r="T210" s="6" t="n"/>
      <c r="U210" s="9">
        <f>IF(OR(NOT(OR(A210&lt;&gt;"",B210&lt;&gt;"",C210&lt;&gt;"",E210&lt;&gt;"")),NOT(N(B210)&gt;0)),"",N(B210)-TODAY())</f>
        <v/>
      </c>
      <c r="V210">
        <f>IF(OR(NOT(OR(A210&lt;&gt;"",B210&lt;&gt;"",C210&lt;&gt;"",E210&lt;&gt;"")),N(T210)&gt;0),"",IF(IF(NOT(N(B210)&gt;0),"SIN FECHA DE EVENTO; ","")&amp;IF(C210="","SIN UNIDAD; ","")&amp;IF(AND(C210&lt;&gt;"",COUNTIF('Unidades'!$A$2:$A$300,C210)=0),"UNIDAD NO ESTÁ EN LA LISTA; ","")&amp;IF(H210="","SIN TITULAR; ","")&amp;IF(AND(AND(N(B210)&gt;0,TODAY()&gt;=N(B210)),N(I210)=0),"CAMBIO SIN PEDIR; ","")&amp;IF(AND(N(B210)&gt;0,TODAY()&lt;N(B210),N(B210)-TODAY()&lt;=N('Ajustes'!$B$3),N(I210)=0),"EVENTO CERCANO SIN PEDIR; ","")&amp;IF(AND(AND(N(B210)&gt;0,TODAY()&gt;=N(B210)),J210&lt;&gt;"Sí"),"SIN CONFIRMAR; ","")&amp;IF(AND(AND(N(B210)&gt;0,TODAY()&gt;=N(B210)),OR(A210="Entrada",A210="Salida"),IFERROR(VLOOKUP(E210,'Ajustes'!$A$21:$B$40,2,0)="Sí",FALSE),L210=""),"SIN LECTURA; ","")&amp;IF(AND(L210&lt;&gt;"",N210=""),"LECTURA SIN FOTO; ","")&amp;IF(AND(A210="Salida",N(B210)&gt;0,N(O210)=0,TODAY()-N(B210)&gt;N('Ajustes'!$B$4)),"ÚLTIMO RECIBO SIN LLEGAR; ","")&amp;IF(AND(N(Q210)&gt;0,N(R210)=0),"COBRO SIN ENVIAR; ","")&amp;IF(AND(N(Q210)&gt;0,N(R210)&gt;0,N(S210)=0,TODAY()-N(R210)&gt;N('Ajustes'!$B$5)),"COBRO SIN PAGAR; ","")="","",LEFT(IF(NOT(N(B210)&gt;0),"SIN FECHA DE EVENTO; ","")&amp;IF(C210="","SIN UNIDAD; ","")&amp;IF(AND(C210&lt;&gt;"",COUNTIF('Unidades'!$A$2:$A$300,C210)=0),"UNIDAD NO ESTÁ EN LA LISTA; ","")&amp;IF(H210="","SIN TITULAR; ","")&amp;IF(AND(AND(N(B210)&gt;0,TODAY()&gt;=N(B210)),N(I210)=0),"CAMBIO SIN PEDIR; ","")&amp;IF(AND(N(B210)&gt;0,TODAY()&lt;N(B210),N(B210)-TODAY()&lt;=N('Ajustes'!$B$3),N(I210)=0),"EVENTO CERCANO SIN PEDIR; ","")&amp;IF(AND(AND(N(B210)&gt;0,TODAY()&gt;=N(B210)),J210&lt;&gt;"Sí"),"SIN CONFIRMAR; ","")&amp;IF(AND(AND(N(B210)&gt;0,TODAY()&gt;=N(B210)),OR(A210="Entrada",A210="Salida"),IFERROR(VLOOKUP(E210,'Ajustes'!$A$21:$B$40,2,0)="Sí",FALSE),L210=""),"SIN LECTURA; ","")&amp;IF(AND(L210&lt;&gt;"",N210=""),"LECTURA SIN FOTO; ","")&amp;IF(AND(A210="Salida",N(B210)&gt;0,N(O210)=0,TODAY()-N(B210)&gt;N('Ajustes'!$B$4)),"ÚLTIMO RECIBO SIN LLEGAR; ","")&amp;IF(AND(N(Q210)&gt;0,N(R210)=0),"COBRO SIN ENVIAR; ","")&amp;IF(AND(N(Q210)&gt;0,N(R210)&gt;0,N(S210)=0,TODAY()-N(R210)&gt;N('Ajustes'!$B$5)),"COBRO SIN PAGAR; ",""),LEN(IF(NOT(N(B210)&gt;0),"SIN FECHA DE EVENTO; ","")&amp;IF(C210="","SIN UNIDAD; ","")&amp;IF(AND(C210&lt;&gt;"",COUNTIF('Unidades'!$A$2:$A$300,C210)=0),"UNIDAD NO ESTÁ EN LA LISTA; ","")&amp;IF(H210="","SIN TITULAR; ","")&amp;IF(AND(AND(N(B210)&gt;0,TODAY()&gt;=N(B210)),N(I210)=0),"CAMBIO SIN PEDIR; ","")&amp;IF(AND(N(B210)&gt;0,TODAY()&lt;N(B210),N(B210)-TODAY()&lt;=N('Ajustes'!$B$3),N(I210)=0),"EVENTO CERCANO SIN PEDIR; ","")&amp;IF(AND(AND(N(B210)&gt;0,TODAY()&gt;=N(B210)),J210&lt;&gt;"Sí"),"SIN CONFIRMAR; ","")&amp;IF(AND(AND(N(B210)&gt;0,TODAY()&gt;=N(B210)),OR(A210="Entrada",A210="Salida"),IFERROR(VLOOKUP(E210,'Ajustes'!$A$21:$B$40,2,0)="Sí",FALSE),L210=""),"SIN LECTURA; ","")&amp;IF(AND(L210&lt;&gt;"",N210=""),"LECTURA SIN FOTO; ","")&amp;IF(AND(A210="Salida",N(B210)&gt;0,N(O210)=0,TODAY()-N(B210)&gt;N('Ajustes'!$B$4)),"ÚLTIMO RECIBO SIN LLEGAR; ","")&amp;IF(AND(N(Q210)&gt;0,N(R210)=0),"COBRO SIN ENVIAR; ","")&amp;IF(AND(N(Q210)&gt;0,N(R210)&gt;0,N(S210)=0,TODAY()-N(R210)&gt;N('Ajustes'!$B$5)),"COBRO SIN PAGAR; ",""))-2)))</f>
        <v/>
      </c>
    </row>
    <row r="211">
      <c r="B211" s="6" t="n"/>
      <c r="I211" s="6" t="n"/>
      <c r="M211" s="6" t="n"/>
      <c r="O211" s="6" t="n"/>
      <c r="P211" s="8" t="n"/>
      <c r="Q211" s="8" t="n"/>
      <c r="R211" s="6" t="n"/>
      <c r="S211" s="6" t="n"/>
      <c r="T211" s="6" t="n"/>
      <c r="U211" s="9">
        <f>IF(OR(NOT(OR(A211&lt;&gt;"",B211&lt;&gt;"",C211&lt;&gt;"",E211&lt;&gt;"")),NOT(N(B211)&gt;0)),"",N(B211)-TODAY())</f>
        <v/>
      </c>
      <c r="V211">
        <f>IF(OR(NOT(OR(A211&lt;&gt;"",B211&lt;&gt;"",C211&lt;&gt;"",E211&lt;&gt;"")),N(T211)&gt;0),"",IF(IF(NOT(N(B211)&gt;0),"SIN FECHA DE EVENTO; ","")&amp;IF(C211="","SIN UNIDAD; ","")&amp;IF(AND(C211&lt;&gt;"",COUNTIF('Unidades'!$A$2:$A$300,C211)=0),"UNIDAD NO ESTÁ EN LA LISTA; ","")&amp;IF(H211="","SIN TITULAR; ","")&amp;IF(AND(AND(N(B211)&gt;0,TODAY()&gt;=N(B211)),N(I211)=0),"CAMBIO SIN PEDIR; ","")&amp;IF(AND(N(B211)&gt;0,TODAY()&lt;N(B211),N(B211)-TODAY()&lt;=N('Ajustes'!$B$3),N(I211)=0),"EVENTO CERCANO SIN PEDIR; ","")&amp;IF(AND(AND(N(B211)&gt;0,TODAY()&gt;=N(B211)),J211&lt;&gt;"Sí"),"SIN CONFIRMAR; ","")&amp;IF(AND(AND(N(B211)&gt;0,TODAY()&gt;=N(B211)),OR(A211="Entrada",A211="Salida"),IFERROR(VLOOKUP(E211,'Ajustes'!$A$21:$B$40,2,0)="Sí",FALSE),L211=""),"SIN LECTURA; ","")&amp;IF(AND(L211&lt;&gt;"",N211=""),"LECTURA SIN FOTO; ","")&amp;IF(AND(A211="Salida",N(B211)&gt;0,N(O211)=0,TODAY()-N(B211)&gt;N('Ajustes'!$B$4)),"ÚLTIMO RECIBO SIN LLEGAR; ","")&amp;IF(AND(N(Q211)&gt;0,N(R211)=0),"COBRO SIN ENVIAR; ","")&amp;IF(AND(N(Q211)&gt;0,N(R211)&gt;0,N(S211)=0,TODAY()-N(R211)&gt;N('Ajustes'!$B$5)),"COBRO SIN PAGAR; ","")="","",LEFT(IF(NOT(N(B211)&gt;0),"SIN FECHA DE EVENTO; ","")&amp;IF(C211="","SIN UNIDAD; ","")&amp;IF(AND(C211&lt;&gt;"",COUNTIF('Unidades'!$A$2:$A$300,C211)=0),"UNIDAD NO ESTÁ EN LA LISTA; ","")&amp;IF(H211="","SIN TITULAR; ","")&amp;IF(AND(AND(N(B211)&gt;0,TODAY()&gt;=N(B211)),N(I211)=0),"CAMBIO SIN PEDIR; ","")&amp;IF(AND(N(B211)&gt;0,TODAY()&lt;N(B211),N(B211)-TODAY()&lt;=N('Ajustes'!$B$3),N(I211)=0),"EVENTO CERCANO SIN PEDIR; ","")&amp;IF(AND(AND(N(B211)&gt;0,TODAY()&gt;=N(B211)),J211&lt;&gt;"Sí"),"SIN CONFIRMAR; ","")&amp;IF(AND(AND(N(B211)&gt;0,TODAY()&gt;=N(B211)),OR(A211="Entrada",A211="Salida"),IFERROR(VLOOKUP(E211,'Ajustes'!$A$21:$B$40,2,0)="Sí",FALSE),L211=""),"SIN LECTURA; ","")&amp;IF(AND(L211&lt;&gt;"",N211=""),"LECTURA SIN FOTO; ","")&amp;IF(AND(A211="Salida",N(B211)&gt;0,N(O211)=0,TODAY()-N(B211)&gt;N('Ajustes'!$B$4)),"ÚLTIMO RECIBO SIN LLEGAR; ","")&amp;IF(AND(N(Q211)&gt;0,N(R211)=0),"COBRO SIN ENVIAR; ","")&amp;IF(AND(N(Q211)&gt;0,N(R211)&gt;0,N(S211)=0,TODAY()-N(R211)&gt;N('Ajustes'!$B$5)),"COBRO SIN PAGAR; ",""),LEN(IF(NOT(N(B211)&gt;0),"SIN FECHA DE EVENTO; ","")&amp;IF(C211="","SIN UNIDAD; ","")&amp;IF(AND(C211&lt;&gt;"",COUNTIF('Unidades'!$A$2:$A$300,C211)=0),"UNIDAD NO ESTÁ EN LA LISTA; ","")&amp;IF(H211="","SIN TITULAR; ","")&amp;IF(AND(AND(N(B211)&gt;0,TODAY()&gt;=N(B211)),N(I211)=0),"CAMBIO SIN PEDIR; ","")&amp;IF(AND(N(B211)&gt;0,TODAY()&lt;N(B211),N(B211)-TODAY()&lt;=N('Ajustes'!$B$3),N(I211)=0),"EVENTO CERCANO SIN PEDIR; ","")&amp;IF(AND(AND(N(B211)&gt;0,TODAY()&gt;=N(B211)),J211&lt;&gt;"Sí"),"SIN CONFIRMAR; ","")&amp;IF(AND(AND(N(B211)&gt;0,TODAY()&gt;=N(B211)),OR(A211="Entrada",A211="Salida"),IFERROR(VLOOKUP(E211,'Ajustes'!$A$21:$B$40,2,0)="Sí",FALSE),L211=""),"SIN LECTURA; ","")&amp;IF(AND(L211&lt;&gt;"",N211=""),"LECTURA SIN FOTO; ","")&amp;IF(AND(A211="Salida",N(B211)&gt;0,N(O211)=0,TODAY()-N(B211)&gt;N('Ajustes'!$B$4)),"ÚLTIMO RECIBO SIN LLEGAR; ","")&amp;IF(AND(N(Q211)&gt;0,N(R211)=0),"COBRO SIN ENVIAR; ","")&amp;IF(AND(N(Q211)&gt;0,N(R211)&gt;0,N(S211)=0,TODAY()-N(R211)&gt;N('Ajustes'!$B$5)),"COBRO SIN PAGAR; ",""))-2)))</f>
        <v/>
      </c>
    </row>
    <row r="212">
      <c r="B212" s="6" t="n"/>
      <c r="I212" s="6" t="n"/>
      <c r="M212" s="6" t="n"/>
      <c r="O212" s="6" t="n"/>
      <c r="P212" s="8" t="n"/>
      <c r="Q212" s="8" t="n"/>
      <c r="R212" s="6" t="n"/>
      <c r="S212" s="6" t="n"/>
      <c r="T212" s="6" t="n"/>
      <c r="U212" s="9">
        <f>IF(OR(NOT(OR(A212&lt;&gt;"",B212&lt;&gt;"",C212&lt;&gt;"",E212&lt;&gt;"")),NOT(N(B212)&gt;0)),"",N(B212)-TODAY())</f>
        <v/>
      </c>
      <c r="V212">
        <f>IF(OR(NOT(OR(A212&lt;&gt;"",B212&lt;&gt;"",C212&lt;&gt;"",E212&lt;&gt;"")),N(T212)&gt;0),"",IF(IF(NOT(N(B212)&gt;0),"SIN FECHA DE EVENTO; ","")&amp;IF(C212="","SIN UNIDAD; ","")&amp;IF(AND(C212&lt;&gt;"",COUNTIF('Unidades'!$A$2:$A$300,C212)=0),"UNIDAD NO ESTÁ EN LA LISTA; ","")&amp;IF(H212="","SIN TITULAR; ","")&amp;IF(AND(AND(N(B212)&gt;0,TODAY()&gt;=N(B212)),N(I212)=0),"CAMBIO SIN PEDIR; ","")&amp;IF(AND(N(B212)&gt;0,TODAY()&lt;N(B212),N(B212)-TODAY()&lt;=N('Ajustes'!$B$3),N(I212)=0),"EVENTO CERCANO SIN PEDIR; ","")&amp;IF(AND(AND(N(B212)&gt;0,TODAY()&gt;=N(B212)),J212&lt;&gt;"Sí"),"SIN CONFIRMAR; ","")&amp;IF(AND(AND(N(B212)&gt;0,TODAY()&gt;=N(B212)),OR(A212="Entrada",A212="Salida"),IFERROR(VLOOKUP(E212,'Ajustes'!$A$21:$B$40,2,0)="Sí",FALSE),L212=""),"SIN LECTURA; ","")&amp;IF(AND(L212&lt;&gt;"",N212=""),"LECTURA SIN FOTO; ","")&amp;IF(AND(A212="Salida",N(B212)&gt;0,N(O212)=0,TODAY()-N(B212)&gt;N('Ajustes'!$B$4)),"ÚLTIMO RECIBO SIN LLEGAR; ","")&amp;IF(AND(N(Q212)&gt;0,N(R212)=0),"COBRO SIN ENVIAR; ","")&amp;IF(AND(N(Q212)&gt;0,N(R212)&gt;0,N(S212)=0,TODAY()-N(R212)&gt;N('Ajustes'!$B$5)),"COBRO SIN PAGAR; ","")="","",LEFT(IF(NOT(N(B212)&gt;0),"SIN FECHA DE EVENTO; ","")&amp;IF(C212="","SIN UNIDAD; ","")&amp;IF(AND(C212&lt;&gt;"",COUNTIF('Unidades'!$A$2:$A$300,C212)=0),"UNIDAD NO ESTÁ EN LA LISTA; ","")&amp;IF(H212="","SIN TITULAR; ","")&amp;IF(AND(AND(N(B212)&gt;0,TODAY()&gt;=N(B212)),N(I212)=0),"CAMBIO SIN PEDIR; ","")&amp;IF(AND(N(B212)&gt;0,TODAY()&lt;N(B212),N(B212)-TODAY()&lt;=N('Ajustes'!$B$3),N(I212)=0),"EVENTO CERCANO SIN PEDIR; ","")&amp;IF(AND(AND(N(B212)&gt;0,TODAY()&gt;=N(B212)),J212&lt;&gt;"Sí"),"SIN CONFIRMAR; ","")&amp;IF(AND(AND(N(B212)&gt;0,TODAY()&gt;=N(B212)),OR(A212="Entrada",A212="Salida"),IFERROR(VLOOKUP(E212,'Ajustes'!$A$21:$B$40,2,0)="Sí",FALSE),L212=""),"SIN LECTURA; ","")&amp;IF(AND(L212&lt;&gt;"",N212=""),"LECTURA SIN FOTO; ","")&amp;IF(AND(A212="Salida",N(B212)&gt;0,N(O212)=0,TODAY()-N(B212)&gt;N('Ajustes'!$B$4)),"ÚLTIMO RECIBO SIN LLEGAR; ","")&amp;IF(AND(N(Q212)&gt;0,N(R212)=0),"COBRO SIN ENVIAR; ","")&amp;IF(AND(N(Q212)&gt;0,N(R212)&gt;0,N(S212)=0,TODAY()-N(R212)&gt;N('Ajustes'!$B$5)),"COBRO SIN PAGAR; ",""),LEN(IF(NOT(N(B212)&gt;0),"SIN FECHA DE EVENTO; ","")&amp;IF(C212="","SIN UNIDAD; ","")&amp;IF(AND(C212&lt;&gt;"",COUNTIF('Unidades'!$A$2:$A$300,C212)=0),"UNIDAD NO ESTÁ EN LA LISTA; ","")&amp;IF(H212="","SIN TITULAR; ","")&amp;IF(AND(AND(N(B212)&gt;0,TODAY()&gt;=N(B212)),N(I212)=0),"CAMBIO SIN PEDIR; ","")&amp;IF(AND(N(B212)&gt;0,TODAY()&lt;N(B212),N(B212)-TODAY()&lt;=N('Ajustes'!$B$3),N(I212)=0),"EVENTO CERCANO SIN PEDIR; ","")&amp;IF(AND(AND(N(B212)&gt;0,TODAY()&gt;=N(B212)),J212&lt;&gt;"Sí"),"SIN CONFIRMAR; ","")&amp;IF(AND(AND(N(B212)&gt;0,TODAY()&gt;=N(B212)),OR(A212="Entrada",A212="Salida"),IFERROR(VLOOKUP(E212,'Ajustes'!$A$21:$B$40,2,0)="Sí",FALSE),L212=""),"SIN LECTURA; ","")&amp;IF(AND(L212&lt;&gt;"",N212=""),"LECTURA SIN FOTO; ","")&amp;IF(AND(A212="Salida",N(B212)&gt;0,N(O212)=0,TODAY()-N(B212)&gt;N('Ajustes'!$B$4)),"ÚLTIMO RECIBO SIN LLEGAR; ","")&amp;IF(AND(N(Q212)&gt;0,N(R212)=0),"COBRO SIN ENVIAR; ","")&amp;IF(AND(N(Q212)&gt;0,N(R212)&gt;0,N(S212)=0,TODAY()-N(R212)&gt;N('Ajustes'!$B$5)),"COBRO SIN PAGAR; ",""))-2)))</f>
        <v/>
      </c>
    </row>
    <row r="213">
      <c r="B213" s="6" t="n"/>
      <c r="I213" s="6" t="n"/>
      <c r="M213" s="6" t="n"/>
      <c r="O213" s="6" t="n"/>
      <c r="P213" s="8" t="n"/>
      <c r="Q213" s="8" t="n"/>
      <c r="R213" s="6" t="n"/>
      <c r="S213" s="6" t="n"/>
      <c r="T213" s="6" t="n"/>
      <c r="U213" s="9">
        <f>IF(OR(NOT(OR(A213&lt;&gt;"",B213&lt;&gt;"",C213&lt;&gt;"",E213&lt;&gt;"")),NOT(N(B213)&gt;0)),"",N(B213)-TODAY())</f>
        <v/>
      </c>
      <c r="V213">
        <f>IF(OR(NOT(OR(A213&lt;&gt;"",B213&lt;&gt;"",C213&lt;&gt;"",E213&lt;&gt;"")),N(T213)&gt;0),"",IF(IF(NOT(N(B213)&gt;0),"SIN FECHA DE EVENTO; ","")&amp;IF(C213="","SIN UNIDAD; ","")&amp;IF(AND(C213&lt;&gt;"",COUNTIF('Unidades'!$A$2:$A$300,C213)=0),"UNIDAD NO ESTÁ EN LA LISTA; ","")&amp;IF(H213="","SIN TITULAR; ","")&amp;IF(AND(AND(N(B213)&gt;0,TODAY()&gt;=N(B213)),N(I213)=0),"CAMBIO SIN PEDIR; ","")&amp;IF(AND(N(B213)&gt;0,TODAY()&lt;N(B213),N(B213)-TODAY()&lt;=N('Ajustes'!$B$3),N(I213)=0),"EVENTO CERCANO SIN PEDIR; ","")&amp;IF(AND(AND(N(B213)&gt;0,TODAY()&gt;=N(B213)),J213&lt;&gt;"Sí"),"SIN CONFIRMAR; ","")&amp;IF(AND(AND(N(B213)&gt;0,TODAY()&gt;=N(B213)),OR(A213="Entrada",A213="Salida"),IFERROR(VLOOKUP(E213,'Ajustes'!$A$21:$B$40,2,0)="Sí",FALSE),L213=""),"SIN LECTURA; ","")&amp;IF(AND(L213&lt;&gt;"",N213=""),"LECTURA SIN FOTO; ","")&amp;IF(AND(A213="Salida",N(B213)&gt;0,N(O213)=0,TODAY()-N(B213)&gt;N('Ajustes'!$B$4)),"ÚLTIMO RECIBO SIN LLEGAR; ","")&amp;IF(AND(N(Q213)&gt;0,N(R213)=0),"COBRO SIN ENVIAR; ","")&amp;IF(AND(N(Q213)&gt;0,N(R213)&gt;0,N(S213)=0,TODAY()-N(R213)&gt;N('Ajustes'!$B$5)),"COBRO SIN PAGAR; ","")="","",LEFT(IF(NOT(N(B213)&gt;0),"SIN FECHA DE EVENTO; ","")&amp;IF(C213="","SIN UNIDAD; ","")&amp;IF(AND(C213&lt;&gt;"",COUNTIF('Unidades'!$A$2:$A$300,C213)=0),"UNIDAD NO ESTÁ EN LA LISTA; ","")&amp;IF(H213="","SIN TITULAR; ","")&amp;IF(AND(AND(N(B213)&gt;0,TODAY()&gt;=N(B213)),N(I213)=0),"CAMBIO SIN PEDIR; ","")&amp;IF(AND(N(B213)&gt;0,TODAY()&lt;N(B213),N(B213)-TODAY()&lt;=N('Ajustes'!$B$3),N(I213)=0),"EVENTO CERCANO SIN PEDIR; ","")&amp;IF(AND(AND(N(B213)&gt;0,TODAY()&gt;=N(B213)),J213&lt;&gt;"Sí"),"SIN CONFIRMAR; ","")&amp;IF(AND(AND(N(B213)&gt;0,TODAY()&gt;=N(B213)),OR(A213="Entrada",A213="Salida"),IFERROR(VLOOKUP(E213,'Ajustes'!$A$21:$B$40,2,0)="Sí",FALSE),L213=""),"SIN LECTURA; ","")&amp;IF(AND(L213&lt;&gt;"",N213=""),"LECTURA SIN FOTO; ","")&amp;IF(AND(A213="Salida",N(B213)&gt;0,N(O213)=0,TODAY()-N(B213)&gt;N('Ajustes'!$B$4)),"ÚLTIMO RECIBO SIN LLEGAR; ","")&amp;IF(AND(N(Q213)&gt;0,N(R213)=0),"COBRO SIN ENVIAR; ","")&amp;IF(AND(N(Q213)&gt;0,N(R213)&gt;0,N(S213)=0,TODAY()-N(R213)&gt;N('Ajustes'!$B$5)),"COBRO SIN PAGAR; ",""),LEN(IF(NOT(N(B213)&gt;0),"SIN FECHA DE EVENTO; ","")&amp;IF(C213="","SIN UNIDAD; ","")&amp;IF(AND(C213&lt;&gt;"",COUNTIF('Unidades'!$A$2:$A$300,C213)=0),"UNIDAD NO ESTÁ EN LA LISTA; ","")&amp;IF(H213="","SIN TITULAR; ","")&amp;IF(AND(AND(N(B213)&gt;0,TODAY()&gt;=N(B213)),N(I213)=0),"CAMBIO SIN PEDIR; ","")&amp;IF(AND(N(B213)&gt;0,TODAY()&lt;N(B213),N(B213)-TODAY()&lt;=N('Ajustes'!$B$3),N(I213)=0),"EVENTO CERCANO SIN PEDIR; ","")&amp;IF(AND(AND(N(B213)&gt;0,TODAY()&gt;=N(B213)),J213&lt;&gt;"Sí"),"SIN CONFIRMAR; ","")&amp;IF(AND(AND(N(B213)&gt;0,TODAY()&gt;=N(B213)),OR(A213="Entrada",A213="Salida"),IFERROR(VLOOKUP(E213,'Ajustes'!$A$21:$B$40,2,0)="Sí",FALSE),L213=""),"SIN LECTURA; ","")&amp;IF(AND(L213&lt;&gt;"",N213=""),"LECTURA SIN FOTO; ","")&amp;IF(AND(A213="Salida",N(B213)&gt;0,N(O213)=0,TODAY()-N(B213)&gt;N('Ajustes'!$B$4)),"ÚLTIMO RECIBO SIN LLEGAR; ","")&amp;IF(AND(N(Q213)&gt;0,N(R213)=0),"COBRO SIN ENVIAR; ","")&amp;IF(AND(N(Q213)&gt;0,N(R213)&gt;0,N(S213)=0,TODAY()-N(R213)&gt;N('Ajustes'!$B$5)),"COBRO SIN PAGAR; ",""))-2)))</f>
        <v/>
      </c>
    </row>
    <row r="214">
      <c r="B214" s="6" t="n"/>
      <c r="I214" s="6" t="n"/>
      <c r="M214" s="6" t="n"/>
      <c r="O214" s="6" t="n"/>
      <c r="P214" s="8" t="n"/>
      <c r="Q214" s="8" t="n"/>
      <c r="R214" s="6" t="n"/>
      <c r="S214" s="6" t="n"/>
      <c r="T214" s="6" t="n"/>
      <c r="U214" s="9">
        <f>IF(OR(NOT(OR(A214&lt;&gt;"",B214&lt;&gt;"",C214&lt;&gt;"",E214&lt;&gt;"")),NOT(N(B214)&gt;0)),"",N(B214)-TODAY())</f>
        <v/>
      </c>
      <c r="V214">
        <f>IF(OR(NOT(OR(A214&lt;&gt;"",B214&lt;&gt;"",C214&lt;&gt;"",E214&lt;&gt;"")),N(T214)&gt;0),"",IF(IF(NOT(N(B214)&gt;0),"SIN FECHA DE EVENTO; ","")&amp;IF(C214="","SIN UNIDAD; ","")&amp;IF(AND(C214&lt;&gt;"",COUNTIF('Unidades'!$A$2:$A$300,C214)=0),"UNIDAD NO ESTÁ EN LA LISTA; ","")&amp;IF(H214="","SIN TITULAR; ","")&amp;IF(AND(AND(N(B214)&gt;0,TODAY()&gt;=N(B214)),N(I214)=0),"CAMBIO SIN PEDIR; ","")&amp;IF(AND(N(B214)&gt;0,TODAY()&lt;N(B214),N(B214)-TODAY()&lt;=N('Ajustes'!$B$3),N(I214)=0),"EVENTO CERCANO SIN PEDIR; ","")&amp;IF(AND(AND(N(B214)&gt;0,TODAY()&gt;=N(B214)),J214&lt;&gt;"Sí"),"SIN CONFIRMAR; ","")&amp;IF(AND(AND(N(B214)&gt;0,TODAY()&gt;=N(B214)),OR(A214="Entrada",A214="Salida"),IFERROR(VLOOKUP(E214,'Ajustes'!$A$21:$B$40,2,0)="Sí",FALSE),L214=""),"SIN LECTURA; ","")&amp;IF(AND(L214&lt;&gt;"",N214=""),"LECTURA SIN FOTO; ","")&amp;IF(AND(A214="Salida",N(B214)&gt;0,N(O214)=0,TODAY()-N(B214)&gt;N('Ajustes'!$B$4)),"ÚLTIMO RECIBO SIN LLEGAR; ","")&amp;IF(AND(N(Q214)&gt;0,N(R214)=0),"COBRO SIN ENVIAR; ","")&amp;IF(AND(N(Q214)&gt;0,N(R214)&gt;0,N(S214)=0,TODAY()-N(R214)&gt;N('Ajustes'!$B$5)),"COBRO SIN PAGAR; ","")="","",LEFT(IF(NOT(N(B214)&gt;0),"SIN FECHA DE EVENTO; ","")&amp;IF(C214="","SIN UNIDAD; ","")&amp;IF(AND(C214&lt;&gt;"",COUNTIF('Unidades'!$A$2:$A$300,C214)=0),"UNIDAD NO ESTÁ EN LA LISTA; ","")&amp;IF(H214="","SIN TITULAR; ","")&amp;IF(AND(AND(N(B214)&gt;0,TODAY()&gt;=N(B214)),N(I214)=0),"CAMBIO SIN PEDIR; ","")&amp;IF(AND(N(B214)&gt;0,TODAY()&lt;N(B214),N(B214)-TODAY()&lt;=N('Ajustes'!$B$3),N(I214)=0),"EVENTO CERCANO SIN PEDIR; ","")&amp;IF(AND(AND(N(B214)&gt;0,TODAY()&gt;=N(B214)),J214&lt;&gt;"Sí"),"SIN CONFIRMAR; ","")&amp;IF(AND(AND(N(B214)&gt;0,TODAY()&gt;=N(B214)),OR(A214="Entrada",A214="Salida"),IFERROR(VLOOKUP(E214,'Ajustes'!$A$21:$B$40,2,0)="Sí",FALSE),L214=""),"SIN LECTURA; ","")&amp;IF(AND(L214&lt;&gt;"",N214=""),"LECTURA SIN FOTO; ","")&amp;IF(AND(A214="Salida",N(B214)&gt;0,N(O214)=0,TODAY()-N(B214)&gt;N('Ajustes'!$B$4)),"ÚLTIMO RECIBO SIN LLEGAR; ","")&amp;IF(AND(N(Q214)&gt;0,N(R214)=0),"COBRO SIN ENVIAR; ","")&amp;IF(AND(N(Q214)&gt;0,N(R214)&gt;0,N(S214)=0,TODAY()-N(R214)&gt;N('Ajustes'!$B$5)),"COBRO SIN PAGAR; ",""),LEN(IF(NOT(N(B214)&gt;0),"SIN FECHA DE EVENTO; ","")&amp;IF(C214="","SIN UNIDAD; ","")&amp;IF(AND(C214&lt;&gt;"",COUNTIF('Unidades'!$A$2:$A$300,C214)=0),"UNIDAD NO ESTÁ EN LA LISTA; ","")&amp;IF(H214="","SIN TITULAR; ","")&amp;IF(AND(AND(N(B214)&gt;0,TODAY()&gt;=N(B214)),N(I214)=0),"CAMBIO SIN PEDIR; ","")&amp;IF(AND(N(B214)&gt;0,TODAY()&lt;N(B214),N(B214)-TODAY()&lt;=N('Ajustes'!$B$3),N(I214)=0),"EVENTO CERCANO SIN PEDIR; ","")&amp;IF(AND(AND(N(B214)&gt;0,TODAY()&gt;=N(B214)),J214&lt;&gt;"Sí"),"SIN CONFIRMAR; ","")&amp;IF(AND(AND(N(B214)&gt;0,TODAY()&gt;=N(B214)),OR(A214="Entrada",A214="Salida"),IFERROR(VLOOKUP(E214,'Ajustes'!$A$21:$B$40,2,0)="Sí",FALSE),L214=""),"SIN LECTURA; ","")&amp;IF(AND(L214&lt;&gt;"",N214=""),"LECTURA SIN FOTO; ","")&amp;IF(AND(A214="Salida",N(B214)&gt;0,N(O214)=0,TODAY()-N(B214)&gt;N('Ajustes'!$B$4)),"ÚLTIMO RECIBO SIN LLEGAR; ","")&amp;IF(AND(N(Q214)&gt;0,N(R214)=0),"COBRO SIN ENVIAR; ","")&amp;IF(AND(N(Q214)&gt;0,N(R214)&gt;0,N(S214)=0,TODAY()-N(R214)&gt;N('Ajustes'!$B$5)),"COBRO SIN PAGAR; ",""))-2)))</f>
        <v/>
      </c>
    </row>
    <row r="215">
      <c r="B215" s="6" t="n"/>
      <c r="I215" s="6" t="n"/>
      <c r="M215" s="6" t="n"/>
      <c r="O215" s="6" t="n"/>
      <c r="P215" s="8" t="n"/>
      <c r="Q215" s="8" t="n"/>
      <c r="R215" s="6" t="n"/>
      <c r="S215" s="6" t="n"/>
      <c r="T215" s="6" t="n"/>
      <c r="U215" s="9">
        <f>IF(OR(NOT(OR(A215&lt;&gt;"",B215&lt;&gt;"",C215&lt;&gt;"",E215&lt;&gt;"")),NOT(N(B215)&gt;0)),"",N(B215)-TODAY())</f>
        <v/>
      </c>
      <c r="V215">
        <f>IF(OR(NOT(OR(A215&lt;&gt;"",B215&lt;&gt;"",C215&lt;&gt;"",E215&lt;&gt;"")),N(T215)&gt;0),"",IF(IF(NOT(N(B215)&gt;0),"SIN FECHA DE EVENTO; ","")&amp;IF(C215="","SIN UNIDAD; ","")&amp;IF(AND(C215&lt;&gt;"",COUNTIF('Unidades'!$A$2:$A$300,C215)=0),"UNIDAD NO ESTÁ EN LA LISTA; ","")&amp;IF(H215="","SIN TITULAR; ","")&amp;IF(AND(AND(N(B215)&gt;0,TODAY()&gt;=N(B215)),N(I215)=0),"CAMBIO SIN PEDIR; ","")&amp;IF(AND(N(B215)&gt;0,TODAY()&lt;N(B215),N(B215)-TODAY()&lt;=N('Ajustes'!$B$3),N(I215)=0),"EVENTO CERCANO SIN PEDIR; ","")&amp;IF(AND(AND(N(B215)&gt;0,TODAY()&gt;=N(B215)),J215&lt;&gt;"Sí"),"SIN CONFIRMAR; ","")&amp;IF(AND(AND(N(B215)&gt;0,TODAY()&gt;=N(B215)),OR(A215="Entrada",A215="Salida"),IFERROR(VLOOKUP(E215,'Ajustes'!$A$21:$B$40,2,0)="Sí",FALSE),L215=""),"SIN LECTURA; ","")&amp;IF(AND(L215&lt;&gt;"",N215=""),"LECTURA SIN FOTO; ","")&amp;IF(AND(A215="Salida",N(B215)&gt;0,N(O215)=0,TODAY()-N(B215)&gt;N('Ajustes'!$B$4)),"ÚLTIMO RECIBO SIN LLEGAR; ","")&amp;IF(AND(N(Q215)&gt;0,N(R215)=0),"COBRO SIN ENVIAR; ","")&amp;IF(AND(N(Q215)&gt;0,N(R215)&gt;0,N(S215)=0,TODAY()-N(R215)&gt;N('Ajustes'!$B$5)),"COBRO SIN PAGAR; ","")="","",LEFT(IF(NOT(N(B215)&gt;0),"SIN FECHA DE EVENTO; ","")&amp;IF(C215="","SIN UNIDAD; ","")&amp;IF(AND(C215&lt;&gt;"",COUNTIF('Unidades'!$A$2:$A$300,C215)=0),"UNIDAD NO ESTÁ EN LA LISTA; ","")&amp;IF(H215="","SIN TITULAR; ","")&amp;IF(AND(AND(N(B215)&gt;0,TODAY()&gt;=N(B215)),N(I215)=0),"CAMBIO SIN PEDIR; ","")&amp;IF(AND(N(B215)&gt;0,TODAY()&lt;N(B215),N(B215)-TODAY()&lt;=N('Ajustes'!$B$3),N(I215)=0),"EVENTO CERCANO SIN PEDIR; ","")&amp;IF(AND(AND(N(B215)&gt;0,TODAY()&gt;=N(B215)),J215&lt;&gt;"Sí"),"SIN CONFIRMAR; ","")&amp;IF(AND(AND(N(B215)&gt;0,TODAY()&gt;=N(B215)),OR(A215="Entrada",A215="Salida"),IFERROR(VLOOKUP(E215,'Ajustes'!$A$21:$B$40,2,0)="Sí",FALSE),L215=""),"SIN LECTURA; ","")&amp;IF(AND(L215&lt;&gt;"",N215=""),"LECTURA SIN FOTO; ","")&amp;IF(AND(A215="Salida",N(B215)&gt;0,N(O215)=0,TODAY()-N(B215)&gt;N('Ajustes'!$B$4)),"ÚLTIMO RECIBO SIN LLEGAR; ","")&amp;IF(AND(N(Q215)&gt;0,N(R215)=0),"COBRO SIN ENVIAR; ","")&amp;IF(AND(N(Q215)&gt;0,N(R215)&gt;0,N(S215)=0,TODAY()-N(R215)&gt;N('Ajustes'!$B$5)),"COBRO SIN PAGAR; ",""),LEN(IF(NOT(N(B215)&gt;0),"SIN FECHA DE EVENTO; ","")&amp;IF(C215="","SIN UNIDAD; ","")&amp;IF(AND(C215&lt;&gt;"",COUNTIF('Unidades'!$A$2:$A$300,C215)=0),"UNIDAD NO ESTÁ EN LA LISTA; ","")&amp;IF(H215="","SIN TITULAR; ","")&amp;IF(AND(AND(N(B215)&gt;0,TODAY()&gt;=N(B215)),N(I215)=0),"CAMBIO SIN PEDIR; ","")&amp;IF(AND(N(B215)&gt;0,TODAY()&lt;N(B215),N(B215)-TODAY()&lt;=N('Ajustes'!$B$3),N(I215)=0),"EVENTO CERCANO SIN PEDIR; ","")&amp;IF(AND(AND(N(B215)&gt;0,TODAY()&gt;=N(B215)),J215&lt;&gt;"Sí"),"SIN CONFIRMAR; ","")&amp;IF(AND(AND(N(B215)&gt;0,TODAY()&gt;=N(B215)),OR(A215="Entrada",A215="Salida"),IFERROR(VLOOKUP(E215,'Ajustes'!$A$21:$B$40,2,0)="Sí",FALSE),L215=""),"SIN LECTURA; ","")&amp;IF(AND(L215&lt;&gt;"",N215=""),"LECTURA SIN FOTO; ","")&amp;IF(AND(A215="Salida",N(B215)&gt;0,N(O215)=0,TODAY()-N(B215)&gt;N('Ajustes'!$B$4)),"ÚLTIMO RECIBO SIN LLEGAR; ","")&amp;IF(AND(N(Q215)&gt;0,N(R215)=0),"COBRO SIN ENVIAR; ","")&amp;IF(AND(N(Q215)&gt;0,N(R215)&gt;0,N(S215)=0,TODAY()-N(R215)&gt;N('Ajustes'!$B$5)),"COBRO SIN PAGAR; ",""))-2)))</f>
        <v/>
      </c>
    </row>
    <row r="216">
      <c r="B216" s="6" t="n"/>
      <c r="I216" s="6" t="n"/>
      <c r="M216" s="6" t="n"/>
      <c r="O216" s="6" t="n"/>
      <c r="P216" s="8" t="n"/>
      <c r="Q216" s="8" t="n"/>
      <c r="R216" s="6" t="n"/>
      <c r="S216" s="6" t="n"/>
      <c r="T216" s="6" t="n"/>
      <c r="U216" s="9">
        <f>IF(OR(NOT(OR(A216&lt;&gt;"",B216&lt;&gt;"",C216&lt;&gt;"",E216&lt;&gt;"")),NOT(N(B216)&gt;0)),"",N(B216)-TODAY())</f>
        <v/>
      </c>
      <c r="V216">
        <f>IF(OR(NOT(OR(A216&lt;&gt;"",B216&lt;&gt;"",C216&lt;&gt;"",E216&lt;&gt;"")),N(T216)&gt;0),"",IF(IF(NOT(N(B216)&gt;0),"SIN FECHA DE EVENTO; ","")&amp;IF(C216="","SIN UNIDAD; ","")&amp;IF(AND(C216&lt;&gt;"",COUNTIF('Unidades'!$A$2:$A$300,C216)=0),"UNIDAD NO ESTÁ EN LA LISTA; ","")&amp;IF(H216="","SIN TITULAR; ","")&amp;IF(AND(AND(N(B216)&gt;0,TODAY()&gt;=N(B216)),N(I216)=0),"CAMBIO SIN PEDIR; ","")&amp;IF(AND(N(B216)&gt;0,TODAY()&lt;N(B216),N(B216)-TODAY()&lt;=N('Ajustes'!$B$3),N(I216)=0),"EVENTO CERCANO SIN PEDIR; ","")&amp;IF(AND(AND(N(B216)&gt;0,TODAY()&gt;=N(B216)),J216&lt;&gt;"Sí"),"SIN CONFIRMAR; ","")&amp;IF(AND(AND(N(B216)&gt;0,TODAY()&gt;=N(B216)),OR(A216="Entrada",A216="Salida"),IFERROR(VLOOKUP(E216,'Ajustes'!$A$21:$B$40,2,0)="Sí",FALSE),L216=""),"SIN LECTURA; ","")&amp;IF(AND(L216&lt;&gt;"",N216=""),"LECTURA SIN FOTO; ","")&amp;IF(AND(A216="Salida",N(B216)&gt;0,N(O216)=0,TODAY()-N(B216)&gt;N('Ajustes'!$B$4)),"ÚLTIMO RECIBO SIN LLEGAR; ","")&amp;IF(AND(N(Q216)&gt;0,N(R216)=0),"COBRO SIN ENVIAR; ","")&amp;IF(AND(N(Q216)&gt;0,N(R216)&gt;0,N(S216)=0,TODAY()-N(R216)&gt;N('Ajustes'!$B$5)),"COBRO SIN PAGAR; ","")="","",LEFT(IF(NOT(N(B216)&gt;0),"SIN FECHA DE EVENTO; ","")&amp;IF(C216="","SIN UNIDAD; ","")&amp;IF(AND(C216&lt;&gt;"",COUNTIF('Unidades'!$A$2:$A$300,C216)=0),"UNIDAD NO ESTÁ EN LA LISTA; ","")&amp;IF(H216="","SIN TITULAR; ","")&amp;IF(AND(AND(N(B216)&gt;0,TODAY()&gt;=N(B216)),N(I216)=0),"CAMBIO SIN PEDIR; ","")&amp;IF(AND(N(B216)&gt;0,TODAY()&lt;N(B216),N(B216)-TODAY()&lt;=N('Ajustes'!$B$3),N(I216)=0),"EVENTO CERCANO SIN PEDIR; ","")&amp;IF(AND(AND(N(B216)&gt;0,TODAY()&gt;=N(B216)),J216&lt;&gt;"Sí"),"SIN CONFIRMAR; ","")&amp;IF(AND(AND(N(B216)&gt;0,TODAY()&gt;=N(B216)),OR(A216="Entrada",A216="Salida"),IFERROR(VLOOKUP(E216,'Ajustes'!$A$21:$B$40,2,0)="Sí",FALSE),L216=""),"SIN LECTURA; ","")&amp;IF(AND(L216&lt;&gt;"",N216=""),"LECTURA SIN FOTO; ","")&amp;IF(AND(A216="Salida",N(B216)&gt;0,N(O216)=0,TODAY()-N(B216)&gt;N('Ajustes'!$B$4)),"ÚLTIMO RECIBO SIN LLEGAR; ","")&amp;IF(AND(N(Q216)&gt;0,N(R216)=0),"COBRO SIN ENVIAR; ","")&amp;IF(AND(N(Q216)&gt;0,N(R216)&gt;0,N(S216)=0,TODAY()-N(R216)&gt;N('Ajustes'!$B$5)),"COBRO SIN PAGAR; ",""),LEN(IF(NOT(N(B216)&gt;0),"SIN FECHA DE EVENTO; ","")&amp;IF(C216="","SIN UNIDAD; ","")&amp;IF(AND(C216&lt;&gt;"",COUNTIF('Unidades'!$A$2:$A$300,C216)=0),"UNIDAD NO ESTÁ EN LA LISTA; ","")&amp;IF(H216="","SIN TITULAR; ","")&amp;IF(AND(AND(N(B216)&gt;0,TODAY()&gt;=N(B216)),N(I216)=0),"CAMBIO SIN PEDIR; ","")&amp;IF(AND(N(B216)&gt;0,TODAY()&lt;N(B216),N(B216)-TODAY()&lt;=N('Ajustes'!$B$3),N(I216)=0),"EVENTO CERCANO SIN PEDIR; ","")&amp;IF(AND(AND(N(B216)&gt;0,TODAY()&gt;=N(B216)),J216&lt;&gt;"Sí"),"SIN CONFIRMAR; ","")&amp;IF(AND(AND(N(B216)&gt;0,TODAY()&gt;=N(B216)),OR(A216="Entrada",A216="Salida"),IFERROR(VLOOKUP(E216,'Ajustes'!$A$21:$B$40,2,0)="Sí",FALSE),L216=""),"SIN LECTURA; ","")&amp;IF(AND(L216&lt;&gt;"",N216=""),"LECTURA SIN FOTO; ","")&amp;IF(AND(A216="Salida",N(B216)&gt;0,N(O216)=0,TODAY()-N(B216)&gt;N('Ajustes'!$B$4)),"ÚLTIMO RECIBO SIN LLEGAR; ","")&amp;IF(AND(N(Q216)&gt;0,N(R216)=0),"COBRO SIN ENVIAR; ","")&amp;IF(AND(N(Q216)&gt;0,N(R216)&gt;0,N(S216)=0,TODAY()-N(R216)&gt;N('Ajustes'!$B$5)),"COBRO SIN PAGAR; ",""))-2)))</f>
        <v/>
      </c>
    </row>
    <row r="217">
      <c r="B217" s="6" t="n"/>
      <c r="I217" s="6" t="n"/>
      <c r="M217" s="6" t="n"/>
      <c r="O217" s="6" t="n"/>
      <c r="P217" s="8" t="n"/>
      <c r="Q217" s="8" t="n"/>
      <c r="R217" s="6" t="n"/>
      <c r="S217" s="6" t="n"/>
      <c r="T217" s="6" t="n"/>
      <c r="U217" s="9">
        <f>IF(OR(NOT(OR(A217&lt;&gt;"",B217&lt;&gt;"",C217&lt;&gt;"",E217&lt;&gt;"")),NOT(N(B217)&gt;0)),"",N(B217)-TODAY())</f>
        <v/>
      </c>
      <c r="V217">
        <f>IF(OR(NOT(OR(A217&lt;&gt;"",B217&lt;&gt;"",C217&lt;&gt;"",E217&lt;&gt;"")),N(T217)&gt;0),"",IF(IF(NOT(N(B217)&gt;0),"SIN FECHA DE EVENTO; ","")&amp;IF(C217="","SIN UNIDAD; ","")&amp;IF(AND(C217&lt;&gt;"",COUNTIF('Unidades'!$A$2:$A$300,C217)=0),"UNIDAD NO ESTÁ EN LA LISTA; ","")&amp;IF(H217="","SIN TITULAR; ","")&amp;IF(AND(AND(N(B217)&gt;0,TODAY()&gt;=N(B217)),N(I217)=0),"CAMBIO SIN PEDIR; ","")&amp;IF(AND(N(B217)&gt;0,TODAY()&lt;N(B217),N(B217)-TODAY()&lt;=N('Ajustes'!$B$3),N(I217)=0),"EVENTO CERCANO SIN PEDIR; ","")&amp;IF(AND(AND(N(B217)&gt;0,TODAY()&gt;=N(B217)),J217&lt;&gt;"Sí"),"SIN CONFIRMAR; ","")&amp;IF(AND(AND(N(B217)&gt;0,TODAY()&gt;=N(B217)),OR(A217="Entrada",A217="Salida"),IFERROR(VLOOKUP(E217,'Ajustes'!$A$21:$B$40,2,0)="Sí",FALSE),L217=""),"SIN LECTURA; ","")&amp;IF(AND(L217&lt;&gt;"",N217=""),"LECTURA SIN FOTO; ","")&amp;IF(AND(A217="Salida",N(B217)&gt;0,N(O217)=0,TODAY()-N(B217)&gt;N('Ajustes'!$B$4)),"ÚLTIMO RECIBO SIN LLEGAR; ","")&amp;IF(AND(N(Q217)&gt;0,N(R217)=0),"COBRO SIN ENVIAR; ","")&amp;IF(AND(N(Q217)&gt;0,N(R217)&gt;0,N(S217)=0,TODAY()-N(R217)&gt;N('Ajustes'!$B$5)),"COBRO SIN PAGAR; ","")="","",LEFT(IF(NOT(N(B217)&gt;0),"SIN FECHA DE EVENTO; ","")&amp;IF(C217="","SIN UNIDAD; ","")&amp;IF(AND(C217&lt;&gt;"",COUNTIF('Unidades'!$A$2:$A$300,C217)=0),"UNIDAD NO ESTÁ EN LA LISTA; ","")&amp;IF(H217="","SIN TITULAR; ","")&amp;IF(AND(AND(N(B217)&gt;0,TODAY()&gt;=N(B217)),N(I217)=0),"CAMBIO SIN PEDIR; ","")&amp;IF(AND(N(B217)&gt;0,TODAY()&lt;N(B217),N(B217)-TODAY()&lt;=N('Ajustes'!$B$3),N(I217)=0),"EVENTO CERCANO SIN PEDIR; ","")&amp;IF(AND(AND(N(B217)&gt;0,TODAY()&gt;=N(B217)),J217&lt;&gt;"Sí"),"SIN CONFIRMAR; ","")&amp;IF(AND(AND(N(B217)&gt;0,TODAY()&gt;=N(B217)),OR(A217="Entrada",A217="Salida"),IFERROR(VLOOKUP(E217,'Ajustes'!$A$21:$B$40,2,0)="Sí",FALSE),L217=""),"SIN LECTURA; ","")&amp;IF(AND(L217&lt;&gt;"",N217=""),"LECTURA SIN FOTO; ","")&amp;IF(AND(A217="Salida",N(B217)&gt;0,N(O217)=0,TODAY()-N(B217)&gt;N('Ajustes'!$B$4)),"ÚLTIMO RECIBO SIN LLEGAR; ","")&amp;IF(AND(N(Q217)&gt;0,N(R217)=0),"COBRO SIN ENVIAR; ","")&amp;IF(AND(N(Q217)&gt;0,N(R217)&gt;0,N(S217)=0,TODAY()-N(R217)&gt;N('Ajustes'!$B$5)),"COBRO SIN PAGAR; ",""),LEN(IF(NOT(N(B217)&gt;0),"SIN FECHA DE EVENTO; ","")&amp;IF(C217="","SIN UNIDAD; ","")&amp;IF(AND(C217&lt;&gt;"",COUNTIF('Unidades'!$A$2:$A$300,C217)=0),"UNIDAD NO ESTÁ EN LA LISTA; ","")&amp;IF(H217="","SIN TITULAR; ","")&amp;IF(AND(AND(N(B217)&gt;0,TODAY()&gt;=N(B217)),N(I217)=0),"CAMBIO SIN PEDIR; ","")&amp;IF(AND(N(B217)&gt;0,TODAY()&lt;N(B217),N(B217)-TODAY()&lt;=N('Ajustes'!$B$3),N(I217)=0),"EVENTO CERCANO SIN PEDIR; ","")&amp;IF(AND(AND(N(B217)&gt;0,TODAY()&gt;=N(B217)),J217&lt;&gt;"Sí"),"SIN CONFIRMAR; ","")&amp;IF(AND(AND(N(B217)&gt;0,TODAY()&gt;=N(B217)),OR(A217="Entrada",A217="Salida"),IFERROR(VLOOKUP(E217,'Ajustes'!$A$21:$B$40,2,0)="Sí",FALSE),L217=""),"SIN LECTURA; ","")&amp;IF(AND(L217&lt;&gt;"",N217=""),"LECTURA SIN FOTO; ","")&amp;IF(AND(A217="Salida",N(B217)&gt;0,N(O217)=0,TODAY()-N(B217)&gt;N('Ajustes'!$B$4)),"ÚLTIMO RECIBO SIN LLEGAR; ","")&amp;IF(AND(N(Q217)&gt;0,N(R217)=0),"COBRO SIN ENVIAR; ","")&amp;IF(AND(N(Q217)&gt;0,N(R217)&gt;0,N(S217)=0,TODAY()-N(R217)&gt;N('Ajustes'!$B$5)),"COBRO SIN PAGAR; ",""))-2)))</f>
        <v/>
      </c>
    </row>
    <row r="218">
      <c r="B218" s="6" t="n"/>
      <c r="I218" s="6" t="n"/>
      <c r="M218" s="6" t="n"/>
      <c r="O218" s="6" t="n"/>
      <c r="P218" s="8" t="n"/>
      <c r="Q218" s="8" t="n"/>
      <c r="R218" s="6" t="n"/>
      <c r="S218" s="6" t="n"/>
      <c r="T218" s="6" t="n"/>
      <c r="U218" s="9">
        <f>IF(OR(NOT(OR(A218&lt;&gt;"",B218&lt;&gt;"",C218&lt;&gt;"",E218&lt;&gt;"")),NOT(N(B218)&gt;0)),"",N(B218)-TODAY())</f>
        <v/>
      </c>
      <c r="V218">
        <f>IF(OR(NOT(OR(A218&lt;&gt;"",B218&lt;&gt;"",C218&lt;&gt;"",E218&lt;&gt;"")),N(T218)&gt;0),"",IF(IF(NOT(N(B218)&gt;0),"SIN FECHA DE EVENTO; ","")&amp;IF(C218="","SIN UNIDAD; ","")&amp;IF(AND(C218&lt;&gt;"",COUNTIF('Unidades'!$A$2:$A$300,C218)=0),"UNIDAD NO ESTÁ EN LA LISTA; ","")&amp;IF(H218="","SIN TITULAR; ","")&amp;IF(AND(AND(N(B218)&gt;0,TODAY()&gt;=N(B218)),N(I218)=0),"CAMBIO SIN PEDIR; ","")&amp;IF(AND(N(B218)&gt;0,TODAY()&lt;N(B218),N(B218)-TODAY()&lt;=N('Ajustes'!$B$3),N(I218)=0),"EVENTO CERCANO SIN PEDIR; ","")&amp;IF(AND(AND(N(B218)&gt;0,TODAY()&gt;=N(B218)),J218&lt;&gt;"Sí"),"SIN CONFIRMAR; ","")&amp;IF(AND(AND(N(B218)&gt;0,TODAY()&gt;=N(B218)),OR(A218="Entrada",A218="Salida"),IFERROR(VLOOKUP(E218,'Ajustes'!$A$21:$B$40,2,0)="Sí",FALSE),L218=""),"SIN LECTURA; ","")&amp;IF(AND(L218&lt;&gt;"",N218=""),"LECTURA SIN FOTO; ","")&amp;IF(AND(A218="Salida",N(B218)&gt;0,N(O218)=0,TODAY()-N(B218)&gt;N('Ajustes'!$B$4)),"ÚLTIMO RECIBO SIN LLEGAR; ","")&amp;IF(AND(N(Q218)&gt;0,N(R218)=0),"COBRO SIN ENVIAR; ","")&amp;IF(AND(N(Q218)&gt;0,N(R218)&gt;0,N(S218)=0,TODAY()-N(R218)&gt;N('Ajustes'!$B$5)),"COBRO SIN PAGAR; ","")="","",LEFT(IF(NOT(N(B218)&gt;0),"SIN FECHA DE EVENTO; ","")&amp;IF(C218="","SIN UNIDAD; ","")&amp;IF(AND(C218&lt;&gt;"",COUNTIF('Unidades'!$A$2:$A$300,C218)=0),"UNIDAD NO ESTÁ EN LA LISTA; ","")&amp;IF(H218="","SIN TITULAR; ","")&amp;IF(AND(AND(N(B218)&gt;0,TODAY()&gt;=N(B218)),N(I218)=0),"CAMBIO SIN PEDIR; ","")&amp;IF(AND(N(B218)&gt;0,TODAY()&lt;N(B218),N(B218)-TODAY()&lt;=N('Ajustes'!$B$3),N(I218)=0),"EVENTO CERCANO SIN PEDIR; ","")&amp;IF(AND(AND(N(B218)&gt;0,TODAY()&gt;=N(B218)),J218&lt;&gt;"Sí"),"SIN CONFIRMAR; ","")&amp;IF(AND(AND(N(B218)&gt;0,TODAY()&gt;=N(B218)),OR(A218="Entrada",A218="Salida"),IFERROR(VLOOKUP(E218,'Ajustes'!$A$21:$B$40,2,0)="Sí",FALSE),L218=""),"SIN LECTURA; ","")&amp;IF(AND(L218&lt;&gt;"",N218=""),"LECTURA SIN FOTO; ","")&amp;IF(AND(A218="Salida",N(B218)&gt;0,N(O218)=0,TODAY()-N(B218)&gt;N('Ajustes'!$B$4)),"ÚLTIMO RECIBO SIN LLEGAR; ","")&amp;IF(AND(N(Q218)&gt;0,N(R218)=0),"COBRO SIN ENVIAR; ","")&amp;IF(AND(N(Q218)&gt;0,N(R218)&gt;0,N(S218)=0,TODAY()-N(R218)&gt;N('Ajustes'!$B$5)),"COBRO SIN PAGAR; ",""),LEN(IF(NOT(N(B218)&gt;0),"SIN FECHA DE EVENTO; ","")&amp;IF(C218="","SIN UNIDAD; ","")&amp;IF(AND(C218&lt;&gt;"",COUNTIF('Unidades'!$A$2:$A$300,C218)=0),"UNIDAD NO ESTÁ EN LA LISTA; ","")&amp;IF(H218="","SIN TITULAR; ","")&amp;IF(AND(AND(N(B218)&gt;0,TODAY()&gt;=N(B218)),N(I218)=0),"CAMBIO SIN PEDIR; ","")&amp;IF(AND(N(B218)&gt;0,TODAY()&lt;N(B218),N(B218)-TODAY()&lt;=N('Ajustes'!$B$3),N(I218)=0),"EVENTO CERCANO SIN PEDIR; ","")&amp;IF(AND(AND(N(B218)&gt;0,TODAY()&gt;=N(B218)),J218&lt;&gt;"Sí"),"SIN CONFIRMAR; ","")&amp;IF(AND(AND(N(B218)&gt;0,TODAY()&gt;=N(B218)),OR(A218="Entrada",A218="Salida"),IFERROR(VLOOKUP(E218,'Ajustes'!$A$21:$B$40,2,0)="Sí",FALSE),L218=""),"SIN LECTURA; ","")&amp;IF(AND(L218&lt;&gt;"",N218=""),"LECTURA SIN FOTO; ","")&amp;IF(AND(A218="Salida",N(B218)&gt;0,N(O218)=0,TODAY()-N(B218)&gt;N('Ajustes'!$B$4)),"ÚLTIMO RECIBO SIN LLEGAR; ","")&amp;IF(AND(N(Q218)&gt;0,N(R218)=0),"COBRO SIN ENVIAR; ","")&amp;IF(AND(N(Q218)&gt;0,N(R218)&gt;0,N(S218)=0,TODAY()-N(R218)&gt;N('Ajustes'!$B$5)),"COBRO SIN PAGAR; ",""))-2)))</f>
        <v/>
      </c>
    </row>
    <row r="219">
      <c r="B219" s="6" t="n"/>
      <c r="I219" s="6" t="n"/>
      <c r="M219" s="6" t="n"/>
      <c r="O219" s="6" t="n"/>
      <c r="P219" s="8" t="n"/>
      <c r="Q219" s="8" t="n"/>
      <c r="R219" s="6" t="n"/>
      <c r="S219" s="6" t="n"/>
      <c r="T219" s="6" t="n"/>
      <c r="U219" s="9">
        <f>IF(OR(NOT(OR(A219&lt;&gt;"",B219&lt;&gt;"",C219&lt;&gt;"",E219&lt;&gt;"")),NOT(N(B219)&gt;0)),"",N(B219)-TODAY())</f>
        <v/>
      </c>
      <c r="V219">
        <f>IF(OR(NOT(OR(A219&lt;&gt;"",B219&lt;&gt;"",C219&lt;&gt;"",E219&lt;&gt;"")),N(T219)&gt;0),"",IF(IF(NOT(N(B219)&gt;0),"SIN FECHA DE EVENTO; ","")&amp;IF(C219="","SIN UNIDAD; ","")&amp;IF(AND(C219&lt;&gt;"",COUNTIF('Unidades'!$A$2:$A$300,C219)=0),"UNIDAD NO ESTÁ EN LA LISTA; ","")&amp;IF(H219="","SIN TITULAR; ","")&amp;IF(AND(AND(N(B219)&gt;0,TODAY()&gt;=N(B219)),N(I219)=0),"CAMBIO SIN PEDIR; ","")&amp;IF(AND(N(B219)&gt;0,TODAY()&lt;N(B219),N(B219)-TODAY()&lt;=N('Ajustes'!$B$3),N(I219)=0),"EVENTO CERCANO SIN PEDIR; ","")&amp;IF(AND(AND(N(B219)&gt;0,TODAY()&gt;=N(B219)),J219&lt;&gt;"Sí"),"SIN CONFIRMAR; ","")&amp;IF(AND(AND(N(B219)&gt;0,TODAY()&gt;=N(B219)),OR(A219="Entrada",A219="Salida"),IFERROR(VLOOKUP(E219,'Ajustes'!$A$21:$B$40,2,0)="Sí",FALSE),L219=""),"SIN LECTURA; ","")&amp;IF(AND(L219&lt;&gt;"",N219=""),"LECTURA SIN FOTO; ","")&amp;IF(AND(A219="Salida",N(B219)&gt;0,N(O219)=0,TODAY()-N(B219)&gt;N('Ajustes'!$B$4)),"ÚLTIMO RECIBO SIN LLEGAR; ","")&amp;IF(AND(N(Q219)&gt;0,N(R219)=0),"COBRO SIN ENVIAR; ","")&amp;IF(AND(N(Q219)&gt;0,N(R219)&gt;0,N(S219)=0,TODAY()-N(R219)&gt;N('Ajustes'!$B$5)),"COBRO SIN PAGAR; ","")="","",LEFT(IF(NOT(N(B219)&gt;0),"SIN FECHA DE EVENTO; ","")&amp;IF(C219="","SIN UNIDAD; ","")&amp;IF(AND(C219&lt;&gt;"",COUNTIF('Unidades'!$A$2:$A$300,C219)=0),"UNIDAD NO ESTÁ EN LA LISTA; ","")&amp;IF(H219="","SIN TITULAR; ","")&amp;IF(AND(AND(N(B219)&gt;0,TODAY()&gt;=N(B219)),N(I219)=0),"CAMBIO SIN PEDIR; ","")&amp;IF(AND(N(B219)&gt;0,TODAY()&lt;N(B219),N(B219)-TODAY()&lt;=N('Ajustes'!$B$3),N(I219)=0),"EVENTO CERCANO SIN PEDIR; ","")&amp;IF(AND(AND(N(B219)&gt;0,TODAY()&gt;=N(B219)),J219&lt;&gt;"Sí"),"SIN CONFIRMAR; ","")&amp;IF(AND(AND(N(B219)&gt;0,TODAY()&gt;=N(B219)),OR(A219="Entrada",A219="Salida"),IFERROR(VLOOKUP(E219,'Ajustes'!$A$21:$B$40,2,0)="Sí",FALSE),L219=""),"SIN LECTURA; ","")&amp;IF(AND(L219&lt;&gt;"",N219=""),"LECTURA SIN FOTO; ","")&amp;IF(AND(A219="Salida",N(B219)&gt;0,N(O219)=0,TODAY()-N(B219)&gt;N('Ajustes'!$B$4)),"ÚLTIMO RECIBO SIN LLEGAR; ","")&amp;IF(AND(N(Q219)&gt;0,N(R219)=0),"COBRO SIN ENVIAR; ","")&amp;IF(AND(N(Q219)&gt;0,N(R219)&gt;0,N(S219)=0,TODAY()-N(R219)&gt;N('Ajustes'!$B$5)),"COBRO SIN PAGAR; ",""),LEN(IF(NOT(N(B219)&gt;0),"SIN FECHA DE EVENTO; ","")&amp;IF(C219="","SIN UNIDAD; ","")&amp;IF(AND(C219&lt;&gt;"",COUNTIF('Unidades'!$A$2:$A$300,C219)=0),"UNIDAD NO ESTÁ EN LA LISTA; ","")&amp;IF(H219="","SIN TITULAR; ","")&amp;IF(AND(AND(N(B219)&gt;0,TODAY()&gt;=N(B219)),N(I219)=0),"CAMBIO SIN PEDIR; ","")&amp;IF(AND(N(B219)&gt;0,TODAY()&lt;N(B219),N(B219)-TODAY()&lt;=N('Ajustes'!$B$3),N(I219)=0),"EVENTO CERCANO SIN PEDIR; ","")&amp;IF(AND(AND(N(B219)&gt;0,TODAY()&gt;=N(B219)),J219&lt;&gt;"Sí"),"SIN CONFIRMAR; ","")&amp;IF(AND(AND(N(B219)&gt;0,TODAY()&gt;=N(B219)),OR(A219="Entrada",A219="Salida"),IFERROR(VLOOKUP(E219,'Ajustes'!$A$21:$B$40,2,0)="Sí",FALSE),L219=""),"SIN LECTURA; ","")&amp;IF(AND(L219&lt;&gt;"",N219=""),"LECTURA SIN FOTO; ","")&amp;IF(AND(A219="Salida",N(B219)&gt;0,N(O219)=0,TODAY()-N(B219)&gt;N('Ajustes'!$B$4)),"ÚLTIMO RECIBO SIN LLEGAR; ","")&amp;IF(AND(N(Q219)&gt;0,N(R219)=0),"COBRO SIN ENVIAR; ","")&amp;IF(AND(N(Q219)&gt;0,N(R219)&gt;0,N(S219)=0,TODAY()-N(R219)&gt;N('Ajustes'!$B$5)),"COBRO SIN PAGAR; ",""))-2)))</f>
        <v/>
      </c>
    </row>
    <row r="220">
      <c r="B220" s="6" t="n"/>
      <c r="I220" s="6" t="n"/>
      <c r="M220" s="6" t="n"/>
      <c r="O220" s="6" t="n"/>
      <c r="P220" s="8" t="n"/>
      <c r="Q220" s="8" t="n"/>
      <c r="R220" s="6" t="n"/>
      <c r="S220" s="6" t="n"/>
      <c r="T220" s="6" t="n"/>
      <c r="U220" s="9">
        <f>IF(OR(NOT(OR(A220&lt;&gt;"",B220&lt;&gt;"",C220&lt;&gt;"",E220&lt;&gt;"")),NOT(N(B220)&gt;0)),"",N(B220)-TODAY())</f>
        <v/>
      </c>
      <c r="V220">
        <f>IF(OR(NOT(OR(A220&lt;&gt;"",B220&lt;&gt;"",C220&lt;&gt;"",E220&lt;&gt;"")),N(T220)&gt;0),"",IF(IF(NOT(N(B220)&gt;0),"SIN FECHA DE EVENTO; ","")&amp;IF(C220="","SIN UNIDAD; ","")&amp;IF(AND(C220&lt;&gt;"",COUNTIF('Unidades'!$A$2:$A$300,C220)=0),"UNIDAD NO ESTÁ EN LA LISTA; ","")&amp;IF(H220="","SIN TITULAR; ","")&amp;IF(AND(AND(N(B220)&gt;0,TODAY()&gt;=N(B220)),N(I220)=0),"CAMBIO SIN PEDIR; ","")&amp;IF(AND(N(B220)&gt;0,TODAY()&lt;N(B220),N(B220)-TODAY()&lt;=N('Ajustes'!$B$3),N(I220)=0),"EVENTO CERCANO SIN PEDIR; ","")&amp;IF(AND(AND(N(B220)&gt;0,TODAY()&gt;=N(B220)),J220&lt;&gt;"Sí"),"SIN CONFIRMAR; ","")&amp;IF(AND(AND(N(B220)&gt;0,TODAY()&gt;=N(B220)),OR(A220="Entrada",A220="Salida"),IFERROR(VLOOKUP(E220,'Ajustes'!$A$21:$B$40,2,0)="Sí",FALSE),L220=""),"SIN LECTURA; ","")&amp;IF(AND(L220&lt;&gt;"",N220=""),"LECTURA SIN FOTO; ","")&amp;IF(AND(A220="Salida",N(B220)&gt;0,N(O220)=0,TODAY()-N(B220)&gt;N('Ajustes'!$B$4)),"ÚLTIMO RECIBO SIN LLEGAR; ","")&amp;IF(AND(N(Q220)&gt;0,N(R220)=0),"COBRO SIN ENVIAR; ","")&amp;IF(AND(N(Q220)&gt;0,N(R220)&gt;0,N(S220)=0,TODAY()-N(R220)&gt;N('Ajustes'!$B$5)),"COBRO SIN PAGAR; ","")="","",LEFT(IF(NOT(N(B220)&gt;0),"SIN FECHA DE EVENTO; ","")&amp;IF(C220="","SIN UNIDAD; ","")&amp;IF(AND(C220&lt;&gt;"",COUNTIF('Unidades'!$A$2:$A$300,C220)=0),"UNIDAD NO ESTÁ EN LA LISTA; ","")&amp;IF(H220="","SIN TITULAR; ","")&amp;IF(AND(AND(N(B220)&gt;0,TODAY()&gt;=N(B220)),N(I220)=0),"CAMBIO SIN PEDIR; ","")&amp;IF(AND(N(B220)&gt;0,TODAY()&lt;N(B220),N(B220)-TODAY()&lt;=N('Ajustes'!$B$3),N(I220)=0),"EVENTO CERCANO SIN PEDIR; ","")&amp;IF(AND(AND(N(B220)&gt;0,TODAY()&gt;=N(B220)),J220&lt;&gt;"Sí"),"SIN CONFIRMAR; ","")&amp;IF(AND(AND(N(B220)&gt;0,TODAY()&gt;=N(B220)),OR(A220="Entrada",A220="Salida"),IFERROR(VLOOKUP(E220,'Ajustes'!$A$21:$B$40,2,0)="Sí",FALSE),L220=""),"SIN LECTURA; ","")&amp;IF(AND(L220&lt;&gt;"",N220=""),"LECTURA SIN FOTO; ","")&amp;IF(AND(A220="Salida",N(B220)&gt;0,N(O220)=0,TODAY()-N(B220)&gt;N('Ajustes'!$B$4)),"ÚLTIMO RECIBO SIN LLEGAR; ","")&amp;IF(AND(N(Q220)&gt;0,N(R220)=0),"COBRO SIN ENVIAR; ","")&amp;IF(AND(N(Q220)&gt;0,N(R220)&gt;0,N(S220)=0,TODAY()-N(R220)&gt;N('Ajustes'!$B$5)),"COBRO SIN PAGAR; ",""),LEN(IF(NOT(N(B220)&gt;0),"SIN FECHA DE EVENTO; ","")&amp;IF(C220="","SIN UNIDAD; ","")&amp;IF(AND(C220&lt;&gt;"",COUNTIF('Unidades'!$A$2:$A$300,C220)=0),"UNIDAD NO ESTÁ EN LA LISTA; ","")&amp;IF(H220="","SIN TITULAR; ","")&amp;IF(AND(AND(N(B220)&gt;0,TODAY()&gt;=N(B220)),N(I220)=0),"CAMBIO SIN PEDIR; ","")&amp;IF(AND(N(B220)&gt;0,TODAY()&lt;N(B220),N(B220)-TODAY()&lt;=N('Ajustes'!$B$3),N(I220)=0),"EVENTO CERCANO SIN PEDIR; ","")&amp;IF(AND(AND(N(B220)&gt;0,TODAY()&gt;=N(B220)),J220&lt;&gt;"Sí"),"SIN CONFIRMAR; ","")&amp;IF(AND(AND(N(B220)&gt;0,TODAY()&gt;=N(B220)),OR(A220="Entrada",A220="Salida"),IFERROR(VLOOKUP(E220,'Ajustes'!$A$21:$B$40,2,0)="Sí",FALSE),L220=""),"SIN LECTURA; ","")&amp;IF(AND(L220&lt;&gt;"",N220=""),"LECTURA SIN FOTO; ","")&amp;IF(AND(A220="Salida",N(B220)&gt;0,N(O220)=0,TODAY()-N(B220)&gt;N('Ajustes'!$B$4)),"ÚLTIMO RECIBO SIN LLEGAR; ","")&amp;IF(AND(N(Q220)&gt;0,N(R220)=0),"COBRO SIN ENVIAR; ","")&amp;IF(AND(N(Q220)&gt;0,N(R220)&gt;0,N(S220)=0,TODAY()-N(R220)&gt;N('Ajustes'!$B$5)),"COBRO SIN PAGAR; ",""))-2)))</f>
        <v/>
      </c>
    </row>
    <row r="221">
      <c r="B221" s="6" t="n"/>
      <c r="I221" s="6" t="n"/>
      <c r="M221" s="6" t="n"/>
      <c r="O221" s="6" t="n"/>
      <c r="P221" s="8" t="n"/>
      <c r="Q221" s="8" t="n"/>
      <c r="R221" s="6" t="n"/>
      <c r="S221" s="6" t="n"/>
      <c r="T221" s="6" t="n"/>
      <c r="U221" s="9">
        <f>IF(OR(NOT(OR(A221&lt;&gt;"",B221&lt;&gt;"",C221&lt;&gt;"",E221&lt;&gt;"")),NOT(N(B221)&gt;0)),"",N(B221)-TODAY())</f>
        <v/>
      </c>
      <c r="V221">
        <f>IF(OR(NOT(OR(A221&lt;&gt;"",B221&lt;&gt;"",C221&lt;&gt;"",E221&lt;&gt;"")),N(T221)&gt;0),"",IF(IF(NOT(N(B221)&gt;0),"SIN FECHA DE EVENTO; ","")&amp;IF(C221="","SIN UNIDAD; ","")&amp;IF(AND(C221&lt;&gt;"",COUNTIF('Unidades'!$A$2:$A$300,C221)=0),"UNIDAD NO ESTÁ EN LA LISTA; ","")&amp;IF(H221="","SIN TITULAR; ","")&amp;IF(AND(AND(N(B221)&gt;0,TODAY()&gt;=N(B221)),N(I221)=0),"CAMBIO SIN PEDIR; ","")&amp;IF(AND(N(B221)&gt;0,TODAY()&lt;N(B221),N(B221)-TODAY()&lt;=N('Ajustes'!$B$3),N(I221)=0),"EVENTO CERCANO SIN PEDIR; ","")&amp;IF(AND(AND(N(B221)&gt;0,TODAY()&gt;=N(B221)),J221&lt;&gt;"Sí"),"SIN CONFIRMAR; ","")&amp;IF(AND(AND(N(B221)&gt;0,TODAY()&gt;=N(B221)),OR(A221="Entrada",A221="Salida"),IFERROR(VLOOKUP(E221,'Ajustes'!$A$21:$B$40,2,0)="Sí",FALSE),L221=""),"SIN LECTURA; ","")&amp;IF(AND(L221&lt;&gt;"",N221=""),"LECTURA SIN FOTO; ","")&amp;IF(AND(A221="Salida",N(B221)&gt;0,N(O221)=0,TODAY()-N(B221)&gt;N('Ajustes'!$B$4)),"ÚLTIMO RECIBO SIN LLEGAR; ","")&amp;IF(AND(N(Q221)&gt;0,N(R221)=0),"COBRO SIN ENVIAR; ","")&amp;IF(AND(N(Q221)&gt;0,N(R221)&gt;0,N(S221)=0,TODAY()-N(R221)&gt;N('Ajustes'!$B$5)),"COBRO SIN PAGAR; ","")="","",LEFT(IF(NOT(N(B221)&gt;0),"SIN FECHA DE EVENTO; ","")&amp;IF(C221="","SIN UNIDAD; ","")&amp;IF(AND(C221&lt;&gt;"",COUNTIF('Unidades'!$A$2:$A$300,C221)=0),"UNIDAD NO ESTÁ EN LA LISTA; ","")&amp;IF(H221="","SIN TITULAR; ","")&amp;IF(AND(AND(N(B221)&gt;0,TODAY()&gt;=N(B221)),N(I221)=0),"CAMBIO SIN PEDIR; ","")&amp;IF(AND(N(B221)&gt;0,TODAY()&lt;N(B221),N(B221)-TODAY()&lt;=N('Ajustes'!$B$3),N(I221)=0),"EVENTO CERCANO SIN PEDIR; ","")&amp;IF(AND(AND(N(B221)&gt;0,TODAY()&gt;=N(B221)),J221&lt;&gt;"Sí"),"SIN CONFIRMAR; ","")&amp;IF(AND(AND(N(B221)&gt;0,TODAY()&gt;=N(B221)),OR(A221="Entrada",A221="Salida"),IFERROR(VLOOKUP(E221,'Ajustes'!$A$21:$B$40,2,0)="Sí",FALSE),L221=""),"SIN LECTURA; ","")&amp;IF(AND(L221&lt;&gt;"",N221=""),"LECTURA SIN FOTO; ","")&amp;IF(AND(A221="Salida",N(B221)&gt;0,N(O221)=0,TODAY()-N(B221)&gt;N('Ajustes'!$B$4)),"ÚLTIMO RECIBO SIN LLEGAR; ","")&amp;IF(AND(N(Q221)&gt;0,N(R221)=0),"COBRO SIN ENVIAR; ","")&amp;IF(AND(N(Q221)&gt;0,N(R221)&gt;0,N(S221)=0,TODAY()-N(R221)&gt;N('Ajustes'!$B$5)),"COBRO SIN PAGAR; ",""),LEN(IF(NOT(N(B221)&gt;0),"SIN FECHA DE EVENTO; ","")&amp;IF(C221="","SIN UNIDAD; ","")&amp;IF(AND(C221&lt;&gt;"",COUNTIF('Unidades'!$A$2:$A$300,C221)=0),"UNIDAD NO ESTÁ EN LA LISTA; ","")&amp;IF(H221="","SIN TITULAR; ","")&amp;IF(AND(AND(N(B221)&gt;0,TODAY()&gt;=N(B221)),N(I221)=0),"CAMBIO SIN PEDIR; ","")&amp;IF(AND(N(B221)&gt;0,TODAY()&lt;N(B221),N(B221)-TODAY()&lt;=N('Ajustes'!$B$3),N(I221)=0),"EVENTO CERCANO SIN PEDIR; ","")&amp;IF(AND(AND(N(B221)&gt;0,TODAY()&gt;=N(B221)),J221&lt;&gt;"Sí"),"SIN CONFIRMAR; ","")&amp;IF(AND(AND(N(B221)&gt;0,TODAY()&gt;=N(B221)),OR(A221="Entrada",A221="Salida"),IFERROR(VLOOKUP(E221,'Ajustes'!$A$21:$B$40,2,0)="Sí",FALSE),L221=""),"SIN LECTURA; ","")&amp;IF(AND(L221&lt;&gt;"",N221=""),"LECTURA SIN FOTO; ","")&amp;IF(AND(A221="Salida",N(B221)&gt;0,N(O221)=0,TODAY()-N(B221)&gt;N('Ajustes'!$B$4)),"ÚLTIMO RECIBO SIN LLEGAR; ","")&amp;IF(AND(N(Q221)&gt;0,N(R221)=0),"COBRO SIN ENVIAR; ","")&amp;IF(AND(N(Q221)&gt;0,N(R221)&gt;0,N(S221)=0,TODAY()-N(R221)&gt;N('Ajustes'!$B$5)),"COBRO SIN PAGAR; ",""))-2)))</f>
        <v/>
      </c>
    </row>
    <row r="222">
      <c r="B222" s="6" t="n"/>
      <c r="I222" s="6" t="n"/>
      <c r="M222" s="6" t="n"/>
      <c r="O222" s="6" t="n"/>
      <c r="P222" s="8" t="n"/>
      <c r="Q222" s="8" t="n"/>
      <c r="R222" s="6" t="n"/>
      <c r="S222" s="6" t="n"/>
      <c r="T222" s="6" t="n"/>
      <c r="U222" s="9">
        <f>IF(OR(NOT(OR(A222&lt;&gt;"",B222&lt;&gt;"",C222&lt;&gt;"",E222&lt;&gt;"")),NOT(N(B222)&gt;0)),"",N(B222)-TODAY())</f>
        <v/>
      </c>
      <c r="V222">
        <f>IF(OR(NOT(OR(A222&lt;&gt;"",B222&lt;&gt;"",C222&lt;&gt;"",E222&lt;&gt;"")),N(T222)&gt;0),"",IF(IF(NOT(N(B222)&gt;0),"SIN FECHA DE EVENTO; ","")&amp;IF(C222="","SIN UNIDAD; ","")&amp;IF(AND(C222&lt;&gt;"",COUNTIF('Unidades'!$A$2:$A$300,C222)=0),"UNIDAD NO ESTÁ EN LA LISTA; ","")&amp;IF(H222="","SIN TITULAR; ","")&amp;IF(AND(AND(N(B222)&gt;0,TODAY()&gt;=N(B222)),N(I222)=0),"CAMBIO SIN PEDIR; ","")&amp;IF(AND(N(B222)&gt;0,TODAY()&lt;N(B222),N(B222)-TODAY()&lt;=N('Ajustes'!$B$3),N(I222)=0),"EVENTO CERCANO SIN PEDIR; ","")&amp;IF(AND(AND(N(B222)&gt;0,TODAY()&gt;=N(B222)),J222&lt;&gt;"Sí"),"SIN CONFIRMAR; ","")&amp;IF(AND(AND(N(B222)&gt;0,TODAY()&gt;=N(B222)),OR(A222="Entrada",A222="Salida"),IFERROR(VLOOKUP(E222,'Ajustes'!$A$21:$B$40,2,0)="Sí",FALSE),L222=""),"SIN LECTURA; ","")&amp;IF(AND(L222&lt;&gt;"",N222=""),"LECTURA SIN FOTO; ","")&amp;IF(AND(A222="Salida",N(B222)&gt;0,N(O222)=0,TODAY()-N(B222)&gt;N('Ajustes'!$B$4)),"ÚLTIMO RECIBO SIN LLEGAR; ","")&amp;IF(AND(N(Q222)&gt;0,N(R222)=0),"COBRO SIN ENVIAR; ","")&amp;IF(AND(N(Q222)&gt;0,N(R222)&gt;0,N(S222)=0,TODAY()-N(R222)&gt;N('Ajustes'!$B$5)),"COBRO SIN PAGAR; ","")="","",LEFT(IF(NOT(N(B222)&gt;0),"SIN FECHA DE EVENTO; ","")&amp;IF(C222="","SIN UNIDAD; ","")&amp;IF(AND(C222&lt;&gt;"",COUNTIF('Unidades'!$A$2:$A$300,C222)=0),"UNIDAD NO ESTÁ EN LA LISTA; ","")&amp;IF(H222="","SIN TITULAR; ","")&amp;IF(AND(AND(N(B222)&gt;0,TODAY()&gt;=N(B222)),N(I222)=0),"CAMBIO SIN PEDIR; ","")&amp;IF(AND(N(B222)&gt;0,TODAY()&lt;N(B222),N(B222)-TODAY()&lt;=N('Ajustes'!$B$3),N(I222)=0),"EVENTO CERCANO SIN PEDIR; ","")&amp;IF(AND(AND(N(B222)&gt;0,TODAY()&gt;=N(B222)),J222&lt;&gt;"Sí"),"SIN CONFIRMAR; ","")&amp;IF(AND(AND(N(B222)&gt;0,TODAY()&gt;=N(B222)),OR(A222="Entrada",A222="Salida"),IFERROR(VLOOKUP(E222,'Ajustes'!$A$21:$B$40,2,0)="Sí",FALSE),L222=""),"SIN LECTURA; ","")&amp;IF(AND(L222&lt;&gt;"",N222=""),"LECTURA SIN FOTO; ","")&amp;IF(AND(A222="Salida",N(B222)&gt;0,N(O222)=0,TODAY()-N(B222)&gt;N('Ajustes'!$B$4)),"ÚLTIMO RECIBO SIN LLEGAR; ","")&amp;IF(AND(N(Q222)&gt;0,N(R222)=0),"COBRO SIN ENVIAR; ","")&amp;IF(AND(N(Q222)&gt;0,N(R222)&gt;0,N(S222)=0,TODAY()-N(R222)&gt;N('Ajustes'!$B$5)),"COBRO SIN PAGAR; ",""),LEN(IF(NOT(N(B222)&gt;0),"SIN FECHA DE EVENTO; ","")&amp;IF(C222="","SIN UNIDAD; ","")&amp;IF(AND(C222&lt;&gt;"",COUNTIF('Unidades'!$A$2:$A$300,C222)=0),"UNIDAD NO ESTÁ EN LA LISTA; ","")&amp;IF(H222="","SIN TITULAR; ","")&amp;IF(AND(AND(N(B222)&gt;0,TODAY()&gt;=N(B222)),N(I222)=0),"CAMBIO SIN PEDIR; ","")&amp;IF(AND(N(B222)&gt;0,TODAY()&lt;N(B222),N(B222)-TODAY()&lt;=N('Ajustes'!$B$3),N(I222)=0),"EVENTO CERCANO SIN PEDIR; ","")&amp;IF(AND(AND(N(B222)&gt;0,TODAY()&gt;=N(B222)),J222&lt;&gt;"Sí"),"SIN CONFIRMAR; ","")&amp;IF(AND(AND(N(B222)&gt;0,TODAY()&gt;=N(B222)),OR(A222="Entrada",A222="Salida"),IFERROR(VLOOKUP(E222,'Ajustes'!$A$21:$B$40,2,0)="Sí",FALSE),L222=""),"SIN LECTURA; ","")&amp;IF(AND(L222&lt;&gt;"",N222=""),"LECTURA SIN FOTO; ","")&amp;IF(AND(A222="Salida",N(B222)&gt;0,N(O222)=0,TODAY()-N(B222)&gt;N('Ajustes'!$B$4)),"ÚLTIMO RECIBO SIN LLEGAR; ","")&amp;IF(AND(N(Q222)&gt;0,N(R222)=0),"COBRO SIN ENVIAR; ","")&amp;IF(AND(N(Q222)&gt;0,N(R222)&gt;0,N(S222)=0,TODAY()-N(R222)&gt;N('Ajustes'!$B$5)),"COBRO SIN PAGAR; ",""))-2)))</f>
        <v/>
      </c>
    </row>
    <row r="223">
      <c r="B223" s="6" t="n"/>
      <c r="I223" s="6" t="n"/>
      <c r="M223" s="6" t="n"/>
      <c r="O223" s="6" t="n"/>
      <c r="P223" s="8" t="n"/>
      <c r="Q223" s="8" t="n"/>
      <c r="R223" s="6" t="n"/>
      <c r="S223" s="6" t="n"/>
      <c r="T223" s="6" t="n"/>
      <c r="U223" s="9">
        <f>IF(OR(NOT(OR(A223&lt;&gt;"",B223&lt;&gt;"",C223&lt;&gt;"",E223&lt;&gt;"")),NOT(N(B223)&gt;0)),"",N(B223)-TODAY())</f>
        <v/>
      </c>
      <c r="V223">
        <f>IF(OR(NOT(OR(A223&lt;&gt;"",B223&lt;&gt;"",C223&lt;&gt;"",E223&lt;&gt;"")),N(T223)&gt;0),"",IF(IF(NOT(N(B223)&gt;0),"SIN FECHA DE EVENTO; ","")&amp;IF(C223="","SIN UNIDAD; ","")&amp;IF(AND(C223&lt;&gt;"",COUNTIF('Unidades'!$A$2:$A$300,C223)=0),"UNIDAD NO ESTÁ EN LA LISTA; ","")&amp;IF(H223="","SIN TITULAR; ","")&amp;IF(AND(AND(N(B223)&gt;0,TODAY()&gt;=N(B223)),N(I223)=0),"CAMBIO SIN PEDIR; ","")&amp;IF(AND(N(B223)&gt;0,TODAY()&lt;N(B223),N(B223)-TODAY()&lt;=N('Ajustes'!$B$3),N(I223)=0),"EVENTO CERCANO SIN PEDIR; ","")&amp;IF(AND(AND(N(B223)&gt;0,TODAY()&gt;=N(B223)),J223&lt;&gt;"Sí"),"SIN CONFIRMAR; ","")&amp;IF(AND(AND(N(B223)&gt;0,TODAY()&gt;=N(B223)),OR(A223="Entrada",A223="Salida"),IFERROR(VLOOKUP(E223,'Ajustes'!$A$21:$B$40,2,0)="Sí",FALSE),L223=""),"SIN LECTURA; ","")&amp;IF(AND(L223&lt;&gt;"",N223=""),"LECTURA SIN FOTO; ","")&amp;IF(AND(A223="Salida",N(B223)&gt;0,N(O223)=0,TODAY()-N(B223)&gt;N('Ajustes'!$B$4)),"ÚLTIMO RECIBO SIN LLEGAR; ","")&amp;IF(AND(N(Q223)&gt;0,N(R223)=0),"COBRO SIN ENVIAR; ","")&amp;IF(AND(N(Q223)&gt;0,N(R223)&gt;0,N(S223)=0,TODAY()-N(R223)&gt;N('Ajustes'!$B$5)),"COBRO SIN PAGAR; ","")="","",LEFT(IF(NOT(N(B223)&gt;0),"SIN FECHA DE EVENTO; ","")&amp;IF(C223="","SIN UNIDAD; ","")&amp;IF(AND(C223&lt;&gt;"",COUNTIF('Unidades'!$A$2:$A$300,C223)=0),"UNIDAD NO ESTÁ EN LA LISTA; ","")&amp;IF(H223="","SIN TITULAR; ","")&amp;IF(AND(AND(N(B223)&gt;0,TODAY()&gt;=N(B223)),N(I223)=0),"CAMBIO SIN PEDIR; ","")&amp;IF(AND(N(B223)&gt;0,TODAY()&lt;N(B223),N(B223)-TODAY()&lt;=N('Ajustes'!$B$3),N(I223)=0),"EVENTO CERCANO SIN PEDIR; ","")&amp;IF(AND(AND(N(B223)&gt;0,TODAY()&gt;=N(B223)),J223&lt;&gt;"Sí"),"SIN CONFIRMAR; ","")&amp;IF(AND(AND(N(B223)&gt;0,TODAY()&gt;=N(B223)),OR(A223="Entrada",A223="Salida"),IFERROR(VLOOKUP(E223,'Ajustes'!$A$21:$B$40,2,0)="Sí",FALSE),L223=""),"SIN LECTURA; ","")&amp;IF(AND(L223&lt;&gt;"",N223=""),"LECTURA SIN FOTO; ","")&amp;IF(AND(A223="Salida",N(B223)&gt;0,N(O223)=0,TODAY()-N(B223)&gt;N('Ajustes'!$B$4)),"ÚLTIMO RECIBO SIN LLEGAR; ","")&amp;IF(AND(N(Q223)&gt;0,N(R223)=0),"COBRO SIN ENVIAR; ","")&amp;IF(AND(N(Q223)&gt;0,N(R223)&gt;0,N(S223)=0,TODAY()-N(R223)&gt;N('Ajustes'!$B$5)),"COBRO SIN PAGAR; ",""),LEN(IF(NOT(N(B223)&gt;0),"SIN FECHA DE EVENTO; ","")&amp;IF(C223="","SIN UNIDAD; ","")&amp;IF(AND(C223&lt;&gt;"",COUNTIF('Unidades'!$A$2:$A$300,C223)=0),"UNIDAD NO ESTÁ EN LA LISTA; ","")&amp;IF(H223="","SIN TITULAR; ","")&amp;IF(AND(AND(N(B223)&gt;0,TODAY()&gt;=N(B223)),N(I223)=0),"CAMBIO SIN PEDIR; ","")&amp;IF(AND(N(B223)&gt;0,TODAY()&lt;N(B223),N(B223)-TODAY()&lt;=N('Ajustes'!$B$3),N(I223)=0),"EVENTO CERCANO SIN PEDIR; ","")&amp;IF(AND(AND(N(B223)&gt;0,TODAY()&gt;=N(B223)),J223&lt;&gt;"Sí"),"SIN CONFIRMAR; ","")&amp;IF(AND(AND(N(B223)&gt;0,TODAY()&gt;=N(B223)),OR(A223="Entrada",A223="Salida"),IFERROR(VLOOKUP(E223,'Ajustes'!$A$21:$B$40,2,0)="Sí",FALSE),L223=""),"SIN LECTURA; ","")&amp;IF(AND(L223&lt;&gt;"",N223=""),"LECTURA SIN FOTO; ","")&amp;IF(AND(A223="Salida",N(B223)&gt;0,N(O223)=0,TODAY()-N(B223)&gt;N('Ajustes'!$B$4)),"ÚLTIMO RECIBO SIN LLEGAR; ","")&amp;IF(AND(N(Q223)&gt;0,N(R223)=0),"COBRO SIN ENVIAR; ","")&amp;IF(AND(N(Q223)&gt;0,N(R223)&gt;0,N(S223)=0,TODAY()-N(R223)&gt;N('Ajustes'!$B$5)),"COBRO SIN PAGAR; ",""))-2)))</f>
        <v/>
      </c>
    </row>
    <row r="224">
      <c r="B224" s="6" t="n"/>
      <c r="I224" s="6" t="n"/>
      <c r="M224" s="6" t="n"/>
      <c r="O224" s="6" t="n"/>
      <c r="P224" s="8" t="n"/>
      <c r="Q224" s="8" t="n"/>
      <c r="R224" s="6" t="n"/>
      <c r="S224" s="6" t="n"/>
      <c r="T224" s="6" t="n"/>
      <c r="U224" s="9">
        <f>IF(OR(NOT(OR(A224&lt;&gt;"",B224&lt;&gt;"",C224&lt;&gt;"",E224&lt;&gt;"")),NOT(N(B224)&gt;0)),"",N(B224)-TODAY())</f>
        <v/>
      </c>
      <c r="V224">
        <f>IF(OR(NOT(OR(A224&lt;&gt;"",B224&lt;&gt;"",C224&lt;&gt;"",E224&lt;&gt;"")),N(T224)&gt;0),"",IF(IF(NOT(N(B224)&gt;0),"SIN FECHA DE EVENTO; ","")&amp;IF(C224="","SIN UNIDAD; ","")&amp;IF(AND(C224&lt;&gt;"",COUNTIF('Unidades'!$A$2:$A$300,C224)=0),"UNIDAD NO ESTÁ EN LA LISTA; ","")&amp;IF(H224="","SIN TITULAR; ","")&amp;IF(AND(AND(N(B224)&gt;0,TODAY()&gt;=N(B224)),N(I224)=0),"CAMBIO SIN PEDIR; ","")&amp;IF(AND(N(B224)&gt;0,TODAY()&lt;N(B224),N(B224)-TODAY()&lt;=N('Ajustes'!$B$3),N(I224)=0),"EVENTO CERCANO SIN PEDIR; ","")&amp;IF(AND(AND(N(B224)&gt;0,TODAY()&gt;=N(B224)),J224&lt;&gt;"Sí"),"SIN CONFIRMAR; ","")&amp;IF(AND(AND(N(B224)&gt;0,TODAY()&gt;=N(B224)),OR(A224="Entrada",A224="Salida"),IFERROR(VLOOKUP(E224,'Ajustes'!$A$21:$B$40,2,0)="Sí",FALSE),L224=""),"SIN LECTURA; ","")&amp;IF(AND(L224&lt;&gt;"",N224=""),"LECTURA SIN FOTO; ","")&amp;IF(AND(A224="Salida",N(B224)&gt;0,N(O224)=0,TODAY()-N(B224)&gt;N('Ajustes'!$B$4)),"ÚLTIMO RECIBO SIN LLEGAR; ","")&amp;IF(AND(N(Q224)&gt;0,N(R224)=0),"COBRO SIN ENVIAR; ","")&amp;IF(AND(N(Q224)&gt;0,N(R224)&gt;0,N(S224)=0,TODAY()-N(R224)&gt;N('Ajustes'!$B$5)),"COBRO SIN PAGAR; ","")="","",LEFT(IF(NOT(N(B224)&gt;0),"SIN FECHA DE EVENTO; ","")&amp;IF(C224="","SIN UNIDAD; ","")&amp;IF(AND(C224&lt;&gt;"",COUNTIF('Unidades'!$A$2:$A$300,C224)=0),"UNIDAD NO ESTÁ EN LA LISTA; ","")&amp;IF(H224="","SIN TITULAR; ","")&amp;IF(AND(AND(N(B224)&gt;0,TODAY()&gt;=N(B224)),N(I224)=0),"CAMBIO SIN PEDIR; ","")&amp;IF(AND(N(B224)&gt;0,TODAY()&lt;N(B224),N(B224)-TODAY()&lt;=N('Ajustes'!$B$3),N(I224)=0),"EVENTO CERCANO SIN PEDIR; ","")&amp;IF(AND(AND(N(B224)&gt;0,TODAY()&gt;=N(B224)),J224&lt;&gt;"Sí"),"SIN CONFIRMAR; ","")&amp;IF(AND(AND(N(B224)&gt;0,TODAY()&gt;=N(B224)),OR(A224="Entrada",A224="Salida"),IFERROR(VLOOKUP(E224,'Ajustes'!$A$21:$B$40,2,0)="Sí",FALSE),L224=""),"SIN LECTURA; ","")&amp;IF(AND(L224&lt;&gt;"",N224=""),"LECTURA SIN FOTO; ","")&amp;IF(AND(A224="Salida",N(B224)&gt;0,N(O224)=0,TODAY()-N(B224)&gt;N('Ajustes'!$B$4)),"ÚLTIMO RECIBO SIN LLEGAR; ","")&amp;IF(AND(N(Q224)&gt;0,N(R224)=0),"COBRO SIN ENVIAR; ","")&amp;IF(AND(N(Q224)&gt;0,N(R224)&gt;0,N(S224)=0,TODAY()-N(R224)&gt;N('Ajustes'!$B$5)),"COBRO SIN PAGAR; ",""),LEN(IF(NOT(N(B224)&gt;0),"SIN FECHA DE EVENTO; ","")&amp;IF(C224="","SIN UNIDAD; ","")&amp;IF(AND(C224&lt;&gt;"",COUNTIF('Unidades'!$A$2:$A$300,C224)=0),"UNIDAD NO ESTÁ EN LA LISTA; ","")&amp;IF(H224="","SIN TITULAR; ","")&amp;IF(AND(AND(N(B224)&gt;0,TODAY()&gt;=N(B224)),N(I224)=0),"CAMBIO SIN PEDIR; ","")&amp;IF(AND(N(B224)&gt;0,TODAY()&lt;N(B224),N(B224)-TODAY()&lt;=N('Ajustes'!$B$3),N(I224)=0),"EVENTO CERCANO SIN PEDIR; ","")&amp;IF(AND(AND(N(B224)&gt;0,TODAY()&gt;=N(B224)),J224&lt;&gt;"Sí"),"SIN CONFIRMAR; ","")&amp;IF(AND(AND(N(B224)&gt;0,TODAY()&gt;=N(B224)),OR(A224="Entrada",A224="Salida"),IFERROR(VLOOKUP(E224,'Ajustes'!$A$21:$B$40,2,0)="Sí",FALSE),L224=""),"SIN LECTURA; ","")&amp;IF(AND(L224&lt;&gt;"",N224=""),"LECTURA SIN FOTO; ","")&amp;IF(AND(A224="Salida",N(B224)&gt;0,N(O224)=0,TODAY()-N(B224)&gt;N('Ajustes'!$B$4)),"ÚLTIMO RECIBO SIN LLEGAR; ","")&amp;IF(AND(N(Q224)&gt;0,N(R224)=0),"COBRO SIN ENVIAR; ","")&amp;IF(AND(N(Q224)&gt;0,N(R224)&gt;0,N(S224)=0,TODAY()-N(R224)&gt;N('Ajustes'!$B$5)),"COBRO SIN PAGAR; ",""))-2)))</f>
        <v/>
      </c>
    </row>
    <row r="225">
      <c r="B225" s="6" t="n"/>
      <c r="I225" s="6" t="n"/>
      <c r="M225" s="6" t="n"/>
      <c r="O225" s="6" t="n"/>
      <c r="P225" s="8" t="n"/>
      <c r="Q225" s="8" t="n"/>
      <c r="R225" s="6" t="n"/>
      <c r="S225" s="6" t="n"/>
      <c r="T225" s="6" t="n"/>
      <c r="U225" s="9">
        <f>IF(OR(NOT(OR(A225&lt;&gt;"",B225&lt;&gt;"",C225&lt;&gt;"",E225&lt;&gt;"")),NOT(N(B225)&gt;0)),"",N(B225)-TODAY())</f>
        <v/>
      </c>
      <c r="V225">
        <f>IF(OR(NOT(OR(A225&lt;&gt;"",B225&lt;&gt;"",C225&lt;&gt;"",E225&lt;&gt;"")),N(T225)&gt;0),"",IF(IF(NOT(N(B225)&gt;0),"SIN FECHA DE EVENTO; ","")&amp;IF(C225="","SIN UNIDAD; ","")&amp;IF(AND(C225&lt;&gt;"",COUNTIF('Unidades'!$A$2:$A$300,C225)=0),"UNIDAD NO ESTÁ EN LA LISTA; ","")&amp;IF(H225="","SIN TITULAR; ","")&amp;IF(AND(AND(N(B225)&gt;0,TODAY()&gt;=N(B225)),N(I225)=0),"CAMBIO SIN PEDIR; ","")&amp;IF(AND(N(B225)&gt;0,TODAY()&lt;N(B225),N(B225)-TODAY()&lt;=N('Ajustes'!$B$3),N(I225)=0),"EVENTO CERCANO SIN PEDIR; ","")&amp;IF(AND(AND(N(B225)&gt;0,TODAY()&gt;=N(B225)),J225&lt;&gt;"Sí"),"SIN CONFIRMAR; ","")&amp;IF(AND(AND(N(B225)&gt;0,TODAY()&gt;=N(B225)),OR(A225="Entrada",A225="Salida"),IFERROR(VLOOKUP(E225,'Ajustes'!$A$21:$B$40,2,0)="Sí",FALSE),L225=""),"SIN LECTURA; ","")&amp;IF(AND(L225&lt;&gt;"",N225=""),"LECTURA SIN FOTO; ","")&amp;IF(AND(A225="Salida",N(B225)&gt;0,N(O225)=0,TODAY()-N(B225)&gt;N('Ajustes'!$B$4)),"ÚLTIMO RECIBO SIN LLEGAR; ","")&amp;IF(AND(N(Q225)&gt;0,N(R225)=0),"COBRO SIN ENVIAR; ","")&amp;IF(AND(N(Q225)&gt;0,N(R225)&gt;0,N(S225)=0,TODAY()-N(R225)&gt;N('Ajustes'!$B$5)),"COBRO SIN PAGAR; ","")="","",LEFT(IF(NOT(N(B225)&gt;0),"SIN FECHA DE EVENTO; ","")&amp;IF(C225="","SIN UNIDAD; ","")&amp;IF(AND(C225&lt;&gt;"",COUNTIF('Unidades'!$A$2:$A$300,C225)=0),"UNIDAD NO ESTÁ EN LA LISTA; ","")&amp;IF(H225="","SIN TITULAR; ","")&amp;IF(AND(AND(N(B225)&gt;0,TODAY()&gt;=N(B225)),N(I225)=0),"CAMBIO SIN PEDIR; ","")&amp;IF(AND(N(B225)&gt;0,TODAY()&lt;N(B225),N(B225)-TODAY()&lt;=N('Ajustes'!$B$3),N(I225)=0),"EVENTO CERCANO SIN PEDIR; ","")&amp;IF(AND(AND(N(B225)&gt;0,TODAY()&gt;=N(B225)),J225&lt;&gt;"Sí"),"SIN CONFIRMAR; ","")&amp;IF(AND(AND(N(B225)&gt;0,TODAY()&gt;=N(B225)),OR(A225="Entrada",A225="Salida"),IFERROR(VLOOKUP(E225,'Ajustes'!$A$21:$B$40,2,0)="Sí",FALSE),L225=""),"SIN LECTURA; ","")&amp;IF(AND(L225&lt;&gt;"",N225=""),"LECTURA SIN FOTO; ","")&amp;IF(AND(A225="Salida",N(B225)&gt;0,N(O225)=0,TODAY()-N(B225)&gt;N('Ajustes'!$B$4)),"ÚLTIMO RECIBO SIN LLEGAR; ","")&amp;IF(AND(N(Q225)&gt;0,N(R225)=0),"COBRO SIN ENVIAR; ","")&amp;IF(AND(N(Q225)&gt;0,N(R225)&gt;0,N(S225)=0,TODAY()-N(R225)&gt;N('Ajustes'!$B$5)),"COBRO SIN PAGAR; ",""),LEN(IF(NOT(N(B225)&gt;0),"SIN FECHA DE EVENTO; ","")&amp;IF(C225="","SIN UNIDAD; ","")&amp;IF(AND(C225&lt;&gt;"",COUNTIF('Unidades'!$A$2:$A$300,C225)=0),"UNIDAD NO ESTÁ EN LA LISTA; ","")&amp;IF(H225="","SIN TITULAR; ","")&amp;IF(AND(AND(N(B225)&gt;0,TODAY()&gt;=N(B225)),N(I225)=0),"CAMBIO SIN PEDIR; ","")&amp;IF(AND(N(B225)&gt;0,TODAY()&lt;N(B225),N(B225)-TODAY()&lt;=N('Ajustes'!$B$3),N(I225)=0),"EVENTO CERCANO SIN PEDIR; ","")&amp;IF(AND(AND(N(B225)&gt;0,TODAY()&gt;=N(B225)),J225&lt;&gt;"Sí"),"SIN CONFIRMAR; ","")&amp;IF(AND(AND(N(B225)&gt;0,TODAY()&gt;=N(B225)),OR(A225="Entrada",A225="Salida"),IFERROR(VLOOKUP(E225,'Ajustes'!$A$21:$B$40,2,0)="Sí",FALSE),L225=""),"SIN LECTURA; ","")&amp;IF(AND(L225&lt;&gt;"",N225=""),"LECTURA SIN FOTO; ","")&amp;IF(AND(A225="Salida",N(B225)&gt;0,N(O225)=0,TODAY()-N(B225)&gt;N('Ajustes'!$B$4)),"ÚLTIMO RECIBO SIN LLEGAR; ","")&amp;IF(AND(N(Q225)&gt;0,N(R225)=0),"COBRO SIN ENVIAR; ","")&amp;IF(AND(N(Q225)&gt;0,N(R225)&gt;0,N(S225)=0,TODAY()-N(R225)&gt;N('Ajustes'!$B$5)),"COBRO SIN PAGAR; ",""))-2)))</f>
        <v/>
      </c>
    </row>
    <row r="226">
      <c r="B226" s="6" t="n"/>
      <c r="I226" s="6" t="n"/>
      <c r="M226" s="6" t="n"/>
      <c r="O226" s="6" t="n"/>
      <c r="P226" s="8" t="n"/>
      <c r="Q226" s="8" t="n"/>
      <c r="R226" s="6" t="n"/>
      <c r="S226" s="6" t="n"/>
      <c r="T226" s="6" t="n"/>
      <c r="U226" s="9">
        <f>IF(OR(NOT(OR(A226&lt;&gt;"",B226&lt;&gt;"",C226&lt;&gt;"",E226&lt;&gt;"")),NOT(N(B226)&gt;0)),"",N(B226)-TODAY())</f>
        <v/>
      </c>
      <c r="V226">
        <f>IF(OR(NOT(OR(A226&lt;&gt;"",B226&lt;&gt;"",C226&lt;&gt;"",E226&lt;&gt;"")),N(T226)&gt;0),"",IF(IF(NOT(N(B226)&gt;0),"SIN FECHA DE EVENTO; ","")&amp;IF(C226="","SIN UNIDAD; ","")&amp;IF(AND(C226&lt;&gt;"",COUNTIF('Unidades'!$A$2:$A$300,C226)=0),"UNIDAD NO ESTÁ EN LA LISTA; ","")&amp;IF(H226="","SIN TITULAR; ","")&amp;IF(AND(AND(N(B226)&gt;0,TODAY()&gt;=N(B226)),N(I226)=0),"CAMBIO SIN PEDIR; ","")&amp;IF(AND(N(B226)&gt;0,TODAY()&lt;N(B226),N(B226)-TODAY()&lt;=N('Ajustes'!$B$3),N(I226)=0),"EVENTO CERCANO SIN PEDIR; ","")&amp;IF(AND(AND(N(B226)&gt;0,TODAY()&gt;=N(B226)),J226&lt;&gt;"Sí"),"SIN CONFIRMAR; ","")&amp;IF(AND(AND(N(B226)&gt;0,TODAY()&gt;=N(B226)),OR(A226="Entrada",A226="Salida"),IFERROR(VLOOKUP(E226,'Ajustes'!$A$21:$B$40,2,0)="Sí",FALSE),L226=""),"SIN LECTURA; ","")&amp;IF(AND(L226&lt;&gt;"",N226=""),"LECTURA SIN FOTO; ","")&amp;IF(AND(A226="Salida",N(B226)&gt;0,N(O226)=0,TODAY()-N(B226)&gt;N('Ajustes'!$B$4)),"ÚLTIMO RECIBO SIN LLEGAR; ","")&amp;IF(AND(N(Q226)&gt;0,N(R226)=0),"COBRO SIN ENVIAR; ","")&amp;IF(AND(N(Q226)&gt;0,N(R226)&gt;0,N(S226)=0,TODAY()-N(R226)&gt;N('Ajustes'!$B$5)),"COBRO SIN PAGAR; ","")="","",LEFT(IF(NOT(N(B226)&gt;0),"SIN FECHA DE EVENTO; ","")&amp;IF(C226="","SIN UNIDAD; ","")&amp;IF(AND(C226&lt;&gt;"",COUNTIF('Unidades'!$A$2:$A$300,C226)=0),"UNIDAD NO ESTÁ EN LA LISTA; ","")&amp;IF(H226="","SIN TITULAR; ","")&amp;IF(AND(AND(N(B226)&gt;0,TODAY()&gt;=N(B226)),N(I226)=0),"CAMBIO SIN PEDIR; ","")&amp;IF(AND(N(B226)&gt;0,TODAY()&lt;N(B226),N(B226)-TODAY()&lt;=N('Ajustes'!$B$3),N(I226)=0),"EVENTO CERCANO SIN PEDIR; ","")&amp;IF(AND(AND(N(B226)&gt;0,TODAY()&gt;=N(B226)),J226&lt;&gt;"Sí"),"SIN CONFIRMAR; ","")&amp;IF(AND(AND(N(B226)&gt;0,TODAY()&gt;=N(B226)),OR(A226="Entrada",A226="Salida"),IFERROR(VLOOKUP(E226,'Ajustes'!$A$21:$B$40,2,0)="Sí",FALSE),L226=""),"SIN LECTURA; ","")&amp;IF(AND(L226&lt;&gt;"",N226=""),"LECTURA SIN FOTO; ","")&amp;IF(AND(A226="Salida",N(B226)&gt;0,N(O226)=0,TODAY()-N(B226)&gt;N('Ajustes'!$B$4)),"ÚLTIMO RECIBO SIN LLEGAR; ","")&amp;IF(AND(N(Q226)&gt;0,N(R226)=0),"COBRO SIN ENVIAR; ","")&amp;IF(AND(N(Q226)&gt;0,N(R226)&gt;0,N(S226)=0,TODAY()-N(R226)&gt;N('Ajustes'!$B$5)),"COBRO SIN PAGAR; ",""),LEN(IF(NOT(N(B226)&gt;0),"SIN FECHA DE EVENTO; ","")&amp;IF(C226="","SIN UNIDAD; ","")&amp;IF(AND(C226&lt;&gt;"",COUNTIF('Unidades'!$A$2:$A$300,C226)=0),"UNIDAD NO ESTÁ EN LA LISTA; ","")&amp;IF(H226="","SIN TITULAR; ","")&amp;IF(AND(AND(N(B226)&gt;0,TODAY()&gt;=N(B226)),N(I226)=0),"CAMBIO SIN PEDIR; ","")&amp;IF(AND(N(B226)&gt;0,TODAY()&lt;N(B226),N(B226)-TODAY()&lt;=N('Ajustes'!$B$3),N(I226)=0),"EVENTO CERCANO SIN PEDIR; ","")&amp;IF(AND(AND(N(B226)&gt;0,TODAY()&gt;=N(B226)),J226&lt;&gt;"Sí"),"SIN CONFIRMAR; ","")&amp;IF(AND(AND(N(B226)&gt;0,TODAY()&gt;=N(B226)),OR(A226="Entrada",A226="Salida"),IFERROR(VLOOKUP(E226,'Ajustes'!$A$21:$B$40,2,0)="Sí",FALSE),L226=""),"SIN LECTURA; ","")&amp;IF(AND(L226&lt;&gt;"",N226=""),"LECTURA SIN FOTO; ","")&amp;IF(AND(A226="Salida",N(B226)&gt;0,N(O226)=0,TODAY()-N(B226)&gt;N('Ajustes'!$B$4)),"ÚLTIMO RECIBO SIN LLEGAR; ","")&amp;IF(AND(N(Q226)&gt;0,N(R226)=0),"COBRO SIN ENVIAR; ","")&amp;IF(AND(N(Q226)&gt;0,N(R226)&gt;0,N(S226)=0,TODAY()-N(R226)&gt;N('Ajustes'!$B$5)),"COBRO SIN PAGAR; ",""))-2)))</f>
        <v/>
      </c>
    </row>
    <row r="227">
      <c r="B227" s="6" t="n"/>
      <c r="I227" s="6" t="n"/>
      <c r="M227" s="6" t="n"/>
      <c r="O227" s="6" t="n"/>
      <c r="P227" s="8" t="n"/>
      <c r="Q227" s="8" t="n"/>
      <c r="R227" s="6" t="n"/>
      <c r="S227" s="6" t="n"/>
      <c r="T227" s="6" t="n"/>
      <c r="U227" s="9">
        <f>IF(OR(NOT(OR(A227&lt;&gt;"",B227&lt;&gt;"",C227&lt;&gt;"",E227&lt;&gt;"")),NOT(N(B227)&gt;0)),"",N(B227)-TODAY())</f>
        <v/>
      </c>
      <c r="V227">
        <f>IF(OR(NOT(OR(A227&lt;&gt;"",B227&lt;&gt;"",C227&lt;&gt;"",E227&lt;&gt;"")),N(T227)&gt;0),"",IF(IF(NOT(N(B227)&gt;0),"SIN FECHA DE EVENTO; ","")&amp;IF(C227="","SIN UNIDAD; ","")&amp;IF(AND(C227&lt;&gt;"",COUNTIF('Unidades'!$A$2:$A$300,C227)=0),"UNIDAD NO ESTÁ EN LA LISTA; ","")&amp;IF(H227="","SIN TITULAR; ","")&amp;IF(AND(AND(N(B227)&gt;0,TODAY()&gt;=N(B227)),N(I227)=0),"CAMBIO SIN PEDIR; ","")&amp;IF(AND(N(B227)&gt;0,TODAY()&lt;N(B227),N(B227)-TODAY()&lt;=N('Ajustes'!$B$3),N(I227)=0),"EVENTO CERCANO SIN PEDIR; ","")&amp;IF(AND(AND(N(B227)&gt;0,TODAY()&gt;=N(B227)),J227&lt;&gt;"Sí"),"SIN CONFIRMAR; ","")&amp;IF(AND(AND(N(B227)&gt;0,TODAY()&gt;=N(B227)),OR(A227="Entrada",A227="Salida"),IFERROR(VLOOKUP(E227,'Ajustes'!$A$21:$B$40,2,0)="Sí",FALSE),L227=""),"SIN LECTURA; ","")&amp;IF(AND(L227&lt;&gt;"",N227=""),"LECTURA SIN FOTO; ","")&amp;IF(AND(A227="Salida",N(B227)&gt;0,N(O227)=0,TODAY()-N(B227)&gt;N('Ajustes'!$B$4)),"ÚLTIMO RECIBO SIN LLEGAR; ","")&amp;IF(AND(N(Q227)&gt;0,N(R227)=0),"COBRO SIN ENVIAR; ","")&amp;IF(AND(N(Q227)&gt;0,N(R227)&gt;0,N(S227)=0,TODAY()-N(R227)&gt;N('Ajustes'!$B$5)),"COBRO SIN PAGAR; ","")="","",LEFT(IF(NOT(N(B227)&gt;0),"SIN FECHA DE EVENTO; ","")&amp;IF(C227="","SIN UNIDAD; ","")&amp;IF(AND(C227&lt;&gt;"",COUNTIF('Unidades'!$A$2:$A$300,C227)=0),"UNIDAD NO ESTÁ EN LA LISTA; ","")&amp;IF(H227="","SIN TITULAR; ","")&amp;IF(AND(AND(N(B227)&gt;0,TODAY()&gt;=N(B227)),N(I227)=0),"CAMBIO SIN PEDIR; ","")&amp;IF(AND(N(B227)&gt;0,TODAY()&lt;N(B227),N(B227)-TODAY()&lt;=N('Ajustes'!$B$3),N(I227)=0),"EVENTO CERCANO SIN PEDIR; ","")&amp;IF(AND(AND(N(B227)&gt;0,TODAY()&gt;=N(B227)),J227&lt;&gt;"Sí"),"SIN CONFIRMAR; ","")&amp;IF(AND(AND(N(B227)&gt;0,TODAY()&gt;=N(B227)),OR(A227="Entrada",A227="Salida"),IFERROR(VLOOKUP(E227,'Ajustes'!$A$21:$B$40,2,0)="Sí",FALSE),L227=""),"SIN LECTURA; ","")&amp;IF(AND(L227&lt;&gt;"",N227=""),"LECTURA SIN FOTO; ","")&amp;IF(AND(A227="Salida",N(B227)&gt;0,N(O227)=0,TODAY()-N(B227)&gt;N('Ajustes'!$B$4)),"ÚLTIMO RECIBO SIN LLEGAR; ","")&amp;IF(AND(N(Q227)&gt;0,N(R227)=0),"COBRO SIN ENVIAR; ","")&amp;IF(AND(N(Q227)&gt;0,N(R227)&gt;0,N(S227)=0,TODAY()-N(R227)&gt;N('Ajustes'!$B$5)),"COBRO SIN PAGAR; ",""),LEN(IF(NOT(N(B227)&gt;0),"SIN FECHA DE EVENTO; ","")&amp;IF(C227="","SIN UNIDAD; ","")&amp;IF(AND(C227&lt;&gt;"",COUNTIF('Unidades'!$A$2:$A$300,C227)=0),"UNIDAD NO ESTÁ EN LA LISTA; ","")&amp;IF(H227="","SIN TITULAR; ","")&amp;IF(AND(AND(N(B227)&gt;0,TODAY()&gt;=N(B227)),N(I227)=0),"CAMBIO SIN PEDIR; ","")&amp;IF(AND(N(B227)&gt;0,TODAY()&lt;N(B227),N(B227)-TODAY()&lt;=N('Ajustes'!$B$3),N(I227)=0),"EVENTO CERCANO SIN PEDIR; ","")&amp;IF(AND(AND(N(B227)&gt;0,TODAY()&gt;=N(B227)),J227&lt;&gt;"Sí"),"SIN CONFIRMAR; ","")&amp;IF(AND(AND(N(B227)&gt;0,TODAY()&gt;=N(B227)),OR(A227="Entrada",A227="Salida"),IFERROR(VLOOKUP(E227,'Ajustes'!$A$21:$B$40,2,0)="Sí",FALSE),L227=""),"SIN LECTURA; ","")&amp;IF(AND(L227&lt;&gt;"",N227=""),"LECTURA SIN FOTO; ","")&amp;IF(AND(A227="Salida",N(B227)&gt;0,N(O227)=0,TODAY()-N(B227)&gt;N('Ajustes'!$B$4)),"ÚLTIMO RECIBO SIN LLEGAR; ","")&amp;IF(AND(N(Q227)&gt;0,N(R227)=0),"COBRO SIN ENVIAR; ","")&amp;IF(AND(N(Q227)&gt;0,N(R227)&gt;0,N(S227)=0,TODAY()-N(R227)&gt;N('Ajustes'!$B$5)),"COBRO SIN PAGAR; ",""))-2)))</f>
        <v/>
      </c>
    </row>
    <row r="228">
      <c r="B228" s="6" t="n"/>
      <c r="I228" s="6" t="n"/>
      <c r="M228" s="6" t="n"/>
      <c r="O228" s="6" t="n"/>
      <c r="P228" s="8" t="n"/>
      <c r="Q228" s="8" t="n"/>
      <c r="R228" s="6" t="n"/>
      <c r="S228" s="6" t="n"/>
      <c r="T228" s="6" t="n"/>
      <c r="U228" s="9">
        <f>IF(OR(NOT(OR(A228&lt;&gt;"",B228&lt;&gt;"",C228&lt;&gt;"",E228&lt;&gt;"")),NOT(N(B228)&gt;0)),"",N(B228)-TODAY())</f>
        <v/>
      </c>
      <c r="V228">
        <f>IF(OR(NOT(OR(A228&lt;&gt;"",B228&lt;&gt;"",C228&lt;&gt;"",E228&lt;&gt;"")),N(T228)&gt;0),"",IF(IF(NOT(N(B228)&gt;0),"SIN FECHA DE EVENTO; ","")&amp;IF(C228="","SIN UNIDAD; ","")&amp;IF(AND(C228&lt;&gt;"",COUNTIF('Unidades'!$A$2:$A$300,C228)=0),"UNIDAD NO ESTÁ EN LA LISTA; ","")&amp;IF(H228="","SIN TITULAR; ","")&amp;IF(AND(AND(N(B228)&gt;0,TODAY()&gt;=N(B228)),N(I228)=0),"CAMBIO SIN PEDIR; ","")&amp;IF(AND(N(B228)&gt;0,TODAY()&lt;N(B228),N(B228)-TODAY()&lt;=N('Ajustes'!$B$3),N(I228)=0),"EVENTO CERCANO SIN PEDIR; ","")&amp;IF(AND(AND(N(B228)&gt;0,TODAY()&gt;=N(B228)),J228&lt;&gt;"Sí"),"SIN CONFIRMAR; ","")&amp;IF(AND(AND(N(B228)&gt;0,TODAY()&gt;=N(B228)),OR(A228="Entrada",A228="Salida"),IFERROR(VLOOKUP(E228,'Ajustes'!$A$21:$B$40,2,0)="Sí",FALSE),L228=""),"SIN LECTURA; ","")&amp;IF(AND(L228&lt;&gt;"",N228=""),"LECTURA SIN FOTO; ","")&amp;IF(AND(A228="Salida",N(B228)&gt;0,N(O228)=0,TODAY()-N(B228)&gt;N('Ajustes'!$B$4)),"ÚLTIMO RECIBO SIN LLEGAR; ","")&amp;IF(AND(N(Q228)&gt;0,N(R228)=0),"COBRO SIN ENVIAR; ","")&amp;IF(AND(N(Q228)&gt;0,N(R228)&gt;0,N(S228)=0,TODAY()-N(R228)&gt;N('Ajustes'!$B$5)),"COBRO SIN PAGAR; ","")="","",LEFT(IF(NOT(N(B228)&gt;0),"SIN FECHA DE EVENTO; ","")&amp;IF(C228="","SIN UNIDAD; ","")&amp;IF(AND(C228&lt;&gt;"",COUNTIF('Unidades'!$A$2:$A$300,C228)=0),"UNIDAD NO ESTÁ EN LA LISTA; ","")&amp;IF(H228="","SIN TITULAR; ","")&amp;IF(AND(AND(N(B228)&gt;0,TODAY()&gt;=N(B228)),N(I228)=0),"CAMBIO SIN PEDIR; ","")&amp;IF(AND(N(B228)&gt;0,TODAY()&lt;N(B228),N(B228)-TODAY()&lt;=N('Ajustes'!$B$3),N(I228)=0),"EVENTO CERCANO SIN PEDIR; ","")&amp;IF(AND(AND(N(B228)&gt;0,TODAY()&gt;=N(B228)),J228&lt;&gt;"Sí"),"SIN CONFIRMAR; ","")&amp;IF(AND(AND(N(B228)&gt;0,TODAY()&gt;=N(B228)),OR(A228="Entrada",A228="Salida"),IFERROR(VLOOKUP(E228,'Ajustes'!$A$21:$B$40,2,0)="Sí",FALSE),L228=""),"SIN LECTURA; ","")&amp;IF(AND(L228&lt;&gt;"",N228=""),"LECTURA SIN FOTO; ","")&amp;IF(AND(A228="Salida",N(B228)&gt;0,N(O228)=0,TODAY()-N(B228)&gt;N('Ajustes'!$B$4)),"ÚLTIMO RECIBO SIN LLEGAR; ","")&amp;IF(AND(N(Q228)&gt;0,N(R228)=0),"COBRO SIN ENVIAR; ","")&amp;IF(AND(N(Q228)&gt;0,N(R228)&gt;0,N(S228)=0,TODAY()-N(R228)&gt;N('Ajustes'!$B$5)),"COBRO SIN PAGAR; ",""),LEN(IF(NOT(N(B228)&gt;0),"SIN FECHA DE EVENTO; ","")&amp;IF(C228="","SIN UNIDAD; ","")&amp;IF(AND(C228&lt;&gt;"",COUNTIF('Unidades'!$A$2:$A$300,C228)=0),"UNIDAD NO ESTÁ EN LA LISTA; ","")&amp;IF(H228="","SIN TITULAR; ","")&amp;IF(AND(AND(N(B228)&gt;0,TODAY()&gt;=N(B228)),N(I228)=0),"CAMBIO SIN PEDIR; ","")&amp;IF(AND(N(B228)&gt;0,TODAY()&lt;N(B228),N(B228)-TODAY()&lt;=N('Ajustes'!$B$3),N(I228)=0),"EVENTO CERCANO SIN PEDIR; ","")&amp;IF(AND(AND(N(B228)&gt;0,TODAY()&gt;=N(B228)),J228&lt;&gt;"Sí"),"SIN CONFIRMAR; ","")&amp;IF(AND(AND(N(B228)&gt;0,TODAY()&gt;=N(B228)),OR(A228="Entrada",A228="Salida"),IFERROR(VLOOKUP(E228,'Ajustes'!$A$21:$B$40,2,0)="Sí",FALSE),L228=""),"SIN LECTURA; ","")&amp;IF(AND(L228&lt;&gt;"",N228=""),"LECTURA SIN FOTO; ","")&amp;IF(AND(A228="Salida",N(B228)&gt;0,N(O228)=0,TODAY()-N(B228)&gt;N('Ajustes'!$B$4)),"ÚLTIMO RECIBO SIN LLEGAR; ","")&amp;IF(AND(N(Q228)&gt;0,N(R228)=0),"COBRO SIN ENVIAR; ","")&amp;IF(AND(N(Q228)&gt;0,N(R228)&gt;0,N(S228)=0,TODAY()-N(R228)&gt;N('Ajustes'!$B$5)),"COBRO SIN PAGAR; ",""))-2)))</f>
        <v/>
      </c>
    </row>
    <row r="229">
      <c r="B229" s="6" t="n"/>
      <c r="I229" s="6" t="n"/>
      <c r="M229" s="6" t="n"/>
      <c r="O229" s="6" t="n"/>
      <c r="P229" s="8" t="n"/>
      <c r="Q229" s="8" t="n"/>
      <c r="R229" s="6" t="n"/>
      <c r="S229" s="6" t="n"/>
      <c r="T229" s="6" t="n"/>
      <c r="U229" s="9">
        <f>IF(OR(NOT(OR(A229&lt;&gt;"",B229&lt;&gt;"",C229&lt;&gt;"",E229&lt;&gt;"")),NOT(N(B229)&gt;0)),"",N(B229)-TODAY())</f>
        <v/>
      </c>
      <c r="V229">
        <f>IF(OR(NOT(OR(A229&lt;&gt;"",B229&lt;&gt;"",C229&lt;&gt;"",E229&lt;&gt;"")),N(T229)&gt;0),"",IF(IF(NOT(N(B229)&gt;0),"SIN FECHA DE EVENTO; ","")&amp;IF(C229="","SIN UNIDAD; ","")&amp;IF(AND(C229&lt;&gt;"",COUNTIF('Unidades'!$A$2:$A$300,C229)=0),"UNIDAD NO ESTÁ EN LA LISTA; ","")&amp;IF(H229="","SIN TITULAR; ","")&amp;IF(AND(AND(N(B229)&gt;0,TODAY()&gt;=N(B229)),N(I229)=0),"CAMBIO SIN PEDIR; ","")&amp;IF(AND(N(B229)&gt;0,TODAY()&lt;N(B229),N(B229)-TODAY()&lt;=N('Ajustes'!$B$3),N(I229)=0),"EVENTO CERCANO SIN PEDIR; ","")&amp;IF(AND(AND(N(B229)&gt;0,TODAY()&gt;=N(B229)),J229&lt;&gt;"Sí"),"SIN CONFIRMAR; ","")&amp;IF(AND(AND(N(B229)&gt;0,TODAY()&gt;=N(B229)),OR(A229="Entrada",A229="Salida"),IFERROR(VLOOKUP(E229,'Ajustes'!$A$21:$B$40,2,0)="Sí",FALSE),L229=""),"SIN LECTURA; ","")&amp;IF(AND(L229&lt;&gt;"",N229=""),"LECTURA SIN FOTO; ","")&amp;IF(AND(A229="Salida",N(B229)&gt;0,N(O229)=0,TODAY()-N(B229)&gt;N('Ajustes'!$B$4)),"ÚLTIMO RECIBO SIN LLEGAR; ","")&amp;IF(AND(N(Q229)&gt;0,N(R229)=0),"COBRO SIN ENVIAR; ","")&amp;IF(AND(N(Q229)&gt;0,N(R229)&gt;0,N(S229)=0,TODAY()-N(R229)&gt;N('Ajustes'!$B$5)),"COBRO SIN PAGAR; ","")="","",LEFT(IF(NOT(N(B229)&gt;0),"SIN FECHA DE EVENTO; ","")&amp;IF(C229="","SIN UNIDAD; ","")&amp;IF(AND(C229&lt;&gt;"",COUNTIF('Unidades'!$A$2:$A$300,C229)=0),"UNIDAD NO ESTÁ EN LA LISTA; ","")&amp;IF(H229="","SIN TITULAR; ","")&amp;IF(AND(AND(N(B229)&gt;0,TODAY()&gt;=N(B229)),N(I229)=0),"CAMBIO SIN PEDIR; ","")&amp;IF(AND(N(B229)&gt;0,TODAY()&lt;N(B229),N(B229)-TODAY()&lt;=N('Ajustes'!$B$3),N(I229)=0),"EVENTO CERCANO SIN PEDIR; ","")&amp;IF(AND(AND(N(B229)&gt;0,TODAY()&gt;=N(B229)),J229&lt;&gt;"Sí"),"SIN CONFIRMAR; ","")&amp;IF(AND(AND(N(B229)&gt;0,TODAY()&gt;=N(B229)),OR(A229="Entrada",A229="Salida"),IFERROR(VLOOKUP(E229,'Ajustes'!$A$21:$B$40,2,0)="Sí",FALSE),L229=""),"SIN LECTURA; ","")&amp;IF(AND(L229&lt;&gt;"",N229=""),"LECTURA SIN FOTO; ","")&amp;IF(AND(A229="Salida",N(B229)&gt;0,N(O229)=0,TODAY()-N(B229)&gt;N('Ajustes'!$B$4)),"ÚLTIMO RECIBO SIN LLEGAR; ","")&amp;IF(AND(N(Q229)&gt;0,N(R229)=0),"COBRO SIN ENVIAR; ","")&amp;IF(AND(N(Q229)&gt;0,N(R229)&gt;0,N(S229)=0,TODAY()-N(R229)&gt;N('Ajustes'!$B$5)),"COBRO SIN PAGAR; ",""),LEN(IF(NOT(N(B229)&gt;0),"SIN FECHA DE EVENTO; ","")&amp;IF(C229="","SIN UNIDAD; ","")&amp;IF(AND(C229&lt;&gt;"",COUNTIF('Unidades'!$A$2:$A$300,C229)=0),"UNIDAD NO ESTÁ EN LA LISTA; ","")&amp;IF(H229="","SIN TITULAR; ","")&amp;IF(AND(AND(N(B229)&gt;0,TODAY()&gt;=N(B229)),N(I229)=0),"CAMBIO SIN PEDIR; ","")&amp;IF(AND(N(B229)&gt;0,TODAY()&lt;N(B229),N(B229)-TODAY()&lt;=N('Ajustes'!$B$3),N(I229)=0),"EVENTO CERCANO SIN PEDIR; ","")&amp;IF(AND(AND(N(B229)&gt;0,TODAY()&gt;=N(B229)),J229&lt;&gt;"Sí"),"SIN CONFIRMAR; ","")&amp;IF(AND(AND(N(B229)&gt;0,TODAY()&gt;=N(B229)),OR(A229="Entrada",A229="Salida"),IFERROR(VLOOKUP(E229,'Ajustes'!$A$21:$B$40,2,0)="Sí",FALSE),L229=""),"SIN LECTURA; ","")&amp;IF(AND(L229&lt;&gt;"",N229=""),"LECTURA SIN FOTO; ","")&amp;IF(AND(A229="Salida",N(B229)&gt;0,N(O229)=0,TODAY()-N(B229)&gt;N('Ajustes'!$B$4)),"ÚLTIMO RECIBO SIN LLEGAR; ","")&amp;IF(AND(N(Q229)&gt;0,N(R229)=0),"COBRO SIN ENVIAR; ","")&amp;IF(AND(N(Q229)&gt;0,N(R229)&gt;0,N(S229)=0,TODAY()-N(R229)&gt;N('Ajustes'!$B$5)),"COBRO SIN PAGAR; ",""))-2)))</f>
        <v/>
      </c>
    </row>
    <row r="230">
      <c r="B230" s="6" t="n"/>
      <c r="I230" s="6" t="n"/>
      <c r="M230" s="6" t="n"/>
      <c r="O230" s="6" t="n"/>
      <c r="P230" s="8" t="n"/>
      <c r="Q230" s="8" t="n"/>
      <c r="R230" s="6" t="n"/>
      <c r="S230" s="6" t="n"/>
      <c r="T230" s="6" t="n"/>
      <c r="U230" s="9">
        <f>IF(OR(NOT(OR(A230&lt;&gt;"",B230&lt;&gt;"",C230&lt;&gt;"",E230&lt;&gt;"")),NOT(N(B230)&gt;0)),"",N(B230)-TODAY())</f>
        <v/>
      </c>
      <c r="V230">
        <f>IF(OR(NOT(OR(A230&lt;&gt;"",B230&lt;&gt;"",C230&lt;&gt;"",E230&lt;&gt;"")),N(T230)&gt;0),"",IF(IF(NOT(N(B230)&gt;0),"SIN FECHA DE EVENTO; ","")&amp;IF(C230="","SIN UNIDAD; ","")&amp;IF(AND(C230&lt;&gt;"",COUNTIF('Unidades'!$A$2:$A$300,C230)=0),"UNIDAD NO ESTÁ EN LA LISTA; ","")&amp;IF(H230="","SIN TITULAR; ","")&amp;IF(AND(AND(N(B230)&gt;0,TODAY()&gt;=N(B230)),N(I230)=0),"CAMBIO SIN PEDIR; ","")&amp;IF(AND(N(B230)&gt;0,TODAY()&lt;N(B230),N(B230)-TODAY()&lt;=N('Ajustes'!$B$3),N(I230)=0),"EVENTO CERCANO SIN PEDIR; ","")&amp;IF(AND(AND(N(B230)&gt;0,TODAY()&gt;=N(B230)),J230&lt;&gt;"Sí"),"SIN CONFIRMAR; ","")&amp;IF(AND(AND(N(B230)&gt;0,TODAY()&gt;=N(B230)),OR(A230="Entrada",A230="Salida"),IFERROR(VLOOKUP(E230,'Ajustes'!$A$21:$B$40,2,0)="Sí",FALSE),L230=""),"SIN LECTURA; ","")&amp;IF(AND(L230&lt;&gt;"",N230=""),"LECTURA SIN FOTO; ","")&amp;IF(AND(A230="Salida",N(B230)&gt;0,N(O230)=0,TODAY()-N(B230)&gt;N('Ajustes'!$B$4)),"ÚLTIMO RECIBO SIN LLEGAR; ","")&amp;IF(AND(N(Q230)&gt;0,N(R230)=0),"COBRO SIN ENVIAR; ","")&amp;IF(AND(N(Q230)&gt;0,N(R230)&gt;0,N(S230)=0,TODAY()-N(R230)&gt;N('Ajustes'!$B$5)),"COBRO SIN PAGAR; ","")="","",LEFT(IF(NOT(N(B230)&gt;0),"SIN FECHA DE EVENTO; ","")&amp;IF(C230="","SIN UNIDAD; ","")&amp;IF(AND(C230&lt;&gt;"",COUNTIF('Unidades'!$A$2:$A$300,C230)=0),"UNIDAD NO ESTÁ EN LA LISTA; ","")&amp;IF(H230="","SIN TITULAR; ","")&amp;IF(AND(AND(N(B230)&gt;0,TODAY()&gt;=N(B230)),N(I230)=0),"CAMBIO SIN PEDIR; ","")&amp;IF(AND(N(B230)&gt;0,TODAY()&lt;N(B230),N(B230)-TODAY()&lt;=N('Ajustes'!$B$3),N(I230)=0),"EVENTO CERCANO SIN PEDIR; ","")&amp;IF(AND(AND(N(B230)&gt;0,TODAY()&gt;=N(B230)),J230&lt;&gt;"Sí"),"SIN CONFIRMAR; ","")&amp;IF(AND(AND(N(B230)&gt;0,TODAY()&gt;=N(B230)),OR(A230="Entrada",A230="Salida"),IFERROR(VLOOKUP(E230,'Ajustes'!$A$21:$B$40,2,0)="Sí",FALSE),L230=""),"SIN LECTURA; ","")&amp;IF(AND(L230&lt;&gt;"",N230=""),"LECTURA SIN FOTO; ","")&amp;IF(AND(A230="Salida",N(B230)&gt;0,N(O230)=0,TODAY()-N(B230)&gt;N('Ajustes'!$B$4)),"ÚLTIMO RECIBO SIN LLEGAR; ","")&amp;IF(AND(N(Q230)&gt;0,N(R230)=0),"COBRO SIN ENVIAR; ","")&amp;IF(AND(N(Q230)&gt;0,N(R230)&gt;0,N(S230)=0,TODAY()-N(R230)&gt;N('Ajustes'!$B$5)),"COBRO SIN PAGAR; ",""),LEN(IF(NOT(N(B230)&gt;0),"SIN FECHA DE EVENTO; ","")&amp;IF(C230="","SIN UNIDAD; ","")&amp;IF(AND(C230&lt;&gt;"",COUNTIF('Unidades'!$A$2:$A$300,C230)=0),"UNIDAD NO ESTÁ EN LA LISTA; ","")&amp;IF(H230="","SIN TITULAR; ","")&amp;IF(AND(AND(N(B230)&gt;0,TODAY()&gt;=N(B230)),N(I230)=0),"CAMBIO SIN PEDIR; ","")&amp;IF(AND(N(B230)&gt;0,TODAY()&lt;N(B230),N(B230)-TODAY()&lt;=N('Ajustes'!$B$3),N(I230)=0),"EVENTO CERCANO SIN PEDIR; ","")&amp;IF(AND(AND(N(B230)&gt;0,TODAY()&gt;=N(B230)),J230&lt;&gt;"Sí"),"SIN CONFIRMAR; ","")&amp;IF(AND(AND(N(B230)&gt;0,TODAY()&gt;=N(B230)),OR(A230="Entrada",A230="Salida"),IFERROR(VLOOKUP(E230,'Ajustes'!$A$21:$B$40,2,0)="Sí",FALSE),L230=""),"SIN LECTURA; ","")&amp;IF(AND(L230&lt;&gt;"",N230=""),"LECTURA SIN FOTO; ","")&amp;IF(AND(A230="Salida",N(B230)&gt;0,N(O230)=0,TODAY()-N(B230)&gt;N('Ajustes'!$B$4)),"ÚLTIMO RECIBO SIN LLEGAR; ","")&amp;IF(AND(N(Q230)&gt;0,N(R230)=0),"COBRO SIN ENVIAR; ","")&amp;IF(AND(N(Q230)&gt;0,N(R230)&gt;0,N(S230)=0,TODAY()-N(R230)&gt;N('Ajustes'!$B$5)),"COBRO SIN PAGAR; ",""))-2)))</f>
        <v/>
      </c>
    </row>
    <row r="231">
      <c r="B231" s="6" t="n"/>
      <c r="I231" s="6" t="n"/>
      <c r="M231" s="6" t="n"/>
      <c r="O231" s="6" t="n"/>
      <c r="P231" s="8" t="n"/>
      <c r="Q231" s="8" t="n"/>
      <c r="R231" s="6" t="n"/>
      <c r="S231" s="6" t="n"/>
      <c r="T231" s="6" t="n"/>
      <c r="U231" s="9">
        <f>IF(OR(NOT(OR(A231&lt;&gt;"",B231&lt;&gt;"",C231&lt;&gt;"",E231&lt;&gt;"")),NOT(N(B231)&gt;0)),"",N(B231)-TODAY())</f>
        <v/>
      </c>
      <c r="V231">
        <f>IF(OR(NOT(OR(A231&lt;&gt;"",B231&lt;&gt;"",C231&lt;&gt;"",E231&lt;&gt;"")),N(T231)&gt;0),"",IF(IF(NOT(N(B231)&gt;0),"SIN FECHA DE EVENTO; ","")&amp;IF(C231="","SIN UNIDAD; ","")&amp;IF(AND(C231&lt;&gt;"",COUNTIF('Unidades'!$A$2:$A$300,C231)=0),"UNIDAD NO ESTÁ EN LA LISTA; ","")&amp;IF(H231="","SIN TITULAR; ","")&amp;IF(AND(AND(N(B231)&gt;0,TODAY()&gt;=N(B231)),N(I231)=0),"CAMBIO SIN PEDIR; ","")&amp;IF(AND(N(B231)&gt;0,TODAY()&lt;N(B231),N(B231)-TODAY()&lt;=N('Ajustes'!$B$3),N(I231)=0),"EVENTO CERCANO SIN PEDIR; ","")&amp;IF(AND(AND(N(B231)&gt;0,TODAY()&gt;=N(B231)),J231&lt;&gt;"Sí"),"SIN CONFIRMAR; ","")&amp;IF(AND(AND(N(B231)&gt;0,TODAY()&gt;=N(B231)),OR(A231="Entrada",A231="Salida"),IFERROR(VLOOKUP(E231,'Ajustes'!$A$21:$B$40,2,0)="Sí",FALSE),L231=""),"SIN LECTURA; ","")&amp;IF(AND(L231&lt;&gt;"",N231=""),"LECTURA SIN FOTO; ","")&amp;IF(AND(A231="Salida",N(B231)&gt;0,N(O231)=0,TODAY()-N(B231)&gt;N('Ajustes'!$B$4)),"ÚLTIMO RECIBO SIN LLEGAR; ","")&amp;IF(AND(N(Q231)&gt;0,N(R231)=0),"COBRO SIN ENVIAR; ","")&amp;IF(AND(N(Q231)&gt;0,N(R231)&gt;0,N(S231)=0,TODAY()-N(R231)&gt;N('Ajustes'!$B$5)),"COBRO SIN PAGAR; ","")="","",LEFT(IF(NOT(N(B231)&gt;0),"SIN FECHA DE EVENTO; ","")&amp;IF(C231="","SIN UNIDAD; ","")&amp;IF(AND(C231&lt;&gt;"",COUNTIF('Unidades'!$A$2:$A$300,C231)=0),"UNIDAD NO ESTÁ EN LA LISTA; ","")&amp;IF(H231="","SIN TITULAR; ","")&amp;IF(AND(AND(N(B231)&gt;0,TODAY()&gt;=N(B231)),N(I231)=0),"CAMBIO SIN PEDIR; ","")&amp;IF(AND(N(B231)&gt;0,TODAY()&lt;N(B231),N(B231)-TODAY()&lt;=N('Ajustes'!$B$3),N(I231)=0),"EVENTO CERCANO SIN PEDIR; ","")&amp;IF(AND(AND(N(B231)&gt;0,TODAY()&gt;=N(B231)),J231&lt;&gt;"Sí"),"SIN CONFIRMAR; ","")&amp;IF(AND(AND(N(B231)&gt;0,TODAY()&gt;=N(B231)),OR(A231="Entrada",A231="Salida"),IFERROR(VLOOKUP(E231,'Ajustes'!$A$21:$B$40,2,0)="Sí",FALSE),L231=""),"SIN LECTURA; ","")&amp;IF(AND(L231&lt;&gt;"",N231=""),"LECTURA SIN FOTO; ","")&amp;IF(AND(A231="Salida",N(B231)&gt;0,N(O231)=0,TODAY()-N(B231)&gt;N('Ajustes'!$B$4)),"ÚLTIMO RECIBO SIN LLEGAR; ","")&amp;IF(AND(N(Q231)&gt;0,N(R231)=0),"COBRO SIN ENVIAR; ","")&amp;IF(AND(N(Q231)&gt;0,N(R231)&gt;0,N(S231)=0,TODAY()-N(R231)&gt;N('Ajustes'!$B$5)),"COBRO SIN PAGAR; ",""),LEN(IF(NOT(N(B231)&gt;0),"SIN FECHA DE EVENTO; ","")&amp;IF(C231="","SIN UNIDAD; ","")&amp;IF(AND(C231&lt;&gt;"",COUNTIF('Unidades'!$A$2:$A$300,C231)=0),"UNIDAD NO ESTÁ EN LA LISTA; ","")&amp;IF(H231="","SIN TITULAR; ","")&amp;IF(AND(AND(N(B231)&gt;0,TODAY()&gt;=N(B231)),N(I231)=0),"CAMBIO SIN PEDIR; ","")&amp;IF(AND(N(B231)&gt;0,TODAY()&lt;N(B231),N(B231)-TODAY()&lt;=N('Ajustes'!$B$3),N(I231)=0),"EVENTO CERCANO SIN PEDIR; ","")&amp;IF(AND(AND(N(B231)&gt;0,TODAY()&gt;=N(B231)),J231&lt;&gt;"Sí"),"SIN CONFIRMAR; ","")&amp;IF(AND(AND(N(B231)&gt;0,TODAY()&gt;=N(B231)),OR(A231="Entrada",A231="Salida"),IFERROR(VLOOKUP(E231,'Ajustes'!$A$21:$B$40,2,0)="Sí",FALSE),L231=""),"SIN LECTURA; ","")&amp;IF(AND(L231&lt;&gt;"",N231=""),"LECTURA SIN FOTO; ","")&amp;IF(AND(A231="Salida",N(B231)&gt;0,N(O231)=0,TODAY()-N(B231)&gt;N('Ajustes'!$B$4)),"ÚLTIMO RECIBO SIN LLEGAR; ","")&amp;IF(AND(N(Q231)&gt;0,N(R231)=0),"COBRO SIN ENVIAR; ","")&amp;IF(AND(N(Q231)&gt;0,N(R231)&gt;0,N(S231)=0,TODAY()-N(R231)&gt;N('Ajustes'!$B$5)),"COBRO SIN PAGAR; ",""))-2)))</f>
        <v/>
      </c>
    </row>
    <row r="232">
      <c r="B232" s="6" t="n"/>
      <c r="I232" s="6" t="n"/>
      <c r="M232" s="6" t="n"/>
      <c r="O232" s="6" t="n"/>
      <c r="P232" s="8" t="n"/>
      <c r="Q232" s="8" t="n"/>
      <c r="R232" s="6" t="n"/>
      <c r="S232" s="6" t="n"/>
      <c r="T232" s="6" t="n"/>
      <c r="U232" s="9">
        <f>IF(OR(NOT(OR(A232&lt;&gt;"",B232&lt;&gt;"",C232&lt;&gt;"",E232&lt;&gt;"")),NOT(N(B232)&gt;0)),"",N(B232)-TODAY())</f>
        <v/>
      </c>
      <c r="V232">
        <f>IF(OR(NOT(OR(A232&lt;&gt;"",B232&lt;&gt;"",C232&lt;&gt;"",E232&lt;&gt;"")),N(T232)&gt;0),"",IF(IF(NOT(N(B232)&gt;0),"SIN FECHA DE EVENTO; ","")&amp;IF(C232="","SIN UNIDAD; ","")&amp;IF(AND(C232&lt;&gt;"",COUNTIF('Unidades'!$A$2:$A$300,C232)=0),"UNIDAD NO ESTÁ EN LA LISTA; ","")&amp;IF(H232="","SIN TITULAR; ","")&amp;IF(AND(AND(N(B232)&gt;0,TODAY()&gt;=N(B232)),N(I232)=0),"CAMBIO SIN PEDIR; ","")&amp;IF(AND(N(B232)&gt;0,TODAY()&lt;N(B232),N(B232)-TODAY()&lt;=N('Ajustes'!$B$3),N(I232)=0),"EVENTO CERCANO SIN PEDIR; ","")&amp;IF(AND(AND(N(B232)&gt;0,TODAY()&gt;=N(B232)),J232&lt;&gt;"Sí"),"SIN CONFIRMAR; ","")&amp;IF(AND(AND(N(B232)&gt;0,TODAY()&gt;=N(B232)),OR(A232="Entrada",A232="Salida"),IFERROR(VLOOKUP(E232,'Ajustes'!$A$21:$B$40,2,0)="Sí",FALSE),L232=""),"SIN LECTURA; ","")&amp;IF(AND(L232&lt;&gt;"",N232=""),"LECTURA SIN FOTO; ","")&amp;IF(AND(A232="Salida",N(B232)&gt;0,N(O232)=0,TODAY()-N(B232)&gt;N('Ajustes'!$B$4)),"ÚLTIMO RECIBO SIN LLEGAR; ","")&amp;IF(AND(N(Q232)&gt;0,N(R232)=0),"COBRO SIN ENVIAR; ","")&amp;IF(AND(N(Q232)&gt;0,N(R232)&gt;0,N(S232)=0,TODAY()-N(R232)&gt;N('Ajustes'!$B$5)),"COBRO SIN PAGAR; ","")="","",LEFT(IF(NOT(N(B232)&gt;0),"SIN FECHA DE EVENTO; ","")&amp;IF(C232="","SIN UNIDAD; ","")&amp;IF(AND(C232&lt;&gt;"",COUNTIF('Unidades'!$A$2:$A$300,C232)=0),"UNIDAD NO ESTÁ EN LA LISTA; ","")&amp;IF(H232="","SIN TITULAR; ","")&amp;IF(AND(AND(N(B232)&gt;0,TODAY()&gt;=N(B232)),N(I232)=0),"CAMBIO SIN PEDIR; ","")&amp;IF(AND(N(B232)&gt;0,TODAY()&lt;N(B232),N(B232)-TODAY()&lt;=N('Ajustes'!$B$3),N(I232)=0),"EVENTO CERCANO SIN PEDIR; ","")&amp;IF(AND(AND(N(B232)&gt;0,TODAY()&gt;=N(B232)),J232&lt;&gt;"Sí"),"SIN CONFIRMAR; ","")&amp;IF(AND(AND(N(B232)&gt;0,TODAY()&gt;=N(B232)),OR(A232="Entrada",A232="Salida"),IFERROR(VLOOKUP(E232,'Ajustes'!$A$21:$B$40,2,0)="Sí",FALSE),L232=""),"SIN LECTURA; ","")&amp;IF(AND(L232&lt;&gt;"",N232=""),"LECTURA SIN FOTO; ","")&amp;IF(AND(A232="Salida",N(B232)&gt;0,N(O232)=0,TODAY()-N(B232)&gt;N('Ajustes'!$B$4)),"ÚLTIMO RECIBO SIN LLEGAR; ","")&amp;IF(AND(N(Q232)&gt;0,N(R232)=0),"COBRO SIN ENVIAR; ","")&amp;IF(AND(N(Q232)&gt;0,N(R232)&gt;0,N(S232)=0,TODAY()-N(R232)&gt;N('Ajustes'!$B$5)),"COBRO SIN PAGAR; ",""),LEN(IF(NOT(N(B232)&gt;0),"SIN FECHA DE EVENTO; ","")&amp;IF(C232="","SIN UNIDAD; ","")&amp;IF(AND(C232&lt;&gt;"",COUNTIF('Unidades'!$A$2:$A$300,C232)=0),"UNIDAD NO ESTÁ EN LA LISTA; ","")&amp;IF(H232="","SIN TITULAR; ","")&amp;IF(AND(AND(N(B232)&gt;0,TODAY()&gt;=N(B232)),N(I232)=0),"CAMBIO SIN PEDIR; ","")&amp;IF(AND(N(B232)&gt;0,TODAY()&lt;N(B232),N(B232)-TODAY()&lt;=N('Ajustes'!$B$3),N(I232)=0),"EVENTO CERCANO SIN PEDIR; ","")&amp;IF(AND(AND(N(B232)&gt;0,TODAY()&gt;=N(B232)),J232&lt;&gt;"Sí"),"SIN CONFIRMAR; ","")&amp;IF(AND(AND(N(B232)&gt;0,TODAY()&gt;=N(B232)),OR(A232="Entrada",A232="Salida"),IFERROR(VLOOKUP(E232,'Ajustes'!$A$21:$B$40,2,0)="Sí",FALSE),L232=""),"SIN LECTURA; ","")&amp;IF(AND(L232&lt;&gt;"",N232=""),"LECTURA SIN FOTO; ","")&amp;IF(AND(A232="Salida",N(B232)&gt;0,N(O232)=0,TODAY()-N(B232)&gt;N('Ajustes'!$B$4)),"ÚLTIMO RECIBO SIN LLEGAR; ","")&amp;IF(AND(N(Q232)&gt;0,N(R232)=0),"COBRO SIN ENVIAR; ","")&amp;IF(AND(N(Q232)&gt;0,N(R232)&gt;0,N(S232)=0,TODAY()-N(R232)&gt;N('Ajustes'!$B$5)),"COBRO SIN PAGAR; ",""))-2)))</f>
        <v/>
      </c>
    </row>
    <row r="233">
      <c r="B233" s="6" t="n"/>
      <c r="I233" s="6" t="n"/>
      <c r="M233" s="6" t="n"/>
      <c r="O233" s="6" t="n"/>
      <c r="P233" s="8" t="n"/>
      <c r="Q233" s="8" t="n"/>
      <c r="R233" s="6" t="n"/>
      <c r="S233" s="6" t="n"/>
      <c r="T233" s="6" t="n"/>
      <c r="U233" s="9">
        <f>IF(OR(NOT(OR(A233&lt;&gt;"",B233&lt;&gt;"",C233&lt;&gt;"",E233&lt;&gt;"")),NOT(N(B233)&gt;0)),"",N(B233)-TODAY())</f>
        <v/>
      </c>
      <c r="V233">
        <f>IF(OR(NOT(OR(A233&lt;&gt;"",B233&lt;&gt;"",C233&lt;&gt;"",E233&lt;&gt;"")),N(T233)&gt;0),"",IF(IF(NOT(N(B233)&gt;0),"SIN FECHA DE EVENTO; ","")&amp;IF(C233="","SIN UNIDAD; ","")&amp;IF(AND(C233&lt;&gt;"",COUNTIF('Unidades'!$A$2:$A$300,C233)=0),"UNIDAD NO ESTÁ EN LA LISTA; ","")&amp;IF(H233="","SIN TITULAR; ","")&amp;IF(AND(AND(N(B233)&gt;0,TODAY()&gt;=N(B233)),N(I233)=0),"CAMBIO SIN PEDIR; ","")&amp;IF(AND(N(B233)&gt;0,TODAY()&lt;N(B233),N(B233)-TODAY()&lt;=N('Ajustes'!$B$3),N(I233)=0),"EVENTO CERCANO SIN PEDIR; ","")&amp;IF(AND(AND(N(B233)&gt;0,TODAY()&gt;=N(B233)),J233&lt;&gt;"Sí"),"SIN CONFIRMAR; ","")&amp;IF(AND(AND(N(B233)&gt;0,TODAY()&gt;=N(B233)),OR(A233="Entrada",A233="Salida"),IFERROR(VLOOKUP(E233,'Ajustes'!$A$21:$B$40,2,0)="Sí",FALSE),L233=""),"SIN LECTURA; ","")&amp;IF(AND(L233&lt;&gt;"",N233=""),"LECTURA SIN FOTO; ","")&amp;IF(AND(A233="Salida",N(B233)&gt;0,N(O233)=0,TODAY()-N(B233)&gt;N('Ajustes'!$B$4)),"ÚLTIMO RECIBO SIN LLEGAR; ","")&amp;IF(AND(N(Q233)&gt;0,N(R233)=0),"COBRO SIN ENVIAR; ","")&amp;IF(AND(N(Q233)&gt;0,N(R233)&gt;0,N(S233)=0,TODAY()-N(R233)&gt;N('Ajustes'!$B$5)),"COBRO SIN PAGAR; ","")="","",LEFT(IF(NOT(N(B233)&gt;0),"SIN FECHA DE EVENTO; ","")&amp;IF(C233="","SIN UNIDAD; ","")&amp;IF(AND(C233&lt;&gt;"",COUNTIF('Unidades'!$A$2:$A$300,C233)=0),"UNIDAD NO ESTÁ EN LA LISTA; ","")&amp;IF(H233="","SIN TITULAR; ","")&amp;IF(AND(AND(N(B233)&gt;0,TODAY()&gt;=N(B233)),N(I233)=0),"CAMBIO SIN PEDIR; ","")&amp;IF(AND(N(B233)&gt;0,TODAY()&lt;N(B233),N(B233)-TODAY()&lt;=N('Ajustes'!$B$3),N(I233)=0),"EVENTO CERCANO SIN PEDIR; ","")&amp;IF(AND(AND(N(B233)&gt;0,TODAY()&gt;=N(B233)),J233&lt;&gt;"Sí"),"SIN CONFIRMAR; ","")&amp;IF(AND(AND(N(B233)&gt;0,TODAY()&gt;=N(B233)),OR(A233="Entrada",A233="Salida"),IFERROR(VLOOKUP(E233,'Ajustes'!$A$21:$B$40,2,0)="Sí",FALSE),L233=""),"SIN LECTURA; ","")&amp;IF(AND(L233&lt;&gt;"",N233=""),"LECTURA SIN FOTO; ","")&amp;IF(AND(A233="Salida",N(B233)&gt;0,N(O233)=0,TODAY()-N(B233)&gt;N('Ajustes'!$B$4)),"ÚLTIMO RECIBO SIN LLEGAR; ","")&amp;IF(AND(N(Q233)&gt;0,N(R233)=0),"COBRO SIN ENVIAR; ","")&amp;IF(AND(N(Q233)&gt;0,N(R233)&gt;0,N(S233)=0,TODAY()-N(R233)&gt;N('Ajustes'!$B$5)),"COBRO SIN PAGAR; ",""),LEN(IF(NOT(N(B233)&gt;0),"SIN FECHA DE EVENTO; ","")&amp;IF(C233="","SIN UNIDAD; ","")&amp;IF(AND(C233&lt;&gt;"",COUNTIF('Unidades'!$A$2:$A$300,C233)=0),"UNIDAD NO ESTÁ EN LA LISTA; ","")&amp;IF(H233="","SIN TITULAR; ","")&amp;IF(AND(AND(N(B233)&gt;0,TODAY()&gt;=N(B233)),N(I233)=0),"CAMBIO SIN PEDIR; ","")&amp;IF(AND(N(B233)&gt;0,TODAY()&lt;N(B233),N(B233)-TODAY()&lt;=N('Ajustes'!$B$3),N(I233)=0),"EVENTO CERCANO SIN PEDIR; ","")&amp;IF(AND(AND(N(B233)&gt;0,TODAY()&gt;=N(B233)),J233&lt;&gt;"Sí"),"SIN CONFIRMAR; ","")&amp;IF(AND(AND(N(B233)&gt;0,TODAY()&gt;=N(B233)),OR(A233="Entrada",A233="Salida"),IFERROR(VLOOKUP(E233,'Ajustes'!$A$21:$B$40,2,0)="Sí",FALSE),L233=""),"SIN LECTURA; ","")&amp;IF(AND(L233&lt;&gt;"",N233=""),"LECTURA SIN FOTO; ","")&amp;IF(AND(A233="Salida",N(B233)&gt;0,N(O233)=0,TODAY()-N(B233)&gt;N('Ajustes'!$B$4)),"ÚLTIMO RECIBO SIN LLEGAR; ","")&amp;IF(AND(N(Q233)&gt;0,N(R233)=0),"COBRO SIN ENVIAR; ","")&amp;IF(AND(N(Q233)&gt;0,N(R233)&gt;0,N(S233)=0,TODAY()-N(R233)&gt;N('Ajustes'!$B$5)),"COBRO SIN PAGAR; ",""))-2)))</f>
        <v/>
      </c>
    </row>
    <row r="234">
      <c r="B234" s="6" t="n"/>
      <c r="I234" s="6" t="n"/>
      <c r="M234" s="6" t="n"/>
      <c r="O234" s="6" t="n"/>
      <c r="P234" s="8" t="n"/>
      <c r="Q234" s="8" t="n"/>
      <c r="R234" s="6" t="n"/>
      <c r="S234" s="6" t="n"/>
      <c r="T234" s="6" t="n"/>
      <c r="U234" s="9">
        <f>IF(OR(NOT(OR(A234&lt;&gt;"",B234&lt;&gt;"",C234&lt;&gt;"",E234&lt;&gt;"")),NOT(N(B234)&gt;0)),"",N(B234)-TODAY())</f>
        <v/>
      </c>
      <c r="V234">
        <f>IF(OR(NOT(OR(A234&lt;&gt;"",B234&lt;&gt;"",C234&lt;&gt;"",E234&lt;&gt;"")),N(T234)&gt;0),"",IF(IF(NOT(N(B234)&gt;0),"SIN FECHA DE EVENTO; ","")&amp;IF(C234="","SIN UNIDAD; ","")&amp;IF(AND(C234&lt;&gt;"",COUNTIF('Unidades'!$A$2:$A$300,C234)=0),"UNIDAD NO ESTÁ EN LA LISTA; ","")&amp;IF(H234="","SIN TITULAR; ","")&amp;IF(AND(AND(N(B234)&gt;0,TODAY()&gt;=N(B234)),N(I234)=0),"CAMBIO SIN PEDIR; ","")&amp;IF(AND(N(B234)&gt;0,TODAY()&lt;N(B234),N(B234)-TODAY()&lt;=N('Ajustes'!$B$3),N(I234)=0),"EVENTO CERCANO SIN PEDIR; ","")&amp;IF(AND(AND(N(B234)&gt;0,TODAY()&gt;=N(B234)),J234&lt;&gt;"Sí"),"SIN CONFIRMAR; ","")&amp;IF(AND(AND(N(B234)&gt;0,TODAY()&gt;=N(B234)),OR(A234="Entrada",A234="Salida"),IFERROR(VLOOKUP(E234,'Ajustes'!$A$21:$B$40,2,0)="Sí",FALSE),L234=""),"SIN LECTURA; ","")&amp;IF(AND(L234&lt;&gt;"",N234=""),"LECTURA SIN FOTO; ","")&amp;IF(AND(A234="Salida",N(B234)&gt;0,N(O234)=0,TODAY()-N(B234)&gt;N('Ajustes'!$B$4)),"ÚLTIMO RECIBO SIN LLEGAR; ","")&amp;IF(AND(N(Q234)&gt;0,N(R234)=0),"COBRO SIN ENVIAR; ","")&amp;IF(AND(N(Q234)&gt;0,N(R234)&gt;0,N(S234)=0,TODAY()-N(R234)&gt;N('Ajustes'!$B$5)),"COBRO SIN PAGAR; ","")="","",LEFT(IF(NOT(N(B234)&gt;0),"SIN FECHA DE EVENTO; ","")&amp;IF(C234="","SIN UNIDAD; ","")&amp;IF(AND(C234&lt;&gt;"",COUNTIF('Unidades'!$A$2:$A$300,C234)=0),"UNIDAD NO ESTÁ EN LA LISTA; ","")&amp;IF(H234="","SIN TITULAR; ","")&amp;IF(AND(AND(N(B234)&gt;0,TODAY()&gt;=N(B234)),N(I234)=0),"CAMBIO SIN PEDIR; ","")&amp;IF(AND(N(B234)&gt;0,TODAY()&lt;N(B234),N(B234)-TODAY()&lt;=N('Ajustes'!$B$3),N(I234)=0),"EVENTO CERCANO SIN PEDIR; ","")&amp;IF(AND(AND(N(B234)&gt;0,TODAY()&gt;=N(B234)),J234&lt;&gt;"Sí"),"SIN CONFIRMAR; ","")&amp;IF(AND(AND(N(B234)&gt;0,TODAY()&gt;=N(B234)),OR(A234="Entrada",A234="Salida"),IFERROR(VLOOKUP(E234,'Ajustes'!$A$21:$B$40,2,0)="Sí",FALSE),L234=""),"SIN LECTURA; ","")&amp;IF(AND(L234&lt;&gt;"",N234=""),"LECTURA SIN FOTO; ","")&amp;IF(AND(A234="Salida",N(B234)&gt;0,N(O234)=0,TODAY()-N(B234)&gt;N('Ajustes'!$B$4)),"ÚLTIMO RECIBO SIN LLEGAR; ","")&amp;IF(AND(N(Q234)&gt;0,N(R234)=0),"COBRO SIN ENVIAR; ","")&amp;IF(AND(N(Q234)&gt;0,N(R234)&gt;0,N(S234)=0,TODAY()-N(R234)&gt;N('Ajustes'!$B$5)),"COBRO SIN PAGAR; ",""),LEN(IF(NOT(N(B234)&gt;0),"SIN FECHA DE EVENTO; ","")&amp;IF(C234="","SIN UNIDAD; ","")&amp;IF(AND(C234&lt;&gt;"",COUNTIF('Unidades'!$A$2:$A$300,C234)=0),"UNIDAD NO ESTÁ EN LA LISTA; ","")&amp;IF(H234="","SIN TITULAR; ","")&amp;IF(AND(AND(N(B234)&gt;0,TODAY()&gt;=N(B234)),N(I234)=0),"CAMBIO SIN PEDIR; ","")&amp;IF(AND(N(B234)&gt;0,TODAY()&lt;N(B234),N(B234)-TODAY()&lt;=N('Ajustes'!$B$3),N(I234)=0),"EVENTO CERCANO SIN PEDIR; ","")&amp;IF(AND(AND(N(B234)&gt;0,TODAY()&gt;=N(B234)),J234&lt;&gt;"Sí"),"SIN CONFIRMAR; ","")&amp;IF(AND(AND(N(B234)&gt;0,TODAY()&gt;=N(B234)),OR(A234="Entrada",A234="Salida"),IFERROR(VLOOKUP(E234,'Ajustes'!$A$21:$B$40,2,0)="Sí",FALSE),L234=""),"SIN LECTURA; ","")&amp;IF(AND(L234&lt;&gt;"",N234=""),"LECTURA SIN FOTO; ","")&amp;IF(AND(A234="Salida",N(B234)&gt;0,N(O234)=0,TODAY()-N(B234)&gt;N('Ajustes'!$B$4)),"ÚLTIMO RECIBO SIN LLEGAR; ","")&amp;IF(AND(N(Q234)&gt;0,N(R234)=0),"COBRO SIN ENVIAR; ","")&amp;IF(AND(N(Q234)&gt;0,N(R234)&gt;0,N(S234)=0,TODAY()-N(R234)&gt;N('Ajustes'!$B$5)),"COBRO SIN PAGAR; ",""))-2)))</f>
        <v/>
      </c>
    </row>
    <row r="235">
      <c r="B235" s="6" t="n"/>
      <c r="I235" s="6" t="n"/>
      <c r="M235" s="6" t="n"/>
      <c r="O235" s="6" t="n"/>
      <c r="P235" s="8" t="n"/>
      <c r="Q235" s="8" t="n"/>
      <c r="R235" s="6" t="n"/>
      <c r="S235" s="6" t="n"/>
      <c r="T235" s="6" t="n"/>
      <c r="U235" s="9">
        <f>IF(OR(NOT(OR(A235&lt;&gt;"",B235&lt;&gt;"",C235&lt;&gt;"",E235&lt;&gt;"")),NOT(N(B235)&gt;0)),"",N(B235)-TODAY())</f>
        <v/>
      </c>
      <c r="V235">
        <f>IF(OR(NOT(OR(A235&lt;&gt;"",B235&lt;&gt;"",C235&lt;&gt;"",E235&lt;&gt;"")),N(T235)&gt;0),"",IF(IF(NOT(N(B235)&gt;0),"SIN FECHA DE EVENTO; ","")&amp;IF(C235="","SIN UNIDAD; ","")&amp;IF(AND(C235&lt;&gt;"",COUNTIF('Unidades'!$A$2:$A$300,C235)=0),"UNIDAD NO ESTÁ EN LA LISTA; ","")&amp;IF(H235="","SIN TITULAR; ","")&amp;IF(AND(AND(N(B235)&gt;0,TODAY()&gt;=N(B235)),N(I235)=0),"CAMBIO SIN PEDIR; ","")&amp;IF(AND(N(B235)&gt;0,TODAY()&lt;N(B235),N(B235)-TODAY()&lt;=N('Ajustes'!$B$3),N(I235)=0),"EVENTO CERCANO SIN PEDIR; ","")&amp;IF(AND(AND(N(B235)&gt;0,TODAY()&gt;=N(B235)),J235&lt;&gt;"Sí"),"SIN CONFIRMAR; ","")&amp;IF(AND(AND(N(B235)&gt;0,TODAY()&gt;=N(B235)),OR(A235="Entrada",A235="Salida"),IFERROR(VLOOKUP(E235,'Ajustes'!$A$21:$B$40,2,0)="Sí",FALSE),L235=""),"SIN LECTURA; ","")&amp;IF(AND(L235&lt;&gt;"",N235=""),"LECTURA SIN FOTO; ","")&amp;IF(AND(A235="Salida",N(B235)&gt;0,N(O235)=0,TODAY()-N(B235)&gt;N('Ajustes'!$B$4)),"ÚLTIMO RECIBO SIN LLEGAR; ","")&amp;IF(AND(N(Q235)&gt;0,N(R235)=0),"COBRO SIN ENVIAR; ","")&amp;IF(AND(N(Q235)&gt;0,N(R235)&gt;0,N(S235)=0,TODAY()-N(R235)&gt;N('Ajustes'!$B$5)),"COBRO SIN PAGAR; ","")="","",LEFT(IF(NOT(N(B235)&gt;0),"SIN FECHA DE EVENTO; ","")&amp;IF(C235="","SIN UNIDAD; ","")&amp;IF(AND(C235&lt;&gt;"",COUNTIF('Unidades'!$A$2:$A$300,C235)=0),"UNIDAD NO ESTÁ EN LA LISTA; ","")&amp;IF(H235="","SIN TITULAR; ","")&amp;IF(AND(AND(N(B235)&gt;0,TODAY()&gt;=N(B235)),N(I235)=0),"CAMBIO SIN PEDIR; ","")&amp;IF(AND(N(B235)&gt;0,TODAY()&lt;N(B235),N(B235)-TODAY()&lt;=N('Ajustes'!$B$3),N(I235)=0),"EVENTO CERCANO SIN PEDIR; ","")&amp;IF(AND(AND(N(B235)&gt;0,TODAY()&gt;=N(B235)),J235&lt;&gt;"Sí"),"SIN CONFIRMAR; ","")&amp;IF(AND(AND(N(B235)&gt;0,TODAY()&gt;=N(B235)),OR(A235="Entrada",A235="Salida"),IFERROR(VLOOKUP(E235,'Ajustes'!$A$21:$B$40,2,0)="Sí",FALSE),L235=""),"SIN LECTURA; ","")&amp;IF(AND(L235&lt;&gt;"",N235=""),"LECTURA SIN FOTO; ","")&amp;IF(AND(A235="Salida",N(B235)&gt;0,N(O235)=0,TODAY()-N(B235)&gt;N('Ajustes'!$B$4)),"ÚLTIMO RECIBO SIN LLEGAR; ","")&amp;IF(AND(N(Q235)&gt;0,N(R235)=0),"COBRO SIN ENVIAR; ","")&amp;IF(AND(N(Q235)&gt;0,N(R235)&gt;0,N(S235)=0,TODAY()-N(R235)&gt;N('Ajustes'!$B$5)),"COBRO SIN PAGAR; ",""),LEN(IF(NOT(N(B235)&gt;0),"SIN FECHA DE EVENTO; ","")&amp;IF(C235="","SIN UNIDAD; ","")&amp;IF(AND(C235&lt;&gt;"",COUNTIF('Unidades'!$A$2:$A$300,C235)=0),"UNIDAD NO ESTÁ EN LA LISTA; ","")&amp;IF(H235="","SIN TITULAR; ","")&amp;IF(AND(AND(N(B235)&gt;0,TODAY()&gt;=N(B235)),N(I235)=0),"CAMBIO SIN PEDIR; ","")&amp;IF(AND(N(B235)&gt;0,TODAY()&lt;N(B235),N(B235)-TODAY()&lt;=N('Ajustes'!$B$3),N(I235)=0),"EVENTO CERCANO SIN PEDIR; ","")&amp;IF(AND(AND(N(B235)&gt;0,TODAY()&gt;=N(B235)),J235&lt;&gt;"Sí"),"SIN CONFIRMAR; ","")&amp;IF(AND(AND(N(B235)&gt;0,TODAY()&gt;=N(B235)),OR(A235="Entrada",A235="Salida"),IFERROR(VLOOKUP(E235,'Ajustes'!$A$21:$B$40,2,0)="Sí",FALSE),L235=""),"SIN LECTURA; ","")&amp;IF(AND(L235&lt;&gt;"",N235=""),"LECTURA SIN FOTO; ","")&amp;IF(AND(A235="Salida",N(B235)&gt;0,N(O235)=0,TODAY()-N(B235)&gt;N('Ajustes'!$B$4)),"ÚLTIMO RECIBO SIN LLEGAR; ","")&amp;IF(AND(N(Q235)&gt;0,N(R235)=0),"COBRO SIN ENVIAR; ","")&amp;IF(AND(N(Q235)&gt;0,N(R235)&gt;0,N(S235)=0,TODAY()-N(R235)&gt;N('Ajustes'!$B$5)),"COBRO SIN PAGAR; ",""))-2)))</f>
        <v/>
      </c>
    </row>
    <row r="236">
      <c r="B236" s="6" t="n"/>
      <c r="I236" s="6" t="n"/>
      <c r="M236" s="6" t="n"/>
      <c r="O236" s="6" t="n"/>
      <c r="P236" s="8" t="n"/>
      <c r="Q236" s="8" t="n"/>
      <c r="R236" s="6" t="n"/>
      <c r="S236" s="6" t="n"/>
      <c r="T236" s="6" t="n"/>
      <c r="U236" s="9">
        <f>IF(OR(NOT(OR(A236&lt;&gt;"",B236&lt;&gt;"",C236&lt;&gt;"",E236&lt;&gt;"")),NOT(N(B236)&gt;0)),"",N(B236)-TODAY())</f>
        <v/>
      </c>
      <c r="V236">
        <f>IF(OR(NOT(OR(A236&lt;&gt;"",B236&lt;&gt;"",C236&lt;&gt;"",E236&lt;&gt;"")),N(T236)&gt;0),"",IF(IF(NOT(N(B236)&gt;0),"SIN FECHA DE EVENTO; ","")&amp;IF(C236="","SIN UNIDAD; ","")&amp;IF(AND(C236&lt;&gt;"",COUNTIF('Unidades'!$A$2:$A$300,C236)=0),"UNIDAD NO ESTÁ EN LA LISTA; ","")&amp;IF(H236="","SIN TITULAR; ","")&amp;IF(AND(AND(N(B236)&gt;0,TODAY()&gt;=N(B236)),N(I236)=0),"CAMBIO SIN PEDIR; ","")&amp;IF(AND(N(B236)&gt;0,TODAY()&lt;N(B236),N(B236)-TODAY()&lt;=N('Ajustes'!$B$3),N(I236)=0),"EVENTO CERCANO SIN PEDIR; ","")&amp;IF(AND(AND(N(B236)&gt;0,TODAY()&gt;=N(B236)),J236&lt;&gt;"Sí"),"SIN CONFIRMAR; ","")&amp;IF(AND(AND(N(B236)&gt;0,TODAY()&gt;=N(B236)),OR(A236="Entrada",A236="Salida"),IFERROR(VLOOKUP(E236,'Ajustes'!$A$21:$B$40,2,0)="Sí",FALSE),L236=""),"SIN LECTURA; ","")&amp;IF(AND(L236&lt;&gt;"",N236=""),"LECTURA SIN FOTO; ","")&amp;IF(AND(A236="Salida",N(B236)&gt;0,N(O236)=0,TODAY()-N(B236)&gt;N('Ajustes'!$B$4)),"ÚLTIMO RECIBO SIN LLEGAR; ","")&amp;IF(AND(N(Q236)&gt;0,N(R236)=0),"COBRO SIN ENVIAR; ","")&amp;IF(AND(N(Q236)&gt;0,N(R236)&gt;0,N(S236)=0,TODAY()-N(R236)&gt;N('Ajustes'!$B$5)),"COBRO SIN PAGAR; ","")="","",LEFT(IF(NOT(N(B236)&gt;0),"SIN FECHA DE EVENTO; ","")&amp;IF(C236="","SIN UNIDAD; ","")&amp;IF(AND(C236&lt;&gt;"",COUNTIF('Unidades'!$A$2:$A$300,C236)=0),"UNIDAD NO ESTÁ EN LA LISTA; ","")&amp;IF(H236="","SIN TITULAR; ","")&amp;IF(AND(AND(N(B236)&gt;0,TODAY()&gt;=N(B236)),N(I236)=0),"CAMBIO SIN PEDIR; ","")&amp;IF(AND(N(B236)&gt;0,TODAY()&lt;N(B236),N(B236)-TODAY()&lt;=N('Ajustes'!$B$3),N(I236)=0),"EVENTO CERCANO SIN PEDIR; ","")&amp;IF(AND(AND(N(B236)&gt;0,TODAY()&gt;=N(B236)),J236&lt;&gt;"Sí"),"SIN CONFIRMAR; ","")&amp;IF(AND(AND(N(B236)&gt;0,TODAY()&gt;=N(B236)),OR(A236="Entrada",A236="Salida"),IFERROR(VLOOKUP(E236,'Ajustes'!$A$21:$B$40,2,0)="Sí",FALSE),L236=""),"SIN LECTURA; ","")&amp;IF(AND(L236&lt;&gt;"",N236=""),"LECTURA SIN FOTO; ","")&amp;IF(AND(A236="Salida",N(B236)&gt;0,N(O236)=0,TODAY()-N(B236)&gt;N('Ajustes'!$B$4)),"ÚLTIMO RECIBO SIN LLEGAR; ","")&amp;IF(AND(N(Q236)&gt;0,N(R236)=0),"COBRO SIN ENVIAR; ","")&amp;IF(AND(N(Q236)&gt;0,N(R236)&gt;0,N(S236)=0,TODAY()-N(R236)&gt;N('Ajustes'!$B$5)),"COBRO SIN PAGAR; ",""),LEN(IF(NOT(N(B236)&gt;0),"SIN FECHA DE EVENTO; ","")&amp;IF(C236="","SIN UNIDAD; ","")&amp;IF(AND(C236&lt;&gt;"",COUNTIF('Unidades'!$A$2:$A$300,C236)=0),"UNIDAD NO ESTÁ EN LA LISTA; ","")&amp;IF(H236="","SIN TITULAR; ","")&amp;IF(AND(AND(N(B236)&gt;0,TODAY()&gt;=N(B236)),N(I236)=0),"CAMBIO SIN PEDIR; ","")&amp;IF(AND(N(B236)&gt;0,TODAY()&lt;N(B236),N(B236)-TODAY()&lt;=N('Ajustes'!$B$3),N(I236)=0),"EVENTO CERCANO SIN PEDIR; ","")&amp;IF(AND(AND(N(B236)&gt;0,TODAY()&gt;=N(B236)),J236&lt;&gt;"Sí"),"SIN CONFIRMAR; ","")&amp;IF(AND(AND(N(B236)&gt;0,TODAY()&gt;=N(B236)),OR(A236="Entrada",A236="Salida"),IFERROR(VLOOKUP(E236,'Ajustes'!$A$21:$B$40,2,0)="Sí",FALSE),L236=""),"SIN LECTURA; ","")&amp;IF(AND(L236&lt;&gt;"",N236=""),"LECTURA SIN FOTO; ","")&amp;IF(AND(A236="Salida",N(B236)&gt;0,N(O236)=0,TODAY()-N(B236)&gt;N('Ajustes'!$B$4)),"ÚLTIMO RECIBO SIN LLEGAR; ","")&amp;IF(AND(N(Q236)&gt;0,N(R236)=0),"COBRO SIN ENVIAR; ","")&amp;IF(AND(N(Q236)&gt;0,N(R236)&gt;0,N(S236)=0,TODAY()-N(R236)&gt;N('Ajustes'!$B$5)),"COBRO SIN PAGAR; ",""))-2)))</f>
        <v/>
      </c>
    </row>
    <row r="237">
      <c r="B237" s="6" t="n"/>
      <c r="I237" s="6" t="n"/>
      <c r="M237" s="6" t="n"/>
      <c r="O237" s="6" t="n"/>
      <c r="P237" s="8" t="n"/>
      <c r="Q237" s="8" t="n"/>
      <c r="R237" s="6" t="n"/>
      <c r="S237" s="6" t="n"/>
      <c r="T237" s="6" t="n"/>
      <c r="U237" s="9">
        <f>IF(OR(NOT(OR(A237&lt;&gt;"",B237&lt;&gt;"",C237&lt;&gt;"",E237&lt;&gt;"")),NOT(N(B237)&gt;0)),"",N(B237)-TODAY())</f>
        <v/>
      </c>
      <c r="V237">
        <f>IF(OR(NOT(OR(A237&lt;&gt;"",B237&lt;&gt;"",C237&lt;&gt;"",E237&lt;&gt;"")),N(T237)&gt;0),"",IF(IF(NOT(N(B237)&gt;0),"SIN FECHA DE EVENTO; ","")&amp;IF(C237="","SIN UNIDAD; ","")&amp;IF(AND(C237&lt;&gt;"",COUNTIF('Unidades'!$A$2:$A$300,C237)=0),"UNIDAD NO ESTÁ EN LA LISTA; ","")&amp;IF(H237="","SIN TITULAR; ","")&amp;IF(AND(AND(N(B237)&gt;0,TODAY()&gt;=N(B237)),N(I237)=0),"CAMBIO SIN PEDIR; ","")&amp;IF(AND(N(B237)&gt;0,TODAY()&lt;N(B237),N(B237)-TODAY()&lt;=N('Ajustes'!$B$3),N(I237)=0),"EVENTO CERCANO SIN PEDIR; ","")&amp;IF(AND(AND(N(B237)&gt;0,TODAY()&gt;=N(B237)),J237&lt;&gt;"Sí"),"SIN CONFIRMAR; ","")&amp;IF(AND(AND(N(B237)&gt;0,TODAY()&gt;=N(B237)),OR(A237="Entrada",A237="Salida"),IFERROR(VLOOKUP(E237,'Ajustes'!$A$21:$B$40,2,0)="Sí",FALSE),L237=""),"SIN LECTURA; ","")&amp;IF(AND(L237&lt;&gt;"",N237=""),"LECTURA SIN FOTO; ","")&amp;IF(AND(A237="Salida",N(B237)&gt;0,N(O237)=0,TODAY()-N(B237)&gt;N('Ajustes'!$B$4)),"ÚLTIMO RECIBO SIN LLEGAR; ","")&amp;IF(AND(N(Q237)&gt;0,N(R237)=0),"COBRO SIN ENVIAR; ","")&amp;IF(AND(N(Q237)&gt;0,N(R237)&gt;0,N(S237)=0,TODAY()-N(R237)&gt;N('Ajustes'!$B$5)),"COBRO SIN PAGAR; ","")="","",LEFT(IF(NOT(N(B237)&gt;0),"SIN FECHA DE EVENTO; ","")&amp;IF(C237="","SIN UNIDAD; ","")&amp;IF(AND(C237&lt;&gt;"",COUNTIF('Unidades'!$A$2:$A$300,C237)=0),"UNIDAD NO ESTÁ EN LA LISTA; ","")&amp;IF(H237="","SIN TITULAR; ","")&amp;IF(AND(AND(N(B237)&gt;0,TODAY()&gt;=N(B237)),N(I237)=0),"CAMBIO SIN PEDIR; ","")&amp;IF(AND(N(B237)&gt;0,TODAY()&lt;N(B237),N(B237)-TODAY()&lt;=N('Ajustes'!$B$3),N(I237)=0),"EVENTO CERCANO SIN PEDIR; ","")&amp;IF(AND(AND(N(B237)&gt;0,TODAY()&gt;=N(B237)),J237&lt;&gt;"Sí"),"SIN CONFIRMAR; ","")&amp;IF(AND(AND(N(B237)&gt;0,TODAY()&gt;=N(B237)),OR(A237="Entrada",A237="Salida"),IFERROR(VLOOKUP(E237,'Ajustes'!$A$21:$B$40,2,0)="Sí",FALSE),L237=""),"SIN LECTURA; ","")&amp;IF(AND(L237&lt;&gt;"",N237=""),"LECTURA SIN FOTO; ","")&amp;IF(AND(A237="Salida",N(B237)&gt;0,N(O237)=0,TODAY()-N(B237)&gt;N('Ajustes'!$B$4)),"ÚLTIMO RECIBO SIN LLEGAR; ","")&amp;IF(AND(N(Q237)&gt;0,N(R237)=0),"COBRO SIN ENVIAR; ","")&amp;IF(AND(N(Q237)&gt;0,N(R237)&gt;0,N(S237)=0,TODAY()-N(R237)&gt;N('Ajustes'!$B$5)),"COBRO SIN PAGAR; ",""),LEN(IF(NOT(N(B237)&gt;0),"SIN FECHA DE EVENTO; ","")&amp;IF(C237="","SIN UNIDAD; ","")&amp;IF(AND(C237&lt;&gt;"",COUNTIF('Unidades'!$A$2:$A$300,C237)=0),"UNIDAD NO ESTÁ EN LA LISTA; ","")&amp;IF(H237="","SIN TITULAR; ","")&amp;IF(AND(AND(N(B237)&gt;0,TODAY()&gt;=N(B237)),N(I237)=0),"CAMBIO SIN PEDIR; ","")&amp;IF(AND(N(B237)&gt;0,TODAY()&lt;N(B237),N(B237)-TODAY()&lt;=N('Ajustes'!$B$3),N(I237)=0),"EVENTO CERCANO SIN PEDIR; ","")&amp;IF(AND(AND(N(B237)&gt;0,TODAY()&gt;=N(B237)),J237&lt;&gt;"Sí"),"SIN CONFIRMAR; ","")&amp;IF(AND(AND(N(B237)&gt;0,TODAY()&gt;=N(B237)),OR(A237="Entrada",A237="Salida"),IFERROR(VLOOKUP(E237,'Ajustes'!$A$21:$B$40,2,0)="Sí",FALSE),L237=""),"SIN LECTURA; ","")&amp;IF(AND(L237&lt;&gt;"",N237=""),"LECTURA SIN FOTO; ","")&amp;IF(AND(A237="Salida",N(B237)&gt;0,N(O237)=0,TODAY()-N(B237)&gt;N('Ajustes'!$B$4)),"ÚLTIMO RECIBO SIN LLEGAR; ","")&amp;IF(AND(N(Q237)&gt;0,N(R237)=0),"COBRO SIN ENVIAR; ","")&amp;IF(AND(N(Q237)&gt;0,N(R237)&gt;0,N(S237)=0,TODAY()-N(R237)&gt;N('Ajustes'!$B$5)),"COBRO SIN PAGAR; ",""))-2)))</f>
        <v/>
      </c>
    </row>
    <row r="238">
      <c r="B238" s="6" t="n"/>
      <c r="I238" s="6" t="n"/>
      <c r="M238" s="6" t="n"/>
      <c r="O238" s="6" t="n"/>
      <c r="P238" s="8" t="n"/>
      <c r="Q238" s="8" t="n"/>
      <c r="R238" s="6" t="n"/>
      <c r="S238" s="6" t="n"/>
      <c r="T238" s="6" t="n"/>
      <c r="U238" s="9">
        <f>IF(OR(NOT(OR(A238&lt;&gt;"",B238&lt;&gt;"",C238&lt;&gt;"",E238&lt;&gt;"")),NOT(N(B238)&gt;0)),"",N(B238)-TODAY())</f>
        <v/>
      </c>
      <c r="V238">
        <f>IF(OR(NOT(OR(A238&lt;&gt;"",B238&lt;&gt;"",C238&lt;&gt;"",E238&lt;&gt;"")),N(T238)&gt;0),"",IF(IF(NOT(N(B238)&gt;0),"SIN FECHA DE EVENTO; ","")&amp;IF(C238="","SIN UNIDAD; ","")&amp;IF(AND(C238&lt;&gt;"",COUNTIF('Unidades'!$A$2:$A$300,C238)=0),"UNIDAD NO ESTÁ EN LA LISTA; ","")&amp;IF(H238="","SIN TITULAR; ","")&amp;IF(AND(AND(N(B238)&gt;0,TODAY()&gt;=N(B238)),N(I238)=0),"CAMBIO SIN PEDIR; ","")&amp;IF(AND(N(B238)&gt;0,TODAY()&lt;N(B238),N(B238)-TODAY()&lt;=N('Ajustes'!$B$3),N(I238)=0),"EVENTO CERCANO SIN PEDIR; ","")&amp;IF(AND(AND(N(B238)&gt;0,TODAY()&gt;=N(B238)),J238&lt;&gt;"Sí"),"SIN CONFIRMAR; ","")&amp;IF(AND(AND(N(B238)&gt;0,TODAY()&gt;=N(B238)),OR(A238="Entrada",A238="Salida"),IFERROR(VLOOKUP(E238,'Ajustes'!$A$21:$B$40,2,0)="Sí",FALSE),L238=""),"SIN LECTURA; ","")&amp;IF(AND(L238&lt;&gt;"",N238=""),"LECTURA SIN FOTO; ","")&amp;IF(AND(A238="Salida",N(B238)&gt;0,N(O238)=0,TODAY()-N(B238)&gt;N('Ajustes'!$B$4)),"ÚLTIMO RECIBO SIN LLEGAR; ","")&amp;IF(AND(N(Q238)&gt;0,N(R238)=0),"COBRO SIN ENVIAR; ","")&amp;IF(AND(N(Q238)&gt;0,N(R238)&gt;0,N(S238)=0,TODAY()-N(R238)&gt;N('Ajustes'!$B$5)),"COBRO SIN PAGAR; ","")="","",LEFT(IF(NOT(N(B238)&gt;0),"SIN FECHA DE EVENTO; ","")&amp;IF(C238="","SIN UNIDAD; ","")&amp;IF(AND(C238&lt;&gt;"",COUNTIF('Unidades'!$A$2:$A$300,C238)=0),"UNIDAD NO ESTÁ EN LA LISTA; ","")&amp;IF(H238="","SIN TITULAR; ","")&amp;IF(AND(AND(N(B238)&gt;0,TODAY()&gt;=N(B238)),N(I238)=0),"CAMBIO SIN PEDIR; ","")&amp;IF(AND(N(B238)&gt;0,TODAY()&lt;N(B238),N(B238)-TODAY()&lt;=N('Ajustes'!$B$3),N(I238)=0),"EVENTO CERCANO SIN PEDIR; ","")&amp;IF(AND(AND(N(B238)&gt;0,TODAY()&gt;=N(B238)),J238&lt;&gt;"Sí"),"SIN CONFIRMAR; ","")&amp;IF(AND(AND(N(B238)&gt;0,TODAY()&gt;=N(B238)),OR(A238="Entrada",A238="Salida"),IFERROR(VLOOKUP(E238,'Ajustes'!$A$21:$B$40,2,0)="Sí",FALSE),L238=""),"SIN LECTURA; ","")&amp;IF(AND(L238&lt;&gt;"",N238=""),"LECTURA SIN FOTO; ","")&amp;IF(AND(A238="Salida",N(B238)&gt;0,N(O238)=0,TODAY()-N(B238)&gt;N('Ajustes'!$B$4)),"ÚLTIMO RECIBO SIN LLEGAR; ","")&amp;IF(AND(N(Q238)&gt;0,N(R238)=0),"COBRO SIN ENVIAR; ","")&amp;IF(AND(N(Q238)&gt;0,N(R238)&gt;0,N(S238)=0,TODAY()-N(R238)&gt;N('Ajustes'!$B$5)),"COBRO SIN PAGAR; ",""),LEN(IF(NOT(N(B238)&gt;0),"SIN FECHA DE EVENTO; ","")&amp;IF(C238="","SIN UNIDAD; ","")&amp;IF(AND(C238&lt;&gt;"",COUNTIF('Unidades'!$A$2:$A$300,C238)=0),"UNIDAD NO ESTÁ EN LA LISTA; ","")&amp;IF(H238="","SIN TITULAR; ","")&amp;IF(AND(AND(N(B238)&gt;0,TODAY()&gt;=N(B238)),N(I238)=0),"CAMBIO SIN PEDIR; ","")&amp;IF(AND(N(B238)&gt;0,TODAY()&lt;N(B238),N(B238)-TODAY()&lt;=N('Ajustes'!$B$3),N(I238)=0),"EVENTO CERCANO SIN PEDIR; ","")&amp;IF(AND(AND(N(B238)&gt;0,TODAY()&gt;=N(B238)),J238&lt;&gt;"Sí"),"SIN CONFIRMAR; ","")&amp;IF(AND(AND(N(B238)&gt;0,TODAY()&gt;=N(B238)),OR(A238="Entrada",A238="Salida"),IFERROR(VLOOKUP(E238,'Ajustes'!$A$21:$B$40,2,0)="Sí",FALSE),L238=""),"SIN LECTURA; ","")&amp;IF(AND(L238&lt;&gt;"",N238=""),"LECTURA SIN FOTO; ","")&amp;IF(AND(A238="Salida",N(B238)&gt;0,N(O238)=0,TODAY()-N(B238)&gt;N('Ajustes'!$B$4)),"ÚLTIMO RECIBO SIN LLEGAR; ","")&amp;IF(AND(N(Q238)&gt;0,N(R238)=0),"COBRO SIN ENVIAR; ","")&amp;IF(AND(N(Q238)&gt;0,N(R238)&gt;0,N(S238)=0,TODAY()-N(R238)&gt;N('Ajustes'!$B$5)),"COBRO SIN PAGAR; ",""))-2)))</f>
        <v/>
      </c>
    </row>
    <row r="239">
      <c r="B239" s="6" t="n"/>
      <c r="I239" s="6" t="n"/>
      <c r="M239" s="6" t="n"/>
      <c r="O239" s="6" t="n"/>
      <c r="P239" s="8" t="n"/>
      <c r="Q239" s="8" t="n"/>
      <c r="R239" s="6" t="n"/>
      <c r="S239" s="6" t="n"/>
      <c r="T239" s="6" t="n"/>
      <c r="U239" s="9">
        <f>IF(OR(NOT(OR(A239&lt;&gt;"",B239&lt;&gt;"",C239&lt;&gt;"",E239&lt;&gt;"")),NOT(N(B239)&gt;0)),"",N(B239)-TODAY())</f>
        <v/>
      </c>
      <c r="V239">
        <f>IF(OR(NOT(OR(A239&lt;&gt;"",B239&lt;&gt;"",C239&lt;&gt;"",E239&lt;&gt;"")),N(T239)&gt;0),"",IF(IF(NOT(N(B239)&gt;0),"SIN FECHA DE EVENTO; ","")&amp;IF(C239="","SIN UNIDAD; ","")&amp;IF(AND(C239&lt;&gt;"",COUNTIF('Unidades'!$A$2:$A$300,C239)=0),"UNIDAD NO ESTÁ EN LA LISTA; ","")&amp;IF(H239="","SIN TITULAR; ","")&amp;IF(AND(AND(N(B239)&gt;0,TODAY()&gt;=N(B239)),N(I239)=0),"CAMBIO SIN PEDIR; ","")&amp;IF(AND(N(B239)&gt;0,TODAY()&lt;N(B239),N(B239)-TODAY()&lt;=N('Ajustes'!$B$3),N(I239)=0),"EVENTO CERCANO SIN PEDIR; ","")&amp;IF(AND(AND(N(B239)&gt;0,TODAY()&gt;=N(B239)),J239&lt;&gt;"Sí"),"SIN CONFIRMAR; ","")&amp;IF(AND(AND(N(B239)&gt;0,TODAY()&gt;=N(B239)),OR(A239="Entrada",A239="Salida"),IFERROR(VLOOKUP(E239,'Ajustes'!$A$21:$B$40,2,0)="Sí",FALSE),L239=""),"SIN LECTURA; ","")&amp;IF(AND(L239&lt;&gt;"",N239=""),"LECTURA SIN FOTO; ","")&amp;IF(AND(A239="Salida",N(B239)&gt;0,N(O239)=0,TODAY()-N(B239)&gt;N('Ajustes'!$B$4)),"ÚLTIMO RECIBO SIN LLEGAR; ","")&amp;IF(AND(N(Q239)&gt;0,N(R239)=0),"COBRO SIN ENVIAR; ","")&amp;IF(AND(N(Q239)&gt;0,N(R239)&gt;0,N(S239)=0,TODAY()-N(R239)&gt;N('Ajustes'!$B$5)),"COBRO SIN PAGAR; ","")="","",LEFT(IF(NOT(N(B239)&gt;0),"SIN FECHA DE EVENTO; ","")&amp;IF(C239="","SIN UNIDAD; ","")&amp;IF(AND(C239&lt;&gt;"",COUNTIF('Unidades'!$A$2:$A$300,C239)=0),"UNIDAD NO ESTÁ EN LA LISTA; ","")&amp;IF(H239="","SIN TITULAR; ","")&amp;IF(AND(AND(N(B239)&gt;0,TODAY()&gt;=N(B239)),N(I239)=0),"CAMBIO SIN PEDIR; ","")&amp;IF(AND(N(B239)&gt;0,TODAY()&lt;N(B239),N(B239)-TODAY()&lt;=N('Ajustes'!$B$3),N(I239)=0),"EVENTO CERCANO SIN PEDIR; ","")&amp;IF(AND(AND(N(B239)&gt;0,TODAY()&gt;=N(B239)),J239&lt;&gt;"Sí"),"SIN CONFIRMAR; ","")&amp;IF(AND(AND(N(B239)&gt;0,TODAY()&gt;=N(B239)),OR(A239="Entrada",A239="Salida"),IFERROR(VLOOKUP(E239,'Ajustes'!$A$21:$B$40,2,0)="Sí",FALSE),L239=""),"SIN LECTURA; ","")&amp;IF(AND(L239&lt;&gt;"",N239=""),"LECTURA SIN FOTO; ","")&amp;IF(AND(A239="Salida",N(B239)&gt;0,N(O239)=0,TODAY()-N(B239)&gt;N('Ajustes'!$B$4)),"ÚLTIMO RECIBO SIN LLEGAR; ","")&amp;IF(AND(N(Q239)&gt;0,N(R239)=0),"COBRO SIN ENVIAR; ","")&amp;IF(AND(N(Q239)&gt;0,N(R239)&gt;0,N(S239)=0,TODAY()-N(R239)&gt;N('Ajustes'!$B$5)),"COBRO SIN PAGAR; ",""),LEN(IF(NOT(N(B239)&gt;0),"SIN FECHA DE EVENTO; ","")&amp;IF(C239="","SIN UNIDAD; ","")&amp;IF(AND(C239&lt;&gt;"",COUNTIF('Unidades'!$A$2:$A$300,C239)=0),"UNIDAD NO ESTÁ EN LA LISTA; ","")&amp;IF(H239="","SIN TITULAR; ","")&amp;IF(AND(AND(N(B239)&gt;0,TODAY()&gt;=N(B239)),N(I239)=0),"CAMBIO SIN PEDIR; ","")&amp;IF(AND(N(B239)&gt;0,TODAY()&lt;N(B239),N(B239)-TODAY()&lt;=N('Ajustes'!$B$3),N(I239)=0),"EVENTO CERCANO SIN PEDIR; ","")&amp;IF(AND(AND(N(B239)&gt;0,TODAY()&gt;=N(B239)),J239&lt;&gt;"Sí"),"SIN CONFIRMAR; ","")&amp;IF(AND(AND(N(B239)&gt;0,TODAY()&gt;=N(B239)),OR(A239="Entrada",A239="Salida"),IFERROR(VLOOKUP(E239,'Ajustes'!$A$21:$B$40,2,0)="Sí",FALSE),L239=""),"SIN LECTURA; ","")&amp;IF(AND(L239&lt;&gt;"",N239=""),"LECTURA SIN FOTO; ","")&amp;IF(AND(A239="Salida",N(B239)&gt;0,N(O239)=0,TODAY()-N(B239)&gt;N('Ajustes'!$B$4)),"ÚLTIMO RECIBO SIN LLEGAR; ","")&amp;IF(AND(N(Q239)&gt;0,N(R239)=0),"COBRO SIN ENVIAR; ","")&amp;IF(AND(N(Q239)&gt;0,N(R239)&gt;0,N(S239)=0,TODAY()-N(R239)&gt;N('Ajustes'!$B$5)),"COBRO SIN PAGAR; ",""))-2)))</f>
        <v/>
      </c>
    </row>
    <row r="240">
      <c r="B240" s="6" t="n"/>
      <c r="I240" s="6" t="n"/>
      <c r="M240" s="6" t="n"/>
      <c r="O240" s="6" t="n"/>
      <c r="P240" s="8" t="n"/>
      <c r="Q240" s="8" t="n"/>
      <c r="R240" s="6" t="n"/>
      <c r="S240" s="6" t="n"/>
      <c r="T240" s="6" t="n"/>
      <c r="U240" s="9">
        <f>IF(OR(NOT(OR(A240&lt;&gt;"",B240&lt;&gt;"",C240&lt;&gt;"",E240&lt;&gt;"")),NOT(N(B240)&gt;0)),"",N(B240)-TODAY())</f>
        <v/>
      </c>
      <c r="V240">
        <f>IF(OR(NOT(OR(A240&lt;&gt;"",B240&lt;&gt;"",C240&lt;&gt;"",E240&lt;&gt;"")),N(T240)&gt;0),"",IF(IF(NOT(N(B240)&gt;0),"SIN FECHA DE EVENTO; ","")&amp;IF(C240="","SIN UNIDAD; ","")&amp;IF(AND(C240&lt;&gt;"",COUNTIF('Unidades'!$A$2:$A$300,C240)=0),"UNIDAD NO ESTÁ EN LA LISTA; ","")&amp;IF(H240="","SIN TITULAR; ","")&amp;IF(AND(AND(N(B240)&gt;0,TODAY()&gt;=N(B240)),N(I240)=0),"CAMBIO SIN PEDIR; ","")&amp;IF(AND(N(B240)&gt;0,TODAY()&lt;N(B240),N(B240)-TODAY()&lt;=N('Ajustes'!$B$3),N(I240)=0),"EVENTO CERCANO SIN PEDIR; ","")&amp;IF(AND(AND(N(B240)&gt;0,TODAY()&gt;=N(B240)),J240&lt;&gt;"Sí"),"SIN CONFIRMAR; ","")&amp;IF(AND(AND(N(B240)&gt;0,TODAY()&gt;=N(B240)),OR(A240="Entrada",A240="Salida"),IFERROR(VLOOKUP(E240,'Ajustes'!$A$21:$B$40,2,0)="Sí",FALSE),L240=""),"SIN LECTURA; ","")&amp;IF(AND(L240&lt;&gt;"",N240=""),"LECTURA SIN FOTO; ","")&amp;IF(AND(A240="Salida",N(B240)&gt;0,N(O240)=0,TODAY()-N(B240)&gt;N('Ajustes'!$B$4)),"ÚLTIMO RECIBO SIN LLEGAR; ","")&amp;IF(AND(N(Q240)&gt;0,N(R240)=0),"COBRO SIN ENVIAR; ","")&amp;IF(AND(N(Q240)&gt;0,N(R240)&gt;0,N(S240)=0,TODAY()-N(R240)&gt;N('Ajustes'!$B$5)),"COBRO SIN PAGAR; ","")="","",LEFT(IF(NOT(N(B240)&gt;0),"SIN FECHA DE EVENTO; ","")&amp;IF(C240="","SIN UNIDAD; ","")&amp;IF(AND(C240&lt;&gt;"",COUNTIF('Unidades'!$A$2:$A$300,C240)=0),"UNIDAD NO ESTÁ EN LA LISTA; ","")&amp;IF(H240="","SIN TITULAR; ","")&amp;IF(AND(AND(N(B240)&gt;0,TODAY()&gt;=N(B240)),N(I240)=0),"CAMBIO SIN PEDIR; ","")&amp;IF(AND(N(B240)&gt;0,TODAY()&lt;N(B240),N(B240)-TODAY()&lt;=N('Ajustes'!$B$3),N(I240)=0),"EVENTO CERCANO SIN PEDIR; ","")&amp;IF(AND(AND(N(B240)&gt;0,TODAY()&gt;=N(B240)),J240&lt;&gt;"Sí"),"SIN CONFIRMAR; ","")&amp;IF(AND(AND(N(B240)&gt;0,TODAY()&gt;=N(B240)),OR(A240="Entrada",A240="Salida"),IFERROR(VLOOKUP(E240,'Ajustes'!$A$21:$B$40,2,0)="Sí",FALSE),L240=""),"SIN LECTURA; ","")&amp;IF(AND(L240&lt;&gt;"",N240=""),"LECTURA SIN FOTO; ","")&amp;IF(AND(A240="Salida",N(B240)&gt;0,N(O240)=0,TODAY()-N(B240)&gt;N('Ajustes'!$B$4)),"ÚLTIMO RECIBO SIN LLEGAR; ","")&amp;IF(AND(N(Q240)&gt;0,N(R240)=0),"COBRO SIN ENVIAR; ","")&amp;IF(AND(N(Q240)&gt;0,N(R240)&gt;0,N(S240)=0,TODAY()-N(R240)&gt;N('Ajustes'!$B$5)),"COBRO SIN PAGAR; ",""),LEN(IF(NOT(N(B240)&gt;0),"SIN FECHA DE EVENTO; ","")&amp;IF(C240="","SIN UNIDAD; ","")&amp;IF(AND(C240&lt;&gt;"",COUNTIF('Unidades'!$A$2:$A$300,C240)=0),"UNIDAD NO ESTÁ EN LA LISTA; ","")&amp;IF(H240="","SIN TITULAR; ","")&amp;IF(AND(AND(N(B240)&gt;0,TODAY()&gt;=N(B240)),N(I240)=0),"CAMBIO SIN PEDIR; ","")&amp;IF(AND(N(B240)&gt;0,TODAY()&lt;N(B240),N(B240)-TODAY()&lt;=N('Ajustes'!$B$3),N(I240)=0),"EVENTO CERCANO SIN PEDIR; ","")&amp;IF(AND(AND(N(B240)&gt;0,TODAY()&gt;=N(B240)),J240&lt;&gt;"Sí"),"SIN CONFIRMAR; ","")&amp;IF(AND(AND(N(B240)&gt;0,TODAY()&gt;=N(B240)),OR(A240="Entrada",A240="Salida"),IFERROR(VLOOKUP(E240,'Ajustes'!$A$21:$B$40,2,0)="Sí",FALSE),L240=""),"SIN LECTURA; ","")&amp;IF(AND(L240&lt;&gt;"",N240=""),"LECTURA SIN FOTO; ","")&amp;IF(AND(A240="Salida",N(B240)&gt;0,N(O240)=0,TODAY()-N(B240)&gt;N('Ajustes'!$B$4)),"ÚLTIMO RECIBO SIN LLEGAR; ","")&amp;IF(AND(N(Q240)&gt;0,N(R240)=0),"COBRO SIN ENVIAR; ","")&amp;IF(AND(N(Q240)&gt;0,N(R240)&gt;0,N(S240)=0,TODAY()-N(R240)&gt;N('Ajustes'!$B$5)),"COBRO SIN PAGAR; ",""))-2)))</f>
        <v/>
      </c>
    </row>
    <row r="241">
      <c r="B241" s="6" t="n"/>
      <c r="I241" s="6" t="n"/>
      <c r="M241" s="6" t="n"/>
      <c r="O241" s="6" t="n"/>
      <c r="P241" s="8" t="n"/>
      <c r="Q241" s="8" t="n"/>
      <c r="R241" s="6" t="n"/>
      <c r="S241" s="6" t="n"/>
      <c r="T241" s="6" t="n"/>
      <c r="U241" s="9">
        <f>IF(OR(NOT(OR(A241&lt;&gt;"",B241&lt;&gt;"",C241&lt;&gt;"",E241&lt;&gt;"")),NOT(N(B241)&gt;0)),"",N(B241)-TODAY())</f>
        <v/>
      </c>
      <c r="V241">
        <f>IF(OR(NOT(OR(A241&lt;&gt;"",B241&lt;&gt;"",C241&lt;&gt;"",E241&lt;&gt;"")),N(T241)&gt;0),"",IF(IF(NOT(N(B241)&gt;0),"SIN FECHA DE EVENTO; ","")&amp;IF(C241="","SIN UNIDAD; ","")&amp;IF(AND(C241&lt;&gt;"",COUNTIF('Unidades'!$A$2:$A$300,C241)=0),"UNIDAD NO ESTÁ EN LA LISTA; ","")&amp;IF(H241="","SIN TITULAR; ","")&amp;IF(AND(AND(N(B241)&gt;0,TODAY()&gt;=N(B241)),N(I241)=0),"CAMBIO SIN PEDIR; ","")&amp;IF(AND(N(B241)&gt;0,TODAY()&lt;N(B241),N(B241)-TODAY()&lt;=N('Ajustes'!$B$3),N(I241)=0),"EVENTO CERCANO SIN PEDIR; ","")&amp;IF(AND(AND(N(B241)&gt;0,TODAY()&gt;=N(B241)),J241&lt;&gt;"Sí"),"SIN CONFIRMAR; ","")&amp;IF(AND(AND(N(B241)&gt;0,TODAY()&gt;=N(B241)),OR(A241="Entrada",A241="Salida"),IFERROR(VLOOKUP(E241,'Ajustes'!$A$21:$B$40,2,0)="Sí",FALSE),L241=""),"SIN LECTURA; ","")&amp;IF(AND(L241&lt;&gt;"",N241=""),"LECTURA SIN FOTO; ","")&amp;IF(AND(A241="Salida",N(B241)&gt;0,N(O241)=0,TODAY()-N(B241)&gt;N('Ajustes'!$B$4)),"ÚLTIMO RECIBO SIN LLEGAR; ","")&amp;IF(AND(N(Q241)&gt;0,N(R241)=0),"COBRO SIN ENVIAR; ","")&amp;IF(AND(N(Q241)&gt;0,N(R241)&gt;0,N(S241)=0,TODAY()-N(R241)&gt;N('Ajustes'!$B$5)),"COBRO SIN PAGAR; ","")="","",LEFT(IF(NOT(N(B241)&gt;0),"SIN FECHA DE EVENTO; ","")&amp;IF(C241="","SIN UNIDAD; ","")&amp;IF(AND(C241&lt;&gt;"",COUNTIF('Unidades'!$A$2:$A$300,C241)=0),"UNIDAD NO ESTÁ EN LA LISTA; ","")&amp;IF(H241="","SIN TITULAR; ","")&amp;IF(AND(AND(N(B241)&gt;0,TODAY()&gt;=N(B241)),N(I241)=0),"CAMBIO SIN PEDIR; ","")&amp;IF(AND(N(B241)&gt;0,TODAY()&lt;N(B241),N(B241)-TODAY()&lt;=N('Ajustes'!$B$3),N(I241)=0),"EVENTO CERCANO SIN PEDIR; ","")&amp;IF(AND(AND(N(B241)&gt;0,TODAY()&gt;=N(B241)),J241&lt;&gt;"Sí"),"SIN CONFIRMAR; ","")&amp;IF(AND(AND(N(B241)&gt;0,TODAY()&gt;=N(B241)),OR(A241="Entrada",A241="Salida"),IFERROR(VLOOKUP(E241,'Ajustes'!$A$21:$B$40,2,0)="Sí",FALSE),L241=""),"SIN LECTURA; ","")&amp;IF(AND(L241&lt;&gt;"",N241=""),"LECTURA SIN FOTO; ","")&amp;IF(AND(A241="Salida",N(B241)&gt;0,N(O241)=0,TODAY()-N(B241)&gt;N('Ajustes'!$B$4)),"ÚLTIMO RECIBO SIN LLEGAR; ","")&amp;IF(AND(N(Q241)&gt;0,N(R241)=0),"COBRO SIN ENVIAR; ","")&amp;IF(AND(N(Q241)&gt;0,N(R241)&gt;0,N(S241)=0,TODAY()-N(R241)&gt;N('Ajustes'!$B$5)),"COBRO SIN PAGAR; ",""),LEN(IF(NOT(N(B241)&gt;0),"SIN FECHA DE EVENTO; ","")&amp;IF(C241="","SIN UNIDAD; ","")&amp;IF(AND(C241&lt;&gt;"",COUNTIF('Unidades'!$A$2:$A$300,C241)=0),"UNIDAD NO ESTÁ EN LA LISTA; ","")&amp;IF(H241="","SIN TITULAR; ","")&amp;IF(AND(AND(N(B241)&gt;0,TODAY()&gt;=N(B241)),N(I241)=0),"CAMBIO SIN PEDIR; ","")&amp;IF(AND(N(B241)&gt;0,TODAY()&lt;N(B241),N(B241)-TODAY()&lt;=N('Ajustes'!$B$3),N(I241)=0),"EVENTO CERCANO SIN PEDIR; ","")&amp;IF(AND(AND(N(B241)&gt;0,TODAY()&gt;=N(B241)),J241&lt;&gt;"Sí"),"SIN CONFIRMAR; ","")&amp;IF(AND(AND(N(B241)&gt;0,TODAY()&gt;=N(B241)),OR(A241="Entrada",A241="Salida"),IFERROR(VLOOKUP(E241,'Ajustes'!$A$21:$B$40,2,0)="Sí",FALSE),L241=""),"SIN LECTURA; ","")&amp;IF(AND(L241&lt;&gt;"",N241=""),"LECTURA SIN FOTO; ","")&amp;IF(AND(A241="Salida",N(B241)&gt;0,N(O241)=0,TODAY()-N(B241)&gt;N('Ajustes'!$B$4)),"ÚLTIMO RECIBO SIN LLEGAR; ","")&amp;IF(AND(N(Q241)&gt;0,N(R241)=0),"COBRO SIN ENVIAR; ","")&amp;IF(AND(N(Q241)&gt;0,N(R241)&gt;0,N(S241)=0,TODAY()-N(R241)&gt;N('Ajustes'!$B$5)),"COBRO SIN PAGAR; ",""))-2)))</f>
        <v/>
      </c>
    </row>
    <row r="242">
      <c r="B242" s="6" t="n"/>
      <c r="I242" s="6" t="n"/>
      <c r="M242" s="6" t="n"/>
      <c r="O242" s="6" t="n"/>
      <c r="P242" s="8" t="n"/>
      <c r="Q242" s="8" t="n"/>
      <c r="R242" s="6" t="n"/>
      <c r="S242" s="6" t="n"/>
      <c r="T242" s="6" t="n"/>
      <c r="U242" s="9">
        <f>IF(OR(NOT(OR(A242&lt;&gt;"",B242&lt;&gt;"",C242&lt;&gt;"",E242&lt;&gt;"")),NOT(N(B242)&gt;0)),"",N(B242)-TODAY())</f>
        <v/>
      </c>
      <c r="V242">
        <f>IF(OR(NOT(OR(A242&lt;&gt;"",B242&lt;&gt;"",C242&lt;&gt;"",E242&lt;&gt;"")),N(T242)&gt;0),"",IF(IF(NOT(N(B242)&gt;0),"SIN FECHA DE EVENTO; ","")&amp;IF(C242="","SIN UNIDAD; ","")&amp;IF(AND(C242&lt;&gt;"",COUNTIF('Unidades'!$A$2:$A$300,C242)=0),"UNIDAD NO ESTÁ EN LA LISTA; ","")&amp;IF(H242="","SIN TITULAR; ","")&amp;IF(AND(AND(N(B242)&gt;0,TODAY()&gt;=N(B242)),N(I242)=0),"CAMBIO SIN PEDIR; ","")&amp;IF(AND(N(B242)&gt;0,TODAY()&lt;N(B242),N(B242)-TODAY()&lt;=N('Ajustes'!$B$3),N(I242)=0),"EVENTO CERCANO SIN PEDIR; ","")&amp;IF(AND(AND(N(B242)&gt;0,TODAY()&gt;=N(B242)),J242&lt;&gt;"Sí"),"SIN CONFIRMAR; ","")&amp;IF(AND(AND(N(B242)&gt;0,TODAY()&gt;=N(B242)),OR(A242="Entrada",A242="Salida"),IFERROR(VLOOKUP(E242,'Ajustes'!$A$21:$B$40,2,0)="Sí",FALSE),L242=""),"SIN LECTURA; ","")&amp;IF(AND(L242&lt;&gt;"",N242=""),"LECTURA SIN FOTO; ","")&amp;IF(AND(A242="Salida",N(B242)&gt;0,N(O242)=0,TODAY()-N(B242)&gt;N('Ajustes'!$B$4)),"ÚLTIMO RECIBO SIN LLEGAR; ","")&amp;IF(AND(N(Q242)&gt;0,N(R242)=0),"COBRO SIN ENVIAR; ","")&amp;IF(AND(N(Q242)&gt;0,N(R242)&gt;0,N(S242)=0,TODAY()-N(R242)&gt;N('Ajustes'!$B$5)),"COBRO SIN PAGAR; ","")="","",LEFT(IF(NOT(N(B242)&gt;0),"SIN FECHA DE EVENTO; ","")&amp;IF(C242="","SIN UNIDAD; ","")&amp;IF(AND(C242&lt;&gt;"",COUNTIF('Unidades'!$A$2:$A$300,C242)=0),"UNIDAD NO ESTÁ EN LA LISTA; ","")&amp;IF(H242="","SIN TITULAR; ","")&amp;IF(AND(AND(N(B242)&gt;0,TODAY()&gt;=N(B242)),N(I242)=0),"CAMBIO SIN PEDIR; ","")&amp;IF(AND(N(B242)&gt;0,TODAY()&lt;N(B242),N(B242)-TODAY()&lt;=N('Ajustes'!$B$3),N(I242)=0),"EVENTO CERCANO SIN PEDIR; ","")&amp;IF(AND(AND(N(B242)&gt;0,TODAY()&gt;=N(B242)),J242&lt;&gt;"Sí"),"SIN CONFIRMAR; ","")&amp;IF(AND(AND(N(B242)&gt;0,TODAY()&gt;=N(B242)),OR(A242="Entrada",A242="Salida"),IFERROR(VLOOKUP(E242,'Ajustes'!$A$21:$B$40,2,0)="Sí",FALSE),L242=""),"SIN LECTURA; ","")&amp;IF(AND(L242&lt;&gt;"",N242=""),"LECTURA SIN FOTO; ","")&amp;IF(AND(A242="Salida",N(B242)&gt;0,N(O242)=0,TODAY()-N(B242)&gt;N('Ajustes'!$B$4)),"ÚLTIMO RECIBO SIN LLEGAR; ","")&amp;IF(AND(N(Q242)&gt;0,N(R242)=0),"COBRO SIN ENVIAR; ","")&amp;IF(AND(N(Q242)&gt;0,N(R242)&gt;0,N(S242)=0,TODAY()-N(R242)&gt;N('Ajustes'!$B$5)),"COBRO SIN PAGAR; ",""),LEN(IF(NOT(N(B242)&gt;0),"SIN FECHA DE EVENTO; ","")&amp;IF(C242="","SIN UNIDAD; ","")&amp;IF(AND(C242&lt;&gt;"",COUNTIF('Unidades'!$A$2:$A$300,C242)=0),"UNIDAD NO ESTÁ EN LA LISTA; ","")&amp;IF(H242="","SIN TITULAR; ","")&amp;IF(AND(AND(N(B242)&gt;0,TODAY()&gt;=N(B242)),N(I242)=0),"CAMBIO SIN PEDIR; ","")&amp;IF(AND(N(B242)&gt;0,TODAY()&lt;N(B242),N(B242)-TODAY()&lt;=N('Ajustes'!$B$3),N(I242)=0),"EVENTO CERCANO SIN PEDIR; ","")&amp;IF(AND(AND(N(B242)&gt;0,TODAY()&gt;=N(B242)),J242&lt;&gt;"Sí"),"SIN CONFIRMAR; ","")&amp;IF(AND(AND(N(B242)&gt;0,TODAY()&gt;=N(B242)),OR(A242="Entrada",A242="Salida"),IFERROR(VLOOKUP(E242,'Ajustes'!$A$21:$B$40,2,0)="Sí",FALSE),L242=""),"SIN LECTURA; ","")&amp;IF(AND(L242&lt;&gt;"",N242=""),"LECTURA SIN FOTO; ","")&amp;IF(AND(A242="Salida",N(B242)&gt;0,N(O242)=0,TODAY()-N(B242)&gt;N('Ajustes'!$B$4)),"ÚLTIMO RECIBO SIN LLEGAR; ","")&amp;IF(AND(N(Q242)&gt;0,N(R242)=0),"COBRO SIN ENVIAR; ","")&amp;IF(AND(N(Q242)&gt;0,N(R242)&gt;0,N(S242)=0,TODAY()-N(R242)&gt;N('Ajustes'!$B$5)),"COBRO SIN PAGAR; ",""))-2)))</f>
        <v/>
      </c>
    </row>
    <row r="243">
      <c r="B243" s="6" t="n"/>
      <c r="I243" s="6" t="n"/>
      <c r="M243" s="6" t="n"/>
      <c r="O243" s="6" t="n"/>
      <c r="P243" s="8" t="n"/>
      <c r="Q243" s="8" t="n"/>
      <c r="R243" s="6" t="n"/>
      <c r="S243" s="6" t="n"/>
      <c r="T243" s="6" t="n"/>
      <c r="U243" s="9">
        <f>IF(OR(NOT(OR(A243&lt;&gt;"",B243&lt;&gt;"",C243&lt;&gt;"",E243&lt;&gt;"")),NOT(N(B243)&gt;0)),"",N(B243)-TODAY())</f>
        <v/>
      </c>
      <c r="V243">
        <f>IF(OR(NOT(OR(A243&lt;&gt;"",B243&lt;&gt;"",C243&lt;&gt;"",E243&lt;&gt;"")),N(T243)&gt;0),"",IF(IF(NOT(N(B243)&gt;0),"SIN FECHA DE EVENTO; ","")&amp;IF(C243="","SIN UNIDAD; ","")&amp;IF(AND(C243&lt;&gt;"",COUNTIF('Unidades'!$A$2:$A$300,C243)=0),"UNIDAD NO ESTÁ EN LA LISTA; ","")&amp;IF(H243="","SIN TITULAR; ","")&amp;IF(AND(AND(N(B243)&gt;0,TODAY()&gt;=N(B243)),N(I243)=0),"CAMBIO SIN PEDIR; ","")&amp;IF(AND(N(B243)&gt;0,TODAY()&lt;N(B243),N(B243)-TODAY()&lt;=N('Ajustes'!$B$3),N(I243)=0),"EVENTO CERCANO SIN PEDIR; ","")&amp;IF(AND(AND(N(B243)&gt;0,TODAY()&gt;=N(B243)),J243&lt;&gt;"Sí"),"SIN CONFIRMAR; ","")&amp;IF(AND(AND(N(B243)&gt;0,TODAY()&gt;=N(B243)),OR(A243="Entrada",A243="Salida"),IFERROR(VLOOKUP(E243,'Ajustes'!$A$21:$B$40,2,0)="Sí",FALSE),L243=""),"SIN LECTURA; ","")&amp;IF(AND(L243&lt;&gt;"",N243=""),"LECTURA SIN FOTO; ","")&amp;IF(AND(A243="Salida",N(B243)&gt;0,N(O243)=0,TODAY()-N(B243)&gt;N('Ajustes'!$B$4)),"ÚLTIMO RECIBO SIN LLEGAR; ","")&amp;IF(AND(N(Q243)&gt;0,N(R243)=0),"COBRO SIN ENVIAR; ","")&amp;IF(AND(N(Q243)&gt;0,N(R243)&gt;0,N(S243)=0,TODAY()-N(R243)&gt;N('Ajustes'!$B$5)),"COBRO SIN PAGAR; ","")="","",LEFT(IF(NOT(N(B243)&gt;0),"SIN FECHA DE EVENTO; ","")&amp;IF(C243="","SIN UNIDAD; ","")&amp;IF(AND(C243&lt;&gt;"",COUNTIF('Unidades'!$A$2:$A$300,C243)=0),"UNIDAD NO ESTÁ EN LA LISTA; ","")&amp;IF(H243="","SIN TITULAR; ","")&amp;IF(AND(AND(N(B243)&gt;0,TODAY()&gt;=N(B243)),N(I243)=0),"CAMBIO SIN PEDIR; ","")&amp;IF(AND(N(B243)&gt;0,TODAY()&lt;N(B243),N(B243)-TODAY()&lt;=N('Ajustes'!$B$3),N(I243)=0),"EVENTO CERCANO SIN PEDIR; ","")&amp;IF(AND(AND(N(B243)&gt;0,TODAY()&gt;=N(B243)),J243&lt;&gt;"Sí"),"SIN CONFIRMAR; ","")&amp;IF(AND(AND(N(B243)&gt;0,TODAY()&gt;=N(B243)),OR(A243="Entrada",A243="Salida"),IFERROR(VLOOKUP(E243,'Ajustes'!$A$21:$B$40,2,0)="Sí",FALSE),L243=""),"SIN LECTURA; ","")&amp;IF(AND(L243&lt;&gt;"",N243=""),"LECTURA SIN FOTO; ","")&amp;IF(AND(A243="Salida",N(B243)&gt;0,N(O243)=0,TODAY()-N(B243)&gt;N('Ajustes'!$B$4)),"ÚLTIMO RECIBO SIN LLEGAR; ","")&amp;IF(AND(N(Q243)&gt;0,N(R243)=0),"COBRO SIN ENVIAR; ","")&amp;IF(AND(N(Q243)&gt;0,N(R243)&gt;0,N(S243)=0,TODAY()-N(R243)&gt;N('Ajustes'!$B$5)),"COBRO SIN PAGAR; ",""),LEN(IF(NOT(N(B243)&gt;0),"SIN FECHA DE EVENTO; ","")&amp;IF(C243="","SIN UNIDAD; ","")&amp;IF(AND(C243&lt;&gt;"",COUNTIF('Unidades'!$A$2:$A$300,C243)=0),"UNIDAD NO ESTÁ EN LA LISTA; ","")&amp;IF(H243="","SIN TITULAR; ","")&amp;IF(AND(AND(N(B243)&gt;0,TODAY()&gt;=N(B243)),N(I243)=0),"CAMBIO SIN PEDIR; ","")&amp;IF(AND(N(B243)&gt;0,TODAY()&lt;N(B243),N(B243)-TODAY()&lt;=N('Ajustes'!$B$3),N(I243)=0),"EVENTO CERCANO SIN PEDIR; ","")&amp;IF(AND(AND(N(B243)&gt;0,TODAY()&gt;=N(B243)),J243&lt;&gt;"Sí"),"SIN CONFIRMAR; ","")&amp;IF(AND(AND(N(B243)&gt;0,TODAY()&gt;=N(B243)),OR(A243="Entrada",A243="Salida"),IFERROR(VLOOKUP(E243,'Ajustes'!$A$21:$B$40,2,0)="Sí",FALSE),L243=""),"SIN LECTURA; ","")&amp;IF(AND(L243&lt;&gt;"",N243=""),"LECTURA SIN FOTO; ","")&amp;IF(AND(A243="Salida",N(B243)&gt;0,N(O243)=0,TODAY()-N(B243)&gt;N('Ajustes'!$B$4)),"ÚLTIMO RECIBO SIN LLEGAR; ","")&amp;IF(AND(N(Q243)&gt;0,N(R243)=0),"COBRO SIN ENVIAR; ","")&amp;IF(AND(N(Q243)&gt;0,N(R243)&gt;0,N(S243)=0,TODAY()-N(R243)&gt;N('Ajustes'!$B$5)),"COBRO SIN PAGAR; ",""))-2)))</f>
        <v/>
      </c>
    </row>
    <row r="244">
      <c r="B244" s="6" t="n"/>
      <c r="I244" s="6" t="n"/>
      <c r="M244" s="6" t="n"/>
      <c r="O244" s="6" t="n"/>
      <c r="P244" s="8" t="n"/>
      <c r="Q244" s="8" t="n"/>
      <c r="R244" s="6" t="n"/>
      <c r="S244" s="6" t="n"/>
      <c r="T244" s="6" t="n"/>
      <c r="U244" s="9">
        <f>IF(OR(NOT(OR(A244&lt;&gt;"",B244&lt;&gt;"",C244&lt;&gt;"",E244&lt;&gt;"")),NOT(N(B244)&gt;0)),"",N(B244)-TODAY())</f>
        <v/>
      </c>
      <c r="V244">
        <f>IF(OR(NOT(OR(A244&lt;&gt;"",B244&lt;&gt;"",C244&lt;&gt;"",E244&lt;&gt;"")),N(T244)&gt;0),"",IF(IF(NOT(N(B244)&gt;0),"SIN FECHA DE EVENTO; ","")&amp;IF(C244="","SIN UNIDAD; ","")&amp;IF(AND(C244&lt;&gt;"",COUNTIF('Unidades'!$A$2:$A$300,C244)=0),"UNIDAD NO ESTÁ EN LA LISTA; ","")&amp;IF(H244="","SIN TITULAR; ","")&amp;IF(AND(AND(N(B244)&gt;0,TODAY()&gt;=N(B244)),N(I244)=0),"CAMBIO SIN PEDIR; ","")&amp;IF(AND(N(B244)&gt;0,TODAY()&lt;N(B244),N(B244)-TODAY()&lt;=N('Ajustes'!$B$3),N(I244)=0),"EVENTO CERCANO SIN PEDIR; ","")&amp;IF(AND(AND(N(B244)&gt;0,TODAY()&gt;=N(B244)),J244&lt;&gt;"Sí"),"SIN CONFIRMAR; ","")&amp;IF(AND(AND(N(B244)&gt;0,TODAY()&gt;=N(B244)),OR(A244="Entrada",A244="Salida"),IFERROR(VLOOKUP(E244,'Ajustes'!$A$21:$B$40,2,0)="Sí",FALSE),L244=""),"SIN LECTURA; ","")&amp;IF(AND(L244&lt;&gt;"",N244=""),"LECTURA SIN FOTO; ","")&amp;IF(AND(A244="Salida",N(B244)&gt;0,N(O244)=0,TODAY()-N(B244)&gt;N('Ajustes'!$B$4)),"ÚLTIMO RECIBO SIN LLEGAR; ","")&amp;IF(AND(N(Q244)&gt;0,N(R244)=0),"COBRO SIN ENVIAR; ","")&amp;IF(AND(N(Q244)&gt;0,N(R244)&gt;0,N(S244)=0,TODAY()-N(R244)&gt;N('Ajustes'!$B$5)),"COBRO SIN PAGAR; ","")="","",LEFT(IF(NOT(N(B244)&gt;0),"SIN FECHA DE EVENTO; ","")&amp;IF(C244="","SIN UNIDAD; ","")&amp;IF(AND(C244&lt;&gt;"",COUNTIF('Unidades'!$A$2:$A$300,C244)=0),"UNIDAD NO ESTÁ EN LA LISTA; ","")&amp;IF(H244="","SIN TITULAR; ","")&amp;IF(AND(AND(N(B244)&gt;0,TODAY()&gt;=N(B244)),N(I244)=0),"CAMBIO SIN PEDIR; ","")&amp;IF(AND(N(B244)&gt;0,TODAY()&lt;N(B244),N(B244)-TODAY()&lt;=N('Ajustes'!$B$3),N(I244)=0),"EVENTO CERCANO SIN PEDIR; ","")&amp;IF(AND(AND(N(B244)&gt;0,TODAY()&gt;=N(B244)),J244&lt;&gt;"Sí"),"SIN CONFIRMAR; ","")&amp;IF(AND(AND(N(B244)&gt;0,TODAY()&gt;=N(B244)),OR(A244="Entrada",A244="Salida"),IFERROR(VLOOKUP(E244,'Ajustes'!$A$21:$B$40,2,0)="Sí",FALSE),L244=""),"SIN LECTURA; ","")&amp;IF(AND(L244&lt;&gt;"",N244=""),"LECTURA SIN FOTO; ","")&amp;IF(AND(A244="Salida",N(B244)&gt;0,N(O244)=0,TODAY()-N(B244)&gt;N('Ajustes'!$B$4)),"ÚLTIMO RECIBO SIN LLEGAR; ","")&amp;IF(AND(N(Q244)&gt;0,N(R244)=0),"COBRO SIN ENVIAR; ","")&amp;IF(AND(N(Q244)&gt;0,N(R244)&gt;0,N(S244)=0,TODAY()-N(R244)&gt;N('Ajustes'!$B$5)),"COBRO SIN PAGAR; ",""),LEN(IF(NOT(N(B244)&gt;0),"SIN FECHA DE EVENTO; ","")&amp;IF(C244="","SIN UNIDAD; ","")&amp;IF(AND(C244&lt;&gt;"",COUNTIF('Unidades'!$A$2:$A$300,C244)=0),"UNIDAD NO ESTÁ EN LA LISTA; ","")&amp;IF(H244="","SIN TITULAR; ","")&amp;IF(AND(AND(N(B244)&gt;0,TODAY()&gt;=N(B244)),N(I244)=0),"CAMBIO SIN PEDIR; ","")&amp;IF(AND(N(B244)&gt;0,TODAY()&lt;N(B244),N(B244)-TODAY()&lt;=N('Ajustes'!$B$3),N(I244)=0),"EVENTO CERCANO SIN PEDIR; ","")&amp;IF(AND(AND(N(B244)&gt;0,TODAY()&gt;=N(B244)),J244&lt;&gt;"Sí"),"SIN CONFIRMAR; ","")&amp;IF(AND(AND(N(B244)&gt;0,TODAY()&gt;=N(B244)),OR(A244="Entrada",A244="Salida"),IFERROR(VLOOKUP(E244,'Ajustes'!$A$21:$B$40,2,0)="Sí",FALSE),L244=""),"SIN LECTURA; ","")&amp;IF(AND(L244&lt;&gt;"",N244=""),"LECTURA SIN FOTO; ","")&amp;IF(AND(A244="Salida",N(B244)&gt;0,N(O244)=0,TODAY()-N(B244)&gt;N('Ajustes'!$B$4)),"ÚLTIMO RECIBO SIN LLEGAR; ","")&amp;IF(AND(N(Q244)&gt;0,N(R244)=0),"COBRO SIN ENVIAR; ","")&amp;IF(AND(N(Q244)&gt;0,N(R244)&gt;0,N(S244)=0,TODAY()-N(R244)&gt;N('Ajustes'!$B$5)),"COBRO SIN PAGAR; ",""))-2)))</f>
        <v/>
      </c>
    </row>
    <row r="245">
      <c r="B245" s="6" t="n"/>
      <c r="I245" s="6" t="n"/>
      <c r="M245" s="6" t="n"/>
      <c r="O245" s="6" t="n"/>
      <c r="P245" s="8" t="n"/>
      <c r="Q245" s="8" t="n"/>
      <c r="R245" s="6" t="n"/>
      <c r="S245" s="6" t="n"/>
      <c r="T245" s="6" t="n"/>
      <c r="U245" s="9">
        <f>IF(OR(NOT(OR(A245&lt;&gt;"",B245&lt;&gt;"",C245&lt;&gt;"",E245&lt;&gt;"")),NOT(N(B245)&gt;0)),"",N(B245)-TODAY())</f>
        <v/>
      </c>
      <c r="V245">
        <f>IF(OR(NOT(OR(A245&lt;&gt;"",B245&lt;&gt;"",C245&lt;&gt;"",E245&lt;&gt;"")),N(T245)&gt;0),"",IF(IF(NOT(N(B245)&gt;0),"SIN FECHA DE EVENTO; ","")&amp;IF(C245="","SIN UNIDAD; ","")&amp;IF(AND(C245&lt;&gt;"",COUNTIF('Unidades'!$A$2:$A$300,C245)=0),"UNIDAD NO ESTÁ EN LA LISTA; ","")&amp;IF(H245="","SIN TITULAR; ","")&amp;IF(AND(AND(N(B245)&gt;0,TODAY()&gt;=N(B245)),N(I245)=0),"CAMBIO SIN PEDIR; ","")&amp;IF(AND(N(B245)&gt;0,TODAY()&lt;N(B245),N(B245)-TODAY()&lt;=N('Ajustes'!$B$3),N(I245)=0),"EVENTO CERCANO SIN PEDIR; ","")&amp;IF(AND(AND(N(B245)&gt;0,TODAY()&gt;=N(B245)),J245&lt;&gt;"Sí"),"SIN CONFIRMAR; ","")&amp;IF(AND(AND(N(B245)&gt;0,TODAY()&gt;=N(B245)),OR(A245="Entrada",A245="Salida"),IFERROR(VLOOKUP(E245,'Ajustes'!$A$21:$B$40,2,0)="Sí",FALSE),L245=""),"SIN LECTURA; ","")&amp;IF(AND(L245&lt;&gt;"",N245=""),"LECTURA SIN FOTO; ","")&amp;IF(AND(A245="Salida",N(B245)&gt;0,N(O245)=0,TODAY()-N(B245)&gt;N('Ajustes'!$B$4)),"ÚLTIMO RECIBO SIN LLEGAR; ","")&amp;IF(AND(N(Q245)&gt;0,N(R245)=0),"COBRO SIN ENVIAR; ","")&amp;IF(AND(N(Q245)&gt;0,N(R245)&gt;0,N(S245)=0,TODAY()-N(R245)&gt;N('Ajustes'!$B$5)),"COBRO SIN PAGAR; ","")="","",LEFT(IF(NOT(N(B245)&gt;0),"SIN FECHA DE EVENTO; ","")&amp;IF(C245="","SIN UNIDAD; ","")&amp;IF(AND(C245&lt;&gt;"",COUNTIF('Unidades'!$A$2:$A$300,C245)=0),"UNIDAD NO ESTÁ EN LA LISTA; ","")&amp;IF(H245="","SIN TITULAR; ","")&amp;IF(AND(AND(N(B245)&gt;0,TODAY()&gt;=N(B245)),N(I245)=0),"CAMBIO SIN PEDIR; ","")&amp;IF(AND(N(B245)&gt;0,TODAY()&lt;N(B245),N(B245)-TODAY()&lt;=N('Ajustes'!$B$3),N(I245)=0),"EVENTO CERCANO SIN PEDIR; ","")&amp;IF(AND(AND(N(B245)&gt;0,TODAY()&gt;=N(B245)),J245&lt;&gt;"Sí"),"SIN CONFIRMAR; ","")&amp;IF(AND(AND(N(B245)&gt;0,TODAY()&gt;=N(B245)),OR(A245="Entrada",A245="Salida"),IFERROR(VLOOKUP(E245,'Ajustes'!$A$21:$B$40,2,0)="Sí",FALSE),L245=""),"SIN LECTURA; ","")&amp;IF(AND(L245&lt;&gt;"",N245=""),"LECTURA SIN FOTO; ","")&amp;IF(AND(A245="Salida",N(B245)&gt;0,N(O245)=0,TODAY()-N(B245)&gt;N('Ajustes'!$B$4)),"ÚLTIMO RECIBO SIN LLEGAR; ","")&amp;IF(AND(N(Q245)&gt;0,N(R245)=0),"COBRO SIN ENVIAR; ","")&amp;IF(AND(N(Q245)&gt;0,N(R245)&gt;0,N(S245)=0,TODAY()-N(R245)&gt;N('Ajustes'!$B$5)),"COBRO SIN PAGAR; ",""),LEN(IF(NOT(N(B245)&gt;0),"SIN FECHA DE EVENTO; ","")&amp;IF(C245="","SIN UNIDAD; ","")&amp;IF(AND(C245&lt;&gt;"",COUNTIF('Unidades'!$A$2:$A$300,C245)=0),"UNIDAD NO ESTÁ EN LA LISTA; ","")&amp;IF(H245="","SIN TITULAR; ","")&amp;IF(AND(AND(N(B245)&gt;0,TODAY()&gt;=N(B245)),N(I245)=0),"CAMBIO SIN PEDIR; ","")&amp;IF(AND(N(B245)&gt;0,TODAY()&lt;N(B245),N(B245)-TODAY()&lt;=N('Ajustes'!$B$3),N(I245)=0),"EVENTO CERCANO SIN PEDIR; ","")&amp;IF(AND(AND(N(B245)&gt;0,TODAY()&gt;=N(B245)),J245&lt;&gt;"Sí"),"SIN CONFIRMAR; ","")&amp;IF(AND(AND(N(B245)&gt;0,TODAY()&gt;=N(B245)),OR(A245="Entrada",A245="Salida"),IFERROR(VLOOKUP(E245,'Ajustes'!$A$21:$B$40,2,0)="Sí",FALSE),L245=""),"SIN LECTURA; ","")&amp;IF(AND(L245&lt;&gt;"",N245=""),"LECTURA SIN FOTO; ","")&amp;IF(AND(A245="Salida",N(B245)&gt;0,N(O245)=0,TODAY()-N(B245)&gt;N('Ajustes'!$B$4)),"ÚLTIMO RECIBO SIN LLEGAR; ","")&amp;IF(AND(N(Q245)&gt;0,N(R245)=0),"COBRO SIN ENVIAR; ","")&amp;IF(AND(N(Q245)&gt;0,N(R245)&gt;0,N(S245)=0,TODAY()-N(R245)&gt;N('Ajustes'!$B$5)),"COBRO SIN PAGAR; ",""))-2)))</f>
        <v/>
      </c>
    </row>
    <row r="246">
      <c r="B246" s="6" t="n"/>
      <c r="I246" s="6" t="n"/>
      <c r="M246" s="6" t="n"/>
      <c r="O246" s="6" t="n"/>
      <c r="P246" s="8" t="n"/>
      <c r="Q246" s="8" t="n"/>
      <c r="R246" s="6" t="n"/>
      <c r="S246" s="6" t="n"/>
      <c r="T246" s="6" t="n"/>
      <c r="U246" s="9">
        <f>IF(OR(NOT(OR(A246&lt;&gt;"",B246&lt;&gt;"",C246&lt;&gt;"",E246&lt;&gt;"")),NOT(N(B246)&gt;0)),"",N(B246)-TODAY())</f>
        <v/>
      </c>
      <c r="V246">
        <f>IF(OR(NOT(OR(A246&lt;&gt;"",B246&lt;&gt;"",C246&lt;&gt;"",E246&lt;&gt;"")),N(T246)&gt;0),"",IF(IF(NOT(N(B246)&gt;0),"SIN FECHA DE EVENTO; ","")&amp;IF(C246="","SIN UNIDAD; ","")&amp;IF(AND(C246&lt;&gt;"",COUNTIF('Unidades'!$A$2:$A$300,C246)=0),"UNIDAD NO ESTÁ EN LA LISTA; ","")&amp;IF(H246="","SIN TITULAR; ","")&amp;IF(AND(AND(N(B246)&gt;0,TODAY()&gt;=N(B246)),N(I246)=0),"CAMBIO SIN PEDIR; ","")&amp;IF(AND(N(B246)&gt;0,TODAY()&lt;N(B246),N(B246)-TODAY()&lt;=N('Ajustes'!$B$3),N(I246)=0),"EVENTO CERCANO SIN PEDIR; ","")&amp;IF(AND(AND(N(B246)&gt;0,TODAY()&gt;=N(B246)),J246&lt;&gt;"Sí"),"SIN CONFIRMAR; ","")&amp;IF(AND(AND(N(B246)&gt;0,TODAY()&gt;=N(B246)),OR(A246="Entrada",A246="Salida"),IFERROR(VLOOKUP(E246,'Ajustes'!$A$21:$B$40,2,0)="Sí",FALSE),L246=""),"SIN LECTURA; ","")&amp;IF(AND(L246&lt;&gt;"",N246=""),"LECTURA SIN FOTO; ","")&amp;IF(AND(A246="Salida",N(B246)&gt;0,N(O246)=0,TODAY()-N(B246)&gt;N('Ajustes'!$B$4)),"ÚLTIMO RECIBO SIN LLEGAR; ","")&amp;IF(AND(N(Q246)&gt;0,N(R246)=0),"COBRO SIN ENVIAR; ","")&amp;IF(AND(N(Q246)&gt;0,N(R246)&gt;0,N(S246)=0,TODAY()-N(R246)&gt;N('Ajustes'!$B$5)),"COBRO SIN PAGAR; ","")="","",LEFT(IF(NOT(N(B246)&gt;0),"SIN FECHA DE EVENTO; ","")&amp;IF(C246="","SIN UNIDAD; ","")&amp;IF(AND(C246&lt;&gt;"",COUNTIF('Unidades'!$A$2:$A$300,C246)=0),"UNIDAD NO ESTÁ EN LA LISTA; ","")&amp;IF(H246="","SIN TITULAR; ","")&amp;IF(AND(AND(N(B246)&gt;0,TODAY()&gt;=N(B246)),N(I246)=0),"CAMBIO SIN PEDIR; ","")&amp;IF(AND(N(B246)&gt;0,TODAY()&lt;N(B246),N(B246)-TODAY()&lt;=N('Ajustes'!$B$3),N(I246)=0),"EVENTO CERCANO SIN PEDIR; ","")&amp;IF(AND(AND(N(B246)&gt;0,TODAY()&gt;=N(B246)),J246&lt;&gt;"Sí"),"SIN CONFIRMAR; ","")&amp;IF(AND(AND(N(B246)&gt;0,TODAY()&gt;=N(B246)),OR(A246="Entrada",A246="Salida"),IFERROR(VLOOKUP(E246,'Ajustes'!$A$21:$B$40,2,0)="Sí",FALSE),L246=""),"SIN LECTURA; ","")&amp;IF(AND(L246&lt;&gt;"",N246=""),"LECTURA SIN FOTO; ","")&amp;IF(AND(A246="Salida",N(B246)&gt;0,N(O246)=0,TODAY()-N(B246)&gt;N('Ajustes'!$B$4)),"ÚLTIMO RECIBO SIN LLEGAR; ","")&amp;IF(AND(N(Q246)&gt;0,N(R246)=0),"COBRO SIN ENVIAR; ","")&amp;IF(AND(N(Q246)&gt;0,N(R246)&gt;0,N(S246)=0,TODAY()-N(R246)&gt;N('Ajustes'!$B$5)),"COBRO SIN PAGAR; ",""),LEN(IF(NOT(N(B246)&gt;0),"SIN FECHA DE EVENTO; ","")&amp;IF(C246="","SIN UNIDAD; ","")&amp;IF(AND(C246&lt;&gt;"",COUNTIF('Unidades'!$A$2:$A$300,C246)=0),"UNIDAD NO ESTÁ EN LA LISTA; ","")&amp;IF(H246="","SIN TITULAR; ","")&amp;IF(AND(AND(N(B246)&gt;0,TODAY()&gt;=N(B246)),N(I246)=0),"CAMBIO SIN PEDIR; ","")&amp;IF(AND(N(B246)&gt;0,TODAY()&lt;N(B246),N(B246)-TODAY()&lt;=N('Ajustes'!$B$3),N(I246)=0),"EVENTO CERCANO SIN PEDIR; ","")&amp;IF(AND(AND(N(B246)&gt;0,TODAY()&gt;=N(B246)),J246&lt;&gt;"Sí"),"SIN CONFIRMAR; ","")&amp;IF(AND(AND(N(B246)&gt;0,TODAY()&gt;=N(B246)),OR(A246="Entrada",A246="Salida"),IFERROR(VLOOKUP(E246,'Ajustes'!$A$21:$B$40,2,0)="Sí",FALSE),L246=""),"SIN LECTURA; ","")&amp;IF(AND(L246&lt;&gt;"",N246=""),"LECTURA SIN FOTO; ","")&amp;IF(AND(A246="Salida",N(B246)&gt;0,N(O246)=0,TODAY()-N(B246)&gt;N('Ajustes'!$B$4)),"ÚLTIMO RECIBO SIN LLEGAR; ","")&amp;IF(AND(N(Q246)&gt;0,N(R246)=0),"COBRO SIN ENVIAR; ","")&amp;IF(AND(N(Q246)&gt;0,N(R246)&gt;0,N(S246)=0,TODAY()-N(R246)&gt;N('Ajustes'!$B$5)),"COBRO SIN PAGAR; ",""))-2)))</f>
        <v/>
      </c>
    </row>
    <row r="247">
      <c r="B247" s="6" t="n"/>
      <c r="I247" s="6" t="n"/>
      <c r="M247" s="6" t="n"/>
      <c r="O247" s="6" t="n"/>
      <c r="P247" s="8" t="n"/>
      <c r="Q247" s="8" t="n"/>
      <c r="R247" s="6" t="n"/>
      <c r="S247" s="6" t="n"/>
      <c r="T247" s="6" t="n"/>
      <c r="U247" s="9">
        <f>IF(OR(NOT(OR(A247&lt;&gt;"",B247&lt;&gt;"",C247&lt;&gt;"",E247&lt;&gt;"")),NOT(N(B247)&gt;0)),"",N(B247)-TODAY())</f>
        <v/>
      </c>
      <c r="V247">
        <f>IF(OR(NOT(OR(A247&lt;&gt;"",B247&lt;&gt;"",C247&lt;&gt;"",E247&lt;&gt;"")),N(T247)&gt;0),"",IF(IF(NOT(N(B247)&gt;0),"SIN FECHA DE EVENTO; ","")&amp;IF(C247="","SIN UNIDAD; ","")&amp;IF(AND(C247&lt;&gt;"",COUNTIF('Unidades'!$A$2:$A$300,C247)=0),"UNIDAD NO ESTÁ EN LA LISTA; ","")&amp;IF(H247="","SIN TITULAR; ","")&amp;IF(AND(AND(N(B247)&gt;0,TODAY()&gt;=N(B247)),N(I247)=0),"CAMBIO SIN PEDIR; ","")&amp;IF(AND(N(B247)&gt;0,TODAY()&lt;N(B247),N(B247)-TODAY()&lt;=N('Ajustes'!$B$3),N(I247)=0),"EVENTO CERCANO SIN PEDIR; ","")&amp;IF(AND(AND(N(B247)&gt;0,TODAY()&gt;=N(B247)),J247&lt;&gt;"Sí"),"SIN CONFIRMAR; ","")&amp;IF(AND(AND(N(B247)&gt;0,TODAY()&gt;=N(B247)),OR(A247="Entrada",A247="Salida"),IFERROR(VLOOKUP(E247,'Ajustes'!$A$21:$B$40,2,0)="Sí",FALSE),L247=""),"SIN LECTURA; ","")&amp;IF(AND(L247&lt;&gt;"",N247=""),"LECTURA SIN FOTO; ","")&amp;IF(AND(A247="Salida",N(B247)&gt;0,N(O247)=0,TODAY()-N(B247)&gt;N('Ajustes'!$B$4)),"ÚLTIMO RECIBO SIN LLEGAR; ","")&amp;IF(AND(N(Q247)&gt;0,N(R247)=0),"COBRO SIN ENVIAR; ","")&amp;IF(AND(N(Q247)&gt;0,N(R247)&gt;0,N(S247)=0,TODAY()-N(R247)&gt;N('Ajustes'!$B$5)),"COBRO SIN PAGAR; ","")="","",LEFT(IF(NOT(N(B247)&gt;0),"SIN FECHA DE EVENTO; ","")&amp;IF(C247="","SIN UNIDAD; ","")&amp;IF(AND(C247&lt;&gt;"",COUNTIF('Unidades'!$A$2:$A$300,C247)=0),"UNIDAD NO ESTÁ EN LA LISTA; ","")&amp;IF(H247="","SIN TITULAR; ","")&amp;IF(AND(AND(N(B247)&gt;0,TODAY()&gt;=N(B247)),N(I247)=0),"CAMBIO SIN PEDIR; ","")&amp;IF(AND(N(B247)&gt;0,TODAY()&lt;N(B247),N(B247)-TODAY()&lt;=N('Ajustes'!$B$3),N(I247)=0),"EVENTO CERCANO SIN PEDIR; ","")&amp;IF(AND(AND(N(B247)&gt;0,TODAY()&gt;=N(B247)),J247&lt;&gt;"Sí"),"SIN CONFIRMAR; ","")&amp;IF(AND(AND(N(B247)&gt;0,TODAY()&gt;=N(B247)),OR(A247="Entrada",A247="Salida"),IFERROR(VLOOKUP(E247,'Ajustes'!$A$21:$B$40,2,0)="Sí",FALSE),L247=""),"SIN LECTURA; ","")&amp;IF(AND(L247&lt;&gt;"",N247=""),"LECTURA SIN FOTO; ","")&amp;IF(AND(A247="Salida",N(B247)&gt;0,N(O247)=0,TODAY()-N(B247)&gt;N('Ajustes'!$B$4)),"ÚLTIMO RECIBO SIN LLEGAR; ","")&amp;IF(AND(N(Q247)&gt;0,N(R247)=0),"COBRO SIN ENVIAR; ","")&amp;IF(AND(N(Q247)&gt;0,N(R247)&gt;0,N(S247)=0,TODAY()-N(R247)&gt;N('Ajustes'!$B$5)),"COBRO SIN PAGAR; ",""),LEN(IF(NOT(N(B247)&gt;0),"SIN FECHA DE EVENTO; ","")&amp;IF(C247="","SIN UNIDAD; ","")&amp;IF(AND(C247&lt;&gt;"",COUNTIF('Unidades'!$A$2:$A$300,C247)=0),"UNIDAD NO ESTÁ EN LA LISTA; ","")&amp;IF(H247="","SIN TITULAR; ","")&amp;IF(AND(AND(N(B247)&gt;0,TODAY()&gt;=N(B247)),N(I247)=0),"CAMBIO SIN PEDIR; ","")&amp;IF(AND(N(B247)&gt;0,TODAY()&lt;N(B247),N(B247)-TODAY()&lt;=N('Ajustes'!$B$3),N(I247)=0),"EVENTO CERCANO SIN PEDIR; ","")&amp;IF(AND(AND(N(B247)&gt;0,TODAY()&gt;=N(B247)),J247&lt;&gt;"Sí"),"SIN CONFIRMAR; ","")&amp;IF(AND(AND(N(B247)&gt;0,TODAY()&gt;=N(B247)),OR(A247="Entrada",A247="Salida"),IFERROR(VLOOKUP(E247,'Ajustes'!$A$21:$B$40,2,0)="Sí",FALSE),L247=""),"SIN LECTURA; ","")&amp;IF(AND(L247&lt;&gt;"",N247=""),"LECTURA SIN FOTO; ","")&amp;IF(AND(A247="Salida",N(B247)&gt;0,N(O247)=0,TODAY()-N(B247)&gt;N('Ajustes'!$B$4)),"ÚLTIMO RECIBO SIN LLEGAR; ","")&amp;IF(AND(N(Q247)&gt;0,N(R247)=0),"COBRO SIN ENVIAR; ","")&amp;IF(AND(N(Q247)&gt;0,N(R247)&gt;0,N(S247)=0,TODAY()-N(R247)&gt;N('Ajustes'!$B$5)),"COBRO SIN PAGAR; ",""))-2)))</f>
        <v/>
      </c>
    </row>
    <row r="248">
      <c r="B248" s="6" t="n"/>
      <c r="I248" s="6" t="n"/>
      <c r="M248" s="6" t="n"/>
      <c r="O248" s="6" t="n"/>
      <c r="P248" s="8" t="n"/>
      <c r="Q248" s="8" t="n"/>
      <c r="R248" s="6" t="n"/>
      <c r="S248" s="6" t="n"/>
      <c r="T248" s="6" t="n"/>
      <c r="U248" s="9">
        <f>IF(OR(NOT(OR(A248&lt;&gt;"",B248&lt;&gt;"",C248&lt;&gt;"",E248&lt;&gt;"")),NOT(N(B248)&gt;0)),"",N(B248)-TODAY())</f>
        <v/>
      </c>
      <c r="V248">
        <f>IF(OR(NOT(OR(A248&lt;&gt;"",B248&lt;&gt;"",C248&lt;&gt;"",E248&lt;&gt;"")),N(T248)&gt;0),"",IF(IF(NOT(N(B248)&gt;0),"SIN FECHA DE EVENTO; ","")&amp;IF(C248="","SIN UNIDAD; ","")&amp;IF(AND(C248&lt;&gt;"",COUNTIF('Unidades'!$A$2:$A$300,C248)=0),"UNIDAD NO ESTÁ EN LA LISTA; ","")&amp;IF(H248="","SIN TITULAR; ","")&amp;IF(AND(AND(N(B248)&gt;0,TODAY()&gt;=N(B248)),N(I248)=0),"CAMBIO SIN PEDIR; ","")&amp;IF(AND(N(B248)&gt;0,TODAY()&lt;N(B248),N(B248)-TODAY()&lt;=N('Ajustes'!$B$3),N(I248)=0),"EVENTO CERCANO SIN PEDIR; ","")&amp;IF(AND(AND(N(B248)&gt;0,TODAY()&gt;=N(B248)),J248&lt;&gt;"Sí"),"SIN CONFIRMAR; ","")&amp;IF(AND(AND(N(B248)&gt;0,TODAY()&gt;=N(B248)),OR(A248="Entrada",A248="Salida"),IFERROR(VLOOKUP(E248,'Ajustes'!$A$21:$B$40,2,0)="Sí",FALSE),L248=""),"SIN LECTURA; ","")&amp;IF(AND(L248&lt;&gt;"",N248=""),"LECTURA SIN FOTO; ","")&amp;IF(AND(A248="Salida",N(B248)&gt;0,N(O248)=0,TODAY()-N(B248)&gt;N('Ajustes'!$B$4)),"ÚLTIMO RECIBO SIN LLEGAR; ","")&amp;IF(AND(N(Q248)&gt;0,N(R248)=0),"COBRO SIN ENVIAR; ","")&amp;IF(AND(N(Q248)&gt;0,N(R248)&gt;0,N(S248)=0,TODAY()-N(R248)&gt;N('Ajustes'!$B$5)),"COBRO SIN PAGAR; ","")="","",LEFT(IF(NOT(N(B248)&gt;0),"SIN FECHA DE EVENTO; ","")&amp;IF(C248="","SIN UNIDAD; ","")&amp;IF(AND(C248&lt;&gt;"",COUNTIF('Unidades'!$A$2:$A$300,C248)=0),"UNIDAD NO ESTÁ EN LA LISTA; ","")&amp;IF(H248="","SIN TITULAR; ","")&amp;IF(AND(AND(N(B248)&gt;0,TODAY()&gt;=N(B248)),N(I248)=0),"CAMBIO SIN PEDIR; ","")&amp;IF(AND(N(B248)&gt;0,TODAY()&lt;N(B248),N(B248)-TODAY()&lt;=N('Ajustes'!$B$3),N(I248)=0),"EVENTO CERCANO SIN PEDIR; ","")&amp;IF(AND(AND(N(B248)&gt;0,TODAY()&gt;=N(B248)),J248&lt;&gt;"Sí"),"SIN CONFIRMAR; ","")&amp;IF(AND(AND(N(B248)&gt;0,TODAY()&gt;=N(B248)),OR(A248="Entrada",A248="Salida"),IFERROR(VLOOKUP(E248,'Ajustes'!$A$21:$B$40,2,0)="Sí",FALSE),L248=""),"SIN LECTURA; ","")&amp;IF(AND(L248&lt;&gt;"",N248=""),"LECTURA SIN FOTO; ","")&amp;IF(AND(A248="Salida",N(B248)&gt;0,N(O248)=0,TODAY()-N(B248)&gt;N('Ajustes'!$B$4)),"ÚLTIMO RECIBO SIN LLEGAR; ","")&amp;IF(AND(N(Q248)&gt;0,N(R248)=0),"COBRO SIN ENVIAR; ","")&amp;IF(AND(N(Q248)&gt;0,N(R248)&gt;0,N(S248)=0,TODAY()-N(R248)&gt;N('Ajustes'!$B$5)),"COBRO SIN PAGAR; ",""),LEN(IF(NOT(N(B248)&gt;0),"SIN FECHA DE EVENTO; ","")&amp;IF(C248="","SIN UNIDAD; ","")&amp;IF(AND(C248&lt;&gt;"",COUNTIF('Unidades'!$A$2:$A$300,C248)=0),"UNIDAD NO ESTÁ EN LA LISTA; ","")&amp;IF(H248="","SIN TITULAR; ","")&amp;IF(AND(AND(N(B248)&gt;0,TODAY()&gt;=N(B248)),N(I248)=0),"CAMBIO SIN PEDIR; ","")&amp;IF(AND(N(B248)&gt;0,TODAY()&lt;N(B248),N(B248)-TODAY()&lt;=N('Ajustes'!$B$3),N(I248)=0),"EVENTO CERCANO SIN PEDIR; ","")&amp;IF(AND(AND(N(B248)&gt;0,TODAY()&gt;=N(B248)),J248&lt;&gt;"Sí"),"SIN CONFIRMAR; ","")&amp;IF(AND(AND(N(B248)&gt;0,TODAY()&gt;=N(B248)),OR(A248="Entrada",A248="Salida"),IFERROR(VLOOKUP(E248,'Ajustes'!$A$21:$B$40,2,0)="Sí",FALSE),L248=""),"SIN LECTURA; ","")&amp;IF(AND(L248&lt;&gt;"",N248=""),"LECTURA SIN FOTO; ","")&amp;IF(AND(A248="Salida",N(B248)&gt;0,N(O248)=0,TODAY()-N(B248)&gt;N('Ajustes'!$B$4)),"ÚLTIMO RECIBO SIN LLEGAR; ","")&amp;IF(AND(N(Q248)&gt;0,N(R248)=0),"COBRO SIN ENVIAR; ","")&amp;IF(AND(N(Q248)&gt;0,N(R248)&gt;0,N(S248)=0,TODAY()-N(R248)&gt;N('Ajustes'!$B$5)),"COBRO SIN PAGAR; ",""))-2)))</f>
        <v/>
      </c>
    </row>
    <row r="249">
      <c r="B249" s="6" t="n"/>
      <c r="I249" s="6" t="n"/>
      <c r="M249" s="6" t="n"/>
      <c r="O249" s="6" t="n"/>
      <c r="P249" s="8" t="n"/>
      <c r="Q249" s="8" t="n"/>
      <c r="R249" s="6" t="n"/>
      <c r="S249" s="6" t="n"/>
      <c r="T249" s="6" t="n"/>
      <c r="U249" s="9">
        <f>IF(OR(NOT(OR(A249&lt;&gt;"",B249&lt;&gt;"",C249&lt;&gt;"",E249&lt;&gt;"")),NOT(N(B249)&gt;0)),"",N(B249)-TODAY())</f>
        <v/>
      </c>
      <c r="V249">
        <f>IF(OR(NOT(OR(A249&lt;&gt;"",B249&lt;&gt;"",C249&lt;&gt;"",E249&lt;&gt;"")),N(T249)&gt;0),"",IF(IF(NOT(N(B249)&gt;0),"SIN FECHA DE EVENTO; ","")&amp;IF(C249="","SIN UNIDAD; ","")&amp;IF(AND(C249&lt;&gt;"",COUNTIF('Unidades'!$A$2:$A$300,C249)=0),"UNIDAD NO ESTÁ EN LA LISTA; ","")&amp;IF(H249="","SIN TITULAR; ","")&amp;IF(AND(AND(N(B249)&gt;0,TODAY()&gt;=N(B249)),N(I249)=0),"CAMBIO SIN PEDIR; ","")&amp;IF(AND(N(B249)&gt;0,TODAY()&lt;N(B249),N(B249)-TODAY()&lt;=N('Ajustes'!$B$3),N(I249)=0),"EVENTO CERCANO SIN PEDIR; ","")&amp;IF(AND(AND(N(B249)&gt;0,TODAY()&gt;=N(B249)),J249&lt;&gt;"Sí"),"SIN CONFIRMAR; ","")&amp;IF(AND(AND(N(B249)&gt;0,TODAY()&gt;=N(B249)),OR(A249="Entrada",A249="Salida"),IFERROR(VLOOKUP(E249,'Ajustes'!$A$21:$B$40,2,0)="Sí",FALSE),L249=""),"SIN LECTURA; ","")&amp;IF(AND(L249&lt;&gt;"",N249=""),"LECTURA SIN FOTO; ","")&amp;IF(AND(A249="Salida",N(B249)&gt;0,N(O249)=0,TODAY()-N(B249)&gt;N('Ajustes'!$B$4)),"ÚLTIMO RECIBO SIN LLEGAR; ","")&amp;IF(AND(N(Q249)&gt;0,N(R249)=0),"COBRO SIN ENVIAR; ","")&amp;IF(AND(N(Q249)&gt;0,N(R249)&gt;0,N(S249)=0,TODAY()-N(R249)&gt;N('Ajustes'!$B$5)),"COBRO SIN PAGAR; ","")="","",LEFT(IF(NOT(N(B249)&gt;0),"SIN FECHA DE EVENTO; ","")&amp;IF(C249="","SIN UNIDAD; ","")&amp;IF(AND(C249&lt;&gt;"",COUNTIF('Unidades'!$A$2:$A$300,C249)=0),"UNIDAD NO ESTÁ EN LA LISTA; ","")&amp;IF(H249="","SIN TITULAR; ","")&amp;IF(AND(AND(N(B249)&gt;0,TODAY()&gt;=N(B249)),N(I249)=0),"CAMBIO SIN PEDIR; ","")&amp;IF(AND(N(B249)&gt;0,TODAY()&lt;N(B249),N(B249)-TODAY()&lt;=N('Ajustes'!$B$3),N(I249)=0),"EVENTO CERCANO SIN PEDIR; ","")&amp;IF(AND(AND(N(B249)&gt;0,TODAY()&gt;=N(B249)),J249&lt;&gt;"Sí"),"SIN CONFIRMAR; ","")&amp;IF(AND(AND(N(B249)&gt;0,TODAY()&gt;=N(B249)),OR(A249="Entrada",A249="Salida"),IFERROR(VLOOKUP(E249,'Ajustes'!$A$21:$B$40,2,0)="Sí",FALSE),L249=""),"SIN LECTURA; ","")&amp;IF(AND(L249&lt;&gt;"",N249=""),"LECTURA SIN FOTO; ","")&amp;IF(AND(A249="Salida",N(B249)&gt;0,N(O249)=0,TODAY()-N(B249)&gt;N('Ajustes'!$B$4)),"ÚLTIMO RECIBO SIN LLEGAR; ","")&amp;IF(AND(N(Q249)&gt;0,N(R249)=0),"COBRO SIN ENVIAR; ","")&amp;IF(AND(N(Q249)&gt;0,N(R249)&gt;0,N(S249)=0,TODAY()-N(R249)&gt;N('Ajustes'!$B$5)),"COBRO SIN PAGAR; ",""),LEN(IF(NOT(N(B249)&gt;0),"SIN FECHA DE EVENTO; ","")&amp;IF(C249="","SIN UNIDAD; ","")&amp;IF(AND(C249&lt;&gt;"",COUNTIF('Unidades'!$A$2:$A$300,C249)=0),"UNIDAD NO ESTÁ EN LA LISTA; ","")&amp;IF(H249="","SIN TITULAR; ","")&amp;IF(AND(AND(N(B249)&gt;0,TODAY()&gt;=N(B249)),N(I249)=0),"CAMBIO SIN PEDIR; ","")&amp;IF(AND(N(B249)&gt;0,TODAY()&lt;N(B249),N(B249)-TODAY()&lt;=N('Ajustes'!$B$3),N(I249)=0),"EVENTO CERCANO SIN PEDIR; ","")&amp;IF(AND(AND(N(B249)&gt;0,TODAY()&gt;=N(B249)),J249&lt;&gt;"Sí"),"SIN CONFIRMAR; ","")&amp;IF(AND(AND(N(B249)&gt;0,TODAY()&gt;=N(B249)),OR(A249="Entrada",A249="Salida"),IFERROR(VLOOKUP(E249,'Ajustes'!$A$21:$B$40,2,0)="Sí",FALSE),L249=""),"SIN LECTURA; ","")&amp;IF(AND(L249&lt;&gt;"",N249=""),"LECTURA SIN FOTO; ","")&amp;IF(AND(A249="Salida",N(B249)&gt;0,N(O249)=0,TODAY()-N(B249)&gt;N('Ajustes'!$B$4)),"ÚLTIMO RECIBO SIN LLEGAR; ","")&amp;IF(AND(N(Q249)&gt;0,N(R249)=0),"COBRO SIN ENVIAR; ","")&amp;IF(AND(N(Q249)&gt;0,N(R249)&gt;0,N(S249)=0,TODAY()-N(R249)&gt;N('Ajustes'!$B$5)),"COBRO SIN PAGAR; ",""))-2)))</f>
        <v/>
      </c>
    </row>
    <row r="250">
      <c r="B250" s="6" t="n"/>
      <c r="I250" s="6" t="n"/>
      <c r="M250" s="6" t="n"/>
      <c r="O250" s="6" t="n"/>
      <c r="P250" s="8" t="n"/>
      <c r="Q250" s="8" t="n"/>
      <c r="R250" s="6" t="n"/>
      <c r="S250" s="6" t="n"/>
      <c r="T250" s="6" t="n"/>
      <c r="U250" s="9">
        <f>IF(OR(NOT(OR(A250&lt;&gt;"",B250&lt;&gt;"",C250&lt;&gt;"",E250&lt;&gt;"")),NOT(N(B250)&gt;0)),"",N(B250)-TODAY())</f>
        <v/>
      </c>
      <c r="V250">
        <f>IF(OR(NOT(OR(A250&lt;&gt;"",B250&lt;&gt;"",C250&lt;&gt;"",E250&lt;&gt;"")),N(T250)&gt;0),"",IF(IF(NOT(N(B250)&gt;0),"SIN FECHA DE EVENTO; ","")&amp;IF(C250="","SIN UNIDAD; ","")&amp;IF(AND(C250&lt;&gt;"",COUNTIF('Unidades'!$A$2:$A$300,C250)=0),"UNIDAD NO ESTÁ EN LA LISTA; ","")&amp;IF(H250="","SIN TITULAR; ","")&amp;IF(AND(AND(N(B250)&gt;0,TODAY()&gt;=N(B250)),N(I250)=0),"CAMBIO SIN PEDIR; ","")&amp;IF(AND(N(B250)&gt;0,TODAY()&lt;N(B250),N(B250)-TODAY()&lt;=N('Ajustes'!$B$3),N(I250)=0),"EVENTO CERCANO SIN PEDIR; ","")&amp;IF(AND(AND(N(B250)&gt;0,TODAY()&gt;=N(B250)),J250&lt;&gt;"Sí"),"SIN CONFIRMAR; ","")&amp;IF(AND(AND(N(B250)&gt;0,TODAY()&gt;=N(B250)),OR(A250="Entrada",A250="Salida"),IFERROR(VLOOKUP(E250,'Ajustes'!$A$21:$B$40,2,0)="Sí",FALSE),L250=""),"SIN LECTURA; ","")&amp;IF(AND(L250&lt;&gt;"",N250=""),"LECTURA SIN FOTO; ","")&amp;IF(AND(A250="Salida",N(B250)&gt;0,N(O250)=0,TODAY()-N(B250)&gt;N('Ajustes'!$B$4)),"ÚLTIMO RECIBO SIN LLEGAR; ","")&amp;IF(AND(N(Q250)&gt;0,N(R250)=0),"COBRO SIN ENVIAR; ","")&amp;IF(AND(N(Q250)&gt;0,N(R250)&gt;0,N(S250)=0,TODAY()-N(R250)&gt;N('Ajustes'!$B$5)),"COBRO SIN PAGAR; ","")="","",LEFT(IF(NOT(N(B250)&gt;0),"SIN FECHA DE EVENTO; ","")&amp;IF(C250="","SIN UNIDAD; ","")&amp;IF(AND(C250&lt;&gt;"",COUNTIF('Unidades'!$A$2:$A$300,C250)=0),"UNIDAD NO ESTÁ EN LA LISTA; ","")&amp;IF(H250="","SIN TITULAR; ","")&amp;IF(AND(AND(N(B250)&gt;0,TODAY()&gt;=N(B250)),N(I250)=0),"CAMBIO SIN PEDIR; ","")&amp;IF(AND(N(B250)&gt;0,TODAY()&lt;N(B250),N(B250)-TODAY()&lt;=N('Ajustes'!$B$3),N(I250)=0),"EVENTO CERCANO SIN PEDIR; ","")&amp;IF(AND(AND(N(B250)&gt;0,TODAY()&gt;=N(B250)),J250&lt;&gt;"Sí"),"SIN CONFIRMAR; ","")&amp;IF(AND(AND(N(B250)&gt;0,TODAY()&gt;=N(B250)),OR(A250="Entrada",A250="Salida"),IFERROR(VLOOKUP(E250,'Ajustes'!$A$21:$B$40,2,0)="Sí",FALSE),L250=""),"SIN LECTURA; ","")&amp;IF(AND(L250&lt;&gt;"",N250=""),"LECTURA SIN FOTO; ","")&amp;IF(AND(A250="Salida",N(B250)&gt;0,N(O250)=0,TODAY()-N(B250)&gt;N('Ajustes'!$B$4)),"ÚLTIMO RECIBO SIN LLEGAR; ","")&amp;IF(AND(N(Q250)&gt;0,N(R250)=0),"COBRO SIN ENVIAR; ","")&amp;IF(AND(N(Q250)&gt;0,N(R250)&gt;0,N(S250)=0,TODAY()-N(R250)&gt;N('Ajustes'!$B$5)),"COBRO SIN PAGAR; ",""),LEN(IF(NOT(N(B250)&gt;0),"SIN FECHA DE EVENTO; ","")&amp;IF(C250="","SIN UNIDAD; ","")&amp;IF(AND(C250&lt;&gt;"",COUNTIF('Unidades'!$A$2:$A$300,C250)=0),"UNIDAD NO ESTÁ EN LA LISTA; ","")&amp;IF(H250="","SIN TITULAR; ","")&amp;IF(AND(AND(N(B250)&gt;0,TODAY()&gt;=N(B250)),N(I250)=0),"CAMBIO SIN PEDIR; ","")&amp;IF(AND(N(B250)&gt;0,TODAY()&lt;N(B250),N(B250)-TODAY()&lt;=N('Ajustes'!$B$3),N(I250)=0),"EVENTO CERCANO SIN PEDIR; ","")&amp;IF(AND(AND(N(B250)&gt;0,TODAY()&gt;=N(B250)),J250&lt;&gt;"Sí"),"SIN CONFIRMAR; ","")&amp;IF(AND(AND(N(B250)&gt;0,TODAY()&gt;=N(B250)),OR(A250="Entrada",A250="Salida"),IFERROR(VLOOKUP(E250,'Ajustes'!$A$21:$B$40,2,0)="Sí",FALSE),L250=""),"SIN LECTURA; ","")&amp;IF(AND(L250&lt;&gt;"",N250=""),"LECTURA SIN FOTO; ","")&amp;IF(AND(A250="Salida",N(B250)&gt;0,N(O250)=0,TODAY()-N(B250)&gt;N('Ajustes'!$B$4)),"ÚLTIMO RECIBO SIN LLEGAR; ","")&amp;IF(AND(N(Q250)&gt;0,N(R250)=0),"COBRO SIN ENVIAR; ","")&amp;IF(AND(N(Q250)&gt;0,N(R250)&gt;0,N(S250)=0,TODAY()-N(R250)&gt;N('Ajustes'!$B$5)),"COBRO SIN PAGAR; ",""))-2)))</f>
        <v/>
      </c>
    </row>
    <row r="251">
      <c r="B251" s="6" t="n"/>
      <c r="I251" s="6" t="n"/>
      <c r="M251" s="6" t="n"/>
      <c r="O251" s="6" t="n"/>
      <c r="P251" s="8" t="n"/>
      <c r="Q251" s="8" t="n"/>
      <c r="R251" s="6" t="n"/>
      <c r="S251" s="6" t="n"/>
      <c r="T251" s="6" t="n"/>
      <c r="U251" s="9">
        <f>IF(OR(NOT(OR(A251&lt;&gt;"",B251&lt;&gt;"",C251&lt;&gt;"",E251&lt;&gt;"")),NOT(N(B251)&gt;0)),"",N(B251)-TODAY())</f>
        <v/>
      </c>
      <c r="V251">
        <f>IF(OR(NOT(OR(A251&lt;&gt;"",B251&lt;&gt;"",C251&lt;&gt;"",E251&lt;&gt;"")),N(T251)&gt;0),"",IF(IF(NOT(N(B251)&gt;0),"SIN FECHA DE EVENTO; ","")&amp;IF(C251="","SIN UNIDAD; ","")&amp;IF(AND(C251&lt;&gt;"",COUNTIF('Unidades'!$A$2:$A$300,C251)=0),"UNIDAD NO ESTÁ EN LA LISTA; ","")&amp;IF(H251="","SIN TITULAR; ","")&amp;IF(AND(AND(N(B251)&gt;0,TODAY()&gt;=N(B251)),N(I251)=0),"CAMBIO SIN PEDIR; ","")&amp;IF(AND(N(B251)&gt;0,TODAY()&lt;N(B251),N(B251)-TODAY()&lt;=N('Ajustes'!$B$3),N(I251)=0),"EVENTO CERCANO SIN PEDIR; ","")&amp;IF(AND(AND(N(B251)&gt;0,TODAY()&gt;=N(B251)),J251&lt;&gt;"Sí"),"SIN CONFIRMAR; ","")&amp;IF(AND(AND(N(B251)&gt;0,TODAY()&gt;=N(B251)),OR(A251="Entrada",A251="Salida"),IFERROR(VLOOKUP(E251,'Ajustes'!$A$21:$B$40,2,0)="Sí",FALSE),L251=""),"SIN LECTURA; ","")&amp;IF(AND(L251&lt;&gt;"",N251=""),"LECTURA SIN FOTO; ","")&amp;IF(AND(A251="Salida",N(B251)&gt;0,N(O251)=0,TODAY()-N(B251)&gt;N('Ajustes'!$B$4)),"ÚLTIMO RECIBO SIN LLEGAR; ","")&amp;IF(AND(N(Q251)&gt;0,N(R251)=0),"COBRO SIN ENVIAR; ","")&amp;IF(AND(N(Q251)&gt;0,N(R251)&gt;0,N(S251)=0,TODAY()-N(R251)&gt;N('Ajustes'!$B$5)),"COBRO SIN PAGAR; ","")="","",LEFT(IF(NOT(N(B251)&gt;0),"SIN FECHA DE EVENTO; ","")&amp;IF(C251="","SIN UNIDAD; ","")&amp;IF(AND(C251&lt;&gt;"",COUNTIF('Unidades'!$A$2:$A$300,C251)=0),"UNIDAD NO ESTÁ EN LA LISTA; ","")&amp;IF(H251="","SIN TITULAR; ","")&amp;IF(AND(AND(N(B251)&gt;0,TODAY()&gt;=N(B251)),N(I251)=0),"CAMBIO SIN PEDIR; ","")&amp;IF(AND(N(B251)&gt;0,TODAY()&lt;N(B251),N(B251)-TODAY()&lt;=N('Ajustes'!$B$3),N(I251)=0),"EVENTO CERCANO SIN PEDIR; ","")&amp;IF(AND(AND(N(B251)&gt;0,TODAY()&gt;=N(B251)),J251&lt;&gt;"Sí"),"SIN CONFIRMAR; ","")&amp;IF(AND(AND(N(B251)&gt;0,TODAY()&gt;=N(B251)),OR(A251="Entrada",A251="Salida"),IFERROR(VLOOKUP(E251,'Ajustes'!$A$21:$B$40,2,0)="Sí",FALSE),L251=""),"SIN LECTURA; ","")&amp;IF(AND(L251&lt;&gt;"",N251=""),"LECTURA SIN FOTO; ","")&amp;IF(AND(A251="Salida",N(B251)&gt;0,N(O251)=0,TODAY()-N(B251)&gt;N('Ajustes'!$B$4)),"ÚLTIMO RECIBO SIN LLEGAR; ","")&amp;IF(AND(N(Q251)&gt;0,N(R251)=0),"COBRO SIN ENVIAR; ","")&amp;IF(AND(N(Q251)&gt;0,N(R251)&gt;0,N(S251)=0,TODAY()-N(R251)&gt;N('Ajustes'!$B$5)),"COBRO SIN PAGAR; ",""),LEN(IF(NOT(N(B251)&gt;0),"SIN FECHA DE EVENTO; ","")&amp;IF(C251="","SIN UNIDAD; ","")&amp;IF(AND(C251&lt;&gt;"",COUNTIF('Unidades'!$A$2:$A$300,C251)=0),"UNIDAD NO ESTÁ EN LA LISTA; ","")&amp;IF(H251="","SIN TITULAR; ","")&amp;IF(AND(AND(N(B251)&gt;0,TODAY()&gt;=N(B251)),N(I251)=0),"CAMBIO SIN PEDIR; ","")&amp;IF(AND(N(B251)&gt;0,TODAY()&lt;N(B251),N(B251)-TODAY()&lt;=N('Ajustes'!$B$3),N(I251)=0),"EVENTO CERCANO SIN PEDIR; ","")&amp;IF(AND(AND(N(B251)&gt;0,TODAY()&gt;=N(B251)),J251&lt;&gt;"Sí"),"SIN CONFIRMAR; ","")&amp;IF(AND(AND(N(B251)&gt;0,TODAY()&gt;=N(B251)),OR(A251="Entrada",A251="Salida"),IFERROR(VLOOKUP(E251,'Ajustes'!$A$21:$B$40,2,0)="Sí",FALSE),L251=""),"SIN LECTURA; ","")&amp;IF(AND(L251&lt;&gt;"",N251=""),"LECTURA SIN FOTO; ","")&amp;IF(AND(A251="Salida",N(B251)&gt;0,N(O251)=0,TODAY()-N(B251)&gt;N('Ajustes'!$B$4)),"ÚLTIMO RECIBO SIN LLEGAR; ","")&amp;IF(AND(N(Q251)&gt;0,N(R251)=0),"COBRO SIN ENVIAR; ","")&amp;IF(AND(N(Q251)&gt;0,N(R251)&gt;0,N(S251)=0,TODAY()-N(R251)&gt;N('Ajustes'!$B$5)),"COBRO SIN PAGAR; ",""))-2)))</f>
        <v/>
      </c>
    </row>
    <row r="252">
      <c r="B252" s="6" t="n"/>
      <c r="I252" s="6" t="n"/>
      <c r="M252" s="6" t="n"/>
      <c r="O252" s="6" t="n"/>
      <c r="P252" s="8" t="n"/>
      <c r="Q252" s="8" t="n"/>
      <c r="R252" s="6" t="n"/>
      <c r="S252" s="6" t="n"/>
      <c r="T252" s="6" t="n"/>
      <c r="U252" s="9">
        <f>IF(OR(NOT(OR(A252&lt;&gt;"",B252&lt;&gt;"",C252&lt;&gt;"",E252&lt;&gt;"")),NOT(N(B252)&gt;0)),"",N(B252)-TODAY())</f>
        <v/>
      </c>
      <c r="V252">
        <f>IF(OR(NOT(OR(A252&lt;&gt;"",B252&lt;&gt;"",C252&lt;&gt;"",E252&lt;&gt;"")),N(T252)&gt;0),"",IF(IF(NOT(N(B252)&gt;0),"SIN FECHA DE EVENTO; ","")&amp;IF(C252="","SIN UNIDAD; ","")&amp;IF(AND(C252&lt;&gt;"",COUNTIF('Unidades'!$A$2:$A$300,C252)=0),"UNIDAD NO ESTÁ EN LA LISTA; ","")&amp;IF(H252="","SIN TITULAR; ","")&amp;IF(AND(AND(N(B252)&gt;0,TODAY()&gt;=N(B252)),N(I252)=0),"CAMBIO SIN PEDIR; ","")&amp;IF(AND(N(B252)&gt;0,TODAY()&lt;N(B252),N(B252)-TODAY()&lt;=N('Ajustes'!$B$3),N(I252)=0),"EVENTO CERCANO SIN PEDIR; ","")&amp;IF(AND(AND(N(B252)&gt;0,TODAY()&gt;=N(B252)),J252&lt;&gt;"Sí"),"SIN CONFIRMAR; ","")&amp;IF(AND(AND(N(B252)&gt;0,TODAY()&gt;=N(B252)),OR(A252="Entrada",A252="Salida"),IFERROR(VLOOKUP(E252,'Ajustes'!$A$21:$B$40,2,0)="Sí",FALSE),L252=""),"SIN LECTURA; ","")&amp;IF(AND(L252&lt;&gt;"",N252=""),"LECTURA SIN FOTO; ","")&amp;IF(AND(A252="Salida",N(B252)&gt;0,N(O252)=0,TODAY()-N(B252)&gt;N('Ajustes'!$B$4)),"ÚLTIMO RECIBO SIN LLEGAR; ","")&amp;IF(AND(N(Q252)&gt;0,N(R252)=0),"COBRO SIN ENVIAR; ","")&amp;IF(AND(N(Q252)&gt;0,N(R252)&gt;0,N(S252)=0,TODAY()-N(R252)&gt;N('Ajustes'!$B$5)),"COBRO SIN PAGAR; ","")="","",LEFT(IF(NOT(N(B252)&gt;0),"SIN FECHA DE EVENTO; ","")&amp;IF(C252="","SIN UNIDAD; ","")&amp;IF(AND(C252&lt;&gt;"",COUNTIF('Unidades'!$A$2:$A$300,C252)=0),"UNIDAD NO ESTÁ EN LA LISTA; ","")&amp;IF(H252="","SIN TITULAR; ","")&amp;IF(AND(AND(N(B252)&gt;0,TODAY()&gt;=N(B252)),N(I252)=0),"CAMBIO SIN PEDIR; ","")&amp;IF(AND(N(B252)&gt;0,TODAY()&lt;N(B252),N(B252)-TODAY()&lt;=N('Ajustes'!$B$3),N(I252)=0),"EVENTO CERCANO SIN PEDIR; ","")&amp;IF(AND(AND(N(B252)&gt;0,TODAY()&gt;=N(B252)),J252&lt;&gt;"Sí"),"SIN CONFIRMAR; ","")&amp;IF(AND(AND(N(B252)&gt;0,TODAY()&gt;=N(B252)),OR(A252="Entrada",A252="Salida"),IFERROR(VLOOKUP(E252,'Ajustes'!$A$21:$B$40,2,0)="Sí",FALSE),L252=""),"SIN LECTURA; ","")&amp;IF(AND(L252&lt;&gt;"",N252=""),"LECTURA SIN FOTO; ","")&amp;IF(AND(A252="Salida",N(B252)&gt;0,N(O252)=0,TODAY()-N(B252)&gt;N('Ajustes'!$B$4)),"ÚLTIMO RECIBO SIN LLEGAR; ","")&amp;IF(AND(N(Q252)&gt;0,N(R252)=0),"COBRO SIN ENVIAR; ","")&amp;IF(AND(N(Q252)&gt;0,N(R252)&gt;0,N(S252)=0,TODAY()-N(R252)&gt;N('Ajustes'!$B$5)),"COBRO SIN PAGAR; ",""),LEN(IF(NOT(N(B252)&gt;0),"SIN FECHA DE EVENTO; ","")&amp;IF(C252="","SIN UNIDAD; ","")&amp;IF(AND(C252&lt;&gt;"",COUNTIF('Unidades'!$A$2:$A$300,C252)=0),"UNIDAD NO ESTÁ EN LA LISTA; ","")&amp;IF(H252="","SIN TITULAR; ","")&amp;IF(AND(AND(N(B252)&gt;0,TODAY()&gt;=N(B252)),N(I252)=0),"CAMBIO SIN PEDIR; ","")&amp;IF(AND(N(B252)&gt;0,TODAY()&lt;N(B252),N(B252)-TODAY()&lt;=N('Ajustes'!$B$3),N(I252)=0),"EVENTO CERCANO SIN PEDIR; ","")&amp;IF(AND(AND(N(B252)&gt;0,TODAY()&gt;=N(B252)),J252&lt;&gt;"Sí"),"SIN CONFIRMAR; ","")&amp;IF(AND(AND(N(B252)&gt;0,TODAY()&gt;=N(B252)),OR(A252="Entrada",A252="Salida"),IFERROR(VLOOKUP(E252,'Ajustes'!$A$21:$B$40,2,0)="Sí",FALSE),L252=""),"SIN LECTURA; ","")&amp;IF(AND(L252&lt;&gt;"",N252=""),"LECTURA SIN FOTO; ","")&amp;IF(AND(A252="Salida",N(B252)&gt;0,N(O252)=0,TODAY()-N(B252)&gt;N('Ajustes'!$B$4)),"ÚLTIMO RECIBO SIN LLEGAR; ","")&amp;IF(AND(N(Q252)&gt;0,N(R252)=0),"COBRO SIN ENVIAR; ","")&amp;IF(AND(N(Q252)&gt;0,N(R252)&gt;0,N(S252)=0,TODAY()-N(R252)&gt;N('Ajustes'!$B$5)),"COBRO SIN PAGAR; ",""))-2)))</f>
        <v/>
      </c>
    </row>
    <row r="253">
      <c r="B253" s="6" t="n"/>
      <c r="I253" s="6" t="n"/>
      <c r="M253" s="6" t="n"/>
      <c r="O253" s="6" t="n"/>
      <c r="P253" s="8" t="n"/>
      <c r="Q253" s="8" t="n"/>
      <c r="R253" s="6" t="n"/>
      <c r="S253" s="6" t="n"/>
      <c r="T253" s="6" t="n"/>
      <c r="U253" s="9">
        <f>IF(OR(NOT(OR(A253&lt;&gt;"",B253&lt;&gt;"",C253&lt;&gt;"",E253&lt;&gt;"")),NOT(N(B253)&gt;0)),"",N(B253)-TODAY())</f>
        <v/>
      </c>
      <c r="V253">
        <f>IF(OR(NOT(OR(A253&lt;&gt;"",B253&lt;&gt;"",C253&lt;&gt;"",E253&lt;&gt;"")),N(T253)&gt;0),"",IF(IF(NOT(N(B253)&gt;0),"SIN FECHA DE EVENTO; ","")&amp;IF(C253="","SIN UNIDAD; ","")&amp;IF(AND(C253&lt;&gt;"",COUNTIF('Unidades'!$A$2:$A$300,C253)=0),"UNIDAD NO ESTÁ EN LA LISTA; ","")&amp;IF(H253="","SIN TITULAR; ","")&amp;IF(AND(AND(N(B253)&gt;0,TODAY()&gt;=N(B253)),N(I253)=0),"CAMBIO SIN PEDIR; ","")&amp;IF(AND(N(B253)&gt;0,TODAY()&lt;N(B253),N(B253)-TODAY()&lt;=N('Ajustes'!$B$3),N(I253)=0),"EVENTO CERCANO SIN PEDIR; ","")&amp;IF(AND(AND(N(B253)&gt;0,TODAY()&gt;=N(B253)),J253&lt;&gt;"Sí"),"SIN CONFIRMAR; ","")&amp;IF(AND(AND(N(B253)&gt;0,TODAY()&gt;=N(B253)),OR(A253="Entrada",A253="Salida"),IFERROR(VLOOKUP(E253,'Ajustes'!$A$21:$B$40,2,0)="Sí",FALSE),L253=""),"SIN LECTURA; ","")&amp;IF(AND(L253&lt;&gt;"",N253=""),"LECTURA SIN FOTO; ","")&amp;IF(AND(A253="Salida",N(B253)&gt;0,N(O253)=0,TODAY()-N(B253)&gt;N('Ajustes'!$B$4)),"ÚLTIMO RECIBO SIN LLEGAR; ","")&amp;IF(AND(N(Q253)&gt;0,N(R253)=0),"COBRO SIN ENVIAR; ","")&amp;IF(AND(N(Q253)&gt;0,N(R253)&gt;0,N(S253)=0,TODAY()-N(R253)&gt;N('Ajustes'!$B$5)),"COBRO SIN PAGAR; ","")="","",LEFT(IF(NOT(N(B253)&gt;0),"SIN FECHA DE EVENTO; ","")&amp;IF(C253="","SIN UNIDAD; ","")&amp;IF(AND(C253&lt;&gt;"",COUNTIF('Unidades'!$A$2:$A$300,C253)=0),"UNIDAD NO ESTÁ EN LA LISTA; ","")&amp;IF(H253="","SIN TITULAR; ","")&amp;IF(AND(AND(N(B253)&gt;0,TODAY()&gt;=N(B253)),N(I253)=0),"CAMBIO SIN PEDIR; ","")&amp;IF(AND(N(B253)&gt;0,TODAY()&lt;N(B253),N(B253)-TODAY()&lt;=N('Ajustes'!$B$3),N(I253)=0),"EVENTO CERCANO SIN PEDIR; ","")&amp;IF(AND(AND(N(B253)&gt;0,TODAY()&gt;=N(B253)),J253&lt;&gt;"Sí"),"SIN CONFIRMAR; ","")&amp;IF(AND(AND(N(B253)&gt;0,TODAY()&gt;=N(B253)),OR(A253="Entrada",A253="Salida"),IFERROR(VLOOKUP(E253,'Ajustes'!$A$21:$B$40,2,0)="Sí",FALSE),L253=""),"SIN LECTURA; ","")&amp;IF(AND(L253&lt;&gt;"",N253=""),"LECTURA SIN FOTO; ","")&amp;IF(AND(A253="Salida",N(B253)&gt;0,N(O253)=0,TODAY()-N(B253)&gt;N('Ajustes'!$B$4)),"ÚLTIMO RECIBO SIN LLEGAR; ","")&amp;IF(AND(N(Q253)&gt;0,N(R253)=0),"COBRO SIN ENVIAR; ","")&amp;IF(AND(N(Q253)&gt;0,N(R253)&gt;0,N(S253)=0,TODAY()-N(R253)&gt;N('Ajustes'!$B$5)),"COBRO SIN PAGAR; ",""),LEN(IF(NOT(N(B253)&gt;0),"SIN FECHA DE EVENTO; ","")&amp;IF(C253="","SIN UNIDAD; ","")&amp;IF(AND(C253&lt;&gt;"",COUNTIF('Unidades'!$A$2:$A$300,C253)=0),"UNIDAD NO ESTÁ EN LA LISTA; ","")&amp;IF(H253="","SIN TITULAR; ","")&amp;IF(AND(AND(N(B253)&gt;0,TODAY()&gt;=N(B253)),N(I253)=0),"CAMBIO SIN PEDIR; ","")&amp;IF(AND(N(B253)&gt;0,TODAY()&lt;N(B253),N(B253)-TODAY()&lt;=N('Ajustes'!$B$3),N(I253)=0),"EVENTO CERCANO SIN PEDIR; ","")&amp;IF(AND(AND(N(B253)&gt;0,TODAY()&gt;=N(B253)),J253&lt;&gt;"Sí"),"SIN CONFIRMAR; ","")&amp;IF(AND(AND(N(B253)&gt;0,TODAY()&gt;=N(B253)),OR(A253="Entrada",A253="Salida"),IFERROR(VLOOKUP(E253,'Ajustes'!$A$21:$B$40,2,0)="Sí",FALSE),L253=""),"SIN LECTURA; ","")&amp;IF(AND(L253&lt;&gt;"",N253=""),"LECTURA SIN FOTO; ","")&amp;IF(AND(A253="Salida",N(B253)&gt;0,N(O253)=0,TODAY()-N(B253)&gt;N('Ajustes'!$B$4)),"ÚLTIMO RECIBO SIN LLEGAR; ","")&amp;IF(AND(N(Q253)&gt;0,N(R253)=0),"COBRO SIN ENVIAR; ","")&amp;IF(AND(N(Q253)&gt;0,N(R253)&gt;0,N(S253)=0,TODAY()-N(R253)&gt;N('Ajustes'!$B$5)),"COBRO SIN PAGAR; ",""))-2)))</f>
        <v/>
      </c>
    </row>
    <row r="254">
      <c r="B254" s="6" t="n"/>
      <c r="I254" s="6" t="n"/>
      <c r="M254" s="6" t="n"/>
      <c r="O254" s="6" t="n"/>
      <c r="P254" s="8" t="n"/>
      <c r="Q254" s="8" t="n"/>
      <c r="R254" s="6" t="n"/>
      <c r="S254" s="6" t="n"/>
      <c r="T254" s="6" t="n"/>
      <c r="U254" s="9">
        <f>IF(OR(NOT(OR(A254&lt;&gt;"",B254&lt;&gt;"",C254&lt;&gt;"",E254&lt;&gt;"")),NOT(N(B254)&gt;0)),"",N(B254)-TODAY())</f>
        <v/>
      </c>
      <c r="V254">
        <f>IF(OR(NOT(OR(A254&lt;&gt;"",B254&lt;&gt;"",C254&lt;&gt;"",E254&lt;&gt;"")),N(T254)&gt;0),"",IF(IF(NOT(N(B254)&gt;0),"SIN FECHA DE EVENTO; ","")&amp;IF(C254="","SIN UNIDAD; ","")&amp;IF(AND(C254&lt;&gt;"",COUNTIF('Unidades'!$A$2:$A$300,C254)=0),"UNIDAD NO ESTÁ EN LA LISTA; ","")&amp;IF(H254="","SIN TITULAR; ","")&amp;IF(AND(AND(N(B254)&gt;0,TODAY()&gt;=N(B254)),N(I254)=0),"CAMBIO SIN PEDIR; ","")&amp;IF(AND(N(B254)&gt;0,TODAY()&lt;N(B254),N(B254)-TODAY()&lt;=N('Ajustes'!$B$3),N(I254)=0),"EVENTO CERCANO SIN PEDIR; ","")&amp;IF(AND(AND(N(B254)&gt;0,TODAY()&gt;=N(B254)),J254&lt;&gt;"Sí"),"SIN CONFIRMAR; ","")&amp;IF(AND(AND(N(B254)&gt;0,TODAY()&gt;=N(B254)),OR(A254="Entrada",A254="Salida"),IFERROR(VLOOKUP(E254,'Ajustes'!$A$21:$B$40,2,0)="Sí",FALSE),L254=""),"SIN LECTURA; ","")&amp;IF(AND(L254&lt;&gt;"",N254=""),"LECTURA SIN FOTO; ","")&amp;IF(AND(A254="Salida",N(B254)&gt;0,N(O254)=0,TODAY()-N(B254)&gt;N('Ajustes'!$B$4)),"ÚLTIMO RECIBO SIN LLEGAR; ","")&amp;IF(AND(N(Q254)&gt;0,N(R254)=0),"COBRO SIN ENVIAR; ","")&amp;IF(AND(N(Q254)&gt;0,N(R254)&gt;0,N(S254)=0,TODAY()-N(R254)&gt;N('Ajustes'!$B$5)),"COBRO SIN PAGAR; ","")="","",LEFT(IF(NOT(N(B254)&gt;0),"SIN FECHA DE EVENTO; ","")&amp;IF(C254="","SIN UNIDAD; ","")&amp;IF(AND(C254&lt;&gt;"",COUNTIF('Unidades'!$A$2:$A$300,C254)=0),"UNIDAD NO ESTÁ EN LA LISTA; ","")&amp;IF(H254="","SIN TITULAR; ","")&amp;IF(AND(AND(N(B254)&gt;0,TODAY()&gt;=N(B254)),N(I254)=0),"CAMBIO SIN PEDIR; ","")&amp;IF(AND(N(B254)&gt;0,TODAY()&lt;N(B254),N(B254)-TODAY()&lt;=N('Ajustes'!$B$3),N(I254)=0),"EVENTO CERCANO SIN PEDIR; ","")&amp;IF(AND(AND(N(B254)&gt;0,TODAY()&gt;=N(B254)),J254&lt;&gt;"Sí"),"SIN CONFIRMAR; ","")&amp;IF(AND(AND(N(B254)&gt;0,TODAY()&gt;=N(B254)),OR(A254="Entrada",A254="Salida"),IFERROR(VLOOKUP(E254,'Ajustes'!$A$21:$B$40,2,0)="Sí",FALSE),L254=""),"SIN LECTURA; ","")&amp;IF(AND(L254&lt;&gt;"",N254=""),"LECTURA SIN FOTO; ","")&amp;IF(AND(A254="Salida",N(B254)&gt;0,N(O254)=0,TODAY()-N(B254)&gt;N('Ajustes'!$B$4)),"ÚLTIMO RECIBO SIN LLEGAR; ","")&amp;IF(AND(N(Q254)&gt;0,N(R254)=0),"COBRO SIN ENVIAR; ","")&amp;IF(AND(N(Q254)&gt;0,N(R254)&gt;0,N(S254)=0,TODAY()-N(R254)&gt;N('Ajustes'!$B$5)),"COBRO SIN PAGAR; ",""),LEN(IF(NOT(N(B254)&gt;0),"SIN FECHA DE EVENTO; ","")&amp;IF(C254="","SIN UNIDAD; ","")&amp;IF(AND(C254&lt;&gt;"",COUNTIF('Unidades'!$A$2:$A$300,C254)=0),"UNIDAD NO ESTÁ EN LA LISTA; ","")&amp;IF(H254="","SIN TITULAR; ","")&amp;IF(AND(AND(N(B254)&gt;0,TODAY()&gt;=N(B254)),N(I254)=0),"CAMBIO SIN PEDIR; ","")&amp;IF(AND(N(B254)&gt;0,TODAY()&lt;N(B254),N(B254)-TODAY()&lt;=N('Ajustes'!$B$3),N(I254)=0),"EVENTO CERCANO SIN PEDIR; ","")&amp;IF(AND(AND(N(B254)&gt;0,TODAY()&gt;=N(B254)),J254&lt;&gt;"Sí"),"SIN CONFIRMAR; ","")&amp;IF(AND(AND(N(B254)&gt;0,TODAY()&gt;=N(B254)),OR(A254="Entrada",A254="Salida"),IFERROR(VLOOKUP(E254,'Ajustes'!$A$21:$B$40,2,0)="Sí",FALSE),L254=""),"SIN LECTURA; ","")&amp;IF(AND(L254&lt;&gt;"",N254=""),"LECTURA SIN FOTO; ","")&amp;IF(AND(A254="Salida",N(B254)&gt;0,N(O254)=0,TODAY()-N(B254)&gt;N('Ajustes'!$B$4)),"ÚLTIMO RECIBO SIN LLEGAR; ","")&amp;IF(AND(N(Q254)&gt;0,N(R254)=0),"COBRO SIN ENVIAR; ","")&amp;IF(AND(N(Q254)&gt;0,N(R254)&gt;0,N(S254)=0,TODAY()-N(R254)&gt;N('Ajustes'!$B$5)),"COBRO SIN PAGAR; ",""))-2)))</f>
        <v/>
      </c>
    </row>
    <row r="255">
      <c r="B255" s="6" t="n"/>
      <c r="I255" s="6" t="n"/>
      <c r="M255" s="6" t="n"/>
      <c r="O255" s="6" t="n"/>
      <c r="P255" s="8" t="n"/>
      <c r="Q255" s="8" t="n"/>
      <c r="R255" s="6" t="n"/>
      <c r="S255" s="6" t="n"/>
      <c r="T255" s="6" t="n"/>
      <c r="U255" s="9">
        <f>IF(OR(NOT(OR(A255&lt;&gt;"",B255&lt;&gt;"",C255&lt;&gt;"",E255&lt;&gt;"")),NOT(N(B255)&gt;0)),"",N(B255)-TODAY())</f>
        <v/>
      </c>
      <c r="V255">
        <f>IF(OR(NOT(OR(A255&lt;&gt;"",B255&lt;&gt;"",C255&lt;&gt;"",E255&lt;&gt;"")),N(T255)&gt;0),"",IF(IF(NOT(N(B255)&gt;0),"SIN FECHA DE EVENTO; ","")&amp;IF(C255="","SIN UNIDAD; ","")&amp;IF(AND(C255&lt;&gt;"",COUNTIF('Unidades'!$A$2:$A$300,C255)=0),"UNIDAD NO ESTÁ EN LA LISTA; ","")&amp;IF(H255="","SIN TITULAR; ","")&amp;IF(AND(AND(N(B255)&gt;0,TODAY()&gt;=N(B255)),N(I255)=0),"CAMBIO SIN PEDIR; ","")&amp;IF(AND(N(B255)&gt;0,TODAY()&lt;N(B255),N(B255)-TODAY()&lt;=N('Ajustes'!$B$3),N(I255)=0),"EVENTO CERCANO SIN PEDIR; ","")&amp;IF(AND(AND(N(B255)&gt;0,TODAY()&gt;=N(B255)),J255&lt;&gt;"Sí"),"SIN CONFIRMAR; ","")&amp;IF(AND(AND(N(B255)&gt;0,TODAY()&gt;=N(B255)),OR(A255="Entrada",A255="Salida"),IFERROR(VLOOKUP(E255,'Ajustes'!$A$21:$B$40,2,0)="Sí",FALSE),L255=""),"SIN LECTURA; ","")&amp;IF(AND(L255&lt;&gt;"",N255=""),"LECTURA SIN FOTO; ","")&amp;IF(AND(A255="Salida",N(B255)&gt;0,N(O255)=0,TODAY()-N(B255)&gt;N('Ajustes'!$B$4)),"ÚLTIMO RECIBO SIN LLEGAR; ","")&amp;IF(AND(N(Q255)&gt;0,N(R255)=0),"COBRO SIN ENVIAR; ","")&amp;IF(AND(N(Q255)&gt;0,N(R255)&gt;0,N(S255)=0,TODAY()-N(R255)&gt;N('Ajustes'!$B$5)),"COBRO SIN PAGAR; ","")="","",LEFT(IF(NOT(N(B255)&gt;0),"SIN FECHA DE EVENTO; ","")&amp;IF(C255="","SIN UNIDAD; ","")&amp;IF(AND(C255&lt;&gt;"",COUNTIF('Unidades'!$A$2:$A$300,C255)=0),"UNIDAD NO ESTÁ EN LA LISTA; ","")&amp;IF(H255="","SIN TITULAR; ","")&amp;IF(AND(AND(N(B255)&gt;0,TODAY()&gt;=N(B255)),N(I255)=0),"CAMBIO SIN PEDIR; ","")&amp;IF(AND(N(B255)&gt;0,TODAY()&lt;N(B255),N(B255)-TODAY()&lt;=N('Ajustes'!$B$3),N(I255)=0),"EVENTO CERCANO SIN PEDIR; ","")&amp;IF(AND(AND(N(B255)&gt;0,TODAY()&gt;=N(B255)),J255&lt;&gt;"Sí"),"SIN CONFIRMAR; ","")&amp;IF(AND(AND(N(B255)&gt;0,TODAY()&gt;=N(B255)),OR(A255="Entrada",A255="Salida"),IFERROR(VLOOKUP(E255,'Ajustes'!$A$21:$B$40,2,0)="Sí",FALSE),L255=""),"SIN LECTURA; ","")&amp;IF(AND(L255&lt;&gt;"",N255=""),"LECTURA SIN FOTO; ","")&amp;IF(AND(A255="Salida",N(B255)&gt;0,N(O255)=0,TODAY()-N(B255)&gt;N('Ajustes'!$B$4)),"ÚLTIMO RECIBO SIN LLEGAR; ","")&amp;IF(AND(N(Q255)&gt;0,N(R255)=0),"COBRO SIN ENVIAR; ","")&amp;IF(AND(N(Q255)&gt;0,N(R255)&gt;0,N(S255)=0,TODAY()-N(R255)&gt;N('Ajustes'!$B$5)),"COBRO SIN PAGAR; ",""),LEN(IF(NOT(N(B255)&gt;0),"SIN FECHA DE EVENTO; ","")&amp;IF(C255="","SIN UNIDAD; ","")&amp;IF(AND(C255&lt;&gt;"",COUNTIF('Unidades'!$A$2:$A$300,C255)=0),"UNIDAD NO ESTÁ EN LA LISTA; ","")&amp;IF(H255="","SIN TITULAR; ","")&amp;IF(AND(AND(N(B255)&gt;0,TODAY()&gt;=N(B255)),N(I255)=0),"CAMBIO SIN PEDIR; ","")&amp;IF(AND(N(B255)&gt;0,TODAY()&lt;N(B255),N(B255)-TODAY()&lt;=N('Ajustes'!$B$3),N(I255)=0),"EVENTO CERCANO SIN PEDIR; ","")&amp;IF(AND(AND(N(B255)&gt;0,TODAY()&gt;=N(B255)),J255&lt;&gt;"Sí"),"SIN CONFIRMAR; ","")&amp;IF(AND(AND(N(B255)&gt;0,TODAY()&gt;=N(B255)),OR(A255="Entrada",A255="Salida"),IFERROR(VLOOKUP(E255,'Ajustes'!$A$21:$B$40,2,0)="Sí",FALSE),L255=""),"SIN LECTURA; ","")&amp;IF(AND(L255&lt;&gt;"",N255=""),"LECTURA SIN FOTO; ","")&amp;IF(AND(A255="Salida",N(B255)&gt;0,N(O255)=0,TODAY()-N(B255)&gt;N('Ajustes'!$B$4)),"ÚLTIMO RECIBO SIN LLEGAR; ","")&amp;IF(AND(N(Q255)&gt;0,N(R255)=0),"COBRO SIN ENVIAR; ","")&amp;IF(AND(N(Q255)&gt;0,N(R255)&gt;0,N(S255)=0,TODAY()-N(R255)&gt;N('Ajustes'!$B$5)),"COBRO SIN PAGAR; ",""))-2)))</f>
        <v/>
      </c>
    </row>
    <row r="256">
      <c r="B256" s="6" t="n"/>
      <c r="I256" s="6" t="n"/>
      <c r="M256" s="6" t="n"/>
      <c r="O256" s="6" t="n"/>
      <c r="P256" s="8" t="n"/>
      <c r="Q256" s="8" t="n"/>
      <c r="R256" s="6" t="n"/>
      <c r="S256" s="6" t="n"/>
      <c r="T256" s="6" t="n"/>
      <c r="U256" s="9">
        <f>IF(OR(NOT(OR(A256&lt;&gt;"",B256&lt;&gt;"",C256&lt;&gt;"",E256&lt;&gt;"")),NOT(N(B256)&gt;0)),"",N(B256)-TODAY())</f>
        <v/>
      </c>
      <c r="V256">
        <f>IF(OR(NOT(OR(A256&lt;&gt;"",B256&lt;&gt;"",C256&lt;&gt;"",E256&lt;&gt;"")),N(T256)&gt;0),"",IF(IF(NOT(N(B256)&gt;0),"SIN FECHA DE EVENTO; ","")&amp;IF(C256="","SIN UNIDAD; ","")&amp;IF(AND(C256&lt;&gt;"",COUNTIF('Unidades'!$A$2:$A$300,C256)=0),"UNIDAD NO ESTÁ EN LA LISTA; ","")&amp;IF(H256="","SIN TITULAR; ","")&amp;IF(AND(AND(N(B256)&gt;0,TODAY()&gt;=N(B256)),N(I256)=0),"CAMBIO SIN PEDIR; ","")&amp;IF(AND(N(B256)&gt;0,TODAY()&lt;N(B256),N(B256)-TODAY()&lt;=N('Ajustes'!$B$3),N(I256)=0),"EVENTO CERCANO SIN PEDIR; ","")&amp;IF(AND(AND(N(B256)&gt;0,TODAY()&gt;=N(B256)),J256&lt;&gt;"Sí"),"SIN CONFIRMAR; ","")&amp;IF(AND(AND(N(B256)&gt;0,TODAY()&gt;=N(B256)),OR(A256="Entrada",A256="Salida"),IFERROR(VLOOKUP(E256,'Ajustes'!$A$21:$B$40,2,0)="Sí",FALSE),L256=""),"SIN LECTURA; ","")&amp;IF(AND(L256&lt;&gt;"",N256=""),"LECTURA SIN FOTO; ","")&amp;IF(AND(A256="Salida",N(B256)&gt;0,N(O256)=0,TODAY()-N(B256)&gt;N('Ajustes'!$B$4)),"ÚLTIMO RECIBO SIN LLEGAR; ","")&amp;IF(AND(N(Q256)&gt;0,N(R256)=0),"COBRO SIN ENVIAR; ","")&amp;IF(AND(N(Q256)&gt;0,N(R256)&gt;0,N(S256)=0,TODAY()-N(R256)&gt;N('Ajustes'!$B$5)),"COBRO SIN PAGAR; ","")="","",LEFT(IF(NOT(N(B256)&gt;0),"SIN FECHA DE EVENTO; ","")&amp;IF(C256="","SIN UNIDAD; ","")&amp;IF(AND(C256&lt;&gt;"",COUNTIF('Unidades'!$A$2:$A$300,C256)=0),"UNIDAD NO ESTÁ EN LA LISTA; ","")&amp;IF(H256="","SIN TITULAR; ","")&amp;IF(AND(AND(N(B256)&gt;0,TODAY()&gt;=N(B256)),N(I256)=0),"CAMBIO SIN PEDIR; ","")&amp;IF(AND(N(B256)&gt;0,TODAY()&lt;N(B256),N(B256)-TODAY()&lt;=N('Ajustes'!$B$3),N(I256)=0),"EVENTO CERCANO SIN PEDIR; ","")&amp;IF(AND(AND(N(B256)&gt;0,TODAY()&gt;=N(B256)),J256&lt;&gt;"Sí"),"SIN CONFIRMAR; ","")&amp;IF(AND(AND(N(B256)&gt;0,TODAY()&gt;=N(B256)),OR(A256="Entrada",A256="Salida"),IFERROR(VLOOKUP(E256,'Ajustes'!$A$21:$B$40,2,0)="Sí",FALSE),L256=""),"SIN LECTURA; ","")&amp;IF(AND(L256&lt;&gt;"",N256=""),"LECTURA SIN FOTO; ","")&amp;IF(AND(A256="Salida",N(B256)&gt;0,N(O256)=0,TODAY()-N(B256)&gt;N('Ajustes'!$B$4)),"ÚLTIMO RECIBO SIN LLEGAR; ","")&amp;IF(AND(N(Q256)&gt;0,N(R256)=0),"COBRO SIN ENVIAR; ","")&amp;IF(AND(N(Q256)&gt;0,N(R256)&gt;0,N(S256)=0,TODAY()-N(R256)&gt;N('Ajustes'!$B$5)),"COBRO SIN PAGAR; ",""),LEN(IF(NOT(N(B256)&gt;0),"SIN FECHA DE EVENTO; ","")&amp;IF(C256="","SIN UNIDAD; ","")&amp;IF(AND(C256&lt;&gt;"",COUNTIF('Unidades'!$A$2:$A$300,C256)=0),"UNIDAD NO ESTÁ EN LA LISTA; ","")&amp;IF(H256="","SIN TITULAR; ","")&amp;IF(AND(AND(N(B256)&gt;0,TODAY()&gt;=N(B256)),N(I256)=0),"CAMBIO SIN PEDIR; ","")&amp;IF(AND(N(B256)&gt;0,TODAY()&lt;N(B256),N(B256)-TODAY()&lt;=N('Ajustes'!$B$3),N(I256)=0),"EVENTO CERCANO SIN PEDIR; ","")&amp;IF(AND(AND(N(B256)&gt;0,TODAY()&gt;=N(B256)),J256&lt;&gt;"Sí"),"SIN CONFIRMAR; ","")&amp;IF(AND(AND(N(B256)&gt;0,TODAY()&gt;=N(B256)),OR(A256="Entrada",A256="Salida"),IFERROR(VLOOKUP(E256,'Ajustes'!$A$21:$B$40,2,0)="Sí",FALSE),L256=""),"SIN LECTURA; ","")&amp;IF(AND(L256&lt;&gt;"",N256=""),"LECTURA SIN FOTO; ","")&amp;IF(AND(A256="Salida",N(B256)&gt;0,N(O256)=0,TODAY()-N(B256)&gt;N('Ajustes'!$B$4)),"ÚLTIMO RECIBO SIN LLEGAR; ","")&amp;IF(AND(N(Q256)&gt;0,N(R256)=0),"COBRO SIN ENVIAR; ","")&amp;IF(AND(N(Q256)&gt;0,N(R256)&gt;0,N(S256)=0,TODAY()-N(R256)&gt;N('Ajustes'!$B$5)),"COBRO SIN PAGAR; ",""))-2)))</f>
        <v/>
      </c>
    </row>
    <row r="257">
      <c r="B257" s="6" t="n"/>
      <c r="I257" s="6" t="n"/>
      <c r="M257" s="6" t="n"/>
      <c r="O257" s="6" t="n"/>
      <c r="P257" s="8" t="n"/>
      <c r="Q257" s="8" t="n"/>
      <c r="R257" s="6" t="n"/>
      <c r="S257" s="6" t="n"/>
      <c r="T257" s="6" t="n"/>
      <c r="U257" s="9">
        <f>IF(OR(NOT(OR(A257&lt;&gt;"",B257&lt;&gt;"",C257&lt;&gt;"",E257&lt;&gt;"")),NOT(N(B257)&gt;0)),"",N(B257)-TODAY())</f>
        <v/>
      </c>
      <c r="V257">
        <f>IF(OR(NOT(OR(A257&lt;&gt;"",B257&lt;&gt;"",C257&lt;&gt;"",E257&lt;&gt;"")),N(T257)&gt;0),"",IF(IF(NOT(N(B257)&gt;0),"SIN FECHA DE EVENTO; ","")&amp;IF(C257="","SIN UNIDAD; ","")&amp;IF(AND(C257&lt;&gt;"",COUNTIF('Unidades'!$A$2:$A$300,C257)=0),"UNIDAD NO ESTÁ EN LA LISTA; ","")&amp;IF(H257="","SIN TITULAR; ","")&amp;IF(AND(AND(N(B257)&gt;0,TODAY()&gt;=N(B257)),N(I257)=0),"CAMBIO SIN PEDIR; ","")&amp;IF(AND(N(B257)&gt;0,TODAY()&lt;N(B257),N(B257)-TODAY()&lt;=N('Ajustes'!$B$3),N(I257)=0),"EVENTO CERCANO SIN PEDIR; ","")&amp;IF(AND(AND(N(B257)&gt;0,TODAY()&gt;=N(B257)),J257&lt;&gt;"Sí"),"SIN CONFIRMAR; ","")&amp;IF(AND(AND(N(B257)&gt;0,TODAY()&gt;=N(B257)),OR(A257="Entrada",A257="Salida"),IFERROR(VLOOKUP(E257,'Ajustes'!$A$21:$B$40,2,0)="Sí",FALSE),L257=""),"SIN LECTURA; ","")&amp;IF(AND(L257&lt;&gt;"",N257=""),"LECTURA SIN FOTO; ","")&amp;IF(AND(A257="Salida",N(B257)&gt;0,N(O257)=0,TODAY()-N(B257)&gt;N('Ajustes'!$B$4)),"ÚLTIMO RECIBO SIN LLEGAR; ","")&amp;IF(AND(N(Q257)&gt;0,N(R257)=0),"COBRO SIN ENVIAR; ","")&amp;IF(AND(N(Q257)&gt;0,N(R257)&gt;0,N(S257)=0,TODAY()-N(R257)&gt;N('Ajustes'!$B$5)),"COBRO SIN PAGAR; ","")="","",LEFT(IF(NOT(N(B257)&gt;0),"SIN FECHA DE EVENTO; ","")&amp;IF(C257="","SIN UNIDAD; ","")&amp;IF(AND(C257&lt;&gt;"",COUNTIF('Unidades'!$A$2:$A$300,C257)=0),"UNIDAD NO ESTÁ EN LA LISTA; ","")&amp;IF(H257="","SIN TITULAR; ","")&amp;IF(AND(AND(N(B257)&gt;0,TODAY()&gt;=N(B257)),N(I257)=0),"CAMBIO SIN PEDIR; ","")&amp;IF(AND(N(B257)&gt;0,TODAY()&lt;N(B257),N(B257)-TODAY()&lt;=N('Ajustes'!$B$3),N(I257)=0),"EVENTO CERCANO SIN PEDIR; ","")&amp;IF(AND(AND(N(B257)&gt;0,TODAY()&gt;=N(B257)),J257&lt;&gt;"Sí"),"SIN CONFIRMAR; ","")&amp;IF(AND(AND(N(B257)&gt;0,TODAY()&gt;=N(B257)),OR(A257="Entrada",A257="Salida"),IFERROR(VLOOKUP(E257,'Ajustes'!$A$21:$B$40,2,0)="Sí",FALSE),L257=""),"SIN LECTURA; ","")&amp;IF(AND(L257&lt;&gt;"",N257=""),"LECTURA SIN FOTO; ","")&amp;IF(AND(A257="Salida",N(B257)&gt;0,N(O257)=0,TODAY()-N(B257)&gt;N('Ajustes'!$B$4)),"ÚLTIMO RECIBO SIN LLEGAR; ","")&amp;IF(AND(N(Q257)&gt;0,N(R257)=0),"COBRO SIN ENVIAR; ","")&amp;IF(AND(N(Q257)&gt;0,N(R257)&gt;0,N(S257)=0,TODAY()-N(R257)&gt;N('Ajustes'!$B$5)),"COBRO SIN PAGAR; ",""),LEN(IF(NOT(N(B257)&gt;0),"SIN FECHA DE EVENTO; ","")&amp;IF(C257="","SIN UNIDAD; ","")&amp;IF(AND(C257&lt;&gt;"",COUNTIF('Unidades'!$A$2:$A$300,C257)=0),"UNIDAD NO ESTÁ EN LA LISTA; ","")&amp;IF(H257="","SIN TITULAR; ","")&amp;IF(AND(AND(N(B257)&gt;0,TODAY()&gt;=N(B257)),N(I257)=0),"CAMBIO SIN PEDIR; ","")&amp;IF(AND(N(B257)&gt;0,TODAY()&lt;N(B257),N(B257)-TODAY()&lt;=N('Ajustes'!$B$3),N(I257)=0),"EVENTO CERCANO SIN PEDIR; ","")&amp;IF(AND(AND(N(B257)&gt;0,TODAY()&gt;=N(B257)),J257&lt;&gt;"Sí"),"SIN CONFIRMAR; ","")&amp;IF(AND(AND(N(B257)&gt;0,TODAY()&gt;=N(B257)),OR(A257="Entrada",A257="Salida"),IFERROR(VLOOKUP(E257,'Ajustes'!$A$21:$B$40,2,0)="Sí",FALSE),L257=""),"SIN LECTURA; ","")&amp;IF(AND(L257&lt;&gt;"",N257=""),"LECTURA SIN FOTO; ","")&amp;IF(AND(A257="Salida",N(B257)&gt;0,N(O257)=0,TODAY()-N(B257)&gt;N('Ajustes'!$B$4)),"ÚLTIMO RECIBO SIN LLEGAR; ","")&amp;IF(AND(N(Q257)&gt;0,N(R257)=0),"COBRO SIN ENVIAR; ","")&amp;IF(AND(N(Q257)&gt;0,N(R257)&gt;0,N(S257)=0,TODAY()-N(R257)&gt;N('Ajustes'!$B$5)),"COBRO SIN PAGAR; ",""))-2)))</f>
        <v/>
      </c>
    </row>
    <row r="258">
      <c r="B258" s="6" t="n"/>
      <c r="I258" s="6" t="n"/>
      <c r="M258" s="6" t="n"/>
      <c r="O258" s="6" t="n"/>
      <c r="P258" s="8" t="n"/>
      <c r="Q258" s="8" t="n"/>
      <c r="R258" s="6" t="n"/>
      <c r="S258" s="6" t="n"/>
      <c r="T258" s="6" t="n"/>
      <c r="U258" s="9">
        <f>IF(OR(NOT(OR(A258&lt;&gt;"",B258&lt;&gt;"",C258&lt;&gt;"",E258&lt;&gt;"")),NOT(N(B258)&gt;0)),"",N(B258)-TODAY())</f>
        <v/>
      </c>
      <c r="V258">
        <f>IF(OR(NOT(OR(A258&lt;&gt;"",B258&lt;&gt;"",C258&lt;&gt;"",E258&lt;&gt;"")),N(T258)&gt;0),"",IF(IF(NOT(N(B258)&gt;0),"SIN FECHA DE EVENTO; ","")&amp;IF(C258="","SIN UNIDAD; ","")&amp;IF(AND(C258&lt;&gt;"",COUNTIF('Unidades'!$A$2:$A$300,C258)=0),"UNIDAD NO ESTÁ EN LA LISTA; ","")&amp;IF(H258="","SIN TITULAR; ","")&amp;IF(AND(AND(N(B258)&gt;0,TODAY()&gt;=N(B258)),N(I258)=0),"CAMBIO SIN PEDIR; ","")&amp;IF(AND(N(B258)&gt;0,TODAY()&lt;N(B258),N(B258)-TODAY()&lt;=N('Ajustes'!$B$3),N(I258)=0),"EVENTO CERCANO SIN PEDIR; ","")&amp;IF(AND(AND(N(B258)&gt;0,TODAY()&gt;=N(B258)),J258&lt;&gt;"Sí"),"SIN CONFIRMAR; ","")&amp;IF(AND(AND(N(B258)&gt;0,TODAY()&gt;=N(B258)),OR(A258="Entrada",A258="Salida"),IFERROR(VLOOKUP(E258,'Ajustes'!$A$21:$B$40,2,0)="Sí",FALSE),L258=""),"SIN LECTURA; ","")&amp;IF(AND(L258&lt;&gt;"",N258=""),"LECTURA SIN FOTO; ","")&amp;IF(AND(A258="Salida",N(B258)&gt;0,N(O258)=0,TODAY()-N(B258)&gt;N('Ajustes'!$B$4)),"ÚLTIMO RECIBO SIN LLEGAR; ","")&amp;IF(AND(N(Q258)&gt;0,N(R258)=0),"COBRO SIN ENVIAR; ","")&amp;IF(AND(N(Q258)&gt;0,N(R258)&gt;0,N(S258)=0,TODAY()-N(R258)&gt;N('Ajustes'!$B$5)),"COBRO SIN PAGAR; ","")="","",LEFT(IF(NOT(N(B258)&gt;0),"SIN FECHA DE EVENTO; ","")&amp;IF(C258="","SIN UNIDAD; ","")&amp;IF(AND(C258&lt;&gt;"",COUNTIF('Unidades'!$A$2:$A$300,C258)=0),"UNIDAD NO ESTÁ EN LA LISTA; ","")&amp;IF(H258="","SIN TITULAR; ","")&amp;IF(AND(AND(N(B258)&gt;0,TODAY()&gt;=N(B258)),N(I258)=0),"CAMBIO SIN PEDIR; ","")&amp;IF(AND(N(B258)&gt;0,TODAY()&lt;N(B258),N(B258)-TODAY()&lt;=N('Ajustes'!$B$3),N(I258)=0),"EVENTO CERCANO SIN PEDIR; ","")&amp;IF(AND(AND(N(B258)&gt;0,TODAY()&gt;=N(B258)),J258&lt;&gt;"Sí"),"SIN CONFIRMAR; ","")&amp;IF(AND(AND(N(B258)&gt;0,TODAY()&gt;=N(B258)),OR(A258="Entrada",A258="Salida"),IFERROR(VLOOKUP(E258,'Ajustes'!$A$21:$B$40,2,0)="Sí",FALSE),L258=""),"SIN LECTURA; ","")&amp;IF(AND(L258&lt;&gt;"",N258=""),"LECTURA SIN FOTO; ","")&amp;IF(AND(A258="Salida",N(B258)&gt;0,N(O258)=0,TODAY()-N(B258)&gt;N('Ajustes'!$B$4)),"ÚLTIMO RECIBO SIN LLEGAR; ","")&amp;IF(AND(N(Q258)&gt;0,N(R258)=0),"COBRO SIN ENVIAR; ","")&amp;IF(AND(N(Q258)&gt;0,N(R258)&gt;0,N(S258)=0,TODAY()-N(R258)&gt;N('Ajustes'!$B$5)),"COBRO SIN PAGAR; ",""),LEN(IF(NOT(N(B258)&gt;0),"SIN FECHA DE EVENTO; ","")&amp;IF(C258="","SIN UNIDAD; ","")&amp;IF(AND(C258&lt;&gt;"",COUNTIF('Unidades'!$A$2:$A$300,C258)=0),"UNIDAD NO ESTÁ EN LA LISTA; ","")&amp;IF(H258="","SIN TITULAR; ","")&amp;IF(AND(AND(N(B258)&gt;0,TODAY()&gt;=N(B258)),N(I258)=0),"CAMBIO SIN PEDIR; ","")&amp;IF(AND(N(B258)&gt;0,TODAY()&lt;N(B258),N(B258)-TODAY()&lt;=N('Ajustes'!$B$3),N(I258)=0),"EVENTO CERCANO SIN PEDIR; ","")&amp;IF(AND(AND(N(B258)&gt;0,TODAY()&gt;=N(B258)),J258&lt;&gt;"Sí"),"SIN CONFIRMAR; ","")&amp;IF(AND(AND(N(B258)&gt;0,TODAY()&gt;=N(B258)),OR(A258="Entrada",A258="Salida"),IFERROR(VLOOKUP(E258,'Ajustes'!$A$21:$B$40,2,0)="Sí",FALSE),L258=""),"SIN LECTURA; ","")&amp;IF(AND(L258&lt;&gt;"",N258=""),"LECTURA SIN FOTO; ","")&amp;IF(AND(A258="Salida",N(B258)&gt;0,N(O258)=0,TODAY()-N(B258)&gt;N('Ajustes'!$B$4)),"ÚLTIMO RECIBO SIN LLEGAR; ","")&amp;IF(AND(N(Q258)&gt;0,N(R258)=0),"COBRO SIN ENVIAR; ","")&amp;IF(AND(N(Q258)&gt;0,N(R258)&gt;0,N(S258)=0,TODAY()-N(R258)&gt;N('Ajustes'!$B$5)),"COBRO SIN PAGAR; ",""))-2)))</f>
        <v/>
      </c>
    </row>
    <row r="259">
      <c r="B259" s="6" t="n"/>
      <c r="I259" s="6" t="n"/>
      <c r="M259" s="6" t="n"/>
      <c r="O259" s="6" t="n"/>
      <c r="P259" s="8" t="n"/>
      <c r="Q259" s="8" t="n"/>
      <c r="R259" s="6" t="n"/>
      <c r="S259" s="6" t="n"/>
      <c r="T259" s="6" t="n"/>
      <c r="U259" s="9">
        <f>IF(OR(NOT(OR(A259&lt;&gt;"",B259&lt;&gt;"",C259&lt;&gt;"",E259&lt;&gt;"")),NOT(N(B259)&gt;0)),"",N(B259)-TODAY())</f>
        <v/>
      </c>
      <c r="V259">
        <f>IF(OR(NOT(OR(A259&lt;&gt;"",B259&lt;&gt;"",C259&lt;&gt;"",E259&lt;&gt;"")),N(T259)&gt;0),"",IF(IF(NOT(N(B259)&gt;0),"SIN FECHA DE EVENTO; ","")&amp;IF(C259="","SIN UNIDAD; ","")&amp;IF(AND(C259&lt;&gt;"",COUNTIF('Unidades'!$A$2:$A$300,C259)=0),"UNIDAD NO ESTÁ EN LA LISTA; ","")&amp;IF(H259="","SIN TITULAR; ","")&amp;IF(AND(AND(N(B259)&gt;0,TODAY()&gt;=N(B259)),N(I259)=0),"CAMBIO SIN PEDIR; ","")&amp;IF(AND(N(B259)&gt;0,TODAY()&lt;N(B259),N(B259)-TODAY()&lt;=N('Ajustes'!$B$3),N(I259)=0),"EVENTO CERCANO SIN PEDIR; ","")&amp;IF(AND(AND(N(B259)&gt;0,TODAY()&gt;=N(B259)),J259&lt;&gt;"Sí"),"SIN CONFIRMAR; ","")&amp;IF(AND(AND(N(B259)&gt;0,TODAY()&gt;=N(B259)),OR(A259="Entrada",A259="Salida"),IFERROR(VLOOKUP(E259,'Ajustes'!$A$21:$B$40,2,0)="Sí",FALSE),L259=""),"SIN LECTURA; ","")&amp;IF(AND(L259&lt;&gt;"",N259=""),"LECTURA SIN FOTO; ","")&amp;IF(AND(A259="Salida",N(B259)&gt;0,N(O259)=0,TODAY()-N(B259)&gt;N('Ajustes'!$B$4)),"ÚLTIMO RECIBO SIN LLEGAR; ","")&amp;IF(AND(N(Q259)&gt;0,N(R259)=0),"COBRO SIN ENVIAR; ","")&amp;IF(AND(N(Q259)&gt;0,N(R259)&gt;0,N(S259)=0,TODAY()-N(R259)&gt;N('Ajustes'!$B$5)),"COBRO SIN PAGAR; ","")="","",LEFT(IF(NOT(N(B259)&gt;0),"SIN FECHA DE EVENTO; ","")&amp;IF(C259="","SIN UNIDAD; ","")&amp;IF(AND(C259&lt;&gt;"",COUNTIF('Unidades'!$A$2:$A$300,C259)=0),"UNIDAD NO ESTÁ EN LA LISTA; ","")&amp;IF(H259="","SIN TITULAR; ","")&amp;IF(AND(AND(N(B259)&gt;0,TODAY()&gt;=N(B259)),N(I259)=0),"CAMBIO SIN PEDIR; ","")&amp;IF(AND(N(B259)&gt;0,TODAY()&lt;N(B259),N(B259)-TODAY()&lt;=N('Ajustes'!$B$3),N(I259)=0),"EVENTO CERCANO SIN PEDIR; ","")&amp;IF(AND(AND(N(B259)&gt;0,TODAY()&gt;=N(B259)),J259&lt;&gt;"Sí"),"SIN CONFIRMAR; ","")&amp;IF(AND(AND(N(B259)&gt;0,TODAY()&gt;=N(B259)),OR(A259="Entrada",A259="Salida"),IFERROR(VLOOKUP(E259,'Ajustes'!$A$21:$B$40,2,0)="Sí",FALSE),L259=""),"SIN LECTURA; ","")&amp;IF(AND(L259&lt;&gt;"",N259=""),"LECTURA SIN FOTO; ","")&amp;IF(AND(A259="Salida",N(B259)&gt;0,N(O259)=0,TODAY()-N(B259)&gt;N('Ajustes'!$B$4)),"ÚLTIMO RECIBO SIN LLEGAR; ","")&amp;IF(AND(N(Q259)&gt;0,N(R259)=0),"COBRO SIN ENVIAR; ","")&amp;IF(AND(N(Q259)&gt;0,N(R259)&gt;0,N(S259)=0,TODAY()-N(R259)&gt;N('Ajustes'!$B$5)),"COBRO SIN PAGAR; ",""),LEN(IF(NOT(N(B259)&gt;0),"SIN FECHA DE EVENTO; ","")&amp;IF(C259="","SIN UNIDAD; ","")&amp;IF(AND(C259&lt;&gt;"",COUNTIF('Unidades'!$A$2:$A$300,C259)=0),"UNIDAD NO ESTÁ EN LA LISTA; ","")&amp;IF(H259="","SIN TITULAR; ","")&amp;IF(AND(AND(N(B259)&gt;0,TODAY()&gt;=N(B259)),N(I259)=0),"CAMBIO SIN PEDIR; ","")&amp;IF(AND(N(B259)&gt;0,TODAY()&lt;N(B259),N(B259)-TODAY()&lt;=N('Ajustes'!$B$3),N(I259)=0),"EVENTO CERCANO SIN PEDIR; ","")&amp;IF(AND(AND(N(B259)&gt;0,TODAY()&gt;=N(B259)),J259&lt;&gt;"Sí"),"SIN CONFIRMAR; ","")&amp;IF(AND(AND(N(B259)&gt;0,TODAY()&gt;=N(B259)),OR(A259="Entrada",A259="Salida"),IFERROR(VLOOKUP(E259,'Ajustes'!$A$21:$B$40,2,0)="Sí",FALSE),L259=""),"SIN LECTURA; ","")&amp;IF(AND(L259&lt;&gt;"",N259=""),"LECTURA SIN FOTO; ","")&amp;IF(AND(A259="Salida",N(B259)&gt;0,N(O259)=0,TODAY()-N(B259)&gt;N('Ajustes'!$B$4)),"ÚLTIMO RECIBO SIN LLEGAR; ","")&amp;IF(AND(N(Q259)&gt;0,N(R259)=0),"COBRO SIN ENVIAR; ","")&amp;IF(AND(N(Q259)&gt;0,N(R259)&gt;0,N(S259)=0,TODAY()-N(R259)&gt;N('Ajustes'!$B$5)),"COBRO SIN PAGAR; ",""))-2)))</f>
        <v/>
      </c>
    </row>
    <row r="260">
      <c r="B260" s="6" t="n"/>
      <c r="I260" s="6" t="n"/>
      <c r="M260" s="6" t="n"/>
      <c r="O260" s="6" t="n"/>
      <c r="P260" s="8" t="n"/>
      <c r="Q260" s="8" t="n"/>
      <c r="R260" s="6" t="n"/>
      <c r="S260" s="6" t="n"/>
      <c r="T260" s="6" t="n"/>
      <c r="U260" s="9">
        <f>IF(OR(NOT(OR(A260&lt;&gt;"",B260&lt;&gt;"",C260&lt;&gt;"",E260&lt;&gt;"")),NOT(N(B260)&gt;0)),"",N(B260)-TODAY())</f>
        <v/>
      </c>
      <c r="V260">
        <f>IF(OR(NOT(OR(A260&lt;&gt;"",B260&lt;&gt;"",C260&lt;&gt;"",E260&lt;&gt;"")),N(T260)&gt;0),"",IF(IF(NOT(N(B260)&gt;0),"SIN FECHA DE EVENTO; ","")&amp;IF(C260="","SIN UNIDAD; ","")&amp;IF(AND(C260&lt;&gt;"",COUNTIF('Unidades'!$A$2:$A$300,C260)=0),"UNIDAD NO ESTÁ EN LA LISTA; ","")&amp;IF(H260="","SIN TITULAR; ","")&amp;IF(AND(AND(N(B260)&gt;0,TODAY()&gt;=N(B260)),N(I260)=0),"CAMBIO SIN PEDIR; ","")&amp;IF(AND(N(B260)&gt;0,TODAY()&lt;N(B260),N(B260)-TODAY()&lt;=N('Ajustes'!$B$3),N(I260)=0),"EVENTO CERCANO SIN PEDIR; ","")&amp;IF(AND(AND(N(B260)&gt;0,TODAY()&gt;=N(B260)),J260&lt;&gt;"Sí"),"SIN CONFIRMAR; ","")&amp;IF(AND(AND(N(B260)&gt;0,TODAY()&gt;=N(B260)),OR(A260="Entrada",A260="Salida"),IFERROR(VLOOKUP(E260,'Ajustes'!$A$21:$B$40,2,0)="Sí",FALSE),L260=""),"SIN LECTURA; ","")&amp;IF(AND(L260&lt;&gt;"",N260=""),"LECTURA SIN FOTO; ","")&amp;IF(AND(A260="Salida",N(B260)&gt;0,N(O260)=0,TODAY()-N(B260)&gt;N('Ajustes'!$B$4)),"ÚLTIMO RECIBO SIN LLEGAR; ","")&amp;IF(AND(N(Q260)&gt;0,N(R260)=0),"COBRO SIN ENVIAR; ","")&amp;IF(AND(N(Q260)&gt;0,N(R260)&gt;0,N(S260)=0,TODAY()-N(R260)&gt;N('Ajustes'!$B$5)),"COBRO SIN PAGAR; ","")="","",LEFT(IF(NOT(N(B260)&gt;0),"SIN FECHA DE EVENTO; ","")&amp;IF(C260="","SIN UNIDAD; ","")&amp;IF(AND(C260&lt;&gt;"",COUNTIF('Unidades'!$A$2:$A$300,C260)=0),"UNIDAD NO ESTÁ EN LA LISTA; ","")&amp;IF(H260="","SIN TITULAR; ","")&amp;IF(AND(AND(N(B260)&gt;0,TODAY()&gt;=N(B260)),N(I260)=0),"CAMBIO SIN PEDIR; ","")&amp;IF(AND(N(B260)&gt;0,TODAY()&lt;N(B260),N(B260)-TODAY()&lt;=N('Ajustes'!$B$3),N(I260)=0),"EVENTO CERCANO SIN PEDIR; ","")&amp;IF(AND(AND(N(B260)&gt;0,TODAY()&gt;=N(B260)),J260&lt;&gt;"Sí"),"SIN CONFIRMAR; ","")&amp;IF(AND(AND(N(B260)&gt;0,TODAY()&gt;=N(B260)),OR(A260="Entrada",A260="Salida"),IFERROR(VLOOKUP(E260,'Ajustes'!$A$21:$B$40,2,0)="Sí",FALSE),L260=""),"SIN LECTURA; ","")&amp;IF(AND(L260&lt;&gt;"",N260=""),"LECTURA SIN FOTO; ","")&amp;IF(AND(A260="Salida",N(B260)&gt;0,N(O260)=0,TODAY()-N(B260)&gt;N('Ajustes'!$B$4)),"ÚLTIMO RECIBO SIN LLEGAR; ","")&amp;IF(AND(N(Q260)&gt;0,N(R260)=0),"COBRO SIN ENVIAR; ","")&amp;IF(AND(N(Q260)&gt;0,N(R260)&gt;0,N(S260)=0,TODAY()-N(R260)&gt;N('Ajustes'!$B$5)),"COBRO SIN PAGAR; ",""),LEN(IF(NOT(N(B260)&gt;0),"SIN FECHA DE EVENTO; ","")&amp;IF(C260="","SIN UNIDAD; ","")&amp;IF(AND(C260&lt;&gt;"",COUNTIF('Unidades'!$A$2:$A$300,C260)=0),"UNIDAD NO ESTÁ EN LA LISTA; ","")&amp;IF(H260="","SIN TITULAR; ","")&amp;IF(AND(AND(N(B260)&gt;0,TODAY()&gt;=N(B260)),N(I260)=0),"CAMBIO SIN PEDIR; ","")&amp;IF(AND(N(B260)&gt;0,TODAY()&lt;N(B260),N(B260)-TODAY()&lt;=N('Ajustes'!$B$3),N(I260)=0),"EVENTO CERCANO SIN PEDIR; ","")&amp;IF(AND(AND(N(B260)&gt;0,TODAY()&gt;=N(B260)),J260&lt;&gt;"Sí"),"SIN CONFIRMAR; ","")&amp;IF(AND(AND(N(B260)&gt;0,TODAY()&gt;=N(B260)),OR(A260="Entrada",A260="Salida"),IFERROR(VLOOKUP(E260,'Ajustes'!$A$21:$B$40,2,0)="Sí",FALSE),L260=""),"SIN LECTURA; ","")&amp;IF(AND(L260&lt;&gt;"",N260=""),"LECTURA SIN FOTO; ","")&amp;IF(AND(A260="Salida",N(B260)&gt;0,N(O260)=0,TODAY()-N(B260)&gt;N('Ajustes'!$B$4)),"ÚLTIMO RECIBO SIN LLEGAR; ","")&amp;IF(AND(N(Q260)&gt;0,N(R260)=0),"COBRO SIN ENVIAR; ","")&amp;IF(AND(N(Q260)&gt;0,N(R260)&gt;0,N(S260)=0,TODAY()-N(R260)&gt;N('Ajustes'!$B$5)),"COBRO SIN PAGAR; ",""))-2)))</f>
        <v/>
      </c>
    </row>
    <row r="261">
      <c r="B261" s="6" t="n"/>
      <c r="I261" s="6" t="n"/>
      <c r="M261" s="6" t="n"/>
      <c r="O261" s="6" t="n"/>
      <c r="P261" s="8" t="n"/>
      <c r="Q261" s="8" t="n"/>
      <c r="R261" s="6" t="n"/>
      <c r="S261" s="6" t="n"/>
      <c r="T261" s="6" t="n"/>
      <c r="U261" s="9">
        <f>IF(OR(NOT(OR(A261&lt;&gt;"",B261&lt;&gt;"",C261&lt;&gt;"",E261&lt;&gt;"")),NOT(N(B261)&gt;0)),"",N(B261)-TODAY())</f>
        <v/>
      </c>
      <c r="V261">
        <f>IF(OR(NOT(OR(A261&lt;&gt;"",B261&lt;&gt;"",C261&lt;&gt;"",E261&lt;&gt;"")),N(T261)&gt;0),"",IF(IF(NOT(N(B261)&gt;0),"SIN FECHA DE EVENTO; ","")&amp;IF(C261="","SIN UNIDAD; ","")&amp;IF(AND(C261&lt;&gt;"",COUNTIF('Unidades'!$A$2:$A$300,C261)=0),"UNIDAD NO ESTÁ EN LA LISTA; ","")&amp;IF(H261="","SIN TITULAR; ","")&amp;IF(AND(AND(N(B261)&gt;0,TODAY()&gt;=N(B261)),N(I261)=0),"CAMBIO SIN PEDIR; ","")&amp;IF(AND(N(B261)&gt;0,TODAY()&lt;N(B261),N(B261)-TODAY()&lt;=N('Ajustes'!$B$3),N(I261)=0),"EVENTO CERCANO SIN PEDIR; ","")&amp;IF(AND(AND(N(B261)&gt;0,TODAY()&gt;=N(B261)),J261&lt;&gt;"Sí"),"SIN CONFIRMAR; ","")&amp;IF(AND(AND(N(B261)&gt;0,TODAY()&gt;=N(B261)),OR(A261="Entrada",A261="Salida"),IFERROR(VLOOKUP(E261,'Ajustes'!$A$21:$B$40,2,0)="Sí",FALSE),L261=""),"SIN LECTURA; ","")&amp;IF(AND(L261&lt;&gt;"",N261=""),"LECTURA SIN FOTO; ","")&amp;IF(AND(A261="Salida",N(B261)&gt;0,N(O261)=0,TODAY()-N(B261)&gt;N('Ajustes'!$B$4)),"ÚLTIMO RECIBO SIN LLEGAR; ","")&amp;IF(AND(N(Q261)&gt;0,N(R261)=0),"COBRO SIN ENVIAR; ","")&amp;IF(AND(N(Q261)&gt;0,N(R261)&gt;0,N(S261)=0,TODAY()-N(R261)&gt;N('Ajustes'!$B$5)),"COBRO SIN PAGAR; ","")="","",LEFT(IF(NOT(N(B261)&gt;0),"SIN FECHA DE EVENTO; ","")&amp;IF(C261="","SIN UNIDAD; ","")&amp;IF(AND(C261&lt;&gt;"",COUNTIF('Unidades'!$A$2:$A$300,C261)=0),"UNIDAD NO ESTÁ EN LA LISTA; ","")&amp;IF(H261="","SIN TITULAR; ","")&amp;IF(AND(AND(N(B261)&gt;0,TODAY()&gt;=N(B261)),N(I261)=0),"CAMBIO SIN PEDIR; ","")&amp;IF(AND(N(B261)&gt;0,TODAY()&lt;N(B261),N(B261)-TODAY()&lt;=N('Ajustes'!$B$3),N(I261)=0),"EVENTO CERCANO SIN PEDIR; ","")&amp;IF(AND(AND(N(B261)&gt;0,TODAY()&gt;=N(B261)),J261&lt;&gt;"Sí"),"SIN CONFIRMAR; ","")&amp;IF(AND(AND(N(B261)&gt;0,TODAY()&gt;=N(B261)),OR(A261="Entrada",A261="Salida"),IFERROR(VLOOKUP(E261,'Ajustes'!$A$21:$B$40,2,0)="Sí",FALSE),L261=""),"SIN LECTURA; ","")&amp;IF(AND(L261&lt;&gt;"",N261=""),"LECTURA SIN FOTO; ","")&amp;IF(AND(A261="Salida",N(B261)&gt;0,N(O261)=0,TODAY()-N(B261)&gt;N('Ajustes'!$B$4)),"ÚLTIMO RECIBO SIN LLEGAR; ","")&amp;IF(AND(N(Q261)&gt;0,N(R261)=0),"COBRO SIN ENVIAR; ","")&amp;IF(AND(N(Q261)&gt;0,N(R261)&gt;0,N(S261)=0,TODAY()-N(R261)&gt;N('Ajustes'!$B$5)),"COBRO SIN PAGAR; ",""),LEN(IF(NOT(N(B261)&gt;0),"SIN FECHA DE EVENTO; ","")&amp;IF(C261="","SIN UNIDAD; ","")&amp;IF(AND(C261&lt;&gt;"",COUNTIF('Unidades'!$A$2:$A$300,C261)=0),"UNIDAD NO ESTÁ EN LA LISTA; ","")&amp;IF(H261="","SIN TITULAR; ","")&amp;IF(AND(AND(N(B261)&gt;0,TODAY()&gt;=N(B261)),N(I261)=0),"CAMBIO SIN PEDIR; ","")&amp;IF(AND(N(B261)&gt;0,TODAY()&lt;N(B261),N(B261)-TODAY()&lt;=N('Ajustes'!$B$3),N(I261)=0),"EVENTO CERCANO SIN PEDIR; ","")&amp;IF(AND(AND(N(B261)&gt;0,TODAY()&gt;=N(B261)),J261&lt;&gt;"Sí"),"SIN CONFIRMAR; ","")&amp;IF(AND(AND(N(B261)&gt;0,TODAY()&gt;=N(B261)),OR(A261="Entrada",A261="Salida"),IFERROR(VLOOKUP(E261,'Ajustes'!$A$21:$B$40,2,0)="Sí",FALSE),L261=""),"SIN LECTURA; ","")&amp;IF(AND(L261&lt;&gt;"",N261=""),"LECTURA SIN FOTO; ","")&amp;IF(AND(A261="Salida",N(B261)&gt;0,N(O261)=0,TODAY()-N(B261)&gt;N('Ajustes'!$B$4)),"ÚLTIMO RECIBO SIN LLEGAR; ","")&amp;IF(AND(N(Q261)&gt;0,N(R261)=0),"COBRO SIN ENVIAR; ","")&amp;IF(AND(N(Q261)&gt;0,N(R261)&gt;0,N(S261)=0,TODAY()-N(R261)&gt;N('Ajustes'!$B$5)),"COBRO SIN PAGAR; ",""))-2)))</f>
        <v/>
      </c>
    </row>
    <row r="262">
      <c r="B262" s="6" t="n"/>
      <c r="I262" s="6" t="n"/>
      <c r="M262" s="6" t="n"/>
      <c r="O262" s="6" t="n"/>
      <c r="P262" s="8" t="n"/>
      <c r="Q262" s="8" t="n"/>
      <c r="R262" s="6" t="n"/>
      <c r="S262" s="6" t="n"/>
      <c r="T262" s="6" t="n"/>
      <c r="U262" s="9">
        <f>IF(OR(NOT(OR(A262&lt;&gt;"",B262&lt;&gt;"",C262&lt;&gt;"",E262&lt;&gt;"")),NOT(N(B262)&gt;0)),"",N(B262)-TODAY())</f>
        <v/>
      </c>
      <c r="V262">
        <f>IF(OR(NOT(OR(A262&lt;&gt;"",B262&lt;&gt;"",C262&lt;&gt;"",E262&lt;&gt;"")),N(T262)&gt;0),"",IF(IF(NOT(N(B262)&gt;0),"SIN FECHA DE EVENTO; ","")&amp;IF(C262="","SIN UNIDAD; ","")&amp;IF(AND(C262&lt;&gt;"",COUNTIF('Unidades'!$A$2:$A$300,C262)=0),"UNIDAD NO ESTÁ EN LA LISTA; ","")&amp;IF(H262="","SIN TITULAR; ","")&amp;IF(AND(AND(N(B262)&gt;0,TODAY()&gt;=N(B262)),N(I262)=0),"CAMBIO SIN PEDIR; ","")&amp;IF(AND(N(B262)&gt;0,TODAY()&lt;N(B262),N(B262)-TODAY()&lt;=N('Ajustes'!$B$3),N(I262)=0),"EVENTO CERCANO SIN PEDIR; ","")&amp;IF(AND(AND(N(B262)&gt;0,TODAY()&gt;=N(B262)),J262&lt;&gt;"Sí"),"SIN CONFIRMAR; ","")&amp;IF(AND(AND(N(B262)&gt;0,TODAY()&gt;=N(B262)),OR(A262="Entrada",A262="Salida"),IFERROR(VLOOKUP(E262,'Ajustes'!$A$21:$B$40,2,0)="Sí",FALSE),L262=""),"SIN LECTURA; ","")&amp;IF(AND(L262&lt;&gt;"",N262=""),"LECTURA SIN FOTO; ","")&amp;IF(AND(A262="Salida",N(B262)&gt;0,N(O262)=0,TODAY()-N(B262)&gt;N('Ajustes'!$B$4)),"ÚLTIMO RECIBO SIN LLEGAR; ","")&amp;IF(AND(N(Q262)&gt;0,N(R262)=0),"COBRO SIN ENVIAR; ","")&amp;IF(AND(N(Q262)&gt;0,N(R262)&gt;0,N(S262)=0,TODAY()-N(R262)&gt;N('Ajustes'!$B$5)),"COBRO SIN PAGAR; ","")="","",LEFT(IF(NOT(N(B262)&gt;0),"SIN FECHA DE EVENTO; ","")&amp;IF(C262="","SIN UNIDAD; ","")&amp;IF(AND(C262&lt;&gt;"",COUNTIF('Unidades'!$A$2:$A$300,C262)=0),"UNIDAD NO ESTÁ EN LA LISTA; ","")&amp;IF(H262="","SIN TITULAR; ","")&amp;IF(AND(AND(N(B262)&gt;0,TODAY()&gt;=N(B262)),N(I262)=0),"CAMBIO SIN PEDIR; ","")&amp;IF(AND(N(B262)&gt;0,TODAY()&lt;N(B262),N(B262)-TODAY()&lt;=N('Ajustes'!$B$3),N(I262)=0),"EVENTO CERCANO SIN PEDIR; ","")&amp;IF(AND(AND(N(B262)&gt;0,TODAY()&gt;=N(B262)),J262&lt;&gt;"Sí"),"SIN CONFIRMAR; ","")&amp;IF(AND(AND(N(B262)&gt;0,TODAY()&gt;=N(B262)),OR(A262="Entrada",A262="Salida"),IFERROR(VLOOKUP(E262,'Ajustes'!$A$21:$B$40,2,0)="Sí",FALSE),L262=""),"SIN LECTURA; ","")&amp;IF(AND(L262&lt;&gt;"",N262=""),"LECTURA SIN FOTO; ","")&amp;IF(AND(A262="Salida",N(B262)&gt;0,N(O262)=0,TODAY()-N(B262)&gt;N('Ajustes'!$B$4)),"ÚLTIMO RECIBO SIN LLEGAR; ","")&amp;IF(AND(N(Q262)&gt;0,N(R262)=0),"COBRO SIN ENVIAR; ","")&amp;IF(AND(N(Q262)&gt;0,N(R262)&gt;0,N(S262)=0,TODAY()-N(R262)&gt;N('Ajustes'!$B$5)),"COBRO SIN PAGAR; ",""),LEN(IF(NOT(N(B262)&gt;0),"SIN FECHA DE EVENTO; ","")&amp;IF(C262="","SIN UNIDAD; ","")&amp;IF(AND(C262&lt;&gt;"",COUNTIF('Unidades'!$A$2:$A$300,C262)=0),"UNIDAD NO ESTÁ EN LA LISTA; ","")&amp;IF(H262="","SIN TITULAR; ","")&amp;IF(AND(AND(N(B262)&gt;0,TODAY()&gt;=N(B262)),N(I262)=0),"CAMBIO SIN PEDIR; ","")&amp;IF(AND(N(B262)&gt;0,TODAY()&lt;N(B262),N(B262)-TODAY()&lt;=N('Ajustes'!$B$3),N(I262)=0),"EVENTO CERCANO SIN PEDIR; ","")&amp;IF(AND(AND(N(B262)&gt;0,TODAY()&gt;=N(B262)),J262&lt;&gt;"Sí"),"SIN CONFIRMAR; ","")&amp;IF(AND(AND(N(B262)&gt;0,TODAY()&gt;=N(B262)),OR(A262="Entrada",A262="Salida"),IFERROR(VLOOKUP(E262,'Ajustes'!$A$21:$B$40,2,0)="Sí",FALSE),L262=""),"SIN LECTURA; ","")&amp;IF(AND(L262&lt;&gt;"",N262=""),"LECTURA SIN FOTO; ","")&amp;IF(AND(A262="Salida",N(B262)&gt;0,N(O262)=0,TODAY()-N(B262)&gt;N('Ajustes'!$B$4)),"ÚLTIMO RECIBO SIN LLEGAR; ","")&amp;IF(AND(N(Q262)&gt;0,N(R262)=0),"COBRO SIN ENVIAR; ","")&amp;IF(AND(N(Q262)&gt;0,N(R262)&gt;0,N(S262)=0,TODAY()-N(R262)&gt;N('Ajustes'!$B$5)),"COBRO SIN PAGAR; ",""))-2)))</f>
        <v/>
      </c>
    </row>
    <row r="263">
      <c r="B263" s="6" t="n"/>
      <c r="I263" s="6" t="n"/>
      <c r="M263" s="6" t="n"/>
      <c r="O263" s="6" t="n"/>
      <c r="P263" s="8" t="n"/>
      <c r="Q263" s="8" t="n"/>
      <c r="R263" s="6" t="n"/>
      <c r="S263" s="6" t="n"/>
      <c r="T263" s="6" t="n"/>
      <c r="U263" s="9">
        <f>IF(OR(NOT(OR(A263&lt;&gt;"",B263&lt;&gt;"",C263&lt;&gt;"",E263&lt;&gt;"")),NOT(N(B263)&gt;0)),"",N(B263)-TODAY())</f>
        <v/>
      </c>
      <c r="V263">
        <f>IF(OR(NOT(OR(A263&lt;&gt;"",B263&lt;&gt;"",C263&lt;&gt;"",E263&lt;&gt;"")),N(T263)&gt;0),"",IF(IF(NOT(N(B263)&gt;0),"SIN FECHA DE EVENTO; ","")&amp;IF(C263="","SIN UNIDAD; ","")&amp;IF(AND(C263&lt;&gt;"",COUNTIF('Unidades'!$A$2:$A$300,C263)=0),"UNIDAD NO ESTÁ EN LA LISTA; ","")&amp;IF(H263="","SIN TITULAR; ","")&amp;IF(AND(AND(N(B263)&gt;0,TODAY()&gt;=N(B263)),N(I263)=0),"CAMBIO SIN PEDIR; ","")&amp;IF(AND(N(B263)&gt;0,TODAY()&lt;N(B263),N(B263)-TODAY()&lt;=N('Ajustes'!$B$3),N(I263)=0),"EVENTO CERCANO SIN PEDIR; ","")&amp;IF(AND(AND(N(B263)&gt;0,TODAY()&gt;=N(B263)),J263&lt;&gt;"Sí"),"SIN CONFIRMAR; ","")&amp;IF(AND(AND(N(B263)&gt;0,TODAY()&gt;=N(B263)),OR(A263="Entrada",A263="Salida"),IFERROR(VLOOKUP(E263,'Ajustes'!$A$21:$B$40,2,0)="Sí",FALSE),L263=""),"SIN LECTURA; ","")&amp;IF(AND(L263&lt;&gt;"",N263=""),"LECTURA SIN FOTO; ","")&amp;IF(AND(A263="Salida",N(B263)&gt;0,N(O263)=0,TODAY()-N(B263)&gt;N('Ajustes'!$B$4)),"ÚLTIMO RECIBO SIN LLEGAR; ","")&amp;IF(AND(N(Q263)&gt;0,N(R263)=0),"COBRO SIN ENVIAR; ","")&amp;IF(AND(N(Q263)&gt;0,N(R263)&gt;0,N(S263)=0,TODAY()-N(R263)&gt;N('Ajustes'!$B$5)),"COBRO SIN PAGAR; ","")="","",LEFT(IF(NOT(N(B263)&gt;0),"SIN FECHA DE EVENTO; ","")&amp;IF(C263="","SIN UNIDAD; ","")&amp;IF(AND(C263&lt;&gt;"",COUNTIF('Unidades'!$A$2:$A$300,C263)=0),"UNIDAD NO ESTÁ EN LA LISTA; ","")&amp;IF(H263="","SIN TITULAR; ","")&amp;IF(AND(AND(N(B263)&gt;0,TODAY()&gt;=N(B263)),N(I263)=0),"CAMBIO SIN PEDIR; ","")&amp;IF(AND(N(B263)&gt;0,TODAY()&lt;N(B263),N(B263)-TODAY()&lt;=N('Ajustes'!$B$3),N(I263)=0),"EVENTO CERCANO SIN PEDIR; ","")&amp;IF(AND(AND(N(B263)&gt;0,TODAY()&gt;=N(B263)),J263&lt;&gt;"Sí"),"SIN CONFIRMAR; ","")&amp;IF(AND(AND(N(B263)&gt;0,TODAY()&gt;=N(B263)),OR(A263="Entrada",A263="Salida"),IFERROR(VLOOKUP(E263,'Ajustes'!$A$21:$B$40,2,0)="Sí",FALSE),L263=""),"SIN LECTURA; ","")&amp;IF(AND(L263&lt;&gt;"",N263=""),"LECTURA SIN FOTO; ","")&amp;IF(AND(A263="Salida",N(B263)&gt;0,N(O263)=0,TODAY()-N(B263)&gt;N('Ajustes'!$B$4)),"ÚLTIMO RECIBO SIN LLEGAR; ","")&amp;IF(AND(N(Q263)&gt;0,N(R263)=0),"COBRO SIN ENVIAR; ","")&amp;IF(AND(N(Q263)&gt;0,N(R263)&gt;0,N(S263)=0,TODAY()-N(R263)&gt;N('Ajustes'!$B$5)),"COBRO SIN PAGAR; ",""),LEN(IF(NOT(N(B263)&gt;0),"SIN FECHA DE EVENTO; ","")&amp;IF(C263="","SIN UNIDAD; ","")&amp;IF(AND(C263&lt;&gt;"",COUNTIF('Unidades'!$A$2:$A$300,C263)=0),"UNIDAD NO ESTÁ EN LA LISTA; ","")&amp;IF(H263="","SIN TITULAR; ","")&amp;IF(AND(AND(N(B263)&gt;0,TODAY()&gt;=N(B263)),N(I263)=0),"CAMBIO SIN PEDIR; ","")&amp;IF(AND(N(B263)&gt;0,TODAY()&lt;N(B263),N(B263)-TODAY()&lt;=N('Ajustes'!$B$3),N(I263)=0),"EVENTO CERCANO SIN PEDIR; ","")&amp;IF(AND(AND(N(B263)&gt;0,TODAY()&gt;=N(B263)),J263&lt;&gt;"Sí"),"SIN CONFIRMAR; ","")&amp;IF(AND(AND(N(B263)&gt;0,TODAY()&gt;=N(B263)),OR(A263="Entrada",A263="Salida"),IFERROR(VLOOKUP(E263,'Ajustes'!$A$21:$B$40,2,0)="Sí",FALSE),L263=""),"SIN LECTURA; ","")&amp;IF(AND(L263&lt;&gt;"",N263=""),"LECTURA SIN FOTO; ","")&amp;IF(AND(A263="Salida",N(B263)&gt;0,N(O263)=0,TODAY()-N(B263)&gt;N('Ajustes'!$B$4)),"ÚLTIMO RECIBO SIN LLEGAR; ","")&amp;IF(AND(N(Q263)&gt;0,N(R263)=0),"COBRO SIN ENVIAR; ","")&amp;IF(AND(N(Q263)&gt;0,N(R263)&gt;0,N(S263)=0,TODAY()-N(R263)&gt;N('Ajustes'!$B$5)),"COBRO SIN PAGAR; ",""))-2)))</f>
        <v/>
      </c>
    </row>
    <row r="264">
      <c r="B264" s="6" t="n"/>
      <c r="I264" s="6" t="n"/>
      <c r="M264" s="6" t="n"/>
      <c r="O264" s="6" t="n"/>
      <c r="P264" s="8" t="n"/>
      <c r="Q264" s="8" t="n"/>
      <c r="R264" s="6" t="n"/>
      <c r="S264" s="6" t="n"/>
      <c r="T264" s="6" t="n"/>
      <c r="U264" s="9">
        <f>IF(OR(NOT(OR(A264&lt;&gt;"",B264&lt;&gt;"",C264&lt;&gt;"",E264&lt;&gt;"")),NOT(N(B264)&gt;0)),"",N(B264)-TODAY())</f>
        <v/>
      </c>
      <c r="V264">
        <f>IF(OR(NOT(OR(A264&lt;&gt;"",B264&lt;&gt;"",C264&lt;&gt;"",E264&lt;&gt;"")),N(T264)&gt;0),"",IF(IF(NOT(N(B264)&gt;0),"SIN FECHA DE EVENTO; ","")&amp;IF(C264="","SIN UNIDAD; ","")&amp;IF(AND(C264&lt;&gt;"",COUNTIF('Unidades'!$A$2:$A$300,C264)=0),"UNIDAD NO ESTÁ EN LA LISTA; ","")&amp;IF(H264="","SIN TITULAR; ","")&amp;IF(AND(AND(N(B264)&gt;0,TODAY()&gt;=N(B264)),N(I264)=0),"CAMBIO SIN PEDIR; ","")&amp;IF(AND(N(B264)&gt;0,TODAY()&lt;N(B264),N(B264)-TODAY()&lt;=N('Ajustes'!$B$3),N(I264)=0),"EVENTO CERCANO SIN PEDIR; ","")&amp;IF(AND(AND(N(B264)&gt;0,TODAY()&gt;=N(B264)),J264&lt;&gt;"Sí"),"SIN CONFIRMAR; ","")&amp;IF(AND(AND(N(B264)&gt;0,TODAY()&gt;=N(B264)),OR(A264="Entrada",A264="Salida"),IFERROR(VLOOKUP(E264,'Ajustes'!$A$21:$B$40,2,0)="Sí",FALSE),L264=""),"SIN LECTURA; ","")&amp;IF(AND(L264&lt;&gt;"",N264=""),"LECTURA SIN FOTO; ","")&amp;IF(AND(A264="Salida",N(B264)&gt;0,N(O264)=0,TODAY()-N(B264)&gt;N('Ajustes'!$B$4)),"ÚLTIMO RECIBO SIN LLEGAR; ","")&amp;IF(AND(N(Q264)&gt;0,N(R264)=0),"COBRO SIN ENVIAR; ","")&amp;IF(AND(N(Q264)&gt;0,N(R264)&gt;0,N(S264)=0,TODAY()-N(R264)&gt;N('Ajustes'!$B$5)),"COBRO SIN PAGAR; ","")="","",LEFT(IF(NOT(N(B264)&gt;0),"SIN FECHA DE EVENTO; ","")&amp;IF(C264="","SIN UNIDAD; ","")&amp;IF(AND(C264&lt;&gt;"",COUNTIF('Unidades'!$A$2:$A$300,C264)=0),"UNIDAD NO ESTÁ EN LA LISTA; ","")&amp;IF(H264="","SIN TITULAR; ","")&amp;IF(AND(AND(N(B264)&gt;0,TODAY()&gt;=N(B264)),N(I264)=0),"CAMBIO SIN PEDIR; ","")&amp;IF(AND(N(B264)&gt;0,TODAY()&lt;N(B264),N(B264)-TODAY()&lt;=N('Ajustes'!$B$3),N(I264)=0),"EVENTO CERCANO SIN PEDIR; ","")&amp;IF(AND(AND(N(B264)&gt;0,TODAY()&gt;=N(B264)),J264&lt;&gt;"Sí"),"SIN CONFIRMAR; ","")&amp;IF(AND(AND(N(B264)&gt;0,TODAY()&gt;=N(B264)),OR(A264="Entrada",A264="Salida"),IFERROR(VLOOKUP(E264,'Ajustes'!$A$21:$B$40,2,0)="Sí",FALSE),L264=""),"SIN LECTURA; ","")&amp;IF(AND(L264&lt;&gt;"",N264=""),"LECTURA SIN FOTO; ","")&amp;IF(AND(A264="Salida",N(B264)&gt;0,N(O264)=0,TODAY()-N(B264)&gt;N('Ajustes'!$B$4)),"ÚLTIMO RECIBO SIN LLEGAR; ","")&amp;IF(AND(N(Q264)&gt;0,N(R264)=0),"COBRO SIN ENVIAR; ","")&amp;IF(AND(N(Q264)&gt;0,N(R264)&gt;0,N(S264)=0,TODAY()-N(R264)&gt;N('Ajustes'!$B$5)),"COBRO SIN PAGAR; ",""),LEN(IF(NOT(N(B264)&gt;0),"SIN FECHA DE EVENTO; ","")&amp;IF(C264="","SIN UNIDAD; ","")&amp;IF(AND(C264&lt;&gt;"",COUNTIF('Unidades'!$A$2:$A$300,C264)=0),"UNIDAD NO ESTÁ EN LA LISTA; ","")&amp;IF(H264="","SIN TITULAR; ","")&amp;IF(AND(AND(N(B264)&gt;0,TODAY()&gt;=N(B264)),N(I264)=0),"CAMBIO SIN PEDIR; ","")&amp;IF(AND(N(B264)&gt;0,TODAY()&lt;N(B264),N(B264)-TODAY()&lt;=N('Ajustes'!$B$3),N(I264)=0),"EVENTO CERCANO SIN PEDIR; ","")&amp;IF(AND(AND(N(B264)&gt;0,TODAY()&gt;=N(B264)),J264&lt;&gt;"Sí"),"SIN CONFIRMAR; ","")&amp;IF(AND(AND(N(B264)&gt;0,TODAY()&gt;=N(B264)),OR(A264="Entrada",A264="Salida"),IFERROR(VLOOKUP(E264,'Ajustes'!$A$21:$B$40,2,0)="Sí",FALSE),L264=""),"SIN LECTURA; ","")&amp;IF(AND(L264&lt;&gt;"",N264=""),"LECTURA SIN FOTO; ","")&amp;IF(AND(A264="Salida",N(B264)&gt;0,N(O264)=0,TODAY()-N(B264)&gt;N('Ajustes'!$B$4)),"ÚLTIMO RECIBO SIN LLEGAR; ","")&amp;IF(AND(N(Q264)&gt;0,N(R264)=0),"COBRO SIN ENVIAR; ","")&amp;IF(AND(N(Q264)&gt;0,N(R264)&gt;0,N(S264)=0,TODAY()-N(R264)&gt;N('Ajustes'!$B$5)),"COBRO SIN PAGAR; ",""))-2)))</f>
        <v/>
      </c>
    </row>
    <row r="265">
      <c r="B265" s="6" t="n"/>
      <c r="I265" s="6" t="n"/>
      <c r="M265" s="6" t="n"/>
      <c r="O265" s="6" t="n"/>
      <c r="P265" s="8" t="n"/>
      <c r="Q265" s="8" t="n"/>
      <c r="R265" s="6" t="n"/>
      <c r="S265" s="6" t="n"/>
      <c r="T265" s="6" t="n"/>
      <c r="U265" s="9">
        <f>IF(OR(NOT(OR(A265&lt;&gt;"",B265&lt;&gt;"",C265&lt;&gt;"",E265&lt;&gt;"")),NOT(N(B265)&gt;0)),"",N(B265)-TODAY())</f>
        <v/>
      </c>
      <c r="V265">
        <f>IF(OR(NOT(OR(A265&lt;&gt;"",B265&lt;&gt;"",C265&lt;&gt;"",E265&lt;&gt;"")),N(T265)&gt;0),"",IF(IF(NOT(N(B265)&gt;0),"SIN FECHA DE EVENTO; ","")&amp;IF(C265="","SIN UNIDAD; ","")&amp;IF(AND(C265&lt;&gt;"",COUNTIF('Unidades'!$A$2:$A$300,C265)=0),"UNIDAD NO ESTÁ EN LA LISTA; ","")&amp;IF(H265="","SIN TITULAR; ","")&amp;IF(AND(AND(N(B265)&gt;0,TODAY()&gt;=N(B265)),N(I265)=0),"CAMBIO SIN PEDIR; ","")&amp;IF(AND(N(B265)&gt;0,TODAY()&lt;N(B265),N(B265)-TODAY()&lt;=N('Ajustes'!$B$3),N(I265)=0),"EVENTO CERCANO SIN PEDIR; ","")&amp;IF(AND(AND(N(B265)&gt;0,TODAY()&gt;=N(B265)),J265&lt;&gt;"Sí"),"SIN CONFIRMAR; ","")&amp;IF(AND(AND(N(B265)&gt;0,TODAY()&gt;=N(B265)),OR(A265="Entrada",A265="Salida"),IFERROR(VLOOKUP(E265,'Ajustes'!$A$21:$B$40,2,0)="Sí",FALSE),L265=""),"SIN LECTURA; ","")&amp;IF(AND(L265&lt;&gt;"",N265=""),"LECTURA SIN FOTO; ","")&amp;IF(AND(A265="Salida",N(B265)&gt;0,N(O265)=0,TODAY()-N(B265)&gt;N('Ajustes'!$B$4)),"ÚLTIMO RECIBO SIN LLEGAR; ","")&amp;IF(AND(N(Q265)&gt;0,N(R265)=0),"COBRO SIN ENVIAR; ","")&amp;IF(AND(N(Q265)&gt;0,N(R265)&gt;0,N(S265)=0,TODAY()-N(R265)&gt;N('Ajustes'!$B$5)),"COBRO SIN PAGAR; ","")="","",LEFT(IF(NOT(N(B265)&gt;0),"SIN FECHA DE EVENTO; ","")&amp;IF(C265="","SIN UNIDAD; ","")&amp;IF(AND(C265&lt;&gt;"",COUNTIF('Unidades'!$A$2:$A$300,C265)=0),"UNIDAD NO ESTÁ EN LA LISTA; ","")&amp;IF(H265="","SIN TITULAR; ","")&amp;IF(AND(AND(N(B265)&gt;0,TODAY()&gt;=N(B265)),N(I265)=0),"CAMBIO SIN PEDIR; ","")&amp;IF(AND(N(B265)&gt;0,TODAY()&lt;N(B265),N(B265)-TODAY()&lt;=N('Ajustes'!$B$3),N(I265)=0),"EVENTO CERCANO SIN PEDIR; ","")&amp;IF(AND(AND(N(B265)&gt;0,TODAY()&gt;=N(B265)),J265&lt;&gt;"Sí"),"SIN CONFIRMAR; ","")&amp;IF(AND(AND(N(B265)&gt;0,TODAY()&gt;=N(B265)),OR(A265="Entrada",A265="Salida"),IFERROR(VLOOKUP(E265,'Ajustes'!$A$21:$B$40,2,0)="Sí",FALSE),L265=""),"SIN LECTURA; ","")&amp;IF(AND(L265&lt;&gt;"",N265=""),"LECTURA SIN FOTO; ","")&amp;IF(AND(A265="Salida",N(B265)&gt;0,N(O265)=0,TODAY()-N(B265)&gt;N('Ajustes'!$B$4)),"ÚLTIMO RECIBO SIN LLEGAR; ","")&amp;IF(AND(N(Q265)&gt;0,N(R265)=0),"COBRO SIN ENVIAR; ","")&amp;IF(AND(N(Q265)&gt;0,N(R265)&gt;0,N(S265)=0,TODAY()-N(R265)&gt;N('Ajustes'!$B$5)),"COBRO SIN PAGAR; ",""),LEN(IF(NOT(N(B265)&gt;0),"SIN FECHA DE EVENTO; ","")&amp;IF(C265="","SIN UNIDAD; ","")&amp;IF(AND(C265&lt;&gt;"",COUNTIF('Unidades'!$A$2:$A$300,C265)=0),"UNIDAD NO ESTÁ EN LA LISTA; ","")&amp;IF(H265="","SIN TITULAR; ","")&amp;IF(AND(AND(N(B265)&gt;0,TODAY()&gt;=N(B265)),N(I265)=0),"CAMBIO SIN PEDIR; ","")&amp;IF(AND(N(B265)&gt;0,TODAY()&lt;N(B265),N(B265)-TODAY()&lt;=N('Ajustes'!$B$3),N(I265)=0),"EVENTO CERCANO SIN PEDIR; ","")&amp;IF(AND(AND(N(B265)&gt;0,TODAY()&gt;=N(B265)),J265&lt;&gt;"Sí"),"SIN CONFIRMAR; ","")&amp;IF(AND(AND(N(B265)&gt;0,TODAY()&gt;=N(B265)),OR(A265="Entrada",A265="Salida"),IFERROR(VLOOKUP(E265,'Ajustes'!$A$21:$B$40,2,0)="Sí",FALSE),L265=""),"SIN LECTURA; ","")&amp;IF(AND(L265&lt;&gt;"",N265=""),"LECTURA SIN FOTO; ","")&amp;IF(AND(A265="Salida",N(B265)&gt;0,N(O265)=0,TODAY()-N(B265)&gt;N('Ajustes'!$B$4)),"ÚLTIMO RECIBO SIN LLEGAR; ","")&amp;IF(AND(N(Q265)&gt;0,N(R265)=0),"COBRO SIN ENVIAR; ","")&amp;IF(AND(N(Q265)&gt;0,N(R265)&gt;0,N(S265)=0,TODAY()-N(R265)&gt;N('Ajustes'!$B$5)),"COBRO SIN PAGAR; ",""))-2)))</f>
        <v/>
      </c>
    </row>
    <row r="266">
      <c r="B266" s="6" t="n"/>
      <c r="I266" s="6" t="n"/>
      <c r="M266" s="6" t="n"/>
      <c r="O266" s="6" t="n"/>
      <c r="P266" s="8" t="n"/>
      <c r="Q266" s="8" t="n"/>
      <c r="R266" s="6" t="n"/>
      <c r="S266" s="6" t="n"/>
      <c r="T266" s="6" t="n"/>
      <c r="U266" s="9">
        <f>IF(OR(NOT(OR(A266&lt;&gt;"",B266&lt;&gt;"",C266&lt;&gt;"",E266&lt;&gt;"")),NOT(N(B266)&gt;0)),"",N(B266)-TODAY())</f>
        <v/>
      </c>
      <c r="V266">
        <f>IF(OR(NOT(OR(A266&lt;&gt;"",B266&lt;&gt;"",C266&lt;&gt;"",E266&lt;&gt;"")),N(T266)&gt;0),"",IF(IF(NOT(N(B266)&gt;0),"SIN FECHA DE EVENTO; ","")&amp;IF(C266="","SIN UNIDAD; ","")&amp;IF(AND(C266&lt;&gt;"",COUNTIF('Unidades'!$A$2:$A$300,C266)=0),"UNIDAD NO ESTÁ EN LA LISTA; ","")&amp;IF(H266="","SIN TITULAR; ","")&amp;IF(AND(AND(N(B266)&gt;0,TODAY()&gt;=N(B266)),N(I266)=0),"CAMBIO SIN PEDIR; ","")&amp;IF(AND(N(B266)&gt;0,TODAY()&lt;N(B266),N(B266)-TODAY()&lt;=N('Ajustes'!$B$3),N(I266)=0),"EVENTO CERCANO SIN PEDIR; ","")&amp;IF(AND(AND(N(B266)&gt;0,TODAY()&gt;=N(B266)),J266&lt;&gt;"Sí"),"SIN CONFIRMAR; ","")&amp;IF(AND(AND(N(B266)&gt;0,TODAY()&gt;=N(B266)),OR(A266="Entrada",A266="Salida"),IFERROR(VLOOKUP(E266,'Ajustes'!$A$21:$B$40,2,0)="Sí",FALSE),L266=""),"SIN LECTURA; ","")&amp;IF(AND(L266&lt;&gt;"",N266=""),"LECTURA SIN FOTO; ","")&amp;IF(AND(A266="Salida",N(B266)&gt;0,N(O266)=0,TODAY()-N(B266)&gt;N('Ajustes'!$B$4)),"ÚLTIMO RECIBO SIN LLEGAR; ","")&amp;IF(AND(N(Q266)&gt;0,N(R266)=0),"COBRO SIN ENVIAR; ","")&amp;IF(AND(N(Q266)&gt;0,N(R266)&gt;0,N(S266)=0,TODAY()-N(R266)&gt;N('Ajustes'!$B$5)),"COBRO SIN PAGAR; ","")="","",LEFT(IF(NOT(N(B266)&gt;0),"SIN FECHA DE EVENTO; ","")&amp;IF(C266="","SIN UNIDAD; ","")&amp;IF(AND(C266&lt;&gt;"",COUNTIF('Unidades'!$A$2:$A$300,C266)=0),"UNIDAD NO ESTÁ EN LA LISTA; ","")&amp;IF(H266="","SIN TITULAR; ","")&amp;IF(AND(AND(N(B266)&gt;0,TODAY()&gt;=N(B266)),N(I266)=0),"CAMBIO SIN PEDIR; ","")&amp;IF(AND(N(B266)&gt;0,TODAY()&lt;N(B266),N(B266)-TODAY()&lt;=N('Ajustes'!$B$3),N(I266)=0),"EVENTO CERCANO SIN PEDIR; ","")&amp;IF(AND(AND(N(B266)&gt;0,TODAY()&gt;=N(B266)),J266&lt;&gt;"Sí"),"SIN CONFIRMAR; ","")&amp;IF(AND(AND(N(B266)&gt;0,TODAY()&gt;=N(B266)),OR(A266="Entrada",A266="Salida"),IFERROR(VLOOKUP(E266,'Ajustes'!$A$21:$B$40,2,0)="Sí",FALSE),L266=""),"SIN LECTURA; ","")&amp;IF(AND(L266&lt;&gt;"",N266=""),"LECTURA SIN FOTO; ","")&amp;IF(AND(A266="Salida",N(B266)&gt;0,N(O266)=0,TODAY()-N(B266)&gt;N('Ajustes'!$B$4)),"ÚLTIMO RECIBO SIN LLEGAR; ","")&amp;IF(AND(N(Q266)&gt;0,N(R266)=0),"COBRO SIN ENVIAR; ","")&amp;IF(AND(N(Q266)&gt;0,N(R266)&gt;0,N(S266)=0,TODAY()-N(R266)&gt;N('Ajustes'!$B$5)),"COBRO SIN PAGAR; ",""),LEN(IF(NOT(N(B266)&gt;0),"SIN FECHA DE EVENTO; ","")&amp;IF(C266="","SIN UNIDAD; ","")&amp;IF(AND(C266&lt;&gt;"",COUNTIF('Unidades'!$A$2:$A$300,C266)=0),"UNIDAD NO ESTÁ EN LA LISTA; ","")&amp;IF(H266="","SIN TITULAR; ","")&amp;IF(AND(AND(N(B266)&gt;0,TODAY()&gt;=N(B266)),N(I266)=0),"CAMBIO SIN PEDIR; ","")&amp;IF(AND(N(B266)&gt;0,TODAY()&lt;N(B266),N(B266)-TODAY()&lt;=N('Ajustes'!$B$3),N(I266)=0),"EVENTO CERCANO SIN PEDIR; ","")&amp;IF(AND(AND(N(B266)&gt;0,TODAY()&gt;=N(B266)),J266&lt;&gt;"Sí"),"SIN CONFIRMAR; ","")&amp;IF(AND(AND(N(B266)&gt;0,TODAY()&gt;=N(B266)),OR(A266="Entrada",A266="Salida"),IFERROR(VLOOKUP(E266,'Ajustes'!$A$21:$B$40,2,0)="Sí",FALSE),L266=""),"SIN LECTURA; ","")&amp;IF(AND(L266&lt;&gt;"",N266=""),"LECTURA SIN FOTO; ","")&amp;IF(AND(A266="Salida",N(B266)&gt;0,N(O266)=0,TODAY()-N(B266)&gt;N('Ajustes'!$B$4)),"ÚLTIMO RECIBO SIN LLEGAR; ","")&amp;IF(AND(N(Q266)&gt;0,N(R266)=0),"COBRO SIN ENVIAR; ","")&amp;IF(AND(N(Q266)&gt;0,N(R266)&gt;0,N(S266)=0,TODAY()-N(R266)&gt;N('Ajustes'!$B$5)),"COBRO SIN PAGAR; ",""))-2)))</f>
        <v/>
      </c>
    </row>
    <row r="267">
      <c r="B267" s="6" t="n"/>
      <c r="I267" s="6" t="n"/>
      <c r="M267" s="6" t="n"/>
      <c r="O267" s="6" t="n"/>
      <c r="P267" s="8" t="n"/>
      <c r="Q267" s="8" t="n"/>
      <c r="R267" s="6" t="n"/>
      <c r="S267" s="6" t="n"/>
      <c r="T267" s="6" t="n"/>
      <c r="U267" s="9">
        <f>IF(OR(NOT(OR(A267&lt;&gt;"",B267&lt;&gt;"",C267&lt;&gt;"",E267&lt;&gt;"")),NOT(N(B267)&gt;0)),"",N(B267)-TODAY())</f>
        <v/>
      </c>
      <c r="V267">
        <f>IF(OR(NOT(OR(A267&lt;&gt;"",B267&lt;&gt;"",C267&lt;&gt;"",E267&lt;&gt;"")),N(T267)&gt;0),"",IF(IF(NOT(N(B267)&gt;0),"SIN FECHA DE EVENTO; ","")&amp;IF(C267="","SIN UNIDAD; ","")&amp;IF(AND(C267&lt;&gt;"",COUNTIF('Unidades'!$A$2:$A$300,C267)=0),"UNIDAD NO ESTÁ EN LA LISTA; ","")&amp;IF(H267="","SIN TITULAR; ","")&amp;IF(AND(AND(N(B267)&gt;0,TODAY()&gt;=N(B267)),N(I267)=0),"CAMBIO SIN PEDIR; ","")&amp;IF(AND(N(B267)&gt;0,TODAY()&lt;N(B267),N(B267)-TODAY()&lt;=N('Ajustes'!$B$3),N(I267)=0),"EVENTO CERCANO SIN PEDIR; ","")&amp;IF(AND(AND(N(B267)&gt;0,TODAY()&gt;=N(B267)),J267&lt;&gt;"Sí"),"SIN CONFIRMAR; ","")&amp;IF(AND(AND(N(B267)&gt;0,TODAY()&gt;=N(B267)),OR(A267="Entrada",A267="Salida"),IFERROR(VLOOKUP(E267,'Ajustes'!$A$21:$B$40,2,0)="Sí",FALSE),L267=""),"SIN LECTURA; ","")&amp;IF(AND(L267&lt;&gt;"",N267=""),"LECTURA SIN FOTO; ","")&amp;IF(AND(A267="Salida",N(B267)&gt;0,N(O267)=0,TODAY()-N(B267)&gt;N('Ajustes'!$B$4)),"ÚLTIMO RECIBO SIN LLEGAR; ","")&amp;IF(AND(N(Q267)&gt;0,N(R267)=0),"COBRO SIN ENVIAR; ","")&amp;IF(AND(N(Q267)&gt;0,N(R267)&gt;0,N(S267)=0,TODAY()-N(R267)&gt;N('Ajustes'!$B$5)),"COBRO SIN PAGAR; ","")="","",LEFT(IF(NOT(N(B267)&gt;0),"SIN FECHA DE EVENTO; ","")&amp;IF(C267="","SIN UNIDAD; ","")&amp;IF(AND(C267&lt;&gt;"",COUNTIF('Unidades'!$A$2:$A$300,C267)=0),"UNIDAD NO ESTÁ EN LA LISTA; ","")&amp;IF(H267="","SIN TITULAR; ","")&amp;IF(AND(AND(N(B267)&gt;0,TODAY()&gt;=N(B267)),N(I267)=0),"CAMBIO SIN PEDIR; ","")&amp;IF(AND(N(B267)&gt;0,TODAY()&lt;N(B267),N(B267)-TODAY()&lt;=N('Ajustes'!$B$3),N(I267)=0),"EVENTO CERCANO SIN PEDIR; ","")&amp;IF(AND(AND(N(B267)&gt;0,TODAY()&gt;=N(B267)),J267&lt;&gt;"Sí"),"SIN CONFIRMAR; ","")&amp;IF(AND(AND(N(B267)&gt;0,TODAY()&gt;=N(B267)),OR(A267="Entrada",A267="Salida"),IFERROR(VLOOKUP(E267,'Ajustes'!$A$21:$B$40,2,0)="Sí",FALSE),L267=""),"SIN LECTURA; ","")&amp;IF(AND(L267&lt;&gt;"",N267=""),"LECTURA SIN FOTO; ","")&amp;IF(AND(A267="Salida",N(B267)&gt;0,N(O267)=0,TODAY()-N(B267)&gt;N('Ajustes'!$B$4)),"ÚLTIMO RECIBO SIN LLEGAR; ","")&amp;IF(AND(N(Q267)&gt;0,N(R267)=0),"COBRO SIN ENVIAR; ","")&amp;IF(AND(N(Q267)&gt;0,N(R267)&gt;0,N(S267)=0,TODAY()-N(R267)&gt;N('Ajustes'!$B$5)),"COBRO SIN PAGAR; ",""),LEN(IF(NOT(N(B267)&gt;0),"SIN FECHA DE EVENTO; ","")&amp;IF(C267="","SIN UNIDAD; ","")&amp;IF(AND(C267&lt;&gt;"",COUNTIF('Unidades'!$A$2:$A$300,C267)=0),"UNIDAD NO ESTÁ EN LA LISTA; ","")&amp;IF(H267="","SIN TITULAR; ","")&amp;IF(AND(AND(N(B267)&gt;0,TODAY()&gt;=N(B267)),N(I267)=0),"CAMBIO SIN PEDIR; ","")&amp;IF(AND(N(B267)&gt;0,TODAY()&lt;N(B267),N(B267)-TODAY()&lt;=N('Ajustes'!$B$3),N(I267)=0),"EVENTO CERCANO SIN PEDIR; ","")&amp;IF(AND(AND(N(B267)&gt;0,TODAY()&gt;=N(B267)),J267&lt;&gt;"Sí"),"SIN CONFIRMAR; ","")&amp;IF(AND(AND(N(B267)&gt;0,TODAY()&gt;=N(B267)),OR(A267="Entrada",A267="Salida"),IFERROR(VLOOKUP(E267,'Ajustes'!$A$21:$B$40,2,0)="Sí",FALSE),L267=""),"SIN LECTURA; ","")&amp;IF(AND(L267&lt;&gt;"",N267=""),"LECTURA SIN FOTO; ","")&amp;IF(AND(A267="Salida",N(B267)&gt;0,N(O267)=0,TODAY()-N(B267)&gt;N('Ajustes'!$B$4)),"ÚLTIMO RECIBO SIN LLEGAR; ","")&amp;IF(AND(N(Q267)&gt;0,N(R267)=0),"COBRO SIN ENVIAR; ","")&amp;IF(AND(N(Q267)&gt;0,N(R267)&gt;0,N(S267)=0,TODAY()-N(R267)&gt;N('Ajustes'!$B$5)),"COBRO SIN PAGAR; ",""))-2)))</f>
        <v/>
      </c>
    </row>
    <row r="268">
      <c r="B268" s="6" t="n"/>
      <c r="I268" s="6" t="n"/>
      <c r="M268" s="6" t="n"/>
      <c r="O268" s="6" t="n"/>
      <c r="P268" s="8" t="n"/>
      <c r="Q268" s="8" t="n"/>
      <c r="R268" s="6" t="n"/>
      <c r="S268" s="6" t="n"/>
      <c r="T268" s="6" t="n"/>
      <c r="U268" s="9">
        <f>IF(OR(NOT(OR(A268&lt;&gt;"",B268&lt;&gt;"",C268&lt;&gt;"",E268&lt;&gt;"")),NOT(N(B268)&gt;0)),"",N(B268)-TODAY())</f>
        <v/>
      </c>
      <c r="V268">
        <f>IF(OR(NOT(OR(A268&lt;&gt;"",B268&lt;&gt;"",C268&lt;&gt;"",E268&lt;&gt;"")),N(T268)&gt;0),"",IF(IF(NOT(N(B268)&gt;0),"SIN FECHA DE EVENTO; ","")&amp;IF(C268="","SIN UNIDAD; ","")&amp;IF(AND(C268&lt;&gt;"",COUNTIF('Unidades'!$A$2:$A$300,C268)=0),"UNIDAD NO ESTÁ EN LA LISTA; ","")&amp;IF(H268="","SIN TITULAR; ","")&amp;IF(AND(AND(N(B268)&gt;0,TODAY()&gt;=N(B268)),N(I268)=0),"CAMBIO SIN PEDIR; ","")&amp;IF(AND(N(B268)&gt;0,TODAY()&lt;N(B268),N(B268)-TODAY()&lt;=N('Ajustes'!$B$3),N(I268)=0),"EVENTO CERCANO SIN PEDIR; ","")&amp;IF(AND(AND(N(B268)&gt;0,TODAY()&gt;=N(B268)),J268&lt;&gt;"Sí"),"SIN CONFIRMAR; ","")&amp;IF(AND(AND(N(B268)&gt;0,TODAY()&gt;=N(B268)),OR(A268="Entrada",A268="Salida"),IFERROR(VLOOKUP(E268,'Ajustes'!$A$21:$B$40,2,0)="Sí",FALSE),L268=""),"SIN LECTURA; ","")&amp;IF(AND(L268&lt;&gt;"",N268=""),"LECTURA SIN FOTO; ","")&amp;IF(AND(A268="Salida",N(B268)&gt;0,N(O268)=0,TODAY()-N(B268)&gt;N('Ajustes'!$B$4)),"ÚLTIMO RECIBO SIN LLEGAR; ","")&amp;IF(AND(N(Q268)&gt;0,N(R268)=0),"COBRO SIN ENVIAR; ","")&amp;IF(AND(N(Q268)&gt;0,N(R268)&gt;0,N(S268)=0,TODAY()-N(R268)&gt;N('Ajustes'!$B$5)),"COBRO SIN PAGAR; ","")="","",LEFT(IF(NOT(N(B268)&gt;0),"SIN FECHA DE EVENTO; ","")&amp;IF(C268="","SIN UNIDAD; ","")&amp;IF(AND(C268&lt;&gt;"",COUNTIF('Unidades'!$A$2:$A$300,C268)=0),"UNIDAD NO ESTÁ EN LA LISTA; ","")&amp;IF(H268="","SIN TITULAR; ","")&amp;IF(AND(AND(N(B268)&gt;0,TODAY()&gt;=N(B268)),N(I268)=0),"CAMBIO SIN PEDIR; ","")&amp;IF(AND(N(B268)&gt;0,TODAY()&lt;N(B268),N(B268)-TODAY()&lt;=N('Ajustes'!$B$3),N(I268)=0),"EVENTO CERCANO SIN PEDIR; ","")&amp;IF(AND(AND(N(B268)&gt;0,TODAY()&gt;=N(B268)),J268&lt;&gt;"Sí"),"SIN CONFIRMAR; ","")&amp;IF(AND(AND(N(B268)&gt;0,TODAY()&gt;=N(B268)),OR(A268="Entrada",A268="Salida"),IFERROR(VLOOKUP(E268,'Ajustes'!$A$21:$B$40,2,0)="Sí",FALSE),L268=""),"SIN LECTURA; ","")&amp;IF(AND(L268&lt;&gt;"",N268=""),"LECTURA SIN FOTO; ","")&amp;IF(AND(A268="Salida",N(B268)&gt;0,N(O268)=0,TODAY()-N(B268)&gt;N('Ajustes'!$B$4)),"ÚLTIMO RECIBO SIN LLEGAR; ","")&amp;IF(AND(N(Q268)&gt;0,N(R268)=0),"COBRO SIN ENVIAR; ","")&amp;IF(AND(N(Q268)&gt;0,N(R268)&gt;0,N(S268)=0,TODAY()-N(R268)&gt;N('Ajustes'!$B$5)),"COBRO SIN PAGAR; ",""),LEN(IF(NOT(N(B268)&gt;0),"SIN FECHA DE EVENTO; ","")&amp;IF(C268="","SIN UNIDAD; ","")&amp;IF(AND(C268&lt;&gt;"",COUNTIF('Unidades'!$A$2:$A$300,C268)=0),"UNIDAD NO ESTÁ EN LA LISTA; ","")&amp;IF(H268="","SIN TITULAR; ","")&amp;IF(AND(AND(N(B268)&gt;0,TODAY()&gt;=N(B268)),N(I268)=0),"CAMBIO SIN PEDIR; ","")&amp;IF(AND(N(B268)&gt;0,TODAY()&lt;N(B268),N(B268)-TODAY()&lt;=N('Ajustes'!$B$3),N(I268)=0),"EVENTO CERCANO SIN PEDIR; ","")&amp;IF(AND(AND(N(B268)&gt;0,TODAY()&gt;=N(B268)),J268&lt;&gt;"Sí"),"SIN CONFIRMAR; ","")&amp;IF(AND(AND(N(B268)&gt;0,TODAY()&gt;=N(B268)),OR(A268="Entrada",A268="Salida"),IFERROR(VLOOKUP(E268,'Ajustes'!$A$21:$B$40,2,0)="Sí",FALSE),L268=""),"SIN LECTURA; ","")&amp;IF(AND(L268&lt;&gt;"",N268=""),"LECTURA SIN FOTO; ","")&amp;IF(AND(A268="Salida",N(B268)&gt;0,N(O268)=0,TODAY()-N(B268)&gt;N('Ajustes'!$B$4)),"ÚLTIMO RECIBO SIN LLEGAR; ","")&amp;IF(AND(N(Q268)&gt;0,N(R268)=0),"COBRO SIN ENVIAR; ","")&amp;IF(AND(N(Q268)&gt;0,N(R268)&gt;0,N(S268)=0,TODAY()-N(R268)&gt;N('Ajustes'!$B$5)),"COBRO SIN PAGAR; ",""))-2)))</f>
        <v/>
      </c>
    </row>
    <row r="269">
      <c r="B269" s="6" t="n"/>
      <c r="I269" s="6" t="n"/>
      <c r="M269" s="6" t="n"/>
      <c r="O269" s="6" t="n"/>
      <c r="P269" s="8" t="n"/>
      <c r="Q269" s="8" t="n"/>
      <c r="R269" s="6" t="n"/>
      <c r="S269" s="6" t="n"/>
      <c r="T269" s="6" t="n"/>
      <c r="U269" s="9">
        <f>IF(OR(NOT(OR(A269&lt;&gt;"",B269&lt;&gt;"",C269&lt;&gt;"",E269&lt;&gt;"")),NOT(N(B269)&gt;0)),"",N(B269)-TODAY())</f>
        <v/>
      </c>
      <c r="V269">
        <f>IF(OR(NOT(OR(A269&lt;&gt;"",B269&lt;&gt;"",C269&lt;&gt;"",E269&lt;&gt;"")),N(T269)&gt;0),"",IF(IF(NOT(N(B269)&gt;0),"SIN FECHA DE EVENTO; ","")&amp;IF(C269="","SIN UNIDAD; ","")&amp;IF(AND(C269&lt;&gt;"",COUNTIF('Unidades'!$A$2:$A$300,C269)=0),"UNIDAD NO ESTÁ EN LA LISTA; ","")&amp;IF(H269="","SIN TITULAR; ","")&amp;IF(AND(AND(N(B269)&gt;0,TODAY()&gt;=N(B269)),N(I269)=0),"CAMBIO SIN PEDIR; ","")&amp;IF(AND(N(B269)&gt;0,TODAY()&lt;N(B269),N(B269)-TODAY()&lt;=N('Ajustes'!$B$3),N(I269)=0),"EVENTO CERCANO SIN PEDIR; ","")&amp;IF(AND(AND(N(B269)&gt;0,TODAY()&gt;=N(B269)),J269&lt;&gt;"Sí"),"SIN CONFIRMAR; ","")&amp;IF(AND(AND(N(B269)&gt;0,TODAY()&gt;=N(B269)),OR(A269="Entrada",A269="Salida"),IFERROR(VLOOKUP(E269,'Ajustes'!$A$21:$B$40,2,0)="Sí",FALSE),L269=""),"SIN LECTURA; ","")&amp;IF(AND(L269&lt;&gt;"",N269=""),"LECTURA SIN FOTO; ","")&amp;IF(AND(A269="Salida",N(B269)&gt;0,N(O269)=0,TODAY()-N(B269)&gt;N('Ajustes'!$B$4)),"ÚLTIMO RECIBO SIN LLEGAR; ","")&amp;IF(AND(N(Q269)&gt;0,N(R269)=0),"COBRO SIN ENVIAR; ","")&amp;IF(AND(N(Q269)&gt;0,N(R269)&gt;0,N(S269)=0,TODAY()-N(R269)&gt;N('Ajustes'!$B$5)),"COBRO SIN PAGAR; ","")="","",LEFT(IF(NOT(N(B269)&gt;0),"SIN FECHA DE EVENTO; ","")&amp;IF(C269="","SIN UNIDAD; ","")&amp;IF(AND(C269&lt;&gt;"",COUNTIF('Unidades'!$A$2:$A$300,C269)=0),"UNIDAD NO ESTÁ EN LA LISTA; ","")&amp;IF(H269="","SIN TITULAR; ","")&amp;IF(AND(AND(N(B269)&gt;0,TODAY()&gt;=N(B269)),N(I269)=0),"CAMBIO SIN PEDIR; ","")&amp;IF(AND(N(B269)&gt;0,TODAY()&lt;N(B269),N(B269)-TODAY()&lt;=N('Ajustes'!$B$3),N(I269)=0),"EVENTO CERCANO SIN PEDIR; ","")&amp;IF(AND(AND(N(B269)&gt;0,TODAY()&gt;=N(B269)),J269&lt;&gt;"Sí"),"SIN CONFIRMAR; ","")&amp;IF(AND(AND(N(B269)&gt;0,TODAY()&gt;=N(B269)),OR(A269="Entrada",A269="Salida"),IFERROR(VLOOKUP(E269,'Ajustes'!$A$21:$B$40,2,0)="Sí",FALSE),L269=""),"SIN LECTURA; ","")&amp;IF(AND(L269&lt;&gt;"",N269=""),"LECTURA SIN FOTO; ","")&amp;IF(AND(A269="Salida",N(B269)&gt;0,N(O269)=0,TODAY()-N(B269)&gt;N('Ajustes'!$B$4)),"ÚLTIMO RECIBO SIN LLEGAR; ","")&amp;IF(AND(N(Q269)&gt;0,N(R269)=0),"COBRO SIN ENVIAR; ","")&amp;IF(AND(N(Q269)&gt;0,N(R269)&gt;0,N(S269)=0,TODAY()-N(R269)&gt;N('Ajustes'!$B$5)),"COBRO SIN PAGAR; ",""),LEN(IF(NOT(N(B269)&gt;0),"SIN FECHA DE EVENTO; ","")&amp;IF(C269="","SIN UNIDAD; ","")&amp;IF(AND(C269&lt;&gt;"",COUNTIF('Unidades'!$A$2:$A$300,C269)=0),"UNIDAD NO ESTÁ EN LA LISTA; ","")&amp;IF(H269="","SIN TITULAR; ","")&amp;IF(AND(AND(N(B269)&gt;0,TODAY()&gt;=N(B269)),N(I269)=0),"CAMBIO SIN PEDIR; ","")&amp;IF(AND(N(B269)&gt;0,TODAY()&lt;N(B269),N(B269)-TODAY()&lt;=N('Ajustes'!$B$3),N(I269)=0),"EVENTO CERCANO SIN PEDIR; ","")&amp;IF(AND(AND(N(B269)&gt;0,TODAY()&gt;=N(B269)),J269&lt;&gt;"Sí"),"SIN CONFIRMAR; ","")&amp;IF(AND(AND(N(B269)&gt;0,TODAY()&gt;=N(B269)),OR(A269="Entrada",A269="Salida"),IFERROR(VLOOKUP(E269,'Ajustes'!$A$21:$B$40,2,0)="Sí",FALSE),L269=""),"SIN LECTURA; ","")&amp;IF(AND(L269&lt;&gt;"",N269=""),"LECTURA SIN FOTO; ","")&amp;IF(AND(A269="Salida",N(B269)&gt;0,N(O269)=0,TODAY()-N(B269)&gt;N('Ajustes'!$B$4)),"ÚLTIMO RECIBO SIN LLEGAR; ","")&amp;IF(AND(N(Q269)&gt;0,N(R269)=0),"COBRO SIN ENVIAR; ","")&amp;IF(AND(N(Q269)&gt;0,N(R269)&gt;0,N(S269)=0,TODAY()-N(R269)&gt;N('Ajustes'!$B$5)),"COBRO SIN PAGAR; ",""))-2)))</f>
        <v/>
      </c>
    </row>
    <row r="270">
      <c r="B270" s="6" t="n"/>
      <c r="I270" s="6" t="n"/>
      <c r="M270" s="6" t="n"/>
      <c r="O270" s="6" t="n"/>
      <c r="P270" s="8" t="n"/>
      <c r="Q270" s="8" t="n"/>
      <c r="R270" s="6" t="n"/>
      <c r="S270" s="6" t="n"/>
      <c r="T270" s="6" t="n"/>
      <c r="U270" s="9">
        <f>IF(OR(NOT(OR(A270&lt;&gt;"",B270&lt;&gt;"",C270&lt;&gt;"",E270&lt;&gt;"")),NOT(N(B270)&gt;0)),"",N(B270)-TODAY())</f>
        <v/>
      </c>
      <c r="V270">
        <f>IF(OR(NOT(OR(A270&lt;&gt;"",B270&lt;&gt;"",C270&lt;&gt;"",E270&lt;&gt;"")),N(T270)&gt;0),"",IF(IF(NOT(N(B270)&gt;0),"SIN FECHA DE EVENTO; ","")&amp;IF(C270="","SIN UNIDAD; ","")&amp;IF(AND(C270&lt;&gt;"",COUNTIF('Unidades'!$A$2:$A$300,C270)=0),"UNIDAD NO ESTÁ EN LA LISTA; ","")&amp;IF(H270="","SIN TITULAR; ","")&amp;IF(AND(AND(N(B270)&gt;0,TODAY()&gt;=N(B270)),N(I270)=0),"CAMBIO SIN PEDIR; ","")&amp;IF(AND(N(B270)&gt;0,TODAY()&lt;N(B270),N(B270)-TODAY()&lt;=N('Ajustes'!$B$3),N(I270)=0),"EVENTO CERCANO SIN PEDIR; ","")&amp;IF(AND(AND(N(B270)&gt;0,TODAY()&gt;=N(B270)),J270&lt;&gt;"Sí"),"SIN CONFIRMAR; ","")&amp;IF(AND(AND(N(B270)&gt;0,TODAY()&gt;=N(B270)),OR(A270="Entrada",A270="Salida"),IFERROR(VLOOKUP(E270,'Ajustes'!$A$21:$B$40,2,0)="Sí",FALSE),L270=""),"SIN LECTURA; ","")&amp;IF(AND(L270&lt;&gt;"",N270=""),"LECTURA SIN FOTO; ","")&amp;IF(AND(A270="Salida",N(B270)&gt;0,N(O270)=0,TODAY()-N(B270)&gt;N('Ajustes'!$B$4)),"ÚLTIMO RECIBO SIN LLEGAR; ","")&amp;IF(AND(N(Q270)&gt;0,N(R270)=0),"COBRO SIN ENVIAR; ","")&amp;IF(AND(N(Q270)&gt;0,N(R270)&gt;0,N(S270)=0,TODAY()-N(R270)&gt;N('Ajustes'!$B$5)),"COBRO SIN PAGAR; ","")="","",LEFT(IF(NOT(N(B270)&gt;0),"SIN FECHA DE EVENTO; ","")&amp;IF(C270="","SIN UNIDAD; ","")&amp;IF(AND(C270&lt;&gt;"",COUNTIF('Unidades'!$A$2:$A$300,C270)=0),"UNIDAD NO ESTÁ EN LA LISTA; ","")&amp;IF(H270="","SIN TITULAR; ","")&amp;IF(AND(AND(N(B270)&gt;0,TODAY()&gt;=N(B270)),N(I270)=0),"CAMBIO SIN PEDIR; ","")&amp;IF(AND(N(B270)&gt;0,TODAY()&lt;N(B270),N(B270)-TODAY()&lt;=N('Ajustes'!$B$3),N(I270)=0),"EVENTO CERCANO SIN PEDIR; ","")&amp;IF(AND(AND(N(B270)&gt;0,TODAY()&gt;=N(B270)),J270&lt;&gt;"Sí"),"SIN CONFIRMAR; ","")&amp;IF(AND(AND(N(B270)&gt;0,TODAY()&gt;=N(B270)),OR(A270="Entrada",A270="Salida"),IFERROR(VLOOKUP(E270,'Ajustes'!$A$21:$B$40,2,0)="Sí",FALSE),L270=""),"SIN LECTURA; ","")&amp;IF(AND(L270&lt;&gt;"",N270=""),"LECTURA SIN FOTO; ","")&amp;IF(AND(A270="Salida",N(B270)&gt;0,N(O270)=0,TODAY()-N(B270)&gt;N('Ajustes'!$B$4)),"ÚLTIMO RECIBO SIN LLEGAR; ","")&amp;IF(AND(N(Q270)&gt;0,N(R270)=0),"COBRO SIN ENVIAR; ","")&amp;IF(AND(N(Q270)&gt;0,N(R270)&gt;0,N(S270)=0,TODAY()-N(R270)&gt;N('Ajustes'!$B$5)),"COBRO SIN PAGAR; ",""),LEN(IF(NOT(N(B270)&gt;0),"SIN FECHA DE EVENTO; ","")&amp;IF(C270="","SIN UNIDAD; ","")&amp;IF(AND(C270&lt;&gt;"",COUNTIF('Unidades'!$A$2:$A$300,C270)=0),"UNIDAD NO ESTÁ EN LA LISTA; ","")&amp;IF(H270="","SIN TITULAR; ","")&amp;IF(AND(AND(N(B270)&gt;0,TODAY()&gt;=N(B270)),N(I270)=0),"CAMBIO SIN PEDIR; ","")&amp;IF(AND(N(B270)&gt;0,TODAY()&lt;N(B270),N(B270)-TODAY()&lt;=N('Ajustes'!$B$3),N(I270)=0),"EVENTO CERCANO SIN PEDIR; ","")&amp;IF(AND(AND(N(B270)&gt;0,TODAY()&gt;=N(B270)),J270&lt;&gt;"Sí"),"SIN CONFIRMAR; ","")&amp;IF(AND(AND(N(B270)&gt;0,TODAY()&gt;=N(B270)),OR(A270="Entrada",A270="Salida"),IFERROR(VLOOKUP(E270,'Ajustes'!$A$21:$B$40,2,0)="Sí",FALSE),L270=""),"SIN LECTURA; ","")&amp;IF(AND(L270&lt;&gt;"",N270=""),"LECTURA SIN FOTO; ","")&amp;IF(AND(A270="Salida",N(B270)&gt;0,N(O270)=0,TODAY()-N(B270)&gt;N('Ajustes'!$B$4)),"ÚLTIMO RECIBO SIN LLEGAR; ","")&amp;IF(AND(N(Q270)&gt;0,N(R270)=0),"COBRO SIN ENVIAR; ","")&amp;IF(AND(N(Q270)&gt;0,N(R270)&gt;0,N(S270)=0,TODAY()-N(R270)&gt;N('Ajustes'!$B$5)),"COBRO SIN PAGAR; ",""))-2)))</f>
        <v/>
      </c>
    </row>
    <row r="271">
      <c r="B271" s="6" t="n"/>
      <c r="I271" s="6" t="n"/>
      <c r="M271" s="6" t="n"/>
      <c r="O271" s="6" t="n"/>
      <c r="P271" s="8" t="n"/>
      <c r="Q271" s="8" t="n"/>
      <c r="R271" s="6" t="n"/>
      <c r="S271" s="6" t="n"/>
      <c r="T271" s="6" t="n"/>
      <c r="U271" s="9">
        <f>IF(OR(NOT(OR(A271&lt;&gt;"",B271&lt;&gt;"",C271&lt;&gt;"",E271&lt;&gt;"")),NOT(N(B271)&gt;0)),"",N(B271)-TODAY())</f>
        <v/>
      </c>
      <c r="V271">
        <f>IF(OR(NOT(OR(A271&lt;&gt;"",B271&lt;&gt;"",C271&lt;&gt;"",E271&lt;&gt;"")),N(T271)&gt;0),"",IF(IF(NOT(N(B271)&gt;0),"SIN FECHA DE EVENTO; ","")&amp;IF(C271="","SIN UNIDAD; ","")&amp;IF(AND(C271&lt;&gt;"",COUNTIF('Unidades'!$A$2:$A$300,C271)=0),"UNIDAD NO ESTÁ EN LA LISTA; ","")&amp;IF(H271="","SIN TITULAR; ","")&amp;IF(AND(AND(N(B271)&gt;0,TODAY()&gt;=N(B271)),N(I271)=0),"CAMBIO SIN PEDIR; ","")&amp;IF(AND(N(B271)&gt;0,TODAY()&lt;N(B271),N(B271)-TODAY()&lt;=N('Ajustes'!$B$3),N(I271)=0),"EVENTO CERCANO SIN PEDIR; ","")&amp;IF(AND(AND(N(B271)&gt;0,TODAY()&gt;=N(B271)),J271&lt;&gt;"Sí"),"SIN CONFIRMAR; ","")&amp;IF(AND(AND(N(B271)&gt;0,TODAY()&gt;=N(B271)),OR(A271="Entrada",A271="Salida"),IFERROR(VLOOKUP(E271,'Ajustes'!$A$21:$B$40,2,0)="Sí",FALSE),L271=""),"SIN LECTURA; ","")&amp;IF(AND(L271&lt;&gt;"",N271=""),"LECTURA SIN FOTO; ","")&amp;IF(AND(A271="Salida",N(B271)&gt;0,N(O271)=0,TODAY()-N(B271)&gt;N('Ajustes'!$B$4)),"ÚLTIMO RECIBO SIN LLEGAR; ","")&amp;IF(AND(N(Q271)&gt;0,N(R271)=0),"COBRO SIN ENVIAR; ","")&amp;IF(AND(N(Q271)&gt;0,N(R271)&gt;0,N(S271)=0,TODAY()-N(R271)&gt;N('Ajustes'!$B$5)),"COBRO SIN PAGAR; ","")="","",LEFT(IF(NOT(N(B271)&gt;0),"SIN FECHA DE EVENTO; ","")&amp;IF(C271="","SIN UNIDAD; ","")&amp;IF(AND(C271&lt;&gt;"",COUNTIF('Unidades'!$A$2:$A$300,C271)=0),"UNIDAD NO ESTÁ EN LA LISTA; ","")&amp;IF(H271="","SIN TITULAR; ","")&amp;IF(AND(AND(N(B271)&gt;0,TODAY()&gt;=N(B271)),N(I271)=0),"CAMBIO SIN PEDIR; ","")&amp;IF(AND(N(B271)&gt;0,TODAY()&lt;N(B271),N(B271)-TODAY()&lt;=N('Ajustes'!$B$3),N(I271)=0),"EVENTO CERCANO SIN PEDIR; ","")&amp;IF(AND(AND(N(B271)&gt;0,TODAY()&gt;=N(B271)),J271&lt;&gt;"Sí"),"SIN CONFIRMAR; ","")&amp;IF(AND(AND(N(B271)&gt;0,TODAY()&gt;=N(B271)),OR(A271="Entrada",A271="Salida"),IFERROR(VLOOKUP(E271,'Ajustes'!$A$21:$B$40,2,0)="Sí",FALSE),L271=""),"SIN LECTURA; ","")&amp;IF(AND(L271&lt;&gt;"",N271=""),"LECTURA SIN FOTO; ","")&amp;IF(AND(A271="Salida",N(B271)&gt;0,N(O271)=0,TODAY()-N(B271)&gt;N('Ajustes'!$B$4)),"ÚLTIMO RECIBO SIN LLEGAR; ","")&amp;IF(AND(N(Q271)&gt;0,N(R271)=0),"COBRO SIN ENVIAR; ","")&amp;IF(AND(N(Q271)&gt;0,N(R271)&gt;0,N(S271)=0,TODAY()-N(R271)&gt;N('Ajustes'!$B$5)),"COBRO SIN PAGAR; ",""),LEN(IF(NOT(N(B271)&gt;0),"SIN FECHA DE EVENTO; ","")&amp;IF(C271="","SIN UNIDAD; ","")&amp;IF(AND(C271&lt;&gt;"",COUNTIF('Unidades'!$A$2:$A$300,C271)=0),"UNIDAD NO ESTÁ EN LA LISTA; ","")&amp;IF(H271="","SIN TITULAR; ","")&amp;IF(AND(AND(N(B271)&gt;0,TODAY()&gt;=N(B271)),N(I271)=0),"CAMBIO SIN PEDIR; ","")&amp;IF(AND(N(B271)&gt;0,TODAY()&lt;N(B271),N(B271)-TODAY()&lt;=N('Ajustes'!$B$3),N(I271)=0),"EVENTO CERCANO SIN PEDIR; ","")&amp;IF(AND(AND(N(B271)&gt;0,TODAY()&gt;=N(B271)),J271&lt;&gt;"Sí"),"SIN CONFIRMAR; ","")&amp;IF(AND(AND(N(B271)&gt;0,TODAY()&gt;=N(B271)),OR(A271="Entrada",A271="Salida"),IFERROR(VLOOKUP(E271,'Ajustes'!$A$21:$B$40,2,0)="Sí",FALSE),L271=""),"SIN LECTURA; ","")&amp;IF(AND(L271&lt;&gt;"",N271=""),"LECTURA SIN FOTO; ","")&amp;IF(AND(A271="Salida",N(B271)&gt;0,N(O271)=0,TODAY()-N(B271)&gt;N('Ajustes'!$B$4)),"ÚLTIMO RECIBO SIN LLEGAR; ","")&amp;IF(AND(N(Q271)&gt;0,N(R271)=0),"COBRO SIN ENVIAR; ","")&amp;IF(AND(N(Q271)&gt;0,N(R271)&gt;0,N(S271)=0,TODAY()-N(R271)&gt;N('Ajustes'!$B$5)),"COBRO SIN PAGAR; ",""))-2)))</f>
        <v/>
      </c>
    </row>
    <row r="272">
      <c r="B272" s="6" t="n"/>
      <c r="I272" s="6" t="n"/>
      <c r="M272" s="6" t="n"/>
      <c r="O272" s="6" t="n"/>
      <c r="P272" s="8" t="n"/>
      <c r="Q272" s="8" t="n"/>
      <c r="R272" s="6" t="n"/>
      <c r="S272" s="6" t="n"/>
      <c r="T272" s="6" t="n"/>
      <c r="U272" s="9">
        <f>IF(OR(NOT(OR(A272&lt;&gt;"",B272&lt;&gt;"",C272&lt;&gt;"",E272&lt;&gt;"")),NOT(N(B272)&gt;0)),"",N(B272)-TODAY())</f>
        <v/>
      </c>
      <c r="V272">
        <f>IF(OR(NOT(OR(A272&lt;&gt;"",B272&lt;&gt;"",C272&lt;&gt;"",E272&lt;&gt;"")),N(T272)&gt;0),"",IF(IF(NOT(N(B272)&gt;0),"SIN FECHA DE EVENTO; ","")&amp;IF(C272="","SIN UNIDAD; ","")&amp;IF(AND(C272&lt;&gt;"",COUNTIF('Unidades'!$A$2:$A$300,C272)=0),"UNIDAD NO ESTÁ EN LA LISTA; ","")&amp;IF(H272="","SIN TITULAR; ","")&amp;IF(AND(AND(N(B272)&gt;0,TODAY()&gt;=N(B272)),N(I272)=0),"CAMBIO SIN PEDIR; ","")&amp;IF(AND(N(B272)&gt;0,TODAY()&lt;N(B272),N(B272)-TODAY()&lt;=N('Ajustes'!$B$3),N(I272)=0),"EVENTO CERCANO SIN PEDIR; ","")&amp;IF(AND(AND(N(B272)&gt;0,TODAY()&gt;=N(B272)),J272&lt;&gt;"Sí"),"SIN CONFIRMAR; ","")&amp;IF(AND(AND(N(B272)&gt;0,TODAY()&gt;=N(B272)),OR(A272="Entrada",A272="Salida"),IFERROR(VLOOKUP(E272,'Ajustes'!$A$21:$B$40,2,0)="Sí",FALSE),L272=""),"SIN LECTURA; ","")&amp;IF(AND(L272&lt;&gt;"",N272=""),"LECTURA SIN FOTO; ","")&amp;IF(AND(A272="Salida",N(B272)&gt;0,N(O272)=0,TODAY()-N(B272)&gt;N('Ajustes'!$B$4)),"ÚLTIMO RECIBO SIN LLEGAR; ","")&amp;IF(AND(N(Q272)&gt;0,N(R272)=0),"COBRO SIN ENVIAR; ","")&amp;IF(AND(N(Q272)&gt;0,N(R272)&gt;0,N(S272)=0,TODAY()-N(R272)&gt;N('Ajustes'!$B$5)),"COBRO SIN PAGAR; ","")="","",LEFT(IF(NOT(N(B272)&gt;0),"SIN FECHA DE EVENTO; ","")&amp;IF(C272="","SIN UNIDAD; ","")&amp;IF(AND(C272&lt;&gt;"",COUNTIF('Unidades'!$A$2:$A$300,C272)=0),"UNIDAD NO ESTÁ EN LA LISTA; ","")&amp;IF(H272="","SIN TITULAR; ","")&amp;IF(AND(AND(N(B272)&gt;0,TODAY()&gt;=N(B272)),N(I272)=0),"CAMBIO SIN PEDIR; ","")&amp;IF(AND(N(B272)&gt;0,TODAY()&lt;N(B272),N(B272)-TODAY()&lt;=N('Ajustes'!$B$3),N(I272)=0),"EVENTO CERCANO SIN PEDIR; ","")&amp;IF(AND(AND(N(B272)&gt;0,TODAY()&gt;=N(B272)),J272&lt;&gt;"Sí"),"SIN CONFIRMAR; ","")&amp;IF(AND(AND(N(B272)&gt;0,TODAY()&gt;=N(B272)),OR(A272="Entrada",A272="Salida"),IFERROR(VLOOKUP(E272,'Ajustes'!$A$21:$B$40,2,0)="Sí",FALSE),L272=""),"SIN LECTURA; ","")&amp;IF(AND(L272&lt;&gt;"",N272=""),"LECTURA SIN FOTO; ","")&amp;IF(AND(A272="Salida",N(B272)&gt;0,N(O272)=0,TODAY()-N(B272)&gt;N('Ajustes'!$B$4)),"ÚLTIMO RECIBO SIN LLEGAR; ","")&amp;IF(AND(N(Q272)&gt;0,N(R272)=0),"COBRO SIN ENVIAR; ","")&amp;IF(AND(N(Q272)&gt;0,N(R272)&gt;0,N(S272)=0,TODAY()-N(R272)&gt;N('Ajustes'!$B$5)),"COBRO SIN PAGAR; ",""),LEN(IF(NOT(N(B272)&gt;0),"SIN FECHA DE EVENTO; ","")&amp;IF(C272="","SIN UNIDAD; ","")&amp;IF(AND(C272&lt;&gt;"",COUNTIF('Unidades'!$A$2:$A$300,C272)=0),"UNIDAD NO ESTÁ EN LA LISTA; ","")&amp;IF(H272="","SIN TITULAR; ","")&amp;IF(AND(AND(N(B272)&gt;0,TODAY()&gt;=N(B272)),N(I272)=0),"CAMBIO SIN PEDIR; ","")&amp;IF(AND(N(B272)&gt;0,TODAY()&lt;N(B272),N(B272)-TODAY()&lt;=N('Ajustes'!$B$3),N(I272)=0),"EVENTO CERCANO SIN PEDIR; ","")&amp;IF(AND(AND(N(B272)&gt;0,TODAY()&gt;=N(B272)),J272&lt;&gt;"Sí"),"SIN CONFIRMAR; ","")&amp;IF(AND(AND(N(B272)&gt;0,TODAY()&gt;=N(B272)),OR(A272="Entrada",A272="Salida"),IFERROR(VLOOKUP(E272,'Ajustes'!$A$21:$B$40,2,0)="Sí",FALSE),L272=""),"SIN LECTURA; ","")&amp;IF(AND(L272&lt;&gt;"",N272=""),"LECTURA SIN FOTO; ","")&amp;IF(AND(A272="Salida",N(B272)&gt;0,N(O272)=0,TODAY()-N(B272)&gt;N('Ajustes'!$B$4)),"ÚLTIMO RECIBO SIN LLEGAR; ","")&amp;IF(AND(N(Q272)&gt;0,N(R272)=0),"COBRO SIN ENVIAR; ","")&amp;IF(AND(N(Q272)&gt;0,N(R272)&gt;0,N(S272)=0,TODAY()-N(R272)&gt;N('Ajustes'!$B$5)),"COBRO SIN PAGAR; ",""))-2)))</f>
        <v/>
      </c>
    </row>
    <row r="273">
      <c r="B273" s="6" t="n"/>
      <c r="I273" s="6" t="n"/>
      <c r="M273" s="6" t="n"/>
      <c r="O273" s="6" t="n"/>
      <c r="P273" s="8" t="n"/>
      <c r="Q273" s="8" t="n"/>
      <c r="R273" s="6" t="n"/>
      <c r="S273" s="6" t="n"/>
      <c r="T273" s="6" t="n"/>
      <c r="U273" s="9">
        <f>IF(OR(NOT(OR(A273&lt;&gt;"",B273&lt;&gt;"",C273&lt;&gt;"",E273&lt;&gt;"")),NOT(N(B273)&gt;0)),"",N(B273)-TODAY())</f>
        <v/>
      </c>
      <c r="V273">
        <f>IF(OR(NOT(OR(A273&lt;&gt;"",B273&lt;&gt;"",C273&lt;&gt;"",E273&lt;&gt;"")),N(T273)&gt;0),"",IF(IF(NOT(N(B273)&gt;0),"SIN FECHA DE EVENTO; ","")&amp;IF(C273="","SIN UNIDAD; ","")&amp;IF(AND(C273&lt;&gt;"",COUNTIF('Unidades'!$A$2:$A$300,C273)=0),"UNIDAD NO ESTÁ EN LA LISTA; ","")&amp;IF(H273="","SIN TITULAR; ","")&amp;IF(AND(AND(N(B273)&gt;0,TODAY()&gt;=N(B273)),N(I273)=0),"CAMBIO SIN PEDIR; ","")&amp;IF(AND(N(B273)&gt;0,TODAY()&lt;N(B273),N(B273)-TODAY()&lt;=N('Ajustes'!$B$3),N(I273)=0),"EVENTO CERCANO SIN PEDIR; ","")&amp;IF(AND(AND(N(B273)&gt;0,TODAY()&gt;=N(B273)),J273&lt;&gt;"Sí"),"SIN CONFIRMAR; ","")&amp;IF(AND(AND(N(B273)&gt;0,TODAY()&gt;=N(B273)),OR(A273="Entrada",A273="Salida"),IFERROR(VLOOKUP(E273,'Ajustes'!$A$21:$B$40,2,0)="Sí",FALSE),L273=""),"SIN LECTURA; ","")&amp;IF(AND(L273&lt;&gt;"",N273=""),"LECTURA SIN FOTO; ","")&amp;IF(AND(A273="Salida",N(B273)&gt;0,N(O273)=0,TODAY()-N(B273)&gt;N('Ajustes'!$B$4)),"ÚLTIMO RECIBO SIN LLEGAR; ","")&amp;IF(AND(N(Q273)&gt;0,N(R273)=0),"COBRO SIN ENVIAR; ","")&amp;IF(AND(N(Q273)&gt;0,N(R273)&gt;0,N(S273)=0,TODAY()-N(R273)&gt;N('Ajustes'!$B$5)),"COBRO SIN PAGAR; ","")="","",LEFT(IF(NOT(N(B273)&gt;0),"SIN FECHA DE EVENTO; ","")&amp;IF(C273="","SIN UNIDAD; ","")&amp;IF(AND(C273&lt;&gt;"",COUNTIF('Unidades'!$A$2:$A$300,C273)=0),"UNIDAD NO ESTÁ EN LA LISTA; ","")&amp;IF(H273="","SIN TITULAR; ","")&amp;IF(AND(AND(N(B273)&gt;0,TODAY()&gt;=N(B273)),N(I273)=0),"CAMBIO SIN PEDIR; ","")&amp;IF(AND(N(B273)&gt;0,TODAY()&lt;N(B273),N(B273)-TODAY()&lt;=N('Ajustes'!$B$3),N(I273)=0),"EVENTO CERCANO SIN PEDIR; ","")&amp;IF(AND(AND(N(B273)&gt;0,TODAY()&gt;=N(B273)),J273&lt;&gt;"Sí"),"SIN CONFIRMAR; ","")&amp;IF(AND(AND(N(B273)&gt;0,TODAY()&gt;=N(B273)),OR(A273="Entrada",A273="Salida"),IFERROR(VLOOKUP(E273,'Ajustes'!$A$21:$B$40,2,0)="Sí",FALSE),L273=""),"SIN LECTURA; ","")&amp;IF(AND(L273&lt;&gt;"",N273=""),"LECTURA SIN FOTO; ","")&amp;IF(AND(A273="Salida",N(B273)&gt;0,N(O273)=0,TODAY()-N(B273)&gt;N('Ajustes'!$B$4)),"ÚLTIMO RECIBO SIN LLEGAR; ","")&amp;IF(AND(N(Q273)&gt;0,N(R273)=0),"COBRO SIN ENVIAR; ","")&amp;IF(AND(N(Q273)&gt;0,N(R273)&gt;0,N(S273)=0,TODAY()-N(R273)&gt;N('Ajustes'!$B$5)),"COBRO SIN PAGAR; ",""),LEN(IF(NOT(N(B273)&gt;0),"SIN FECHA DE EVENTO; ","")&amp;IF(C273="","SIN UNIDAD; ","")&amp;IF(AND(C273&lt;&gt;"",COUNTIF('Unidades'!$A$2:$A$300,C273)=0),"UNIDAD NO ESTÁ EN LA LISTA; ","")&amp;IF(H273="","SIN TITULAR; ","")&amp;IF(AND(AND(N(B273)&gt;0,TODAY()&gt;=N(B273)),N(I273)=0),"CAMBIO SIN PEDIR; ","")&amp;IF(AND(N(B273)&gt;0,TODAY()&lt;N(B273),N(B273)-TODAY()&lt;=N('Ajustes'!$B$3),N(I273)=0),"EVENTO CERCANO SIN PEDIR; ","")&amp;IF(AND(AND(N(B273)&gt;0,TODAY()&gt;=N(B273)),J273&lt;&gt;"Sí"),"SIN CONFIRMAR; ","")&amp;IF(AND(AND(N(B273)&gt;0,TODAY()&gt;=N(B273)),OR(A273="Entrada",A273="Salida"),IFERROR(VLOOKUP(E273,'Ajustes'!$A$21:$B$40,2,0)="Sí",FALSE),L273=""),"SIN LECTURA; ","")&amp;IF(AND(L273&lt;&gt;"",N273=""),"LECTURA SIN FOTO; ","")&amp;IF(AND(A273="Salida",N(B273)&gt;0,N(O273)=0,TODAY()-N(B273)&gt;N('Ajustes'!$B$4)),"ÚLTIMO RECIBO SIN LLEGAR; ","")&amp;IF(AND(N(Q273)&gt;0,N(R273)=0),"COBRO SIN ENVIAR; ","")&amp;IF(AND(N(Q273)&gt;0,N(R273)&gt;0,N(S273)=0,TODAY()-N(R273)&gt;N('Ajustes'!$B$5)),"COBRO SIN PAGAR; ",""))-2)))</f>
        <v/>
      </c>
    </row>
    <row r="274">
      <c r="B274" s="6" t="n"/>
      <c r="I274" s="6" t="n"/>
      <c r="M274" s="6" t="n"/>
      <c r="O274" s="6" t="n"/>
      <c r="P274" s="8" t="n"/>
      <c r="Q274" s="8" t="n"/>
      <c r="R274" s="6" t="n"/>
      <c r="S274" s="6" t="n"/>
      <c r="T274" s="6" t="n"/>
      <c r="U274" s="9">
        <f>IF(OR(NOT(OR(A274&lt;&gt;"",B274&lt;&gt;"",C274&lt;&gt;"",E274&lt;&gt;"")),NOT(N(B274)&gt;0)),"",N(B274)-TODAY())</f>
        <v/>
      </c>
      <c r="V274">
        <f>IF(OR(NOT(OR(A274&lt;&gt;"",B274&lt;&gt;"",C274&lt;&gt;"",E274&lt;&gt;"")),N(T274)&gt;0),"",IF(IF(NOT(N(B274)&gt;0),"SIN FECHA DE EVENTO; ","")&amp;IF(C274="","SIN UNIDAD; ","")&amp;IF(AND(C274&lt;&gt;"",COUNTIF('Unidades'!$A$2:$A$300,C274)=0),"UNIDAD NO ESTÁ EN LA LISTA; ","")&amp;IF(H274="","SIN TITULAR; ","")&amp;IF(AND(AND(N(B274)&gt;0,TODAY()&gt;=N(B274)),N(I274)=0),"CAMBIO SIN PEDIR; ","")&amp;IF(AND(N(B274)&gt;0,TODAY()&lt;N(B274),N(B274)-TODAY()&lt;=N('Ajustes'!$B$3),N(I274)=0),"EVENTO CERCANO SIN PEDIR; ","")&amp;IF(AND(AND(N(B274)&gt;0,TODAY()&gt;=N(B274)),J274&lt;&gt;"Sí"),"SIN CONFIRMAR; ","")&amp;IF(AND(AND(N(B274)&gt;0,TODAY()&gt;=N(B274)),OR(A274="Entrada",A274="Salida"),IFERROR(VLOOKUP(E274,'Ajustes'!$A$21:$B$40,2,0)="Sí",FALSE),L274=""),"SIN LECTURA; ","")&amp;IF(AND(L274&lt;&gt;"",N274=""),"LECTURA SIN FOTO; ","")&amp;IF(AND(A274="Salida",N(B274)&gt;0,N(O274)=0,TODAY()-N(B274)&gt;N('Ajustes'!$B$4)),"ÚLTIMO RECIBO SIN LLEGAR; ","")&amp;IF(AND(N(Q274)&gt;0,N(R274)=0),"COBRO SIN ENVIAR; ","")&amp;IF(AND(N(Q274)&gt;0,N(R274)&gt;0,N(S274)=0,TODAY()-N(R274)&gt;N('Ajustes'!$B$5)),"COBRO SIN PAGAR; ","")="","",LEFT(IF(NOT(N(B274)&gt;0),"SIN FECHA DE EVENTO; ","")&amp;IF(C274="","SIN UNIDAD; ","")&amp;IF(AND(C274&lt;&gt;"",COUNTIF('Unidades'!$A$2:$A$300,C274)=0),"UNIDAD NO ESTÁ EN LA LISTA; ","")&amp;IF(H274="","SIN TITULAR; ","")&amp;IF(AND(AND(N(B274)&gt;0,TODAY()&gt;=N(B274)),N(I274)=0),"CAMBIO SIN PEDIR; ","")&amp;IF(AND(N(B274)&gt;0,TODAY()&lt;N(B274),N(B274)-TODAY()&lt;=N('Ajustes'!$B$3),N(I274)=0),"EVENTO CERCANO SIN PEDIR; ","")&amp;IF(AND(AND(N(B274)&gt;0,TODAY()&gt;=N(B274)),J274&lt;&gt;"Sí"),"SIN CONFIRMAR; ","")&amp;IF(AND(AND(N(B274)&gt;0,TODAY()&gt;=N(B274)),OR(A274="Entrada",A274="Salida"),IFERROR(VLOOKUP(E274,'Ajustes'!$A$21:$B$40,2,0)="Sí",FALSE),L274=""),"SIN LECTURA; ","")&amp;IF(AND(L274&lt;&gt;"",N274=""),"LECTURA SIN FOTO; ","")&amp;IF(AND(A274="Salida",N(B274)&gt;0,N(O274)=0,TODAY()-N(B274)&gt;N('Ajustes'!$B$4)),"ÚLTIMO RECIBO SIN LLEGAR; ","")&amp;IF(AND(N(Q274)&gt;0,N(R274)=0),"COBRO SIN ENVIAR; ","")&amp;IF(AND(N(Q274)&gt;0,N(R274)&gt;0,N(S274)=0,TODAY()-N(R274)&gt;N('Ajustes'!$B$5)),"COBRO SIN PAGAR; ",""),LEN(IF(NOT(N(B274)&gt;0),"SIN FECHA DE EVENTO; ","")&amp;IF(C274="","SIN UNIDAD; ","")&amp;IF(AND(C274&lt;&gt;"",COUNTIF('Unidades'!$A$2:$A$300,C274)=0),"UNIDAD NO ESTÁ EN LA LISTA; ","")&amp;IF(H274="","SIN TITULAR; ","")&amp;IF(AND(AND(N(B274)&gt;0,TODAY()&gt;=N(B274)),N(I274)=0),"CAMBIO SIN PEDIR; ","")&amp;IF(AND(N(B274)&gt;0,TODAY()&lt;N(B274),N(B274)-TODAY()&lt;=N('Ajustes'!$B$3),N(I274)=0),"EVENTO CERCANO SIN PEDIR; ","")&amp;IF(AND(AND(N(B274)&gt;0,TODAY()&gt;=N(B274)),J274&lt;&gt;"Sí"),"SIN CONFIRMAR; ","")&amp;IF(AND(AND(N(B274)&gt;0,TODAY()&gt;=N(B274)),OR(A274="Entrada",A274="Salida"),IFERROR(VLOOKUP(E274,'Ajustes'!$A$21:$B$40,2,0)="Sí",FALSE),L274=""),"SIN LECTURA; ","")&amp;IF(AND(L274&lt;&gt;"",N274=""),"LECTURA SIN FOTO; ","")&amp;IF(AND(A274="Salida",N(B274)&gt;0,N(O274)=0,TODAY()-N(B274)&gt;N('Ajustes'!$B$4)),"ÚLTIMO RECIBO SIN LLEGAR; ","")&amp;IF(AND(N(Q274)&gt;0,N(R274)=0),"COBRO SIN ENVIAR; ","")&amp;IF(AND(N(Q274)&gt;0,N(R274)&gt;0,N(S274)=0,TODAY()-N(R274)&gt;N('Ajustes'!$B$5)),"COBRO SIN PAGAR; ",""))-2)))</f>
        <v/>
      </c>
    </row>
    <row r="275">
      <c r="B275" s="6" t="n"/>
      <c r="I275" s="6" t="n"/>
      <c r="M275" s="6" t="n"/>
      <c r="O275" s="6" t="n"/>
      <c r="P275" s="8" t="n"/>
      <c r="Q275" s="8" t="n"/>
      <c r="R275" s="6" t="n"/>
      <c r="S275" s="6" t="n"/>
      <c r="T275" s="6" t="n"/>
      <c r="U275" s="9">
        <f>IF(OR(NOT(OR(A275&lt;&gt;"",B275&lt;&gt;"",C275&lt;&gt;"",E275&lt;&gt;"")),NOT(N(B275)&gt;0)),"",N(B275)-TODAY())</f>
        <v/>
      </c>
      <c r="V275">
        <f>IF(OR(NOT(OR(A275&lt;&gt;"",B275&lt;&gt;"",C275&lt;&gt;"",E275&lt;&gt;"")),N(T275)&gt;0),"",IF(IF(NOT(N(B275)&gt;0),"SIN FECHA DE EVENTO; ","")&amp;IF(C275="","SIN UNIDAD; ","")&amp;IF(AND(C275&lt;&gt;"",COUNTIF('Unidades'!$A$2:$A$300,C275)=0),"UNIDAD NO ESTÁ EN LA LISTA; ","")&amp;IF(H275="","SIN TITULAR; ","")&amp;IF(AND(AND(N(B275)&gt;0,TODAY()&gt;=N(B275)),N(I275)=0),"CAMBIO SIN PEDIR; ","")&amp;IF(AND(N(B275)&gt;0,TODAY()&lt;N(B275),N(B275)-TODAY()&lt;=N('Ajustes'!$B$3),N(I275)=0),"EVENTO CERCANO SIN PEDIR; ","")&amp;IF(AND(AND(N(B275)&gt;0,TODAY()&gt;=N(B275)),J275&lt;&gt;"Sí"),"SIN CONFIRMAR; ","")&amp;IF(AND(AND(N(B275)&gt;0,TODAY()&gt;=N(B275)),OR(A275="Entrada",A275="Salida"),IFERROR(VLOOKUP(E275,'Ajustes'!$A$21:$B$40,2,0)="Sí",FALSE),L275=""),"SIN LECTURA; ","")&amp;IF(AND(L275&lt;&gt;"",N275=""),"LECTURA SIN FOTO; ","")&amp;IF(AND(A275="Salida",N(B275)&gt;0,N(O275)=0,TODAY()-N(B275)&gt;N('Ajustes'!$B$4)),"ÚLTIMO RECIBO SIN LLEGAR; ","")&amp;IF(AND(N(Q275)&gt;0,N(R275)=0),"COBRO SIN ENVIAR; ","")&amp;IF(AND(N(Q275)&gt;0,N(R275)&gt;0,N(S275)=0,TODAY()-N(R275)&gt;N('Ajustes'!$B$5)),"COBRO SIN PAGAR; ","")="","",LEFT(IF(NOT(N(B275)&gt;0),"SIN FECHA DE EVENTO; ","")&amp;IF(C275="","SIN UNIDAD; ","")&amp;IF(AND(C275&lt;&gt;"",COUNTIF('Unidades'!$A$2:$A$300,C275)=0),"UNIDAD NO ESTÁ EN LA LISTA; ","")&amp;IF(H275="","SIN TITULAR; ","")&amp;IF(AND(AND(N(B275)&gt;0,TODAY()&gt;=N(B275)),N(I275)=0),"CAMBIO SIN PEDIR; ","")&amp;IF(AND(N(B275)&gt;0,TODAY()&lt;N(B275),N(B275)-TODAY()&lt;=N('Ajustes'!$B$3),N(I275)=0),"EVENTO CERCANO SIN PEDIR; ","")&amp;IF(AND(AND(N(B275)&gt;0,TODAY()&gt;=N(B275)),J275&lt;&gt;"Sí"),"SIN CONFIRMAR; ","")&amp;IF(AND(AND(N(B275)&gt;0,TODAY()&gt;=N(B275)),OR(A275="Entrada",A275="Salida"),IFERROR(VLOOKUP(E275,'Ajustes'!$A$21:$B$40,2,0)="Sí",FALSE),L275=""),"SIN LECTURA; ","")&amp;IF(AND(L275&lt;&gt;"",N275=""),"LECTURA SIN FOTO; ","")&amp;IF(AND(A275="Salida",N(B275)&gt;0,N(O275)=0,TODAY()-N(B275)&gt;N('Ajustes'!$B$4)),"ÚLTIMO RECIBO SIN LLEGAR; ","")&amp;IF(AND(N(Q275)&gt;0,N(R275)=0),"COBRO SIN ENVIAR; ","")&amp;IF(AND(N(Q275)&gt;0,N(R275)&gt;0,N(S275)=0,TODAY()-N(R275)&gt;N('Ajustes'!$B$5)),"COBRO SIN PAGAR; ",""),LEN(IF(NOT(N(B275)&gt;0),"SIN FECHA DE EVENTO; ","")&amp;IF(C275="","SIN UNIDAD; ","")&amp;IF(AND(C275&lt;&gt;"",COUNTIF('Unidades'!$A$2:$A$300,C275)=0),"UNIDAD NO ESTÁ EN LA LISTA; ","")&amp;IF(H275="","SIN TITULAR; ","")&amp;IF(AND(AND(N(B275)&gt;0,TODAY()&gt;=N(B275)),N(I275)=0),"CAMBIO SIN PEDIR; ","")&amp;IF(AND(N(B275)&gt;0,TODAY()&lt;N(B275),N(B275)-TODAY()&lt;=N('Ajustes'!$B$3),N(I275)=0),"EVENTO CERCANO SIN PEDIR; ","")&amp;IF(AND(AND(N(B275)&gt;0,TODAY()&gt;=N(B275)),J275&lt;&gt;"Sí"),"SIN CONFIRMAR; ","")&amp;IF(AND(AND(N(B275)&gt;0,TODAY()&gt;=N(B275)),OR(A275="Entrada",A275="Salida"),IFERROR(VLOOKUP(E275,'Ajustes'!$A$21:$B$40,2,0)="Sí",FALSE),L275=""),"SIN LECTURA; ","")&amp;IF(AND(L275&lt;&gt;"",N275=""),"LECTURA SIN FOTO; ","")&amp;IF(AND(A275="Salida",N(B275)&gt;0,N(O275)=0,TODAY()-N(B275)&gt;N('Ajustes'!$B$4)),"ÚLTIMO RECIBO SIN LLEGAR; ","")&amp;IF(AND(N(Q275)&gt;0,N(R275)=0),"COBRO SIN ENVIAR; ","")&amp;IF(AND(N(Q275)&gt;0,N(R275)&gt;0,N(S275)=0,TODAY()-N(R275)&gt;N('Ajustes'!$B$5)),"COBRO SIN PAGAR; ",""))-2)))</f>
        <v/>
      </c>
    </row>
    <row r="276">
      <c r="B276" s="6" t="n"/>
      <c r="I276" s="6" t="n"/>
      <c r="M276" s="6" t="n"/>
      <c r="O276" s="6" t="n"/>
      <c r="P276" s="8" t="n"/>
      <c r="Q276" s="8" t="n"/>
      <c r="R276" s="6" t="n"/>
      <c r="S276" s="6" t="n"/>
      <c r="T276" s="6" t="n"/>
      <c r="U276" s="9">
        <f>IF(OR(NOT(OR(A276&lt;&gt;"",B276&lt;&gt;"",C276&lt;&gt;"",E276&lt;&gt;"")),NOT(N(B276)&gt;0)),"",N(B276)-TODAY())</f>
        <v/>
      </c>
      <c r="V276">
        <f>IF(OR(NOT(OR(A276&lt;&gt;"",B276&lt;&gt;"",C276&lt;&gt;"",E276&lt;&gt;"")),N(T276)&gt;0),"",IF(IF(NOT(N(B276)&gt;0),"SIN FECHA DE EVENTO; ","")&amp;IF(C276="","SIN UNIDAD; ","")&amp;IF(AND(C276&lt;&gt;"",COUNTIF('Unidades'!$A$2:$A$300,C276)=0),"UNIDAD NO ESTÁ EN LA LISTA; ","")&amp;IF(H276="","SIN TITULAR; ","")&amp;IF(AND(AND(N(B276)&gt;0,TODAY()&gt;=N(B276)),N(I276)=0),"CAMBIO SIN PEDIR; ","")&amp;IF(AND(N(B276)&gt;0,TODAY()&lt;N(B276),N(B276)-TODAY()&lt;=N('Ajustes'!$B$3),N(I276)=0),"EVENTO CERCANO SIN PEDIR; ","")&amp;IF(AND(AND(N(B276)&gt;0,TODAY()&gt;=N(B276)),J276&lt;&gt;"Sí"),"SIN CONFIRMAR; ","")&amp;IF(AND(AND(N(B276)&gt;0,TODAY()&gt;=N(B276)),OR(A276="Entrada",A276="Salida"),IFERROR(VLOOKUP(E276,'Ajustes'!$A$21:$B$40,2,0)="Sí",FALSE),L276=""),"SIN LECTURA; ","")&amp;IF(AND(L276&lt;&gt;"",N276=""),"LECTURA SIN FOTO; ","")&amp;IF(AND(A276="Salida",N(B276)&gt;0,N(O276)=0,TODAY()-N(B276)&gt;N('Ajustes'!$B$4)),"ÚLTIMO RECIBO SIN LLEGAR; ","")&amp;IF(AND(N(Q276)&gt;0,N(R276)=0),"COBRO SIN ENVIAR; ","")&amp;IF(AND(N(Q276)&gt;0,N(R276)&gt;0,N(S276)=0,TODAY()-N(R276)&gt;N('Ajustes'!$B$5)),"COBRO SIN PAGAR; ","")="","",LEFT(IF(NOT(N(B276)&gt;0),"SIN FECHA DE EVENTO; ","")&amp;IF(C276="","SIN UNIDAD; ","")&amp;IF(AND(C276&lt;&gt;"",COUNTIF('Unidades'!$A$2:$A$300,C276)=0),"UNIDAD NO ESTÁ EN LA LISTA; ","")&amp;IF(H276="","SIN TITULAR; ","")&amp;IF(AND(AND(N(B276)&gt;0,TODAY()&gt;=N(B276)),N(I276)=0),"CAMBIO SIN PEDIR; ","")&amp;IF(AND(N(B276)&gt;0,TODAY()&lt;N(B276),N(B276)-TODAY()&lt;=N('Ajustes'!$B$3),N(I276)=0),"EVENTO CERCANO SIN PEDIR; ","")&amp;IF(AND(AND(N(B276)&gt;0,TODAY()&gt;=N(B276)),J276&lt;&gt;"Sí"),"SIN CONFIRMAR; ","")&amp;IF(AND(AND(N(B276)&gt;0,TODAY()&gt;=N(B276)),OR(A276="Entrada",A276="Salida"),IFERROR(VLOOKUP(E276,'Ajustes'!$A$21:$B$40,2,0)="Sí",FALSE),L276=""),"SIN LECTURA; ","")&amp;IF(AND(L276&lt;&gt;"",N276=""),"LECTURA SIN FOTO; ","")&amp;IF(AND(A276="Salida",N(B276)&gt;0,N(O276)=0,TODAY()-N(B276)&gt;N('Ajustes'!$B$4)),"ÚLTIMO RECIBO SIN LLEGAR; ","")&amp;IF(AND(N(Q276)&gt;0,N(R276)=0),"COBRO SIN ENVIAR; ","")&amp;IF(AND(N(Q276)&gt;0,N(R276)&gt;0,N(S276)=0,TODAY()-N(R276)&gt;N('Ajustes'!$B$5)),"COBRO SIN PAGAR; ",""),LEN(IF(NOT(N(B276)&gt;0),"SIN FECHA DE EVENTO; ","")&amp;IF(C276="","SIN UNIDAD; ","")&amp;IF(AND(C276&lt;&gt;"",COUNTIF('Unidades'!$A$2:$A$300,C276)=0),"UNIDAD NO ESTÁ EN LA LISTA; ","")&amp;IF(H276="","SIN TITULAR; ","")&amp;IF(AND(AND(N(B276)&gt;0,TODAY()&gt;=N(B276)),N(I276)=0),"CAMBIO SIN PEDIR; ","")&amp;IF(AND(N(B276)&gt;0,TODAY()&lt;N(B276),N(B276)-TODAY()&lt;=N('Ajustes'!$B$3),N(I276)=0),"EVENTO CERCANO SIN PEDIR; ","")&amp;IF(AND(AND(N(B276)&gt;0,TODAY()&gt;=N(B276)),J276&lt;&gt;"Sí"),"SIN CONFIRMAR; ","")&amp;IF(AND(AND(N(B276)&gt;0,TODAY()&gt;=N(B276)),OR(A276="Entrada",A276="Salida"),IFERROR(VLOOKUP(E276,'Ajustes'!$A$21:$B$40,2,0)="Sí",FALSE),L276=""),"SIN LECTURA; ","")&amp;IF(AND(L276&lt;&gt;"",N276=""),"LECTURA SIN FOTO; ","")&amp;IF(AND(A276="Salida",N(B276)&gt;0,N(O276)=0,TODAY()-N(B276)&gt;N('Ajustes'!$B$4)),"ÚLTIMO RECIBO SIN LLEGAR; ","")&amp;IF(AND(N(Q276)&gt;0,N(R276)=0),"COBRO SIN ENVIAR; ","")&amp;IF(AND(N(Q276)&gt;0,N(R276)&gt;0,N(S276)=0,TODAY()-N(R276)&gt;N('Ajustes'!$B$5)),"COBRO SIN PAGAR; ",""))-2)))</f>
        <v/>
      </c>
    </row>
    <row r="277">
      <c r="B277" s="6" t="n"/>
      <c r="I277" s="6" t="n"/>
      <c r="M277" s="6" t="n"/>
      <c r="O277" s="6" t="n"/>
      <c r="P277" s="8" t="n"/>
      <c r="Q277" s="8" t="n"/>
      <c r="R277" s="6" t="n"/>
      <c r="S277" s="6" t="n"/>
      <c r="T277" s="6" t="n"/>
      <c r="U277" s="9">
        <f>IF(OR(NOT(OR(A277&lt;&gt;"",B277&lt;&gt;"",C277&lt;&gt;"",E277&lt;&gt;"")),NOT(N(B277)&gt;0)),"",N(B277)-TODAY())</f>
        <v/>
      </c>
      <c r="V277">
        <f>IF(OR(NOT(OR(A277&lt;&gt;"",B277&lt;&gt;"",C277&lt;&gt;"",E277&lt;&gt;"")),N(T277)&gt;0),"",IF(IF(NOT(N(B277)&gt;0),"SIN FECHA DE EVENTO; ","")&amp;IF(C277="","SIN UNIDAD; ","")&amp;IF(AND(C277&lt;&gt;"",COUNTIF('Unidades'!$A$2:$A$300,C277)=0),"UNIDAD NO ESTÁ EN LA LISTA; ","")&amp;IF(H277="","SIN TITULAR; ","")&amp;IF(AND(AND(N(B277)&gt;0,TODAY()&gt;=N(B277)),N(I277)=0),"CAMBIO SIN PEDIR; ","")&amp;IF(AND(N(B277)&gt;0,TODAY()&lt;N(B277),N(B277)-TODAY()&lt;=N('Ajustes'!$B$3),N(I277)=0),"EVENTO CERCANO SIN PEDIR; ","")&amp;IF(AND(AND(N(B277)&gt;0,TODAY()&gt;=N(B277)),J277&lt;&gt;"Sí"),"SIN CONFIRMAR; ","")&amp;IF(AND(AND(N(B277)&gt;0,TODAY()&gt;=N(B277)),OR(A277="Entrada",A277="Salida"),IFERROR(VLOOKUP(E277,'Ajustes'!$A$21:$B$40,2,0)="Sí",FALSE),L277=""),"SIN LECTURA; ","")&amp;IF(AND(L277&lt;&gt;"",N277=""),"LECTURA SIN FOTO; ","")&amp;IF(AND(A277="Salida",N(B277)&gt;0,N(O277)=0,TODAY()-N(B277)&gt;N('Ajustes'!$B$4)),"ÚLTIMO RECIBO SIN LLEGAR; ","")&amp;IF(AND(N(Q277)&gt;0,N(R277)=0),"COBRO SIN ENVIAR; ","")&amp;IF(AND(N(Q277)&gt;0,N(R277)&gt;0,N(S277)=0,TODAY()-N(R277)&gt;N('Ajustes'!$B$5)),"COBRO SIN PAGAR; ","")="","",LEFT(IF(NOT(N(B277)&gt;0),"SIN FECHA DE EVENTO; ","")&amp;IF(C277="","SIN UNIDAD; ","")&amp;IF(AND(C277&lt;&gt;"",COUNTIF('Unidades'!$A$2:$A$300,C277)=0),"UNIDAD NO ESTÁ EN LA LISTA; ","")&amp;IF(H277="","SIN TITULAR; ","")&amp;IF(AND(AND(N(B277)&gt;0,TODAY()&gt;=N(B277)),N(I277)=0),"CAMBIO SIN PEDIR; ","")&amp;IF(AND(N(B277)&gt;0,TODAY()&lt;N(B277),N(B277)-TODAY()&lt;=N('Ajustes'!$B$3),N(I277)=0),"EVENTO CERCANO SIN PEDIR; ","")&amp;IF(AND(AND(N(B277)&gt;0,TODAY()&gt;=N(B277)),J277&lt;&gt;"Sí"),"SIN CONFIRMAR; ","")&amp;IF(AND(AND(N(B277)&gt;0,TODAY()&gt;=N(B277)),OR(A277="Entrada",A277="Salida"),IFERROR(VLOOKUP(E277,'Ajustes'!$A$21:$B$40,2,0)="Sí",FALSE),L277=""),"SIN LECTURA; ","")&amp;IF(AND(L277&lt;&gt;"",N277=""),"LECTURA SIN FOTO; ","")&amp;IF(AND(A277="Salida",N(B277)&gt;0,N(O277)=0,TODAY()-N(B277)&gt;N('Ajustes'!$B$4)),"ÚLTIMO RECIBO SIN LLEGAR; ","")&amp;IF(AND(N(Q277)&gt;0,N(R277)=0),"COBRO SIN ENVIAR; ","")&amp;IF(AND(N(Q277)&gt;0,N(R277)&gt;0,N(S277)=0,TODAY()-N(R277)&gt;N('Ajustes'!$B$5)),"COBRO SIN PAGAR; ",""),LEN(IF(NOT(N(B277)&gt;0),"SIN FECHA DE EVENTO; ","")&amp;IF(C277="","SIN UNIDAD; ","")&amp;IF(AND(C277&lt;&gt;"",COUNTIF('Unidades'!$A$2:$A$300,C277)=0),"UNIDAD NO ESTÁ EN LA LISTA; ","")&amp;IF(H277="","SIN TITULAR; ","")&amp;IF(AND(AND(N(B277)&gt;0,TODAY()&gt;=N(B277)),N(I277)=0),"CAMBIO SIN PEDIR; ","")&amp;IF(AND(N(B277)&gt;0,TODAY()&lt;N(B277),N(B277)-TODAY()&lt;=N('Ajustes'!$B$3),N(I277)=0),"EVENTO CERCANO SIN PEDIR; ","")&amp;IF(AND(AND(N(B277)&gt;0,TODAY()&gt;=N(B277)),J277&lt;&gt;"Sí"),"SIN CONFIRMAR; ","")&amp;IF(AND(AND(N(B277)&gt;0,TODAY()&gt;=N(B277)),OR(A277="Entrada",A277="Salida"),IFERROR(VLOOKUP(E277,'Ajustes'!$A$21:$B$40,2,0)="Sí",FALSE),L277=""),"SIN LECTURA; ","")&amp;IF(AND(L277&lt;&gt;"",N277=""),"LECTURA SIN FOTO; ","")&amp;IF(AND(A277="Salida",N(B277)&gt;0,N(O277)=0,TODAY()-N(B277)&gt;N('Ajustes'!$B$4)),"ÚLTIMO RECIBO SIN LLEGAR; ","")&amp;IF(AND(N(Q277)&gt;0,N(R277)=0),"COBRO SIN ENVIAR; ","")&amp;IF(AND(N(Q277)&gt;0,N(R277)&gt;0,N(S277)=0,TODAY()-N(R277)&gt;N('Ajustes'!$B$5)),"COBRO SIN PAGAR; ",""))-2)))</f>
        <v/>
      </c>
    </row>
    <row r="278">
      <c r="B278" s="6" t="n"/>
      <c r="I278" s="6" t="n"/>
      <c r="M278" s="6" t="n"/>
      <c r="O278" s="6" t="n"/>
      <c r="P278" s="8" t="n"/>
      <c r="Q278" s="8" t="n"/>
      <c r="R278" s="6" t="n"/>
      <c r="S278" s="6" t="n"/>
      <c r="T278" s="6" t="n"/>
      <c r="U278" s="9">
        <f>IF(OR(NOT(OR(A278&lt;&gt;"",B278&lt;&gt;"",C278&lt;&gt;"",E278&lt;&gt;"")),NOT(N(B278)&gt;0)),"",N(B278)-TODAY())</f>
        <v/>
      </c>
      <c r="V278">
        <f>IF(OR(NOT(OR(A278&lt;&gt;"",B278&lt;&gt;"",C278&lt;&gt;"",E278&lt;&gt;"")),N(T278)&gt;0),"",IF(IF(NOT(N(B278)&gt;0),"SIN FECHA DE EVENTO; ","")&amp;IF(C278="","SIN UNIDAD; ","")&amp;IF(AND(C278&lt;&gt;"",COUNTIF('Unidades'!$A$2:$A$300,C278)=0),"UNIDAD NO ESTÁ EN LA LISTA; ","")&amp;IF(H278="","SIN TITULAR; ","")&amp;IF(AND(AND(N(B278)&gt;0,TODAY()&gt;=N(B278)),N(I278)=0),"CAMBIO SIN PEDIR; ","")&amp;IF(AND(N(B278)&gt;0,TODAY()&lt;N(B278),N(B278)-TODAY()&lt;=N('Ajustes'!$B$3),N(I278)=0),"EVENTO CERCANO SIN PEDIR; ","")&amp;IF(AND(AND(N(B278)&gt;0,TODAY()&gt;=N(B278)),J278&lt;&gt;"Sí"),"SIN CONFIRMAR; ","")&amp;IF(AND(AND(N(B278)&gt;0,TODAY()&gt;=N(B278)),OR(A278="Entrada",A278="Salida"),IFERROR(VLOOKUP(E278,'Ajustes'!$A$21:$B$40,2,0)="Sí",FALSE),L278=""),"SIN LECTURA; ","")&amp;IF(AND(L278&lt;&gt;"",N278=""),"LECTURA SIN FOTO; ","")&amp;IF(AND(A278="Salida",N(B278)&gt;0,N(O278)=0,TODAY()-N(B278)&gt;N('Ajustes'!$B$4)),"ÚLTIMO RECIBO SIN LLEGAR; ","")&amp;IF(AND(N(Q278)&gt;0,N(R278)=0),"COBRO SIN ENVIAR; ","")&amp;IF(AND(N(Q278)&gt;0,N(R278)&gt;0,N(S278)=0,TODAY()-N(R278)&gt;N('Ajustes'!$B$5)),"COBRO SIN PAGAR; ","")="","",LEFT(IF(NOT(N(B278)&gt;0),"SIN FECHA DE EVENTO; ","")&amp;IF(C278="","SIN UNIDAD; ","")&amp;IF(AND(C278&lt;&gt;"",COUNTIF('Unidades'!$A$2:$A$300,C278)=0),"UNIDAD NO ESTÁ EN LA LISTA; ","")&amp;IF(H278="","SIN TITULAR; ","")&amp;IF(AND(AND(N(B278)&gt;0,TODAY()&gt;=N(B278)),N(I278)=0),"CAMBIO SIN PEDIR; ","")&amp;IF(AND(N(B278)&gt;0,TODAY()&lt;N(B278),N(B278)-TODAY()&lt;=N('Ajustes'!$B$3),N(I278)=0),"EVENTO CERCANO SIN PEDIR; ","")&amp;IF(AND(AND(N(B278)&gt;0,TODAY()&gt;=N(B278)),J278&lt;&gt;"Sí"),"SIN CONFIRMAR; ","")&amp;IF(AND(AND(N(B278)&gt;0,TODAY()&gt;=N(B278)),OR(A278="Entrada",A278="Salida"),IFERROR(VLOOKUP(E278,'Ajustes'!$A$21:$B$40,2,0)="Sí",FALSE),L278=""),"SIN LECTURA; ","")&amp;IF(AND(L278&lt;&gt;"",N278=""),"LECTURA SIN FOTO; ","")&amp;IF(AND(A278="Salida",N(B278)&gt;0,N(O278)=0,TODAY()-N(B278)&gt;N('Ajustes'!$B$4)),"ÚLTIMO RECIBO SIN LLEGAR; ","")&amp;IF(AND(N(Q278)&gt;0,N(R278)=0),"COBRO SIN ENVIAR; ","")&amp;IF(AND(N(Q278)&gt;0,N(R278)&gt;0,N(S278)=0,TODAY()-N(R278)&gt;N('Ajustes'!$B$5)),"COBRO SIN PAGAR; ",""),LEN(IF(NOT(N(B278)&gt;0),"SIN FECHA DE EVENTO; ","")&amp;IF(C278="","SIN UNIDAD; ","")&amp;IF(AND(C278&lt;&gt;"",COUNTIF('Unidades'!$A$2:$A$300,C278)=0),"UNIDAD NO ESTÁ EN LA LISTA; ","")&amp;IF(H278="","SIN TITULAR; ","")&amp;IF(AND(AND(N(B278)&gt;0,TODAY()&gt;=N(B278)),N(I278)=0),"CAMBIO SIN PEDIR; ","")&amp;IF(AND(N(B278)&gt;0,TODAY()&lt;N(B278),N(B278)-TODAY()&lt;=N('Ajustes'!$B$3),N(I278)=0),"EVENTO CERCANO SIN PEDIR; ","")&amp;IF(AND(AND(N(B278)&gt;0,TODAY()&gt;=N(B278)),J278&lt;&gt;"Sí"),"SIN CONFIRMAR; ","")&amp;IF(AND(AND(N(B278)&gt;0,TODAY()&gt;=N(B278)),OR(A278="Entrada",A278="Salida"),IFERROR(VLOOKUP(E278,'Ajustes'!$A$21:$B$40,2,0)="Sí",FALSE),L278=""),"SIN LECTURA; ","")&amp;IF(AND(L278&lt;&gt;"",N278=""),"LECTURA SIN FOTO; ","")&amp;IF(AND(A278="Salida",N(B278)&gt;0,N(O278)=0,TODAY()-N(B278)&gt;N('Ajustes'!$B$4)),"ÚLTIMO RECIBO SIN LLEGAR; ","")&amp;IF(AND(N(Q278)&gt;0,N(R278)=0),"COBRO SIN ENVIAR; ","")&amp;IF(AND(N(Q278)&gt;0,N(R278)&gt;0,N(S278)=0,TODAY()-N(R278)&gt;N('Ajustes'!$B$5)),"COBRO SIN PAGAR; ",""))-2)))</f>
        <v/>
      </c>
    </row>
    <row r="279">
      <c r="B279" s="6" t="n"/>
      <c r="I279" s="6" t="n"/>
      <c r="M279" s="6" t="n"/>
      <c r="O279" s="6" t="n"/>
      <c r="P279" s="8" t="n"/>
      <c r="Q279" s="8" t="n"/>
      <c r="R279" s="6" t="n"/>
      <c r="S279" s="6" t="n"/>
      <c r="T279" s="6" t="n"/>
      <c r="U279" s="9">
        <f>IF(OR(NOT(OR(A279&lt;&gt;"",B279&lt;&gt;"",C279&lt;&gt;"",E279&lt;&gt;"")),NOT(N(B279)&gt;0)),"",N(B279)-TODAY())</f>
        <v/>
      </c>
      <c r="V279">
        <f>IF(OR(NOT(OR(A279&lt;&gt;"",B279&lt;&gt;"",C279&lt;&gt;"",E279&lt;&gt;"")),N(T279)&gt;0),"",IF(IF(NOT(N(B279)&gt;0),"SIN FECHA DE EVENTO; ","")&amp;IF(C279="","SIN UNIDAD; ","")&amp;IF(AND(C279&lt;&gt;"",COUNTIF('Unidades'!$A$2:$A$300,C279)=0),"UNIDAD NO ESTÁ EN LA LISTA; ","")&amp;IF(H279="","SIN TITULAR; ","")&amp;IF(AND(AND(N(B279)&gt;0,TODAY()&gt;=N(B279)),N(I279)=0),"CAMBIO SIN PEDIR; ","")&amp;IF(AND(N(B279)&gt;0,TODAY()&lt;N(B279),N(B279)-TODAY()&lt;=N('Ajustes'!$B$3),N(I279)=0),"EVENTO CERCANO SIN PEDIR; ","")&amp;IF(AND(AND(N(B279)&gt;0,TODAY()&gt;=N(B279)),J279&lt;&gt;"Sí"),"SIN CONFIRMAR; ","")&amp;IF(AND(AND(N(B279)&gt;0,TODAY()&gt;=N(B279)),OR(A279="Entrada",A279="Salida"),IFERROR(VLOOKUP(E279,'Ajustes'!$A$21:$B$40,2,0)="Sí",FALSE),L279=""),"SIN LECTURA; ","")&amp;IF(AND(L279&lt;&gt;"",N279=""),"LECTURA SIN FOTO; ","")&amp;IF(AND(A279="Salida",N(B279)&gt;0,N(O279)=0,TODAY()-N(B279)&gt;N('Ajustes'!$B$4)),"ÚLTIMO RECIBO SIN LLEGAR; ","")&amp;IF(AND(N(Q279)&gt;0,N(R279)=0),"COBRO SIN ENVIAR; ","")&amp;IF(AND(N(Q279)&gt;0,N(R279)&gt;0,N(S279)=0,TODAY()-N(R279)&gt;N('Ajustes'!$B$5)),"COBRO SIN PAGAR; ","")="","",LEFT(IF(NOT(N(B279)&gt;0),"SIN FECHA DE EVENTO; ","")&amp;IF(C279="","SIN UNIDAD; ","")&amp;IF(AND(C279&lt;&gt;"",COUNTIF('Unidades'!$A$2:$A$300,C279)=0),"UNIDAD NO ESTÁ EN LA LISTA; ","")&amp;IF(H279="","SIN TITULAR; ","")&amp;IF(AND(AND(N(B279)&gt;0,TODAY()&gt;=N(B279)),N(I279)=0),"CAMBIO SIN PEDIR; ","")&amp;IF(AND(N(B279)&gt;0,TODAY()&lt;N(B279),N(B279)-TODAY()&lt;=N('Ajustes'!$B$3),N(I279)=0),"EVENTO CERCANO SIN PEDIR; ","")&amp;IF(AND(AND(N(B279)&gt;0,TODAY()&gt;=N(B279)),J279&lt;&gt;"Sí"),"SIN CONFIRMAR; ","")&amp;IF(AND(AND(N(B279)&gt;0,TODAY()&gt;=N(B279)),OR(A279="Entrada",A279="Salida"),IFERROR(VLOOKUP(E279,'Ajustes'!$A$21:$B$40,2,0)="Sí",FALSE),L279=""),"SIN LECTURA; ","")&amp;IF(AND(L279&lt;&gt;"",N279=""),"LECTURA SIN FOTO; ","")&amp;IF(AND(A279="Salida",N(B279)&gt;0,N(O279)=0,TODAY()-N(B279)&gt;N('Ajustes'!$B$4)),"ÚLTIMO RECIBO SIN LLEGAR; ","")&amp;IF(AND(N(Q279)&gt;0,N(R279)=0),"COBRO SIN ENVIAR; ","")&amp;IF(AND(N(Q279)&gt;0,N(R279)&gt;0,N(S279)=0,TODAY()-N(R279)&gt;N('Ajustes'!$B$5)),"COBRO SIN PAGAR; ",""),LEN(IF(NOT(N(B279)&gt;0),"SIN FECHA DE EVENTO; ","")&amp;IF(C279="","SIN UNIDAD; ","")&amp;IF(AND(C279&lt;&gt;"",COUNTIF('Unidades'!$A$2:$A$300,C279)=0),"UNIDAD NO ESTÁ EN LA LISTA; ","")&amp;IF(H279="","SIN TITULAR; ","")&amp;IF(AND(AND(N(B279)&gt;0,TODAY()&gt;=N(B279)),N(I279)=0),"CAMBIO SIN PEDIR; ","")&amp;IF(AND(N(B279)&gt;0,TODAY()&lt;N(B279),N(B279)-TODAY()&lt;=N('Ajustes'!$B$3),N(I279)=0),"EVENTO CERCANO SIN PEDIR; ","")&amp;IF(AND(AND(N(B279)&gt;0,TODAY()&gt;=N(B279)),J279&lt;&gt;"Sí"),"SIN CONFIRMAR; ","")&amp;IF(AND(AND(N(B279)&gt;0,TODAY()&gt;=N(B279)),OR(A279="Entrada",A279="Salida"),IFERROR(VLOOKUP(E279,'Ajustes'!$A$21:$B$40,2,0)="Sí",FALSE),L279=""),"SIN LECTURA; ","")&amp;IF(AND(L279&lt;&gt;"",N279=""),"LECTURA SIN FOTO; ","")&amp;IF(AND(A279="Salida",N(B279)&gt;0,N(O279)=0,TODAY()-N(B279)&gt;N('Ajustes'!$B$4)),"ÚLTIMO RECIBO SIN LLEGAR; ","")&amp;IF(AND(N(Q279)&gt;0,N(R279)=0),"COBRO SIN ENVIAR; ","")&amp;IF(AND(N(Q279)&gt;0,N(R279)&gt;0,N(S279)=0,TODAY()-N(R279)&gt;N('Ajustes'!$B$5)),"COBRO SIN PAGAR; ",""))-2)))</f>
        <v/>
      </c>
    </row>
    <row r="280">
      <c r="B280" s="6" t="n"/>
      <c r="I280" s="6" t="n"/>
      <c r="M280" s="6" t="n"/>
      <c r="O280" s="6" t="n"/>
      <c r="P280" s="8" t="n"/>
      <c r="Q280" s="8" t="n"/>
      <c r="R280" s="6" t="n"/>
      <c r="S280" s="6" t="n"/>
      <c r="T280" s="6" t="n"/>
      <c r="U280" s="9">
        <f>IF(OR(NOT(OR(A280&lt;&gt;"",B280&lt;&gt;"",C280&lt;&gt;"",E280&lt;&gt;"")),NOT(N(B280)&gt;0)),"",N(B280)-TODAY())</f>
        <v/>
      </c>
      <c r="V280">
        <f>IF(OR(NOT(OR(A280&lt;&gt;"",B280&lt;&gt;"",C280&lt;&gt;"",E280&lt;&gt;"")),N(T280)&gt;0),"",IF(IF(NOT(N(B280)&gt;0),"SIN FECHA DE EVENTO; ","")&amp;IF(C280="","SIN UNIDAD; ","")&amp;IF(AND(C280&lt;&gt;"",COUNTIF('Unidades'!$A$2:$A$300,C280)=0),"UNIDAD NO ESTÁ EN LA LISTA; ","")&amp;IF(H280="","SIN TITULAR; ","")&amp;IF(AND(AND(N(B280)&gt;0,TODAY()&gt;=N(B280)),N(I280)=0),"CAMBIO SIN PEDIR; ","")&amp;IF(AND(N(B280)&gt;0,TODAY()&lt;N(B280),N(B280)-TODAY()&lt;=N('Ajustes'!$B$3),N(I280)=0),"EVENTO CERCANO SIN PEDIR; ","")&amp;IF(AND(AND(N(B280)&gt;0,TODAY()&gt;=N(B280)),J280&lt;&gt;"Sí"),"SIN CONFIRMAR; ","")&amp;IF(AND(AND(N(B280)&gt;0,TODAY()&gt;=N(B280)),OR(A280="Entrada",A280="Salida"),IFERROR(VLOOKUP(E280,'Ajustes'!$A$21:$B$40,2,0)="Sí",FALSE),L280=""),"SIN LECTURA; ","")&amp;IF(AND(L280&lt;&gt;"",N280=""),"LECTURA SIN FOTO; ","")&amp;IF(AND(A280="Salida",N(B280)&gt;0,N(O280)=0,TODAY()-N(B280)&gt;N('Ajustes'!$B$4)),"ÚLTIMO RECIBO SIN LLEGAR; ","")&amp;IF(AND(N(Q280)&gt;0,N(R280)=0),"COBRO SIN ENVIAR; ","")&amp;IF(AND(N(Q280)&gt;0,N(R280)&gt;0,N(S280)=0,TODAY()-N(R280)&gt;N('Ajustes'!$B$5)),"COBRO SIN PAGAR; ","")="","",LEFT(IF(NOT(N(B280)&gt;0),"SIN FECHA DE EVENTO; ","")&amp;IF(C280="","SIN UNIDAD; ","")&amp;IF(AND(C280&lt;&gt;"",COUNTIF('Unidades'!$A$2:$A$300,C280)=0),"UNIDAD NO ESTÁ EN LA LISTA; ","")&amp;IF(H280="","SIN TITULAR; ","")&amp;IF(AND(AND(N(B280)&gt;0,TODAY()&gt;=N(B280)),N(I280)=0),"CAMBIO SIN PEDIR; ","")&amp;IF(AND(N(B280)&gt;0,TODAY()&lt;N(B280),N(B280)-TODAY()&lt;=N('Ajustes'!$B$3),N(I280)=0),"EVENTO CERCANO SIN PEDIR; ","")&amp;IF(AND(AND(N(B280)&gt;0,TODAY()&gt;=N(B280)),J280&lt;&gt;"Sí"),"SIN CONFIRMAR; ","")&amp;IF(AND(AND(N(B280)&gt;0,TODAY()&gt;=N(B280)),OR(A280="Entrada",A280="Salida"),IFERROR(VLOOKUP(E280,'Ajustes'!$A$21:$B$40,2,0)="Sí",FALSE),L280=""),"SIN LECTURA; ","")&amp;IF(AND(L280&lt;&gt;"",N280=""),"LECTURA SIN FOTO; ","")&amp;IF(AND(A280="Salida",N(B280)&gt;0,N(O280)=0,TODAY()-N(B280)&gt;N('Ajustes'!$B$4)),"ÚLTIMO RECIBO SIN LLEGAR; ","")&amp;IF(AND(N(Q280)&gt;0,N(R280)=0),"COBRO SIN ENVIAR; ","")&amp;IF(AND(N(Q280)&gt;0,N(R280)&gt;0,N(S280)=0,TODAY()-N(R280)&gt;N('Ajustes'!$B$5)),"COBRO SIN PAGAR; ",""),LEN(IF(NOT(N(B280)&gt;0),"SIN FECHA DE EVENTO; ","")&amp;IF(C280="","SIN UNIDAD; ","")&amp;IF(AND(C280&lt;&gt;"",COUNTIF('Unidades'!$A$2:$A$300,C280)=0),"UNIDAD NO ESTÁ EN LA LISTA; ","")&amp;IF(H280="","SIN TITULAR; ","")&amp;IF(AND(AND(N(B280)&gt;0,TODAY()&gt;=N(B280)),N(I280)=0),"CAMBIO SIN PEDIR; ","")&amp;IF(AND(N(B280)&gt;0,TODAY()&lt;N(B280),N(B280)-TODAY()&lt;=N('Ajustes'!$B$3),N(I280)=0),"EVENTO CERCANO SIN PEDIR; ","")&amp;IF(AND(AND(N(B280)&gt;0,TODAY()&gt;=N(B280)),J280&lt;&gt;"Sí"),"SIN CONFIRMAR; ","")&amp;IF(AND(AND(N(B280)&gt;0,TODAY()&gt;=N(B280)),OR(A280="Entrada",A280="Salida"),IFERROR(VLOOKUP(E280,'Ajustes'!$A$21:$B$40,2,0)="Sí",FALSE),L280=""),"SIN LECTURA; ","")&amp;IF(AND(L280&lt;&gt;"",N280=""),"LECTURA SIN FOTO; ","")&amp;IF(AND(A280="Salida",N(B280)&gt;0,N(O280)=0,TODAY()-N(B280)&gt;N('Ajustes'!$B$4)),"ÚLTIMO RECIBO SIN LLEGAR; ","")&amp;IF(AND(N(Q280)&gt;0,N(R280)=0),"COBRO SIN ENVIAR; ","")&amp;IF(AND(N(Q280)&gt;0,N(R280)&gt;0,N(S280)=0,TODAY()-N(R280)&gt;N('Ajustes'!$B$5)),"COBRO SIN PAGAR; ",""))-2)))</f>
        <v/>
      </c>
    </row>
    <row r="281">
      <c r="B281" s="6" t="n"/>
      <c r="I281" s="6" t="n"/>
      <c r="M281" s="6" t="n"/>
      <c r="O281" s="6" t="n"/>
      <c r="P281" s="8" t="n"/>
      <c r="Q281" s="8" t="n"/>
      <c r="R281" s="6" t="n"/>
      <c r="S281" s="6" t="n"/>
      <c r="T281" s="6" t="n"/>
      <c r="U281" s="9">
        <f>IF(OR(NOT(OR(A281&lt;&gt;"",B281&lt;&gt;"",C281&lt;&gt;"",E281&lt;&gt;"")),NOT(N(B281)&gt;0)),"",N(B281)-TODAY())</f>
        <v/>
      </c>
      <c r="V281">
        <f>IF(OR(NOT(OR(A281&lt;&gt;"",B281&lt;&gt;"",C281&lt;&gt;"",E281&lt;&gt;"")),N(T281)&gt;0),"",IF(IF(NOT(N(B281)&gt;0),"SIN FECHA DE EVENTO; ","")&amp;IF(C281="","SIN UNIDAD; ","")&amp;IF(AND(C281&lt;&gt;"",COUNTIF('Unidades'!$A$2:$A$300,C281)=0),"UNIDAD NO ESTÁ EN LA LISTA; ","")&amp;IF(H281="","SIN TITULAR; ","")&amp;IF(AND(AND(N(B281)&gt;0,TODAY()&gt;=N(B281)),N(I281)=0),"CAMBIO SIN PEDIR; ","")&amp;IF(AND(N(B281)&gt;0,TODAY()&lt;N(B281),N(B281)-TODAY()&lt;=N('Ajustes'!$B$3),N(I281)=0),"EVENTO CERCANO SIN PEDIR; ","")&amp;IF(AND(AND(N(B281)&gt;0,TODAY()&gt;=N(B281)),J281&lt;&gt;"Sí"),"SIN CONFIRMAR; ","")&amp;IF(AND(AND(N(B281)&gt;0,TODAY()&gt;=N(B281)),OR(A281="Entrada",A281="Salida"),IFERROR(VLOOKUP(E281,'Ajustes'!$A$21:$B$40,2,0)="Sí",FALSE),L281=""),"SIN LECTURA; ","")&amp;IF(AND(L281&lt;&gt;"",N281=""),"LECTURA SIN FOTO; ","")&amp;IF(AND(A281="Salida",N(B281)&gt;0,N(O281)=0,TODAY()-N(B281)&gt;N('Ajustes'!$B$4)),"ÚLTIMO RECIBO SIN LLEGAR; ","")&amp;IF(AND(N(Q281)&gt;0,N(R281)=0),"COBRO SIN ENVIAR; ","")&amp;IF(AND(N(Q281)&gt;0,N(R281)&gt;0,N(S281)=0,TODAY()-N(R281)&gt;N('Ajustes'!$B$5)),"COBRO SIN PAGAR; ","")="","",LEFT(IF(NOT(N(B281)&gt;0),"SIN FECHA DE EVENTO; ","")&amp;IF(C281="","SIN UNIDAD; ","")&amp;IF(AND(C281&lt;&gt;"",COUNTIF('Unidades'!$A$2:$A$300,C281)=0),"UNIDAD NO ESTÁ EN LA LISTA; ","")&amp;IF(H281="","SIN TITULAR; ","")&amp;IF(AND(AND(N(B281)&gt;0,TODAY()&gt;=N(B281)),N(I281)=0),"CAMBIO SIN PEDIR; ","")&amp;IF(AND(N(B281)&gt;0,TODAY()&lt;N(B281),N(B281)-TODAY()&lt;=N('Ajustes'!$B$3),N(I281)=0),"EVENTO CERCANO SIN PEDIR; ","")&amp;IF(AND(AND(N(B281)&gt;0,TODAY()&gt;=N(B281)),J281&lt;&gt;"Sí"),"SIN CONFIRMAR; ","")&amp;IF(AND(AND(N(B281)&gt;0,TODAY()&gt;=N(B281)),OR(A281="Entrada",A281="Salida"),IFERROR(VLOOKUP(E281,'Ajustes'!$A$21:$B$40,2,0)="Sí",FALSE),L281=""),"SIN LECTURA; ","")&amp;IF(AND(L281&lt;&gt;"",N281=""),"LECTURA SIN FOTO; ","")&amp;IF(AND(A281="Salida",N(B281)&gt;0,N(O281)=0,TODAY()-N(B281)&gt;N('Ajustes'!$B$4)),"ÚLTIMO RECIBO SIN LLEGAR; ","")&amp;IF(AND(N(Q281)&gt;0,N(R281)=0),"COBRO SIN ENVIAR; ","")&amp;IF(AND(N(Q281)&gt;0,N(R281)&gt;0,N(S281)=0,TODAY()-N(R281)&gt;N('Ajustes'!$B$5)),"COBRO SIN PAGAR; ",""),LEN(IF(NOT(N(B281)&gt;0),"SIN FECHA DE EVENTO; ","")&amp;IF(C281="","SIN UNIDAD; ","")&amp;IF(AND(C281&lt;&gt;"",COUNTIF('Unidades'!$A$2:$A$300,C281)=0),"UNIDAD NO ESTÁ EN LA LISTA; ","")&amp;IF(H281="","SIN TITULAR; ","")&amp;IF(AND(AND(N(B281)&gt;0,TODAY()&gt;=N(B281)),N(I281)=0),"CAMBIO SIN PEDIR; ","")&amp;IF(AND(N(B281)&gt;0,TODAY()&lt;N(B281),N(B281)-TODAY()&lt;=N('Ajustes'!$B$3),N(I281)=0),"EVENTO CERCANO SIN PEDIR; ","")&amp;IF(AND(AND(N(B281)&gt;0,TODAY()&gt;=N(B281)),J281&lt;&gt;"Sí"),"SIN CONFIRMAR; ","")&amp;IF(AND(AND(N(B281)&gt;0,TODAY()&gt;=N(B281)),OR(A281="Entrada",A281="Salida"),IFERROR(VLOOKUP(E281,'Ajustes'!$A$21:$B$40,2,0)="Sí",FALSE),L281=""),"SIN LECTURA; ","")&amp;IF(AND(L281&lt;&gt;"",N281=""),"LECTURA SIN FOTO; ","")&amp;IF(AND(A281="Salida",N(B281)&gt;0,N(O281)=0,TODAY()-N(B281)&gt;N('Ajustes'!$B$4)),"ÚLTIMO RECIBO SIN LLEGAR; ","")&amp;IF(AND(N(Q281)&gt;0,N(R281)=0),"COBRO SIN ENVIAR; ","")&amp;IF(AND(N(Q281)&gt;0,N(R281)&gt;0,N(S281)=0,TODAY()-N(R281)&gt;N('Ajustes'!$B$5)),"COBRO SIN PAGAR; ",""))-2)))</f>
        <v/>
      </c>
    </row>
    <row r="282">
      <c r="B282" s="6" t="n"/>
      <c r="I282" s="6" t="n"/>
      <c r="M282" s="6" t="n"/>
      <c r="O282" s="6" t="n"/>
      <c r="P282" s="8" t="n"/>
      <c r="Q282" s="8" t="n"/>
      <c r="R282" s="6" t="n"/>
      <c r="S282" s="6" t="n"/>
      <c r="T282" s="6" t="n"/>
      <c r="U282" s="9">
        <f>IF(OR(NOT(OR(A282&lt;&gt;"",B282&lt;&gt;"",C282&lt;&gt;"",E282&lt;&gt;"")),NOT(N(B282)&gt;0)),"",N(B282)-TODAY())</f>
        <v/>
      </c>
      <c r="V282">
        <f>IF(OR(NOT(OR(A282&lt;&gt;"",B282&lt;&gt;"",C282&lt;&gt;"",E282&lt;&gt;"")),N(T282)&gt;0),"",IF(IF(NOT(N(B282)&gt;0),"SIN FECHA DE EVENTO; ","")&amp;IF(C282="","SIN UNIDAD; ","")&amp;IF(AND(C282&lt;&gt;"",COUNTIF('Unidades'!$A$2:$A$300,C282)=0),"UNIDAD NO ESTÁ EN LA LISTA; ","")&amp;IF(H282="","SIN TITULAR; ","")&amp;IF(AND(AND(N(B282)&gt;0,TODAY()&gt;=N(B282)),N(I282)=0),"CAMBIO SIN PEDIR; ","")&amp;IF(AND(N(B282)&gt;0,TODAY()&lt;N(B282),N(B282)-TODAY()&lt;=N('Ajustes'!$B$3),N(I282)=0),"EVENTO CERCANO SIN PEDIR; ","")&amp;IF(AND(AND(N(B282)&gt;0,TODAY()&gt;=N(B282)),J282&lt;&gt;"Sí"),"SIN CONFIRMAR; ","")&amp;IF(AND(AND(N(B282)&gt;0,TODAY()&gt;=N(B282)),OR(A282="Entrada",A282="Salida"),IFERROR(VLOOKUP(E282,'Ajustes'!$A$21:$B$40,2,0)="Sí",FALSE),L282=""),"SIN LECTURA; ","")&amp;IF(AND(L282&lt;&gt;"",N282=""),"LECTURA SIN FOTO; ","")&amp;IF(AND(A282="Salida",N(B282)&gt;0,N(O282)=0,TODAY()-N(B282)&gt;N('Ajustes'!$B$4)),"ÚLTIMO RECIBO SIN LLEGAR; ","")&amp;IF(AND(N(Q282)&gt;0,N(R282)=0),"COBRO SIN ENVIAR; ","")&amp;IF(AND(N(Q282)&gt;0,N(R282)&gt;0,N(S282)=0,TODAY()-N(R282)&gt;N('Ajustes'!$B$5)),"COBRO SIN PAGAR; ","")="","",LEFT(IF(NOT(N(B282)&gt;0),"SIN FECHA DE EVENTO; ","")&amp;IF(C282="","SIN UNIDAD; ","")&amp;IF(AND(C282&lt;&gt;"",COUNTIF('Unidades'!$A$2:$A$300,C282)=0),"UNIDAD NO ESTÁ EN LA LISTA; ","")&amp;IF(H282="","SIN TITULAR; ","")&amp;IF(AND(AND(N(B282)&gt;0,TODAY()&gt;=N(B282)),N(I282)=0),"CAMBIO SIN PEDIR; ","")&amp;IF(AND(N(B282)&gt;0,TODAY()&lt;N(B282),N(B282)-TODAY()&lt;=N('Ajustes'!$B$3),N(I282)=0),"EVENTO CERCANO SIN PEDIR; ","")&amp;IF(AND(AND(N(B282)&gt;0,TODAY()&gt;=N(B282)),J282&lt;&gt;"Sí"),"SIN CONFIRMAR; ","")&amp;IF(AND(AND(N(B282)&gt;0,TODAY()&gt;=N(B282)),OR(A282="Entrada",A282="Salida"),IFERROR(VLOOKUP(E282,'Ajustes'!$A$21:$B$40,2,0)="Sí",FALSE),L282=""),"SIN LECTURA; ","")&amp;IF(AND(L282&lt;&gt;"",N282=""),"LECTURA SIN FOTO; ","")&amp;IF(AND(A282="Salida",N(B282)&gt;0,N(O282)=0,TODAY()-N(B282)&gt;N('Ajustes'!$B$4)),"ÚLTIMO RECIBO SIN LLEGAR; ","")&amp;IF(AND(N(Q282)&gt;0,N(R282)=0),"COBRO SIN ENVIAR; ","")&amp;IF(AND(N(Q282)&gt;0,N(R282)&gt;0,N(S282)=0,TODAY()-N(R282)&gt;N('Ajustes'!$B$5)),"COBRO SIN PAGAR; ",""),LEN(IF(NOT(N(B282)&gt;0),"SIN FECHA DE EVENTO; ","")&amp;IF(C282="","SIN UNIDAD; ","")&amp;IF(AND(C282&lt;&gt;"",COUNTIF('Unidades'!$A$2:$A$300,C282)=0),"UNIDAD NO ESTÁ EN LA LISTA; ","")&amp;IF(H282="","SIN TITULAR; ","")&amp;IF(AND(AND(N(B282)&gt;0,TODAY()&gt;=N(B282)),N(I282)=0),"CAMBIO SIN PEDIR; ","")&amp;IF(AND(N(B282)&gt;0,TODAY()&lt;N(B282),N(B282)-TODAY()&lt;=N('Ajustes'!$B$3),N(I282)=0),"EVENTO CERCANO SIN PEDIR; ","")&amp;IF(AND(AND(N(B282)&gt;0,TODAY()&gt;=N(B282)),J282&lt;&gt;"Sí"),"SIN CONFIRMAR; ","")&amp;IF(AND(AND(N(B282)&gt;0,TODAY()&gt;=N(B282)),OR(A282="Entrada",A282="Salida"),IFERROR(VLOOKUP(E282,'Ajustes'!$A$21:$B$40,2,0)="Sí",FALSE),L282=""),"SIN LECTURA; ","")&amp;IF(AND(L282&lt;&gt;"",N282=""),"LECTURA SIN FOTO; ","")&amp;IF(AND(A282="Salida",N(B282)&gt;0,N(O282)=0,TODAY()-N(B282)&gt;N('Ajustes'!$B$4)),"ÚLTIMO RECIBO SIN LLEGAR; ","")&amp;IF(AND(N(Q282)&gt;0,N(R282)=0),"COBRO SIN ENVIAR; ","")&amp;IF(AND(N(Q282)&gt;0,N(R282)&gt;0,N(S282)=0,TODAY()-N(R282)&gt;N('Ajustes'!$B$5)),"COBRO SIN PAGAR; ",""))-2)))</f>
        <v/>
      </c>
    </row>
    <row r="283">
      <c r="B283" s="6" t="n"/>
      <c r="I283" s="6" t="n"/>
      <c r="M283" s="6" t="n"/>
      <c r="O283" s="6" t="n"/>
      <c r="P283" s="8" t="n"/>
      <c r="Q283" s="8" t="n"/>
      <c r="R283" s="6" t="n"/>
      <c r="S283" s="6" t="n"/>
      <c r="T283" s="6" t="n"/>
      <c r="U283" s="9">
        <f>IF(OR(NOT(OR(A283&lt;&gt;"",B283&lt;&gt;"",C283&lt;&gt;"",E283&lt;&gt;"")),NOT(N(B283)&gt;0)),"",N(B283)-TODAY())</f>
        <v/>
      </c>
      <c r="V283">
        <f>IF(OR(NOT(OR(A283&lt;&gt;"",B283&lt;&gt;"",C283&lt;&gt;"",E283&lt;&gt;"")),N(T283)&gt;0),"",IF(IF(NOT(N(B283)&gt;0),"SIN FECHA DE EVENTO; ","")&amp;IF(C283="","SIN UNIDAD; ","")&amp;IF(AND(C283&lt;&gt;"",COUNTIF('Unidades'!$A$2:$A$300,C283)=0),"UNIDAD NO ESTÁ EN LA LISTA; ","")&amp;IF(H283="","SIN TITULAR; ","")&amp;IF(AND(AND(N(B283)&gt;0,TODAY()&gt;=N(B283)),N(I283)=0),"CAMBIO SIN PEDIR; ","")&amp;IF(AND(N(B283)&gt;0,TODAY()&lt;N(B283),N(B283)-TODAY()&lt;=N('Ajustes'!$B$3),N(I283)=0),"EVENTO CERCANO SIN PEDIR; ","")&amp;IF(AND(AND(N(B283)&gt;0,TODAY()&gt;=N(B283)),J283&lt;&gt;"Sí"),"SIN CONFIRMAR; ","")&amp;IF(AND(AND(N(B283)&gt;0,TODAY()&gt;=N(B283)),OR(A283="Entrada",A283="Salida"),IFERROR(VLOOKUP(E283,'Ajustes'!$A$21:$B$40,2,0)="Sí",FALSE),L283=""),"SIN LECTURA; ","")&amp;IF(AND(L283&lt;&gt;"",N283=""),"LECTURA SIN FOTO; ","")&amp;IF(AND(A283="Salida",N(B283)&gt;0,N(O283)=0,TODAY()-N(B283)&gt;N('Ajustes'!$B$4)),"ÚLTIMO RECIBO SIN LLEGAR; ","")&amp;IF(AND(N(Q283)&gt;0,N(R283)=0),"COBRO SIN ENVIAR; ","")&amp;IF(AND(N(Q283)&gt;0,N(R283)&gt;0,N(S283)=0,TODAY()-N(R283)&gt;N('Ajustes'!$B$5)),"COBRO SIN PAGAR; ","")="","",LEFT(IF(NOT(N(B283)&gt;0),"SIN FECHA DE EVENTO; ","")&amp;IF(C283="","SIN UNIDAD; ","")&amp;IF(AND(C283&lt;&gt;"",COUNTIF('Unidades'!$A$2:$A$300,C283)=0),"UNIDAD NO ESTÁ EN LA LISTA; ","")&amp;IF(H283="","SIN TITULAR; ","")&amp;IF(AND(AND(N(B283)&gt;0,TODAY()&gt;=N(B283)),N(I283)=0),"CAMBIO SIN PEDIR; ","")&amp;IF(AND(N(B283)&gt;0,TODAY()&lt;N(B283),N(B283)-TODAY()&lt;=N('Ajustes'!$B$3),N(I283)=0),"EVENTO CERCANO SIN PEDIR; ","")&amp;IF(AND(AND(N(B283)&gt;0,TODAY()&gt;=N(B283)),J283&lt;&gt;"Sí"),"SIN CONFIRMAR; ","")&amp;IF(AND(AND(N(B283)&gt;0,TODAY()&gt;=N(B283)),OR(A283="Entrada",A283="Salida"),IFERROR(VLOOKUP(E283,'Ajustes'!$A$21:$B$40,2,0)="Sí",FALSE),L283=""),"SIN LECTURA; ","")&amp;IF(AND(L283&lt;&gt;"",N283=""),"LECTURA SIN FOTO; ","")&amp;IF(AND(A283="Salida",N(B283)&gt;0,N(O283)=0,TODAY()-N(B283)&gt;N('Ajustes'!$B$4)),"ÚLTIMO RECIBO SIN LLEGAR; ","")&amp;IF(AND(N(Q283)&gt;0,N(R283)=0),"COBRO SIN ENVIAR; ","")&amp;IF(AND(N(Q283)&gt;0,N(R283)&gt;0,N(S283)=0,TODAY()-N(R283)&gt;N('Ajustes'!$B$5)),"COBRO SIN PAGAR; ",""),LEN(IF(NOT(N(B283)&gt;0),"SIN FECHA DE EVENTO; ","")&amp;IF(C283="","SIN UNIDAD; ","")&amp;IF(AND(C283&lt;&gt;"",COUNTIF('Unidades'!$A$2:$A$300,C283)=0),"UNIDAD NO ESTÁ EN LA LISTA; ","")&amp;IF(H283="","SIN TITULAR; ","")&amp;IF(AND(AND(N(B283)&gt;0,TODAY()&gt;=N(B283)),N(I283)=0),"CAMBIO SIN PEDIR; ","")&amp;IF(AND(N(B283)&gt;0,TODAY()&lt;N(B283),N(B283)-TODAY()&lt;=N('Ajustes'!$B$3),N(I283)=0),"EVENTO CERCANO SIN PEDIR; ","")&amp;IF(AND(AND(N(B283)&gt;0,TODAY()&gt;=N(B283)),J283&lt;&gt;"Sí"),"SIN CONFIRMAR; ","")&amp;IF(AND(AND(N(B283)&gt;0,TODAY()&gt;=N(B283)),OR(A283="Entrada",A283="Salida"),IFERROR(VLOOKUP(E283,'Ajustes'!$A$21:$B$40,2,0)="Sí",FALSE),L283=""),"SIN LECTURA; ","")&amp;IF(AND(L283&lt;&gt;"",N283=""),"LECTURA SIN FOTO; ","")&amp;IF(AND(A283="Salida",N(B283)&gt;0,N(O283)=0,TODAY()-N(B283)&gt;N('Ajustes'!$B$4)),"ÚLTIMO RECIBO SIN LLEGAR; ","")&amp;IF(AND(N(Q283)&gt;0,N(R283)=0),"COBRO SIN ENVIAR; ","")&amp;IF(AND(N(Q283)&gt;0,N(R283)&gt;0,N(S283)=0,TODAY()-N(R283)&gt;N('Ajustes'!$B$5)),"COBRO SIN PAGAR; ",""))-2)))</f>
        <v/>
      </c>
    </row>
    <row r="284">
      <c r="B284" s="6" t="n"/>
      <c r="I284" s="6" t="n"/>
      <c r="M284" s="6" t="n"/>
      <c r="O284" s="6" t="n"/>
      <c r="P284" s="8" t="n"/>
      <c r="Q284" s="8" t="n"/>
      <c r="R284" s="6" t="n"/>
      <c r="S284" s="6" t="n"/>
      <c r="T284" s="6" t="n"/>
      <c r="U284" s="9">
        <f>IF(OR(NOT(OR(A284&lt;&gt;"",B284&lt;&gt;"",C284&lt;&gt;"",E284&lt;&gt;"")),NOT(N(B284)&gt;0)),"",N(B284)-TODAY())</f>
        <v/>
      </c>
      <c r="V284">
        <f>IF(OR(NOT(OR(A284&lt;&gt;"",B284&lt;&gt;"",C284&lt;&gt;"",E284&lt;&gt;"")),N(T284)&gt;0),"",IF(IF(NOT(N(B284)&gt;0),"SIN FECHA DE EVENTO; ","")&amp;IF(C284="","SIN UNIDAD; ","")&amp;IF(AND(C284&lt;&gt;"",COUNTIF('Unidades'!$A$2:$A$300,C284)=0),"UNIDAD NO ESTÁ EN LA LISTA; ","")&amp;IF(H284="","SIN TITULAR; ","")&amp;IF(AND(AND(N(B284)&gt;0,TODAY()&gt;=N(B284)),N(I284)=0),"CAMBIO SIN PEDIR; ","")&amp;IF(AND(N(B284)&gt;0,TODAY()&lt;N(B284),N(B284)-TODAY()&lt;=N('Ajustes'!$B$3),N(I284)=0),"EVENTO CERCANO SIN PEDIR; ","")&amp;IF(AND(AND(N(B284)&gt;0,TODAY()&gt;=N(B284)),J284&lt;&gt;"Sí"),"SIN CONFIRMAR; ","")&amp;IF(AND(AND(N(B284)&gt;0,TODAY()&gt;=N(B284)),OR(A284="Entrada",A284="Salida"),IFERROR(VLOOKUP(E284,'Ajustes'!$A$21:$B$40,2,0)="Sí",FALSE),L284=""),"SIN LECTURA; ","")&amp;IF(AND(L284&lt;&gt;"",N284=""),"LECTURA SIN FOTO; ","")&amp;IF(AND(A284="Salida",N(B284)&gt;0,N(O284)=0,TODAY()-N(B284)&gt;N('Ajustes'!$B$4)),"ÚLTIMO RECIBO SIN LLEGAR; ","")&amp;IF(AND(N(Q284)&gt;0,N(R284)=0),"COBRO SIN ENVIAR; ","")&amp;IF(AND(N(Q284)&gt;0,N(R284)&gt;0,N(S284)=0,TODAY()-N(R284)&gt;N('Ajustes'!$B$5)),"COBRO SIN PAGAR; ","")="","",LEFT(IF(NOT(N(B284)&gt;0),"SIN FECHA DE EVENTO; ","")&amp;IF(C284="","SIN UNIDAD; ","")&amp;IF(AND(C284&lt;&gt;"",COUNTIF('Unidades'!$A$2:$A$300,C284)=0),"UNIDAD NO ESTÁ EN LA LISTA; ","")&amp;IF(H284="","SIN TITULAR; ","")&amp;IF(AND(AND(N(B284)&gt;0,TODAY()&gt;=N(B284)),N(I284)=0),"CAMBIO SIN PEDIR; ","")&amp;IF(AND(N(B284)&gt;0,TODAY()&lt;N(B284),N(B284)-TODAY()&lt;=N('Ajustes'!$B$3),N(I284)=0),"EVENTO CERCANO SIN PEDIR; ","")&amp;IF(AND(AND(N(B284)&gt;0,TODAY()&gt;=N(B284)),J284&lt;&gt;"Sí"),"SIN CONFIRMAR; ","")&amp;IF(AND(AND(N(B284)&gt;0,TODAY()&gt;=N(B284)),OR(A284="Entrada",A284="Salida"),IFERROR(VLOOKUP(E284,'Ajustes'!$A$21:$B$40,2,0)="Sí",FALSE),L284=""),"SIN LECTURA; ","")&amp;IF(AND(L284&lt;&gt;"",N284=""),"LECTURA SIN FOTO; ","")&amp;IF(AND(A284="Salida",N(B284)&gt;0,N(O284)=0,TODAY()-N(B284)&gt;N('Ajustes'!$B$4)),"ÚLTIMO RECIBO SIN LLEGAR; ","")&amp;IF(AND(N(Q284)&gt;0,N(R284)=0),"COBRO SIN ENVIAR; ","")&amp;IF(AND(N(Q284)&gt;0,N(R284)&gt;0,N(S284)=0,TODAY()-N(R284)&gt;N('Ajustes'!$B$5)),"COBRO SIN PAGAR; ",""),LEN(IF(NOT(N(B284)&gt;0),"SIN FECHA DE EVENTO; ","")&amp;IF(C284="","SIN UNIDAD; ","")&amp;IF(AND(C284&lt;&gt;"",COUNTIF('Unidades'!$A$2:$A$300,C284)=0),"UNIDAD NO ESTÁ EN LA LISTA; ","")&amp;IF(H284="","SIN TITULAR; ","")&amp;IF(AND(AND(N(B284)&gt;0,TODAY()&gt;=N(B284)),N(I284)=0),"CAMBIO SIN PEDIR; ","")&amp;IF(AND(N(B284)&gt;0,TODAY()&lt;N(B284),N(B284)-TODAY()&lt;=N('Ajustes'!$B$3),N(I284)=0),"EVENTO CERCANO SIN PEDIR; ","")&amp;IF(AND(AND(N(B284)&gt;0,TODAY()&gt;=N(B284)),J284&lt;&gt;"Sí"),"SIN CONFIRMAR; ","")&amp;IF(AND(AND(N(B284)&gt;0,TODAY()&gt;=N(B284)),OR(A284="Entrada",A284="Salida"),IFERROR(VLOOKUP(E284,'Ajustes'!$A$21:$B$40,2,0)="Sí",FALSE),L284=""),"SIN LECTURA; ","")&amp;IF(AND(L284&lt;&gt;"",N284=""),"LECTURA SIN FOTO; ","")&amp;IF(AND(A284="Salida",N(B284)&gt;0,N(O284)=0,TODAY()-N(B284)&gt;N('Ajustes'!$B$4)),"ÚLTIMO RECIBO SIN LLEGAR; ","")&amp;IF(AND(N(Q284)&gt;0,N(R284)=0),"COBRO SIN ENVIAR; ","")&amp;IF(AND(N(Q284)&gt;0,N(R284)&gt;0,N(S284)=0,TODAY()-N(R284)&gt;N('Ajustes'!$B$5)),"COBRO SIN PAGAR; ",""))-2)))</f>
        <v/>
      </c>
    </row>
    <row r="285">
      <c r="B285" s="6" t="n"/>
      <c r="I285" s="6" t="n"/>
      <c r="M285" s="6" t="n"/>
      <c r="O285" s="6" t="n"/>
      <c r="P285" s="8" t="n"/>
      <c r="Q285" s="8" t="n"/>
      <c r="R285" s="6" t="n"/>
      <c r="S285" s="6" t="n"/>
      <c r="T285" s="6" t="n"/>
      <c r="U285" s="9">
        <f>IF(OR(NOT(OR(A285&lt;&gt;"",B285&lt;&gt;"",C285&lt;&gt;"",E285&lt;&gt;"")),NOT(N(B285)&gt;0)),"",N(B285)-TODAY())</f>
        <v/>
      </c>
      <c r="V285">
        <f>IF(OR(NOT(OR(A285&lt;&gt;"",B285&lt;&gt;"",C285&lt;&gt;"",E285&lt;&gt;"")),N(T285)&gt;0),"",IF(IF(NOT(N(B285)&gt;0),"SIN FECHA DE EVENTO; ","")&amp;IF(C285="","SIN UNIDAD; ","")&amp;IF(AND(C285&lt;&gt;"",COUNTIF('Unidades'!$A$2:$A$300,C285)=0),"UNIDAD NO ESTÁ EN LA LISTA; ","")&amp;IF(H285="","SIN TITULAR; ","")&amp;IF(AND(AND(N(B285)&gt;0,TODAY()&gt;=N(B285)),N(I285)=0),"CAMBIO SIN PEDIR; ","")&amp;IF(AND(N(B285)&gt;0,TODAY()&lt;N(B285),N(B285)-TODAY()&lt;=N('Ajustes'!$B$3),N(I285)=0),"EVENTO CERCANO SIN PEDIR; ","")&amp;IF(AND(AND(N(B285)&gt;0,TODAY()&gt;=N(B285)),J285&lt;&gt;"Sí"),"SIN CONFIRMAR; ","")&amp;IF(AND(AND(N(B285)&gt;0,TODAY()&gt;=N(B285)),OR(A285="Entrada",A285="Salida"),IFERROR(VLOOKUP(E285,'Ajustes'!$A$21:$B$40,2,0)="Sí",FALSE),L285=""),"SIN LECTURA; ","")&amp;IF(AND(L285&lt;&gt;"",N285=""),"LECTURA SIN FOTO; ","")&amp;IF(AND(A285="Salida",N(B285)&gt;0,N(O285)=0,TODAY()-N(B285)&gt;N('Ajustes'!$B$4)),"ÚLTIMO RECIBO SIN LLEGAR; ","")&amp;IF(AND(N(Q285)&gt;0,N(R285)=0),"COBRO SIN ENVIAR; ","")&amp;IF(AND(N(Q285)&gt;0,N(R285)&gt;0,N(S285)=0,TODAY()-N(R285)&gt;N('Ajustes'!$B$5)),"COBRO SIN PAGAR; ","")="","",LEFT(IF(NOT(N(B285)&gt;0),"SIN FECHA DE EVENTO; ","")&amp;IF(C285="","SIN UNIDAD; ","")&amp;IF(AND(C285&lt;&gt;"",COUNTIF('Unidades'!$A$2:$A$300,C285)=0),"UNIDAD NO ESTÁ EN LA LISTA; ","")&amp;IF(H285="","SIN TITULAR; ","")&amp;IF(AND(AND(N(B285)&gt;0,TODAY()&gt;=N(B285)),N(I285)=0),"CAMBIO SIN PEDIR; ","")&amp;IF(AND(N(B285)&gt;0,TODAY()&lt;N(B285),N(B285)-TODAY()&lt;=N('Ajustes'!$B$3),N(I285)=0),"EVENTO CERCANO SIN PEDIR; ","")&amp;IF(AND(AND(N(B285)&gt;0,TODAY()&gt;=N(B285)),J285&lt;&gt;"Sí"),"SIN CONFIRMAR; ","")&amp;IF(AND(AND(N(B285)&gt;0,TODAY()&gt;=N(B285)),OR(A285="Entrada",A285="Salida"),IFERROR(VLOOKUP(E285,'Ajustes'!$A$21:$B$40,2,0)="Sí",FALSE),L285=""),"SIN LECTURA; ","")&amp;IF(AND(L285&lt;&gt;"",N285=""),"LECTURA SIN FOTO; ","")&amp;IF(AND(A285="Salida",N(B285)&gt;0,N(O285)=0,TODAY()-N(B285)&gt;N('Ajustes'!$B$4)),"ÚLTIMO RECIBO SIN LLEGAR; ","")&amp;IF(AND(N(Q285)&gt;0,N(R285)=0),"COBRO SIN ENVIAR; ","")&amp;IF(AND(N(Q285)&gt;0,N(R285)&gt;0,N(S285)=0,TODAY()-N(R285)&gt;N('Ajustes'!$B$5)),"COBRO SIN PAGAR; ",""),LEN(IF(NOT(N(B285)&gt;0),"SIN FECHA DE EVENTO; ","")&amp;IF(C285="","SIN UNIDAD; ","")&amp;IF(AND(C285&lt;&gt;"",COUNTIF('Unidades'!$A$2:$A$300,C285)=0),"UNIDAD NO ESTÁ EN LA LISTA; ","")&amp;IF(H285="","SIN TITULAR; ","")&amp;IF(AND(AND(N(B285)&gt;0,TODAY()&gt;=N(B285)),N(I285)=0),"CAMBIO SIN PEDIR; ","")&amp;IF(AND(N(B285)&gt;0,TODAY()&lt;N(B285),N(B285)-TODAY()&lt;=N('Ajustes'!$B$3),N(I285)=0),"EVENTO CERCANO SIN PEDIR; ","")&amp;IF(AND(AND(N(B285)&gt;0,TODAY()&gt;=N(B285)),J285&lt;&gt;"Sí"),"SIN CONFIRMAR; ","")&amp;IF(AND(AND(N(B285)&gt;0,TODAY()&gt;=N(B285)),OR(A285="Entrada",A285="Salida"),IFERROR(VLOOKUP(E285,'Ajustes'!$A$21:$B$40,2,0)="Sí",FALSE),L285=""),"SIN LECTURA; ","")&amp;IF(AND(L285&lt;&gt;"",N285=""),"LECTURA SIN FOTO; ","")&amp;IF(AND(A285="Salida",N(B285)&gt;0,N(O285)=0,TODAY()-N(B285)&gt;N('Ajustes'!$B$4)),"ÚLTIMO RECIBO SIN LLEGAR; ","")&amp;IF(AND(N(Q285)&gt;0,N(R285)=0),"COBRO SIN ENVIAR; ","")&amp;IF(AND(N(Q285)&gt;0,N(R285)&gt;0,N(S285)=0,TODAY()-N(R285)&gt;N('Ajustes'!$B$5)),"COBRO SIN PAGAR; ",""))-2)))</f>
        <v/>
      </c>
    </row>
    <row r="286">
      <c r="B286" s="6" t="n"/>
      <c r="I286" s="6" t="n"/>
      <c r="M286" s="6" t="n"/>
      <c r="O286" s="6" t="n"/>
      <c r="P286" s="8" t="n"/>
      <c r="Q286" s="8" t="n"/>
      <c r="R286" s="6" t="n"/>
      <c r="S286" s="6" t="n"/>
      <c r="T286" s="6" t="n"/>
      <c r="U286" s="9">
        <f>IF(OR(NOT(OR(A286&lt;&gt;"",B286&lt;&gt;"",C286&lt;&gt;"",E286&lt;&gt;"")),NOT(N(B286)&gt;0)),"",N(B286)-TODAY())</f>
        <v/>
      </c>
      <c r="V286">
        <f>IF(OR(NOT(OR(A286&lt;&gt;"",B286&lt;&gt;"",C286&lt;&gt;"",E286&lt;&gt;"")),N(T286)&gt;0),"",IF(IF(NOT(N(B286)&gt;0),"SIN FECHA DE EVENTO; ","")&amp;IF(C286="","SIN UNIDAD; ","")&amp;IF(AND(C286&lt;&gt;"",COUNTIF('Unidades'!$A$2:$A$300,C286)=0),"UNIDAD NO ESTÁ EN LA LISTA; ","")&amp;IF(H286="","SIN TITULAR; ","")&amp;IF(AND(AND(N(B286)&gt;0,TODAY()&gt;=N(B286)),N(I286)=0),"CAMBIO SIN PEDIR; ","")&amp;IF(AND(N(B286)&gt;0,TODAY()&lt;N(B286),N(B286)-TODAY()&lt;=N('Ajustes'!$B$3),N(I286)=0),"EVENTO CERCANO SIN PEDIR; ","")&amp;IF(AND(AND(N(B286)&gt;0,TODAY()&gt;=N(B286)),J286&lt;&gt;"Sí"),"SIN CONFIRMAR; ","")&amp;IF(AND(AND(N(B286)&gt;0,TODAY()&gt;=N(B286)),OR(A286="Entrada",A286="Salida"),IFERROR(VLOOKUP(E286,'Ajustes'!$A$21:$B$40,2,0)="Sí",FALSE),L286=""),"SIN LECTURA; ","")&amp;IF(AND(L286&lt;&gt;"",N286=""),"LECTURA SIN FOTO; ","")&amp;IF(AND(A286="Salida",N(B286)&gt;0,N(O286)=0,TODAY()-N(B286)&gt;N('Ajustes'!$B$4)),"ÚLTIMO RECIBO SIN LLEGAR; ","")&amp;IF(AND(N(Q286)&gt;0,N(R286)=0),"COBRO SIN ENVIAR; ","")&amp;IF(AND(N(Q286)&gt;0,N(R286)&gt;0,N(S286)=0,TODAY()-N(R286)&gt;N('Ajustes'!$B$5)),"COBRO SIN PAGAR; ","")="","",LEFT(IF(NOT(N(B286)&gt;0),"SIN FECHA DE EVENTO; ","")&amp;IF(C286="","SIN UNIDAD; ","")&amp;IF(AND(C286&lt;&gt;"",COUNTIF('Unidades'!$A$2:$A$300,C286)=0),"UNIDAD NO ESTÁ EN LA LISTA; ","")&amp;IF(H286="","SIN TITULAR; ","")&amp;IF(AND(AND(N(B286)&gt;0,TODAY()&gt;=N(B286)),N(I286)=0),"CAMBIO SIN PEDIR; ","")&amp;IF(AND(N(B286)&gt;0,TODAY()&lt;N(B286),N(B286)-TODAY()&lt;=N('Ajustes'!$B$3),N(I286)=0),"EVENTO CERCANO SIN PEDIR; ","")&amp;IF(AND(AND(N(B286)&gt;0,TODAY()&gt;=N(B286)),J286&lt;&gt;"Sí"),"SIN CONFIRMAR; ","")&amp;IF(AND(AND(N(B286)&gt;0,TODAY()&gt;=N(B286)),OR(A286="Entrada",A286="Salida"),IFERROR(VLOOKUP(E286,'Ajustes'!$A$21:$B$40,2,0)="Sí",FALSE),L286=""),"SIN LECTURA; ","")&amp;IF(AND(L286&lt;&gt;"",N286=""),"LECTURA SIN FOTO; ","")&amp;IF(AND(A286="Salida",N(B286)&gt;0,N(O286)=0,TODAY()-N(B286)&gt;N('Ajustes'!$B$4)),"ÚLTIMO RECIBO SIN LLEGAR; ","")&amp;IF(AND(N(Q286)&gt;0,N(R286)=0),"COBRO SIN ENVIAR; ","")&amp;IF(AND(N(Q286)&gt;0,N(R286)&gt;0,N(S286)=0,TODAY()-N(R286)&gt;N('Ajustes'!$B$5)),"COBRO SIN PAGAR; ",""),LEN(IF(NOT(N(B286)&gt;0),"SIN FECHA DE EVENTO; ","")&amp;IF(C286="","SIN UNIDAD; ","")&amp;IF(AND(C286&lt;&gt;"",COUNTIF('Unidades'!$A$2:$A$300,C286)=0),"UNIDAD NO ESTÁ EN LA LISTA; ","")&amp;IF(H286="","SIN TITULAR; ","")&amp;IF(AND(AND(N(B286)&gt;0,TODAY()&gt;=N(B286)),N(I286)=0),"CAMBIO SIN PEDIR; ","")&amp;IF(AND(N(B286)&gt;0,TODAY()&lt;N(B286),N(B286)-TODAY()&lt;=N('Ajustes'!$B$3),N(I286)=0),"EVENTO CERCANO SIN PEDIR; ","")&amp;IF(AND(AND(N(B286)&gt;0,TODAY()&gt;=N(B286)),J286&lt;&gt;"Sí"),"SIN CONFIRMAR; ","")&amp;IF(AND(AND(N(B286)&gt;0,TODAY()&gt;=N(B286)),OR(A286="Entrada",A286="Salida"),IFERROR(VLOOKUP(E286,'Ajustes'!$A$21:$B$40,2,0)="Sí",FALSE),L286=""),"SIN LECTURA; ","")&amp;IF(AND(L286&lt;&gt;"",N286=""),"LECTURA SIN FOTO; ","")&amp;IF(AND(A286="Salida",N(B286)&gt;0,N(O286)=0,TODAY()-N(B286)&gt;N('Ajustes'!$B$4)),"ÚLTIMO RECIBO SIN LLEGAR; ","")&amp;IF(AND(N(Q286)&gt;0,N(R286)=0),"COBRO SIN ENVIAR; ","")&amp;IF(AND(N(Q286)&gt;0,N(R286)&gt;0,N(S286)=0,TODAY()-N(R286)&gt;N('Ajustes'!$B$5)),"COBRO SIN PAGAR; ",""))-2)))</f>
        <v/>
      </c>
    </row>
    <row r="287">
      <c r="B287" s="6" t="n"/>
      <c r="I287" s="6" t="n"/>
      <c r="M287" s="6" t="n"/>
      <c r="O287" s="6" t="n"/>
      <c r="P287" s="8" t="n"/>
      <c r="Q287" s="8" t="n"/>
      <c r="R287" s="6" t="n"/>
      <c r="S287" s="6" t="n"/>
      <c r="T287" s="6" t="n"/>
      <c r="U287" s="9">
        <f>IF(OR(NOT(OR(A287&lt;&gt;"",B287&lt;&gt;"",C287&lt;&gt;"",E287&lt;&gt;"")),NOT(N(B287)&gt;0)),"",N(B287)-TODAY())</f>
        <v/>
      </c>
      <c r="V287">
        <f>IF(OR(NOT(OR(A287&lt;&gt;"",B287&lt;&gt;"",C287&lt;&gt;"",E287&lt;&gt;"")),N(T287)&gt;0),"",IF(IF(NOT(N(B287)&gt;0),"SIN FECHA DE EVENTO; ","")&amp;IF(C287="","SIN UNIDAD; ","")&amp;IF(AND(C287&lt;&gt;"",COUNTIF('Unidades'!$A$2:$A$300,C287)=0),"UNIDAD NO ESTÁ EN LA LISTA; ","")&amp;IF(H287="","SIN TITULAR; ","")&amp;IF(AND(AND(N(B287)&gt;0,TODAY()&gt;=N(B287)),N(I287)=0),"CAMBIO SIN PEDIR; ","")&amp;IF(AND(N(B287)&gt;0,TODAY()&lt;N(B287),N(B287)-TODAY()&lt;=N('Ajustes'!$B$3),N(I287)=0),"EVENTO CERCANO SIN PEDIR; ","")&amp;IF(AND(AND(N(B287)&gt;0,TODAY()&gt;=N(B287)),J287&lt;&gt;"Sí"),"SIN CONFIRMAR; ","")&amp;IF(AND(AND(N(B287)&gt;0,TODAY()&gt;=N(B287)),OR(A287="Entrada",A287="Salida"),IFERROR(VLOOKUP(E287,'Ajustes'!$A$21:$B$40,2,0)="Sí",FALSE),L287=""),"SIN LECTURA; ","")&amp;IF(AND(L287&lt;&gt;"",N287=""),"LECTURA SIN FOTO; ","")&amp;IF(AND(A287="Salida",N(B287)&gt;0,N(O287)=0,TODAY()-N(B287)&gt;N('Ajustes'!$B$4)),"ÚLTIMO RECIBO SIN LLEGAR; ","")&amp;IF(AND(N(Q287)&gt;0,N(R287)=0),"COBRO SIN ENVIAR; ","")&amp;IF(AND(N(Q287)&gt;0,N(R287)&gt;0,N(S287)=0,TODAY()-N(R287)&gt;N('Ajustes'!$B$5)),"COBRO SIN PAGAR; ","")="","",LEFT(IF(NOT(N(B287)&gt;0),"SIN FECHA DE EVENTO; ","")&amp;IF(C287="","SIN UNIDAD; ","")&amp;IF(AND(C287&lt;&gt;"",COUNTIF('Unidades'!$A$2:$A$300,C287)=0),"UNIDAD NO ESTÁ EN LA LISTA; ","")&amp;IF(H287="","SIN TITULAR; ","")&amp;IF(AND(AND(N(B287)&gt;0,TODAY()&gt;=N(B287)),N(I287)=0),"CAMBIO SIN PEDIR; ","")&amp;IF(AND(N(B287)&gt;0,TODAY()&lt;N(B287),N(B287)-TODAY()&lt;=N('Ajustes'!$B$3),N(I287)=0),"EVENTO CERCANO SIN PEDIR; ","")&amp;IF(AND(AND(N(B287)&gt;0,TODAY()&gt;=N(B287)),J287&lt;&gt;"Sí"),"SIN CONFIRMAR; ","")&amp;IF(AND(AND(N(B287)&gt;0,TODAY()&gt;=N(B287)),OR(A287="Entrada",A287="Salida"),IFERROR(VLOOKUP(E287,'Ajustes'!$A$21:$B$40,2,0)="Sí",FALSE),L287=""),"SIN LECTURA; ","")&amp;IF(AND(L287&lt;&gt;"",N287=""),"LECTURA SIN FOTO; ","")&amp;IF(AND(A287="Salida",N(B287)&gt;0,N(O287)=0,TODAY()-N(B287)&gt;N('Ajustes'!$B$4)),"ÚLTIMO RECIBO SIN LLEGAR; ","")&amp;IF(AND(N(Q287)&gt;0,N(R287)=0),"COBRO SIN ENVIAR; ","")&amp;IF(AND(N(Q287)&gt;0,N(R287)&gt;0,N(S287)=0,TODAY()-N(R287)&gt;N('Ajustes'!$B$5)),"COBRO SIN PAGAR; ",""),LEN(IF(NOT(N(B287)&gt;0),"SIN FECHA DE EVENTO; ","")&amp;IF(C287="","SIN UNIDAD; ","")&amp;IF(AND(C287&lt;&gt;"",COUNTIF('Unidades'!$A$2:$A$300,C287)=0),"UNIDAD NO ESTÁ EN LA LISTA; ","")&amp;IF(H287="","SIN TITULAR; ","")&amp;IF(AND(AND(N(B287)&gt;0,TODAY()&gt;=N(B287)),N(I287)=0),"CAMBIO SIN PEDIR; ","")&amp;IF(AND(N(B287)&gt;0,TODAY()&lt;N(B287),N(B287)-TODAY()&lt;=N('Ajustes'!$B$3),N(I287)=0),"EVENTO CERCANO SIN PEDIR; ","")&amp;IF(AND(AND(N(B287)&gt;0,TODAY()&gt;=N(B287)),J287&lt;&gt;"Sí"),"SIN CONFIRMAR; ","")&amp;IF(AND(AND(N(B287)&gt;0,TODAY()&gt;=N(B287)),OR(A287="Entrada",A287="Salida"),IFERROR(VLOOKUP(E287,'Ajustes'!$A$21:$B$40,2,0)="Sí",FALSE),L287=""),"SIN LECTURA; ","")&amp;IF(AND(L287&lt;&gt;"",N287=""),"LECTURA SIN FOTO; ","")&amp;IF(AND(A287="Salida",N(B287)&gt;0,N(O287)=0,TODAY()-N(B287)&gt;N('Ajustes'!$B$4)),"ÚLTIMO RECIBO SIN LLEGAR; ","")&amp;IF(AND(N(Q287)&gt;0,N(R287)=0),"COBRO SIN ENVIAR; ","")&amp;IF(AND(N(Q287)&gt;0,N(R287)&gt;0,N(S287)=0,TODAY()-N(R287)&gt;N('Ajustes'!$B$5)),"COBRO SIN PAGAR; ",""))-2)))</f>
        <v/>
      </c>
    </row>
    <row r="288">
      <c r="B288" s="6" t="n"/>
      <c r="I288" s="6" t="n"/>
      <c r="M288" s="6" t="n"/>
      <c r="O288" s="6" t="n"/>
      <c r="P288" s="8" t="n"/>
      <c r="Q288" s="8" t="n"/>
      <c r="R288" s="6" t="n"/>
      <c r="S288" s="6" t="n"/>
      <c r="T288" s="6" t="n"/>
      <c r="U288" s="9">
        <f>IF(OR(NOT(OR(A288&lt;&gt;"",B288&lt;&gt;"",C288&lt;&gt;"",E288&lt;&gt;"")),NOT(N(B288)&gt;0)),"",N(B288)-TODAY())</f>
        <v/>
      </c>
      <c r="V288">
        <f>IF(OR(NOT(OR(A288&lt;&gt;"",B288&lt;&gt;"",C288&lt;&gt;"",E288&lt;&gt;"")),N(T288)&gt;0),"",IF(IF(NOT(N(B288)&gt;0),"SIN FECHA DE EVENTO; ","")&amp;IF(C288="","SIN UNIDAD; ","")&amp;IF(AND(C288&lt;&gt;"",COUNTIF('Unidades'!$A$2:$A$300,C288)=0),"UNIDAD NO ESTÁ EN LA LISTA; ","")&amp;IF(H288="","SIN TITULAR; ","")&amp;IF(AND(AND(N(B288)&gt;0,TODAY()&gt;=N(B288)),N(I288)=0),"CAMBIO SIN PEDIR; ","")&amp;IF(AND(N(B288)&gt;0,TODAY()&lt;N(B288),N(B288)-TODAY()&lt;=N('Ajustes'!$B$3),N(I288)=0),"EVENTO CERCANO SIN PEDIR; ","")&amp;IF(AND(AND(N(B288)&gt;0,TODAY()&gt;=N(B288)),J288&lt;&gt;"Sí"),"SIN CONFIRMAR; ","")&amp;IF(AND(AND(N(B288)&gt;0,TODAY()&gt;=N(B288)),OR(A288="Entrada",A288="Salida"),IFERROR(VLOOKUP(E288,'Ajustes'!$A$21:$B$40,2,0)="Sí",FALSE),L288=""),"SIN LECTURA; ","")&amp;IF(AND(L288&lt;&gt;"",N288=""),"LECTURA SIN FOTO; ","")&amp;IF(AND(A288="Salida",N(B288)&gt;0,N(O288)=0,TODAY()-N(B288)&gt;N('Ajustes'!$B$4)),"ÚLTIMO RECIBO SIN LLEGAR; ","")&amp;IF(AND(N(Q288)&gt;0,N(R288)=0),"COBRO SIN ENVIAR; ","")&amp;IF(AND(N(Q288)&gt;0,N(R288)&gt;0,N(S288)=0,TODAY()-N(R288)&gt;N('Ajustes'!$B$5)),"COBRO SIN PAGAR; ","")="","",LEFT(IF(NOT(N(B288)&gt;0),"SIN FECHA DE EVENTO; ","")&amp;IF(C288="","SIN UNIDAD; ","")&amp;IF(AND(C288&lt;&gt;"",COUNTIF('Unidades'!$A$2:$A$300,C288)=0),"UNIDAD NO ESTÁ EN LA LISTA; ","")&amp;IF(H288="","SIN TITULAR; ","")&amp;IF(AND(AND(N(B288)&gt;0,TODAY()&gt;=N(B288)),N(I288)=0),"CAMBIO SIN PEDIR; ","")&amp;IF(AND(N(B288)&gt;0,TODAY()&lt;N(B288),N(B288)-TODAY()&lt;=N('Ajustes'!$B$3),N(I288)=0),"EVENTO CERCANO SIN PEDIR; ","")&amp;IF(AND(AND(N(B288)&gt;0,TODAY()&gt;=N(B288)),J288&lt;&gt;"Sí"),"SIN CONFIRMAR; ","")&amp;IF(AND(AND(N(B288)&gt;0,TODAY()&gt;=N(B288)),OR(A288="Entrada",A288="Salida"),IFERROR(VLOOKUP(E288,'Ajustes'!$A$21:$B$40,2,0)="Sí",FALSE),L288=""),"SIN LECTURA; ","")&amp;IF(AND(L288&lt;&gt;"",N288=""),"LECTURA SIN FOTO; ","")&amp;IF(AND(A288="Salida",N(B288)&gt;0,N(O288)=0,TODAY()-N(B288)&gt;N('Ajustes'!$B$4)),"ÚLTIMO RECIBO SIN LLEGAR; ","")&amp;IF(AND(N(Q288)&gt;0,N(R288)=0),"COBRO SIN ENVIAR; ","")&amp;IF(AND(N(Q288)&gt;0,N(R288)&gt;0,N(S288)=0,TODAY()-N(R288)&gt;N('Ajustes'!$B$5)),"COBRO SIN PAGAR; ",""),LEN(IF(NOT(N(B288)&gt;0),"SIN FECHA DE EVENTO; ","")&amp;IF(C288="","SIN UNIDAD; ","")&amp;IF(AND(C288&lt;&gt;"",COUNTIF('Unidades'!$A$2:$A$300,C288)=0),"UNIDAD NO ESTÁ EN LA LISTA; ","")&amp;IF(H288="","SIN TITULAR; ","")&amp;IF(AND(AND(N(B288)&gt;0,TODAY()&gt;=N(B288)),N(I288)=0),"CAMBIO SIN PEDIR; ","")&amp;IF(AND(N(B288)&gt;0,TODAY()&lt;N(B288),N(B288)-TODAY()&lt;=N('Ajustes'!$B$3),N(I288)=0),"EVENTO CERCANO SIN PEDIR; ","")&amp;IF(AND(AND(N(B288)&gt;0,TODAY()&gt;=N(B288)),J288&lt;&gt;"Sí"),"SIN CONFIRMAR; ","")&amp;IF(AND(AND(N(B288)&gt;0,TODAY()&gt;=N(B288)),OR(A288="Entrada",A288="Salida"),IFERROR(VLOOKUP(E288,'Ajustes'!$A$21:$B$40,2,0)="Sí",FALSE),L288=""),"SIN LECTURA; ","")&amp;IF(AND(L288&lt;&gt;"",N288=""),"LECTURA SIN FOTO; ","")&amp;IF(AND(A288="Salida",N(B288)&gt;0,N(O288)=0,TODAY()-N(B288)&gt;N('Ajustes'!$B$4)),"ÚLTIMO RECIBO SIN LLEGAR; ","")&amp;IF(AND(N(Q288)&gt;0,N(R288)=0),"COBRO SIN ENVIAR; ","")&amp;IF(AND(N(Q288)&gt;0,N(R288)&gt;0,N(S288)=0,TODAY()-N(R288)&gt;N('Ajustes'!$B$5)),"COBRO SIN PAGAR; ",""))-2)))</f>
        <v/>
      </c>
    </row>
    <row r="289">
      <c r="B289" s="6" t="n"/>
      <c r="I289" s="6" t="n"/>
      <c r="M289" s="6" t="n"/>
      <c r="O289" s="6" t="n"/>
      <c r="P289" s="8" t="n"/>
      <c r="Q289" s="8" t="n"/>
      <c r="R289" s="6" t="n"/>
      <c r="S289" s="6" t="n"/>
      <c r="T289" s="6" t="n"/>
      <c r="U289" s="9">
        <f>IF(OR(NOT(OR(A289&lt;&gt;"",B289&lt;&gt;"",C289&lt;&gt;"",E289&lt;&gt;"")),NOT(N(B289)&gt;0)),"",N(B289)-TODAY())</f>
        <v/>
      </c>
      <c r="V289">
        <f>IF(OR(NOT(OR(A289&lt;&gt;"",B289&lt;&gt;"",C289&lt;&gt;"",E289&lt;&gt;"")),N(T289)&gt;0),"",IF(IF(NOT(N(B289)&gt;0),"SIN FECHA DE EVENTO; ","")&amp;IF(C289="","SIN UNIDAD; ","")&amp;IF(AND(C289&lt;&gt;"",COUNTIF('Unidades'!$A$2:$A$300,C289)=0),"UNIDAD NO ESTÁ EN LA LISTA; ","")&amp;IF(H289="","SIN TITULAR; ","")&amp;IF(AND(AND(N(B289)&gt;0,TODAY()&gt;=N(B289)),N(I289)=0),"CAMBIO SIN PEDIR; ","")&amp;IF(AND(N(B289)&gt;0,TODAY()&lt;N(B289),N(B289)-TODAY()&lt;=N('Ajustes'!$B$3),N(I289)=0),"EVENTO CERCANO SIN PEDIR; ","")&amp;IF(AND(AND(N(B289)&gt;0,TODAY()&gt;=N(B289)),J289&lt;&gt;"Sí"),"SIN CONFIRMAR; ","")&amp;IF(AND(AND(N(B289)&gt;0,TODAY()&gt;=N(B289)),OR(A289="Entrada",A289="Salida"),IFERROR(VLOOKUP(E289,'Ajustes'!$A$21:$B$40,2,0)="Sí",FALSE),L289=""),"SIN LECTURA; ","")&amp;IF(AND(L289&lt;&gt;"",N289=""),"LECTURA SIN FOTO; ","")&amp;IF(AND(A289="Salida",N(B289)&gt;0,N(O289)=0,TODAY()-N(B289)&gt;N('Ajustes'!$B$4)),"ÚLTIMO RECIBO SIN LLEGAR; ","")&amp;IF(AND(N(Q289)&gt;0,N(R289)=0),"COBRO SIN ENVIAR; ","")&amp;IF(AND(N(Q289)&gt;0,N(R289)&gt;0,N(S289)=0,TODAY()-N(R289)&gt;N('Ajustes'!$B$5)),"COBRO SIN PAGAR; ","")="","",LEFT(IF(NOT(N(B289)&gt;0),"SIN FECHA DE EVENTO; ","")&amp;IF(C289="","SIN UNIDAD; ","")&amp;IF(AND(C289&lt;&gt;"",COUNTIF('Unidades'!$A$2:$A$300,C289)=0),"UNIDAD NO ESTÁ EN LA LISTA; ","")&amp;IF(H289="","SIN TITULAR; ","")&amp;IF(AND(AND(N(B289)&gt;0,TODAY()&gt;=N(B289)),N(I289)=0),"CAMBIO SIN PEDIR; ","")&amp;IF(AND(N(B289)&gt;0,TODAY()&lt;N(B289),N(B289)-TODAY()&lt;=N('Ajustes'!$B$3),N(I289)=0),"EVENTO CERCANO SIN PEDIR; ","")&amp;IF(AND(AND(N(B289)&gt;0,TODAY()&gt;=N(B289)),J289&lt;&gt;"Sí"),"SIN CONFIRMAR; ","")&amp;IF(AND(AND(N(B289)&gt;0,TODAY()&gt;=N(B289)),OR(A289="Entrada",A289="Salida"),IFERROR(VLOOKUP(E289,'Ajustes'!$A$21:$B$40,2,0)="Sí",FALSE),L289=""),"SIN LECTURA; ","")&amp;IF(AND(L289&lt;&gt;"",N289=""),"LECTURA SIN FOTO; ","")&amp;IF(AND(A289="Salida",N(B289)&gt;0,N(O289)=0,TODAY()-N(B289)&gt;N('Ajustes'!$B$4)),"ÚLTIMO RECIBO SIN LLEGAR; ","")&amp;IF(AND(N(Q289)&gt;0,N(R289)=0),"COBRO SIN ENVIAR; ","")&amp;IF(AND(N(Q289)&gt;0,N(R289)&gt;0,N(S289)=0,TODAY()-N(R289)&gt;N('Ajustes'!$B$5)),"COBRO SIN PAGAR; ",""),LEN(IF(NOT(N(B289)&gt;0),"SIN FECHA DE EVENTO; ","")&amp;IF(C289="","SIN UNIDAD; ","")&amp;IF(AND(C289&lt;&gt;"",COUNTIF('Unidades'!$A$2:$A$300,C289)=0),"UNIDAD NO ESTÁ EN LA LISTA; ","")&amp;IF(H289="","SIN TITULAR; ","")&amp;IF(AND(AND(N(B289)&gt;0,TODAY()&gt;=N(B289)),N(I289)=0),"CAMBIO SIN PEDIR; ","")&amp;IF(AND(N(B289)&gt;0,TODAY()&lt;N(B289),N(B289)-TODAY()&lt;=N('Ajustes'!$B$3),N(I289)=0),"EVENTO CERCANO SIN PEDIR; ","")&amp;IF(AND(AND(N(B289)&gt;0,TODAY()&gt;=N(B289)),J289&lt;&gt;"Sí"),"SIN CONFIRMAR; ","")&amp;IF(AND(AND(N(B289)&gt;0,TODAY()&gt;=N(B289)),OR(A289="Entrada",A289="Salida"),IFERROR(VLOOKUP(E289,'Ajustes'!$A$21:$B$40,2,0)="Sí",FALSE),L289=""),"SIN LECTURA; ","")&amp;IF(AND(L289&lt;&gt;"",N289=""),"LECTURA SIN FOTO; ","")&amp;IF(AND(A289="Salida",N(B289)&gt;0,N(O289)=0,TODAY()-N(B289)&gt;N('Ajustes'!$B$4)),"ÚLTIMO RECIBO SIN LLEGAR; ","")&amp;IF(AND(N(Q289)&gt;0,N(R289)=0),"COBRO SIN ENVIAR; ","")&amp;IF(AND(N(Q289)&gt;0,N(R289)&gt;0,N(S289)=0,TODAY()-N(R289)&gt;N('Ajustes'!$B$5)),"COBRO SIN PAGAR; ",""))-2)))</f>
        <v/>
      </c>
    </row>
    <row r="290">
      <c r="B290" s="6" t="n"/>
      <c r="I290" s="6" t="n"/>
      <c r="M290" s="6" t="n"/>
      <c r="O290" s="6" t="n"/>
      <c r="P290" s="8" t="n"/>
      <c r="Q290" s="8" t="n"/>
      <c r="R290" s="6" t="n"/>
      <c r="S290" s="6" t="n"/>
      <c r="T290" s="6" t="n"/>
      <c r="U290" s="9">
        <f>IF(OR(NOT(OR(A290&lt;&gt;"",B290&lt;&gt;"",C290&lt;&gt;"",E290&lt;&gt;"")),NOT(N(B290)&gt;0)),"",N(B290)-TODAY())</f>
        <v/>
      </c>
      <c r="V290">
        <f>IF(OR(NOT(OR(A290&lt;&gt;"",B290&lt;&gt;"",C290&lt;&gt;"",E290&lt;&gt;"")),N(T290)&gt;0),"",IF(IF(NOT(N(B290)&gt;0),"SIN FECHA DE EVENTO; ","")&amp;IF(C290="","SIN UNIDAD; ","")&amp;IF(AND(C290&lt;&gt;"",COUNTIF('Unidades'!$A$2:$A$300,C290)=0),"UNIDAD NO ESTÁ EN LA LISTA; ","")&amp;IF(H290="","SIN TITULAR; ","")&amp;IF(AND(AND(N(B290)&gt;0,TODAY()&gt;=N(B290)),N(I290)=0),"CAMBIO SIN PEDIR; ","")&amp;IF(AND(N(B290)&gt;0,TODAY()&lt;N(B290),N(B290)-TODAY()&lt;=N('Ajustes'!$B$3),N(I290)=0),"EVENTO CERCANO SIN PEDIR; ","")&amp;IF(AND(AND(N(B290)&gt;0,TODAY()&gt;=N(B290)),J290&lt;&gt;"Sí"),"SIN CONFIRMAR; ","")&amp;IF(AND(AND(N(B290)&gt;0,TODAY()&gt;=N(B290)),OR(A290="Entrada",A290="Salida"),IFERROR(VLOOKUP(E290,'Ajustes'!$A$21:$B$40,2,0)="Sí",FALSE),L290=""),"SIN LECTURA; ","")&amp;IF(AND(L290&lt;&gt;"",N290=""),"LECTURA SIN FOTO; ","")&amp;IF(AND(A290="Salida",N(B290)&gt;0,N(O290)=0,TODAY()-N(B290)&gt;N('Ajustes'!$B$4)),"ÚLTIMO RECIBO SIN LLEGAR; ","")&amp;IF(AND(N(Q290)&gt;0,N(R290)=0),"COBRO SIN ENVIAR; ","")&amp;IF(AND(N(Q290)&gt;0,N(R290)&gt;0,N(S290)=0,TODAY()-N(R290)&gt;N('Ajustes'!$B$5)),"COBRO SIN PAGAR; ","")="","",LEFT(IF(NOT(N(B290)&gt;0),"SIN FECHA DE EVENTO; ","")&amp;IF(C290="","SIN UNIDAD; ","")&amp;IF(AND(C290&lt;&gt;"",COUNTIF('Unidades'!$A$2:$A$300,C290)=0),"UNIDAD NO ESTÁ EN LA LISTA; ","")&amp;IF(H290="","SIN TITULAR; ","")&amp;IF(AND(AND(N(B290)&gt;0,TODAY()&gt;=N(B290)),N(I290)=0),"CAMBIO SIN PEDIR; ","")&amp;IF(AND(N(B290)&gt;0,TODAY()&lt;N(B290),N(B290)-TODAY()&lt;=N('Ajustes'!$B$3),N(I290)=0),"EVENTO CERCANO SIN PEDIR; ","")&amp;IF(AND(AND(N(B290)&gt;0,TODAY()&gt;=N(B290)),J290&lt;&gt;"Sí"),"SIN CONFIRMAR; ","")&amp;IF(AND(AND(N(B290)&gt;0,TODAY()&gt;=N(B290)),OR(A290="Entrada",A290="Salida"),IFERROR(VLOOKUP(E290,'Ajustes'!$A$21:$B$40,2,0)="Sí",FALSE),L290=""),"SIN LECTURA; ","")&amp;IF(AND(L290&lt;&gt;"",N290=""),"LECTURA SIN FOTO; ","")&amp;IF(AND(A290="Salida",N(B290)&gt;0,N(O290)=0,TODAY()-N(B290)&gt;N('Ajustes'!$B$4)),"ÚLTIMO RECIBO SIN LLEGAR; ","")&amp;IF(AND(N(Q290)&gt;0,N(R290)=0),"COBRO SIN ENVIAR; ","")&amp;IF(AND(N(Q290)&gt;0,N(R290)&gt;0,N(S290)=0,TODAY()-N(R290)&gt;N('Ajustes'!$B$5)),"COBRO SIN PAGAR; ",""),LEN(IF(NOT(N(B290)&gt;0),"SIN FECHA DE EVENTO; ","")&amp;IF(C290="","SIN UNIDAD; ","")&amp;IF(AND(C290&lt;&gt;"",COUNTIF('Unidades'!$A$2:$A$300,C290)=0),"UNIDAD NO ESTÁ EN LA LISTA; ","")&amp;IF(H290="","SIN TITULAR; ","")&amp;IF(AND(AND(N(B290)&gt;0,TODAY()&gt;=N(B290)),N(I290)=0),"CAMBIO SIN PEDIR; ","")&amp;IF(AND(N(B290)&gt;0,TODAY()&lt;N(B290),N(B290)-TODAY()&lt;=N('Ajustes'!$B$3),N(I290)=0),"EVENTO CERCANO SIN PEDIR; ","")&amp;IF(AND(AND(N(B290)&gt;0,TODAY()&gt;=N(B290)),J290&lt;&gt;"Sí"),"SIN CONFIRMAR; ","")&amp;IF(AND(AND(N(B290)&gt;0,TODAY()&gt;=N(B290)),OR(A290="Entrada",A290="Salida"),IFERROR(VLOOKUP(E290,'Ajustes'!$A$21:$B$40,2,0)="Sí",FALSE),L290=""),"SIN LECTURA; ","")&amp;IF(AND(L290&lt;&gt;"",N290=""),"LECTURA SIN FOTO; ","")&amp;IF(AND(A290="Salida",N(B290)&gt;0,N(O290)=0,TODAY()-N(B290)&gt;N('Ajustes'!$B$4)),"ÚLTIMO RECIBO SIN LLEGAR; ","")&amp;IF(AND(N(Q290)&gt;0,N(R290)=0),"COBRO SIN ENVIAR; ","")&amp;IF(AND(N(Q290)&gt;0,N(R290)&gt;0,N(S290)=0,TODAY()-N(R290)&gt;N('Ajustes'!$B$5)),"COBRO SIN PAGAR; ",""))-2)))</f>
        <v/>
      </c>
    </row>
    <row r="291">
      <c r="B291" s="6" t="n"/>
      <c r="I291" s="6" t="n"/>
      <c r="M291" s="6" t="n"/>
      <c r="O291" s="6" t="n"/>
      <c r="P291" s="8" t="n"/>
      <c r="Q291" s="8" t="n"/>
      <c r="R291" s="6" t="n"/>
      <c r="S291" s="6" t="n"/>
      <c r="T291" s="6" t="n"/>
      <c r="U291" s="9">
        <f>IF(OR(NOT(OR(A291&lt;&gt;"",B291&lt;&gt;"",C291&lt;&gt;"",E291&lt;&gt;"")),NOT(N(B291)&gt;0)),"",N(B291)-TODAY())</f>
        <v/>
      </c>
      <c r="V291">
        <f>IF(OR(NOT(OR(A291&lt;&gt;"",B291&lt;&gt;"",C291&lt;&gt;"",E291&lt;&gt;"")),N(T291)&gt;0),"",IF(IF(NOT(N(B291)&gt;0),"SIN FECHA DE EVENTO; ","")&amp;IF(C291="","SIN UNIDAD; ","")&amp;IF(AND(C291&lt;&gt;"",COUNTIF('Unidades'!$A$2:$A$300,C291)=0),"UNIDAD NO ESTÁ EN LA LISTA; ","")&amp;IF(H291="","SIN TITULAR; ","")&amp;IF(AND(AND(N(B291)&gt;0,TODAY()&gt;=N(B291)),N(I291)=0),"CAMBIO SIN PEDIR; ","")&amp;IF(AND(N(B291)&gt;0,TODAY()&lt;N(B291),N(B291)-TODAY()&lt;=N('Ajustes'!$B$3),N(I291)=0),"EVENTO CERCANO SIN PEDIR; ","")&amp;IF(AND(AND(N(B291)&gt;0,TODAY()&gt;=N(B291)),J291&lt;&gt;"Sí"),"SIN CONFIRMAR; ","")&amp;IF(AND(AND(N(B291)&gt;0,TODAY()&gt;=N(B291)),OR(A291="Entrada",A291="Salida"),IFERROR(VLOOKUP(E291,'Ajustes'!$A$21:$B$40,2,0)="Sí",FALSE),L291=""),"SIN LECTURA; ","")&amp;IF(AND(L291&lt;&gt;"",N291=""),"LECTURA SIN FOTO; ","")&amp;IF(AND(A291="Salida",N(B291)&gt;0,N(O291)=0,TODAY()-N(B291)&gt;N('Ajustes'!$B$4)),"ÚLTIMO RECIBO SIN LLEGAR; ","")&amp;IF(AND(N(Q291)&gt;0,N(R291)=0),"COBRO SIN ENVIAR; ","")&amp;IF(AND(N(Q291)&gt;0,N(R291)&gt;0,N(S291)=0,TODAY()-N(R291)&gt;N('Ajustes'!$B$5)),"COBRO SIN PAGAR; ","")="","",LEFT(IF(NOT(N(B291)&gt;0),"SIN FECHA DE EVENTO; ","")&amp;IF(C291="","SIN UNIDAD; ","")&amp;IF(AND(C291&lt;&gt;"",COUNTIF('Unidades'!$A$2:$A$300,C291)=0),"UNIDAD NO ESTÁ EN LA LISTA; ","")&amp;IF(H291="","SIN TITULAR; ","")&amp;IF(AND(AND(N(B291)&gt;0,TODAY()&gt;=N(B291)),N(I291)=0),"CAMBIO SIN PEDIR; ","")&amp;IF(AND(N(B291)&gt;0,TODAY()&lt;N(B291),N(B291)-TODAY()&lt;=N('Ajustes'!$B$3),N(I291)=0),"EVENTO CERCANO SIN PEDIR; ","")&amp;IF(AND(AND(N(B291)&gt;0,TODAY()&gt;=N(B291)),J291&lt;&gt;"Sí"),"SIN CONFIRMAR; ","")&amp;IF(AND(AND(N(B291)&gt;0,TODAY()&gt;=N(B291)),OR(A291="Entrada",A291="Salida"),IFERROR(VLOOKUP(E291,'Ajustes'!$A$21:$B$40,2,0)="Sí",FALSE),L291=""),"SIN LECTURA; ","")&amp;IF(AND(L291&lt;&gt;"",N291=""),"LECTURA SIN FOTO; ","")&amp;IF(AND(A291="Salida",N(B291)&gt;0,N(O291)=0,TODAY()-N(B291)&gt;N('Ajustes'!$B$4)),"ÚLTIMO RECIBO SIN LLEGAR; ","")&amp;IF(AND(N(Q291)&gt;0,N(R291)=0),"COBRO SIN ENVIAR; ","")&amp;IF(AND(N(Q291)&gt;0,N(R291)&gt;0,N(S291)=0,TODAY()-N(R291)&gt;N('Ajustes'!$B$5)),"COBRO SIN PAGAR; ",""),LEN(IF(NOT(N(B291)&gt;0),"SIN FECHA DE EVENTO; ","")&amp;IF(C291="","SIN UNIDAD; ","")&amp;IF(AND(C291&lt;&gt;"",COUNTIF('Unidades'!$A$2:$A$300,C291)=0),"UNIDAD NO ESTÁ EN LA LISTA; ","")&amp;IF(H291="","SIN TITULAR; ","")&amp;IF(AND(AND(N(B291)&gt;0,TODAY()&gt;=N(B291)),N(I291)=0),"CAMBIO SIN PEDIR; ","")&amp;IF(AND(N(B291)&gt;0,TODAY()&lt;N(B291),N(B291)-TODAY()&lt;=N('Ajustes'!$B$3),N(I291)=0),"EVENTO CERCANO SIN PEDIR; ","")&amp;IF(AND(AND(N(B291)&gt;0,TODAY()&gt;=N(B291)),J291&lt;&gt;"Sí"),"SIN CONFIRMAR; ","")&amp;IF(AND(AND(N(B291)&gt;0,TODAY()&gt;=N(B291)),OR(A291="Entrada",A291="Salida"),IFERROR(VLOOKUP(E291,'Ajustes'!$A$21:$B$40,2,0)="Sí",FALSE),L291=""),"SIN LECTURA; ","")&amp;IF(AND(L291&lt;&gt;"",N291=""),"LECTURA SIN FOTO; ","")&amp;IF(AND(A291="Salida",N(B291)&gt;0,N(O291)=0,TODAY()-N(B291)&gt;N('Ajustes'!$B$4)),"ÚLTIMO RECIBO SIN LLEGAR; ","")&amp;IF(AND(N(Q291)&gt;0,N(R291)=0),"COBRO SIN ENVIAR; ","")&amp;IF(AND(N(Q291)&gt;0,N(R291)&gt;0,N(S291)=0,TODAY()-N(R291)&gt;N('Ajustes'!$B$5)),"COBRO SIN PAGAR; ",""))-2)))</f>
        <v/>
      </c>
    </row>
    <row r="292">
      <c r="B292" s="6" t="n"/>
      <c r="I292" s="6" t="n"/>
      <c r="M292" s="6" t="n"/>
      <c r="O292" s="6" t="n"/>
      <c r="P292" s="8" t="n"/>
      <c r="Q292" s="8" t="n"/>
      <c r="R292" s="6" t="n"/>
      <c r="S292" s="6" t="n"/>
      <c r="T292" s="6" t="n"/>
      <c r="U292" s="9">
        <f>IF(OR(NOT(OR(A292&lt;&gt;"",B292&lt;&gt;"",C292&lt;&gt;"",E292&lt;&gt;"")),NOT(N(B292)&gt;0)),"",N(B292)-TODAY())</f>
        <v/>
      </c>
      <c r="V292">
        <f>IF(OR(NOT(OR(A292&lt;&gt;"",B292&lt;&gt;"",C292&lt;&gt;"",E292&lt;&gt;"")),N(T292)&gt;0),"",IF(IF(NOT(N(B292)&gt;0),"SIN FECHA DE EVENTO; ","")&amp;IF(C292="","SIN UNIDAD; ","")&amp;IF(AND(C292&lt;&gt;"",COUNTIF('Unidades'!$A$2:$A$300,C292)=0),"UNIDAD NO ESTÁ EN LA LISTA; ","")&amp;IF(H292="","SIN TITULAR; ","")&amp;IF(AND(AND(N(B292)&gt;0,TODAY()&gt;=N(B292)),N(I292)=0),"CAMBIO SIN PEDIR; ","")&amp;IF(AND(N(B292)&gt;0,TODAY()&lt;N(B292),N(B292)-TODAY()&lt;=N('Ajustes'!$B$3),N(I292)=0),"EVENTO CERCANO SIN PEDIR; ","")&amp;IF(AND(AND(N(B292)&gt;0,TODAY()&gt;=N(B292)),J292&lt;&gt;"Sí"),"SIN CONFIRMAR; ","")&amp;IF(AND(AND(N(B292)&gt;0,TODAY()&gt;=N(B292)),OR(A292="Entrada",A292="Salida"),IFERROR(VLOOKUP(E292,'Ajustes'!$A$21:$B$40,2,0)="Sí",FALSE),L292=""),"SIN LECTURA; ","")&amp;IF(AND(L292&lt;&gt;"",N292=""),"LECTURA SIN FOTO; ","")&amp;IF(AND(A292="Salida",N(B292)&gt;0,N(O292)=0,TODAY()-N(B292)&gt;N('Ajustes'!$B$4)),"ÚLTIMO RECIBO SIN LLEGAR; ","")&amp;IF(AND(N(Q292)&gt;0,N(R292)=0),"COBRO SIN ENVIAR; ","")&amp;IF(AND(N(Q292)&gt;0,N(R292)&gt;0,N(S292)=0,TODAY()-N(R292)&gt;N('Ajustes'!$B$5)),"COBRO SIN PAGAR; ","")="","",LEFT(IF(NOT(N(B292)&gt;0),"SIN FECHA DE EVENTO; ","")&amp;IF(C292="","SIN UNIDAD; ","")&amp;IF(AND(C292&lt;&gt;"",COUNTIF('Unidades'!$A$2:$A$300,C292)=0),"UNIDAD NO ESTÁ EN LA LISTA; ","")&amp;IF(H292="","SIN TITULAR; ","")&amp;IF(AND(AND(N(B292)&gt;0,TODAY()&gt;=N(B292)),N(I292)=0),"CAMBIO SIN PEDIR; ","")&amp;IF(AND(N(B292)&gt;0,TODAY()&lt;N(B292),N(B292)-TODAY()&lt;=N('Ajustes'!$B$3),N(I292)=0),"EVENTO CERCANO SIN PEDIR; ","")&amp;IF(AND(AND(N(B292)&gt;0,TODAY()&gt;=N(B292)),J292&lt;&gt;"Sí"),"SIN CONFIRMAR; ","")&amp;IF(AND(AND(N(B292)&gt;0,TODAY()&gt;=N(B292)),OR(A292="Entrada",A292="Salida"),IFERROR(VLOOKUP(E292,'Ajustes'!$A$21:$B$40,2,0)="Sí",FALSE),L292=""),"SIN LECTURA; ","")&amp;IF(AND(L292&lt;&gt;"",N292=""),"LECTURA SIN FOTO; ","")&amp;IF(AND(A292="Salida",N(B292)&gt;0,N(O292)=0,TODAY()-N(B292)&gt;N('Ajustes'!$B$4)),"ÚLTIMO RECIBO SIN LLEGAR; ","")&amp;IF(AND(N(Q292)&gt;0,N(R292)=0),"COBRO SIN ENVIAR; ","")&amp;IF(AND(N(Q292)&gt;0,N(R292)&gt;0,N(S292)=0,TODAY()-N(R292)&gt;N('Ajustes'!$B$5)),"COBRO SIN PAGAR; ",""),LEN(IF(NOT(N(B292)&gt;0),"SIN FECHA DE EVENTO; ","")&amp;IF(C292="","SIN UNIDAD; ","")&amp;IF(AND(C292&lt;&gt;"",COUNTIF('Unidades'!$A$2:$A$300,C292)=0),"UNIDAD NO ESTÁ EN LA LISTA; ","")&amp;IF(H292="","SIN TITULAR; ","")&amp;IF(AND(AND(N(B292)&gt;0,TODAY()&gt;=N(B292)),N(I292)=0),"CAMBIO SIN PEDIR; ","")&amp;IF(AND(N(B292)&gt;0,TODAY()&lt;N(B292),N(B292)-TODAY()&lt;=N('Ajustes'!$B$3),N(I292)=0),"EVENTO CERCANO SIN PEDIR; ","")&amp;IF(AND(AND(N(B292)&gt;0,TODAY()&gt;=N(B292)),J292&lt;&gt;"Sí"),"SIN CONFIRMAR; ","")&amp;IF(AND(AND(N(B292)&gt;0,TODAY()&gt;=N(B292)),OR(A292="Entrada",A292="Salida"),IFERROR(VLOOKUP(E292,'Ajustes'!$A$21:$B$40,2,0)="Sí",FALSE),L292=""),"SIN LECTURA; ","")&amp;IF(AND(L292&lt;&gt;"",N292=""),"LECTURA SIN FOTO; ","")&amp;IF(AND(A292="Salida",N(B292)&gt;0,N(O292)=0,TODAY()-N(B292)&gt;N('Ajustes'!$B$4)),"ÚLTIMO RECIBO SIN LLEGAR; ","")&amp;IF(AND(N(Q292)&gt;0,N(R292)=0),"COBRO SIN ENVIAR; ","")&amp;IF(AND(N(Q292)&gt;0,N(R292)&gt;0,N(S292)=0,TODAY()-N(R292)&gt;N('Ajustes'!$B$5)),"COBRO SIN PAGAR; ",""))-2)))</f>
        <v/>
      </c>
    </row>
    <row r="293">
      <c r="B293" s="6" t="n"/>
      <c r="I293" s="6" t="n"/>
      <c r="M293" s="6" t="n"/>
      <c r="O293" s="6" t="n"/>
      <c r="P293" s="8" t="n"/>
      <c r="Q293" s="8" t="n"/>
      <c r="R293" s="6" t="n"/>
      <c r="S293" s="6" t="n"/>
      <c r="T293" s="6" t="n"/>
      <c r="U293" s="9">
        <f>IF(OR(NOT(OR(A293&lt;&gt;"",B293&lt;&gt;"",C293&lt;&gt;"",E293&lt;&gt;"")),NOT(N(B293)&gt;0)),"",N(B293)-TODAY())</f>
        <v/>
      </c>
      <c r="V293">
        <f>IF(OR(NOT(OR(A293&lt;&gt;"",B293&lt;&gt;"",C293&lt;&gt;"",E293&lt;&gt;"")),N(T293)&gt;0),"",IF(IF(NOT(N(B293)&gt;0),"SIN FECHA DE EVENTO; ","")&amp;IF(C293="","SIN UNIDAD; ","")&amp;IF(AND(C293&lt;&gt;"",COUNTIF('Unidades'!$A$2:$A$300,C293)=0),"UNIDAD NO ESTÁ EN LA LISTA; ","")&amp;IF(H293="","SIN TITULAR; ","")&amp;IF(AND(AND(N(B293)&gt;0,TODAY()&gt;=N(B293)),N(I293)=0),"CAMBIO SIN PEDIR; ","")&amp;IF(AND(N(B293)&gt;0,TODAY()&lt;N(B293),N(B293)-TODAY()&lt;=N('Ajustes'!$B$3),N(I293)=0),"EVENTO CERCANO SIN PEDIR; ","")&amp;IF(AND(AND(N(B293)&gt;0,TODAY()&gt;=N(B293)),J293&lt;&gt;"Sí"),"SIN CONFIRMAR; ","")&amp;IF(AND(AND(N(B293)&gt;0,TODAY()&gt;=N(B293)),OR(A293="Entrada",A293="Salida"),IFERROR(VLOOKUP(E293,'Ajustes'!$A$21:$B$40,2,0)="Sí",FALSE),L293=""),"SIN LECTURA; ","")&amp;IF(AND(L293&lt;&gt;"",N293=""),"LECTURA SIN FOTO; ","")&amp;IF(AND(A293="Salida",N(B293)&gt;0,N(O293)=0,TODAY()-N(B293)&gt;N('Ajustes'!$B$4)),"ÚLTIMO RECIBO SIN LLEGAR; ","")&amp;IF(AND(N(Q293)&gt;0,N(R293)=0),"COBRO SIN ENVIAR; ","")&amp;IF(AND(N(Q293)&gt;0,N(R293)&gt;0,N(S293)=0,TODAY()-N(R293)&gt;N('Ajustes'!$B$5)),"COBRO SIN PAGAR; ","")="","",LEFT(IF(NOT(N(B293)&gt;0),"SIN FECHA DE EVENTO; ","")&amp;IF(C293="","SIN UNIDAD; ","")&amp;IF(AND(C293&lt;&gt;"",COUNTIF('Unidades'!$A$2:$A$300,C293)=0),"UNIDAD NO ESTÁ EN LA LISTA; ","")&amp;IF(H293="","SIN TITULAR; ","")&amp;IF(AND(AND(N(B293)&gt;0,TODAY()&gt;=N(B293)),N(I293)=0),"CAMBIO SIN PEDIR; ","")&amp;IF(AND(N(B293)&gt;0,TODAY()&lt;N(B293),N(B293)-TODAY()&lt;=N('Ajustes'!$B$3),N(I293)=0),"EVENTO CERCANO SIN PEDIR; ","")&amp;IF(AND(AND(N(B293)&gt;0,TODAY()&gt;=N(B293)),J293&lt;&gt;"Sí"),"SIN CONFIRMAR; ","")&amp;IF(AND(AND(N(B293)&gt;0,TODAY()&gt;=N(B293)),OR(A293="Entrada",A293="Salida"),IFERROR(VLOOKUP(E293,'Ajustes'!$A$21:$B$40,2,0)="Sí",FALSE),L293=""),"SIN LECTURA; ","")&amp;IF(AND(L293&lt;&gt;"",N293=""),"LECTURA SIN FOTO; ","")&amp;IF(AND(A293="Salida",N(B293)&gt;0,N(O293)=0,TODAY()-N(B293)&gt;N('Ajustes'!$B$4)),"ÚLTIMO RECIBO SIN LLEGAR; ","")&amp;IF(AND(N(Q293)&gt;0,N(R293)=0),"COBRO SIN ENVIAR; ","")&amp;IF(AND(N(Q293)&gt;0,N(R293)&gt;0,N(S293)=0,TODAY()-N(R293)&gt;N('Ajustes'!$B$5)),"COBRO SIN PAGAR; ",""),LEN(IF(NOT(N(B293)&gt;0),"SIN FECHA DE EVENTO; ","")&amp;IF(C293="","SIN UNIDAD; ","")&amp;IF(AND(C293&lt;&gt;"",COUNTIF('Unidades'!$A$2:$A$300,C293)=0),"UNIDAD NO ESTÁ EN LA LISTA; ","")&amp;IF(H293="","SIN TITULAR; ","")&amp;IF(AND(AND(N(B293)&gt;0,TODAY()&gt;=N(B293)),N(I293)=0),"CAMBIO SIN PEDIR; ","")&amp;IF(AND(N(B293)&gt;0,TODAY()&lt;N(B293),N(B293)-TODAY()&lt;=N('Ajustes'!$B$3),N(I293)=0),"EVENTO CERCANO SIN PEDIR; ","")&amp;IF(AND(AND(N(B293)&gt;0,TODAY()&gt;=N(B293)),J293&lt;&gt;"Sí"),"SIN CONFIRMAR; ","")&amp;IF(AND(AND(N(B293)&gt;0,TODAY()&gt;=N(B293)),OR(A293="Entrada",A293="Salida"),IFERROR(VLOOKUP(E293,'Ajustes'!$A$21:$B$40,2,0)="Sí",FALSE),L293=""),"SIN LECTURA; ","")&amp;IF(AND(L293&lt;&gt;"",N293=""),"LECTURA SIN FOTO; ","")&amp;IF(AND(A293="Salida",N(B293)&gt;0,N(O293)=0,TODAY()-N(B293)&gt;N('Ajustes'!$B$4)),"ÚLTIMO RECIBO SIN LLEGAR; ","")&amp;IF(AND(N(Q293)&gt;0,N(R293)=0),"COBRO SIN ENVIAR; ","")&amp;IF(AND(N(Q293)&gt;0,N(R293)&gt;0,N(S293)=0,TODAY()-N(R293)&gt;N('Ajustes'!$B$5)),"COBRO SIN PAGAR; ",""))-2)))</f>
        <v/>
      </c>
    </row>
    <row r="294">
      <c r="B294" s="6" t="n"/>
      <c r="I294" s="6" t="n"/>
      <c r="M294" s="6" t="n"/>
      <c r="O294" s="6" t="n"/>
      <c r="P294" s="8" t="n"/>
      <c r="Q294" s="8" t="n"/>
      <c r="R294" s="6" t="n"/>
      <c r="S294" s="6" t="n"/>
      <c r="T294" s="6" t="n"/>
      <c r="U294" s="9">
        <f>IF(OR(NOT(OR(A294&lt;&gt;"",B294&lt;&gt;"",C294&lt;&gt;"",E294&lt;&gt;"")),NOT(N(B294)&gt;0)),"",N(B294)-TODAY())</f>
        <v/>
      </c>
      <c r="V294">
        <f>IF(OR(NOT(OR(A294&lt;&gt;"",B294&lt;&gt;"",C294&lt;&gt;"",E294&lt;&gt;"")),N(T294)&gt;0),"",IF(IF(NOT(N(B294)&gt;0),"SIN FECHA DE EVENTO; ","")&amp;IF(C294="","SIN UNIDAD; ","")&amp;IF(AND(C294&lt;&gt;"",COUNTIF('Unidades'!$A$2:$A$300,C294)=0),"UNIDAD NO ESTÁ EN LA LISTA; ","")&amp;IF(H294="","SIN TITULAR; ","")&amp;IF(AND(AND(N(B294)&gt;0,TODAY()&gt;=N(B294)),N(I294)=0),"CAMBIO SIN PEDIR; ","")&amp;IF(AND(N(B294)&gt;0,TODAY()&lt;N(B294),N(B294)-TODAY()&lt;=N('Ajustes'!$B$3),N(I294)=0),"EVENTO CERCANO SIN PEDIR; ","")&amp;IF(AND(AND(N(B294)&gt;0,TODAY()&gt;=N(B294)),J294&lt;&gt;"Sí"),"SIN CONFIRMAR; ","")&amp;IF(AND(AND(N(B294)&gt;0,TODAY()&gt;=N(B294)),OR(A294="Entrada",A294="Salida"),IFERROR(VLOOKUP(E294,'Ajustes'!$A$21:$B$40,2,0)="Sí",FALSE),L294=""),"SIN LECTURA; ","")&amp;IF(AND(L294&lt;&gt;"",N294=""),"LECTURA SIN FOTO; ","")&amp;IF(AND(A294="Salida",N(B294)&gt;0,N(O294)=0,TODAY()-N(B294)&gt;N('Ajustes'!$B$4)),"ÚLTIMO RECIBO SIN LLEGAR; ","")&amp;IF(AND(N(Q294)&gt;0,N(R294)=0),"COBRO SIN ENVIAR; ","")&amp;IF(AND(N(Q294)&gt;0,N(R294)&gt;0,N(S294)=0,TODAY()-N(R294)&gt;N('Ajustes'!$B$5)),"COBRO SIN PAGAR; ","")="","",LEFT(IF(NOT(N(B294)&gt;0),"SIN FECHA DE EVENTO; ","")&amp;IF(C294="","SIN UNIDAD; ","")&amp;IF(AND(C294&lt;&gt;"",COUNTIF('Unidades'!$A$2:$A$300,C294)=0),"UNIDAD NO ESTÁ EN LA LISTA; ","")&amp;IF(H294="","SIN TITULAR; ","")&amp;IF(AND(AND(N(B294)&gt;0,TODAY()&gt;=N(B294)),N(I294)=0),"CAMBIO SIN PEDIR; ","")&amp;IF(AND(N(B294)&gt;0,TODAY()&lt;N(B294),N(B294)-TODAY()&lt;=N('Ajustes'!$B$3),N(I294)=0),"EVENTO CERCANO SIN PEDIR; ","")&amp;IF(AND(AND(N(B294)&gt;0,TODAY()&gt;=N(B294)),J294&lt;&gt;"Sí"),"SIN CONFIRMAR; ","")&amp;IF(AND(AND(N(B294)&gt;0,TODAY()&gt;=N(B294)),OR(A294="Entrada",A294="Salida"),IFERROR(VLOOKUP(E294,'Ajustes'!$A$21:$B$40,2,0)="Sí",FALSE),L294=""),"SIN LECTURA; ","")&amp;IF(AND(L294&lt;&gt;"",N294=""),"LECTURA SIN FOTO; ","")&amp;IF(AND(A294="Salida",N(B294)&gt;0,N(O294)=0,TODAY()-N(B294)&gt;N('Ajustes'!$B$4)),"ÚLTIMO RECIBO SIN LLEGAR; ","")&amp;IF(AND(N(Q294)&gt;0,N(R294)=0),"COBRO SIN ENVIAR; ","")&amp;IF(AND(N(Q294)&gt;0,N(R294)&gt;0,N(S294)=0,TODAY()-N(R294)&gt;N('Ajustes'!$B$5)),"COBRO SIN PAGAR; ",""),LEN(IF(NOT(N(B294)&gt;0),"SIN FECHA DE EVENTO; ","")&amp;IF(C294="","SIN UNIDAD; ","")&amp;IF(AND(C294&lt;&gt;"",COUNTIF('Unidades'!$A$2:$A$300,C294)=0),"UNIDAD NO ESTÁ EN LA LISTA; ","")&amp;IF(H294="","SIN TITULAR; ","")&amp;IF(AND(AND(N(B294)&gt;0,TODAY()&gt;=N(B294)),N(I294)=0),"CAMBIO SIN PEDIR; ","")&amp;IF(AND(N(B294)&gt;0,TODAY()&lt;N(B294),N(B294)-TODAY()&lt;=N('Ajustes'!$B$3),N(I294)=0),"EVENTO CERCANO SIN PEDIR; ","")&amp;IF(AND(AND(N(B294)&gt;0,TODAY()&gt;=N(B294)),J294&lt;&gt;"Sí"),"SIN CONFIRMAR; ","")&amp;IF(AND(AND(N(B294)&gt;0,TODAY()&gt;=N(B294)),OR(A294="Entrada",A294="Salida"),IFERROR(VLOOKUP(E294,'Ajustes'!$A$21:$B$40,2,0)="Sí",FALSE),L294=""),"SIN LECTURA; ","")&amp;IF(AND(L294&lt;&gt;"",N294=""),"LECTURA SIN FOTO; ","")&amp;IF(AND(A294="Salida",N(B294)&gt;0,N(O294)=0,TODAY()-N(B294)&gt;N('Ajustes'!$B$4)),"ÚLTIMO RECIBO SIN LLEGAR; ","")&amp;IF(AND(N(Q294)&gt;0,N(R294)=0),"COBRO SIN ENVIAR; ","")&amp;IF(AND(N(Q294)&gt;0,N(R294)&gt;0,N(S294)=0,TODAY()-N(R294)&gt;N('Ajustes'!$B$5)),"COBRO SIN PAGAR; ",""))-2)))</f>
        <v/>
      </c>
    </row>
    <row r="295">
      <c r="B295" s="6" t="n"/>
      <c r="I295" s="6" t="n"/>
      <c r="M295" s="6" t="n"/>
      <c r="O295" s="6" t="n"/>
      <c r="P295" s="8" t="n"/>
      <c r="Q295" s="8" t="n"/>
      <c r="R295" s="6" t="n"/>
      <c r="S295" s="6" t="n"/>
      <c r="T295" s="6" t="n"/>
      <c r="U295" s="9">
        <f>IF(OR(NOT(OR(A295&lt;&gt;"",B295&lt;&gt;"",C295&lt;&gt;"",E295&lt;&gt;"")),NOT(N(B295)&gt;0)),"",N(B295)-TODAY())</f>
        <v/>
      </c>
      <c r="V295">
        <f>IF(OR(NOT(OR(A295&lt;&gt;"",B295&lt;&gt;"",C295&lt;&gt;"",E295&lt;&gt;"")),N(T295)&gt;0),"",IF(IF(NOT(N(B295)&gt;0),"SIN FECHA DE EVENTO; ","")&amp;IF(C295="","SIN UNIDAD; ","")&amp;IF(AND(C295&lt;&gt;"",COUNTIF('Unidades'!$A$2:$A$300,C295)=0),"UNIDAD NO ESTÁ EN LA LISTA; ","")&amp;IF(H295="","SIN TITULAR; ","")&amp;IF(AND(AND(N(B295)&gt;0,TODAY()&gt;=N(B295)),N(I295)=0),"CAMBIO SIN PEDIR; ","")&amp;IF(AND(N(B295)&gt;0,TODAY()&lt;N(B295),N(B295)-TODAY()&lt;=N('Ajustes'!$B$3),N(I295)=0),"EVENTO CERCANO SIN PEDIR; ","")&amp;IF(AND(AND(N(B295)&gt;0,TODAY()&gt;=N(B295)),J295&lt;&gt;"Sí"),"SIN CONFIRMAR; ","")&amp;IF(AND(AND(N(B295)&gt;0,TODAY()&gt;=N(B295)),OR(A295="Entrada",A295="Salida"),IFERROR(VLOOKUP(E295,'Ajustes'!$A$21:$B$40,2,0)="Sí",FALSE),L295=""),"SIN LECTURA; ","")&amp;IF(AND(L295&lt;&gt;"",N295=""),"LECTURA SIN FOTO; ","")&amp;IF(AND(A295="Salida",N(B295)&gt;0,N(O295)=0,TODAY()-N(B295)&gt;N('Ajustes'!$B$4)),"ÚLTIMO RECIBO SIN LLEGAR; ","")&amp;IF(AND(N(Q295)&gt;0,N(R295)=0),"COBRO SIN ENVIAR; ","")&amp;IF(AND(N(Q295)&gt;0,N(R295)&gt;0,N(S295)=0,TODAY()-N(R295)&gt;N('Ajustes'!$B$5)),"COBRO SIN PAGAR; ","")="","",LEFT(IF(NOT(N(B295)&gt;0),"SIN FECHA DE EVENTO; ","")&amp;IF(C295="","SIN UNIDAD; ","")&amp;IF(AND(C295&lt;&gt;"",COUNTIF('Unidades'!$A$2:$A$300,C295)=0),"UNIDAD NO ESTÁ EN LA LISTA; ","")&amp;IF(H295="","SIN TITULAR; ","")&amp;IF(AND(AND(N(B295)&gt;0,TODAY()&gt;=N(B295)),N(I295)=0),"CAMBIO SIN PEDIR; ","")&amp;IF(AND(N(B295)&gt;0,TODAY()&lt;N(B295),N(B295)-TODAY()&lt;=N('Ajustes'!$B$3),N(I295)=0),"EVENTO CERCANO SIN PEDIR; ","")&amp;IF(AND(AND(N(B295)&gt;0,TODAY()&gt;=N(B295)),J295&lt;&gt;"Sí"),"SIN CONFIRMAR; ","")&amp;IF(AND(AND(N(B295)&gt;0,TODAY()&gt;=N(B295)),OR(A295="Entrada",A295="Salida"),IFERROR(VLOOKUP(E295,'Ajustes'!$A$21:$B$40,2,0)="Sí",FALSE),L295=""),"SIN LECTURA; ","")&amp;IF(AND(L295&lt;&gt;"",N295=""),"LECTURA SIN FOTO; ","")&amp;IF(AND(A295="Salida",N(B295)&gt;0,N(O295)=0,TODAY()-N(B295)&gt;N('Ajustes'!$B$4)),"ÚLTIMO RECIBO SIN LLEGAR; ","")&amp;IF(AND(N(Q295)&gt;0,N(R295)=0),"COBRO SIN ENVIAR; ","")&amp;IF(AND(N(Q295)&gt;0,N(R295)&gt;0,N(S295)=0,TODAY()-N(R295)&gt;N('Ajustes'!$B$5)),"COBRO SIN PAGAR; ",""),LEN(IF(NOT(N(B295)&gt;0),"SIN FECHA DE EVENTO; ","")&amp;IF(C295="","SIN UNIDAD; ","")&amp;IF(AND(C295&lt;&gt;"",COUNTIF('Unidades'!$A$2:$A$300,C295)=0),"UNIDAD NO ESTÁ EN LA LISTA; ","")&amp;IF(H295="","SIN TITULAR; ","")&amp;IF(AND(AND(N(B295)&gt;0,TODAY()&gt;=N(B295)),N(I295)=0),"CAMBIO SIN PEDIR; ","")&amp;IF(AND(N(B295)&gt;0,TODAY()&lt;N(B295),N(B295)-TODAY()&lt;=N('Ajustes'!$B$3),N(I295)=0),"EVENTO CERCANO SIN PEDIR; ","")&amp;IF(AND(AND(N(B295)&gt;0,TODAY()&gt;=N(B295)),J295&lt;&gt;"Sí"),"SIN CONFIRMAR; ","")&amp;IF(AND(AND(N(B295)&gt;0,TODAY()&gt;=N(B295)),OR(A295="Entrada",A295="Salida"),IFERROR(VLOOKUP(E295,'Ajustes'!$A$21:$B$40,2,0)="Sí",FALSE),L295=""),"SIN LECTURA; ","")&amp;IF(AND(L295&lt;&gt;"",N295=""),"LECTURA SIN FOTO; ","")&amp;IF(AND(A295="Salida",N(B295)&gt;0,N(O295)=0,TODAY()-N(B295)&gt;N('Ajustes'!$B$4)),"ÚLTIMO RECIBO SIN LLEGAR; ","")&amp;IF(AND(N(Q295)&gt;0,N(R295)=0),"COBRO SIN ENVIAR; ","")&amp;IF(AND(N(Q295)&gt;0,N(R295)&gt;0,N(S295)=0,TODAY()-N(R295)&gt;N('Ajustes'!$B$5)),"COBRO SIN PAGAR; ",""))-2)))</f>
        <v/>
      </c>
    </row>
    <row r="296">
      <c r="B296" s="6" t="n"/>
      <c r="I296" s="6" t="n"/>
      <c r="M296" s="6" t="n"/>
      <c r="O296" s="6" t="n"/>
      <c r="P296" s="8" t="n"/>
      <c r="Q296" s="8" t="n"/>
      <c r="R296" s="6" t="n"/>
      <c r="S296" s="6" t="n"/>
      <c r="T296" s="6" t="n"/>
      <c r="U296" s="9">
        <f>IF(OR(NOT(OR(A296&lt;&gt;"",B296&lt;&gt;"",C296&lt;&gt;"",E296&lt;&gt;"")),NOT(N(B296)&gt;0)),"",N(B296)-TODAY())</f>
        <v/>
      </c>
      <c r="V296">
        <f>IF(OR(NOT(OR(A296&lt;&gt;"",B296&lt;&gt;"",C296&lt;&gt;"",E296&lt;&gt;"")),N(T296)&gt;0),"",IF(IF(NOT(N(B296)&gt;0),"SIN FECHA DE EVENTO; ","")&amp;IF(C296="","SIN UNIDAD; ","")&amp;IF(AND(C296&lt;&gt;"",COUNTIF('Unidades'!$A$2:$A$300,C296)=0),"UNIDAD NO ESTÁ EN LA LISTA; ","")&amp;IF(H296="","SIN TITULAR; ","")&amp;IF(AND(AND(N(B296)&gt;0,TODAY()&gt;=N(B296)),N(I296)=0),"CAMBIO SIN PEDIR; ","")&amp;IF(AND(N(B296)&gt;0,TODAY()&lt;N(B296),N(B296)-TODAY()&lt;=N('Ajustes'!$B$3),N(I296)=0),"EVENTO CERCANO SIN PEDIR; ","")&amp;IF(AND(AND(N(B296)&gt;0,TODAY()&gt;=N(B296)),J296&lt;&gt;"Sí"),"SIN CONFIRMAR; ","")&amp;IF(AND(AND(N(B296)&gt;0,TODAY()&gt;=N(B296)),OR(A296="Entrada",A296="Salida"),IFERROR(VLOOKUP(E296,'Ajustes'!$A$21:$B$40,2,0)="Sí",FALSE),L296=""),"SIN LECTURA; ","")&amp;IF(AND(L296&lt;&gt;"",N296=""),"LECTURA SIN FOTO; ","")&amp;IF(AND(A296="Salida",N(B296)&gt;0,N(O296)=0,TODAY()-N(B296)&gt;N('Ajustes'!$B$4)),"ÚLTIMO RECIBO SIN LLEGAR; ","")&amp;IF(AND(N(Q296)&gt;0,N(R296)=0),"COBRO SIN ENVIAR; ","")&amp;IF(AND(N(Q296)&gt;0,N(R296)&gt;0,N(S296)=0,TODAY()-N(R296)&gt;N('Ajustes'!$B$5)),"COBRO SIN PAGAR; ","")="","",LEFT(IF(NOT(N(B296)&gt;0),"SIN FECHA DE EVENTO; ","")&amp;IF(C296="","SIN UNIDAD; ","")&amp;IF(AND(C296&lt;&gt;"",COUNTIF('Unidades'!$A$2:$A$300,C296)=0),"UNIDAD NO ESTÁ EN LA LISTA; ","")&amp;IF(H296="","SIN TITULAR; ","")&amp;IF(AND(AND(N(B296)&gt;0,TODAY()&gt;=N(B296)),N(I296)=0),"CAMBIO SIN PEDIR; ","")&amp;IF(AND(N(B296)&gt;0,TODAY()&lt;N(B296),N(B296)-TODAY()&lt;=N('Ajustes'!$B$3),N(I296)=0),"EVENTO CERCANO SIN PEDIR; ","")&amp;IF(AND(AND(N(B296)&gt;0,TODAY()&gt;=N(B296)),J296&lt;&gt;"Sí"),"SIN CONFIRMAR; ","")&amp;IF(AND(AND(N(B296)&gt;0,TODAY()&gt;=N(B296)),OR(A296="Entrada",A296="Salida"),IFERROR(VLOOKUP(E296,'Ajustes'!$A$21:$B$40,2,0)="Sí",FALSE),L296=""),"SIN LECTURA; ","")&amp;IF(AND(L296&lt;&gt;"",N296=""),"LECTURA SIN FOTO; ","")&amp;IF(AND(A296="Salida",N(B296)&gt;0,N(O296)=0,TODAY()-N(B296)&gt;N('Ajustes'!$B$4)),"ÚLTIMO RECIBO SIN LLEGAR; ","")&amp;IF(AND(N(Q296)&gt;0,N(R296)=0),"COBRO SIN ENVIAR; ","")&amp;IF(AND(N(Q296)&gt;0,N(R296)&gt;0,N(S296)=0,TODAY()-N(R296)&gt;N('Ajustes'!$B$5)),"COBRO SIN PAGAR; ",""),LEN(IF(NOT(N(B296)&gt;0),"SIN FECHA DE EVENTO; ","")&amp;IF(C296="","SIN UNIDAD; ","")&amp;IF(AND(C296&lt;&gt;"",COUNTIF('Unidades'!$A$2:$A$300,C296)=0),"UNIDAD NO ESTÁ EN LA LISTA; ","")&amp;IF(H296="","SIN TITULAR; ","")&amp;IF(AND(AND(N(B296)&gt;0,TODAY()&gt;=N(B296)),N(I296)=0),"CAMBIO SIN PEDIR; ","")&amp;IF(AND(N(B296)&gt;0,TODAY()&lt;N(B296),N(B296)-TODAY()&lt;=N('Ajustes'!$B$3),N(I296)=0),"EVENTO CERCANO SIN PEDIR; ","")&amp;IF(AND(AND(N(B296)&gt;0,TODAY()&gt;=N(B296)),J296&lt;&gt;"Sí"),"SIN CONFIRMAR; ","")&amp;IF(AND(AND(N(B296)&gt;0,TODAY()&gt;=N(B296)),OR(A296="Entrada",A296="Salida"),IFERROR(VLOOKUP(E296,'Ajustes'!$A$21:$B$40,2,0)="Sí",FALSE),L296=""),"SIN LECTURA; ","")&amp;IF(AND(L296&lt;&gt;"",N296=""),"LECTURA SIN FOTO; ","")&amp;IF(AND(A296="Salida",N(B296)&gt;0,N(O296)=0,TODAY()-N(B296)&gt;N('Ajustes'!$B$4)),"ÚLTIMO RECIBO SIN LLEGAR; ","")&amp;IF(AND(N(Q296)&gt;0,N(R296)=0),"COBRO SIN ENVIAR; ","")&amp;IF(AND(N(Q296)&gt;0,N(R296)&gt;0,N(S296)=0,TODAY()-N(R296)&gt;N('Ajustes'!$B$5)),"COBRO SIN PAGAR; ",""))-2)))</f>
        <v/>
      </c>
    </row>
    <row r="297">
      <c r="B297" s="6" t="n"/>
      <c r="I297" s="6" t="n"/>
      <c r="M297" s="6" t="n"/>
      <c r="O297" s="6" t="n"/>
      <c r="P297" s="8" t="n"/>
      <c r="Q297" s="8" t="n"/>
      <c r="R297" s="6" t="n"/>
      <c r="S297" s="6" t="n"/>
      <c r="T297" s="6" t="n"/>
      <c r="U297" s="9">
        <f>IF(OR(NOT(OR(A297&lt;&gt;"",B297&lt;&gt;"",C297&lt;&gt;"",E297&lt;&gt;"")),NOT(N(B297)&gt;0)),"",N(B297)-TODAY())</f>
        <v/>
      </c>
      <c r="V297">
        <f>IF(OR(NOT(OR(A297&lt;&gt;"",B297&lt;&gt;"",C297&lt;&gt;"",E297&lt;&gt;"")),N(T297)&gt;0),"",IF(IF(NOT(N(B297)&gt;0),"SIN FECHA DE EVENTO; ","")&amp;IF(C297="","SIN UNIDAD; ","")&amp;IF(AND(C297&lt;&gt;"",COUNTIF('Unidades'!$A$2:$A$300,C297)=0),"UNIDAD NO ESTÁ EN LA LISTA; ","")&amp;IF(H297="","SIN TITULAR; ","")&amp;IF(AND(AND(N(B297)&gt;0,TODAY()&gt;=N(B297)),N(I297)=0),"CAMBIO SIN PEDIR; ","")&amp;IF(AND(N(B297)&gt;0,TODAY()&lt;N(B297),N(B297)-TODAY()&lt;=N('Ajustes'!$B$3),N(I297)=0),"EVENTO CERCANO SIN PEDIR; ","")&amp;IF(AND(AND(N(B297)&gt;0,TODAY()&gt;=N(B297)),J297&lt;&gt;"Sí"),"SIN CONFIRMAR; ","")&amp;IF(AND(AND(N(B297)&gt;0,TODAY()&gt;=N(B297)),OR(A297="Entrada",A297="Salida"),IFERROR(VLOOKUP(E297,'Ajustes'!$A$21:$B$40,2,0)="Sí",FALSE),L297=""),"SIN LECTURA; ","")&amp;IF(AND(L297&lt;&gt;"",N297=""),"LECTURA SIN FOTO; ","")&amp;IF(AND(A297="Salida",N(B297)&gt;0,N(O297)=0,TODAY()-N(B297)&gt;N('Ajustes'!$B$4)),"ÚLTIMO RECIBO SIN LLEGAR; ","")&amp;IF(AND(N(Q297)&gt;0,N(R297)=0),"COBRO SIN ENVIAR; ","")&amp;IF(AND(N(Q297)&gt;0,N(R297)&gt;0,N(S297)=0,TODAY()-N(R297)&gt;N('Ajustes'!$B$5)),"COBRO SIN PAGAR; ","")="","",LEFT(IF(NOT(N(B297)&gt;0),"SIN FECHA DE EVENTO; ","")&amp;IF(C297="","SIN UNIDAD; ","")&amp;IF(AND(C297&lt;&gt;"",COUNTIF('Unidades'!$A$2:$A$300,C297)=0),"UNIDAD NO ESTÁ EN LA LISTA; ","")&amp;IF(H297="","SIN TITULAR; ","")&amp;IF(AND(AND(N(B297)&gt;0,TODAY()&gt;=N(B297)),N(I297)=0),"CAMBIO SIN PEDIR; ","")&amp;IF(AND(N(B297)&gt;0,TODAY()&lt;N(B297),N(B297)-TODAY()&lt;=N('Ajustes'!$B$3),N(I297)=0),"EVENTO CERCANO SIN PEDIR; ","")&amp;IF(AND(AND(N(B297)&gt;0,TODAY()&gt;=N(B297)),J297&lt;&gt;"Sí"),"SIN CONFIRMAR; ","")&amp;IF(AND(AND(N(B297)&gt;0,TODAY()&gt;=N(B297)),OR(A297="Entrada",A297="Salida"),IFERROR(VLOOKUP(E297,'Ajustes'!$A$21:$B$40,2,0)="Sí",FALSE),L297=""),"SIN LECTURA; ","")&amp;IF(AND(L297&lt;&gt;"",N297=""),"LECTURA SIN FOTO; ","")&amp;IF(AND(A297="Salida",N(B297)&gt;0,N(O297)=0,TODAY()-N(B297)&gt;N('Ajustes'!$B$4)),"ÚLTIMO RECIBO SIN LLEGAR; ","")&amp;IF(AND(N(Q297)&gt;0,N(R297)=0),"COBRO SIN ENVIAR; ","")&amp;IF(AND(N(Q297)&gt;0,N(R297)&gt;0,N(S297)=0,TODAY()-N(R297)&gt;N('Ajustes'!$B$5)),"COBRO SIN PAGAR; ",""),LEN(IF(NOT(N(B297)&gt;0),"SIN FECHA DE EVENTO; ","")&amp;IF(C297="","SIN UNIDAD; ","")&amp;IF(AND(C297&lt;&gt;"",COUNTIF('Unidades'!$A$2:$A$300,C297)=0),"UNIDAD NO ESTÁ EN LA LISTA; ","")&amp;IF(H297="","SIN TITULAR; ","")&amp;IF(AND(AND(N(B297)&gt;0,TODAY()&gt;=N(B297)),N(I297)=0),"CAMBIO SIN PEDIR; ","")&amp;IF(AND(N(B297)&gt;0,TODAY()&lt;N(B297),N(B297)-TODAY()&lt;=N('Ajustes'!$B$3),N(I297)=0),"EVENTO CERCANO SIN PEDIR; ","")&amp;IF(AND(AND(N(B297)&gt;0,TODAY()&gt;=N(B297)),J297&lt;&gt;"Sí"),"SIN CONFIRMAR; ","")&amp;IF(AND(AND(N(B297)&gt;0,TODAY()&gt;=N(B297)),OR(A297="Entrada",A297="Salida"),IFERROR(VLOOKUP(E297,'Ajustes'!$A$21:$B$40,2,0)="Sí",FALSE),L297=""),"SIN LECTURA; ","")&amp;IF(AND(L297&lt;&gt;"",N297=""),"LECTURA SIN FOTO; ","")&amp;IF(AND(A297="Salida",N(B297)&gt;0,N(O297)=0,TODAY()-N(B297)&gt;N('Ajustes'!$B$4)),"ÚLTIMO RECIBO SIN LLEGAR; ","")&amp;IF(AND(N(Q297)&gt;0,N(R297)=0),"COBRO SIN ENVIAR; ","")&amp;IF(AND(N(Q297)&gt;0,N(R297)&gt;0,N(S297)=0,TODAY()-N(R297)&gt;N('Ajustes'!$B$5)),"COBRO SIN PAGAR; ",""))-2)))</f>
        <v/>
      </c>
    </row>
    <row r="298">
      <c r="B298" s="6" t="n"/>
      <c r="I298" s="6" t="n"/>
      <c r="M298" s="6" t="n"/>
      <c r="O298" s="6" t="n"/>
      <c r="P298" s="8" t="n"/>
      <c r="Q298" s="8" t="n"/>
      <c r="R298" s="6" t="n"/>
      <c r="S298" s="6" t="n"/>
      <c r="T298" s="6" t="n"/>
      <c r="U298" s="9">
        <f>IF(OR(NOT(OR(A298&lt;&gt;"",B298&lt;&gt;"",C298&lt;&gt;"",E298&lt;&gt;"")),NOT(N(B298)&gt;0)),"",N(B298)-TODAY())</f>
        <v/>
      </c>
      <c r="V298">
        <f>IF(OR(NOT(OR(A298&lt;&gt;"",B298&lt;&gt;"",C298&lt;&gt;"",E298&lt;&gt;"")),N(T298)&gt;0),"",IF(IF(NOT(N(B298)&gt;0),"SIN FECHA DE EVENTO; ","")&amp;IF(C298="","SIN UNIDAD; ","")&amp;IF(AND(C298&lt;&gt;"",COUNTIF('Unidades'!$A$2:$A$300,C298)=0),"UNIDAD NO ESTÁ EN LA LISTA; ","")&amp;IF(H298="","SIN TITULAR; ","")&amp;IF(AND(AND(N(B298)&gt;0,TODAY()&gt;=N(B298)),N(I298)=0),"CAMBIO SIN PEDIR; ","")&amp;IF(AND(N(B298)&gt;0,TODAY()&lt;N(B298),N(B298)-TODAY()&lt;=N('Ajustes'!$B$3),N(I298)=0),"EVENTO CERCANO SIN PEDIR; ","")&amp;IF(AND(AND(N(B298)&gt;0,TODAY()&gt;=N(B298)),J298&lt;&gt;"Sí"),"SIN CONFIRMAR; ","")&amp;IF(AND(AND(N(B298)&gt;0,TODAY()&gt;=N(B298)),OR(A298="Entrada",A298="Salida"),IFERROR(VLOOKUP(E298,'Ajustes'!$A$21:$B$40,2,0)="Sí",FALSE),L298=""),"SIN LECTURA; ","")&amp;IF(AND(L298&lt;&gt;"",N298=""),"LECTURA SIN FOTO; ","")&amp;IF(AND(A298="Salida",N(B298)&gt;0,N(O298)=0,TODAY()-N(B298)&gt;N('Ajustes'!$B$4)),"ÚLTIMO RECIBO SIN LLEGAR; ","")&amp;IF(AND(N(Q298)&gt;0,N(R298)=0),"COBRO SIN ENVIAR; ","")&amp;IF(AND(N(Q298)&gt;0,N(R298)&gt;0,N(S298)=0,TODAY()-N(R298)&gt;N('Ajustes'!$B$5)),"COBRO SIN PAGAR; ","")="","",LEFT(IF(NOT(N(B298)&gt;0),"SIN FECHA DE EVENTO; ","")&amp;IF(C298="","SIN UNIDAD; ","")&amp;IF(AND(C298&lt;&gt;"",COUNTIF('Unidades'!$A$2:$A$300,C298)=0),"UNIDAD NO ESTÁ EN LA LISTA; ","")&amp;IF(H298="","SIN TITULAR; ","")&amp;IF(AND(AND(N(B298)&gt;0,TODAY()&gt;=N(B298)),N(I298)=0),"CAMBIO SIN PEDIR; ","")&amp;IF(AND(N(B298)&gt;0,TODAY()&lt;N(B298),N(B298)-TODAY()&lt;=N('Ajustes'!$B$3),N(I298)=0),"EVENTO CERCANO SIN PEDIR; ","")&amp;IF(AND(AND(N(B298)&gt;0,TODAY()&gt;=N(B298)),J298&lt;&gt;"Sí"),"SIN CONFIRMAR; ","")&amp;IF(AND(AND(N(B298)&gt;0,TODAY()&gt;=N(B298)),OR(A298="Entrada",A298="Salida"),IFERROR(VLOOKUP(E298,'Ajustes'!$A$21:$B$40,2,0)="Sí",FALSE),L298=""),"SIN LECTURA; ","")&amp;IF(AND(L298&lt;&gt;"",N298=""),"LECTURA SIN FOTO; ","")&amp;IF(AND(A298="Salida",N(B298)&gt;0,N(O298)=0,TODAY()-N(B298)&gt;N('Ajustes'!$B$4)),"ÚLTIMO RECIBO SIN LLEGAR; ","")&amp;IF(AND(N(Q298)&gt;0,N(R298)=0),"COBRO SIN ENVIAR; ","")&amp;IF(AND(N(Q298)&gt;0,N(R298)&gt;0,N(S298)=0,TODAY()-N(R298)&gt;N('Ajustes'!$B$5)),"COBRO SIN PAGAR; ",""),LEN(IF(NOT(N(B298)&gt;0),"SIN FECHA DE EVENTO; ","")&amp;IF(C298="","SIN UNIDAD; ","")&amp;IF(AND(C298&lt;&gt;"",COUNTIF('Unidades'!$A$2:$A$300,C298)=0),"UNIDAD NO ESTÁ EN LA LISTA; ","")&amp;IF(H298="","SIN TITULAR; ","")&amp;IF(AND(AND(N(B298)&gt;0,TODAY()&gt;=N(B298)),N(I298)=0),"CAMBIO SIN PEDIR; ","")&amp;IF(AND(N(B298)&gt;0,TODAY()&lt;N(B298),N(B298)-TODAY()&lt;=N('Ajustes'!$B$3),N(I298)=0),"EVENTO CERCANO SIN PEDIR; ","")&amp;IF(AND(AND(N(B298)&gt;0,TODAY()&gt;=N(B298)),J298&lt;&gt;"Sí"),"SIN CONFIRMAR; ","")&amp;IF(AND(AND(N(B298)&gt;0,TODAY()&gt;=N(B298)),OR(A298="Entrada",A298="Salida"),IFERROR(VLOOKUP(E298,'Ajustes'!$A$21:$B$40,2,0)="Sí",FALSE),L298=""),"SIN LECTURA; ","")&amp;IF(AND(L298&lt;&gt;"",N298=""),"LECTURA SIN FOTO; ","")&amp;IF(AND(A298="Salida",N(B298)&gt;0,N(O298)=0,TODAY()-N(B298)&gt;N('Ajustes'!$B$4)),"ÚLTIMO RECIBO SIN LLEGAR; ","")&amp;IF(AND(N(Q298)&gt;0,N(R298)=0),"COBRO SIN ENVIAR; ","")&amp;IF(AND(N(Q298)&gt;0,N(R298)&gt;0,N(S298)=0,TODAY()-N(R298)&gt;N('Ajustes'!$B$5)),"COBRO SIN PAGAR; ",""))-2)))</f>
        <v/>
      </c>
    </row>
    <row r="299">
      <c r="B299" s="6" t="n"/>
      <c r="I299" s="6" t="n"/>
      <c r="M299" s="6" t="n"/>
      <c r="O299" s="6" t="n"/>
      <c r="P299" s="8" t="n"/>
      <c r="Q299" s="8" t="n"/>
      <c r="R299" s="6" t="n"/>
      <c r="S299" s="6" t="n"/>
      <c r="T299" s="6" t="n"/>
      <c r="U299" s="9">
        <f>IF(OR(NOT(OR(A299&lt;&gt;"",B299&lt;&gt;"",C299&lt;&gt;"",E299&lt;&gt;"")),NOT(N(B299)&gt;0)),"",N(B299)-TODAY())</f>
        <v/>
      </c>
      <c r="V299">
        <f>IF(OR(NOT(OR(A299&lt;&gt;"",B299&lt;&gt;"",C299&lt;&gt;"",E299&lt;&gt;"")),N(T299)&gt;0),"",IF(IF(NOT(N(B299)&gt;0),"SIN FECHA DE EVENTO; ","")&amp;IF(C299="","SIN UNIDAD; ","")&amp;IF(AND(C299&lt;&gt;"",COUNTIF('Unidades'!$A$2:$A$300,C299)=0),"UNIDAD NO ESTÁ EN LA LISTA; ","")&amp;IF(H299="","SIN TITULAR; ","")&amp;IF(AND(AND(N(B299)&gt;0,TODAY()&gt;=N(B299)),N(I299)=0),"CAMBIO SIN PEDIR; ","")&amp;IF(AND(N(B299)&gt;0,TODAY()&lt;N(B299),N(B299)-TODAY()&lt;=N('Ajustes'!$B$3),N(I299)=0),"EVENTO CERCANO SIN PEDIR; ","")&amp;IF(AND(AND(N(B299)&gt;0,TODAY()&gt;=N(B299)),J299&lt;&gt;"Sí"),"SIN CONFIRMAR; ","")&amp;IF(AND(AND(N(B299)&gt;0,TODAY()&gt;=N(B299)),OR(A299="Entrada",A299="Salida"),IFERROR(VLOOKUP(E299,'Ajustes'!$A$21:$B$40,2,0)="Sí",FALSE),L299=""),"SIN LECTURA; ","")&amp;IF(AND(L299&lt;&gt;"",N299=""),"LECTURA SIN FOTO; ","")&amp;IF(AND(A299="Salida",N(B299)&gt;0,N(O299)=0,TODAY()-N(B299)&gt;N('Ajustes'!$B$4)),"ÚLTIMO RECIBO SIN LLEGAR; ","")&amp;IF(AND(N(Q299)&gt;0,N(R299)=0),"COBRO SIN ENVIAR; ","")&amp;IF(AND(N(Q299)&gt;0,N(R299)&gt;0,N(S299)=0,TODAY()-N(R299)&gt;N('Ajustes'!$B$5)),"COBRO SIN PAGAR; ","")="","",LEFT(IF(NOT(N(B299)&gt;0),"SIN FECHA DE EVENTO; ","")&amp;IF(C299="","SIN UNIDAD; ","")&amp;IF(AND(C299&lt;&gt;"",COUNTIF('Unidades'!$A$2:$A$300,C299)=0),"UNIDAD NO ESTÁ EN LA LISTA; ","")&amp;IF(H299="","SIN TITULAR; ","")&amp;IF(AND(AND(N(B299)&gt;0,TODAY()&gt;=N(B299)),N(I299)=0),"CAMBIO SIN PEDIR; ","")&amp;IF(AND(N(B299)&gt;0,TODAY()&lt;N(B299),N(B299)-TODAY()&lt;=N('Ajustes'!$B$3),N(I299)=0),"EVENTO CERCANO SIN PEDIR; ","")&amp;IF(AND(AND(N(B299)&gt;0,TODAY()&gt;=N(B299)),J299&lt;&gt;"Sí"),"SIN CONFIRMAR; ","")&amp;IF(AND(AND(N(B299)&gt;0,TODAY()&gt;=N(B299)),OR(A299="Entrada",A299="Salida"),IFERROR(VLOOKUP(E299,'Ajustes'!$A$21:$B$40,2,0)="Sí",FALSE),L299=""),"SIN LECTURA; ","")&amp;IF(AND(L299&lt;&gt;"",N299=""),"LECTURA SIN FOTO; ","")&amp;IF(AND(A299="Salida",N(B299)&gt;0,N(O299)=0,TODAY()-N(B299)&gt;N('Ajustes'!$B$4)),"ÚLTIMO RECIBO SIN LLEGAR; ","")&amp;IF(AND(N(Q299)&gt;0,N(R299)=0),"COBRO SIN ENVIAR; ","")&amp;IF(AND(N(Q299)&gt;0,N(R299)&gt;0,N(S299)=0,TODAY()-N(R299)&gt;N('Ajustes'!$B$5)),"COBRO SIN PAGAR; ",""),LEN(IF(NOT(N(B299)&gt;0),"SIN FECHA DE EVENTO; ","")&amp;IF(C299="","SIN UNIDAD; ","")&amp;IF(AND(C299&lt;&gt;"",COUNTIF('Unidades'!$A$2:$A$300,C299)=0),"UNIDAD NO ESTÁ EN LA LISTA; ","")&amp;IF(H299="","SIN TITULAR; ","")&amp;IF(AND(AND(N(B299)&gt;0,TODAY()&gt;=N(B299)),N(I299)=0),"CAMBIO SIN PEDIR; ","")&amp;IF(AND(N(B299)&gt;0,TODAY()&lt;N(B299),N(B299)-TODAY()&lt;=N('Ajustes'!$B$3),N(I299)=0),"EVENTO CERCANO SIN PEDIR; ","")&amp;IF(AND(AND(N(B299)&gt;0,TODAY()&gt;=N(B299)),J299&lt;&gt;"Sí"),"SIN CONFIRMAR; ","")&amp;IF(AND(AND(N(B299)&gt;0,TODAY()&gt;=N(B299)),OR(A299="Entrada",A299="Salida"),IFERROR(VLOOKUP(E299,'Ajustes'!$A$21:$B$40,2,0)="Sí",FALSE),L299=""),"SIN LECTURA; ","")&amp;IF(AND(L299&lt;&gt;"",N299=""),"LECTURA SIN FOTO; ","")&amp;IF(AND(A299="Salida",N(B299)&gt;0,N(O299)=0,TODAY()-N(B299)&gt;N('Ajustes'!$B$4)),"ÚLTIMO RECIBO SIN LLEGAR; ","")&amp;IF(AND(N(Q299)&gt;0,N(R299)=0),"COBRO SIN ENVIAR; ","")&amp;IF(AND(N(Q299)&gt;0,N(R299)&gt;0,N(S299)=0,TODAY()-N(R299)&gt;N('Ajustes'!$B$5)),"COBRO SIN PAGAR; ",""))-2)))</f>
        <v/>
      </c>
    </row>
    <row r="300">
      <c r="B300" s="6" t="n"/>
      <c r="I300" s="6" t="n"/>
      <c r="M300" s="6" t="n"/>
      <c r="O300" s="6" t="n"/>
      <c r="P300" s="8" t="n"/>
      <c r="Q300" s="8" t="n"/>
      <c r="R300" s="6" t="n"/>
      <c r="S300" s="6" t="n"/>
      <c r="T300" s="6" t="n"/>
      <c r="U300" s="9">
        <f>IF(OR(NOT(OR(A300&lt;&gt;"",B300&lt;&gt;"",C300&lt;&gt;"",E300&lt;&gt;"")),NOT(N(B300)&gt;0)),"",N(B300)-TODAY())</f>
        <v/>
      </c>
      <c r="V300">
        <f>IF(OR(NOT(OR(A300&lt;&gt;"",B300&lt;&gt;"",C300&lt;&gt;"",E300&lt;&gt;"")),N(T300)&gt;0),"",IF(IF(NOT(N(B300)&gt;0),"SIN FECHA DE EVENTO; ","")&amp;IF(C300="","SIN UNIDAD; ","")&amp;IF(AND(C300&lt;&gt;"",COUNTIF('Unidades'!$A$2:$A$300,C300)=0),"UNIDAD NO ESTÁ EN LA LISTA; ","")&amp;IF(H300="","SIN TITULAR; ","")&amp;IF(AND(AND(N(B300)&gt;0,TODAY()&gt;=N(B300)),N(I300)=0),"CAMBIO SIN PEDIR; ","")&amp;IF(AND(N(B300)&gt;0,TODAY()&lt;N(B300),N(B300)-TODAY()&lt;=N('Ajustes'!$B$3),N(I300)=0),"EVENTO CERCANO SIN PEDIR; ","")&amp;IF(AND(AND(N(B300)&gt;0,TODAY()&gt;=N(B300)),J300&lt;&gt;"Sí"),"SIN CONFIRMAR; ","")&amp;IF(AND(AND(N(B300)&gt;0,TODAY()&gt;=N(B300)),OR(A300="Entrada",A300="Salida"),IFERROR(VLOOKUP(E300,'Ajustes'!$A$21:$B$40,2,0)="Sí",FALSE),L300=""),"SIN LECTURA; ","")&amp;IF(AND(L300&lt;&gt;"",N300=""),"LECTURA SIN FOTO; ","")&amp;IF(AND(A300="Salida",N(B300)&gt;0,N(O300)=0,TODAY()-N(B300)&gt;N('Ajustes'!$B$4)),"ÚLTIMO RECIBO SIN LLEGAR; ","")&amp;IF(AND(N(Q300)&gt;0,N(R300)=0),"COBRO SIN ENVIAR; ","")&amp;IF(AND(N(Q300)&gt;0,N(R300)&gt;0,N(S300)=0,TODAY()-N(R300)&gt;N('Ajustes'!$B$5)),"COBRO SIN PAGAR; ","")="","",LEFT(IF(NOT(N(B300)&gt;0),"SIN FECHA DE EVENTO; ","")&amp;IF(C300="","SIN UNIDAD; ","")&amp;IF(AND(C300&lt;&gt;"",COUNTIF('Unidades'!$A$2:$A$300,C300)=0),"UNIDAD NO ESTÁ EN LA LISTA; ","")&amp;IF(H300="","SIN TITULAR; ","")&amp;IF(AND(AND(N(B300)&gt;0,TODAY()&gt;=N(B300)),N(I300)=0),"CAMBIO SIN PEDIR; ","")&amp;IF(AND(N(B300)&gt;0,TODAY()&lt;N(B300),N(B300)-TODAY()&lt;=N('Ajustes'!$B$3),N(I300)=0),"EVENTO CERCANO SIN PEDIR; ","")&amp;IF(AND(AND(N(B300)&gt;0,TODAY()&gt;=N(B300)),J300&lt;&gt;"Sí"),"SIN CONFIRMAR; ","")&amp;IF(AND(AND(N(B300)&gt;0,TODAY()&gt;=N(B300)),OR(A300="Entrada",A300="Salida"),IFERROR(VLOOKUP(E300,'Ajustes'!$A$21:$B$40,2,0)="Sí",FALSE),L300=""),"SIN LECTURA; ","")&amp;IF(AND(L300&lt;&gt;"",N300=""),"LECTURA SIN FOTO; ","")&amp;IF(AND(A300="Salida",N(B300)&gt;0,N(O300)=0,TODAY()-N(B300)&gt;N('Ajustes'!$B$4)),"ÚLTIMO RECIBO SIN LLEGAR; ","")&amp;IF(AND(N(Q300)&gt;0,N(R300)=0),"COBRO SIN ENVIAR; ","")&amp;IF(AND(N(Q300)&gt;0,N(R300)&gt;0,N(S300)=0,TODAY()-N(R300)&gt;N('Ajustes'!$B$5)),"COBRO SIN PAGAR; ",""),LEN(IF(NOT(N(B300)&gt;0),"SIN FECHA DE EVENTO; ","")&amp;IF(C300="","SIN UNIDAD; ","")&amp;IF(AND(C300&lt;&gt;"",COUNTIF('Unidades'!$A$2:$A$300,C300)=0),"UNIDAD NO ESTÁ EN LA LISTA; ","")&amp;IF(H300="","SIN TITULAR; ","")&amp;IF(AND(AND(N(B300)&gt;0,TODAY()&gt;=N(B300)),N(I300)=0),"CAMBIO SIN PEDIR; ","")&amp;IF(AND(N(B300)&gt;0,TODAY()&lt;N(B300),N(B300)-TODAY()&lt;=N('Ajustes'!$B$3),N(I300)=0),"EVENTO CERCANO SIN PEDIR; ","")&amp;IF(AND(AND(N(B300)&gt;0,TODAY()&gt;=N(B300)),J300&lt;&gt;"Sí"),"SIN CONFIRMAR; ","")&amp;IF(AND(AND(N(B300)&gt;0,TODAY()&gt;=N(B300)),OR(A300="Entrada",A300="Salida"),IFERROR(VLOOKUP(E300,'Ajustes'!$A$21:$B$40,2,0)="Sí",FALSE),L300=""),"SIN LECTURA; ","")&amp;IF(AND(L300&lt;&gt;"",N300=""),"LECTURA SIN FOTO; ","")&amp;IF(AND(A300="Salida",N(B300)&gt;0,N(O300)=0,TODAY()-N(B300)&gt;N('Ajustes'!$B$4)),"ÚLTIMO RECIBO SIN LLEGAR; ","")&amp;IF(AND(N(Q300)&gt;0,N(R300)=0),"COBRO SIN ENVIAR; ","")&amp;IF(AND(N(Q300)&gt;0,N(R300)&gt;0,N(S300)=0,TODAY()-N(R300)&gt;N('Ajustes'!$B$5)),"COBRO SIN PAGAR; ",""))-2)))</f>
        <v/>
      </c>
    </row>
    <row r="301">
      <c r="B301" s="6" t="n"/>
      <c r="I301" s="6" t="n"/>
      <c r="M301" s="6" t="n"/>
      <c r="O301" s="6" t="n"/>
      <c r="P301" s="8" t="n"/>
      <c r="Q301" s="8" t="n"/>
      <c r="R301" s="6" t="n"/>
      <c r="S301" s="6" t="n"/>
      <c r="T301" s="6" t="n"/>
      <c r="U301" s="9">
        <f>IF(OR(NOT(OR(A301&lt;&gt;"",B301&lt;&gt;"",C301&lt;&gt;"",E301&lt;&gt;"")),NOT(N(B301)&gt;0)),"",N(B301)-TODAY())</f>
        <v/>
      </c>
      <c r="V301">
        <f>IF(OR(NOT(OR(A301&lt;&gt;"",B301&lt;&gt;"",C301&lt;&gt;"",E301&lt;&gt;"")),N(T301)&gt;0),"",IF(IF(NOT(N(B301)&gt;0),"SIN FECHA DE EVENTO; ","")&amp;IF(C301="","SIN UNIDAD; ","")&amp;IF(AND(C301&lt;&gt;"",COUNTIF('Unidades'!$A$2:$A$300,C301)=0),"UNIDAD NO ESTÁ EN LA LISTA; ","")&amp;IF(H301="","SIN TITULAR; ","")&amp;IF(AND(AND(N(B301)&gt;0,TODAY()&gt;=N(B301)),N(I301)=0),"CAMBIO SIN PEDIR; ","")&amp;IF(AND(N(B301)&gt;0,TODAY()&lt;N(B301),N(B301)-TODAY()&lt;=N('Ajustes'!$B$3),N(I301)=0),"EVENTO CERCANO SIN PEDIR; ","")&amp;IF(AND(AND(N(B301)&gt;0,TODAY()&gt;=N(B301)),J301&lt;&gt;"Sí"),"SIN CONFIRMAR; ","")&amp;IF(AND(AND(N(B301)&gt;0,TODAY()&gt;=N(B301)),OR(A301="Entrada",A301="Salida"),IFERROR(VLOOKUP(E301,'Ajustes'!$A$21:$B$40,2,0)="Sí",FALSE),L301=""),"SIN LECTURA; ","")&amp;IF(AND(L301&lt;&gt;"",N301=""),"LECTURA SIN FOTO; ","")&amp;IF(AND(A301="Salida",N(B301)&gt;0,N(O301)=0,TODAY()-N(B301)&gt;N('Ajustes'!$B$4)),"ÚLTIMO RECIBO SIN LLEGAR; ","")&amp;IF(AND(N(Q301)&gt;0,N(R301)=0),"COBRO SIN ENVIAR; ","")&amp;IF(AND(N(Q301)&gt;0,N(R301)&gt;0,N(S301)=0,TODAY()-N(R301)&gt;N('Ajustes'!$B$5)),"COBRO SIN PAGAR; ","")="","",LEFT(IF(NOT(N(B301)&gt;0),"SIN FECHA DE EVENTO; ","")&amp;IF(C301="","SIN UNIDAD; ","")&amp;IF(AND(C301&lt;&gt;"",COUNTIF('Unidades'!$A$2:$A$300,C301)=0),"UNIDAD NO ESTÁ EN LA LISTA; ","")&amp;IF(H301="","SIN TITULAR; ","")&amp;IF(AND(AND(N(B301)&gt;0,TODAY()&gt;=N(B301)),N(I301)=0),"CAMBIO SIN PEDIR; ","")&amp;IF(AND(N(B301)&gt;0,TODAY()&lt;N(B301),N(B301)-TODAY()&lt;=N('Ajustes'!$B$3),N(I301)=0),"EVENTO CERCANO SIN PEDIR; ","")&amp;IF(AND(AND(N(B301)&gt;0,TODAY()&gt;=N(B301)),J301&lt;&gt;"Sí"),"SIN CONFIRMAR; ","")&amp;IF(AND(AND(N(B301)&gt;0,TODAY()&gt;=N(B301)),OR(A301="Entrada",A301="Salida"),IFERROR(VLOOKUP(E301,'Ajustes'!$A$21:$B$40,2,0)="Sí",FALSE),L301=""),"SIN LECTURA; ","")&amp;IF(AND(L301&lt;&gt;"",N301=""),"LECTURA SIN FOTO; ","")&amp;IF(AND(A301="Salida",N(B301)&gt;0,N(O301)=0,TODAY()-N(B301)&gt;N('Ajustes'!$B$4)),"ÚLTIMO RECIBO SIN LLEGAR; ","")&amp;IF(AND(N(Q301)&gt;0,N(R301)=0),"COBRO SIN ENVIAR; ","")&amp;IF(AND(N(Q301)&gt;0,N(R301)&gt;0,N(S301)=0,TODAY()-N(R301)&gt;N('Ajustes'!$B$5)),"COBRO SIN PAGAR; ",""),LEN(IF(NOT(N(B301)&gt;0),"SIN FECHA DE EVENTO; ","")&amp;IF(C301="","SIN UNIDAD; ","")&amp;IF(AND(C301&lt;&gt;"",COUNTIF('Unidades'!$A$2:$A$300,C301)=0),"UNIDAD NO ESTÁ EN LA LISTA; ","")&amp;IF(H301="","SIN TITULAR; ","")&amp;IF(AND(AND(N(B301)&gt;0,TODAY()&gt;=N(B301)),N(I301)=0),"CAMBIO SIN PEDIR; ","")&amp;IF(AND(N(B301)&gt;0,TODAY()&lt;N(B301),N(B301)-TODAY()&lt;=N('Ajustes'!$B$3),N(I301)=0),"EVENTO CERCANO SIN PEDIR; ","")&amp;IF(AND(AND(N(B301)&gt;0,TODAY()&gt;=N(B301)),J301&lt;&gt;"Sí"),"SIN CONFIRMAR; ","")&amp;IF(AND(AND(N(B301)&gt;0,TODAY()&gt;=N(B301)),OR(A301="Entrada",A301="Salida"),IFERROR(VLOOKUP(E301,'Ajustes'!$A$21:$B$40,2,0)="Sí",FALSE),L301=""),"SIN LECTURA; ","")&amp;IF(AND(L301&lt;&gt;"",N301=""),"LECTURA SIN FOTO; ","")&amp;IF(AND(A301="Salida",N(B301)&gt;0,N(O301)=0,TODAY()-N(B301)&gt;N('Ajustes'!$B$4)),"ÚLTIMO RECIBO SIN LLEGAR; ","")&amp;IF(AND(N(Q301)&gt;0,N(R301)=0),"COBRO SIN ENVIAR; ","")&amp;IF(AND(N(Q301)&gt;0,N(R301)&gt;0,N(S301)=0,TODAY()-N(R301)&gt;N('Ajustes'!$B$5)),"COBRO SIN PAGAR; ",""))-2)))</f>
        <v/>
      </c>
    </row>
    <row r="302">
      <c r="B302" s="6" t="n"/>
      <c r="I302" s="6" t="n"/>
      <c r="M302" s="6" t="n"/>
      <c r="O302" s="6" t="n"/>
      <c r="P302" s="8" t="n"/>
      <c r="Q302" s="8" t="n"/>
      <c r="R302" s="6" t="n"/>
      <c r="S302" s="6" t="n"/>
      <c r="T302" s="6" t="n"/>
      <c r="U302" s="9">
        <f>IF(OR(NOT(OR(A302&lt;&gt;"",B302&lt;&gt;"",C302&lt;&gt;"",E302&lt;&gt;"")),NOT(N(B302)&gt;0)),"",N(B302)-TODAY())</f>
        <v/>
      </c>
      <c r="V302">
        <f>IF(OR(NOT(OR(A302&lt;&gt;"",B302&lt;&gt;"",C302&lt;&gt;"",E302&lt;&gt;"")),N(T302)&gt;0),"",IF(IF(NOT(N(B302)&gt;0),"SIN FECHA DE EVENTO; ","")&amp;IF(C302="","SIN UNIDAD; ","")&amp;IF(AND(C302&lt;&gt;"",COUNTIF('Unidades'!$A$2:$A$300,C302)=0),"UNIDAD NO ESTÁ EN LA LISTA; ","")&amp;IF(H302="","SIN TITULAR; ","")&amp;IF(AND(AND(N(B302)&gt;0,TODAY()&gt;=N(B302)),N(I302)=0),"CAMBIO SIN PEDIR; ","")&amp;IF(AND(N(B302)&gt;0,TODAY()&lt;N(B302),N(B302)-TODAY()&lt;=N('Ajustes'!$B$3),N(I302)=0),"EVENTO CERCANO SIN PEDIR; ","")&amp;IF(AND(AND(N(B302)&gt;0,TODAY()&gt;=N(B302)),J302&lt;&gt;"Sí"),"SIN CONFIRMAR; ","")&amp;IF(AND(AND(N(B302)&gt;0,TODAY()&gt;=N(B302)),OR(A302="Entrada",A302="Salida"),IFERROR(VLOOKUP(E302,'Ajustes'!$A$21:$B$40,2,0)="Sí",FALSE),L302=""),"SIN LECTURA; ","")&amp;IF(AND(L302&lt;&gt;"",N302=""),"LECTURA SIN FOTO; ","")&amp;IF(AND(A302="Salida",N(B302)&gt;0,N(O302)=0,TODAY()-N(B302)&gt;N('Ajustes'!$B$4)),"ÚLTIMO RECIBO SIN LLEGAR; ","")&amp;IF(AND(N(Q302)&gt;0,N(R302)=0),"COBRO SIN ENVIAR; ","")&amp;IF(AND(N(Q302)&gt;0,N(R302)&gt;0,N(S302)=0,TODAY()-N(R302)&gt;N('Ajustes'!$B$5)),"COBRO SIN PAGAR; ","")="","",LEFT(IF(NOT(N(B302)&gt;0),"SIN FECHA DE EVENTO; ","")&amp;IF(C302="","SIN UNIDAD; ","")&amp;IF(AND(C302&lt;&gt;"",COUNTIF('Unidades'!$A$2:$A$300,C302)=0),"UNIDAD NO ESTÁ EN LA LISTA; ","")&amp;IF(H302="","SIN TITULAR; ","")&amp;IF(AND(AND(N(B302)&gt;0,TODAY()&gt;=N(B302)),N(I302)=0),"CAMBIO SIN PEDIR; ","")&amp;IF(AND(N(B302)&gt;0,TODAY()&lt;N(B302),N(B302)-TODAY()&lt;=N('Ajustes'!$B$3),N(I302)=0),"EVENTO CERCANO SIN PEDIR; ","")&amp;IF(AND(AND(N(B302)&gt;0,TODAY()&gt;=N(B302)),J302&lt;&gt;"Sí"),"SIN CONFIRMAR; ","")&amp;IF(AND(AND(N(B302)&gt;0,TODAY()&gt;=N(B302)),OR(A302="Entrada",A302="Salida"),IFERROR(VLOOKUP(E302,'Ajustes'!$A$21:$B$40,2,0)="Sí",FALSE),L302=""),"SIN LECTURA; ","")&amp;IF(AND(L302&lt;&gt;"",N302=""),"LECTURA SIN FOTO; ","")&amp;IF(AND(A302="Salida",N(B302)&gt;0,N(O302)=0,TODAY()-N(B302)&gt;N('Ajustes'!$B$4)),"ÚLTIMO RECIBO SIN LLEGAR; ","")&amp;IF(AND(N(Q302)&gt;0,N(R302)=0),"COBRO SIN ENVIAR; ","")&amp;IF(AND(N(Q302)&gt;0,N(R302)&gt;0,N(S302)=0,TODAY()-N(R302)&gt;N('Ajustes'!$B$5)),"COBRO SIN PAGAR; ",""),LEN(IF(NOT(N(B302)&gt;0),"SIN FECHA DE EVENTO; ","")&amp;IF(C302="","SIN UNIDAD; ","")&amp;IF(AND(C302&lt;&gt;"",COUNTIF('Unidades'!$A$2:$A$300,C302)=0),"UNIDAD NO ESTÁ EN LA LISTA; ","")&amp;IF(H302="","SIN TITULAR; ","")&amp;IF(AND(AND(N(B302)&gt;0,TODAY()&gt;=N(B302)),N(I302)=0),"CAMBIO SIN PEDIR; ","")&amp;IF(AND(N(B302)&gt;0,TODAY()&lt;N(B302),N(B302)-TODAY()&lt;=N('Ajustes'!$B$3),N(I302)=0),"EVENTO CERCANO SIN PEDIR; ","")&amp;IF(AND(AND(N(B302)&gt;0,TODAY()&gt;=N(B302)),J302&lt;&gt;"Sí"),"SIN CONFIRMAR; ","")&amp;IF(AND(AND(N(B302)&gt;0,TODAY()&gt;=N(B302)),OR(A302="Entrada",A302="Salida"),IFERROR(VLOOKUP(E302,'Ajustes'!$A$21:$B$40,2,0)="Sí",FALSE),L302=""),"SIN LECTURA; ","")&amp;IF(AND(L302&lt;&gt;"",N302=""),"LECTURA SIN FOTO; ","")&amp;IF(AND(A302="Salida",N(B302)&gt;0,N(O302)=0,TODAY()-N(B302)&gt;N('Ajustes'!$B$4)),"ÚLTIMO RECIBO SIN LLEGAR; ","")&amp;IF(AND(N(Q302)&gt;0,N(R302)=0),"COBRO SIN ENVIAR; ","")&amp;IF(AND(N(Q302)&gt;0,N(R302)&gt;0,N(S302)=0,TODAY()-N(R302)&gt;N('Ajustes'!$B$5)),"COBRO SIN PAGAR; ",""))-2)))</f>
        <v/>
      </c>
    </row>
    <row r="303">
      <c r="B303" s="6" t="n"/>
      <c r="I303" s="6" t="n"/>
      <c r="M303" s="6" t="n"/>
      <c r="O303" s="6" t="n"/>
      <c r="P303" s="8" t="n"/>
      <c r="Q303" s="8" t="n"/>
      <c r="R303" s="6" t="n"/>
      <c r="S303" s="6" t="n"/>
      <c r="T303" s="6" t="n"/>
      <c r="U303" s="9">
        <f>IF(OR(NOT(OR(A303&lt;&gt;"",B303&lt;&gt;"",C303&lt;&gt;"",E303&lt;&gt;"")),NOT(N(B303)&gt;0)),"",N(B303)-TODAY())</f>
        <v/>
      </c>
      <c r="V303">
        <f>IF(OR(NOT(OR(A303&lt;&gt;"",B303&lt;&gt;"",C303&lt;&gt;"",E303&lt;&gt;"")),N(T303)&gt;0),"",IF(IF(NOT(N(B303)&gt;0),"SIN FECHA DE EVENTO; ","")&amp;IF(C303="","SIN UNIDAD; ","")&amp;IF(AND(C303&lt;&gt;"",COUNTIF('Unidades'!$A$2:$A$300,C303)=0),"UNIDAD NO ESTÁ EN LA LISTA; ","")&amp;IF(H303="","SIN TITULAR; ","")&amp;IF(AND(AND(N(B303)&gt;0,TODAY()&gt;=N(B303)),N(I303)=0),"CAMBIO SIN PEDIR; ","")&amp;IF(AND(N(B303)&gt;0,TODAY()&lt;N(B303),N(B303)-TODAY()&lt;=N('Ajustes'!$B$3),N(I303)=0),"EVENTO CERCANO SIN PEDIR; ","")&amp;IF(AND(AND(N(B303)&gt;0,TODAY()&gt;=N(B303)),J303&lt;&gt;"Sí"),"SIN CONFIRMAR; ","")&amp;IF(AND(AND(N(B303)&gt;0,TODAY()&gt;=N(B303)),OR(A303="Entrada",A303="Salida"),IFERROR(VLOOKUP(E303,'Ajustes'!$A$21:$B$40,2,0)="Sí",FALSE),L303=""),"SIN LECTURA; ","")&amp;IF(AND(L303&lt;&gt;"",N303=""),"LECTURA SIN FOTO; ","")&amp;IF(AND(A303="Salida",N(B303)&gt;0,N(O303)=0,TODAY()-N(B303)&gt;N('Ajustes'!$B$4)),"ÚLTIMO RECIBO SIN LLEGAR; ","")&amp;IF(AND(N(Q303)&gt;0,N(R303)=0),"COBRO SIN ENVIAR; ","")&amp;IF(AND(N(Q303)&gt;0,N(R303)&gt;0,N(S303)=0,TODAY()-N(R303)&gt;N('Ajustes'!$B$5)),"COBRO SIN PAGAR; ","")="","",LEFT(IF(NOT(N(B303)&gt;0),"SIN FECHA DE EVENTO; ","")&amp;IF(C303="","SIN UNIDAD; ","")&amp;IF(AND(C303&lt;&gt;"",COUNTIF('Unidades'!$A$2:$A$300,C303)=0),"UNIDAD NO ESTÁ EN LA LISTA; ","")&amp;IF(H303="","SIN TITULAR; ","")&amp;IF(AND(AND(N(B303)&gt;0,TODAY()&gt;=N(B303)),N(I303)=0),"CAMBIO SIN PEDIR; ","")&amp;IF(AND(N(B303)&gt;0,TODAY()&lt;N(B303),N(B303)-TODAY()&lt;=N('Ajustes'!$B$3),N(I303)=0),"EVENTO CERCANO SIN PEDIR; ","")&amp;IF(AND(AND(N(B303)&gt;0,TODAY()&gt;=N(B303)),J303&lt;&gt;"Sí"),"SIN CONFIRMAR; ","")&amp;IF(AND(AND(N(B303)&gt;0,TODAY()&gt;=N(B303)),OR(A303="Entrada",A303="Salida"),IFERROR(VLOOKUP(E303,'Ajustes'!$A$21:$B$40,2,0)="Sí",FALSE),L303=""),"SIN LECTURA; ","")&amp;IF(AND(L303&lt;&gt;"",N303=""),"LECTURA SIN FOTO; ","")&amp;IF(AND(A303="Salida",N(B303)&gt;0,N(O303)=0,TODAY()-N(B303)&gt;N('Ajustes'!$B$4)),"ÚLTIMO RECIBO SIN LLEGAR; ","")&amp;IF(AND(N(Q303)&gt;0,N(R303)=0),"COBRO SIN ENVIAR; ","")&amp;IF(AND(N(Q303)&gt;0,N(R303)&gt;0,N(S303)=0,TODAY()-N(R303)&gt;N('Ajustes'!$B$5)),"COBRO SIN PAGAR; ",""),LEN(IF(NOT(N(B303)&gt;0),"SIN FECHA DE EVENTO; ","")&amp;IF(C303="","SIN UNIDAD; ","")&amp;IF(AND(C303&lt;&gt;"",COUNTIF('Unidades'!$A$2:$A$300,C303)=0),"UNIDAD NO ESTÁ EN LA LISTA; ","")&amp;IF(H303="","SIN TITULAR; ","")&amp;IF(AND(AND(N(B303)&gt;0,TODAY()&gt;=N(B303)),N(I303)=0),"CAMBIO SIN PEDIR; ","")&amp;IF(AND(N(B303)&gt;0,TODAY()&lt;N(B303),N(B303)-TODAY()&lt;=N('Ajustes'!$B$3),N(I303)=0),"EVENTO CERCANO SIN PEDIR; ","")&amp;IF(AND(AND(N(B303)&gt;0,TODAY()&gt;=N(B303)),J303&lt;&gt;"Sí"),"SIN CONFIRMAR; ","")&amp;IF(AND(AND(N(B303)&gt;0,TODAY()&gt;=N(B303)),OR(A303="Entrada",A303="Salida"),IFERROR(VLOOKUP(E303,'Ajustes'!$A$21:$B$40,2,0)="Sí",FALSE),L303=""),"SIN LECTURA; ","")&amp;IF(AND(L303&lt;&gt;"",N303=""),"LECTURA SIN FOTO; ","")&amp;IF(AND(A303="Salida",N(B303)&gt;0,N(O303)=0,TODAY()-N(B303)&gt;N('Ajustes'!$B$4)),"ÚLTIMO RECIBO SIN LLEGAR; ","")&amp;IF(AND(N(Q303)&gt;0,N(R303)=0),"COBRO SIN ENVIAR; ","")&amp;IF(AND(N(Q303)&gt;0,N(R303)&gt;0,N(S303)=0,TODAY()-N(R303)&gt;N('Ajustes'!$B$5)),"COBRO SIN PAGAR; ",""))-2)))</f>
        <v/>
      </c>
    </row>
    <row r="304">
      <c r="B304" s="6" t="n"/>
      <c r="I304" s="6" t="n"/>
      <c r="M304" s="6" t="n"/>
      <c r="O304" s="6" t="n"/>
      <c r="P304" s="8" t="n"/>
      <c r="Q304" s="8" t="n"/>
      <c r="R304" s="6" t="n"/>
      <c r="S304" s="6" t="n"/>
      <c r="T304" s="6" t="n"/>
      <c r="U304" s="9">
        <f>IF(OR(NOT(OR(A304&lt;&gt;"",B304&lt;&gt;"",C304&lt;&gt;"",E304&lt;&gt;"")),NOT(N(B304)&gt;0)),"",N(B304)-TODAY())</f>
        <v/>
      </c>
      <c r="V304">
        <f>IF(OR(NOT(OR(A304&lt;&gt;"",B304&lt;&gt;"",C304&lt;&gt;"",E304&lt;&gt;"")),N(T304)&gt;0),"",IF(IF(NOT(N(B304)&gt;0),"SIN FECHA DE EVENTO; ","")&amp;IF(C304="","SIN UNIDAD; ","")&amp;IF(AND(C304&lt;&gt;"",COUNTIF('Unidades'!$A$2:$A$300,C304)=0),"UNIDAD NO ESTÁ EN LA LISTA; ","")&amp;IF(H304="","SIN TITULAR; ","")&amp;IF(AND(AND(N(B304)&gt;0,TODAY()&gt;=N(B304)),N(I304)=0),"CAMBIO SIN PEDIR; ","")&amp;IF(AND(N(B304)&gt;0,TODAY()&lt;N(B304),N(B304)-TODAY()&lt;=N('Ajustes'!$B$3),N(I304)=0),"EVENTO CERCANO SIN PEDIR; ","")&amp;IF(AND(AND(N(B304)&gt;0,TODAY()&gt;=N(B304)),J304&lt;&gt;"Sí"),"SIN CONFIRMAR; ","")&amp;IF(AND(AND(N(B304)&gt;0,TODAY()&gt;=N(B304)),OR(A304="Entrada",A304="Salida"),IFERROR(VLOOKUP(E304,'Ajustes'!$A$21:$B$40,2,0)="Sí",FALSE),L304=""),"SIN LECTURA; ","")&amp;IF(AND(L304&lt;&gt;"",N304=""),"LECTURA SIN FOTO; ","")&amp;IF(AND(A304="Salida",N(B304)&gt;0,N(O304)=0,TODAY()-N(B304)&gt;N('Ajustes'!$B$4)),"ÚLTIMO RECIBO SIN LLEGAR; ","")&amp;IF(AND(N(Q304)&gt;0,N(R304)=0),"COBRO SIN ENVIAR; ","")&amp;IF(AND(N(Q304)&gt;0,N(R304)&gt;0,N(S304)=0,TODAY()-N(R304)&gt;N('Ajustes'!$B$5)),"COBRO SIN PAGAR; ","")="","",LEFT(IF(NOT(N(B304)&gt;0),"SIN FECHA DE EVENTO; ","")&amp;IF(C304="","SIN UNIDAD; ","")&amp;IF(AND(C304&lt;&gt;"",COUNTIF('Unidades'!$A$2:$A$300,C304)=0),"UNIDAD NO ESTÁ EN LA LISTA; ","")&amp;IF(H304="","SIN TITULAR; ","")&amp;IF(AND(AND(N(B304)&gt;0,TODAY()&gt;=N(B304)),N(I304)=0),"CAMBIO SIN PEDIR; ","")&amp;IF(AND(N(B304)&gt;0,TODAY()&lt;N(B304),N(B304)-TODAY()&lt;=N('Ajustes'!$B$3),N(I304)=0),"EVENTO CERCANO SIN PEDIR; ","")&amp;IF(AND(AND(N(B304)&gt;0,TODAY()&gt;=N(B304)),J304&lt;&gt;"Sí"),"SIN CONFIRMAR; ","")&amp;IF(AND(AND(N(B304)&gt;0,TODAY()&gt;=N(B304)),OR(A304="Entrada",A304="Salida"),IFERROR(VLOOKUP(E304,'Ajustes'!$A$21:$B$40,2,0)="Sí",FALSE),L304=""),"SIN LECTURA; ","")&amp;IF(AND(L304&lt;&gt;"",N304=""),"LECTURA SIN FOTO; ","")&amp;IF(AND(A304="Salida",N(B304)&gt;0,N(O304)=0,TODAY()-N(B304)&gt;N('Ajustes'!$B$4)),"ÚLTIMO RECIBO SIN LLEGAR; ","")&amp;IF(AND(N(Q304)&gt;0,N(R304)=0),"COBRO SIN ENVIAR; ","")&amp;IF(AND(N(Q304)&gt;0,N(R304)&gt;0,N(S304)=0,TODAY()-N(R304)&gt;N('Ajustes'!$B$5)),"COBRO SIN PAGAR; ",""),LEN(IF(NOT(N(B304)&gt;0),"SIN FECHA DE EVENTO; ","")&amp;IF(C304="","SIN UNIDAD; ","")&amp;IF(AND(C304&lt;&gt;"",COUNTIF('Unidades'!$A$2:$A$300,C304)=0),"UNIDAD NO ESTÁ EN LA LISTA; ","")&amp;IF(H304="","SIN TITULAR; ","")&amp;IF(AND(AND(N(B304)&gt;0,TODAY()&gt;=N(B304)),N(I304)=0),"CAMBIO SIN PEDIR; ","")&amp;IF(AND(N(B304)&gt;0,TODAY()&lt;N(B304),N(B304)-TODAY()&lt;=N('Ajustes'!$B$3),N(I304)=0),"EVENTO CERCANO SIN PEDIR; ","")&amp;IF(AND(AND(N(B304)&gt;0,TODAY()&gt;=N(B304)),J304&lt;&gt;"Sí"),"SIN CONFIRMAR; ","")&amp;IF(AND(AND(N(B304)&gt;0,TODAY()&gt;=N(B304)),OR(A304="Entrada",A304="Salida"),IFERROR(VLOOKUP(E304,'Ajustes'!$A$21:$B$40,2,0)="Sí",FALSE),L304=""),"SIN LECTURA; ","")&amp;IF(AND(L304&lt;&gt;"",N304=""),"LECTURA SIN FOTO; ","")&amp;IF(AND(A304="Salida",N(B304)&gt;0,N(O304)=0,TODAY()-N(B304)&gt;N('Ajustes'!$B$4)),"ÚLTIMO RECIBO SIN LLEGAR; ","")&amp;IF(AND(N(Q304)&gt;0,N(R304)=0),"COBRO SIN ENVIAR; ","")&amp;IF(AND(N(Q304)&gt;0,N(R304)&gt;0,N(S304)=0,TODAY()-N(R304)&gt;N('Ajustes'!$B$5)),"COBRO SIN PAGAR; ",""))-2)))</f>
        <v/>
      </c>
    </row>
    <row r="305">
      <c r="B305" s="6" t="n"/>
      <c r="I305" s="6" t="n"/>
      <c r="M305" s="6" t="n"/>
      <c r="O305" s="6" t="n"/>
      <c r="P305" s="8" t="n"/>
      <c r="Q305" s="8" t="n"/>
      <c r="R305" s="6" t="n"/>
      <c r="S305" s="6" t="n"/>
      <c r="T305" s="6" t="n"/>
      <c r="U305" s="9">
        <f>IF(OR(NOT(OR(A305&lt;&gt;"",B305&lt;&gt;"",C305&lt;&gt;"",E305&lt;&gt;"")),NOT(N(B305)&gt;0)),"",N(B305)-TODAY())</f>
        <v/>
      </c>
      <c r="V305">
        <f>IF(OR(NOT(OR(A305&lt;&gt;"",B305&lt;&gt;"",C305&lt;&gt;"",E305&lt;&gt;"")),N(T305)&gt;0),"",IF(IF(NOT(N(B305)&gt;0),"SIN FECHA DE EVENTO; ","")&amp;IF(C305="","SIN UNIDAD; ","")&amp;IF(AND(C305&lt;&gt;"",COUNTIF('Unidades'!$A$2:$A$300,C305)=0),"UNIDAD NO ESTÁ EN LA LISTA; ","")&amp;IF(H305="","SIN TITULAR; ","")&amp;IF(AND(AND(N(B305)&gt;0,TODAY()&gt;=N(B305)),N(I305)=0),"CAMBIO SIN PEDIR; ","")&amp;IF(AND(N(B305)&gt;0,TODAY()&lt;N(B305),N(B305)-TODAY()&lt;=N('Ajustes'!$B$3),N(I305)=0),"EVENTO CERCANO SIN PEDIR; ","")&amp;IF(AND(AND(N(B305)&gt;0,TODAY()&gt;=N(B305)),J305&lt;&gt;"Sí"),"SIN CONFIRMAR; ","")&amp;IF(AND(AND(N(B305)&gt;0,TODAY()&gt;=N(B305)),OR(A305="Entrada",A305="Salida"),IFERROR(VLOOKUP(E305,'Ajustes'!$A$21:$B$40,2,0)="Sí",FALSE),L305=""),"SIN LECTURA; ","")&amp;IF(AND(L305&lt;&gt;"",N305=""),"LECTURA SIN FOTO; ","")&amp;IF(AND(A305="Salida",N(B305)&gt;0,N(O305)=0,TODAY()-N(B305)&gt;N('Ajustes'!$B$4)),"ÚLTIMO RECIBO SIN LLEGAR; ","")&amp;IF(AND(N(Q305)&gt;0,N(R305)=0),"COBRO SIN ENVIAR; ","")&amp;IF(AND(N(Q305)&gt;0,N(R305)&gt;0,N(S305)=0,TODAY()-N(R305)&gt;N('Ajustes'!$B$5)),"COBRO SIN PAGAR; ","")="","",LEFT(IF(NOT(N(B305)&gt;0),"SIN FECHA DE EVENTO; ","")&amp;IF(C305="","SIN UNIDAD; ","")&amp;IF(AND(C305&lt;&gt;"",COUNTIF('Unidades'!$A$2:$A$300,C305)=0),"UNIDAD NO ESTÁ EN LA LISTA; ","")&amp;IF(H305="","SIN TITULAR; ","")&amp;IF(AND(AND(N(B305)&gt;0,TODAY()&gt;=N(B305)),N(I305)=0),"CAMBIO SIN PEDIR; ","")&amp;IF(AND(N(B305)&gt;0,TODAY()&lt;N(B305),N(B305)-TODAY()&lt;=N('Ajustes'!$B$3),N(I305)=0),"EVENTO CERCANO SIN PEDIR; ","")&amp;IF(AND(AND(N(B305)&gt;0,TODAY()&gt;=N(B305)),J305&lt;&gt;"Sí"),"SIN CONFIRMAR; ","")&amp;IF(AND(AND(N(B305)&gt;0,TODAY()&gt;=N(B305)),OR(A305="Entrada",A305="Salida"),IFERROR(VLOOKUP(E305,'Ajustes'!$A$21:$B$40,2,0)="Sí",FALSE),L305=""),"SIN LECTURA; ","")&amp;IF(AND(L305&lt;&gt;"",N305=""),"LECTURA SIN FOTO; ","")&amp;IF(AND(A305="Salida",N(B305)&gt;0,N(O305)=0,TODAY()-N(B305)&gt;N('Ajustes'!$B$4)),"ÚLTIMO RECIBO SIN LLEGAR; ","")&amp;IF(AND(N(Q305)&gt;0,N(R305)=0),"COBRO SIN ENVIAR; ","")&amp;IF(AND(N(Q305)&gt;0,N(R305)&gt;0,N(S305)=0,TODAY()-N(R305)&gt;N('Ajustes'!$B$5)),"COBRO SIN PAGAR; ",""),LEN(IF(NOT(N(B305)&gt;0),"SIN FECHA DE EVENTO; ","")&amp;IF(C305="","SIN UNIDAD; ","")&amp;IF(AND(C305&lt;&gt;"",COUNTIF('Unidades'!$A$2:$A$300,C305)=0),"UNIDAD NO ESTÁ EN LA LISTA; ","")&amp;IF(H305="","SIN TITULAR; ","")&amp;IF(AND(AND(N(B305)&gt;0,TODAY()&gt;=N(B305)),N(I305)=0),"CAMBIO SIN PEDIR; ","")&amp;IF(AND(N(B305)&gt;0,TODAY()&lt;N(B305),N(B305)-TODAY()&lt;=N('Ajustes'!$B$3),N(I305)=0),"EVENTO CERCANO SIN PEDIR; ","")&amp;IF(AND(AND(N(B305)&gt;0,TODAY()&gt;=N(B305)),J305&lt;&gt;"Sí"),"SIN CONFIRMAR; ","")&amp;IF(AND(AND(N(B305)&gt;0,TODAY()&gt;=N(B305)),OR(A305="Entrada",A305="Salida"),IFERROR(VLOOKUP(E305,'Ajustes'!$A$21:$B$40,2,0)="Sí",FALSE),L305=""),"SIN LECTURA; ","")&amp;IF(AND(L305&lt;&gt;"",N305=""),"LECTURA SIN FOTO; ","")&amp;IF(AND(A305="Salida",N(B305)&gt;0,N(O305)=0,TODAY()-N(B305)&gt;N('Ajustes'!$B$4)),"ÚLTIMO RECIBO SIN LLEGAR; ","")&amp;IF(AND(N(Q305)&gt;0,N(R305)=0),"COBRO SIN ENVIAR; ","")&amp;IF(AND(N(Q305)&gt;0,N(R305)&gt;0,N(S305)=0,TODAY()-N(R305)&gt;N('Ajustes'!$B$5)),"COBRO SIN PAGAR; ",""))-2)))</f>
        <v/>
      </c>
    </row>
    <row r="306">
      <c r="B306" s="6" t="n"/>
      <c r="I306" s="6" t="n"/>
      <c r="M306" s="6" t="n"/>
      <c r="O306" s="6" t="n"/>
      <c r="P306" s="8" t="n"/>
      <c r="Q306" s="8" t="n"/>
      <c r="R306" s="6" t="n"/>
      <c r="S306" s="6" t="n"/>
      <c r="T306" s="6" t="n"/>
      <c r="U306" s="9">
        <f>IF(OR(NOT(OR(A306&lt;&gt;"",B306&lt;&gt;"",C306&lt;&gt;"",E306&lt;&gt;"")),NOT(N(B306)&gt;0)),"",N(B306)-TODAY())</f>
        <v/>
      </c>
      <c r="V306">
        <f>IF(OR(NOT(OR(A306&lt;&gt;"",B306&lt;&gt;"",C306&lt;&gt;"",E306&lt;&gt;"")),N(T306)&gt;0),"",IF(IF(NOT(N(B306)&gt;0),"SIN FECHA DE EVENTO; ","")&amp;IF(C306="","SIN UNIDAD; ","")&amp;IF(AND(C306&lt;&gt;"",COUNTIF('Unidades'!$A$2:$A$300,C306)=0),"UNIDAD NO ESTÁ EN LA LISTA; ","")&amp;IF(H306="","SIN TITULAR; ","")&amp;IF(AND(AND(N(B306)&gt;0,TODAY()&gt;=N(B306)),N(I306)=0),"CAMBIO SIN PEDIR; ","")&amp;IF(AND(N(B306)&gt;0,TODAY()&lt;N(B306),N(B306)-TODAY()&lt;=N('Ajustes'!$B$3),N(I306)=0),"EVENTO CERCANO SIN PEDIR; ","")&amp;IF(AND(AND(N(B306)&gt;0,TODAY()&gt;=N(B306)),J306&lt;&gt;"Sí"),"SIN CONFIRMAR; ","")&amp;IF(AND(AND(N(B306)&gt;0,TODAY()&gt;=N(B306)),OR(A306="Entrada",A306="Salida"),IFERROR(VLOOKUP(E306,'Ajustes'!$A$21:$B$40,2,0)="Sí",FALSE),L306=""),"SIN LECTURA; ","")&amp;IF(AND(L306&lt;&gt;"",N306=""),"LECTURA SIN FOTO; ","")&amp;IF(AND(A306="Salida",N(B306)&gt;0,N(O306)=0,TODAY()-N(B306)&gt;N('Ajustes'!$B$4)),"ÚLTIMO RECIBO SIN LLEGAR; ","")&amp;IF(AND(N(Q306)&gt;0,N(R306)=0),"COBRO SIN ENVIAR; ","")&amp;IF(AND(N(Q306)&gt;0,N(R306)&gt;0,N(S306)=0,TODAY()-N(R306)&gt;N('Ajustes'!$B$5)),"COBRO SIN PAGAR; ","")="","",LEFT(IF(NOT(N(B306)&gt;0),"SIN FECHA DE EVENTO; ","")&amp;IF(C306="","SIN UNIDAD; ","")&amp;IF(AND(C306&lt;&gt;"",COUNTIF('Unidades'!$A$2:$A$300,C306)=0),"UNIDAD NO ESTÁ EN LA LISTA; ","")&amp;IF(H306="","SIN TITULAR; ","")&amp;IF(AND(AND(N(B306)&gt;0,TODAY()&gt;=N(B306)),N(I306)=0),"CAMBIO SIN PEDIR; ","")&amp;IF(AND(N(B306)&gt;0,TODAY()&lt;N(B306),N(B306)-TODAY()&lt;=N('Ajustes'!$B$3),N(I306)=0),"EVENTO CERCANO SIN PEDIR; ","")&amp;IF(AND(AND(N(B306)&gt;0,TODAY()&gt;=N(B306)),J306&lt;&gt;"Sí"),"SIN CONFIRMAR; ","")&amp;IF(AND(AND(N(B306)&gt;0,TODAY()&gt;=N(B306)),OR(A306="Entrada",A306="Salida"),IFERROR(VLOOKUP(E306,'Ajustes'!$A$21:$B$40,2,0)="Sí",FALSE),L306=""),"SIN LECTURA; ","")&amp;IF(AND(L306&lt;&gt;"",N306=""),"LECTURA SIN FOTO; ","")&amp;IF(AND(A306="Salida",N(B306)&gt;0,N(O306)=0,TODAY()-N(B306)&gt;N('Ajustes'!$B$4)),"ÚLTIMO RECIBO SIN LLEGAR; ","")&amp;IF(AND(N(Q306)&gt;0,N(R306)=0),"COBRO SIN ENVIAR; ","")&amp;IF(AND(N(Q306)&gt;0,N(R306)&gt;0,N(S306)=0,TODAY()-N(R306)&gt;N('Ajustes'!$B$5)),"COBRO SIN PAGAR; ",""),LEN(IF(NOT(N(B306)&gt;0),"SIN FECHA DE EVENTO; ","")&amp;IF(C306="","SIN UNIDAD; ","")&amp;IF(AND(C306&lt;&gt;"",COUNTIF('Unidades'!$A$2:$A$300,C306)=0),"UNIDAD NO ESTÁ EN LA LISTA; ","")&amp;IF(H306="","SIN TITULAR; ","")&amp;IF(AND(AND(N(B306)&gt;0,TODAY()&gt;=N(B306)),N(I306)=0),"CAMBIO SIN PEDIR; ","")&amp;IF(AND(N(B306)&gt;0,TODAY()&lt;N(B306),N(B306)-TODAY()&lt;=N('Ajustes'!$B$3),N(I306)=0),"EVENTO CERCANO SIN PEDIR; ","")&amp;IF(AND(AND(N(B306)&gt;0,TODAY()&gt;=N(B306)),J306&lt;&gt;"Sí"),"SIN CONFIRMAR; ","")&amp;IF(AND(AND(N(B306)&gt;0,TODAY()&gt;=N(B306)),OR(A306="Entrada",A306="Salida"),IFERROR(VLOOKUP(E306,'Ajustes'!$A$21:$B$40,2,0)="Sí",FALSE),L306=""),"SIN LECTURA; ","")&amp;IF(AND(L306&lt;&gt;"",N306=""),"LECTURA SIN FOTO; ","")&amp;IF(AND(A306="Salida",N(B306)&gt;0,N(O306)=0,TODAY()-N(B306)&gt;N('Ajustes'!$B$4)),"ÚLTIMO RECIBO SIN LLEGAR; ","")&amp;IF(AND(N(Q306)&gt;0,N(R306)=0),"COBRO SIN ENVIAR; ","")&amp;IF(AND(N(Q306)&gt;0,N(R306)&gt;0,N(S306)=0,TODAY()-N(R306)&gt;N('Ajustes'!$B$5)),"COBRO SIN PAGAR; ",""))-2)))</f>
        <v/>
      </c>
    </row>
    <row r="307">
      <c r="B307" s="6" t="n"/>
      <c r="I307" s="6" t="n"/>
      <c r="M307" s="6" t="n"/>
      <c r="O307" s="6" t="n"/>
      <c r="P307" s="8" t="n"/>
      <c r="Q307" s="8" t="n"/>
      <c r="R307" s="6" t="n"/>
      <c r="S307" s="6" t="n"/>
      <c r="T307" s="6" t="n"/>
      <c r="U307" s="9">
        <f>IF(OR(NOT(OR(A307&lt;&gt;"",B307&lt;&gt;"",C307&lt;&gt;"",E307&lt;&gt;"")),NOT(N(B307)&gt;0)),"",N(B307)-TODAY())</f>
        <v/>
      </c>
      <c r="V307">
        <f>IF(OR(NOT(OR(A307&lt;&gt;"",B307&lt;&gt;"",C307&lt;&gt;"",E307&lt;&gt;"")),N(T307)&gt;0),"",IF(IF(NOT(N(B307)&gt;0),"SIN FECHA DE EVENTO; ","")&amp;IF(C307="","SIN UNIDAD; ","")&amp;IF(AND(C307&lt;&gt;"",COUNTIF('Unidades'!$A$2:$A$300,C307)=0),"UNIDAD NO ESTÁ EN LA LISTA; ","")&amp;IF(H307="","SIN TITULAR; ","")&amp;IF(AND(AND(N(B307)&gt;0,TODAY()&gt;=N(B307)),N(I307)=0),"CAMBIO SIN PEDIR; ","")&amp;IF(AND(N(B307)&gt;0,TODAY()&lt;N(B307),N(B307)-TODAY()&lt;=N('Ajustes'!$B$3),N(I307)=0),"EVENTO CERCANO SIN PEDIR; ","")&amp;IF(AND(AND(N(B307)&gt;0,TODAY()&gt;=N(B307)),J307&lt;&gt;"Sí"),"SIN CONFIRMAR; ","")&amp;IF(AND(AND(N(B307)&gt;0,TODAY()&gt;=N(B307)),OR(A307="Entrada",A307="Salida"),IFERROR(VLOOKUP(E307,'Ajustes'!$A$21:$B$40,2,0)="Sí",FALSE),L307=""),"SIN LECTURA; ","")&amp;IF(AND(L307&lt;&gt;"",N307=""),"LECTURA SIN FOTO; ","")&amp;IF(AND(A307="Salida",N(B307)&gt;0,N(O307)=0,TODAY()-N(B307)&gt;N('Ajustes'!$B$4)),"ÚLTIMO RECIBO SIN LLEGAR; ","")&amp;IF(AND(N(Q307)&gt;0,N(R307)=0),"COBRO SIN ENVIAR; ","")&amp;IF(AND(N(Q307)&gt;0,N(R307)&gt;0,N(S307)=0,TODAY()-N(R307)&gt;N('Ajustes'!$B$5)),"COBRO SIN PAGAR; ","")="","",LEFT(IF(NOT(N(B307)&gt;0),"SIN FECHA DE EVENTO; ","")&amp;IF(C307="","SIN UNIDAD; ","")&amp;IF(AND(C307&lt;&gt;"",COUNTIF('Unidades'!$A$2:$A$300,C307)=0),"UNIDAD NO ESTÁ EN LA LISTA; ","")&amp;IF(H307="","SIN TITULAR; ","")&amp;IF(AND(AND(N(B307)&gt;0,TODAY()&gt;=N(B307)),N(I307)=0),"CAMBIO SIN PEDIR; ","")&amp;IF(AND(N(B307)&gt;0,TODAY()&lt;N(B307),N(B307)-TODAY()&lt;=N('Ajustes'!$B$3),N(I307)=0),"EVENTO CERCANO SIN PEDIR; ","")&amp;IF(AND(AND(N(B307)&gt;0,TODAY()&gt;=N(B307)),J307&lt;&gt;"Sí"),"SIN CONFIRMAR; ","")&amp;IF(AND(AND(N(B307)&gt;0,TODAY()&gt;=N(B307)),OR(A307="Entrada",A307="Salida"),IFERROR(VLOOKUP(E307,'Ajustes'!$A$21:$B$40,2,0)="Sí",FALSE),L307=""),"SIN LECTURA; ","")&amp;IF(AND(L307&lt;&gt;"",N307=""),"LECTURA SIN FOTO; ","")&amp;IF(AND(A307="Salida",N(B307)&gt;0,N(O307)=0,TODAY()-N(B307)&gt;N('Ajustes'!$B$4)),"ÚLTIMO RECIBO SIN LLEGAR; ","")&amp;IF(AND(N(Q307)&gt;0,N(R307)=0),"COBRO SIN ENVIAR; ","")&amp;IF(AND(N(Q307)&gt;0,N(R307)&gt;0,N(S307)=0,TODAY()-N(R307)&gt;N('Ajustes'!$B$5)),"COBRO SIN PAGAR; ",""),LEN(IF(NOT(N(B307)&gt;0),"SIN FECHA DE EVENTO; ","")&amp;IF(C307="","SIN UNIDAD; ","")&amp;IF(AND(C307&lt;&gt;"",COUNTIF('Unidades'!$A$2:$A$300,C307)=0),"UNIDAD NO ESTÁ EN LA LISTA; ","")&amp;IF(H307="","SIN TITULAR; ","")&amp;IF(AND(AND(N(B307)&gt;0,TODAY()&gt;=N(B307)),N(I307)=0),"CAMBIO SIN PEDIR; ","")&amp;IF(AND(N(B307)&gt;0,TODAY()&lt;N(B307),N(B307)-TODAY()&lt;=N('Ajustes'!$B$3),N(I307)=0),"EVENTO CERCANO SIN PEDIR; ","")&amp;IF(AND(AND(N(B307)&gt;0,TODAY()&gt;=N(B307)),J307&lt;&gt;"Sí"),"SIN CONFIRMAR; ","")&amp;IF(AND(AND(N(B307)&gt;0,TODAY()&gt;=N(B307)),OR(A307="Entrada",A307="Salida"),IFERROR(VLOOKUP(E307,'Ajustes'!$A$21:$B$40,2,0)="Sí",FALSE),L307=""),"SIN LECTURA; ","")&amp;IF(AND(L307&lt;&gt;"",N307=""),"LECTURA SIN FOTO; ","")&amp;IF(AND(A307="Salida",N(B307)&gt;0,N(O307)=0,TODAY()-N(B307)&gt;N('Ajustes'!$B$4)),"ÚLTIMO RECIBO SIN LLEGAR; ","")&amp;IF(AND(N(Q307)&gt;0,N(R307)=0),"COBRO SIN ENVIAR; ","")&amp;IF(AND(N(Q307)&gt;0,N(R307)&gt;0,N(S307)=0,TODAY()-N(R307)&gt;N('Ajustes'!$B$5)),"COBRO SIN PAGAR; ",""))-2)))</f>
        <v/>
      </c>
    </row>
    <row r="308">
      <c r="B308" s="6" t="n"/>
      <c r="I308" s="6" t="n"/>
      <c r="M308" s="6" t="n"/>
      <c r="O308" s="6" t="n"/>
      <c r="P308" s="8" t="n"/>
      <c r="Q308" s="8" t="n"/>
      <c r="R308" s="6" t="n"/>
      <c r="S308" s="6" t="n"/>
      <c r="T308" s="6" t="n"/>
      <c r="U308" s="9">
        <f>IF(OR(NOT(OR(A308&lt;&gt;"",B308&lt;&gt;"",C308&lt;&gt;"",E308&lt;&gt;"")),NOT(N(B308)&gt;0)),"",N(B308)-TODAY())</f>
        <v/>
      </c>
      <c r="V308">
        <f>IF(OR(NOT(OR(A308&lt;&gt;"",B308&lt;&gt;"",C308&lt;&gt;"",E308&lt;&gt;"")),N(T308)&gt;0),"",IF(IF(NOT(N(B308)&gt;0),"SIN FECHA DE EVENTO; ","")&amp;IF(C308="","SIN UNIDAD; ","")&amp;IF(AND(C308&lt;&gt;"",COUNTIF('Unidades'!$A$2:$A$300,C308)=0),"UNIDAD NO ESTÁ EN LA LISTA; ","")&amp;IF(H308="","SIN TITULAR; ","")&amp;IF(AND(AND(N(B308)&gt;0,TODAY()&gt;=N(B308)),N(I308)=0),"CAMBIO SIN PEDIR; ","")&amp;IF(AND(N(B308)&gt;0,TODAY()&lt;N(B308),N(B308)-TODAY()&lt;=N('Ajustes'!$B$3),N(I308)=0),"EVENTO CERCANO SIN PEDIR; ","")&amp;IF(AND(AND(N(B308)&gt;0,TODAY()&gt;=N(B308)),J308&lt;&gt;"Sí"),"SIN CONFIRMAR; ","")&amp;IF(AND(AND(N(B308)&gt;0,TODAY()&gt;=N(B308)),OR(A308="Entrada",A308="Salida"),IFERROR(VLOOKUP(E308,'Ajustes'!$A$21:$B$40,2,0)="Sí",FALSE),L308=""),"SIN LECTURA; ","")&amp;IF(AND(L308&lt;&gt;"",N308=""),"LECTURA SIN FOTO; ","")&amp;IF(AND(A308="Salida",N(B308)&gt;0,N(O308)=0,TODAY()-N(B308)&gt;N('Ajustes'!$B$4)),"ÚLTIMO RECIBO SIN LLEGAR; ","")&amp;IF(AND(N(Q308)&gt;0,N(R308)=0),"COBRO SIN ENVIAR; ","")&amp;IF(AND(N(Q308)&gt;0,N(R308)&gt;0,N(S308)=0,TODAY()-N(R308)&gt;N('Ajustes'!$B$5)),"COBRO SIN PAGAR; ","")="","",LEFT(IF(NOT(N(B308)&gt;0),"SIN FECHA DE EVENTO; ","")&amp;IF(C308="","SIN UNIDAD; ","")&amp;IF(AND(C308&lt;&gt;"",COUNTIF('Unidades'!$A$2:$A$300,C308)=0),"UNIDAD NO ESTÁ EN LA LISTA; ","")&amp;IF(H308="","SIN TITULAR; ","")&amp;IF(AND(AND(N(B308)&gt;0,TODAY()&gt;=N(B308)),N(I308)=0),"CAMBIO SIN PEDIR; ","")&amp;IF(AND(N(B308)&gt;0,TODAY()&lt;N(B308),N(B308)-TODAY()&lt;=N('Ajustes'!$B$3),N(I308)=0),"EVENTO CERCANO SIN PEDIR; ","")&amp;IF(AND(AND(N(B308)&gt;0,TODAY()&gt;=N(B308)),J308&lt;&gt;"Sí"),"SIN CONFIRMAR; ","")&amp;IF(AND(AND(N(B308)&gt;0,TODAY()&gt;=N(B308)),OR(A308="Entrada",A308="Salida"),IFERROR(VLOOKUP(E308,'Ajustes'!$A$21:$B$40,2,0)="Sí",FALSE),L308=""),"SIN LECTURA; ","")&amp;IF(AND(L308&lt;&gt;"",N308=""),"LECTURA SIN FOTO; ","")&amp;IF(AND(A308="Salida",N(B308)&gt;0,N(O308)=0,TODAY()-N(B308)&gt;N('Ajustes'!$B$4)),"ÚLTIMO RECIBO SIN LLEGAR; ","")&amp;IF(AND(N(Q308)&gt;0,N(R308)=0),"COBRO SIN ENVIAR; ","")&amp;IF(AND(N(Q308)&gt;0,N(R308)&gt;0,N(S308)=0,TODAY()-N(R308)&gt;N('Ajustes'!$B$5)),"COBRO SIN PAGAR; ",""),LEN(IF(NOT(N(B308)&gt;0),"SIN FECHA DE EVENTO; ","")&amp;IF(C308="","SIN UNIDAD; ","")&amp;IF(AND(C308&lt;&gt;"",COUNTIF('Unidades'!$A$2:$A$300,C308)=0),"UNIDAD NO ESTÁ EN LA LISTA; ","")&amp;IF(H308="","SIN TITULAR; ","")&amp;IF(AND(AND(N(B308)&gt;0,TODAY()&gt;=N(B308)),N(I308)=0),"CAMBIO SIN PEDIR; ","")&amp;IF(AND(N(B308)&gt;0,TODAY()&lt;N(B308),N(B308)-TODAY()&lt;=N('Ajustes'!$B$3),N(I308)=0),"EVENTO CERCANO SIN PEDIR; ","")&amp;IF(AND(AND(N(B308)&gt;0,TODAY()&gt;=N(B308)),J308&lt;&gt;"Sí"),"SIN CONFIRMAR; ","")&amp;IF(AND(AND(N(B308)&gt;0,TODAY()&gt;=N(B308)),OR(A308="Entrada",A308="Salida"),IFERROR(VLOOKUP(E308,'Ajustes'!$A$21:$B$40,2,0)="Sí",FALSE),L308=""),"SIN LECTURA; ","")&amp;IF(AND(L308&lt;&gt;"",N308=""),"LECTURA SIN FOTO; ","")&amp;IF(AND(A308="Salida",N(B308)&gt;0,N(O308)=0,TODAY()-N(B308)&gt;N('Ajustes'!$B$4)),"ÚLTIMO RECIBO SIN LLEGAR; ","")&amp;IF(AND(N(Q308)&gt;0,N(R308)=0),"COBRO SIN ENVIAR; ","")&amp;IF(AND(N(Q308)&gt;0,N(R308)&gt;0,N(S308)=0,TODAY()-N(R308)&gt;N('Ajustes'!$B$5)),"COBRO SIN PAGAR; ",""))-2)))</f>
        <v/>
      </c>
    </row>
    <row r="309">
      <c r="B309" s="6" t="n"/>
      <c r="I309" s="6" t="n"/>
      <c r="M309" s="6" t="n"/>
      <c r="O309" s="6" t="n"/>
      <c r="P309" s="8" t="n"/>
      <c r="Q309" s="8" t="n"/>
      <c r="R309" s="6" t="n"/>
      <c r="S309" s="6" t="n"/>
      <c r="T309" s="6" t="n"/>
      <c r="U309" s="9">
        <f>IF(OR(NOT(OR(A309&lt;&gt;"",B309&lt;&gt;"",C309&lt;&gt;"",E309&lt;&gt;"")),NOT(N(B309)&gt;0)),"",N(B309)-TODAY())</f>
        <v/>
      </c>
      <c r="V309">
        <f>IF(OR(NOT(OR(A309&lt;&gt;"",B309&lt;&gt;"",C309&lt;&gt;"",E309&lt;&gt;"")),N(T309)&gt;0),"",IF(IF(NOT(N(B309)&gt;0),"SIN FECHA DE EVENTO; ","")&amp;IF(C309="","SIN UNIDAD; ","")&amp;IF(AND(C309&lt;&gt;"",COUNTIF('Unidades'!$A$2:$A$300,C309)=0),"UNIDAD NO ESTÁ EN LA LISTA; ","")&amp;IF(H309="","SIN TITULAR; ","")&amp;IF(AND(AND(N(B309)&gt;0,TODAY()&gt;=N(B309)),N(I309)=0),"CAMBIO SIN PEDIR; ","")&amp;IF(AND(N(B309)&gt;0,TODAY()&lt;N(B309),N(B309)-TODAY()&lt;=N('Ajustes'!$B$3),N(I309)=0),"EVENTO CERCANO SIN PEDIR; ","")&amp;IF(AND(AND(N(B309)&gt;0,TODAY()&gt;=N(B309)),J309&lt;&gt;"Sí"),"SIN CONFIRMAR; ","")&amp;IF(AND(AND(N(B309)&gt;0,TODAY()&gt;=N(B309)),OR(A309="Entrada",A309="Salida"),IFERROR(VLOOKUP(E309,'Ajustes'!$A$21:$B$40,2,0)="Sí",FALSE),L309=""),"SIN LECTURA; ","")&amp;IF(AND(L309&lt;&gt;"",N309=""),"LECTURA SIN FOTO; ","")&amp;IF(AND(A309="Salida",N(B309)&gt;0,N(O309)=0,TODAY()-N(B309)&gt;N('Ajustes'!$B$4)),"ÚLTIMO RECIBO SIN LLEGAR; ","")&amp;IF(AND(N(Q309)&gt;0,N(R309)=0),"COBRO SIN ENVIAR; ","")&amp;IF(AND(N(Q309)&gt;0,N(R309)&gt;0,N(S309)=0,TODAY()-N(R309)&gt;N('Ajustes'!$B$5)),"COBRO SIN PAGAR; ","")="","",LEFT(IF(NOT(N(B309)&gt;0),"SIN FECHA DE EVENTO; ","")&amp;IF(C309="","SIN UNIDAD; ","")&amp;IF(AND(C309&lt;&gt;"",COUNTIF('Unidades'!$A$2:$A$300,C309)=0),"UNIDAD NO ESTÁ EN LA LISTA; ","")&amp;IF(H309="","SIN TITULAR; ","")&amp;IF(AND(AND(N(B309)&gt;0,TODAY()&gt;=N(B309)),N(I309)=0),"CAMBIO SIN PEDIR; ","")&amp;IF(AND(N(B309)&gt;0,TODAY()&lt;N(B309),N(B309)-TODAY()&lt;=N('Ajustes'!$B$3),N(I309)=0),"EVENTO CERCANO SIN PEDIR; ","")&amp;IF(AND(AND(N(B309)&gt;0,TODAY()&gt;=N(B309)),J309&lt;&gt;"Sí"),"SIN CONFIRMAR; ","")&amp;IF(AND(AND(N(B309)&gt;0,TODAY()&gt;=N(B309)),OR(A309="Entrada",A309="Salida"),IFERROR(VLOOKUP(E309,'Ajustes'!$A$21:$B$40,2,0)="Sí",FALSE),L309=""),"SIN LECTURA; ","")&amp;IF(AND(L309&lt;&gt;"",N309=""),"LECTURA SIN FOTO; ","")&amp;IF(AND(A309="Salida",N(B309)&gt;0,N(O309)=0,TODAY()-N(B309)&gt;N('Ajustes'!$B$4)),"ÚLTIMO RECIBO SIN LLEGAR; ","")&amp;IF(AND(N(Q309)&gt;0,N(R309)=0),"COBRO SIN ENVIAR; ","")&amp;IF(AND(N(Q309)&gt;0,N(R309)&gt;0,N(S309)=0,TODAY()-N(R309)&gt;N('Ajustes'!$B$5)),"COBRO SIN PAGAR; ",""),LEN(IF(NOT(N(B309)&gt;0),"SIN FECHA DE EVENTO; ","")&amp;IF(C309="","SIN UNIDAD; ","")&amp;IF(AND(C309&lt;&gt;"",COUNTIF('Unidades'!$A$2:$A$300,C309)=0),"UNIDAD NO ESTÁ EN LA LISTA; ","")&amp;IF(H309="","SIN TITULAR; ","")&amp;IF(AND(AND(N(B309)&gt;0,TODAY()&gt;=N(B309)),N(I309)=0),"CAMBIO SIN PEDIR; ","")&amp;IF(AND(N(B309)&gt;0,TODAY()&lt;N(B309),N(B309)-TODAY()&lt;=N('Ajustes'!$B$3),N(I309)=0),"EVENTO CERCANO SIN PEDIR; ","")&amp;IF(AND(AND(N(B309)&gt;0,TODAY()&gt;=N(B309)),J309&lt;&gt;"Sí"),"SIN CONFIRMAR; ","")&amp;IF(AND(AND(N(B309)&gt;0,TODAY()&gt;=N(B309)),OR(A309="Entrada",A309="Salida"),IFERROR(VLOOKUP(E309,'Ajustes'!$A$21:$B$40,2,0)="Sí",FALSE),L309=""),"SIN LECTURA; ","")&amp;IF(AND(L309&lt;&gt;"",N309=""),"LECTURA SIN FOTO; ","")&amp;IF(AND(A309="Salida",N(B309)&gt;0,N(O309)=0,TODAY()-N(B309)&gt;N('Ajustes'!$B$4)),"ÚLTIMO RECIBO SIN LLEGAR; ","")&amp;IF(AND(N(Q309)&gt;0,N(R309)=0),"COBRO SIN ENVIAR; ","")&amp;IF(AND(N(Q309)&gt;0,N(R309)&gt;0,N(S309)=0,TODAY()-N(R309)&gt;N('Ajustes'!$B$5)),"COBRO SIN PAGAR; ",""))-2)))</f>
        <v/>
      </c>
    </row>
    <row r="310">
      <c r="B310" s="6" t="n"/>
      <c r="I310" s="6" t="n"/>
      <c r="M310" s="6" t="n"/>
      <c r="O310" s="6" t="n"/>
      <c r="P310" s="8" t="n"/>
      <c r="Q310" s="8" t="n"/>
      <c r="R310" s="6" t="n"/>
      <c r="S310" s="6" t="n"/>
      <c r="T310" s="6" t="n"/>
      <c r="U310" s="9">
        <f>IF(OR(NOT(OR(A310&lt;&gt;"",B310&lt;&gt;"",C310&lt;&gt;"",E310&lt;&gt;"")),NOT(N(B310)&gt;0)),"",N(B310)-TODAY())</f>
        <v/>
      </c>
      <c r="V310">
        <f>IF(OR(NOT(OR(A310&lt;&gt;"",B310&lt;&gt;"",C310&lt;&gt;"",E310&lt;&gt;"")),N(T310)&gt;0),"",IF(IF(NOT(N(B310)&gt;0),"SIN FECHA DE EVENTO; ","")&amp;IF(C310="","SIN UNIDAD; ","")&amp;IF(AND(C310&lt;&gt;"",COUNTIF('Unidades'!$A$2:$A$300,C310)=0),"UNIDAD NO ESTÁ EN LA LISTA; ","")&amp;IF(H310="","SIN TITULAR; ","")&amp;IF(AND(AND(N(B310)&gt;0,TODAY()&gt;=N(B310)),N(I310)=0),"CAMBIO SIN PEDIR; ","")&amp;IF(AND(N(B310)&gt;0,TODAY()&lt;N(B310),N(B310)-TODAY()&lt;=N('Ajustes'!$B$3),N(I310)=0),"EVENTO CERCANO SIN PEDIR; ","")&amp;IF(AND(AND(N(B310)&gt;0,TODAY()&gt;=N(B310)),J310&lt;&gt;"Sí"),"SIN CONFIRMAR; ","")&amp;IF(AND(AND(N(B310)&gt;0,TODAY()&gt;=N(B310)),OR(A310="Entrada",A310="Salida"),IFERROR(VLOOKUP(E310,'Ajustes'!$A$21:$B$40,2,0)="Sí",FALSE),L310=""),"SIN LECTURA; ","")&amp;IF(AND(L310&lt;&gt;"",N310=""),"LECTURA SIN FOTO; ","")&amp;IF(AND(A310="Salida",N(B310)&gt;0,N(O310)=0,TODAY()-N(B310)&gt;N('Ajustes'!$B$4)),"ÚLTIMO RECIBO SIN LLEGAR; ","")&amp;IF(AND(N(Q310)&gt;0,N(R310)=0),"COBRO SIN ENVIAR; ","")&amp;IF(AND(N(Q310)&gt;0,N(R310)&gt;0,N(S310)=0,TODAY()-N(R310)&gt;N('Ajustes'!$B$5)),"COBRO SIN PAGAR; ","")="","",LEFT(IF(NOT(N(B310)&gt;0),"SIN FECHA DE EVENTO; ","")&amp;IF(C310="","SIN UNIDAD; ","")&amp;IF(AND(C310&lt;&gt;"",COUNTIF('Unidades'!$A$2:$A$300,C310)=0),"UNIDAD NO ESTÁ EN LA LISTA; ","")&amp;IF(H310="","SIN TITULAR; ","")&amp;IF(AND(AND(N(B310)&gt;0,TODAY()&gt;=N(B310)),N(I310)=0),"CAMBIO SIN PEDIR; ","")&amp;IF(AND(N(B310)&gt;0,TODAY()&lt;N(B310),N(B310)-TODAY()&lt;=N('Ajustes'!$B$3),N(I310)=0),"EVENTO CERCANO SIN PEDIR; ","")&amp;IF(AND(AND(N(B310)&gt;0,TODAY()&gt;=N(B310)),J310&lt;&gt;"Sí"),"SIN CONFIRMAR; ","")&amp;IF(AND(AND(N(B310)&gt;0,TODAY()&gt;=N(B310)),OR(A310="Entrada",A310="Salida"),IFERROR(VLOOKUP(E310,'Ajustes'!$A$21:$B$40,2,0)="Sí",FALSE),L310=""),"SIN LECTURA; ","")&amp;IF(AND(L310&lt;&gt;"",N310=""),"LECTURA SIN FOTO; ","")&amp;IF(AND(A310="Salida",N(B310)&gt;0,N(O310)=0,TODAY()-N(B310)&gt;N('Ajustes'!$B$4)),"ÚLTIMO RECIBO SIN LLEGAR; ","")&amp;IF(AND(N(Q310)&gt;0,N(R310)=0),"COBRO SIN ENVIAR; ","")&amp;IF(AND(N(Q310)&gt;0,N(R310)&gt;0,N(S310)=0,TODAY()-N(R310)&gt;N('Ajustes'!$B$5)),"COBRO SIN PAGAR; ",""),LEN(IF(NOT(N(B310)&gt;0),"SIN FECHA DE EVENTO; ","")&amp;IF(C310="","SIN UNIDAD; ","")&amp;IF(AND(C310&lt;&gt;"",COUNTIF('Unidades'!$A$2:$A$300,C310)=0),"UNIDAD NO ESTÁ EN LA LISTA; ","")&amp;IF(H310="","SIN TITULAR; ","")&amp;IF(AND(AND(N(B310)&gt;0,TODAY()&gt;=N(B310)),N(I310)=0),"CAMBIO SIN PEDIR; ","")&amp;IF(AND(N(B310)&gt;0,TODAY()&lt;N(B310),N(B310)-TODAY()&lt;=N('Ajustes'!$B$3),N(I310)=0),"EVENTO CERCANO SIN PEDIR; ","")&amp;IF(AND(AND(N(B310)&gt;0,TODAY()&gt;=N(B310)),J310&lt;&gt;"Sí"),"SIN CONFIRMAR; ","")&amp;IF(AND(AND(N(B310)&gt;0,TODAY()&gt;=N(B310)),OR(A310="Entrada",A310="Salida"),IFERROR(VLOOKUP(E310,'Ajustes'!$A$21:$B$40,2,0)="Sí",FALSE),L310=""),"SIN LECTURA; ","")&amp;IF(AND(L310&lt;&gt;"",N310=""),"LECTURA SIN FOTO; ","")&amp;IF(AND(A310="Salida",N(B310)&gt;0,N(O310)=0,TODAY()-N(B310)&gt;N('Ajustes'!$B$4)),"ÚLTIMO RECIBO SIN LLEGAR; ","")&amp;IF(AND(N(Q310)&gt;0,N(R310)=0),"COBRO SIN ENVIAR; ","")&amp;IF(AND(N(Q310)&gt;0,N(R310)&gt;0,N(S310)=0,TODAY()-N(R310)&gt;N('Ajustes'!$B$5)),"COBRO SIN PAGAR; ",""))-2)))</f>
        <v/>
      </c>
    </row>
    <row r="311">
      <c r="B311" s="6" t="n"/>
      <c r="I311" s="6" t="n"/>
      <c r="M311" s="6" t="n"/>
      <c r="O311" s="6" t="n"/>
      <c r="P311" s="8" t="n"/>
      <c r="Q311" s="8" t="n"/>
      <c r="R311" s="6" t="n"/>
      <c r="S311" s="6" t="n"/>
      <c r="T311" s="6" t="n"/>
      <c r="U311" s="9">
        <f>IF(OR(NOT(OR(A311&lt;&gt;"",B311&lt;&gt;"",C311&lt;&gt;"",E311&lt;&gt;"")),NOT(N(B311)&gt;0)),"",N(B311)-TODAY())</f>
        <v/>
      </c>
      <c r="V311">
        <f>IF(OR(NOT(OR(A311&lt;&gt;"",B311&lt;&gt;"",C311&lt;&gt;"",E311&lt;&gt;"")),N(T311)&gt;0),"",IF(IF(NOT(N(B311)&gt;0),"SIN FECHA DE EVENTO; ","")&amp;IF(C311="","SIN UNIDAD; ","")&amp;IF(AND(C311&lt;&gt;"",COUNTIF('Unidades'!$A$2:$A$300,C311)=0),"UNIDAD NO ESTÁ EN LA LISTA; ","")&amp;IF(H311="","SIN TITULAR; ","")&amp;IF(AND(AND(N(B311)&gt;0,TODAY()&gt;=N(B311)),N(I311)=0),"CAMBIO SIN PEDIR; ","")&amp;IF(AND(N(B311)&gt;0,TODAY()&lt;N(B311),N(B311)-TODAY()&lt;=N('Ajustes'!$B$3),N(I311)=0),"EVENTO CERCANO SIN PEDIR; ","")&amp;IF(AND(AND(N(B311)&gt;0,TODAY()&gt;=N(B311)),J311&lt;&gt;"Sí"),"SIN CONFIRMAR; ","")&amp;IF(AND(AND(N(B311)&gt;0,TODAY()&gt;=N(B311)),OR(A311="Entrada",A311="Salida"),IFERROR(VLOOKUP(E311,'Ajustes'!$A$21:$B$40,2,0)="Sí",FALSE),L311=""),"SIN LECTURA; ","")&amp;IF(AND(L311&lt;&gt;"",N311=""),"LECTURA SIN FOTO; ","")&amp;IF(AND(A311="Salida",N(B311)&gt;0,N(O311)=0,TODAY()-N(B311)&gt;N('Ajustes'!$B$4)),"ÚLTIMO RECIBO SIN LLEGAR; ","")&amp;IF(AND(N(Q311)&gt;0,N(R311)=0),"COBRO SIN ENVIAR; ","")&amp;IF(AND(N(Q311)&gt;0,N(R311)&gt;0,N(S311)=0,TODAY()-N(R311)&gt;N('Ajustes'!$B$5)),"COBRO SIN PAGAR; ","")="","",LEFT(IF(NOT(N(B311)&gt;0),"SIN FECHA DE EVENTO; ","")&amp;IF(C311="","SIN UNIDAD; ","")&amp;IF(AND(C311&lt;&gt;"",COUNTIF('Unidades'!$A$2:$A$300,C311)=0),"UNIDAD NO ESTÁ EN LA LISTA; ","")&amp;IF(H311="","SIN TITULAR; ","")&amp;IF(AND(AND(N(B311)&gt;0,TODAY()&gt;=N(B311)),N(I311)=0),"CAMBIO SIN PEDIR; ","")&amp;IF(AND(N(B311)&gt;0,TODAY()&lt;N(B311),N(B311)-TODAY()&lt;=N('Ajustes'!$B$3),N(I311)=0),"EVENTO CERCANO SIN PEDIR; ","")&amp;IF(AND(AND(N(B311)&gt;0,TODAY()&gt;=N(B311)),J311&lt;&gt;"Sí"),"SIN CONFIRMAR; ","")&amp;IF(AND(AND(N(B311)&gt;0,TODAY()&gt;=N(B311)),OR(A311="Entrada",A311="Salida"),IFERROR(VLOOKUP(E311,'Ajustes'!$A$21:$B$40,2,0)="Sí",FALSE),L311=""),"SIN LECTURA; ","")&amp;IF(AND(L311&lt;&gt;"",N311=""),"LECTURA SIN FOTO; ","")&amp;IF(AND(A311="Salida",N(B311)&gt;0,N(O311)=0,TODAY()-N(B311)&gt;N('Ajustes'!$B$4)),"ÚLTIMO RECIBO SIN LLEGAR; ","")&amp;IF(AND(N(Q311)&gt;0,N(R311)=0),"COBRO SIN ENVIAR; ","")&amp;IF(AND(N(Q311)&gt;0,N(R311)&gt;0,N(S311)=0,TODAY()-N(R311)&gt;N('Ajustes'!$B$5)),"COBRO SIN PAGAR; ",""),LEN(IF(NOT(N(B311)&gt;0),"SIN FECHA DE EVENTO; ","")&amp;IF(C311="","SIN UNIDAD; ","")&amp;IF(AND(C311&lt;&gt;"",COUNTIF('Unidades'!$A$2:$A$300,C311)=0),"UNIDAD NO ESTÁ EN LA LISTA; ","")&amp;IF(H311="","SIN TITULAR; ","")&amp;IF(AND(AND(N(B311)&gt;0,TODAY()&gt;=N(B311)),N(I311)=0),"CAMBIO SIN PEDIR; ","")&amp;IF(AND(N(B311)&gt;0,TODAY()&lt;N(B311),N(B311)-TODAY()&lt;=N('Ajustes'!$B$3),N(I311)=0),"EVENTO CERCANO SIN PEDIR; ","")&amp;IF(AND(AND(N(B311)&gt;0,TODAY()&gt;=N(B311)),J311&lt;&gt;"Sí"),"SIN CONFIRMAR; ","")&amp;IF(AND(AND(N(B311)&gt;0,TODAY()&gt;=N(B311)),OR(A311="Entrada",A311="Salida"),IFERROR(VLOOKUP(E311,'Ajustes'!$A$21:$B$40,2,0)="Sí",FALSE),L311=""),"SIN LECTURA; ","")&amp;IF(AND(L311&lt;&gt;"",N311=""),"LECTURA SIN FOTO; ","")&amp;IF(AND(A311="Salida",N(B311)&gt;0,N(O311)=0,TODAY()-N(B311)&gt;N('Ajustes'!$B$4)),"ÚLTIMO RECIBO SIN LLEGAR; ","")&amp;IF(AND(N(Q311)&gt;0,N(R311)=0),"COBRO SIN ENVIAR; ","")&amp;IF(AND(N(Q311)&gt;0,N(R311)&gt;0,N(S311)=0,TODAY()-N(R311)&gt;N('Ajustes'!$B$5)),"COBRO SIN PAGAR; ",""))-2)))</f>
        <v/>
      </c>
    </row>
    <row r="312">
      <c r="B312" s="6" t="n"/>
      <c r="I312" s="6" t="n"/>
      <c r="M312" s="6" t="n"/>
      <c r="O312" s="6" t="n"/>
      <c r="P312" s="8" t="n"/>
      <c r="Q312" s="8" t="n"/>
      <c r="R312" s="6" t="n"/>
      <c r="S312" s="6" t="n"/>
      <c r="T312" s="6" t="n"/>
      <c r="U312" s="9">
        <f>IF(OR(NOT(OR(A312&lt;&gt;"",B312&lt;&gt;"",C312&lt;&gt;"",E312&lt;&gt;"")),NOT(N(B312)&gt;0)),"",N(B312)-TODAY())</f>
        <v/>
      </c>
      <c r="V312">
        <f>IF(OR(NOT(OR(A312&lt;&gt;"",B312&lt;&gt;"",C312&lt;&gt;"",E312&lt;&gt;"")),N(T312)&gt;0),"",IF(IF(NOT(N(B312)&gt;0),"SIN FECHA DE EVENTO; ","")&amp;IF(C312="","SIN UNIDAD; ","")&amp;IF(AND(C312&lt;&gt;"",COUNTIF('Unidades'!$A$2:$A$300,C312)=0),"UNIDAD NO ESTÁ EN LA LISTA; ","")&amp;IF(H312="","SIN TITULAR; ","")&amp;IF(AND(AND(N(B312)&gt;0,TODAY()&gt;=N(B312)),N(I312)=0),"CAMBIO SIN PEDIR; ","")&amp;IF(AND(N(B312)&gt;0,TODAY()&lt;N(B312),N(B312)-TODAY()&lt;=N('Ajustes'!$B$3),N(I312)=0),"EVENTO CERCANO SIN PEDIR; ","")&amp;IF(AND(AND(N(B312)&gt;0,TODAY()&gt;=N(B312)),J312&lt;&gt;"Sí"),"SIN CONFIRMAR; ","")&amp;IF(AND(AND(N(B312)&gt;0,TODAY()&gt;=N(B312)),OR(A312="Entrada",A312="Salida"),IFERROR(VLOOKUP(E312,'Ajustes'!$A$21:$B$40,2,0)="Sí",FALSE),L312=""),"SIN LECTURA; ","")&amp;IF(AND(L312&lt;&gt;"",N312=""),"LECTURA SIN FOTO; ","")&amp;IF(AND(A312="Salida",N(B312)&gt;0,N(O312)=0,TODAY()-N(B312)&gt;N('Ajustes'!$B$4)),"ÚLTIMO RECIBO SIN LLEGAR; ","")&amp;IF(AND(N(Q312)&gt;0,N(R312)=0),"COBRO SIN ENVIAR; ","")&amp;IF(AND(N(Q312)&gt;0,N(R312)&gt;0,N(S312)=0,TODAY()-N(R312)&gt;N('Ajustes'!$B$5)),"COBRO SIN PAGAR; ","")="","",LEFT(IF(NOT(N(B312)&gt;0),"SIN FECHA DE EVENTO; ","")&amp;IF(C312="","SIN UNIDAD; ","")&amp;IF(AND(C312&lt;&gt;"",COUNTIF('Unidades'!$A$2:$A$300,C312)=0),"UNIDAD NO ESTÁ EN LA LISTA; ","")&amp;IF(H312="","SIN TITULAR; ","")&amp;IF(AND(AND(N(B312)&gt;0,TODAY()&gt;=N(B312)),N(I312)=0),"CAMBIO SIN PEDIR; ","")&amp;IF(AND(N(B312)&gt;0,TODAY()&lt;N(B312),N(B312)-TODAY()&lt;=N('Ajustes'!$B$3),N(I312)=0),"EVENTO CERCANO SIN PEDIR; ","")&amp;IF(AND(AND(N(B312)&gt;0,TODAY()&gt;=N(B312)),J312&lt;&gt;"Sí"),"SIN CONFIRMAR; ","")&amp;IF(AND(AND(N(B312)&gt;0,TODAY()&gt;=N(B312)),OR(A312="Entrada",A312="Salida"),IFERROR(VLOOKUP(E312,'Ajustes'!$A$21:$B$40,2,0)="Sí",FALSE),L312=""),"SIN LECTURA; ","")&amp;IF(AND(L312&lt;&gt;"",N312=""),"LECTURA SIN FOTO; ","")&amp;IF(AND(A312="Salida",N(B312)&gt;0,N(O312)=0,TODAY()-N(B312)&gt;N('Ajustes'!$B$4)),"ÚLTIMO RECIBO SIN LLEGAR; ","")&amp;IF(AND(N(Q312)&gt;0,N(R312)=0),"COBRO SIN ENVIAR; ","")&amp;IF(AND(N(Q312)&gt;0,N(R312)&gt;0,N(S312)=0,TODAY()-N(R312)&gt;N('Ajustes'!$B$5)),"COBRO SIN PAGAR; ",""),LEN(IF(NOT(N(B312)&gt;0),"SIN FECHA DE EVENTO; ","")&amp;IF(C312="","SIN UNIDAD; ","")&amp;IF(AND(C312&lt;&gt;"",COUNTIF('Unidades'!$A$2:$A$300,C312)=0),"UNIDAD NO ESTÁ EN LA LISTA; ","")&amp;IF(H312="","SIN TITULAR; ","")&amp;IF(AND(AND(N(B312)&gt;0,TODAY()&gt;=N(B312)),N(I312)=0),"CAMBIO SIN PEDIR; ","")&amp;IF(AND(N(B312)&gt;0,TODAY()&lt;N(B312),N(B312)-TODAY()&lt;=N('Ajustes'!$B$3),N(I312)=0),"EVENTO CERCANO SIN PEDIR; ","")&amp;IF(AND(AND(N(B312)&gt;0,TODAY()&gt;=N(B312)),J312&lt;&gt;"Sí"),"SIN CONFIRMAR; ","")&amp;IF(AND(AND(N(B312)&gt;0,TODAY()&gt;=N(B312)),OR(A312="Entrada",A312="Salida"),IFERROR(VLOOKUP(E312,'Ajustes'!$A$21:$B$40,2,0)="Sí",FALSE),L312=""),"SIN LECTURA; ","")&amp;IF(AND(L312&lt;&gt;"",N312=""),"LECTURA SIN FOTO; ","")&amp;IF(AND(A312="Salida",N(B312)&gt;0,N(O312)=0,TODAY()-N(B312)&gt;N('Ajustes'!$B$4)),"ÚLTIMO RECIBO SIN LLEGAR; ","")&amp;IF(AND(N(Q312)&gt;0,N(R312)=0),"COBRO SIN ENVIAR; ","")&amp;IF(AND(N(Q312)&gt;0,N(R312)&gt;0,N(S312)=0,TODAY()-N(R312)&gt;N('Ajustes'!$B$5)),"COBRO SIN PAGAR; ",""))-2)))</f>
        <v/>
      </c>
    </row>
    <row r="313">
      <c r="B313" s="6" t="n"/>
      <c r="I313" s="6" t="n"/>
      <c r="M313" s="6" t="n"/>
      <c r="O313" s="6" t="n"/>
      <c r="P313" s="8" t="n"/>
      <c r="Q313" s="8" t="n"/>
      <c r="R313" s="6" t="n"/>
      <c r="S313" s="6" t="n"/>
      <c r="T313" s="6" t="n"/>
      <c r="U313" s="9">
        <f>IF(OR(NOT(OR(A313&lt;&gt;"",B313&lt;&gt;"",C313&lt;&gt;"",E313&lt;&gt;"")),NOT(N(B313)&gt;0)),"",N(B313)-TODAY())</f>
        <v/>
      </c>
      <c r="V313">
        <f>IF(OR(NOT(OR(A313&lt;&gt;"",B313&lt;&gt;"",C313&lt;&gt;"",E313&lt;&gt;"")),N(T313)&gt;0),"",IF(IF(NOT(N(B313)&gt;0),"SIN FECHA DE EVENTO; ","")&amp;IF(C313="","SIN UNIDAD; ","")&amp;IF(AND(C313&lt;&gt;"",COUNTIF('Unidades'!$A$2:$A$300,C313)=0),"UNIDAD NO ESTÁ EN LA LISTA; ","")&amp;IF(H313="","SIN TITULAR; ","")&amp;IF(AND(AND(N(B313)&gt;0,TODAY()&gt;=N(B313)),N(I313)=0),"CAMBIO SIN PEDIR; ","")&amp;IF(AND(N(B313)&gt;0,TODAY()&lt;N(B313),N(B313)-TODAY()&lt;=N('Ajustes'!$B$3),N(I313)=0),"EVENTO CERCANO SIN PEDIR; ","")&amp;IF(AND(AND(N(B313)&gt;0,TODAY()&gt;=N(B313)),J313&lt;&gt;"Sí"),"SIN CONFIRMAR; ","")&amp;IF(AND(AND(N(B313)&gt;0,TODAY()&gt;=N(B313)),OR(A313="Entrada",A313="Salida"),IFERROR(VLOOKUP(E313,'Ajustes'!$A$21:$B$40,2,0)="Sí",FALSE),L313=""),"SIN LECTURA; ","")&amp;IF(AND(L313&lt;&gt;"",N313=""),"LECTURA SIN FOTO; ","")&amp;IF(AND(A313="Salida",N(B313)&gt;0,N(O313)=0,TODAY()-N(B313)&gt;N('Ajustes'!$B$4)),"ÚLTIMO RECIBO SIN LLEGAR; ","")&amp;IF(AND(N(Q313)&gt;0,N(R313)=0),"COBRO SIN ENVIAR; ","")&amp;IF(AND(N(Q313)&gt;0,N(R313)&gt;0,N(S313)=0,TODAY()-N(R313)&gt;N('Ajustes'!$B$5)),"COBRO SIN PAGAR; ","")="","",LEFT(IF(NOT(N(B313)&gt;0),"SIN FECHA DE EVENTO; ","")&amp;IF(C313="","SIN UNIDAD; ","")&amp;IF(AND(C313&lt;&gt;"",COUNTIF('Unidades'!$A$2:$A$300,C313)=0),"UNIDAD NO ESTÁ EN LA LISTA; ","")&amp;IF(H313="","SIN TITULAR; ","")&amp;IF(AND(AND(N(B313)&gt;0,TODAY()&gt;=N(B313)),N(I313)=0),"CAMBIO SIN PEDIR; ","")&amp;IF(AND(N(B313)&gt;0,TODAY()&lt;N(B313),N(B313)-TODAY()&lt;=N('Ajustes'!$B$3),N(I313)=0),"EVENTO CERCANO SIN PEDIR; ","")&amp;IF(AND(AND(N(B313)&gt;0,TODAY()&gt;=N(B313)),J313&lt;&gt;"Sí"),"SIN CONFIRMAR; ","")&amp;IF(AND(AND(N(B313)&gt;0,TODAY()&gt;=N(B313)),OR(A313="Entrada",A313="Salida"),IFERROR(VLOOKUP(E313,'Ajustes'!$A$21:$B$40,2,0)="Sí",FALSE),L313=""),"SIN LECTURA; ","")&amp;IF(AND(L313&lt;&gt;"",N313=""),"LECTURA SIN FOTO; ","")&amp;IF(AND(A313="Salida",N(B313)&gt;0,N(O313)=0,TODAY()-N(B313)&gt;N('Ajustes'!$B$4)),"ÚLTIMO RECIBO SIN LLEGAR; ","")&amp;IF(AND(N(Q313)&gt;0,N(R313)=0),"COBRO SIN ENVIAR; ","")&amp;IF(AND(N(Q313)&gt;0,N(R313)&gt;0,N(S313)=0,TODAY()-N(R313)&gt;N('Ajustes'!$B$5)),"COBRO SIN PAGAR; ",""),LEN(IF(NOT(N(B313)&gt;0),"SIN FECHA DE EVENTO; ","")&amp;IF(C313="","SIN UNIDAD; ","")&amp;IF(AND(C313&lt;&gt;"",COUNTIF('Unidades'!$A$2:$A$300,C313)=0),"UNIDAD NO ESTÁ EN LA LISTA; ","")&amp;IF(H313="","SIN TITULAR; ","")&amp;IF(AND(AND(N(B313)&gt;0,TODAY()&gt;=N(B313)),N(I313)=0),"CAMBIO SIN PEDIR; ","")&amp;IF(AND(N(B313)&gt;0,TODAY()&lt;N(B313),N(B313)-TODAY()&lt;=N('Ajustes'!$B$3),N(I313)=0),"EVENTO CERCANO SIN PEDIR; ","")&amp;IF(AND(AND(N(B313)&gt;0,TODAY()&gt;=N(B313)),J313&lt;&gt;"Sí"),"SIN CONFIRMAR; ","")&amp;IF(AND(AND(N(B313)&gt;0,TODAY()&gt;=N(B313)),OR(A313="Entrada",A313="Salida"),IFERROR(VLOOKUP(E313,'Ajustes'!$A$21:$B$40,2,0)="Sí",FALSE),L313=""),"SIN LECTURA; ","")&amp;IF(AND(L313&lt;&gt;"",N313=""),"LECTURA SIN FOTO; ","")&amp;IF(AND(A313="Salida",N(B313)&gt;0,N(O313)=0,TODAY()-N(B313)&gt;N('Ajustes'!$B$4)),"ÚLTIMO RECIBO SIN LLEGAR; ","")&amp;IF(AND(N(Q313)&gt;0,N(R313)=0),"COBRO SIN ENVIAR; ","")&amp;IF(AND(N(Q313)&gt;0,N(R313)&gt;0,N(S313)=0,TODAY()-N(R313)&gt;N('Ajustes'!$B$5)),"COBRO SIN PAGAR; ",""))-2)))</f>
        <v/>
      </c>
    </row>
    <row r="314">
      <c r="B314" s="6" t="n"/>
      <c r="I314" s="6" t="n"/>
      <c r="M314" s="6" t="n"/>
      <c r="O314" s="6" t="n"/>
      <c r="P314" s="8" t="n"/>
      <c r="Q314" s="8" t="n"/>
      <c r="R314" s="6" t="n"/>
      <c r="S314" s="6" t="n"/>
      <c r="T314" s="6" t="n"/>
      <c r="U314" s="9">
        <f>IF(OR(NOT(OR(A314&lt;&gt;"",B314&lt;&gt;"",C314&lt;&gt;"",E314&lt;&gt;"")),NOT(N(B314)&gt;0)),"",N(B314)-TODAY())</f>
        <v/>
      </c>
      <c r="V314">
        <f>IF(OR(NOT(OR(A314&lt;&gt;"",B314&lt;&gt;"",C314&lt;&gt;"",E314&lt;&gt;"")),N(T314)&gt;0),"",IF(IF(NOT(N(B314)&gt;0),"SIN FECHA DE EVENTO; ","")&amp;IF(C314="","SIN UNIDAD; ","")&amp;IF(AND(C314&lt;&gt;"",COUNTIF('Unidades'!$A$2:$A$300,C314)=0),"UNIDAD NO ESTÁ EN LA LISTA; ","")&amp;IF(H314="","SIN TITULAR; ","")&amp;IF(AND(AND(N(B314)&gt;0,TODAY()&gt;=N(B314)),N(I314)=0),"CAMBIO SIN PEDIR; ","")&amp;IF(AND(N(B314)&gt;0,TODAY()&lt;N(B314),N(B314)-TODAY()&lt;=N('Ajustes'!$B$3),N(I314)=0),"EVENTO CERCANO SIN PEDIR; ","")&amp;IF(AND(AND(N(B314)&gt;0,TODAY()&gt;=N(B314)),J314&lt;&gt;"Sí"),"SIN CONFIRMAR; ","")&amp;IF(AND(AND(N(B314)&gt;0,TODAY()&gt;=N(B314)),OR(A314="Entrada",A314="Salida"),IFERROR(VLOOKUP(E314,'Ajustes'!$A$21:$B$40,2,0)="Sí",FALSE),L314=""),"SIN LECTURA; ","")&amp;IF(AND(L314&lt;&gt;"",N314=""),"LECTURA SIN FOTO; ","")&amp;IF(AND(A314="Salida",N(B314)&gt;0,N(O314)=0,TODAY()-N(B314)&gt;N('Ajustes'!$B$4)),"ÚLTIMO RECIBO SIN LLEGAR; ","")&amp;IF(AND(N(Q314)&gt;0,N(R314)=0),"COBRO SIN ENVIAR; ","")&amp;IF(AND(N(Q314)&gt;0,N(R314)&gt;0,N(S314)=0,TODAY()-N(R314)&gt;N('Ajustes'!$B$5)),"COBRO SIN PAGAR; ","")="","",LEFT(IF(NOT(N(B314)&gt;0),"SIN FECHA DE EVENTO; ","")&amp;IF(C314="","SIN UNIDAD; ","")&amp;IF(AND(C314&lt;&gt;"",COUNTIF('Unidades'!$A$2:$A$300,C314)=0),"UNIDAD NO ESTÁ EN LA LISTA; ","")&amp;IF(H314="","SIN TITULAR; ","")&amp;IF(AND(AND(N(B314)&gt;0,TODAY()&gt;=N(B314)),N(I314)=0),"CAMBIO SIN PEDIR; ","")&amp;IF(AND(N(B314)&gt;0,TODAY()&lt;N(B314),N(B314)-TODAY()&lt;=N('Ajustes'!$B$3),N(I314)=0),"EVENTO CERCANO SIN PEDIR; ","")&amp;IF(AND(AND(N(B314)&gt;0,TODAY()&gt;=N(B314)),J314&lt;&gt;"Sí"),"SIN CONFIRMAR; ","")&amp;IF(AND(AND(N(B314)&gt;0,TODAY()&gt;=N(B314)),OR(A314="Entrada",A314="Salida"),IFERROR(VLOOKUP(E314,'Ajustes'!$A$21:$B$40,2,0)="Sí",FALSE),L314=""),"SIN LECTURA; ","")&amp;IF(AND(L314&lt;&gt;"",N314=""),"LECTURA SIN FOTO; ","")&amp;IF(AND(A314="Salida",N(B314)&gt;0,N(O314)=0,TODAY()-N(B314)&gt;N('Ajustes'!$B$4)),"ÚLTIMO RECIBO SIN LLEGAR; ","")&amp;IF(AND(N(Q314)&gt;0,N(R314)=0),"COBRO SIN ENVIAR; ","")&amp;IF(AND(N(Q314)&gt;0,N(R314)&gt;0,N(S314)=0,TODAY()-N(R314)&gt;N('Ajustes'!$B$5)),"COBRO SIN PAGAR; ",""),LEN(IF(NOT(N(B314)&gt;0),"SIN FECHA DE EVENTO; ","")&amp;IF(C314="","SIN UNIDAD; ","")&amp;IF(AND(C314&lt;&gt;"",COUNTIF('Unidades'!$A$2:$A$300,C314)=0),"UNIDAD NO ESTÁ EN LA LISTA; ","")&amp;IF(H314="","SIN TITULAR; ","")&amp;IF(AND(AND(N(B314)&gt;0,TODAY()&gt;=N(B314)),N(I314)=0),"CAMBIO SIN PEDIR; ","")&amp;IF(AND(N(B314)&gt;0,TODAY()&lt;N(B314),N(B314)-TODAY()&lt;=N('Ajustes'!$B$3),N(I314)=0),"EVENTO CERCANO SIN PEDIR; ","")&amp;IF(AND(AND(N(B314)&gt;0,TODAY()&gt;=N(B314)),J314&lt;&gt;"Sí"),"SIN CONFIRMAR; ","")&amp;IF(AND(AND(N(B314)&gt;0,TODAY()&gt;=N(B314)),OR(A314="Entrada",A314="Salida"),IFERROR(VLOOKUP(E314,'Ajustes'!$A$21:$B$40,2,0)="Sí",FALSE),L314=""),"SIN LECTURA; ","")&amp;IF(AND(L314&lt;&gt;"",N314=""),"LECTURA SIN FOTO; ","")&amp;IF(AND(A314="Salida",N(B314)&gt;0,N(O314)=0,TODAY()-N(B314)&gt;N('Ajustes'!$B$4)),"ÚLTIMO RECIBO SIN LLEGAR; ","")&amp;IF(AND(N(Q314)&gt;0,N(R314)=0),"COBRO SIN ENVIAR; ","")&amp;IF(AND(N(Q314)&gt;0,N(R314)&gt;0,N(S314)=0,TODAY()-N(R314)&gt;N('Ajustes'!$B$5)),"COBRO SIN PAGAR; ",""))-2)))</f>
        <v/>
      </c>
    </row>
    <row r="315">
      <c r="B315" s="6" t="n"/>
      <c r="I315" s="6" t="n"/>
      <c r="M315" s="6" t="n"/>
      <c r="O315" s="6" t="n"/>
      <c r="P315" s="8" t="n"/>
      <c r="Q315" s="8" t="n"/>
      <c r="R315" s="6" t="n"/>
      <c r="S315" s="6" t="n"/>
      <c r="T315" s="6" t="n"/>
      <c r="U315" s="9">
        <f>IF(OR(NOT(OR(A315&lt;&gt;"",B315&lt;&gt;"",C315&lt;&gt;"",E315&lt;&gt;"")),NOT(N(B315)&gt;0)),"",N(B315)-TODAY())</f>
        <v/>
      </c>
      <c r="V315">
        <f>IF(OR(NOT(OR(A315&lt;&gt;"",B315&lt;&gt;"",C315&lt;&gt;"",E315&lt;&gt;"")),N(T315)&gt;0),"",IF(IF(NOT(N(B315)&gt;0),"SIN FECHA DE EVENTO; ","")&amp;IF(C315="","SIN UNIDAD; ","")&amp;IF(AND(C315&lt;&gt;"",COUNTIF('Unidades'!$A$2:$A$300,C315)=0),"UNIDAD NO ESTÁ EN LA LISTA; ","")&amp;IF(H315="","SIN TITULAR; ","")&amp;IF(AND(AND(N(B315)&gt;0,TODAY()&gt;=N(B315)),N(I315)=0),"CAMBIO SIN PEDIR; ","")&amp;IF(AND(N(B315)&gt;0,TODAY()&lt;N(B315),N(B315)-TODAY()&lt;=N('Ajustes'!$B$3),N(I315)=0),"EVENTO CERCANO SIN PEDIR; ","")&amp;IF(AND(AND(N(B315)&gt;0,TODAY()&gt;=N(B315)),J315&lt;&gt;"Sí"),"SIN CONFIRMAR; ","")&amp;IF(AND(AND(N(B315)&gt;0,TODAY()&gt;=N(B315)),OR(A315="Entrada",A315="Salida"),IFERROR(VLOOKUP(E315,'Ajustes'!$A$21:$B$40,2,0)="Sí",FALSE),L315=""),"SIN LECTURA; ","")&amp;IF(AND(L315&lt;&gt;"",N315=""),"LECTURA SIN FOTO; ","")&amp;IF(AND(A315="Salida",N(B315)&gt;0,N(O315)=0,TODAY()-N(B315)&gt;N('Ajustes'!$B$4)),"ÚLTIMO RECIBO SIN LLEGAR; ","")&amp;IF(AND(N(Q315)&gt;0,N(R315)=0),"COBRO SIN ENVIAR; ","")&amp;IF(AND(N(Q315)&gt;0,N(R315)&gt;0,N(S315)=0,TODAY()-N(R315)&gt;N('Ajustes'!$B$5)),"COBRO SIN PAGAR; ","")="","",LEFT(IF(NOT(N(B315)&gt;0),"SIN FECHA DE EVENTO; ","")&amp;IF(C315="","SIN UNIDAD; ","")&amp;IF(AND(C315&lt;&gt;"",COUNTIF('Unidades'!$A$2:$A$300,C315)=0),"UNIDAD NO ESTÁ EN LA LISTA; ","")&amp;IF(H315="","SIN TITULAR; ","")&amp;IF(AND(AND(N(B315)&gt;0,TODAY()&gt;=N(B315)),N(I315)=0),"CAMBIO SIN PEDIR; ","")&amp;IF(AND(N(B315)&gt;0,TODAY()&lt;N(B315),N(B315)-TODAY()&lt;=N('Ajustes'!$B$3),N(I315)=0),"EVENTO CERCANO SIN PEDIR; ","")&amp;IF(AND(AND(N(B315)&gt;0,TODAY()&gt;=N(B315)),J315&lt;&gt;"Sí"),"SIN CONFIRMAR; ","")&amp;IF(AND(AND(N(B315)&gt;0,TODAY()&gt;=N(B315)),OR(A315="Entrada",A315="Salida"),IFERROR(VLOOKUP(E315,'Ajustes'!$A$21:$B$40,2,0)="Sí",FALSE),L315=""),"SIN LECTURA; ","")&amp;IF(AND(L315&lt;&gt;"",N315=""),"LECTURA SIN FOTO; ","")&amp;IF(AND(A315="Salida",N(B315)&gt;0,N(O315)=0,TODAY()-N(B315)&gt;N('Ajustes'!$B$4)),"ÚLTIMO RECIBO SIN LLEGAR; ","")&amp;IF(AND(N(Q315)&gt;0,N(R315)=0),"COBRO SIN ENVIAR; ","")&amp;IF(AND(N(Q315)&gt;0,N(R315)&gt;0,N(S315)=0,TODAY()-N(R315)&gt;N('Ajustes'!$B$5)),"COBRO SIN PAGAR; ",""),LEN(IF(NOT(N(B315)&gt;0),"SIN FECHA DE EVENTO; ","")&amp;IF(C315="","SIN UNIDAD; ","")&amp;IF(AND(C315&lt;&gt;"",COUNTIF('Unidades'!$A$2:$A$300,C315)=0),"UNIDAD NO ESTÁ EN LA LISTA; ","")&amp;IF(H315="","SIN TITULAR; ","")&amp;IF(AND(AND(N(B315)&gt;0,TODAY()&gt;=N(B315)),N(I315)=0),"CAMBIO SIN PEDIR; ","")&amp;IF(AND(N(B315)&gt;0,TODAY()&lt;N(B315),N(B315)-TODAY()&lt;=N('Ajustes'!$B$3),N(I315)=0),"EVENTO CERCANO SIN PEDIR; ","")&amp;IF(AND(AND(N(B315)&gt;0,TODAY()&gt;=N(B315)),J315&lt;&gt;"Sí"),"SIN CONFIRMAR; ","")&amp;IF(AND(AND(N(B315)&gt;0,TODAY()&gt;=N(B315)),OR(A315="Entrada",A315="Salida"),IFERROR(VLOOKUP(E315,'Ajustes'!$A$21:$B$40,2,0)="Sí",FALSE),L315=""),"SIN LECTURA; ","")&amp;IF(AND(L315&lt;&gt;"",N315=""),"LECTURA SIN FOTO; ","")&amp;IF(AND(A315="Salida",N(B315)&gt;0,N(O315)=0,TODAY()-N(B315)&gt;N('Ajustes'!$B$4)),"ÚLTIMO RECIBO SIN LLEGAR; ","")&amp;IF(AND(N(Q315)&gt;0,N(R315)=0),"COBRO SIN ENVIAR; ","")&amp;IF(AND(N(Q315)&gt;0,N(R315)&gt;0,N(S315)=0,TODAY()-N(R315)&gt;N('Ajustes'!$B$5)),"COBRO SIN PAGAR; ",""))-2)))</f>
        <v/>
      </c>
    </row>
    <row r="316">
      <c r="B316" s="6" t="n"/>
      <c r="I316" s="6" t="n"/>
      <c r="M316" s="6" t="n"/>
      <c r="O316" s="6" t="n"/>
      <c r="P316" s="8" t="n"/>
      <c r="Q316" s="8" t="n"/>
      <c r="R316" s="6" t="n"/>
      <c r="S316" s="6" t="n"/>
      <c r="T316" s="6" t="n"/>
      <c r="U316" s="9">
        <f>IF(OR(NOT(OR(A316&lt;&gt;"",B316&lt;&gt;"",C316&lt;&gt;"",E316&lt;&gt;"")),NOT(N(B316)&gt;0)),"",N(B316)-TODAY())</f>
        <v/>
      </c>
      <c r="V316">
        <f>IF(OR(NOT(OR(A316&lt;&gt;"",B316&lt;&gt;"",C316&lt;&gt;"",E316&lt;&gt;"")),N(T316)&gt;0),"",IF(IF(NOT(N(B316)&gt;0),"SIN FECHA DE EVENTO; ","")&amp;IF(C316="","SIN UNIDAD; ","")&amp;IF(AND(C316&lt;&gt;"",COUNTIF('Unidades'!$A$2:$A$300,C316)=0),"UNIDAD NO ESTÁ EN LA LISTA; ","")&amp;IF(H316="","SIN TITULAR; ","")&amp;IF(AND(AND(N(B316)&gt;0,TODAY()&gt;=N(B316)),N(I316)=0),"CAMBIO SIN PEDIR; ","")&amp;IF(AND(N(B316)&gt;0,TODAY()&lt;N(B316),N(B316)-TODAY()&lt;=N('Ajustes'!$B$3),N(I316)=0),"EVENTO CERCANO SIN PEDIR; ","")&amp;IF(AND(AND(N(B316)&gt;0,TODAY()&gt;=N(B316)),J316&lt;&gt;"Sí"),"SIN CONFIRMAR; ","")&amp;IF(AND(AND(N(B316)&gt;0,TODAY()&gt;=N(B316)),OR(A316="Entrada",A316="Salida"),IFERROR(VLOOKUP(E316,'Ajustes'!$A$21:$B$40,2,0)="Sí",FALSE),L316=""),"SIN LECTURA; ","")&amp;IF(AND(L316&lt;&gt;"",N316=""),"LECTURA SIN FOTO; ","")&amp;IF(AND(A316="Salida",N(B316)&gt;0,N(O316)=0,TODAY()-N(B316)&gt;N('Ajustes'!$B$4)),"ÚLTIMO RECIBO SIN LLEGAR; ","")&amp;IF(AND(N(Q316)&gt;0,N(R316)=0),"COBRO SIN ENVIAR; ","")&amp;IF(AND(N(Q316)&gt;0,N(R316)&gt;0,N(S316)=0,TODAY()-N(R316)&gt;N('Ajustes'!$B$5)),"COBRO SIN PAGAR; ","")="","",LEFT(IF(NOT(N(B316)&gt;0),"SIN FECHA DE EVENTO; ","")&amp;IF(C316="","SIN UNIDAD; ","")&amp;IF(AND(C316&lt;&gt;"",COUNTIF('Unidades'!$A$2:$A$300,C316)=0),"UNIDAD NO ESTÁ EN LA LISTA; ","")&amp;IF(H316="","SIN TITULAR; ","")&amp;IF(AND(AND(N(B316)&gt;0,TODAY()&gt;=N(B316)),N(I316)=0),"CAMBIO SIN PEDIR; ","")&amp;IF(AND(N(B316)&gt;0,TODAY()&lt;N(B316),N(B316)-TODAY()&lt;=N('Ajustes'!$B$3),N(I316)=0),"EVENTO CERCANO SIN PEDIR; ","")&amp;IF(AND(AND(N(B316)&gt;0,TODAY()&gt;=N(B316)),J316&lt;&gt;"Sí"),"SIN CONFIRMAR; ","")&amp;IF(AND(AND(N(B316)&gt;0,TODAY()&gt;=N(B316)),OR(A316="Entrada",A316="Salida"),IFERROR(VLOOKUP(E316,'Ajustes'!$A$21:$B$40,2,0)="Sí",FALSE),L316=""),"SIN LECTURA; ","")&amp;IF(AND(L316&lt;&gt;"",N316=""),"LECTURA SIN FOTO; ","")&amp;IF(AND(A316="Salida",N(B316)&gt;0,N(O316)=0,TODAY()-N(B316)&gt;N('Ajustes'!$B$4)),"ÚLTIMO RECIBO SIN LLEGAR; ","")&amp;IF(AND(N(Q316)&gt;0,N(R316)=0),"COBRO SIN ENVIAR; ","")&amp;IF(AND(N(Q316)&gt;0,N(R316)&gt;0,N(S316)=0,TODAY()-N(R316)&gt;N('Ajustes'!$B$5)),"COBRO SIN PAGAR; ",""),LEN(IF(NOT(N(B316)&gt;0),"SIN FECHA DE EVENTO; ","")&amp;IF(C316="","SIN UNIDAD; ","")&amp;IF(AND(C316&lt;&gt;"",COUNTIF('Unidades'!$A$2:$A$300,C316)=0),"UNIDAD NO ESTÁ EN LA LISTA; ","")&amp;IF(H316="","SIN TITULAR; ","")&amp;IF(AND(AND(N(B316)&gt;0,TODAY()&gt;=N(B316)),N(I316)=0),"CAMBIO SIN PEDIR; ","")&amp;IF(AND(N(B316)&gt;0,TODAY()&lt;N(B316),N(B316)-TODAY()&lt;=N('Ajustes'!$B$3),N(I316)=0),"EVENTO CERCANO SIN PEDIR; ","")&amp;IF(AND(AND(N(B316)&gt;0,TODAY()&gt;=N(B316)),J316&lt;&gt;"Sí"),"SIN CONFIRMAR; ","")&amp;IF(AND(AND(N(B316)&gt;0,TODAY()&gt;=N(B316)),OR(A316="Entrada",A316="Salida"),IFERROR(VLOOKUP(E316,'Ajustes'!$A$21:$B$40,2,0)="Sí",FALSE),L316=""),"SIN LECTURA; ","")&amp;IF(AND(L316&lt;&gt;"",N316=""),"LECTURA SIN FOTO; ","")&amp;IF(AND(A316="Salida",N(B316)&gt;0,N(O316)=0,TODAY()-N(B316)&gt;N('Ajustes'!$B$4)),"ÚLTIMO RECIBO SIN LLEGAR; ","")&amp;IF(AND(N(Q316)&gt;0,N(R316)=0),"COBRO SIN ENVIAR; ","")&amp;IF(AND(N(Q316)&gt;0,N(R316)&gt;0,N(S316)=0,TODAY()-N(R316)&gt;N('Ajustes'!$B$5)),"COBRO SIN PAGAR; ",""))-2)))</f>
        <v/>
      </c>
    </row>
    <row r="317">
      <c r="B317" s="6" t="n"/>
      <c r="I317" s="6" t="n"/>
      <c r="M317" s="6" t="n"/>
      <c r="O317" s="6" t="n"/>
      <c r="P317" s="8" t="n"/>
      <c r="Q317" s="8" t="n"/>
      <c r="R317" s="6" t="n"/>
      <c r="S317" s="6" t="n"/>
      <c r="T317" s="6" t="n"/>
      <c r="U317" s="9">
        <f>IF(OR(NOT(OR(A317&lt;&gt;"",B317&lt;&gt;"",C317&lt;&gt;"",E317&lt;&gt;"")),NOT(N(B317)&gt;0)),"",N(B317)-TODAY())</f>
        <v/>
      </c>
      <c r="V317">
        <f>IF(OR(NOT(OR(A317&lt;&gt;"",B317&lt;&gt;"",C317&lt;&gt;"",E317&lt;&gt;"")),N(T317)&gt;0),"",IF(IF(NOT(N(B317)&gt;0),"SIN FECHA DE EVENTO; ","")&amp;IF(C317="","SIN UNIDAD; ","")&amp;IF(AND(C317&lt;&gt;"",COUNTIF('Unidades'!$A$2:$A$300,C317)=0),"UNIDAD NO ESTÁ EN LA LISTA; ","")&amp;IF(H317="","SIN TITULAR; ","")&amp;IF(AND(AND(N(B317)&gt;0,TODAY()&gt;=N(B317)),N(I317)=0),"CAMBIO SIN PEDIR; ","")&amp;IF(AND(N(B317)&gt;0,TODAY()&lt;N(B317),N(B317)-TODAY()&lt;=N('Ajustes'!$B$3),N(I317)=0),"EVENTO CERCANO SIN PEDIR; ","")&amp;IF(AND(AND(N(B317)&gt;0,TODAY()&gt;=N(B317)),J317&lt;&gt;"Sí"),"SIN CONFIRMAR; ","")&amp;IF(AND(AND(N(B317)&gt;0,TODAY()&gt;=N(B317)),OR(A317="Entrada",A317="Salida"),IFERROR(VLOOKUP(E317,'Ajustes'!$A$21:$B$40,2,0)="Sí",FALSE),L317=""),"SIN LECTURA; ","")&amp;IF(AND(L317&lt;&gt;"",N317=""),"LECTURA SIN FOTO; ","")&amp;IF(AND(A317="Salida",N(B317)&gt;0,N(O317)=0,TODAY()-N(B317)&gt;N('Ajustes'!$B$4)),"ÚLTIMO RECIBO SIN LLEGAR; ","")&amp;IF(AND(N(Q317)&gt;0,N(R317)=0),"COBRO SIN ENVIAR; ","")&amp;IF(AND(N(Q317)&gt;0,N(R317)&gt;0,N(S317)=0,TODAY()-N(R317)&gt;N('Ajustes'!$B$5)),"COBRO SIN PAGAR; ","")="","",LEFT(IF(NOT(N(B317)&gt;0),"SIN FECHA DE EVENTO; ","")&amp;IF(C317="","SIN UNIDAD; ","")&amp;IF(AND(C317&lt;&gt;"",COUNTIF('Unidades'!$A$2:$A$300,C317)=0),"UNIDAD NO ESTÁ EN LA LISTA; ","")&amp;IF(H317="","SIN TITULAR; ","")&amp;IF(AND(AND(N(B317)&gt;0,TODAY()&gt;=N(B317)),N(I317)=0),"CAMBIO SIN PEDIR; ","")&amp;IF(AND(N(B317)&gt;0,TODAY()&lt;N(B317),N(B317)-TODAY()&lt;=N('Ajustes'!$B$3),N(I317)=0),"EVENTO CERCANO SIN PEDIR; ","")&amp;IF(AND(AND(N(B317)&gt;0,TODAY()&gt;=N(B317)),J317&lt;&gt;"Sí"),"SIN CONFIRMAR; ","")&amp;IF(AND(AND(N(B317)&gt;0,TODAY()&gt;=N(B317)),OR(A317="Entrada",A317="Salida"),IFERROR(VLOOKUP(E317,'Ajustes'!$A$21:$B$40,2,0)="Sí",FALSE),L317=""),"SIN LECTURA; ","")&amp;IF(AND(L317&lt;&gt;"",N317=""),"LECTURA SIN FOTO; ","")&amp;IF(AND(A317="Salida",N(B317)&gt;0,N(O317)=0,TODAY()-N(B317)&gt;N('Ajustes'!$B$4)),"ÚLTIMO RECIBO SIN LLEGAR; ","")&amp;IF(AND(N(Q317)&gt;0,N(R317)=0),"COBRO SIN ENVIAR; ","")&amp;IF(AND(N(Q317)&gt;0,N(R317)&gt;0,N(S317)=0,TODAY()-N(R317)&gt;N('Ajustes'!$B$5)),"COBRO SIN PAGAR; ",""),LEN(IF(NOT(N(B317)&gt;0),"SIN FECHA DE EVENTO; ","")&amp;IF(C317="","SIN UNIDAD; ","")&amp;IF(AND(C317&lt;&gt;"",COUNTIF('Unidades'!$A$2:$A$300,C317)=0),"UNIDAD NO ESTÁ EN LA LISTA; ","")&amp;IF(H317="","SIN TITULAR; ","")&amp;IF(AND(AND(N(B317)&gt;0,TODAY()&gt;=N(B317)),N(I317)=0),"CAMBIO SIN PEDIR; ","")&amp;IF(AND(N(B317)&gt;0,TODAY()&lt;N(B317),N(B317)-TODAY()&lt;=N('Ajustes'!$B$3),N(I317)=0),"EVENTO CERCANO SIN PEDIR; ","")&amp;IF(AND(AND(N(B317)&gt;0,TODAY()&gt;=N(B317)),J317&lt;&gt;"Sí"),"SIN CONFIRMAR; ","")&amp;IF(AND(AND(N(B317)&gt;0,TODAY()&gt;=N(B317)),OR(A317="Entrada",A317="Salida"),IFERROR(VLOOKUP(E317,'Ajustes'!$A$21:$B$40,2,0)="Sí",FALSE),L317=""),"SIN LECTURA; ","")&amp;IF(AND(L317&lt;&gt;"",N317=""),"LECTURA SIN FOTO; ","")&amp;IF(AND(A317="Salida",N(B317)&gt;0,N(O317)=0,TODAY()-N(B317)&gt;N('Ajustes'!$B$4)),"ÚLTIMO RECIBO SIN LLEGAR; ","")&amp;IF(AND(N(Q317)&gt;0,N(R317)=0),"COBRO SIN ENVIAR; ","")&amp;IF(AND(N(Q317)&gt;0,N(R317)&gt;0,N(S317)=0,TODAY()-N(R317)&gt;N('Ajustes'!$B$5)),"COBRO SIN PAGAR; ",""))-2)))</f>
        <v/>
      </c>
    </row>
    <row r="318">
      <c r="B318" s="6" t="n"/>
      <c r="I318" s="6" t="n"/>
      <c r="M318" s="6" t="n"/>
      <c r="O318" s="6" t="n"/>
      <c r="P318" s="8" t="n"/>
      <c r="Q318" s="8" t="n"/>
      <c r="R318" s="6" t="n"/>
      <c r="S318" s="6" t="n"/>
      <c r="T318" s="6" t="n"/>
      <c r="U318" s="9">
        <f>IF(OR(NOT(OR(A318&lt;&gt;"",B318&lt;&gt;"",C318&lt;&gt;"",E318&lt;&gt;"")),NOT(N(B318)&gt;0)),"",N(B318)-TODAY())</f>
        <v/>
      </c>
      <c r="V318">
        <f>IF(OR(NOT(OR(A318&lt;&gt;"",B318&lt;&gt;"",C318&lt;&gt;"",E318&lt;&gt;"")),N(T318)&gt;0),"",IF(IF(NOT(N(B318)&gt;0),"SIN FECHA DE EVENTO; ","")&amp;IF(C318="","SIN UNIDAD; ","")&amp;IF(AND(C318&lt;&gt;"",COUNTIF('Unidades'!$A$2:$A$300,C318)=0),"UNIDAD NO ESTÁ EN LA LISTA; ","")&amp;IF(H318="","SIN TITULAR; ","")&amp;IF(AND(AND(N(B318)&gt;0,TODAY()&gt;=N(B318)),N(I318)=0),"CAMBIO SIN PEDIR; ","")&amp;IF(AND(N(B318)&gt;0,TODAY()&lt;N(B318),N(B318)-TODAY()&lt;=N('Ajustes'!$B$3),N(I318)=0),"EVENTO CERCANO SIN PEDIR; ","")&amp;IF(AND(AND(N(B318)&gt;0,TODAY()&gt;=N(B318)),J318&lt;&gt;"Sí"),"SIN CONFIRMAR; ","")&amp;IF(AND(AND(N(B318)&gt;0,TODAY()&gt;=N(B318)),OR(A318="Entrada",A318="Salida"),IFERROR(VLOOKUP(E318,'Ajustes'!$A$21:$B$40,2,0)="Sí",FALSE),L318=""),"SIN LECTURA; ","")&amp;IF(AND(L318&lt;&gt;"",N318=""),"LECTURA SIN FOTO; ","")&amp;IF(AND(A318="Salida",N(B318)&gt;0,N(O318)=0,TODAY()-N(B318)&gt;N('Ajustes'!$B$4)),"ÚLTIMO RECIBO SIN LLEGAR; ","")&amp;IF(AND(N(Q318)&gt;0,N(R318)=0),"COBRO SIN ENVIAR; ","")&amp;IF(AND(N(Q318)&gt;0,N(R318)&gt;0,N(S318)=0,TODAY()-N(R318)&gt;N('Ajustes'!$B$5)),"COBRO SIN PAGAR; ","")="","",LEFT(IF(NOT(N(B318)&gt;0),"SIN FECHA DE EVENTO; ","")&amp;IF(C318="","SIN UNIDAD; ","")&amp;IF(AND(C318&lt;&gt;"",COUNTIF('Unidades'!$A$2:$A$300,C318)=0),"UNIDAD NO ESTÁ EN LA LISTA; ","")&amp;IF(H318="","SIN TITULAR; ","")&amp;IF(AND(AND(N(B318)&gt;0,TODAY()&gt;=N(B318)),N(I318)=0),"CAMBIO SIN PEDIR; ","")&amp;IF(AND(N(B318)&gt;0,TODAY()&lt;N(B318),N(B318)-TODAY()&lt;=N('Ajustes'!$B$3),N(I318)=0),"EVENTO CERCANO SIN PEDIR; ","")&amp;IF(AND(AND(N(B318)&gt;0,TODAY()&gt;=N(B318)),J318&lt;&gt;"Sí"),"SIN CONFIRMAR; ","")&amp;IF(AND(AND(N(B318)&gt;0,TODAY()&gt;=N(B318)),OR(A318="Entrada",A318="Salida"),IFERROR(VLOOKUP(E318,'Ajustes'!$A$21:$B$40,2,0)="Sí",FALSE),L318=""),"SIN LECTURA; ","")&amp;IF(AND(L318&lt;&gt;"",N318=""),"LECTURA SIN FOTO; ","")&amp;IF(AND(A318="Salida",N(B318)&gt;0,N(O318)=0,TODAY()-N(B318)&gt;N('Ajustes'!$B$4)),"ÚLTIMO RECIBO SIN LLEGAR; ","")&amp;IF(AND(N(Q318)&gt;0,N(R318)=0),"COBRO SIN ENVIAR; ","")&amp;IF(AND(N(Q318)&gt;0,N(R318)&gt;0,N(S318)=0,TODAY()-N(R318)&gt;N('Ajustes'!$B$5)),"COBRO SIN PAGAR; ",""),LEN(IF(NOT(N(B318)&gt;0),"SIN FECHA DE EVENTO; ","")&amp;IF(C318="","SIN UNIDAD; ","")&amp;IF(AND(C318&lt;&gt;"",COUNTIF('Unidades'!$A$2:$A$300,C318)=0),"UNIDAD NO ESTÁ EN LA LISTA; ","")&amp;IF(H318="","SIN TITULAR; ","")&amp;IF(AND(AND(N(B318)&gt;0,TODAY()&gt;=N(B318)),N(I318)=0),"CAMBIO SIN PEDIR; ","")&amp;IF(AND(N(B318)&gt;0,TODAY()&lt;N(B318),N(B318)-TODAY()&lt;=N('Ajustes'!$B$3),N(I318)=0),"EVENTO CERCANO SIN PEDIR; ","")&amp;IF(AND(AND(N(B318)&gt;0,TODAY()&gt;=N(B318)),J318&lt;&gt;"Sí"),"SIN CONFIRMAR; ","")&amp;IF(AND(AND(N(B318)&gt;0,TODAY()&gt;=N(B318)),OR(A318="Entrada",A318="Salida"),IFERROR(VLOOKUP(E318,'Ajustes'!$A$21:$B$40,2,0)="Sí",FALSE),L318=""),"SIN LECTURA; ","")&amp;IF(AND(L318&lt;&gt;"",N318=""),"LECTURA SIN FOTO; ","")&amp;IF(AND(A318="Salida",N(B318)&gt;0,N(O318)=0,TODAY()-N(B318)&gt;N('Ajustes'!$B$4)),"ÚLTIMO RECIBO SIN LLEGAR; ","")&amp;IF(AND(N(Q318)&gt;0,N(R318)=0),"COBRO SIN ENVIAR; ","")&amp;IF(AND(N(Q318)&gt;0,N(R318)&gt;0,N(S318)=0,TODAY()-N(R318)&gt;N('Ajustes'!$B$5)),"COBRO SIN PAGAR; ",""))-2)))</f>
        <v/>
      </c>
    </row>
    <row r="319">
      <c r="B319" s="6" t="n"/>
      <c r="I319" s="6" t="n"/>
      <c r="M319" s="6" t="n"/>
      <c r="O319" s="6" t="n"/>
      <c r="P319" s="8" t="n"/>
      <c r="Q319" s="8" t="n"/>
      <c r="R319" s="6" t="n"/>
      <c r="S319" s="6" t="n"/>
      <c r="T319" s="6" t="n"/>
      <c r="U319" s="9">
        <f>IF(OR(NOT(OR(A319&lt;&gt;"",B319&lt;&gt;"",C319&lt;&gt;"",E319&lt;&gt;"")),NOT(N(B319)&gt;0)),"",N(B319)-TODAY())</f>
        <v/>
      </c>
      <c r="V319">
        <f>IF(OR(NOT(OR(A319&lt;&gt;"",B319&lt;&gt;"",C319&lt;&gt;"",E319&lt;&gt;"")),N(T319)&gt;0),"",IF(IF(NOT(N(B319)&gt;0),"SIN FECHA DE EVENTO; ","")&amp;IF(C319="","SIN UNIDAD; ","")&amp;IF(AND(C319&lt;&gt;"",COUNTIF('Unidades'!$A$2:$A$300,C319)=0),"UNIDAD NO ESTÁ EN LA LISTA; ","")&amp;IF(H319="","SIN TITULAR; ","")&amp;IF(AND(AND(N(B319)&gt;0,TODAY()&gt;=N(B319)),N(I319)=0),"CAMBIO SIN PEDIR; ","")&amp;IF(AND(N(B319)&gt;0,TODAY()&lt;N(B319),N(B319)-TODAY()&lt;=N('Ajustes'!$B$3),N(I319)=0),"EVENTO CERCANO SIN PEDIR; ","")&amp;IF(AND(AND(N(B319)&gt;0,TODAY()&gt;=N(B319)),J319&lt;&gt;"Sí"),"SIN CONFIRMAR; ","")&amp;IF(AND(AND(N(B319)&gt;0,TODAY()&gt;=N(B319)),OR(A319="Entrada",A319="Salida"),IFERROR(VLOOKUP(E319,'Ajustes'!$A$21:$B$40,2,0)="Sí",FALSE),L319=""),"SIN LECTURA; ","")&amp;IF(AND(L319&lt;&gt;"",N319=""),"LECTURA SIN FOTO; ","")&amp;IF(AND(A319="Salida",N(B319)&gt;0,N(O319)=0,TODAY()-N(B319)&gt;N('Ajustes'!$B$4)),"ÚLTIMO RECIBO SIN LLEGAR; ","")&amp;IF(AND(N(Q319)&gt;0,N(R319)=0),"COBRO SIN ENVIAR; ","")&amp;IF(AND(N(Q319)&gt;0,N(R319)&gt;0,N(S319)=0,TODAY()-N(R319)&gt;N('Ajustes'!$B$5)),"COBRO SIN PAGAR; ","")="","",LEFT(IF(NOT(N(B319)&gt;0),"SIN FECHA DE EVENTO; ","")&amp;IF(C319="","SIN UNIDAD; ","")&amp;IF(AND(C319&lt;&gt;"",COUNTIF('Unidades'!$A$2:$A$300,C319)=0),"UNIDAD NO ESTÁ EN LA LISTA; ","")&amp;IF(H319="","SIN TITULAR; ","")&amp;IF(AND(AND(N(B319)&gt;0,TODAY()&gt;=N(B319)),N(I319)=0),"CAMBIO SIN PEDIR; ","")&amp;IF(AND(N(B319)&gt;0,TODAY()&lt;N(B319),N(B319)-TODAY()&lt;=N('Ajustes'!$B$3),N(I319)=0),"EVENTO CERCANO SIN PEDIR; ","")&amp;IF(AND(AND(N(B319)&gt;0,TODAY()&gt;=N(B319)),J319&lt;&gt;"Sí"),"SIN CONFIRMAR; ","")&amp;IF(AND(AND(N(B319)&gt;0,TODAY()&gt;=N(B319)),OR(A319="Entrada",A319="Salida"),IFERROR(VLOOKUP(E319,'Ajustes'!$A$21:$B$40,2,0)="Sí",FALSE),L319=""),"SIN LECTURA; ","")&amp;IF(AND(L319&lt;&gt;"",N319=""),"LECTURA SIN FOTO; ","")&amp;IF(AND(A319="Salida",N(B319)&gt;0,N(O319)=0,TODAY()-N(B319)&gt;N('Ajustes'!$B$4)),"ÚLTIMO RECIBO SIN LLEGAR; ","")&amp;IF(AND(N(Q319)&gt;0,N(R319)=0),"COBRO SIN ENVIAR; ","")&amp;IF(AND(N(Q319)&gt;0,N(R319)&gt;0,N(S319)=0,TODAY()-N(R319)&gt;N('Ajustes'!$B$5)),"COBRO SIN PAGAR; ",""),LEN(IF(NOT(N(B319)&gt;0),"SIN FECHA DE EVENTO; ","")&amp;IF(C319="","SIN UNIDAD; ","")&amp;IF(AND(C319&lt;&gt;"",COUNTIF('Unidades'!$A$2:$A$300,C319)=0),"UNIDAD NO ESTÁ EN LA LISTA; ","")&amp;IF(H319="","SIN TITULAR; ","")&amp;IF(AND(AND(N(B319)&gt;0,TODAY()&gt;=N(B319)),N(I319)=0),"CAMBIO SIN PEDIR; ","")&amp;IF(AND(N(B319)&gt;0,TODAY()&lt;N(B319),N(B319)-TODAY()&lt;=N('Ajustes'!$B$3),N(I319)=0),"EVENTO CERCANO SIN PEDIR; ","")&amp;IF(AND(AND(N(B319)&gt;0,TODAY()&gt;=N(B319)),J319&lt;&gt;"Sí"),"SIN CONFIRMAR; ","")&amp;IF(AND(AND(N(B319)&gt;0,TODAY()&gt;=N(B319)),OR(A319="Entrada",A319="Salida"),IFERROR(VLOOKUP(E319,'Ajustes'!$A$21:$B$40,2,0)="Sí",FALSE),L319=""),"SIN LECTURA; ","")&amp;IF(AND(L319&lt;&gt;"",N319=""),"LECTURA SIN FOTO; ","")&amp;IF(AND(A319="Salida",N(B319)&gt;0,N(O319)=0,TODAY()-N(B319)&gt;N('Ajustes'!$B$4)),"ÚLTIMO RECIBO SIN LLEGAR; ","")&amp;IF(AND(N(Q319)&gt;0,N(R319)=0),"COBRO SIN ENVIAR; ","")&amp;IF(AND(N(Q319)&gt;0,N(R319)&gt;0,N(S319)=0,TODAY()-N(R319)&gt;N('Ajustes'!$B$5)),"COBRO SIN PAGAR; ",""))-2)))</f>
        <v/>
      </c>
    </row>
    <row r="320">
      <c r="B320" s="6" t="n"/>
      <c r="I320" s="6" t="n"/>
      <c r="M320" s="6" t="n"/>
      <c r="O320" s="6" t="n"/>
      <c r="P320" s="8" t="n"/>
      <c r="Q320" s="8" t="n"/>
      <c r="R320" s="6" t="n"/>
      <c r="S320" s="6" t="n"/>
      <c r="T320" s="6" t="n"/>
      <c r="U320" s="9">
        <f>IF(OR(NOT(OR(A320&lt;&gt;"",B320&lt;&gt;"",C320&lt;&gt;"",E320&lt;&gt;"")),NOT(N(B320)&gt;0)),"",N(B320)-TODAY())</f>
        <v/>
      </c>
      <c r="V320">
        <f>IF(OR(NOT(OR(A320&lt;&gt;"",B320&lt;&gt;"",C320&lt;&gt;"",E320&lt;&gt;"")),N(T320)&gt;0),"",IF(IF(NOT(N(B320)&gt;0),"SIN FECHA DE EVENTO; ","")&amp;IF(C320="","SIN UNIDAD; ","")&amp;IF(AND(C320&lt;&gt;"",COUNTIF('Unidades'!$A$2:$A$300,C320)=0),"UNIDAD NO ESTÁ EN LA LISTA; ","")&amp;IF(H320="","SIN TITULAR; ","")&amp;IF(AND(AND(N(B320)&gt;0,TODAY()&gt;=N(B320)),N(I320)=0),"CAMBIO SIN PEDIR; ","")&amp;IF(AND(N(B320)&gt;0,TODAY()&lt;N(B320),N(B320)-TODAY()&lt;=N('Ajustes'!$B$3),N(I320)=0),"EVENTO CERCANO SIN PEDIR; ","")&amp;IF(AND(AND(N(B320)&gt;0,TODAY()&gt;=N(B320)),J320&lt;&gt;"Sí"),"SIN CONFIRMAR; ","")&amp;IF(AND(AND(N(B320)&gt;0,TODAY()&gt;=N(B320)),OR(A320="Entrada",A320="Salida"),IFERROR(VLOOKUP(E320,'Ajustes'!$A$21:$B$40,2,0)="Sí",FALSE),L320=""),"SIN LECTURA; ","")&amp;IF(AND(L320&lt;&gt;"",N320=""),"LECTURA SIN FOTO; ","")&amp;IF(AND(A320="Salida",N(B320)&gt;0,N(O320)=0,TODAY()-N(B320)&gt;N('Ajustes'!$B$4)),"ÚLTIMO RECIBO SIN LLEGAR; ","")&amp;IF(AND(N(Q320)&gt;0,N(R320)=0),"COBRO SIN ENVIAR; ","")&amp;IF(AND(N(Q320)&gt;0,N(R320)&gt;0,N(S320)=0,TODAY()-N(R320)&gt;N('Ajustes'!$B$5)),"COBRO SIN PAGAR; ","")="","",LEFT(IF(NOT(N(B320)&gt;0),"SIN FECHA DE EVENTO; ","")&amp;IF(C320="","SIN UNIDAD; ","")&amp;IF(AND(C320&lt;&gt;"",COUNTIF('Unidades'!$A$2:$A$300,C320)=0),"UNIDAD NO ESTÁ EN LA LISTA; ","")&amp;IF(H320="","SIN TITULAR; ","")&amp;IF(AND(AND(N(B320)&gt;0,TODAY()&gt;=N(B320)),N(I320)=0),"CAMBIO SIN PEDIR; ","")&amp;IF(AND(N(B320)&gt;0,TODAY()&lt;N(B320),N(B320)-TODAY()&lt;=N('Ajustes'!$B$3),N(I320)=0),"EVENTO CERCANO SIN PEDIR; ","")&amp;IF(AND(AND(N(B320)&gt;0,TODAY()&gt;=N(B320)),J320&lt;&gt;"Sí"),"SIN CONFIRMAR; ","")&amp;IF(AND(AND(N(B320)&gt;0,TODAY()&gt;=N(B320)),OR(A320="Entrada",A320="Salida"),IFERROR(VLOOKUP(E320,'Ajustes'!$A$21:$B$40,2,0)="Sí",FALSE),L320=""),"SIN LECTURA; ","")&amp;IF(AND(L320&lt;&gt;"",N320=""),"LECTURA SIN FOTO; ","")&amp;IF(AND(A320="Salida",N(B320)&gt;0,N(O320)=0,TODAY()-N(B320)&gt;N('Ajustes'!$B$4)),"ÚLTIMO RECIBO SIN LLEGAR; ","")&amp;IF(AND(N(Q320)&gt;0,N(R320)=0),"COBRO SIN ENVIAR; ","")&amp;IF(AND(N(Q320)&gt;0,N(R320)&gt;0,N(S320)=0,TODAY()-N(R320)&gt;N('Ajustes'!$B$5)),"COBRO SIN PAGAR; ",""),LEN(IF(NOT(N(B320)&gt;0),"SIN FECHA DE EVENTO; ","")&amp;IF(C320="","SIN UNIDAD; ","")&amp;IF(AND(C320&lt;&gt;"",COUNTIF('Unidades'!$A$2:$A$300,C320)=0),"UNIDAD NO ESTÁ EN LA LISTA; ","")&amp;IF(H320="","SIN TITULAR; ","")&amp;IF(AND(AND(N(B320)&gt;0,TODAY()&gt;=N(B320)),N(I320)=0),"CAMBIO SIN PEDIR; ","")&amp;IF(AND(N(B320)&gt;0,TODAY()&lt;N(B320),N(B320)-TODAY()&lt;=N('Ajustes'!$B$3),N(I320)=0),"EVENTO CERCANO SIN PEDIR; ","")&amp;IF(AND(AND(N(B320)&gt;0,TODAY()&gt;=N(B320)),J320&lt;&gt;"Sí"),"SIN CONFIRMAR; ","")&amp;IF(AND(AND(N(B320)&gt;0,TODAY()&gt;=N(B320)),OR(A320="Entrada",A320="Salida"),IFERROR(VLOOKUP(E320,'Ajustes'!$A$21:$B$40,2,0)="Sí",FALSE),L320=""),"SIN LECTURA; ","")&amp;IF(AND(L320&lt;&gt;"",N320=""),"LECTURA SIN FOTO; ","")&amp;IF(AND(A320="Salida",N(B320)&gt;0,N(O320)=0,TODAY()-N(B320)&gt;N('Ajustes'!$B$4)),"ÚLTIMO RECIBO SIN LLEGAR; ","")&amp;IF(AND(N(Q320)&gt;0,N(R320)=0),"COBRO SIN ENVIAR; ","")&amp;IF(AND(N(Q320)&gt;0,N(R320)&gt;0,N(S320)=0,TODAY()-N(R320)&gt;N('Ajustes'!$B$5)),"COBRO SIN PAGAR; ",""))-2)))</f>
        <v/>
      </c>
    </row>
    <row r="321">
      <c r="B321" s="6" t="n"/>
      <c r="I321" s="6" t="n"/>
      <c r="M321" s="6" t="n"/>
      <c r="O321" s="6" t="n"/>
      <c r="P321" s="8" t="n"/>
      <c r="Q321" s="8" t="n"/>
      <c r="R321" s="6" t="n"/>
      <c r="S321" s="6" t="n"/>
      <c r="T321" s="6" t="n"/>
      <c r="U321" s="9">
        <f>IF(OR(NOT(OR(A321&lt;&gt;"",B321&lt;&gt;"",C321&lt;&gt;"",E321&lt;&gt;"")),NOT(N(B321)&gt;0)),"",N(B321)-TODAY())</f>
        <v/>
      </c>
      <c r="V321">
        <f>IF(OR(NOT(OR(A321&lt;&gt;"",B321&lt;&gt;"",C321&lt;&gt;"",E321&lt;&gt;"")),N(T321)&gt;0),"",IF(IF(NOT(N(B321)&gt;0),"SIN FECHA DE EVENTO; ","")&amp;IF(C321="","SIN UNIDAD; ","")&amp;IF(AND(C321&lt;&gt;"",COUNTIF('Unidades'!$A$2:$A$300,C321)=0),"UNIDAD NO ESTÁ EN LA LISTA; ","")&amp;IF(H321="","SIN TITULAR; ","")&amp;IF(AND(AND(N(B321)&gt;0,TODAY()&gt;=N(B321)),N(I321)=0),"CAMBIO SIN PEDIR; ","")&amp;IF(AND(N(B321)&gt;0,TODAY()&lt;N(B321),N(B321)-TODAY()&lt;=N('Ajustes'!$B$3),N(I321)=0),"EVENTO CERCANO SIN PEDIR; ","")&amp;IF(AND(AND(N(B321)&gt;0,TODAY()&gt;=N(B321)),J321&lt;&gt;"Sí"),"SIN CONFIRMAR; ","")&amp;IF(AND(AND(N(B321)&gt;0,TODAY()&gt;=N(B321)),OR(A321="Entrada",A321="Salida"),IFERROR(VLOOKUP(E321,'Ajustes'!$A$21:$B$40,2,0)="Sí",FALSE),L321=""),"SIN LECTURA; ","")&amp;IF(AND(L321&lt;&gt;"",N321=""),"LECTURA SIN FOTO; ","")&amp;IF(AND(A321="Salida",N(B321)&gt;0,N(O321)=0,TODAY()-N(B321)&gt;N('Ajustes'!$B$4)),"ÚLTIMO RECIBO SIN LLEGAR; ","")&amp;IF(AND(N(Q321)&gt;0,N(R321)=0),"COBRO SIN ENVIAR; ","")&amp;IF(AND(N(Q321)&gt;0,N(R321)&gt;0,N(S321)=0,TODAY()-N(R321)&gt;N('Ajustes'!$B$5)),"COBRO SIN PAGAR; ","")="","",LEFT(IF(NOT(N(B321)&gt;0),"SIN FECHA DE EVENTO; ","")&amp;IF(C321="","SIN UNIDAD; ","")&amp;IF(AND(C321&lt;&gt;"",COUNTIF('Unidades'!$A$2:$A$300,C321)=0),"UNIDAD NO ESTÁ EN LA LISTA; ","")&amp;IF(H321="","SIN TITULAR; ","")&amp;IF(AND(AND(N(B321)&gt;0,TODAY()&gt;=N(B321)),N(I321)=0),"CAMBIO SIN PEDIR; ","")&amp;IF(AND(N(B321)&gt;0,TODAY()&lt;N(B321),N(B321)-TODAY()&lt;=N('Ajustes'!$B$3),N(I321)=0),"EVENTO CERCANO SIN PEDIR; ","")&amp;IF(AND(AND(N(B321)&gt;0,TODAY()&gt;=N(B321)),J321&lt;&gt;"Sí"),"SIN CONFIRMAR; ","")&amp;IF(AND(AND(N(B321)&gt;0,TODAY()&gt;=N(B321)),OR(A321="Entrada",A321="Salida"),IFERROR(VLOOKUP(E321,'Ajustes'!$A$21:$B$40,2,0)="Sí",FALSE),L321=""),"SIN LECTURA; ","")&amp;IF(AND(L321&lt;&gt;"",N321=""),"LECTURA SIN FOTO; ","")&amp;IF(AND(A321="Salida",N(B321)&gt;0,N(O321)=0,TODAY()-N(B321)&gt;N('Ajustes'!$B$4)),"ÚLTIMO RECIBO SIN LLEGAR; ","")&amp;IF(AND(N(Q321)&gt;0,N(R321)=0),"COBRO SIN ENVIAR; ","")&amp;IF(AND(N(Q321)&gt;0,N(R321)&gt;0,N(S321)=0,TODAY()-N(R321)&gt;N('Ajustes'!$B$5)),"COBRO SIN PAGAR; ",""),LEN(IF(NOT(N(B321)&gt;0),"SIN FECHA DE EVENTO; ","")&amp;IF(C321="","SIN UNIDAD; ","")&amp;IF(AND(C321&lt;&gt;"",COUNTIF('Unidades'!$A$2:$A$300,C321)=0),"UNIDAD NO ESTÁ EN LA LISTA; ","")&amp;IF(H321="","SIN TITULAR; ","")&amp;IF(AND(AND(N(B321)&gt;0,TODAY()&gt;=N(B321)),N(I321)=0),"CAMBIO SIN PEDIR; ","")&amp;IF(AND(N(B321)&gt;0,TODAY()&lt;N(B321),N(B321)-TODAY()&lt;=N('Ajustes'!$B$3),N(I321)=0),"EVENTO CERCANO SIN PEDIR; ","")&amp;IF(AND(AND(N(B321)&gt;0,TODAY()&gt;=N(B321)),J321&lt;&gt;"Sí"),"SIN CONFIRMAR; ","")&amp;IF(AND(AND(N(B321)&gt;0,TODAY()&gt;=N(B321)),OR(A321="Entrada",A321="Salida"),IFERROR(VLOOKUP(E321,'Ajustes'!$A$21:$B$40,2,0)="Sí",FALSE),L321=""),"SIN LECTURA; ","")&amp;IF(AND(L321&lt;&gt;"",N321=""),"LECTURA SIN FOTO; ","")&amp;IF(AND(A321="Salida",N(B321)&gt;0,N(O321)=0,TODAY()-N(B321)&gt;N('Ajustes'!$B$4)),"ÚLTIMO RECIBO SIN LLEGAR; ","")&amp;IF(AND(N(Q321)&gt;0,N(R321)=0),"COBRO SIN ENVIAR; ","")&amp;IF(AND(N(Q321)&gt;0,N(R321)&gt;0,N(S321)=0,TODAY()-N(R321)&gt;N('Ajustes'!$B$5)),"COBRO SIN PAGAR; ",""))-2)))</f>
        <v/>
      </c>
    </row>
    <row r="322">
      <c r="B322" s="6" t="n"/>
      <c r="I322" s="6" t="n"/>
      <c r="M322" s="6" t="n"/>
      <c r="O322" s="6" t="n"/>
      <c r="P322" s="8" t="n"/>
      <c r="Q322" s="8" t="n"/>
      <c r="R322" s="6" t="n"/>
      <c r="S322" s="6" t="n"/>
      <c r="T322" s="6" t="n"/>
      <c r="U322" s="9">
        <f>IF(OR(NOT(OR(A322&lt;&gt;"",B322&lt;&gt;"",C322&lt;&gt;"",E322&lt;&gt;"")),NOT(N(B322)&gt;0)),"",N(B322)-TODAY())</f>
        <v/>
      </c>
      <c r="V322">
        <f>IF(OR(NOT(OR(A322&lt;&gt;"",B322&lt;&gt;"",C322&lt;&gt;"",E322&lt;&gt;"")),N(T322)&gt;0),"",IF(IF(NOT(N(B322)&gt;0),"SIN FECHA DE EVENTO; ","")&amp;IF(C322="","SIN UNIDAD; ","")&amp;IF(AND(C322&lt;&gt;"",COUNTIF('Unidades'!$A$2:$A$300,C322)=0),"UNIDAD NO ESTÁ EN LA LISTA; ","")&amp;IF(H322="","SIN TITULAR; ","")&amp;IF(AND(AND(N(B322)&gt;0,TODAY()&gt;=N(B322)),N(I322)=0),"CAMBIO SIN PEDIR; ","")&amp;IF(AND(N(B322)&gt;0,TODAY()&lt;N(B322),N(B322)-TODAY()&lt;=N('Ajustes'!$B$3),N(I322)=0),"EVENTO CERCANO SIN PEDIR; ","")&amp;IF(AND(AND(N(B322)&gt;0,TODAY()&gt;=N(B322)),J322&lt;&gt;"Sí"),"SIN CONFIRMAR; ","")&amp;IF(AND(AND(N(B322)&gt;0,TODAY()&gt;=N(B322)),OR(A322="Entrada",A322="Salida"),IFERROR(VLOOKUP(E322,'Ajustes'!$A$21:$B$40,2,0)="Sí",FALSE),L322=""),"SIN LECTURA; ","")&amp;IF(AND(L322&lt;&gt;"",N322=""),"LECTURA SIN FOTO; ","")&amp;IF(AND(A322="Salida",N(B322)&gt;0,N(O322)=0,TODAY()-N(B322)&gt;N('Ajustes'!$B$4)),"ÚLTIMO RECIBO SIN LLEGAR; ","")&amp;IF(AND(N(Q322)&gt;0,N(R322)=0),"COBRO SIN ENVIAR; ","")&amp;IF(AND(N(Q322)&gt;0,N(R322)&gt;0,N(S322)=0,TODAY()-N(R322)&gt;N('Ajustes'!$B$5)),"COBRO SIN PAGAR; ","")="","",LEFT(IF(NOT(N(B322)&gt;0),"SIN FECHA DE EVENTO; ","")&amp;IF(C322="","SIN UNIDAD; ","")&amp;IF(AND(C322&lt;&gt;"",COUNTIF('Unidades'!$A$2:$A$300,C322)=0),"UNIDAD NO ESTÁ EN LA LISTA; ","")&amp;IF(H322="","SIN TITULAR; ","")&amp;IF(AND(AND(N(B322)&gt;0,TODAY()&gt;=N(B322)),N(I322)=0),"CAMBIO SIN PEDIR; ","")&amp;IF(AND(N(B322)&gt;0,TODAY()&lt;N(B322),N(B322)-TODAY()&lt;=N('Ajustes'!$B$3),N(I322)=0),"EVENTO CERCANO SIN PEDIR; ","")&amp;IF(AND(AND(N(B322)&gt;0,TODAY()&gt;=N(B322)),J322&lt;&gt;"Sí"),"SIN CONFIRMAR; ","")&amp;IF(AND(AND(N(B322)&gt;0,TODAY()&gt;=N(B322)),OR(A322="Entrada",A322="Salida"),IFERROR(VLOOKUP(E322,'Ajustes'!$A$21:$B$40,2,0)="Sí",FALSE),L322=""),"SIN LECTURA; ","")&amp;IF(AND(L322&lt;&gt;"",N322=""),"LECTURA SIN FOTO; ","")&amp;IF(AND(A322="Salida",N(B322)&gt;0,N(O322)=0,TODAY()-N(B322)&gt;N('Ajustes'!$B$4)),"ÚLTIMO RECIBO SIN LLEGAR; ","")&amp;IF(AND(N(Q322)&gt;0,N(R322)=0),"COBRO SIN ENVIAR; ","")&amp;IF(AND(N(Q322)&gt;0,N(R322)&gt;0,N(S322)=0,TODAY()-N(R322)&gt;N('Ajustes'!$B$5)),"COBRO SIN PAGAR; ",""),LEN(IF(NOT(N(B322)&gt;0),"SIN FECHA DE EVENTO; ","")&amp;IF(C322="","SIN UNIDAD; ","")&amp;IF(AND(C322&lt;&gt;"",COUNTIF('Unidades'!$A$2:$A$300,C322)=0),"UNIDAD NO ESTÁ EN LA LISTA; ","")&amp;IF(H322="","SIN TITULAR; ","")&amp;IF(AND(AND(N(B322)&gt;0,TODAY()&gt;=N(B322)),N(I322)=0),"CAMBIO SIN PEDIR; ","")&amp;IF(AND(N(B322)&gt;0,TODAY()&lt;N(B322),N(B322)-TODAY()&lt;=N('Ajustes'!$B$3),N(I322)=0),"EVENTO CERCANO SIN PEDIR; ","")&amp;IF(AND(AND(N(B322)&gt;0,TODAY()&gt;=N(B322)),J322&lt;&gt;"Sí"),"SIN CONFIRMAR; ","")&amp;IF(AND(AND(N(B322)&gt;0,TODAY()&gt;=N(B322)),OR(A322="Entrada",A322="Salida"),IFERROR(VLOOKUP(E322,'Ajustes'!$A$21:$B$40,2,0)="Sí",FALSE),L322=""),"SIN LECTURA; ","")&amp;IF(AND(L322&lt;&gt;"",N322=""),"LECTURA SIN FOTO; ","")&amp;IF(AND(A322="Salida",N(B322)&gt;0,N(O322)=0,TODAY()-N(B322)&gt;N('Ajustes'!$B$4)),"ÚLTIMO RECIBO SIN LLEGAR; ","")&amp;IF(AND(N(Q322)&gt;0,N(R322)=0),"COBRO SIN ENVIAR; ","")&amp;IF(AND(N(Q322)&gt;0,N(R322)&gt;0,N(S322)=0,TODAY()-N(R322)&gt;N('Ajustes'!$B$5)),"COBRO SIN PAGAR; ",""))-2)))</f>
        <v/>
      </c>
    </row>
    <row r="323">
      <c r="B323" s="6" t="n"/>
      <c r="I323" s="6" t="n"/>
      <c r="M323" s="6" t="n"/>
      <c r="O323" s="6" t="n"/>
      <c r="P323" s="8" t="n"/>
      <c r="Q323" s="8" t="n"/>
      <c r="R323" s="6" t="n"/>
      <c r="S323" s="6" t="n"/>
      <c r="T323" s="6" t="n"/>
      <c r="U323" s="9">
        <f>IF(OR(NOT(OR(A323&lt;&gt;"",B323&lt;&gt;"",C323&lt;&gt;"",E323&lt;&gt;"")),NOT(N(B323)&gt;0)),"",N(B323)-TODAY())</f>
        <v/>
      </c>
      <c r="V323">
        <f>IF(OR(NOT(OR(A323&lt;&gt;"",B323&lt;&gt;"",C323&lt;&gt;"",E323&lt;&gt;"")),N(T323)&gt;0),"",IF(IF(NOT(N(B323)&gt;0),"SIN FECHA DE EVENTO; ","")&amp;IF(C323="","SIN UNIDAD; ","")&amp;IF(AND(C323&lt;&gt;"",COUNTIF('Unidades'!$A$2:$A$300,C323)=0),"UNIDAD NO ESTÁ EN LA LISTA; ","")&amp;IF(H323="","SIN TITULAR; ","")&amp;IF(AND(AND(N(B323)&gt;0,TODAY()&gt;=N(B323)),N(I323)=0),"CAMBIO SIN PEDIR; ","")&amp;IF(AND(N(B323)&gt;0,TODAY()&lt;N(B323),N(B323)-TODAY()&lt;=N('Ajustes'!$B$3),N(I323)=0),"EVENTO CERCANO SIN PEDIR; ","")&amp;IF(AND(AND(N(B323)&gt;0,TODAY()&gt;=N(B323)),J323&lt;&gt;"Sí"),"SIN CONFIRMAR; ","")&amp;IF(AND(AND(N(B323)&gt;0,TODAY()&gt;=N(B323)),OR(A323="Entrada",A323="Salida"),IFERROR(VLOOKUP(E323,'Ajustes'!$A$21:$B$40,2,0)="Sí",FALSE),L323=""),"SIN LECTURA; ","")&amp;IF(AND(L323&lt;&gt;"",N323=""),"LECTURA SIN FOTO; ","")&amp;IF(AND(A323="Salida",N(B323)&gt;0,N(O323)=0,TODAY()-N(B323)&gt;N('Ajustes'!$B$4)),"ÚLTIMO RECIBO SIN LLEGAR; ","")&amp;IF(AND(N(Q323)&gt;0,N(R323)=0),"COBRO SIN ENVIAR; ","")&amp;IF(AND(N(Q323)&gt;0,N(R323)&gt;0,N(S323)=0,TODAY()-N(R323)&gt;N('Ajustes'!$B$5)),"COBRO SIN PAGAR; ","")="","",LEFT(IF(NOT(N(B323)&gt;0),"SIN FECHA DE EVENTO; ","")&amp;IF(C323="","SIN UNIDAD; ","")&amp;IF(AND(C323&lt;&gt;"",COUNTIF('Unidades'!$A$2:$A$300,C323)=0),"UNIDAD NO ESTÁ EN LA LISTA; ","")&amp;IF(H323="","SIN TITULAR; ","")&amp;IF(AND(AND(N(B323)&gt;0,TODAY()&gt;=N(B323)),N(I323)=0),"CAMBIO SIN PEDIR; ","")&amp;IF(AND(N(B323)&gt;0,TODAY()&lt;N(B323),N(B323)-TODAY()&lt;=N('Ajustes'!$B$3),N(I323)=0),"EVENTO CERCANO SIN PEDIR; ","")&amp;IF(AND(AND(N(B323)&gt;0,TODAY()&gt;=N(B323)),J323&lt;&gt;"Sí"),"SIN CONFIRMAR; ","")&amp;IF(AND(AND(N(B323)&gt;0,TODAY()&gt;=N(B323)),OR(A323="Entrada",A323="Salida"),IFERROR(VLOOKUP(E323,'Ajustes'!$A$21:$B$40,2,0)="Sí",FALSE),L323=""),"SIN LECTURA; ","")&amp;IF(AND(L323&lt;&gt;"",N323=""),"LECTURA SIN FOTO; ","")&amp;IF(AND(A323="Salida",N(B323)&gt;0,N(O323)=0,TODAY()-N(B323)&gt;N('Ajustes'!$B$4)),"ÚLTIMO RECIBO SIN LLEGAR; ","")&amp;IF(AND(N(Q323)&gt;0,N(R323)=0),"COBRO SIN ENVIAR; ","")&amp;IF(AND(N(Q323)&gt;0,N(R323)&gt;0,N(S323)=0,TODAY()-N(R323)&gt;N('Ajustes'!$B$5)),"COBRO SIN PAGAR; ",""),LEN(IF(NOT(N(B323)&gt;0),"SIN FECHA DE EVENTO; ","")&amp;IF(C323="","SIN UNIDAD; ","")&amp;IF(AND(C323&lt;&gt;"",COUNTIF('Unidades'!$A$2:$A$300,C323)=0),"UNIDAD NO ESTÁ EN LA LISTA; ","")&amp;IF(H323="","SIN TITULAR; ","")&amp;IF(AND(AND(N(B323)&gt;0,TODAY()&gt;=N(B323)),N(I323)=0),"CAMBIO SIN PEDIR; ","")&amp;IF(AND(N(B323)&gt;0,TODAY()&lt;N(B323),N(B323)-TODAY()&lt;=N('Ajustes'!$B$3),N(I323)=0),"EVENTO CERCANO SIN PEDIR; ","")&amp;IF(AND(AND(N(B323)&gt;0,TODAY()&gt;=N(B323)),J323&lt;&gt;"Sí"),"SIN CONFIRMAR; ","")&amp;IF(AND(AND(N(B323)&gt;0,TODAY()&gt;=N(B323)),OR(A323="Entrada",A323="Salida"),IFERROR(VLOOKUP(E323,'Ajustes'!$A$21:$B$40,2,0)="Sí",FALSE),L323=""),"SIN LECTURA; ","")&amp;IF(AND(L323&lt;&gt;"",N323=""),"LECTURA SIN FOTO; ","")&amp;IF(AND(A323="Salida",N(B323)&gt;0,N(O323)=0,TODAY()-N(B323)&gt;N('Ajustes'!$B$4)),"ÚLTIMO RECIBO SIN LLEGAR; ","")&amp;IF(AND(N(Q323)&gt;0,N(R323)=0),"COBRO SIN ENVIAR; ","")&amp;IF(AND(N(Q323)&gt;0,N(R323)&gt;0,N(S323)=0,TODAY()-N(R323)&gt;N('Ajustes'!$B$5)),"COBRO SIN PAGAR; ",""))-2)))</f>
        <v/>
      </c>
    </row>
    <row r="324">
      <c r="B324" s="6" t="n"/>
      <c r="I324" s="6" t="n"/>
      <c r="M324" s="6" t="n"/>
      <c r="O324" s="6" t="n"/>
      <c r="P324" s="8" t="n"/>
      <c r="Q324" s="8" t="n"/>
      <c r="R324" s="6" t="n"/>
      <c r="S324" s="6" t="n"/>
      <c r="T324" s="6" t="n"/>
      <c r="U324" s="9">
        <f>IF(OR(NOT(OR(A324&lt;&gt;"",B324&lt;&gt;"",C324&lt;&gt;"",E324&lt;&gt;"")),NOT(N(B324)&gt;0)),"",N(B324)-TODAY())</f>
        <v/>
      </c>
      <c r="V324">
        <f>IF(OR(NOT(OR(A324&lt;&gt;"",B324&lt;&gt;"",C324&lt;&gt;"",E324&lt;&gt;"")),N(T324)&gt;0),"",IF(IF(NOT(N(B324)&gt;0),"SIN FECHA DE EVENTO; ","")&amp;IF(C324="","SIN UNIDAD; ","")&amp;IF(AND(C324&lt;&gt;"",COUNTIF('Unidades'!$A$2:$A$300,C324)=0),"UNIDAD NO ESTÁ EN LA LISTA; ","")&amp;IF(H324="","SIN TITULAR; ","")&amp;IF(AND(AND(N(B324)&gt;0,TODAY()&gt;=N(B324)),N(I324)=0),"CAMBIO SIN PEDIR; ","")&amp;IF(AND(N(B324)&gt;0,TODAY()&lt;N(B324),N(B324)-TODAY()&lt;=N('Ajustes'!$B$3),N(I324)=0),"EVENTO CERCANO SIN PEDIR; ","")&amp;IF(AND(AND(N(B324)&gt;0,TODAY()&gt;=N(B324)),J324&lt;&gt;"Sí"),"SIN CONFIRMAR; ","")&amp;IF(AND(AND(N(B324)&gt;0,TODAY()&gt;=N(B324)),OR(A324="Entrada",A324="Salida"),IFERROR(VLOOKUP(E324,'Ajustes'!$A$21:$B$40,2,0)="Sí",FALSE),L324=""),"SIN LECTURA; ","")&amp;IF(AND(L324&lt;&gt;"",N324=""),"LECTURA SIN FOTO; ","")&amp;IF(AND(A324="Salida",N(B324)&gt;0,N(O324)=0,TODAY()-N(B324)&gt;N('Ajustes'!$B$4)),"ÚLTIMO RECIBO SIN LLEGAR; ","")&amp;IF(AND(N(Q324)&gt;0,N(R324)=0),"COBRO SIN ENVIAR; ","")&amp;IF(AND(N(Q324)&gt;0,N(R324)&gt;0,N(S324)=0,TODAY()-N(R324)&gt;N('Ajustes'!$B$5)),"COBRO SIN PAGAR; ","")="","",LEFT(IF(NOT(N(B324)&gt;0),"SIN FECHA DE EVENTO; ","")&amp;IF(C324="","SIN UNIDAD; ","")&amp;IF(AND(C324&lt;&gt;"",COUNTIF('Unidades'!$A$2:$A$300,C324)=0),"UNIDAD NO ESTÁ EN LA LISTA; ","")&amp;IF(H324="","SIN TITULAR; ","")&amp;IF(AND(AND(N(B324)&gt;0,TODAY()&gt;=N(B324)),N(I324)=0),"CAMBIO SIN PEDIR; ","")&amp;IF(AND(N(B324)&gt;0,TODAY()&lt;N(B324),N(B324)-TODAY()&lt;=N('Ajustes'!$B$3),N(I324)=0),"EVENTO CERCANO SIN PEDIR; ","")&amp;IF(AND(AND(N(B324)&gt;0,TODAY()&gt;=N(B324)),J324&lt;&gt;"Sí"),"SIN CONFIRMAR; ","")&amp;IF(AND(AND(N(B324)&gt;0,TODAY()&gt;=N(B324)),OR(A324="Entrada",A324="Salida"),IFERROR(VLOOKUP(E324,'Ajustes'!$A$21:$B$40,2,0)="Sí",FALSE),L324=""),"SIN LECTURA; ","")&amp;IF(AND(L324&lt;&gt;"",N324=""),"LECTURA SIN FOTO; ","")&amp;IF(AND(A324="Salida",N(B324)&gt;0,N(O324)=0,TODAY()-N(B324)&gt;N('Ajustes'!$B$4)),"ÚLTIMO RECIBO SIN LLEGAR; ","")&amp;IF(AND(N(Q324)&gt;0,N(R324)=0),"COBRO SIN ENVIAR; ","")&amp;IF(AND(N(Q324)&gt;0,N(R324)&gt;0,N(S324)=0,TODAY()-N(R324)&gt;N('Ajustes'!$B$5)),"COBRO SIN PAGAR; ",""),LEN(IF(NOT(N(B324)&gt;0),"SIN FECHA DE EVENTO; ","")&amp;IF(C324="","SIN UNIDAD; ","")&amp;IF(AND(C324&lt;&gt;"",COUNTIF('Unidades'!$A$2:$A$300,C324)=0),"UNIDAD NO ESTÁ EN LA LISTA; ","")&amp;IF(H324="","SIN TITULAR; ","")&amp;IF(AND(AND(N(B324)&gt;0,TODAY()&gt;=N(B324)),N(I324)=0),"CAMBIO SIN PEDIR; ","")&amp;IF(AND(N(B324)&gt;0,TODAY()&lt;N(B324),N(B324)-TODAY()&lt;=N('Ajustes'!$B$3),N(I324)=0),"EVENTO CERCANO SIN PEDIR; ","")&amp;IF(AND(AND(N(B324)&gt;0,TODAY()&gt;=N(B324)),J324&lt;&gt;"Sí"),"SIN CONFIRMAR; ","")&amp;IF(AND(AND(N(B324)&gt;0,TODAY()&gt;=N(B324)),OR(A324="Entrada",A324="Salida"),IFERROR(VLOOKUP(E324,'Ajustes'!$A$21:$B$40,2,0)="Sí",FALSE),L324=""),"SIN LECTURA; ","")&amp;IF(AND(L324&lt;&gt;"",N324=""),"LECTURA SIN FOTO; ","")&amp;IF(AND(A324="Salida",N(B324)&gt;0,N(O324)=0,TODAY()-N(B324)&gt;N('Ajustes'!$B$4)),"ÚLTIMO RECIBO SIN LLEGAR; ","")&amp;IF(AND(N(Q324)&gt;0,N(R324)=0),"COBRO SIN ENVIAR; ","")&amp;IF(AND(N(Q324)&gt;0,N(R324)&gt;0,N(S324)=0,TODAY()-N(R324)&gt;N('Ajustes'!$B$5)),"COBRO SIN PAGAR; ",""))-2)))</f>
        <v/>
      </c>
    </row>
    <row r="325">
      <c r="B325" s="6" t="n"/>
      <c r="I325" s="6" t="n"/>
      <c r="M325" s="6" t="n"/>
      <c r="O325" s="6" t="n"/>
      <c r="P325" s="8" t="n"/>
      <c r="Q325" s="8" t="n"/>
      <c r="R325" s="6" t="n"/>
      <c r="S325" s="6" t="n"/>
      <c r="T325" s="6" t="n"/>
      <c r="U325" s="9">
        <f>IF(OR(NOT(OR(A325&lt;&gt;"",B325&lt;&gt;"",C325&lt;&gt;"",E325&lt;&gt;"")),NOT(N(B325)&gt;0)),"",N(B325)-TODAY())</f>
        <v/>
      </c>
      <c r="V325">
        <f>IF(OR(NOT(OR(A325&lt;&gt;"",B325&lt;&gt;"",C325&lt;&gt;"",E325&lt;&gt;"")),N(T325)&gt;0),"",IF(IF(NOT(N(B325)&gt;0),"SIN FECHA DE EVENTO; ","")&amp;IF(C325="","SIN UNIDAD; ","")&amp;IF(AND(C325&lt;&gt;"",COUNTIF('Unidades'!$A$2:$A$300,C325)=0),"UNIDAD NO ESTÁ EN LA LISTA; ","")&amp;IF(H325="","SIN TITULAR; ","")&amp;IF(AND(AND(N(B325)&gt;0,TODAY()&gt;=N(B325)),N(I325)=0),"CAMBIO SIN PEDIR; ","")&amp;IF(AND(N(B325)&gt;0,TODAY()&lt;N(B325),N(B325)-TODAY()&lt;=N('Ajustes'!$B$3),N(I325)=0),"EVENTO CERCANO SIN PEDIR; ","")&amp;IF(AND(AND(N(B325)&gt;0,TODAY()&gt;=N(B325)),J325&lt;&gt;"Sí"),"SIN CONFIRMAR; ","")&amp;IF(AND(AND(N(B325)&gt;0,TODAY()&gt;=N(B325)),OR(A325="Entrada",A325="Salida"),IFERROR(VLOOKUP(E325,'Ajustes'!$A$21:$B$40,2,0)="Sí",FALSE),L325=""),"SIN LECTURA; ","")&amp;IF(AND(L325&lt;&gt;"",N325=""),"LECTURA SIN FOTO; ","")&amp;IF(AND(A325="Salida",N(B325)&gt;0,N(O325)=0,TODAY()-N(B325)&gt;N('Ajustes'!$B$4)),"ÚLTIMO RECIBO SIN LLEGAR; ","")&amp;IF(AND(N(Q325)&gt;0,N(R325)=0),"COBRO SIN ENVIAR; ","")&amp;IF(AND(N(Q325)&gt;0,N(R325)&gt;0,N(S325)=0,TODAY()-N(R325)&gt;N('Ajustes'!$B$5)),"COBRO SIN PAGAR; ","")="","",LEFT(IF(NOT(N(B325)&gt;0),"SIN FECHA DE EVENTO; ","")&amp;IF(C325="","SIN UNIDAD; ","")&amp;IF(AND(C325&lt;&gt;"",COUNTIF('Unidades'!$A$2:$A$300,C325)=0),"UNIDAD NO ESTÁ EN LA LISTA; ","")&amp;IF(H325="","SIN TITULAR; ","")&amp;IF(AND(AND(N(B325)&gt;0,TODAY()&gt;=N(B325)),N(I325)=0),"CAMBIO SIN PEDIR; ","")&amp;IF(AND(N(B325)&gt;0,TODAY()&lt;N(B325),N(B325)-TODAY()&lt;=N('Ajustes'!$B$3),N(I325)=0),"EVENTO CERCANO SIN PEDIR; ","")&amp;IF(AND(AND(N(B325)&gt;0,TODAY()&gt;=N(B325)),J325&lt;&gt;"Sí"),"SIN CONFIRMAR; ","")&amp;IF(AND(AND(N(B325)&gt;0,TODAY()&gt;=N(B325)),OR(A325="Entrada",A325="Salida"),IFERROR(VLOOKUP(E325,'Ajustes'!$A$21:$B$40,2,0)="Sí",FALSE),L325=""),"SIN LECTURA; ","")&amp;IF(AND(L325&lt;&gt;"",N325=""),"LECTURA SIN FOTO; ","")&amp;IF(AND(A325="Salida",N(B325)&gt;0,N(O325)=0,TODAY()-N(B325)&gt;N('Ajustes'!$B$4)),"ÚLTIMO RECIBO SIN LLEGAR; ","")&amp;IF(AND(N(Q325)&gt;0,N(R325)=0),"COBRO SIN ENVIAR; ","")&amp;IF(AND(N(Q325)&gt;0,N(R325)&gt;0,N(S325)=0,TODAY()-N(R325)&gt;N('Ajustes'!$B$5)),"COBRO SIN PAGAR; ",""),LEN(IF(NOT(N(B325)&gt;0),"SIN FECHA DE EVENTO; ","")&amp;IF(C325="","SIN UNIDAD; ","")&amp;IF(AND(C325&lt;&gt;"",COUNTIF('Unidades'!$A$2:$A$300,C325)=0),"UNIDAD NO ESTÁ EN LA LISTA; ","")&amp;IF(H325="","SIN TITULAR; ","")&amp;IF(AND(AND(N(B325)&gt;0,TODAY()&gt;=N(B325)),N(I325)=0),"CAMBIO SIN PEDIR; ","")&amp;IF(AND(N(B325)&gt;0,TODAY()&lt;N(B325),N(B325)-TODAY()&lt;=N('Ajustes'!$B$3),N(I325)=0),"EVENTO CERCANO SIN PEDIR; ","")&amp;IF(AND(AND(N(B325)&gt;0,TODAY()&gt;=N(B325)),J325&lt;&gt;"Sí"),"SIN CONFIRMAR; ","")&amp;IF(AND(AND(N(B325)&gt;0,TODAY()&gt;=N(B325)),OR(A325="Entrada",A325="Salida"),IFERROR(VLOOKUP(E325,'Ajustes'!$A$21:$B$40,2,0)="Sí",FALSE),L325=""),"SIN LECTURA; ","")&amp;IF(AND(L325&lt;&gt;"",N325=""),"LECTURA SIN FOTO; ","")&amp;IF(AND(A325="Salida",N(B325)&gt;0,N(O325)=0,TODAY()-N(B325)&gt;N('Ajustes'!$B$4)),"ÚLTIMO RECIBO SIN LLEGAR; ","")&amp;IF(AND(N(Q325)&gt;0,N(R325)=0),"COBRO SIN ENVIAR; ","")&amp;IF(AND(N(Q325)&gt;0,N(R325)&gt;0,N(S325)=0,TODAY()-N(R325)&gt;N('Ajustes'!$B$5)),"COBRO SIN PAGAR; ",""))-2)))</f>
        <v/>
      </c>
    </row>
    <row r="326">
      <c r="B326" s="6" t="n"/>
      <c r="I326" s="6" t="n"/>
      <c r="M326" s="6" t="n"/>
      <c r="O326" s="6" t="n"/>
      <c r="P326" s="8" t="n"/>
      <c r="Q326" s="8" t="n"/>
      <c r="R326" s="6" t="n"/>
      <c r="S326" s="6" t="n"/>
      <c r="T326" s="6" t="n"/>
      <c r="U326" s="9">
        <f>IF(OR(NOT(OR(A326&lt;&gt;"",B326&lt;&gt;"",C326&lt;&gt;"",E326&lt;&gt;"")),NOT(N(B326)&gt;0)),"",N(B326)-TODAY())</f>
        <v/>
      </c>
      <c r="V326">
        <f>IF(OR(NOT(OR(A326&lt;&gt;"",B326&lt;&gt;"",C326&lt;&gt;"",E326&lt;&gt;"")),N(T326)&gt;0),"",IF(IF(NOT(N(B326)&gt;0),"SIN FECHA DE EVENTO; ","")&amp;IF(C326="","SIN UNIDAD; ","")&amp;IF(AND(C326&lt;&gt;"",COUNTIF('Unidades'!$A$2:$A$300,C326)=0),"UNIDAD NO ESTÁ EN LA LISTA; ","")&amp;IF(H326="","SIN TITULAR; ","")&amp;IF(AND(AND(N(B326)&gt;0,TODAY()&gt;=N(B326)),N(I326)=0),"CAMBIO SIN PEDIR; ","")&amp;IF(AND(N(B326)&gt;0,TODAY()&lt;N(B326),N(B326)-TODAY()&lt;=N('Ajustes'!$B$3),N(I326)=0),"EVENTO CERCANO SIN PEDIR; ","")&amp;IF(AND(AND(N(B326)&gt;0,TODAY()&gt;=N(B326)),J326&lt;&gt;"Sí"),"SIN CONFIRMAR; ","")&amp;IF(AND(AND(N(B326)&gt;0,TODAY()&gt;=N(B326)),OR(A326="Entrada",A326="Salida"),IFERROR(VLOOKUP(E326,'Ajustes'!$A$21:$B$40,2,0)="Sí",FALSE),L326=""),"SIN LECTURA; ","")&amp;IF(AND(L326&lt;&gt;"",N326=""),"LECTURA SIN FOTO; ","")&amp;IF(AND(A326="Salida",N(B326)&gt;0,N(O326)=0,TODAY()-N(B326)&gt;N('Ajustes'!$B$4)),"ÚLTIMO RECIBO SIN LLEGAR; ","")&amp;IF(AND(N(Q326)&gt;0,N(R326)=0),"COBRO SIN ENVIAR; ","")&amp;IF(AND(N(Q326)&gt;0,N(R326)&gt;0,N(S326)=0,TODAY()-N(R326)&gt;N('Ajustes'!$B$5)),"COBRO SIN PAGAR; ","")="","",LEFT(IF(NOT(N(B326)&gt;0),"SIN FECHA DE EVENTO; ","")&amp;IF(C326="","SIN UNIDAD; ","")&amp;IF(AND(C326&lt;&gt;"",COUNTIF('Unidades'!$A$2:$A$300,C326)=0),"UNIDAD NO ESTÁ EN LA LISTA; ","")&amp;IF(H326="","SIN TITULAR; ","")&amp;IF(AND(AND(N(B326)&gt;0,TODAY()&gt;=N(B326)),N(I326)=0),"CAMBIO SIN PEDIR; ","")&amp;IF(AND(N(B326)&gt;0,TODAY()&lt;N(B326),N(B326)-TODAY()&lt;=N('Ajustes'!$B$3),N(I326)=0),"EVENTO CERCANO SIN PEDIR; ","")&amp;IF(AND(AND(N(B326)&gt;0,TODAY()&gt;=N(B326)),J326&lt;&gt;"Sí"),"SIN CONFIRMAR; ","")&amp;IF(AND(AND(N(B326)&gt;0,TODAY()&gt;=N(B326)),OR(A326="Entrada",A326="Salida"),IFERROR(VLOOKUP(E326,'Ajustes'!$A$21:$B$40,2,0)="Sí",FALSE),L326=""),"SIN LECTURA; ","")&amp;IF(AND(L326&lt;&gt;"",N326=""),"LECTURA SIN FOTO; ","")&amp;IF(AND(A326="Salida",N(B326)&gt;0,N(O326)=0,TODAY()-N(B326)&gt;N('Ajustes'!$B$4)),"ÚLTIMO RECIBO SIN LLEGAR; ","")&amp;IF(AND(N(Q326)&gt;0,N(R326)=0),"COBRO SIN ENVIAR; ","")&amp;IF(AND(N(Q326)&gt;0,N(R326)&gt;0,N(S326)=0,TODAY()-N(R326)&gt;N('Ajustes'!$B$5)),"COBRO SIN PAGAR; ",""),LEN(IF(NOT(N(B326)&gt;0),"SIN FECHA DE EVENTO; ","")&amp;IF(C326="","SIN UNIDAD; ","")&amp;IF(AND(C326&lt;&gt;"",COUNTIF('Unidades'!$A$2:$A$300,C326)=0),"UNIDAD NO ESTÁ EN LA LISTA; ","")&amp;IF(H326="","SIN TITULAR; ","")&amp;IF(AND(AND(N(B326)&gt;0,TODAY()&gt;=N(B326)),N(I326)=0),"CAMBIO SIN PEDIR; ","")&amp;IF(AND(N(B326)&gt;0,TODAY()&lt;N(B326),N(B326)-TODAY()&lt;=N('Ajustes'!$B$3),N(I326)=0),"EVENTO CERCANO SIN PEDIR; ","")&amp;IF(AND(AND(N(B326)&gt;0,TODAY()&gt;=N(B326)),J326&lt;&gt;"Sí"),"SIN CONFIRMAR; ","")&amp;IF(AND(AND(N(B326)&gt;0,TODAY()&gt;=N(B326)),OR(A326="Entrada",A326="Salida"),IFERROR(VLOOKUP(E326,'Ajustes'!$A$21:$B$40,2,0)="Sí",FALSE),L326=""),"SIN LECTURA; ","")&amp;IF(AND(L326&lt;&gt;"",N326=""),"LECTURA SIN FOTO; ","")&amp;IF(AND(A326="Salida",N(B326)&gt;0,N(O326)=0,TODAY()-N(B326)&gt;N('Ajustes'!$B$4)),"ÚLTIMO RECIBO SIN LLEGAR; ","")&amp;IF(AND(N(Q326)&gt;0,N(R326)=0),"COBRO SIN ENVIAR; ","")&amp;IF(AND(N(Q326)&gt;0,N(R326)&gt;0,N(S326)=0,TODAY()-N(R326)&gt;N('Ajustes'!$B$5)),"COBRO SIN PAGAR; ",""))-2)))</f>
        <v/>
      </c>
    </row>
    <row r="327">
      <c r="B327" s="6" t="n"/>
      <c r="I327" s="6" t="n"/>
      <c r="M327" s="6" t="n"/>
      <c r="O327" s="6" t="n"/>
      <c r="P327" s="8" t="n"/>
      <c r="Q327" s="8" t="n"/>
      <c r="R327" s="6" t="n"/>
      <c r="S327" s="6" t="n"/>
      <c r="T327" s="6" t="n"/>
      <c r="U327" s="9">
        <f>IF(OR(NOT(OR(A327&lt;&gt;"",B327&lt;&gt;"",C327&lt;&gt;"",E327&lt;&gt;"")),NOT(N(B327)&gt;0)),"",N(B327)-TODAY())</f>
        <v/>
      </c>
      <c r="V327">
        <f>IF(OR(NOT(OR(A327&lt;&gt;"",B327&lt;&gt;"",C327&lt;&gt;"",E327&lt;&gt;"")),N(T327)&gt;0),"",IF(IF(NOT(N(B327)&gt;0),"SIN FECHA DE EVENTO; ","")&amp;IF(C327="","SIN UNIDAD; ","")&amp;IF(AND(C327&lt;&gt;"",COUNTIF('Unidades'!$A$2:$A$300,C327)=0),"UNIDAD NO ESTÁ EN LA LISTA; ","")&amp;IF(H327="","SIN TITULAR; ","")&amp;IF(AND(AND(N(B327)&gt;0,TODAY()&gt;=N(B327)),N(I327)=0),"CAMBIO SIN PEDIR; ","")&amp;IF(AND(N(B327)&gt;0,TODAY()&lt;N(B327),N(B327)-TODAY()&lt;=N('Ajustes'!$B$3),N(I327)=0),"EVENTO CERCANO SIN PEDIR; ","")&amp;IF(AND(AND(N(B327)&gt;0,TODAY()&gt;=N(B327)),J327&lt;&gt;"Sí"),"SIN CONFIRMAR; ","")&amp;IF(AND(AND(N(B327)&gt;0,TODAY()&gt;=N(B327)),OR(A327="Entrada",A327="Salida"),IFERROR(VLOOKUP(E327,'Ajustes'!$A$21:$B$40,2,0)="Sí",FALSE),L327=""),"SIN LECTURA; ","")&amp;IF(AND(L327&lt;&gt;"",N327=""),"LECTURA SIN FOTO; ","")&amp;IF(AND(A327="Salida",N(B327)&gt;0,N(O327)=0,TODAY()-N(B327)&gt;N('Ajustes'!$B$4)),"ÚLTIMO RECIBO SIN LLEGAR; ","")&amp;IF(AND(N(Q327)&gt;0,N(R327)=0),"COBRO SIN ENVIAR; ","")&amp;IF(AND(N(Q327)&gt;0,N(R327)&gt;0,N(S327)=0,TODAY()-N(R327)&gt;N('Ajustes'!$B$5)),"COBRO SIN PAGAR; ","")="","",LEFT(IF(NOT(N(B327)&gt;0),"SIN FECHA DE EVENTO; ","")&amp;IF(C327="","SIN UNIDAD; ","")&amp;IF(AND(C327&lt;&gt;"",COUNTIF('Unidades'!$A$2:$A$300,C327)=0),"UNIDAD NO ESTÁ EN LA LISTA; ","")&amp;IF(H327="","SIN TITULAR; ","")&amp;IF(AND(AND(N(B327)&gt;0,TODAY()&gt;=N(B327)),N(I327)=0),"CAMBIO SIN PEDIR; ","")&amp;IF(AND(N(B327)&gt;0,TODAY()&lt;N(B327),N(B327)-TODAY()&lt;=N('Ajustes'!$B$3),N(I327)=0),"EVENTO CERCANO SIN PEDIR; ","")&amp;IF(AND(AND(N(B327)&gt;0,TODAY()&gt;=N(B327)),J327&lt;&gt;"Sí"),"SIN CONFIRMAR; ","")&amp;IF(AND(AND(N(B327)&gt;0,TODAY()&gt;=N(B327)),OR(A327="Entrada",A327="Salida"),IFERROR(VLOOKUP(E327,'Ajustes'!$A$21:$B$40,2,0)="Sí",FALSE),L327=""),"SIN LECTURA; ","")&amp;IF(AND(L327&lt;&gt;"",N327=""),"LECTURA SIN FOTO; ","")&amp;IF(AND(A327="Salida",N(B327)&gt;0,N(O327)=0,TODAY()-N(B327)&gt;N('Ajustes'!$B$4)),"ÚLTIMO RECIBO SIN LLEGAR; ","")&amp;IF(AND(N(Q327)&gt;0,N(R327)=0),"COBRO SIN ENVIAR; ","")&amp;IF(AND(N(Q327)&gt;0,N(R327)&gt;0,N(S327)=0,TODAY()-N(R327)&gt;N('Ajustes'!$B$5)),"COBRO SIN PAGAR; ",""),LEN(IF(NOT(N(B327)&gt;0),"SIN FECHA DE EVENTO; ","")&amp;IF(C327="","SIN UNIDAD; ","")&amp;IF(AND(C327&lt;&gt;"",COUNTIF('Unidades'!$A$2:$A$300,C327)=0),"UNIDAD NO ESTÁ EN LA LISTA; ","")&amp;IF(H327="","SIN TITULAR; ","")&amp;IF(AND(AND(N(B327)&gt;0,TODAY()&gt;=N(B327)),N(I327)=0),"CAMBIO SIN PEDIR; ","")&amp;IF(AND(N(B327)&gt;0,TODAY()&lt;N(B327),N(B327)-TODAY()&lt;=N('Ajustes'!$B$3),N(I327)=0),"EVENTO CERCANO SIN PEDIR; ","")&amp;IF(AND(AND(N(B327)&gt;0,TODAY()&gt;=N(B327)),J327&lt;&gt;"Sí"),"SIN CONFIRMAR; ","")&amp;IF(AND(AND(N(B327)&gt;0,TODAY()&gt;=N(B327)),OR(A327="Entrada",A327="Salida"),IFERROR(VLOOKUP(E327,'Ajustes'!$A$21:$B$40,2,0)="Sí",FALSE),L327=""),"SIN LECTURA; ","")&amp;IF(AND(L327&lt;&gt;"",N327=""),"LECTURA SIN FOTO; ","")&amp;IF(AND(A327="Salida",N(B327)&gt;0,N(O327)=0,TODAY()-N(B327)&gt;N('Ajustes'!$B$4)),"ÚLTIMO RECIBO SIN LLEGAR; ","")&amp;IF(AND(N(Q327)&gt;0,N(R327)=0),"COBRO SIN ENVIAR; ","")&amp;IF(AND(N(Q327)&gt;0,N(R327)&gt;0,N(S327)=0,TODAY()-N(R327)&gt;N('Ajustes'!$B$5)),"COBRO SIN PAGAR; ",""))-2)))</f>
        <v/>
      </c>
    </row>
    <row r="328">
      <c r="B328" s="6" t="n"/>
      <c r="I328" s="6" t="n"/>
      <c r="M328" s="6" t="n"/>
      <c r="O328" s="6" t="n"/>
      <c r="P328" s="8" t="n"/>
      <c r="Q328" s="8" t="n"/>
      <c r="R328" s="6" t="n"/>
      <c r="S328" s="6" t="n"/>
      <c r="T328" s="6" t="n"/>
      <c r="U328" s="9">
        <f>IF(OR(NOT(OR(A328&lt;&gt;"",B328&lt;&gt;"",C328&lt;&gt;"",E328&lt;&gt;"")),NOT(N(B328)&gt;0)),"",N(B328)-TODAY())</f>
        <v/>
      </c>
      <c r="V328">
        <f>IF(OR(NOT(OR(A328&lt;&gt;"",B328&lt;&gt;"",C328&lt;&gt;"",E328&lt;&gt;"")),N(T328)&gt;0),"",IF(IF(NOT(N(B328)&gt;0),"SIN FECHA DE EVENTO; ","")&amp;IF(C328="","SIN UNIDAD; ","")&amp;IF(AND(C328&lt;&gt;"",COUNTIF('Unidades'!$A$2:$A$300,C328)=0),"UNIDAD NO ESTÁ EN LA LISTA; ","")&amp;IF(H328="","SIN TITULAR; ","")&amp;IF(AND(AND(N(B328)&gt;0,TODAY()&gt;=N(B328)),N(I328)=0),"CAMBIO SIN PEDIR; ","")&amp;IF(AND(N(B328)&gt;0,TODAY()&lt;N(B328),N(B328)-TODAY()&lt;=N('Ajustes'!$B$3),N(I328)=0),"EVENTO CERCANO SIN PEDIR; ","")&amp;IF(AND(AND(N(B328)&gt;0,TODAY()&gt;=N(B328)),J328&lt;&gt;"Sí"),"SIN CONFIRMAR; ","")&amp;IF(AND(AND(N(B328)&gt;0,TODAY()&gt;=N(B328)),OR(A328="Entrada",A328="Salida"),IFERROR(VLOOKUP(E328,'Ajustes'!$A$21:$B$40,2,0)="Sí",FALSE),L328=""),"SIN LECTURA; ","")&amp;IF(AND(L328&lt;&gt;"",N328=""),"LECTURA SIN FOTO; ","")&amp;IF(AND(A328="Salida",N(B328)&gt;0,N(O328)=0,TODAY()-N(B328)&gt;N('Ajustes'!$B$4)),"ÚLTIMO RECIBO SIN LLEGAR; ","")&amp;IF(AND(N(Q328)&gt;0,N(R328)=0),"COBRO SIN ENVIAR; ","")&amp;IF(AND(N(Q328)&gt;0,N(R328)&gt;0,N(S328)=0,TODAY()-N(R328)&gt;N('Ajustes'!$B$5)),"COBRO SIN PAGAR; ","")="","",LEFT(IF(NOT(N(B328)&gt;0),"SIN FECHA DE EVENTO; ","")&amp;IF(C328="","SIN UNIDAD; ","")&amp;IF(AND(C328&lt;&gt;"",COUNTIF('Unidades'!$A$2:$A$300,C328)=0),"UNIDAD NO ESTÁ EN LA LISTA; ","")&amp;IF(H328="","SIN TITULAR; ","")&amp;IF(AND(AND(N(B328)&gt;0,TODAY()&gt;=N(B328)),N(I328)=0),"CAMBIO SIN PEDIR; ","")&amp;IF(AND(N(B328)&gt;0,TODAY()&lt;N(B328),N(B328)-TODAY()&lt;=N('Ajustes'!$B$3),N(I328)=0),"EVENTO CERCANO SIN PEDIR; ","")&amp;IF(AND(AND(N(B328)&gt;0,TODAY()&gt;=N(B328)),J328&lt;&gt;"Sí"),"SIN CONFIRMAR; ","")&amp;IF(AND(AND(N(B328)&gt;0,TODAY()&gt;=N(B328)),OR(A328="Entrada",A328="Salida"),IFERROR(VLOOKUP(E328,'Ajustes'!$A$21:$B$40,2,0)="Sí",FALSE),L328=""),"SIN LECTURA; ","")&amp;IF(AND(L328&lt;&gt;"",N328=""),"LECTURA SIN FOTO; ","")&amp;IF(AND(A328="Salida",N(B328)&gt;0,N(O328)=0,TODAY()-N(B328)&gt;N('Ajustes'!$B$4)),"ÚLTIMO RECIBO SIN LLEGAR; ","")&amp;IF(AND(N(Q328)&gt;0,N(R328)=0),"COBRO SIN ENVIAR; ","")&amp;IF(AND(N(Q328)&gt;0,N(R328)&gt;0,N(S328)=0,TODAY()-N(R328)&gt;N('Ajustes'!$B$5)),"COBRO SIN PAGAR; ",""),LEN(IF(NOT(N(B328)&gt;0),"SIN FECHA DE EVENTO; ","")&amp;IF(C328="","SIN UNIDAD; ","")&amp;IF(AND(C328&lt;&gt;"",COUNTIF('Unidades'!$A$2:$A$300,C328)=0),"UNIDAD NO ESTÁ EN LA LISTA; ","")&amp;IF(H328="","SIN TITULAR; ","")&amp;IF(AND(AND(N(B328)&gt;0,TODAY()&gt;=N(B328)),N(I328)=0),"CAMBIO SIN PEDIR; ","")&amp;IF(AND(N(B328)&gt;0,TODAY()&lt;N(B328),N(B328)-TODAY()&lt;=N('Ajustes'!$B$3),N(I328)=0),"EVENTO CERCANO SIN PEDIR; ","")&amp;IF(AND(AND(N(B328)&gt;0,TODAY()&gt;=N(B328)),J328&lt;&gt;"Sí"),"SIN CONFIRMAR; ","")&amp;IF(AND(AND(N(B328)&gt;0,TODAY()&gt;=N(B328)),OR(A328="Entrada",A328="Salida"),IFERROR(VLOOKUP(E328,'Ajustes'!$A$21:$B$40,2,0)="Sí",FALSE),L328=""),"SIN LECTURA; ","")&amp;IF(AND(L328&lt;&gt;"",N328=""),"LECTURA SIN FOTO; ","")&amp;IF(AND(A328="Salida",N(B328)&gt;0,N(O328)=0,TODAY()-N(B328)&gt;N('Ajustes'!$B$4)),"ÚLTIMO RECIBO SIN LLEGAR; ","")&amp;IF(AND(N(Q328)&gt;0,N(R328)=0),"COBRO SIN ENVIAR; ","")&amp;IF(AND(N(Q328)&gt;0,N(R328)&gt;0,N(S328)=0,TODAY()-N(R328)&gt;N('Ajustes'!$B$5)),"COBRO SIN PAGAR; ",""))-2)))</f>
        <v/>
      </c>
    </row>
    <row r="329">
      <c r="B329" s="6" t="n"/>
      <c r="I329" s="6" t="n"/>
      <c r="M329" s="6" t="n"/>
      <c r="O329" s="6" t="n"/>
      <c r="P329" s="8" t="n"/>
      <c r="Q329" s="8" t="n"/>
      <c r="R329" s="6" t="n"/>
      <c r="S329" s="6" t="n"/>
      <c r="T329" s="6" t="n"/>
      <c r="U329" s="9">
        <f>IF(OR(NOT(OR(A329&lt;&gt;"",B329&lt;&gt;"",C329&lt;&gt;"",E329&lt;&gt;"")),NOT(N(B329)&gt;0)),"",N(B329)-TODAY())</f>
        <v/>
      </c>
      <c r="V329">
        <f>IF(OR(NOT(OR(A329&lt;&gt;"",B329&lt;&gt;"",C329&lt;&gt;"",E329&lt;&gt;"")),N(T329)&gt;0),"",IF(IF(NOT(N(B329)&gt;0),"SIN FECHA DE EVENTO; ","")&amp;IF(C329="","SIN UNIDAD; ","")&amp;IF(AND(C329&lt;&gt;"",COUNTIF('Unidades'!$A$2:$A$300,C329)=0),"UNIDAD NO ESTÁ EN LA LISTA; ","")&amp;IF(H329="","SIN TITULAR; ","")&amp;IF(AND(AND(N(B329)&gt;0,TODAY()&gt;=N(B329)),N(I329)=0),"CAMBIO SIN PEDIR; ","")&amp;IF(AND(N(B329)&gt;0,TODAY()&lt;N(B329),N(B329)-TODAY()&lt;=N('Ajustes'!$B$3),N(I329)=0),"EVENTO CERCANO SIN PEDIR; ","")&amp;IF(AND(AND(N(B329)&gt;0,TODAY()&gt;=N(B329)),J329&lt;&gt;"Sí"),"SIN CONFIRMAR; ","")&amp;IF(AND(AND(N(B329)&gt;0,TODAY()&gt;=N(B329)),OR(A329="Entrada",A329="Salida"),IFERROR(VLOOKUP(E329,'Ajustes'!$A$21:$B$40,2,0)="Sí",FALSE),L329=""),"SIN LECTURA; ","")&amp;IF(AND(L329&lt;&gt;"",N329=""),"LECTURA SIN FOTO; ","")&amp;IF(AND(A329="Salida",N(B329)&gt;0,N(O329)=0,TODAY()-N(B329)&gt;N('Ajustes'!$B$4)),"ÚLTIMO RECIBO SIN LLEGAR; ","")&amp;IF(AND(N(Q329)&gt;0,N(R329)=0),"COBRO SIN ENVIAR; ","")&amp;IF(AND(N(Q329)&gt;0,N(R329)&gt;0,N(S329)=0,TODAY()-N(R329)&gt;N('Ajustes'!$B$5)),"COBRO SIN PAGAR; ","")="","",LEFT(IF(NOT(N(B329)&gt;0),"SIN FECHA DE EVENTO; ","")&amp;IF(C329="","SIN UNIDAD; ","")&amp;IF(AND(C329&lt;&gt;"",COUNTIF('Unidades'!$A$2:$A$300,C329)=0),"UNIDAD NO ESTÁ EN LA LISTA; ","")&amp;IF(H329="","SIN TITULAR; ","")&amp;IF(AND(AND(N(B329)&gt;0,TODAY()&gt;=N(B329)),N(I329)=0),"CAMBIO SIN PEDIR; ","")&amp;IF(AND(N(B329)&gt;0,TODAY()&lt;N(B329),N(B329)-TODAY()&lt;=N('Ajustes'!$B$3),N(I329)=0),"EVENTO CERCANO SIN PEDIR; ","")&amp;IF(AND(AND(N(B329)&gt;0,TODAY()&gt;=N(B329)),J329&lt;&gt;"Sí"),"SIN CONFIRMAR; ","")&amp;IF(AND(AND(N(B329)&gt;0,TODAY()&gt;=N(B329)),OR(A329="Entrada",A329="Salida"),IFERROR(VLOOKUP(E329,'Ajustes'!$A$21:$B$40,2,0)="Sí",FALSE),L329=""),"SIN LECTURA; ","")&amp;IF(AND(L329&lt;&gt;"",N329=""),"LECTURA SIN FOTO; ","")&amp;IF(AND(A329="Salida",N(B329)&gt;0,N(O329)=0,TODAY()-N(B329)&gt;N('Ajustes'!$B$4)),"ÚLTIMO RECIBO SIN LLEGAR; ","")&amp;IF(AND(N(Q329)&gt;0,N(R329)=0),"COBRO SIN ENVIAR; ","")&amp;IF(AND(N(Q329)&gt;0,N(R329)&gt;0,N(S329)=0,TODAY()-N(R329)&gt;N('Ajustes'!$B$5)),"COBRO SIN PAGAR; ",""),LEN(IF(NOT(N(B329)&gt;0),"SIN FECHA DE EVENTO; ","")&amp;IF(C329="","SIN UNIDAD; ","")&amp;IF(AND(C329&lt;&gt;"",COUNTIF('Unidades'!$A$2:$A$300,C329)=0),"UNIDAD NO ESTÁ EN LA LISTA; ","")&amp;IF(H329="","SIN TITULAR; ","")&amp;IF(AND(AND(N(B329)&gt;0,TODAY()&gt;=N(B329)),N(I329)=0),"CAMBIO SIN PEDIR; ","")&amp;IF(AND(N(B329)&gt;0,TODAY()&lt;N(B329),N(B329)-TODAY()&lt;=N('Ajustes'!$B$3),N(I329)=0),"EVENTO CERCANO SIN PEDIR; ","")&amp;IF(AND(AND(N(B329)&gt;0,TODAY()&gt;=N(B329)),J329&lt;&gt;"Sí"),"SIN CONFIRMAR; ","")&amp;IF(AND(AND(N(B329)&gt;0,TODAY()&gt;=N(B329)),OR(A329="Entrada",A329="Salida"),IFERROR(VLOOKUP(E329,'Ajustes'!$A$21:$B$40,2,0)="Sí",FALSE),L329=""),"SIN LECTURA; ","")&amp;IF(AND(L329&lt;&gt;"",N329=""),"LECTURA SIN FOTO; ","")&amp;IF(AND(A329="Salida",N(B329)&gt;0,N(O329)=0,TODAY()-N(B329)&gt;N('Ajustes'!$B$4)),"ÚLTIMO RECIBO SIN LLEGAR; ","")&amp;IF(AND(N(Q329)&gt;0,N(R329)=0),"COBRO SIN ENVIAR; ","")&amp;IF(AND(N(Q329)&gt;0,N(R329)&gt;0,N(S329)=0,TODAY()-N(R329)&gt;N('Ajustes'!$B$5)),"COBRO SIN PAGAR; ",""))-2)))</f>
        <v/>
      </c>
    </row>
    <row r="330">
      <c r="B330" s="6" t="n"/>
      <c r="I330" s="6" t="n"/>
      <c r="M330" s="6" t="n"/>
      <c r="O330" s="6" t="n"/>
      <c r="P330" s="8" t="n"/>
      <c r="Q330" s="8" t="n"/>
      <c r="R330" s="6" t="n"/>
      <c r="S330" s="6" t="n"/>
      <c r="T330" s="6" t="n"/>
      <c r="U330" s="9">
        <f>IF(OR(NOT(OR(A330&lt;&gt;"",B330&lt;&gt;"",C330&lt;&gt;"",E330&lt;&gt;"")),NOT(N(B330)&gt;0)),"",N(B330)-TODAY())</f>
        <v/>
      </c>
      <c r="V330">
        <f>IF(OR(NOT(OR(A330&lt;&gt;"",B330&lt;&gt;"",C330&lt;&gt;"",E330&lt;&gt;"")),N(T330)&gt;0),"",IF(IF(NOT(N(B330)&gt;0),"SIN FECHA DE EVENTO; ","")&amp;IF(C330="","SIN UNIDAD; ","")&amp;IF(AND(C330&lt;&gt;"",COUNTIF('Unidades'!$A$2:$A$300,C330)=0),"UNIDAD NO ESTÁ EN LA LISTA; ","")&amp;IF(H330="","SIN TITULAR; ","")&amp;IF(AND(AND(N(B330)&gt;0,TODAY()&gt;=N(B330)),N(I330)=0),"CAMBIO SIN PEDIR; ","")&amp;IF(AND(N(B330)&gt;0,TODAY()&lt;N(B330),N(B330)-TODAY()&lt;=N('Ajustes'!$B$3),N(I330)=0),"EVENTO CERCANO SIN PEDIR; ","")&amp;IF(AND(AND(N(B330)&gt;0,TODAY()&gt;=N(B330)),J330&lt;&gt;"Sí"),"SIN CONFIRMAR; ","")&amp;IF(AND(AND(N(B330)&gt;0,TODAY()&gt;=N(B330)),OR(A330="Entrada",A330="Salida"),IFERROR(VLOOKUP(E330,'Ajustes'!$A$21:$B$40,2,0)="Sí",FALSE),L330=""),"SIN LECTURA; ","")&amp;IF(AND(L330&lt;&gt;"",N330=""),"LECTURA SIN FOTO; ","")&amp;IF(AND(A330="Salida",N(B330)&gt;0,N(O330)=0,TODAY()-N(B330)&gt;N('Ajustes'!$B$4)),"ÚLTIMO RECIBO SIN LLEGAR; ","")&amp;IF(AND(N(Q330)&gt;0,N(R330)=0),"COBRO SIN ENVIAR; ","")&amp;IF(AND(N(Q330)&gt;0,N(R330)&gt;0,N(S330)=0,TODAY()-N(R330)&gt;N('Ajustes'!$B$5)),"COBRO SIN PAGAR; ","")="","",LEFT(IF(NOT(N(B330)&gt;0),"SIN FECHA DE EVENTO; ","")&amp;IF(C330="","SIN UNIDAD; ","")&amp;IF(AND(C330&lt;&gt;"",COUNTIF('Unidades'!$A$2:$A$300,C330)=0),"UNIDAD NO ESTÁ EN LA LISTA; ","")&amp;IF(H330="","SIN TITULAR; ","")&amp;IF(AND(AND(N(B330)&gt;0,TODAY()&gt;=N(B330)),N(I330)=0),"CAMBIO SIN PEDIR; ","")&amp;IF(AND(N(B330)&gt;0,TODAY()&lt;N(B330),N(B330)-TODAY()&lt;=N('Ajustes'!$B$3),N(I330)=0),"EVENTO CERCANO SIN PEDIR; ","")&amp;IF(AND(AND(N(B330)&gt;0,TODAY()&gt;=N(B330)),J330&lt;&gt;"Sí"),"SIN CONFIRMAR; ","")&amp;IF(AND(AND(N(B330)&gt;0,TODAY()&gt;=N(B330)),OR(A330="Entrada",A330="Salida"),IFERROR(VLOOKUP(E330,'Ajustes'!$A$21:$B$40,2,0)="Sí",FALSE),L330=""),"SIN LECTURA; ","")&amp;IF(AND(L330&lt;&gt;"",N330=""),"LECTURA SIN FOTO; ","")&amp;IF(AND(A330="Salida",N(B330)&gt;0,N(O330)=0,TODAY()-N(B330)&gt;N('Ajustes'!$B$4)),"ÚLTIMO RECIBO SIN LLEGAR; ","")&amp;IF(AND(N(Q330)&gt;0,N(R330)=0),"COBRO SIN ENVIAR; ","")&amp;IF(AND(N(Q330)&gt;0,N(R330)&gt;0,N(S330)=0,TODAY()-N(R330)&gt;N('Ajustes'!$B$5)),"COBRO SIN PAGAR; ",""),LEN(IF(NOT(N(B330)&gt;0),"SIN FECHA DE EVENTO; ","")&amp;IF(C330="","SIN UNIDAD; ","")&amp;IF(AND(C330&lt;&gt;"",COUNTIF('Unidades'!$A$2:$A$300,C330)=0),"UNIDAD NO ESTÁ EN LA LISTA; ","")&amp;IF(H330="","SIN TITULAR; ","")&amp;IF(AND(AND(N(B330)&gt;0,TODAY()&gt;=N(B330)),N(I330)=0),"CAMBIO SIN PEDIR; ","")&amp;IF(AND(N(B330)&gt;0,TODAY()&lt;N(B330),N(B330)-TODAY()&lt;=N('Ajustes'!$B$3),N(I330)=0),"EVENTO CERCANO SIN PEDIR; ","")&amp;IF(AND(AND(N(B330)&gt;0,TODAY()&gt;=N(B330)),J330&lt;&gt;"Sí"),"SIN CONFIRMAR; ","")&amp;IF(AND(AND(N(B330)&gt;0,TODAY()&gt;=N(B330)),OR(A330="Entrada",A330="Salida"),IFERROR(VLOOKUP(E330,'Ajustes'!$A$21:$B$40,2,0)="Sí",FALSE),L330=""),"SIN LECTURA; ","")&amp;IF(AND(L330&lt;&gt;"",N330=""),"LECTURA SIN FOTO; ","")&amp;IF(AND(A330="Salida",N(B330)&gt;0,N(O330)=0,TODAY()-N(B330)&gt;N('Ajustes'!$B$4)),"ÚLTIMO RECIBO SIN LLEGAR; ","")&amp;IF(AND(N(Q330)&gt;0,N(R330)=0),"COBRO SIN ENVIAR; ","")&amp;IF(AND(N(Q330)&gt;0,N(R330)&gt;0,N(S330)=0,TODAY()-N(R330)&gt;N('Ajustes'!$B$5)),"COBRO SIN PAGAR; ",""))-2)))</f>
        <v/>
      </c>
    </row>
    <row r="331">
      <c r="B331" s="6" t="n"/>
      <c r="I331" s="6" t="n"/>
      <c r="M331" s="6" t="n"/>
      <c r="O331" s="6" t="n"/>
      <c r="P331" s="8" t="n"/>
      <c r="Q331" s="8" t="n"/>
      <c r="R331" s="6" t="n"/>
      <c r="S331" s="6" t="n"/>
      <c r="T331" s="6" t="n"/>
      <c r="U331" s="9">
        <f>IF(OR(NOT(OR(A331&lt;&gt;"",B331&lt;&gt;"",C331&lt;&gt;"",E331&lt;&gt;"")),NOT(N(B331)&gt;0)),"",N(B331)-TODAY())</f>
        <v/>
      </c>
      <c r="V331">
        <f>IF(OR(NOT(OR(A331&lt;&gt;"",B331&lt;&gt;"",C331&lt;&gt;"",E331&lt;&gt;"")),N(T331)&gt;0),"",IF(IF(NOT(N(B331)&gt;0),"SIN FECHA DE EVENTO; ","")&amp;IF(C331="","SIN UNIDAD; ","")&amp;IF(AND(C331&lt;&gt;"",COUNTIF('Unidades'!$A$2:$A$300,C331)=0),"UNIDAD NO ESTÁ EN LA LISTA; ","")&amp;IF(H331="","SIN TITULAR; ","")&amp;IF(AND(AND(N(B331)&gt;0,TODAY()&gt;=N(B331)),N(I331)=0),"CAMBIO SIN PEDIR; ","")&amp;IF(AND(N(B331)&gt;0,TODAY()&lt;N(B331),N(B331)-TODAY()&lt;=N('Ajustes'!$B$3),N(I331)=0),"EVENTO CERCANO SIN PEDIR; ","")&amp;IF(AND(AND(N(B331)&gt;0,TODAY()&gt;=N(B331)),J331&lt;&gt;"Sí"),"SIN CONFIRMAR; ","")&amp;IF(AND(AND(N(B331)&gt;0,TODAY()&gt;=N(B331)),OR(A331="Entrada",A331="Salida"),IFERROR(VLOOKUP(E331,'Ajustes'!$A$21:$B$40,2,0)="Sí",FALSE),L331=""),"SIN LECTURA; ","")&amp;IF(AND(L331&lt;&gt;"",N331=""),"LECTURA SIN FOTO; ","")&amp;IF(AND(A331="Salida",N(B331)&gt;0,N(O331)=0,TODAY()-N(B331)&gt;N('Ajustes'!$B$4)),"ÚLTIMO RECIBO SIN LLEGAR; ","")&amp;IF(AND(N(Q331)&gt;0,N(R331)=0),"COBRO SIN ENVIAR; ","")&amp;IF(AND(N(Q331)&gt;0,N(R331)&gt;0,N(S331)=0,TODAY()-N(R331)&gt;N('Ajustes'!$B$5)),"COBRO SIN PAGAR; ","")="","",LEFT(IF(NOT(N(B331)&gt;0),"SIN FECHA DE EVENTO; ","")&amp;IF(C331="","SIN UNIDAD; ","")&amp;IF(AND(C331&lt;&gt;"",COUNTIF('Unidades'!$A$2:$A$300,C331)=0),"UNIDAD NO ESTÁ EN LA LISTA; ","")&amp;IF(H331="","SIN TITULAR; ","")&amp;IF(AND(AND(N(B331)&gt;0,TODAY()&gt;=N(B331)),N(I331)=0),"CAMBIO SIN PEDIR; ","")&amp;IF(AND(N(B331)&gt;0,TODAY()&lt;N(B331),N(B331)-TODAY()&lt;=N('Ajustes'!$B$3),N(I331)=0),"EVENTO CERCANO SIN PEDIR; ","")&amp;IF(AND(AND(N(B331)&gt;0,TODAY()&gt;=N(B331)),J331&lt;&gt;"Sí"),"SIN CONFIRMAR; ","")&amp;IF(AND(AND(N(B331)&gt;0,TODAY()&gt;=N(B331)),OR(A331="Entrada",A331="Salida"),IFERROR(VLOOKUP(E331,'Ajustes'!$A$21:$B$40,2,0)="Sí",FALSE),L331=""),"SIN LECTURA; ","")&amp;IF(AND(L331&lt;&gt;"",N331=""),"LECTURA SIN FOTO; ","")&amp;IF(AND(A331="Salida",N(B331)&gt;0,N(O331)=0,TODAY()-N(B331)&gt;N('Ajustes'!$B$4)),"ÚLTIMO RECIBO SIN LLEGAR; ","")&amp;IF(AND(N(Q331)&gt;0,N(R331)=0),"COBRO SIN ENVIAR; ","")&amp;IF(AND(N(Q331)&gt;0,N(R331)&gt;0,N(S331)=0,TODAY()-N(R331)&gt;N('Ajustes'!$B$5)),"COBRO SIN PAGAR; ",""),LEN(IF(NOT(N(B331)&gt;0),"SIN FECHA DE EVENTO; ","")&amp;IF(C331="","SIN UNIDAD; ","")&amp;IF(AND(C331&lt;&gt;"",COUNTIF('Unidades'!$A$2:$A$300,C331)=0),"UNIDAD NO ESTÁ EN LA LISTA; ","")&amp;IF(H331="","SIN TITULAR; ","")&amp;IF(AND(AND(N(B331)&gt;0,TODAY()&gt;=N(B331)),N(I331)=0),"CAMBIO SIN PEDIR; ","")&amp;IF(AND(N(B331)&gt;0,TODAY()&lt;N(B331),N(B331)-TODAY()&lt;=N('Ajustes'!$B$3),N(I331)=0),"EVENTO CERCANO SIN PEDIR; ","")&amp;IF(AND(AND(N(B331)&gt;0,TODAY()&gt;=N(B331)),J331&lt;&gt;"Sí"),"SIN CONFIRMAR; ","")&amp;IF(AND(AND(N(B331)&gt;0,TODAY()&gt;=N(B331)),OR(A331="Entrada",A331="Salida"),IFERROR(VLOOKUP(E331,'Ajustes'!$A$21:$B$40,2,0)="Sí",FALSE),L331=""),"SIN LECTURA; ","")&amp;IF(AND(L331&lt;&gt;"",N331=""),"LECTURA SIN FOTO; ","")&amp;IF(AND(A331="Salida",N(B331)&gt;0,N(O331)=0,TODAY()-N(B331)&gt;N('Ajustes'!$B$4)),"ÚLTIMO RECIBO SIN LLEGAR; ","")&amp;IF(AND(N(Q331)&gt;0,N(R331)=0),"COBRO SIN ENVIAR; ","")&amp;IF(AND(N(Q331)&gt;0,N(R331)&gt;0,N(S331)=0,TODAY()-N(R331)&gt;N('Ajustes'!$B$5)),"COBRO SIN PAGAR; ",""))-2)))</f>
        <v/>
      </c>
    </row>
    <row r="332">
      <c r="B332" s="6" t="n"/>
      <c r="I332" s="6" t="n"/>
      <c r="M332" s="6" t="n"/>
      <c r="O332" s="6" t="n"/>
      <c r="P332" s="8" t="n"/>
      <c r="Q332" s="8" t="n"/>
      <c r="R332" s="6" t="n"/>
      <c r="S332" s="6" t="n"/>
      <c r="T332" s="6" t="n"/>
      <c r="U332" s="9">
        <f>IF(OR(NOT(OR(A332&lt;&gt;"",B332&lt;&gt;"",C332&lt;&gt;"",E332&lt;&gt;"")),NOT(N(B332)&gt;0)),"",N(B332)-TODAY())</f>
        <v/>
      </c>
      <c r="V332">
        <f>IF(OR(NOT(OR(A332&lt;&gt;"",B332&lt;&gt;"",C332&lt;&gt;"",E332&lt;&gt;"")),N(T332)&gt;0),"",IF(IF(NOT(N(B332)&gt;0),"SIN FECHA DE EVENTO; ","")&amp;IF(C332="","SIN UNIDAD; ","")&amp;IF(AND(C332&lt;&gt;"",COUNTIF('Unidades'!$A$2:$A$300,C332)=0),"UNIDAD NO ESTÁ EN LA LISTA; ","")&amp;IF(H332="","SIN TITULAR; ","")&amp;IF(AND(AND(N(B332)&gt;0,TODAY()&gt;=N(B332)),N(I332)=0),"CAMBIO SIN PEDIR; ","")&amp;IF(AND(N(B332)&gt;0,TODAY()&lt;N(B332),N(B332)-TODAY()&lt;=N('Ajustes'!$B$3),N(I332)=0),"EVENTO CERCANO SIN PEDIR; ","")&amp;IF(AND(AND(N(B332)&gt;0,TODAY()&gt;=N(B332)),J332&lt;&gt;"Sí"),"SIN CONFIRMAR; ","")&amp;IF(AND(AND(N(B332)&gt;0,TODAY()&gt;=N(B332)),OR(A332="Entrada",A332="Salida"),IFERROR(VLOOKUP(E332,'Ajustes'!$A$21:$B$40,2,0)="Sí",FALSE),L332=""),"SIN LECTURA; ","")&amp;IF(AND(L332&lt;&gt;"",N332=""),"LECTURA SIN FOTO; ","")&amp;IF(AND(A332="Salida",N(B332)&gt;0,N(O332)=0,TODAY()-N(B332)&gt;N('Ajustes'!$B$4)),"ÚLTIMO RECIBO SIN LLEGAR; ","")&amp;IF(AND(N(Q332)&gt;0,N(R332)=0),"COBRO SIN ENVIAR; ","")&amp;IF(AND(N(Q332)&gt;0,N(R332)&gt;0,N(S332)=0,TODAY()-N(R332)&gt;N('Ajustes'!$B$5)),"COBRO SIN PAGAR; ","")="","",LEFT(IF(NOT(N(B332)&gt;0),"SIN FECHA DE EVENTO; ","")&amp;IF(C332="","SIN UNIDAD; ","")&amp;IF(AND(C332&lt;&gt;"",COUNTIF('Unidades'!$A$2:$A$300,C332)=0),"UNIDAD NO ESTÁ EN LA LISTA; ","")&amp;IF(H332="","SIN TITULAR; ","")&amp;IF(AND(AND(N(B332)&gt;0,TODAY()&gt;=N(B332)),N(I332)=0),"CAMBIO SIN PEDIR; ","")&amp;IF(AND(N(B332)&gt;0,TODAY()&lt;N(B332),N(B332)-TODAY()&lt;=N('Ajustes'!$B$3),N(I332)=0),"EVENTO CERCANO SIN PEDIR; ","")&amp;IF(AND(AND(N(B332)&gt;0,TODAY()&gt;=N(B332)),J332&lt;&gt;"Sí"),"SIN CONFIRMAR; ","")&amp;IF(AND(AND(N(B332)&gt;0,TODAY()&gt;=N(B332)),OR(A332="Entrada",A332="Salida"),IFERROR(VLOOKUP(E332,'Ajustes'!$A$21:$B$40,2,0)="Sí",FALSE),L332=""),"SIN LECTURA; ","")&amp;IF(AND(L332&lt;&gt;"",N332=""),"LECTURA SIN FOTO; ","")&amp;IF(AND(A332="Salida",N(B332)&gt;0,N(O332)=0,TODAY()-N(B332)&gt;N('Ajustes'!$B$4)),"ÚLTIMO RECIBO SIN LLEGAR; ","")&amp;IF(AND(N(Q332)&gt;0,N(R332)=0),"COBRO SIN ENVIAR; ","")&amp;IF(AND(N(Q332)&gt;0,N(R332)&gt;0,N(S332)=0,TODAY()-N(R332)&gt;N('Ajustes'!$B$5)),"COBRO SIN PAGAR; ",""),LEN(IF(NOT(N(B332)&gt;0),"SIN FECHA DE EVENTO; ","")&amp;IF(C332="","SIN UNIDAD; ","")&amp;IF(AND(C332&lt;&gt;"",COUNTIF('Unidades'!$A$2:$A$300,C332)=0),"UNIDAD NO ESTÁ EN LA LISTA; ","")&amp;IF(H332="","SIN TITULAR; ","")&amp;IF(AND(AND(N(B332)&gt;0,TODAY()&gt;=N(B332)),N(I332)=0),"CAMBIO SIN PEDIR; ","")&amp;IF(AND(N(B332)&gt;0,TODAY()&lt;N(B332),N(B332)-TODAY()&lt;=N('Ajustes'!$B$3),N(I332)=0),"EVENTO CERCANO SIN PEDIR; ","")&amp;IF(AND(AND(N(B332)&gt;0,TODAY()&gt;=N(B332)),J332&lt;&gt;"Sí"),"SIN CONFIRMAR; ","")&amp;IF(AND(AND(N(B332)&gt;0,TODAY()&gt;=N(B332)),OR(A332="Entrada",A332="Salida"),IFERROR(VLOOKUP(E332,'Ajustes'!$A$21:$B$40,2,0)="Sí",FALSE),L332=""),"SIN LECTURA; ","")&amp;IF(AND(L332&lt;&gt;"",N332=""),"LECTURA SIN FOTO; ","")&amp;IF(AND(A332="Salida",N(B332)&gt;0,N(O332)=0,TODAY()-N(B332)&gt;N('Ajustes'!$B$4)),"ÚLTIMO RECIBO SIN LLEGAR; ","")&amp;IF(AND(N(Q332)&gt;0,N(R332)=0),"COBRO SIN ENVIAR; ","")&amp;IF(AND(N(Q332)&gt;0,N(R332)&gt;0,N(S332)=0,TODAY()-N(R332)&gt;N('Ajustes'!$B$5)),"COBRO SIN PAGAR; ",""))-2)))</f>
        <v/>
      </c>
    </row>
    <row r="333">
      <c r="B333" s="6" t="n"/>
      <c r="I333" s="6" t="n"/>
      <c r="M333" s="6" t="n"/>
      <c r="O333" s="6" t="n"/>
      <c r="P333" s="8" t="n"/>
      <c r="Q333" s="8" t="n"/>
      <c r="R333" s="6" t="n"/>
      <c r="S333" s="6" t="n"/>
      <c r="T333" s="6" t="n"/>
      <c r="U333" s="9">
        <f>IF(OR(NOT(OR(A333&lt;&gt;"",B333&lt;&gt;"",C333&lt;&gt;"",E333&lt;&gt;"")),NOT(N(B333)&gt;0)),"",N(B333)-TODAY())</f>
        <v/>
      </c>
      <c r="V333">
        <f>IF(OR(NOT(OR(A333&lt;&gt;"",B333&lt;&gt;"",C333&lt;&gt;"",E333&lt;&gt;"")),N(T333)&gt;0),"",IF(IF(NOT(N(B333)&gt;0),"SIN FECHA DE EVENTO; ","")&amp;IF(C333="","SIN UNIDAD; ","")&amp;IF(AND(C333&lt;&gt;"",COUNTIF('Unidades'!$A$2:$A$300,C333)=0),"UNIDAD NO ESTÁ EN LA LISTA; ","")&amp;IF(H333="","SIN TITULAR; ","")&amp;IF(AND(AND(N(B333)&gt;0,TODAY()&gt;=N(B333)),N(I333)=0),"CAMBIO SIN PEDIR; ","")&amp;IF(AND(N(B333)&gt;0,TODAY()&lt;N(B333),N(B333)-TODAY()&lt;=N('Ajustes'!$B$3),N(I333)=0),"EVENTO CERCANO SIN PEDIR; ","")&amp;IF(AND(AND(N(B333)&gt;0,TODAY()&gt;=N(B333)),J333&lt;&gt;"Sí"),"SIN CONFIRMAR; ","")&amp;IF(AND(AND(N(B333)&gt;0,TODAY()&gt;=N(B333)),OR(A333="Entrada",A333="Salida"),IFERROR(VLOOKUP(E333,'Ajustes'!$A$21:$B$40,2,0)="Sí",FALSE),L333=""),"SIN LECTURA; ","")&amp;IF(AND(L333&lt;&gt;"",N333=""),"LECTURA SIN FOTO; ","")&amp;IF(AND(A333="Salida",N(B333)&gt;0,N(O333)=0,TODAY()-N(B333)&gt;N('Ajustes'!$B$4)),"ÚLTIMO RECIBO SIN LLEGAR; ","")&amp;IF(AND(N(Q333)&gt;0,N(R333)=0),"COBRO SIN ENVIAR; ","")&amp;IF(AND(N(Q333)&gt;0,N(R333)&gt;0,N(S333)=0,TODAY()-N(R333)&gt;N('Ajustes'!$B$5)),"COBRO SIN PAGAR; ","")="","",LEFT(IF(NOT(N(B333)&gt;0),"SIN FECHA DE EVENTO; ","")&amp;IF(C333="","SIN UNIDAD; ","")&amp;IF(AND(C333&lt;&gt;"",COUNTIF('Unidades'!$A$2:$A$300,C333)=0),"UNIDAD NO ESTÁ EN LA LISTA; ","")&amp;IF(H333="","SIN TITULAR; ","")&amp;IF(AND(AND(N(B333)&gt;0,TODAY()&gt;=N(B333)),N(I333)=0),"CAMBIO SIN PEDIR; ","")&amp;IF(AND(N(B333)&gt;0,TODAY()&lt;N(B333),N(B333)-TODAY()&lt;=N('Ajustes'!$B$3),N(I333)=0),"EVENTO CERCANO SIN PEDIR; ","")&amp;IF(AND(AND(N(B333)&gt;0,TODAY()&gt;=N(B333)),J333&lt;&gt;"Sí"),"SIN CONFIRMAR; ","")&amp;IF(AND(AND(N(B333)&gt;0,TODAY()&gt;=N(B333)),OR(A333="Entrada",A333="Salida"),IFERROR(VLOOKUP(E333,'Ajustes'!$A$21:$B$40,2,0)="Sí",FALSE),L333=""),"SIN LECTURA; ","")&amp;IF(AND(L333&lt;&gt;"",N333=""),"LECTURA SIN FOTO; ","")&amp;IF(AND(A333="Salida",N(B333)&gt;0,N(O333)=0,TODAY()-N(B333)&gt;N('Ajustes'!$B$4)),"ÚLTIMO RECIBO SIN LLEGAR; ","")&amp;IF(AND(N(Q333)&gt;0,N(R333)=0),"COBRO SIN ENVIAR; ","")&amp;IF(AND(N(Q333)&gt;0,N(R333)&gt;0,N(S333)=0,TODAY()-N(R333)&gt;N('Ajustes'!$B$5)),"COBRO SIN PAGAR; ",""),LEN(IF(NOT(N(B333)&gt;0),"SIN FECHA DE EVENTO; ","")&amp;IF(C333="","SIN UNIDAD; ","")&amp;IF(AND(C333&lt;&gt;"",COUNTIF('Unidades'!$A$2:$A$300,C333)=0),"UNIDAD NO ESTÁ EN LA LISTA; ","")&amp;IF(H333="","SIN TITULAR; ","")&amp;IF(AND(AND(N(B333)&gt;0,TODAY()&gt;=N(B333)),N(I333)=0),"CAMBIO SIN PEDIR; ","")&amp;IF(AND(N(B333)&gt;0,TODAY()&lt;N(B333),N(B333)-TODAY()&lt;=N('Ajustes'!$B$3),N(I333)=0),"EVENTO CERCANO SIN PEDIR; ","")&amp;IF(AND(AND(N(B333)&gt;0,TODAY()&gt;=N(B333)),J333&lt;&gt;"Sí"),"SIN CONFIRMAR; ","")&amp;IF(AND(AND(N(B333)&gt;0,TODAY()&gt;=N(B333)),OR(A333="Entrada",A333="Salida"),IFERROR(VLOOKUP(E333,'Ajustes'!$A$21:$B$40,2,0)="Sí",FALSE),L333=""),"SIN LECTURA; ","")&amp;IF(AND(L333&lt;&gt;"",N333=""),"LECTURA SIN FOTO; ","")&amp;IF(AND(A333="Salida",N(B333)&gt;0,N(O333)=0,TODAY()-N(B333)&gt;N('Ajustes'!$B$4)),"ÚLTIMO RECIBO SIN LLEGAR; ","")&amp;IF(AND(N(Q333)&gt;0,N(R333)=0),"COBRO SIN ENVIAR; ","")&amp;IF(AND(N(Q333)&gt;0,N(R333)&gt;0,N(S333)=0,TODAY()-N(R333)&gt;N('Ajustes'!$B$5)),"COBRO SIN PAGAR; ",""))-2)))</f>
        <v/>
      </c>
    </row>
    <row r="334">
      <c r="B334" s="6" t="n"/>
      <c r="I334" s="6" t="n"/>
      <c r="M334" s="6" t="n"/>
      <c r="O334" s="6" t="n"/>
      <c r="P334" s="8" t="n"/>
      <c r="Q334" s="8" t="n"/>
      <c r="R334" s="6" t="n"/>
      <c r="S334" s="6" t="n"/>
      <c r="T334" s="6" t="n"/>
      <c r="U334" s="9">
        <f>IF(OR(NOT(OR(A334&lt;&gt;"",B334&lt;&gt;"",C334&lt;&gt;"",E334&lt;&gt;"")),NOT(N(B334)&gt;0)),"",N(B334)-TODAY())</f>
        <v/>
      </c>
      <c r="V334">
        <f>IF(OR(NOT(OR(A334&lt;&gt;"",B334&lt;&gt;"",C334&lt;&gt;"",E334&lt;&gt;"")),N(T334)&gt;0),"",IF(IF(NOT(N(B334)&gt;0),"SIN FECHA DE EVENTO; ","")&amp;IF(C334="","SIN UNIDAD; ","")&amp;IF(AND(C334&lt;&gt;"",COUNTIF('Unidades'!$A$2:$A$300,C334)=0),"UNIDAD NO ESTÁ EN LA LISTA; ","")&amp;IF(H334="","SIN TITULAR; ","")&amp;IF(AND(AND(N(B334)&gt;0,TODAY()&gt;=N(B334)),N(I334)=0),"CAMBIO SIN PEDIR; ","")&amp;IF(AND(N(B334)&gt;0,TODAY()&lt;N(B334),N(B334)-TODAY()&lt;=N('Ajustes'!$B$3),N(I334)=0),"EVENTO CERCANO SIN PEDIR; ","")&amp;IF(AND(AND(N(B334)&gt;0,TODAY()&gt;=N(B334)),J334&lt;&gt;"Sí"),"SIN CONFIRMAR; ","")&amp;IF(AND(AND(N(B334)&gt;0,TODAY()&gt;=N(B334)),OR(A334="Entrada",A334="Salida"),IFERROR(VLOOKUP(E334,'Ajustes'!$A$21:$B$40,2,0)="Sí",FALSE),L334=""),"SIN LECTURA; ","")&amp;IF(AND(L334&lt;&gt;"",N334=""),"LECTURA SIN FOTO; ","")&amp;IF(AND(A334="Salida",N(B334)&gt;0,N(O334)=0,TODAY()-N(B334)&gt;N('Ajustes'!$B$4)),"ÚLTIMO RECIBO SIN LLEGAR; ","")&amp;IF(AND(N(Q334)&gt;0,N(R334)=0),"COBRO SIN ENVIAR; ","")&amp;IF(AND(N(Q334)&gt;0,N(R334)&gt;0,N(S334)=0,TODAY()-N(R334)&gt;N('Ajustes'!$B$5)),"COBRO SIN PAGAR; ","")="","",LEFT(IF(NOT(N(B334)&gt;0),"SIN FECHA DE EVENTO; ","")&amp;IF(C334="","SIN UNIDAD; ","")&amp;IF(AND(C334&lt;&gt;"",COUNTIF('Unidades'!$A$2:$A$300,C334)=0),"UNIDAD NO ESTÁ EN LA LISTA; ","")&amp;IF(H334="","SIN TITULAR; ","")&amp;IF(AND(AND(N(B334)&gt;0,TODAY()&gt;=N(B334)),N(I334)=0),"CAMBIO SIN PEDIR; ","")&amp;IF(AND(N(B334)&gt;0,TODAY()&lt;N(B334),N(B334)-TODAY()&lt;=N('Ajustes'!$B$3),N(I334)=0),"EVENTO CERCANO SIN PEDIR; ","")&amp;IF(AND(AND(N(B334)&gt;0,TODAY()&gt;=N(B334)),J334&lt;&gt;"Sí"),"SIN CONFIRMAR; ","")&amp;IF(AND(AND(N(B334)&gt;0,TODAY()&gt;=N(B334)),OR(A334="Entrada",A334="Salida"),IFERROR(VLOOKUP(E334,'Ajustes'!$A$21:$B$40,2,0)="Sí",FALSE),L334=""),"SIN LECTURA; ","")&amp;IF(AND(L334&lt;&gt;"",N334=""),"LECTURA SIN FOTO; ","")&amp;IF(AND(A334="Salida",N(B334)&gt;0,N(O334)=0,TODAY()-N(B334)&gt;N('Ajustes'!$B$4)),"ÚLTIMO RECIBO SIN LLEGAR; ","")&amp;IF(AND(N(Q334)&gt;0,N(R334)=0),"COBRO SIN ENVIAR; ","")&amp;IF(AND(N(Q334)&gt;0,N(R334)&gt;0,N(S334)=0,TODAY()-N(R334)&gt;N('Ajustes'!$B$5)),"COBRO SIN PAGAR; ",""),LEN(IF(NOT(N(B334)&gt;0),"SIN FECHA DE EVENTO; ","")&amp;IF(C334="","SIN UNIDAD; ","")&amp;IF(AND(C334&lt;&gt;"",COUNTIF('Unidades'!$A$2:$A$300,C334)=0),"UNIDAD NO ESTÁ EN LA LISTA; ","")&amp;IF(H334="","SIN TITULAR; ","")&amp;IF(AND(AND(N(B334)&gt;0,TODAY()&gt;=N(B334)),N(I334)=0),"CAMBIO SIN PEDIR; ","")&amp;IF(AND(N(B334)&gt;0,TODAY()&lt;N(B334),N(B334)-TODAY()&lt;=N('Ajustes'!$B$3),N(I334)=0),"EVENTO CERCANO SIN PEDIR; ","")&amp;IF(AND(AND(N(B334)&gt;0,TODAY()&gt;=N(B334)),J334&lt;&gt;"Sí"),"SIN CONFIRMAR; ","")&amp;IF(AND(AND(N(B334)&gt;0,TODAY()&gt;=N(B334)),OR(A334="Entrada",A334="Salida"),IFERROR(VLOOKUP(E334,'Ajustes'!$A$21:$B$40,2,0)="Sí",FALSE),L334=""),"SIN LECTURA; ","")&amp;IF(AND(L334&lt;&gt;"",N334=""),"LECTURA SIN FOTO; ","")&amp;IF(AND(A334="Salida",N(B334)&gt;0,N(O334)=0,TODAY()-N(B334)&gt;N('Ajustes'!$B$4)),"ÚLTIMO RECIBO SIN LLEGAR; ","")&amp;IF(AND(N(Q334)&gt;0,N(R334)=0),"COBRO SIN ENVIAR; ","")&amp;IF(AND(N(Q334)&gt;0,N(R334)&gt;0,N(S334)=0,TODAY()-N(R334)&gt;N('Ajustes'!$B$5)),"COBRO SIN PAGAR; ",""))-2)))</f>
        <v/>
      </c>
    </row>
    <row r="335">
      <c r="B335" s="6" t="n"/>
      <c r="I335" s="6" t="n"/>
      <c r="M335" s="6" t="n"/>
      <c r="O335" s="6" t="n"/>
      <c r="P335" s="8" t="n"/>
      <c r="Q335" s="8" t="n"/>
      <c r="R335" s="6" t="n"/>
      <c r="S335" s="6" t="n"/>
      <c r="T335" s="6" t="n"/>
      <c r="U335" s="9">
        <f>IF(OR(NOT(OR(A335&lt;&gt;"",B335&lt;&gt;"",C335&lt;&gt;"",E335&lt;&gt;"")),NOT(N(B335)&gt;0)),"",N(B335)-TODAY())</f>
        <v/>
      </c>
      <c r="V335">
        <f>IF(OR(NOT(OR(A335&lt;&gt;"",B335&lt;&gt;"",C335&lt;&gt;"",E335&lt;&gt;"")),N(T335)&gt;0),"",IF(IF(NOT(N(B335)&gt;0),"SIN FECHA DE EVENTO; ","")&amp;IF(C335="","SIN UNIDAD; ","")&amp;IF(AND(C335&lt;&gt;"",COUNTIF('Unidades'!$A$2:$A$300,C335)=0),"UNIDAD NO ESTÁ EN LA LISTA; ","")&amp;IF(H335="","SIN TITULAR; ","")&amp;IF(AND(AND(N(B335)&gt;0,TODAY()&gt;=N(B335)),N(I335)=0),"CAMBIO SIN PEDIR; ","")&amp;IF(AND(N(B335)&gt;0,TODAY()&lt;N(B335),N(B335)-TODAY()&lt;=N('Ajustes'!$B$3),N(I335)=0),"EVENTO CERCANO SIN PEDIR; ","")&amp;IF(AND(AND(N(B335)&gt;0,TODAY()&gt;=N(B335)),J335&lt;&gt;"Sí"),"SIN CONFIRMAR; ","")&amp;IF(AND(AND(N(B335)&gt;0,TODAY()&gt;=N(B335)),OR(A335="Entrada",A335="Salida"),IFERROR(VLOOKUP(E335,'Ajustes'!$A$21:$B$40,2,0)="Sí",FALSE),L335=""),"SIN LECTURA; ","")&amp;IF(AND(L335&lt;&gt;"",N335=""),"LECTURA SIN FOTO; ","")&amp;IF(AND(A335="Salida",N(B335)&gt;0,N(O335)=0,TODAY()-N(B335)&gt;N('Ajustes'!$B$4)),"ÚLTIMO RECIBO SIN LLEGAR; ","")&amp;IF(AND(N(Q335)&gt;0,N(R335)=0),"COBRO SIN ENVIAR; ","")&amp;IF(AND(N(Q335)&gt;0,N(R335)&gt;0,N(S335)=0,TODAY()-N(R335)&gt;N('Ajustes'!$B$5)),"COBRO SIN PAGAR; ","")="","",LEFT(IF(NOT(N(B335)&gt;0),"SIN FECHA DE EVENTO; ","")&amp;IF(C335="","SIN UNIDAD; ","")&amp;IF(AND(C335&lt;&gt;"",COUNTIF('Unidades'!$A$2:$A$300,C335)=0),"UNIDAD NO ESTÁ EN LA LISTA; ","")&amp;IF(H335="","SIN TITULAR; ","")&amp;IF(AND(AND(N(B335)&gt;0,TODAY()&gt;=N(B335)),N(I335)=0),"CAMBIO SIN PEDIR; ","")&amp;IF(AND(N(B335)&gt;0,TODAY()&lt;N(B335),N(B335)-TODAY()&lt;=N('Ajustes'!$B$3),N(I335)=0),"EVENTO CERCANO SIN PEDIR; ","")&amp;IF(AND(AND(N(B335)&gt;0,TODAY()&gt;=N(B335)),J335&lt;&gt;"Sí"),"SIN CONFIRMAR; ","")&amp;IF(AND(AND(N(B335)&gt;0,TODAY()&gt;=N(B335)),OR(A335="Entrada",A335="Salida"),IFERROR(VLOOKUP(E335,'Ajustes'!$A$21:$B$40,2,0)="Sí",FALSE),L335=""),"SIN LECTURA; ","")&amp;IF(AND(L335&lt;&gt;"",N335=""),"LECTURA SIN FOTO; ","")&amp;IF(AND(A335="Salida",N(B335)&gt;0,N(O335)=0,TODAY()-N(B335)&gt;N('Ajustes'!$B$4)),"ÚLTIMO RECIBO SIN LLEGAR; ","")&amp;IF(AND(N(Q335)&gt;0,N(R335)=0),"COBRO SIN ENVIAR; ","")&amp;IF(AND(N(Q335)&gt;0,N(R335)&gt;0,N(S335)=0,TODAY()-N(R335)&gt;N('Ajustes'!$B$5)),"COBRO SIN PAGAR; ",""),LEN(IF(NOT(N(B335)&gt;0),"SIN FECHA DE EVENTO; ","")&amp;IF(C335="","SIN UNIDAD; ","")&amp;IF(AND(C335&lt;&gt;"",COUNTIF('Unidades'!$A$2:$A$300,C335)=0),"UNIDAD NO ESTÁ EN LA LISTA; ","")&amp;IF(H335="","SIN TITULAR; ","")&amp;IF(AND(AND(N(B335)&gt;0,TODAY()&gt;=N(B335)),N(I335)=0),"CAMBIO SIN PEDIR; ","")&amp;IF(AND(N(B335)&gt;0,TODAY()&lt;N(B335),N(B335)-TODAY()&lt;=N('Ajustes'!$B$3),N(I335)=0),"EVENTO CERCANO SIN PEDIR; ","")&amp;IF(AND(AND(N(B335)&gt;0,TODAY()&gt;=N(B335)),J335&lt;&gt;"Sí"),"SIN CONFIRMAR; ","")&amp;IF(AND(AND(N(B335)&gt;0,TODAY()&gt;=N(B335)),OR(A335="Entrada",A335="Salida"),IFERROR(VLOOKUP(E335,'Ajustes'!$A$21:$B$40,2,0)="Sí",FALSE),L335=""),"SIN LECTURA; ","")&amp;IF(AND(L335&lt;&gt;"",N335=""),"LECTURA SIN FOTO; ","")&amp;IF(AND(A335="Salida",N(B335)&gt;0,N(O335)=0,TODAY()-N(B335)&gt;N('Ajustes'!$B$4)),"ÚLTIMO RECIBO SIN LLEGAR; ","")&amp;IF(AND(N(Q335)&gt;0,N(R335)=0),"COBRO SIN ENVIAR; ","")&amp;IF(AND(N(Q335)&gt;0,N(R335)&gt;0,N(S335)=0,TODAY()-N(R335)&gt;N('Ajustes'!$B$5)),"COBRO SIN PAGAR; ",""))-2)))</f>
        <v/>
      </c>
    </row>
    <row r="336">
      <c r="B336" s="6" t="n"/>
      <c r="I336" s="6" t="n"/>
      <c r="M336" s="6" t="n"/>
      <c r="O336" s="6" t="n"/>
      <c r="P336" s="8" t="n"/>
      <c r="Q336" s="8" t="n"/>
      <c r="R336" s="6" t="n"/>
      <c r="S336" s="6" t="n"/>
      <c r="T336" s="6" t="n"/>
      <c r="U336" s="9">
        <f>IF(OR(NOT(OR(A336&lt;&gt;"",B336&lt;&gt;"",C336&lt;&gt;"",E336&lt;&gt;"")),NOT(N(B336)&gt;0)),"",N(B336)-TODAY())</f>
        <v/>
      </c>
      <c r="V336">
        <f>IF(OR(NOT(OR(A336&lt;&gt;"",B336&lt;&gt;"",C336&lt;&gt;"",E336&lt;&gt;"")),N(T336)&gt;0),"",IF(IF(NOT(N(B336)&gt;0),"SIN FECHA DE EVENTO; ","")&amp;IF(C336="","SIN UNIDAD; ","")&amp;IF(AND(C336&lt;&gt;"",COUNTIF('Unidades'!$A$2:$A$300,C336)=0),"UNIDAD NO ESTÁ EN LA LISTA; ","")&amp;IF(H336="","SIN TITULAR; ","")&amp;IF(AND(AND(N(B336)&gt;0,TODAY()&gt;=N(B336)),N(I336)=0),"CAMBIO SIN PEDIR; ","")&amp;IF(AND(N(B336)&gt;0,TODAY()&lt;N(B336),N(B336)-TODAY()&lt;=N('Ajustes'!$B$3),N(I336)=0),"EVENTO CERCANO SIN PEDIR; ","")&amp;IF(AND(AND(N(B336)&gt;0,TODAY()&gt;=N(B336)),J336&lt;&gt;"Sí"),"SIN CONFIRMAR; ","")&amp;IF(AND(AND(N(B336)&gt;0,TODAY()&gt;=N(B336)),OR(A336="Entrada",A336="Salida"),IFERROR(VLOOKUP(E336,'Ajustes'!$A$21:$B$40,2,0)="Sí",FALSE),L336=""),"SIN LECTURA; ","")&amp;IF(AND(L336&lt;&gt;"",N336=""),"LECTURA SIN FOTO; ","")&amp;IF(AND(A336="Salida",N(B336)&gt;0,N(O336)=0,TODAY()-N(B336)&gt;N('Ajustes'!$B$4)),"ÚLTIMO RECIBO SIN LLEGAR; ","")&amp;IF(AND(N(Q336)&gt;0,N(R336)=0),"COBRO SIN ENVIAR; ","")&amp;IF(AND(N(Q336)&gt;0,N(R336)&gt;0,N(S336)=0,TODAY()-N(R336)&gt;N('Ajustes'!$B$5)),"COBRO SIN PAGAR; ","")="","",LEFT(IF(NOT(N(B336)&gt;0),"SIN FECHA DE EVENTO; ","")&amp;IF(C336="","SIN UNIDAD; ","")&amp;IF(AND(C336&lt;&gt;"",COUNTIF('Unidades'!$A$2:$A$300,C336)=0),"UNIDAD NO ESTÁ EN LA LISTA; ","")&amp;IF(H336="","SIN TITULAR; ","")&amp;IF(AND(AND(N(B336)&gt;0,TODAY()&gt;=N(B336)),N(I336)=0),"CAMBIO SIN PEDIR; ","")&amp;IF(AND(N(B336)&gt;0,TODAY()&lt;N(B336),N(B336)-TODAY()&lt;=N('Ajustes'!$B$3),N(I336)=0),"EVENTO CERCANO SIN PEDIR; ","")&amp;IF(AND(AND(N(B336)&gt;0,TODAY()&gt;=N(B336)),J336&lt;&gt;"Sí"),"SIN CONFIRMAR; ","")&amp;IF(AND(AND(N(B336)&gt;0,TODAY()&gt;=N(B336)),OR(A336="Entrada",A336="Salida"),IFERROR(VLOOKUP(E336,'Ajustes'!$A$21:$B$40,2,0)="Sí",FALSE),L336=""),"SIN LECTURA; ","")&amp;IF(AND(L336&lt;&gt;"",N336=""),"LECTURA SIN FOTO; ","")&amp;IF(AND(A336="Salida",N(B336)&gt;0,N(O336)=0,TODAY()-N(B336)&gt;N('Ajustes'!$B$4)),"ÚLTIMO RECIBO SIN LLEGAR; ","")&amp;IF(AND(N(Q336)&gt;0,N(R336)=0),"COBRO SIN ENVIAR; ","")&amp;IF(AND(N(Q336)&gt;0,N(R336)&gt;0,N(S336)=0,TODAY()-N(R336)&gt;N('Ajustes'!$B$5)),"COBRO SIN PAGAR; ",""),LEN(IF(NOT(N(B336)&gt;0),"SIN FECHA DE EVENTO; ","")&amp;IF(C336="","SIN UNIDAD; ","")&amp;IF(AND(C336&lt;&gt;"",COUNTIF('Unidades'!$A$2:$A$300,C336)=0),"UNIDAD NO ESTÁ EN LA LISTA; ","")&amp;IF(H336="","SIN TITULAR; ","")&amp;IF(AND(AND(N(B336)&gt;0,TODAY()&gt;=N(B336)),N(I336)=0),"CAMBIO SIN PEDIR; ","")&amp;IF(AND(N(B336)&gt;0,TODAY()&lt;N(B336),N(B336)-TODAY()&lt;=N('Ajustes'!$B$3),N(I336)=0),"EVENTO CERCANO SIN PEDIR; ","")&amp;IF(AND(AND(N(B336)&gt;0,TODAY()&gt;=N(B336)),J336&lt;&gt;"Sí"),"SIN CONFIRMAR; ","")&amp;IF(AND(AND(N(B336)&gt;0,TODAY()&gt;=N(B336)),OR(A336="Entrada",A336="Salida"),IFERROR(VLOOKUP(E336,'Ajustes'!$A$21:$B$40,2,0)="Sí",FALSE),L336=""),"SIN LECTURA; ","")&amp;IF(AND(L336&lt;&gt;"",N336=""),"LECTURA SIN FOTO; ","")&amp;IF(AND(A336="Salida",N(B336)&gt;0,N(O336)=0,TODAY()-N(B336)&gt;N('Ajustes'!$B$4)),"ÚLTIMO RECIBO SIN LLEGAR; ","")&amp;IF(AND(N(Q336)&gt;0,N(R336)=0),"COBRO SIN ENVIAR; ","")&amp;IF(AND(N(Q336)&gt;0,N(R336)&gt;0,N(S336)=0,TODAY()-N(R336)&gt;N('Ajustes'!$B$5)),"COBRO SIN PAGAR; ",""))-2)))</f>
        <v/>
      </c>
    </row>
    <row r="337">
      <c r="B337" s="6" t="n"/>
      <c r="I337" s="6" t="n"/>
      <c r="M337" s="6" t="n"/>
      <c r="O337" s="6" t="n"/>
      <c r="P337" s="8" t="n"/>
      <c r="Q337" s="8" t="n"/>
      <c r="R337" s="6" t="n"/>
      <c r="S337" s="6" t="n"/>
      <c r="T337" s="6" t="n"/>
      <c r="U337" s="9">
        <f>IF(OR(NOT(OR(A337&lt;&gt;"",B337&lt;&gt;"",C337&lt;&gt;"",E337&lt;&gt;"")),NOT(N(B337)&gt;0)),"",N(B337)-TODAY())</f>
        <v/>
      </c>
      <c r="V337">
        <f>IF(OR(NOT(OR(A337&lt;&gt;"",B337&lt;&gt;"",C337&lt;&gt;"",E337&lt;&gt;"")),N(T337)&gt;0),"",IF(IF(NOT(N(B337)&gt;0),"SIN FECHA DE EVENTO; ","")&amp;IF(C337="","SIN UNIDAD; ","")&amp;IF(AND(C337&lt;&gt;"",COUNTIF('Unidades'!$A$2:$A$300,C337)=0),"UNIDAD NO ESTÁ EN LA LISTA; ","")&amp;IF(H337="","SIN TITULAR; ","")&amp;IF(AND(AND(N(B337)&gt;0,TODAY()&gt;=N(B337)),N(I337)=0),"CAMBIO SIN PEDIR; ","")&amp;IF(AND(N(B337)&gt;0,TODAY()&lt;N(B337),N(B337)-TODAY()&lt;=N('Ajustes'!$B$3),N(I337)=0),"EVENTO CERCANO SIN PEDIR; ","")&amp;IF(AND(AND(N(B337)&gt;0,TODAY()&gt;=N(B337)),J337&lt;&gt;"Sí"),"SIN CONFIRMAR; ","")&amp;IF(AND(AND(N(B337)&gt;0,TODAY()&gt;=N(B337)),OR(A337="Entrada",A337="Salida"),IFERROR(VLOOKUP(E337,'Ajustes'!$A$21:$B$40,2,0)="Sí",FALSE),L337=""),"SIN LECTURA; ","")&amp;IF(AND(L337&lt;&gt;"",N337=""),"LECTURA SIN FOTO; ","")&amp;IF(AND(A337="Salida",N(B337)&gt;0,N(O337)=0,TODAY()-N(B337)&gt;N('Ajustes'!$B$4)),"ÚLTIMO RECIBO SIN LLEGAR; ","")&amp;IF(AND(N(Q337)&gt;0,N(R337)=0),"COBRO SIN ENVIAR; ","")&amp;IF(AND(N(Q337)&gt;0,N(R337)&gt;0,N(S337)=0,TODAY()-N(R337)&gt;N('Ajustes'!$B$5)),"COBRO SIN PAGAR; ","")="","",LEFT(IF(NOT(N(B337)&gt;0),"SIN FECHA DE EVENTO; ","")&amp;IF(C337="","SIN UNIDAD; ","")&amp;IF(AND(C337&lt;&gt;"",COUNTIF('Unidades'!$A$2:$A$300,C337)=0),"UNIDAD NO ESTÁ EN LA LISTA; ","")&amp;IF(H337="","SIN TITULAR; ","")&amp;IF(AND(AND(N(B337)&gt;0,TODAY()&gt;=N(B337)),N(I337)=0),"CAMBIO SIN PEDIR; ","")&amp;IF(AND(N(B337)&gt;0,TODAY()&lt;N(B337),N(B337)-TODAY()&lt;=N('Ajustes'!$B$3),N(I337)=0),"EVENTO CERCANO SIN PEDIR; ","")&amp;IF(AND(AND(N(B337)&gt;0,TODAY()&gt;=N(B337)),J337&lt;&gt;"Sí"),"SIN CONFIRMAR; ","")&amp;IF(AND(AND(N(B337)&gt;0,TODAY()&gt;=N(B337)),OR(A337="Entrada",A337="Salida"),IFERROR(VLOOKUP(E337,'Ajustes'!$A$21:$B$40,2,0)="Sí",FALSE),L337=""),"SIN LECTURA; ","")&amp;IF(AND(L337&lt;&gt;"",N337=""),"LECTURA SIN FOTO; ","")&amp;IF(AND(A337="Salida",N(B337)&gt;0,N(O337)=0,TODAY()-N(B337)&gt;N('Ajustes'!$B$4)),"ÚLTIMO RECIBO SIN LLEGAR; ","")&amp;IF(AND(N(Q337)&gt;0,N(R337)=0),"COBRO SIN ENVIAR; ","")&amp;IF(AND(N(Q337)&gt;0,N(R337)&gt;0,N(S337)=0,TODAY()-N(R337)&gt;N('Ajustes'!$B$5)),"COBRO SIN PAGAR; ",""),LEN(IF(NOT(N(B337)&gt;0),"SIN FECHA DE EVENTO; ","")&amp;IF(C337="","SIN UNIDAD; ","")&amp;IF(AND(C337&lt;&gt;"",COUNTIF('Unidades'!$A$2:$A$300,C337)=0),"UNIDAD NO ESTÁ EN LA LISTA; ","")&amp;IF(H337="","SIN TITULAR; ","")&amp;IF(AND(AND(N(B337)&gt;0,TODAY()&gt;=N(B337)),N(I337)=0),"CAMBIO SIN PEDIR; ","")&amp;IF(AND(N(B337)&gt;0,TODAY()&lt;N(B337),N(B337)-TODAY()&lt;=N('Ajustes'!$B$3),N(I337)=0),"EVENTO CERCANO SIN PEDIR; ","")&amp;IF(AND(AND(N(B337)&gt;0,TODAY()&gt;=N(B337)),J337&lt;&gt;"Sí"),"SIN CONFIRMAR; ","")&amp;IF(AND(AND(N(B337)&gt;0,TODAY()&gt;=N(B337)),OR(A337="Entrada",A337="Salida"),IFERROR(VLOOKUP(E337,'Ajustes'!$A$21:$B$40,2,0)="Sí",FALSE),L337=""),"SIN LECTURA; ","")&amp;IF(AND(L337&lt;&gt;"",N337=""),"LECTURA SIN FOTO; ","")&amp;IF(AND(A337="Salida",N(B337)&gt;0,N(O337)=0,TODAY()-N(B337)&gt;N('Ajustes'!$B$4)),"ÚLTIMO RECIBO SIN LLEGAR; ","")&amp;IF(AND(N(Q337)&gt;0,N(R337)=0),"COBRO SIN ENVIAR; ","")&amp;IF(AND(N(Q337)&gt;0,N(R337)&gt;0,N(S337)=0,TODAY()-N(R337)&gt;N('Ajustes'!$B$5)),"COBRO SIN PAGAR; ",""))-2)))</f>
        <v/>
      </c>
    </row>
    <row r="338">
      <c r="B338" s="6" t="n"/>
      <c r="I338" s="6" t="n"/>
      <c r="M338" s="6" t="n"/>
      <c r="O338" s="6" t="n"/>
      <c r="P338" s="8" t="n"/>
      <c r="Q338" s="8" t="n"/>
      <c r="R338" s="6" t="n"/>
      <c r="S338" s="6" t="n"/>
      <c r="T338" s="6" t="n"/>
      <c r="U338" s="9">
        <f>IF(OR(NOT(OR(A338&lt;&gt;"",B338&lt;&gt;"",C338&lt;&gt;"",E338&lt;&gt;"")),NOT(N(B338)&gt;0)),"",N(B338)-TODAY())</f>
        <v/>
      </c>
      <c r="V338">
        <f>IF(OR(NOT(OR(A338&lt;&gt;"",B338&lt;&gt;"",C338&lt;&gt;"",E338&lt;&gt;"")),N(T338)&gt;0),"",IF(IF(NOT(N(B338)&gt;0),"SIN FECHA DE EVENTO; ","")&amp;IF(C338="","SIN UNIDAD; ","")&amp;IF(AND(C338&lt;&gt;"",COUNTIF('Unidades'!$A$2:$A$300,C338)=0),"UNIDAD NO ESTÁ EN LA LISTA; ","")&amp;IF(H338="","SIN TITULAR; ","")&amp;IF(AND(AND(N(B338)&gt;0,TODAY()&gt;=N(B338)),N(I338)=0),"CAMBIO SIN PEDIR; ","")&amp;IF(AND(N(B338)&gt;0,TODAY()&lt;N(B338),N(B338)-TODAY()&lt;=N('Ajustes'!$B$3),N(I338)=0),"EVENTO CERCANO SIN PEDIR; ","")&amp;IF(AND(AND(N(B338)&gt;0,TODAY()&gt;=N(B338)),J338&lt;&gt;"Sí"),"SIN CONFIRMAR; ","")&amp;IF(AND(AND(N(B338)&gt;0,TODAY()&gt;=N(B338)),OR(A338="Entrada",A338="Salida"),IFERROR(VLOOKUP(E338,'Ajustes'!$A$21:$B$40,2,0)="Sí",FALSE),L338=""),"SIN LECTURA; ","")&amp;IF(AND(L338&lt;&gt;"",N338=""),"LECTURA SIN FOTO; ","")&amp;IF(AND(A338="Salida",N(B338)&gt;0,N(O338)=0,TODAY()-N(B338)&gt;N('Ajustes'!$B$4)),"ÚLTIMO RECIBO SIN LLEGAR; ","")&amp;IF(AND(N(Q338)&gt;0,N(R338)=0),"COBRO SIN ENVIAR; ","")&amp;IF(AND(N(Q338)&gt;0,N(R338)&gt;0,N(S338)=0,TODAY()-N(R338)&gt;N('Ajustes'!$B$5)),"COBRO SIN PAGAR; ","")="","",LEFT(IF(NOT(N(B338)&gt;0),"SIN FECHA DE EVENTO; ","")&amp;IF(C338="","SIN UNIDAD; ","")&amp;IF(AND(C338&lt;&gt;"",COUNTIF('Unidades'!$A$2:$A$300,C338)=0),"UNIDAD NO ESTÁ EN LA LISTA; ","")&amp;IF(H338="","SIN TITULAR; ","")&amp;IF(AND(AND(N(B338)&gt;0,TODAY()&gt;=N(B338)),N(I338)=0),"CAMBIO SIN PEDIR; ","")&amp;IF(AND(N(B338)&gt;0,TODAY()&lt;N(B338),N(B338)-TODAY()&lt;=N('Ajustes'!$B$3),N(I338)=0),"EVENTO CERCANO SIN PEDIR; ","")&amp;IF(AND(AND(N(B338)&gt;0,TODAY()&gt;=N(B338)),J338&lt;&gt;"Sí"),"SIN CONFIRMAR; ","")&amp;IF(AND(AND(N(B338)&gt;0,TODAY()&gt;=N(B338)),OR(A338="Entrada",A338="Salida"),IFERROR(VLOOKUP(E338,'Ajustes'!$A$21:$B$40,2,0)="Sí",FALSE),L338=""),"SIN LECTURA; ","")&amp;IF(AND(L338&lt;&gt;"",N338=""),"LECTURA SIN FOTO; ","")&amp;IF(AND(A338="Salida",N(B338)&gt;0,N(O338)=0,TODAY()-N(B338)&gt;N('Ajustes'!$B$4)),"ÚLTIMO RECIBO SIN LLEGAR; ","")&amp;IF(AND(N(Q338)&gt;0,N(R338)=0),"COBRO SIN ENVIAR; ","")&amp;IF(AND(N(Q338)&gt;0,N(R338)&gt;0,N(S338)=0,TODAY()-N(R338)&gt;N('Ajustes'!$B$5)),"COBRO SIN PAGAR; ",""),LEN(IF(NOT(N(B338)&gt;0),"SIN FECHA DE EVENTO; ","")&amp;IF(C338="","SIN UNIDAD; ","")&amp;IF(AND(C338&lt;&gt;"",COUNTIF('Unidades'!$A$2:$A$300,C338)=0),"UNIDAD NO ESTÁ EN LA LISTA; ","")&amp;IF(H338="","SIN TITULAR; ","")&amp;IF(AND(AND(N(B338)&gt;0,TODAY()&gt;=N(B338)),N(I338)=0),"CAMBIO SIN PEDIR; ","")&amp;IF(AND(N(B338)&gt;0,TODAY()&lt;N(B338),N(B338)-TODAY()&lt;=N('Ajustes'!$B$3),N(I338)=0),"EVENTO CERCANO SIN PEDIR; ","")&amp;IF(AND(AND(N(B338)&gt;0,TODAY()&gt;=N(B338)),J338&lt;&gt;"Sí"),"SIN CONFIRMAR; ","")&amp;IF(AND(AND(N(B338)&gt;0,TODAY()&gt;=N(B338)),OR(A338="Entrada",A338="Salida"),IFERROR(VLOOKUP(E338,'Ajustes'!$A$21:$B$40,2,0)="Sí",FALSE),L338=""),"SIN LECTURA; ","")&amp;IF(AND(L338&lt;&gt;"",N338=""),"LECTURA SIN FOTO; ","")&amp;IF(AND(A338="Salida",N(B338)&gt;0,N(O338)=0,TODAY()-N(B338)&gt;N('Ajustes'!$B$4)),"ÚLTIMO RECIBO SIN LLEGAR; ","")&amp;IF(AND(N(Q338)&gt;0,N(R338)=0),"COBRO SIN ENVIAR; ","")&amp;IF(AND(N(Q338)&gt;0,N(R338)&gt;0,N(S338)=0,TODAY()-N(R338)&gt;N('Ajustes'!$B$5)),"COBRO SIN PAGAR; ",""))-2)))</f>
        <v/>
      </c>
    </row>
    <row r="339">
      <c r="B339" s="6" t="n"/>
      <c r="I339" s="6" t="n"/>
      <c r="M339" s="6" t="n"/>
      <c r="O339" s="6" t="n"/>
      <c r="P339" s="8" t="n"/>
      <c r="Q339" s="8" t="n"/>
      <c r="R339" s="6" t="n"/>
      <c r="S339" s="6" t="n"/>
      <c r="T339" s="6" t="n"/>
      <c r="U339" s="9">
        <f>IF(OR(NOT(OR(A339&lt;&gt;"",B339&lt;&gt;"",C339&lt;&gt;"",E339&lt;&gt;"")),NOT(N(B339)&gt;0)),"",N(B339)-TODAY())</f>
        <v/>
      </c>
      <c r="V339">
        <f>IF(OR(NOT(OR(A339&lt;&gt;"",B339&lt;&gt;"",C339&lt;&gt;"",E339&lt;&gt;"")),N(T339)&gt;0),"",IF(IF(NOT(N(B339)&gt;0),"SIN FECHA DE EVENTO; ","")&amp;IF(C339="","SIN UNIDAD; ","")&amp;IF(AND(C339&lt;&gt;"",COUNTIF('Unidades'!$A$2:$A$300,C339)=0),"UNIDAD NO ESTÁ EN LA LISTA; ","")&amp;IF(H339="","SIN TITULAR; ","")&amp;IF(AND(AND(N(B339)&gt;0,TODAY()&gt;=N(B339)),N(I339)=0),"CAMBIO SIN PEDIR; ","")&amp;IF(AND(N(B339)&gt;0,TODAY()&lt;N(B339),N(B339)-TODAY()&lt;=N('Ajustes'!$B$3),N(I339)=0),"EVENTO CERCANO SIN PEDIR; ","")&amp;IF(AND(AND(N(B339)&gt;0,TODAY()&gt;=N(B339)),J339&lt;&gt;"Sí"),"SIN CONFIRMAR; ","")&amp;IF(AND(AND(N(B339)&gt;0,TODAY()&gt;=N(B339)),OR(A339="Entrada",A339="Salida"),IFERROR(VLOOKUP(E339,'Ajustes'!$A$21:$B$40,2,0)="Sí",FALSE),L339=""),"SIN LECTURA; ","")&amp;IF(AND(L339&lt;&gt;"",N339=""),"LECTURA SIN FOTO; ","")&amp;IF(AND(A339="Salida",N(B339)&gt;0,N(O339)=0,TODAY()-N(B339)&gt;N('Ajustes'!$B$4)),"ÚLTIMO RECIBO SIN LLEGAR; ","")&amp;IF(AND(N(Q339)&gt;0,N(R339)=0),"COBRO SIN ENVIAR; ","")&amp;IF(AND(N(Q339)&gt;0,N(R339)&gt;0,N(S339)=0,TODAY()-N(R339)&gt;N('Ajustes'!$B$5)),"COBRO SIN PAGAR; ","")="","",LEFT(IF(NOT(N(B339)&gt;0),"SIN FECHA DE EVENTO; ","")&amp;IF(C339="","SIN UNIDAD; ","")&amp;IF(AND(C339&lt;&gt;"",COUNTIF('Unidades'!$A$2:$A$300,C339)=0),"UNIDAD NO ESTÁ EN LA LISTA; ","")&amp;IF(H339="","SIN TITULAR; ","")&amp;IF(AND(AND(N(B339)&gt;0,TODAY()&gt;=N(B339)),N(I339)=0),"CAMBIO SIN PEDIR; ","")&amp;IF(AND(N(B339)&gt;0,TODAY()&lt;N(B339),N(B339)-TODAY()&lt;=N('Ajustes'!$B$3),N(I339)=0),"EVENTO CERCANO SIN PEDIR; ","")&amp;IF(AND(AND(N(B339)&gt;0,TODAY()&gt;=N(B339)),J339&lt;&gt;"Sí"),"SIN CONFIRMAR; ","")&amp;IF(AND(AND(N(B339)&gt;0,TODAY()&gt;=N(B339)),OR(A339="Entrada",A339="Salida"),IFERROR(VLOOKUP(E339,'Ajustes'!$A$21:$B$40,2,0)="Sí",FALSE),L339=""),"SIN LECTURA; ","")&amp;IF(AND(L339&lt;&gt;"",N339=""),"LECTURA SIN FOTO; ","")&amp;IF(AND(A339="Salida",N(B339)&gt;0,N(O339)=0,TODAY()-N(B339)&gt;N('Ajustes'!$B$4)),"ÚLTIMO RECIBO SIN LLEGAR; ","")&amp;IF(AND(N(Q339)&gt;0,N(R339)=0),"COBRO SIN ENVIAR; ","")&amp;IF(AND(N(Q339)&gt;0,N(R339)&gt;0,N(S339)=0,TODAY()-N(R339)&gt;N('Ajustes'!$B$5)),"COBRO SIN PAGAR; ",""),LEN(IF(NOT(N(B339)&gt;0),"SIN FECHA DE EVENTO; ","")&amp;IF(C339="","SIN UNIDAD; ","")&amp;IF(AND(C339&lt;&gt;"",COUNTIF('Unidades'!$A$2:$A$300,C339)=0),"UNIDAD NO ESTÁ EN LA LISTA; ","")&amp;IF(H339="","SIN TITULAR; ","")&amp;IF(AND(AND(N(B339)&gt;0,TODAY()&gt;=N(B339)),N(I339)=0),"CAMBIO SIN PEDIR; ","")&amp;IF(AND(N(B339)&gt;0,TODAY()&lt;N(B339),N(B339)-TODAY()&lt;=N('Ajustes'!$B$3),N(I339)=0),"EVENTO CERCANO SIN PEDIR; ","")&amp;IF(AND(AND(N(B339)&gt;0,TODAY()&gt;=N(B339)),J339&lt;&gt;"Sí"),"SIN CONFIRMAR; ","")&amp;IF(AND(AND(N(B339)&gt;0,TODAY()&gt;=N(B339)),OR(A339="Entrada",A339="Salida"),IFERROR(VLOOKUP(E339,'Ajustes'!$A$21:$B$40,2,0)="Sí",FALSE),L339=""),"SIN LECTURA; ","")&amp;IF(AND(L339&lt;&gt;"",N339=""),"LECTURA SIN FOTO; ","")&amp;IF(AND(A339="Salida",N(B339)&gt;0,N(O339)=0,TODAY()-N(B339)&gt;N('Ajustes'!$B$4)),"ÚLTIMO RECIBO SIN LLEGAR; ","")&amp;IF(AND(N(Q339)&gt;0,N(R339)=0),"COBRO SIN ENVIAR; ","")&amp;IF(AND(N(Q339)&gt;0,N(R339)&gt;0,N(S339)=0,TODAY()-N(R339)&gt;N('Ajustes'!$B$5)),"COBRO SIN PAGAR; ",""))-2)))</f>
        <v/>
      </c>
    </row>
    <row r="340">
      <c r="B340" s="6" t="n"/>
      <c r="I340" s="6" t="n"/>
      <c r="M340" s="6" t="n"/>
      <c r="O340" s="6" t="n"/>
      <c r="P340" s="8" t="n"/>
      <c r="Q340" s="8" t="n"/>
      <c r="R340" s="6" t="n"/>
      <c r="S340" s="6" t="n"/>
      <c r="T340" s="6" t="n"/>
      <c r="U340" s="9">
        <f>IF(OR(NOT(OR(A340&lt;&gt;"",B340&lt;&gt;"",C340&lt;&gt;"",E340&lt;&gt;"")),NOT(N(B340)&gt;0)),"",N(B340)-TODAY())</f>
        <v/>
      </c>
      <c r="V340">
        <f>IF(OR(NOT(OR(A340&lt;&gt;"",B340&lt;&gt;"",C340&lt;&gt;"",E340&lt;&gt;"")),N(T340)&gt;0),"",IF(IF(NOT(N(B340)&gt;0),"SIN FECHA DE EVENTO; ","")&amp;IF(C340="","SIN UNIDAD; ","")&amp;IF(AND(C340&lt;&gt;"",COUNTIF('Unidades'!$A$2:$A$300,C340)=0),"UNIDAD NO ESTÁ EN LA LISTA; ","")&amp;IF(H340="","SIN TITULAR; ","")&amp;IF(AND(AND(N(B340)&gt;0,TODAY()&gt;=N(B340)),N(I340)=0),"CAMBIO SIN PEDIR; ","")&amp;IF(AND(N(B340)&gt;0,TODAY()&lt;N(B340),N(B340)-TODAY()&lt;=N('Ajustes'!$B$3),N(I340)=0),"EVENTO CERCANO SIN PEDIR; ","")&amp;IF(AND(AND(N(B340)&gt;0,TODAY()&gt;=N(B340)),J340&lt;&gt;"Sí"),"SIN CONFIRMAR; ","")&amp;IF(AND(AND(N(B340)&gt;0,TODAY()&gt;=N(B340)),OR(A340="Entrada",A340="Salida"),IFERROR(VLOOKUP(E340,'Ajustes'!$A$21:$B$40,2,0)="Sí",FALSE),L340=""),"SIN LECTURA; ","")&amp;IF(AND(L340&lt;&gt;"",N340=""),"LECTURA SIN FOTO; ","")&amp;IF(AND(A340="Salida",N(B340)&gt;0,N(O340)=0,TODAY()-N(B340)&gt;N('Ajustes'!$B$4)),"ÚLTIMO RECIBO SIN LLEGAR; ","")&amp;IF(AND(N(Q340)&gt;0,N(R340)=0),"COBRO SIN ENVIAR; ","")&amp;IF(AND(N(Q340)&gt;0,N(R340)&gt;0,N(S340)=0,TODAY()-N(R340)&gt;N('Ajustes'!$B$5)),"COBRO SIN PAGAR; ","")="","",LEFT(IF(NOT(N(B340)&gt;0),"SIN FECHA DE EVENTO; ","")&amp;IF(C340="","SIN UNIDAD; ","")&amp;IF(AND(C340&lt;&gt;"",COUNTIF('Unidades'!$A$2:$A$300,C340)=0),"UNIDAD NO ESTÁ EN LA LISTA; ","")&amp;IF(H340="","SIN TITULAR; ","")&amp;IF(AND(AND(N(B340)&gt;0,TODAY()&gt;=N(B340)),N(I340)=0),"CAMBIO SIN PEDIR; ","")&amp;IF(AND(N(B340)&gt;0,TODAY()&lt;N(B340),N(B340)-TODAY()&lt;=N('Ajustes'!$B$3),N(I340)=0),"EVENTO CERCANO SIN PEDIR; ","")&amp;IF(AND(AND(N(B340)&gt;0,TODAY()&gt;=N(B340)),J340&lt;&gt;"Sí"),"SIN CONFIRMAR; ","")&amp;IF(AND(AND(N(B340)&gt;0,TODAY()&gt;=N(B340)),OR(A340="Entrada",A340="Salida"),IFERROR(VLOOKUP(E340,'Ajustes'!$A$21:$B$40,2,0)="Sí",FALSE),L340=""),"SIN LECTURA; ","")&amp;IF(AND(L340&lt;&gt;"",N340=""),"LECTURA SIN FOTO; ","")&amp;IF(AND(A340="Salida",N(B340)&gt;0,N(O340)=0,TODAY()-N(B340)&gt;N('Ajustes'!$B$4)),"ÚLTIMO RECIBO SIN LLEGAR; ","")&amp;IF(AND(N(Q340)&gt;0,N(R340)=0),"COBRO SIN ENVIAR; ","")&amp;IF(AND(N(Q340)&gt;0,N(R340)&gt;0,N(S340)=0,TODAY()-N(R340)&gt;N('Ajustes'!$B$5)),"COBRO SIN PAGAR; ",""),LEN(IF(NOT(N(B340)&gt;0),"SIN FECHA DE EVENTO; ","")&amp;IF(C340="","SIN UNIDAD; ","")&amp;IF(AND(C340&lt;&gt;"",COUNTIF('Unidades'!$A$2:$A$300,C340)=0),"UNIDAD NO ESTÁ EN LA LISTA; ","")&amp;IF(H340="","SIN TITULAR; ","")&amp;IF(AND(AND(N(B340)&gt;0,TODAY()&gt;=N(B340)),N(I340)=0),"CAMBIO SIN PEDIR; ","")&amp;IF(AND(N(B340)&gt;0,TODAY()&lt;N(B340),N(B340)-TODAY()&lt;=N('Ajustes'!$B$3),N(I340)=0),"EVENTO CERCANO SIN PEDIR; ","")&amp;IF(AND(AND(N(B340)&gt;0,TODAY()&gt;=N(B340)),J340&lt;&gt;"Sí"),"SIN CONFIRMAR; ","")&amp;IF(AND(AND(N(B340)&gt;0,TODAY()&gt;=N(B340)),OR(A340="Entrada",A340="Salida"),IFERROR(VLOOKUP(E340,'Ajustes'!$A$21:$B$40,2,0)="Sí",FALSE),L340=""),"SIN LECTURA; ","")&amp;IF(AND(L340&lt;&gt;"",N340=""),"LECTURA SIN FOTO; ","")&amp;IF(AND(A340="Salida",N(B340)&gt;0,N(O340)=0,TODAY()-N(B340)&gt;N('Ajustes'!$B$4)),"ÚLTIMO RECIBO SIN LLEGAR; ","")&amp;IF(AND(N(Q340)&gt;0,N(R340)=0),"COBRO SIN ENVIAR; ","")&amp;IF(AND(N(Q340)&gt;0,N(R340)&gt;0,N(S340)=0,TODAY()-N(R340)&gt;N('Ajustes'!$B$5)),"COBRO SIN PAGAR; ",""))-2)))</f>
        <v/>
      </c>
    </row>
    <row r="341">
      <c r="B341" s="6" t="n"/>
      <c r="I341" s="6" t="n"/>
      <c r="M341" s="6" t="n"/>
      <c r="O341" s="6" t="n"/>
      <c r="P341" s="8" t="n"/>
      <c r="Q341" s="8" t="n"/>
      <c r="R341" s="6" t="n"/>
      <c r="S341" s="6" t="n"/>
      <c r="T341" s="6" t="n"/>
      <c r="U341" s="9">
        <f>IF(OR(NOT(OR(A341&lt;&gt;"",B341&lt;&gt;"",C341&lt;&gt;"",E341&lt;&gt;"")),NOT(N(B341)&gt;0)),"",N(B341)-TODAY())</f>
        <v/>
      </c>
      <c r="V341">
        <f>IF(OR(NOT(OR(A341&lt;&gt;"",B341&lt;&gt;"",C341&lt;&gt;"",E341&lt;&gt;"")),N(T341)&gt;0),"",IF(IF(NOT(N(B341)&gt;0),"SIN FECHA DE EVENTO; ","")&amp;IF(C341="","SIN UNIDAD; ","")&amp;IF(AND(C341&lt;&gt;"",COUNTIF('Unidades'!$A$2:$A$300,C341)=0),"UNIDAD NO ESTÁ EN LA LISTA; ","")&amp;IF(H341="","SIN TITULAR; ","")&amp;IF(AND(AND(N(B341)&gt;0,TODAY()&gt;=N(B341)),N(I341)=0),"CAMBIO SIN PEDIR; ","")&amp;IF(AND(N(B341)&gt;0,TODAY()&lt;N(B341),N(B341)-TODAY()&lt;=N('Ajustes'!$B$3),N(I341)=0),"EVENTO CERCANO SIN PEDIR; ","")&amp;IF(AND(AND(N(B341)&gt;0,TODAY()&gt;=N(B341)),J341&lt;&gt;"Sí"),"SIN CONFIRMAR; ","")&amp;IF(AND(AND(N(B341)&gt;0,TODAY()&gt;=N(B341)),OR(A341="Entrada",A341="Salida"),IFERROR(VLOOKUP(E341,'Ajustes'!$A$21:$B$40,2,0)="Sí",FALSE),L341=""),"SIN LECTURA; ","")&amp;IF(AND(L341&lt;&gt;"",N341=""),"LECTURA SIN FOTO; ","")&amp;IF(AND(A341="Salida",N(B341)&gt;0,N(O341)=0,TODAY()-N(B341)&gt;N('Ajustes'!$B$4)),"ÚLTIMO RECIBO SIN LLEGAR; ","")&amp;IF(AND(N(Q341)&gt;0,N(R341)=0),"COBRO SIN ENVIAR; ","")&amp;IF(AND(N(Q341)&gt;0,N(R341)&gt;0,N(S341)=0,TODAY()-N(R341)&gt;N('Ajustes'!$B$5)),"COBRO SIN PAGAR; ","")="","",LEFT(IF(NOT(N(B341)&gt;0),"SIN FECHA DE EVENTO; ","")&amp;IF(C341="","SIN UNIDAD; ","")&amp;IF(AND(C341&lt;&gt;"",COUNTIF('Unidades'!$A$2:$A$300,C341)=0),"UNIDAD NO ESTÁ EN LA LISTA; ","")&amp;IF(H341="","SIN TITULAR; ","")&amp;IF(AND(AND(N(B341)&gt;0,TODAY()&gt;=N(B341)),N(I341)=0),"CAMBIO SIN PEDIR; ","")&amp;IF(AND(N(B341)&gt;0,TODAY()&lt;N(B341),N(B341)-TODAY()&lt;=N('Ajustes'!$B$3),N(I341)=0),"EVENTO CERCANO SIN PEDIR; ","")&amp;IF(AND(AND(N(B341)&gt;0,TODAY()&gt;=N(B341)),J341&lt;&gt;"Sí"),"SIN CONFIRMAR; ","")&amp;IF(AND(AND(N(B341)&gt;0,TODAY()&gt;=N(B341)),OR(A341="Entrada",A341="Salida"),IFERROR(VLOOKUP(E341,'Ajustes'!$A$21:$B$40,2,0)="Sí",FALSE),L341=""),"SIN LECTURA; ","")&amp;IF(AND(L341&lt;&gt;"",N341=""),"LECTURA SIN FOTO; ","")&amp;IF(AND(A341="Salida",N(B341)&gt;0,N(O341)=0,TODAY()-N(B341)&gt;N('Ajustes'!$B$4)),"ÚLTIMO RECIBO SIN LLEGAR; ","")&amp;IF(AND(N(Q341)&gt;0,N(R341)=0),"COBRO SIN ENVIAR; ","")&amp;IF(AND(N(Q341)&gt;0,N(R341)&gt;0,N(S341)=0,TODAY()-N(R341)&gt;N('Ajustes'!$B$5)),"COBRO SIN PAGAR; ",""),LEN(IF(NOT(N(B341)&gt;0),"SIN FECHA DE EVENTO; ","")&amp;IF(C341="","SIN UNIDAD; ","")&amp;IF(AND(C341&lt;&gt;"",COUNTIF('Unidades'!$A$2:$A$300,C341)=0),"UNIDAD NO ESTÁ EN LA LISTA; ","")&amp;IF(H341="","SIN TITULAR; ","")&amp;IF(AND(AND(N(B341)&gt;0,TODAY()&gt;=N(B341)),N(I341)=0),"CAMBIO SIN PEDIR; ","")&amp;IF(AND(N(B341)&gt;0,TODAY()&lt;N(B341),N(B341)-TODAY()&lt;=N('Ajustes'!$B$3),N(I341)=0),"EVENTO CERCANO SIN PEDIR; ","")&amp;IF(AND(AND(N(B341)&gt;0,TODAY()&gt;=N(B341)),J341&lt;&gt;"Sí"),"SIN CONFIRMAR; ","")&amp;IF(AND(AND(N(B341)&gt;0,TODAY()&gt;=N(B341)),OR(A341="Entrada",A341="Salida"),IFERROR(VLOOKUP(E341,'Ajustes'!$A$21:$B$40,2,0)="Sí",FALSE),L341=""),"SIN LECTURA; ","")&amp;IF(AND(L341&lt;&gt;"",N341=""),"LECTURA SIN FOTO; ","")&amp;IF(AND(A341="Salida",N(B341)&gt;0,N(O341)=0,TODAY()-N(B341)&gt;N('Ajustes'!$B$4)),"ÚLTIMO RECIBO SIN LLEGAR; ","")&amp;IF(AND(N(Q341)&gt;0,N(R341)=0),"COBRO SIN ENVIAR; ","")&amp;IF(AND(N(Q341)&gt;0,N(R341)&gt;0,N(S341)=0,TODAY()-N(R341)&gt;N('Ajustes'!$B$5)),"COBRO SIN PAGAR; ",""))-2)))</f>
        <v/>
      </c>
    </row>
    <row r="342">
      <c r="B342" s="6" t="n"/>
      <c r="I342" s="6" t="n"/>
      <c r="M342" s="6" t="n"/>
      <c r="O342" s="6" t="n"/>
      <c r="P342" s="8" t="n"/>
      <c r="Q342" s="8" t="n"/>
      <c r="R342" s="6" t="n"/>
      <c r="S342" s="6" t="n"/>
      <c r="T342" s="6" t="n"/>
      <c r="U342" s="9">
        <f>IF(OR(NOT(OR(A342&lt;&gt;"",B342&lt;&gt;"",C342&lt;&gt;"",E342&lt;&gt;"")),NOT(N(B342)&gt;0)),"",N(B342)-TODAY())</f>
        <v/>
      </c>
      <c r="V342">
        <f>IF(OR(NOT(OR(A342&lt;&gt;"",B342&lt;&gt;"",C342&lt;&gt;"",E342&lt;&gt;"")),N(T342)&gt;0),"",IF(IF(NOT(N(B342)&gt;0),"SIN FECHA DE EVENTO; ","")&amp;IF(C342="","SIN UNIDAD; ","")&amp;IF(AND(C342&lt;&gt;"",COUNTIF('Unidades'!$A$2:$A$300,C342)=0),"UNIDAD NO ESTÁ EN LA LISTA; ","")&amp;IF(H342="","SIN TITULAR; ","")&amp;IF(AND(AND(N(B342)&gt;0,TODAY()&gt;=N(B342)),N(I342)=0),"CAMBIO SIN PEDIR; ","")&amp;IF(AND(N(B342)&gt;0,TODAY()&lt;N(B342),N(B342)-TODAY()&lt;=N('Ajustes'!$B$3),N(I342)=0),"EVENTO CERCANO SIN PEDIR; ","")&amp;IF(AND(AND(N(B342)&gt;0,TODAY()&gt;=N(B342)),J342&lt;&gt;"Sí"),"SIN CONFIRMAR; ","")&amp;IF(AND(AND(N(B342)&gt;0,TODAY()&gt;=N(B342)),OR(A342="Entrada",A342="Salida"),IFERROR(VLOOKUP(E342,'Ajustes'!$A$21:$B$40,2,0)="Sí",FALSE),L342=""),"SIN LECTURA; ","")&amp;IF(AND(L342&lt;&gt;"",N342=""),"LECTURA SIN FOTO; ","")&amp;IF(AND(A342="Salida",N(B342)&gt;0,N(O342)=0,TODAY()-N(B342)&gt;N('Ajustes'!$B$4)),"ÚLTIMO RECIBO SIN LLEGAR; ","")&amp;IF(AND(N(Q342)&gt;0,N(R342)=0),"COBRO SIN ENVIAR; ","")&amp;IF(AND(N(Q342)&gt;0,N(R342)&gt;0,N(S342)=0,TODAY()-N(R342)&gt;N('Ajustes'!$B$5)),"COBRO SIN PAGAR; ","")="","",LEFT(IF(NOT(N(B342)&gt;0),"SIN FECHA DE EVENTO; ","")&amp;IF(C342="","SIN UNIDAD; ","")&amp;IF(AND(C342&lt;&gt;"",COUNTIF('Unidades'!$A$2:$A$300,C342)=0),"UNIDAD NO ESTÁ EN LA LISTA; ","")&amp;IF(H342="","SIN TITULAR; ","")&amp;IF(AND(AND(N(B342)&gt;0,TODAY()&gt;=N(B342)),N(I342)=0),"CAMBIO SIN PEDIR; ","")&amp;IF(AND(N(B342)&gt;0,TODAY()&lt;N(B342),N(B342)-TODAY()&lt;=N('Ajustes'!$B$3),N(I342)=0),"EVENTO CERCANO SIN PEDIR; ","")&amp;IF(AND(AND(N(B342)&gt;0,TODAY()&gt;=N(B342)),J342&lt;&gt;"Sí"),"SIN CONFIRMAR; ","")&amp;IF(AND(AND(N(B342)&gt;0,TODAY()&gt;=N(B342)),OR(A342="Entrada",A342="Salida"),IFERROR(VLOOKUP(E342,'Ajustes'!$A$21:$B$40,2,0)="Sí",FALSE),L342=""),"SIN LECTURA; ","")&amp;IF(AND(L342&lt;&gt;"",N342=""),"LECTURA SIN FOTO; ","")&amp;IF(AND(A342="Salida",N(B342)&gt;0,N(O342)=0,TODAY()-N(B342)&gt;N('Ajustes'!$B$4)),"ÚLTIMO RECIBO SIN LLEGAR; ","")&amp;IF(AND(N(Q342)&gt;0,N(R342)=0),"COBRO SIN ENVIAR; ","")&amp;IF(AND(N(Q342)&gt;0,N(R342)&gt;0,N(S342)=0,TODAY()-N(R342)&gt;N('Ajustes'!$B$5)),"COBRO SIN PAGAR; ",""),LEN(IF(NOT(N(B342)&gt;0),"SIN FECHA DE EVENTO; ","")&amp;IF(C342="","SIN UNIDAD; ","")&amp;IF(AND(C342&lt;&gt;"",COUNTIF('Unidades'!$A$2:$A$300,C342)=0),"UNIDAD NO ESTÁ EN LA LISTA; ","")&amp;IF(H342="","SIN TITULAR; ","")&amp;IF(AND(AND(N(B342)&gt;0,TODAY()&gt;=N(B342)),N(I342)=0),"CAMBIO SIN PEDIR; ","")&amp;IF(AND(N(B342)&gt;0,TODAY()&lt;N(B342),N(B342)-TODAY()&lt;=N('Ajustes'!$B$3),N(I342)=0),"EVENTO CERCANO SIN PEDIR; ","")&amp;IF(AND(AND(N(B342)&gt;0,TODAY()&gt;=N(B342)),J342&lt;&gt;"Sí"),"SIN CONFIRMAR; ","")&amp;IF(AND(AND(N(B342)&gt;0,TODAY()&gt;=N(B342)),OR(A342="Entrada",A342="Salida"),IFERROR(VLOOKUP(E342,'Ajustes'!$A$21:$B$40,2,0)="Sí",FALSE),L342=""),"SIN LECTURA; ","")&amp;IF(AND(L342&lt;&gt;"",N342=""),"LECTURA SIN FOTO; ","")&amp;IF(AND(A342="Salida",N(B342)&gt;0,N(O342)=0,TODAY()-N(B342)&gt;N('Ajustes'!$B$4)),"ÚLTIMO RECIBO SIN LLEGAR; ","")&amp;IF(AND(N(Q342)&gt;0,N(R342)=0),"COBRO SIN ENVIAR; ","")&amp;IF(AND(N(Q342)&gt;0,N(R342)&gt;0,N(S342)=0,TODAY()-N(R342)&gt;N('Ajustes'!$B$5)),"COBRO SIN PAGAR; ",""))-2)))</f>
        <v/>
      </c>
    </row>
    <row r="343">
      <c r="B343" s="6" t="n"/>
      <c r="I343" s="6" t="n"/>
      <c r="M343" s="6" t="n"/>
      <c r="O343" s="6" t="n"/>
      <c r="P343" s="8" t="n"/>
      <c r="Q343" s="8" t="n"/>
      <c r="R343" s="6" t="n"/>
      <c r="S343" s="6" t="n"/>
      <c r="T343" s="6" t="n"/>
      <c r="U343" s="9">
        <f>IF(OR(NOT(OR(A343&lt;&gt;"",B343&lt;&gt;"",C343&lt;&gt;"",E343&lt;&gt;"")),NOT(N(B343)&gt;0)),"",N(B343)-TODAY())</f>
        <v/>
      </c>
      <c r="V343">
        <f>IF(OR(NOT(OR(A343&lt;&gt;"",B343&lt;&gt;"",C343&lt;&gt;"",E343&lt;&gt;"")),N(T343)&gt;0),"",IF(IF(NOT(N(B343)&gt;0),"SIN FECHA DE EVENTO; ","")&amp;IF(C343="","SIN UNIDAD; ","")&amp;IF(AND(C343&lt;&gt;"",COUNTIF('Unidades'!$A$2:$A$300,C343)=0),"UNIDAD NO ESTÁ EN LA LISTA; ","")&amp;IF(H343="","SIN TITULAR; ","")&amp;IF(AND(AND(N(B343)&gt;0,TODAY()&gt;=N(B343)),N(I343)=0),"CAMBIO SIN PEDIR; ","")&amp;IF(AND(N(B343)&gt;0,TODAY()&lt;N(B343),N(B343)-TODAY()&lt;=N('Ajustes'!$B$3),N(I343)=0),"EVENTO CERCANO SIN PEDIR; ","")&amp;IF(AND(AND(N(B343)&gt;0,TODAY()&gt;=N(B343)),J343&lt;&gt;"Sí"),"SIN CONFIRMAR; ","")&amp;IF(AND(AND(N(B343)&gt;0,TODAY()&gt;=N(B343)),OR(A343="Entrada",A343="Salida"),IFERROR(VLOOKUP(E343,'Ajustes'!$A$21:$B$40,2,0)="Sí",FALSE),L343=""),"SIN LECTURA; ","")&amp;IF(AND(L343&lt;&gt;"",N343=""),"LECTURA SIN FOTO; ","")&amp;IF(AND(A343="Salida",N(B343)&gt;0,N(O343)=0,TODAY()-N(B343)&gt;N('Ajustes'!$B$4)),"ÚLTIMO RECIBO SIN LLEGAR; ","")&amp;IF(AND(N(Q343)&gt;0,N(R343)=0),"COBRO SIN ENVIAR; ","")&amp;IF(AND(N(Q343)&gt;0,N(R343)&gt;0,N(S343)=0,TODAY()-N(R343)&gt;N('Ajustes'!$B$5)),"COBRO SIN PAGAR; ","")="","",LEFT(IF(NOT(N(B343)&gt;0),"SIN FECHA DE EVENTO; ","")&amp;IF(C343="","SIN UNIDAD; ","")&amp;IF(AND(C343&lt;&gt;"",COUNTIF('Unidades'!$A$2:$A$300,C343)=0),"UNIDAD NO ESTÁ EN LA LISTA; ","")&amp;IF(H343="","SIN TITULAR; ","")&amp;IF(AND(AND(N(B343)&gt;0,TODAY()&gt;=N(B343)),N(I343)=0),"CAMBIO SIN PEDIR; ","")&amp;IF(AND(N(B343)&gt;0,TODAY()&lt;N(B343),N(B343)-TODAY()&lt;=N('Ajustes'!$B$3),N(I343)=0),"EVENTO CERCANO SIN PEDIR; ","")&amp;IF(AND(AND(N(B343)&gt;0,TODAY()&gt;=N(B343)),J343&lt;&gt;"Sí"),"SIN CONFIRMAR; ","")&amp;IF(AND(AND(N(B343)&gt;0,TODAY()&gt;=N(B343)),OR(A343="Entrada",A343="Salida"),IFERROR(VLOOKUP(E343,'Ajustes'!$A$21:$B$40,2,0)="Sí",FALSE),L343=""),"SIN LECTURA; ","")&amp;IF(AND(L343&lt;&gt;"",N343=""),"LECTURA SIN FOTO; ","")&amp;IF(AND(A343="Salida",N(B343)&gt;0,N(O343)=0,TODAY()-N(B343)&gt;N('Ajustes'!$B$4)),"ÚLTIMO RECIBO SIN LLEGAR; ","")&amp;IF(AND(N(Q343)&gt;0,N(R343)=0),"COBRO SIN ENVIAR; ","")&amp;IF(AND(N(Q343)&gt;0,N(R343)&gt;0,N(S343)=0,TODAY()-N(R343)&gt;N('Ajustes'!$B$5)),"COBRO SIN PAGAR; ",""),LEN(IF(NOT(N(B343)&gt;0),"SIN FECHA DE EVENTO; ","")&amp;IF(C343="","SIN UNIDAD; ","")&amp;IF(AND(C343&lt;&gt;"",COUNTIF('Unidades'!$A$2:$A$300,C343)=0),"UNIDAD NO ESTÁ EN LA LISTA; ","")&amp;IF(H343="","SIN TITULAR; ","")&amp;IF(AND(AND(N(B343)&gt;0,TODAY()&gt;=N(B343)),N(I343)=0),"CAMBIO SIN PEDIR; ","")&amp;IF(AND(N(B343)&gt;0,TODAY()&lt;N(B343),N(B343)-TODAY()&lt;=N('Ajustes'!$B$3),N(I343)=0),"EVENTO CERCANO SIN PEDIR; ","")&amp;IF(AND(AND(N(B343)&gt;0,TODAY()&gt;=N(B343)),J343&lt;&gt;"Sí"),"SIN CONFIRMAR; ","")&amp;IF(AND(AND(N(B343)&gt;0,TODAY()&gt;=N(B343)),OR(A343="Entrada",A343="Salida"),IFERROR(VLOOKUP(E343,'Ajustes'!$A$21:$B$40,2,0)="Sí",FALSE),L343=""),"SIN LECTURA; ","")&amp;IF(AND(L343&lt;&gt;"",N343=""),"LECTURA SIN FOTO; ","")&amp;IF(AND(A343="Salida",N(B343)&gt;0,N(O343)=0,TODAY()-N(B343)&gt;N('Ajustes'!$B$4)),"ÚLTIMO RECIBO SIN LLEGAR; ","")&amp;IF(AND(N(Q343)&gt;0,N(R343)=0),"COBRO SIN ENVIAR; ","")&amp;IF(AND(N(Q343)&gt;0,N(R343)&gt;0,N(S343)=0,TODAY()-N(R343)&gt;N('Ajustes'!$B$5)),"COBRO SIN PAGAR; ",""))-2)))</f>
        <v/>
      </c>
    </row>
    <row r="344">
      <c r="B344" s="6" t="n"/>
      <c r="I344" s="6" t="n"/>
      <c r="M344" s="6" t="n"/>
      <c r="O344" s="6" t="n"/>
      <c r="P344" s="8" t="n"/>
      <c r="Q344" s="8" t="n"/>
      <c r="R344" s="6" t="n"/>
      <c r="S344" s="6" t="n"/>
      <c r="T344" s="6" t="n"/>
      <c r="U344" s="9">
        <f>IF(OR(NOT(OR(A344&lt;&gt;"",B344&lt;&gt;"",C344&lt;&gt;"",E344&lt;&gt;"")),NOT(N(B344)&gt;0)),"",N(B344)-TODAY())</f>
        <v/>
      </c>
      <c r="V344">
        <f>IF(OR(NOT(OR(A344&lt;&gt;"",B344&lt;&gt;"",C344&lt;&gt;"",E344&lt;&gt;"")),N(T344)&gt;0),"",IF(IF(NOT(N(B344)&gt;0),"SIN FECHA DE EVENTO; ","")&amp;IF(C344="","SIN UNIDAD; ","")&amp;IF(AND(C344&lt;&gt;"",COUNTIF('Unidades'!$A$2:$A$300,C344)=0),"UNIDAD NO ESTÁ EN LA LISTA; ","")&amp;IF(H344="","SIN TITULAR; ","")&amp;IF(AND(AND(N(B344)&gt;0,TODAY()&gt;=N(B344)),N(I344)=0),"CAMBIO SIN PEDIR; ","")&amp;IF(AND(N(B344)&gt;0,TODAY()&lt;N(B344),N(B344)-TODAY()&lt;=N('Ajustes'!$B$3),N(I344)=0),"EVENTO CERCANO SIN PEDIR; ","")&amp;IF(AND(AND(N(B344)&gt;0,TODAY()&gt;=N(B344)),J344&lt;&gt;"Sí"),"SIN CONFIRMAR; ","")&amp;IF(AND(AND(N(B344)&gt;0,TODAY()&gt;=N(B344)),OR(A344="Entrada",A344="Salida"),IFERROR(VLOOKUP(E344,'Ajustes'!$A$21:$B$40,2,0)="Sí",FALSE),L344=""),"SIN LECTURA; ","")&amp;IF(AND(L344&lt;&gt;"",N344=""),"LECTURA SIN FOTO; ","")&amp;IF(AND(A344="Salida",N(B344)&gt;0,N(O344)=0,TODAY()-N(B344)&gt;N('Ajustes'!$B$4)),"ÚLTIMO RECIBO SIN LLEGAR; ","")&amp;IF(AND(N(Q344)&gt;0,N(R344)=0),"COBRO SIN ENVIAR; ","")&amp;IF(AND(N(Q344)&gt;0,N(R344)&gt;0,N(S344)=0,TODAY()-N(R344)&gt;N('Ajustes'!$B$5)),"COBRO SIN PAGAR; ","")="","",LEFT(IF(NOT(N(B344)&gt;0),"SIN FECHA DE EVENTO; ","")&amp;IF(C344="","SIN UNIDAD; ","")&amp;IF(AND(C344&lt;&gt;"",COUNTIF('Unidades'!$A$2:$A$300,C344)=0),"UNIDAD NO ESTÁ EN LA LISTA; ","")&amp;IF(H344="","SIN TITULAR; ","")&amp;IF(AND(AND(N(B344)&gt;0,TODAY()&gt;=N(B344)),N(I344)=0),"CAMBIO SIN PEDIR; ","")&amp;IF(AND(N(B344)&gt;0,TODAY()&lt;N(B344),N(B344)-TODAY()&lt;=N('Ajustes'!$B$3),N(I344)=0),"EVENTO CERCANO SIN PEDIR; ","")&amp;IF(AND(AND(N(B344)&gt;0,TODAY()&gt;=N(B344)),J344&lt;&gt;"Sí"),"SIN CONFIRMAR; ","")&amp;IF(AND(AND(N(B344)&gt;0,TODAY()&gt;=N(B344)),OR(A344="Entrada",A344="Salida"),IFERROR(VLOOKUP(E344,'Ajustes'!$A$21:$B$40,2,0)="Sí",FALSE),L344=""),"SIN LECTURA; ","")&amp;IF(AND(L344&lt;&gt;"",N344=""),"LECTURA SIN FOTO; ","")&amp;IF(AND(A344="Salida",N(B344)&gt;0,N(O344)=0,TODAY()-N(B344)&gt;N('Ajustes'!$B$4)),"ÚLTIMO RECIBO SIN LLEGAR; ","")&amp;IF(AND(N(Q344)&gt;0,N(R344)=0),"COBRO SIN ENVIAR; ","")&amp;IF(AND(N(Q344)&gt;0,N(R344)&gt;0,N(S344)=0,TODAY()-N(R344)&gt;N('Ajustes'!$B$5)),"COBRO SIN PAGAR; ",""),LEN(IF(NOT(N(B344)&gt;0),"SIN FECHA DE EVENTO; ","")&amp;IF(C344="","SIN UNIDAD; ","")&amp;IF(AND(C344&lt;&gt;"",COUNTIF('Unidades'!$A$2:$A$300,C344)=0),"UNIDAD NO ESTÁ EN LA LISTA; ","")&amp;IF(H344="","SIN TITULAR; ","")&amp;IF(AND(AND(N(B344)&gt;0,TODAY()&gt;=N(B344)),N(I344)=0),"CAMBIO SIN PEDIR; ","")&amp;IF(AND(N(B344)&gt;0,TODAY()&lt;N(B344),N(B344)-TODAY()&lt;=N('Ajustes'!$B$3),N(I344)=0),"EVENTO CERCANO SIN PEDIR; ","")&amp;IF(AND(AND(N(B344)&gt;0,TODAY()&gt;=N(B344)),J344&lt;&gt;"Sí"),"SIN CONFIRMAR; ","")&amp;IF(AND(AND(N(B344)&gt;0,TODAY()&gt;=N(B344)),OR(A344="Entrada",A344="Salida"),IFERROR(VLOOKUP(E344,'Ajustes'!$A$21:$B$40,2,0)="Sí",FALSE),L344=""),"SIN LECTURA; ","")&amp;IF(AND(L344&lt;&gt;"",N344=""),"LECTURA SIN FOTO; ","")&amp;IF(AND(A344="Salida",N(B344)&gt;0,N(O344)=0,TODAY()-N(B344)&gt;N('Ajustes'!$B$4)),"ÚLTIMO RECIBO SIN LLEGAR; ","")&amp;IF(AND(N(Q344)&gt;0,N(R344)=0),"COBRO SIN ENVIAR; ","")&amp;IF(AND(N(Q344)&gt;0,N(R344)&gt;0,N(S344)=0,TODAY()-N(R344)&gt;N('Ajustes'!$B$5)),"COBRO SIN PAGAR; ",""))-2)))</f>
        <v/>
      </c>
    </row>
    <row r="345">
      <c r="B345" s="6" t="n"/>
      <c r="I345" s="6" t="n"/>
      <c r="M345" s="6" t="n"/>
      <c r="O345" s="6" t="n"/>
      <c r="P345" s="8" t="n"/>
      <c r="Q345" s="8" t="n"/>
      <c r="R345" s="6" t="n"/>
      <c r="S345" s="6" t="n"/>
      <c r="T345" s="6" t="n"/>
      <c r="U345" s="9">
        <f>IF(OR(NOT(OR(A345&lt;&gt;"",B345&lt;&gt;"",C345&lt;&gt;"",E345&lt;&gt;"")),NOT(N(B345)&gt;0)),"",N(B345)-TODAY())</f>
        <v/>
      </c>
      <c r="V345">
        <f>IF(OR(NOT(OR(A345&lt;&gt;"",B345&lt;&gt;"",C345&lt;&gt;"",E345&lt;&gt;"")),N(T345)&gt;0),"",IF(IF(NOT(N(B345)&gt;0),"SIN FECHA DE EVENTO; ","")&amp;IF(C345="","SIN UNIDAD; ","")&amp;IF(AND(C345&lt;&gt;"",COUNTIF('Unidades'!$A$2:$A$300,C345)=0),"UNIDAD NO ESTÁ EN LA LISTA; ","")&amp;IF(H345="","SIN TITULAR; ","")&amp;IF(AND(AND(N(B345)&gt;0,TODAY()&gt;=N(B345)),N(I345)=0),"CAMBIO SIN PEDIR; ","")&amp;IF(AND(N(B345)&gt;0,TODAY()&lt;N(B345),N(B345)-TODAY()&lt;=N('Ajustes'!$B$3),N(I345)=0),"EVENTO CERCANO SIN PEDIR; ","")&amp;IF(AND(AND(N(B345)&gt;0,TODAY()&gt;=N(B345)),J345&lt;&gt;"Sí"),"SIN CONFIRMAR; ","")&amp;IF(AND(AND(N(B345)&gt;0,TODAY()&gt;=N(B345)),OR(A345="Entrada",A345="Salida"),IFERROR(VLOOKUP(E345,'Ajustes'!$A$21:$B$40,2,0)="Sí",FALSE),L345=""),"SIN LECTURA; ","")&amp;IF(AND(L345&lt;&gt;"",N345=""),"LECTURA SIN FOTO; ","")&amp;IF(AND(A345="Salida",N(B345)&gt;0,N(O345)=0,TODAY()-N(B345)&gt;N('Ajustes'!$B$4)),"ÚLTIMO RECIBO SIN LLEGAR; ","")&amp;IF(AND(N(Q345)&gt;0,N(R345)=0),"COBRO SIN ENVIAR; ","")&amp;IF(AND(N(Q345)&gt;0,N(R345)&gt;0,N(S345)=0,TODAY()-N(R345)&gt;N('Ajustes'!$B$5)),"COBRO SIN PAGAR; ","")="","",LEFT(IF(NOT(N(B345)&gt;0),"SIN FECHA DE EVENTO; ","")&amp;IF(C345="","SIN UNIDAD; ","")&amp;IF(AND(C345&lt;&gt;"",COUNTIF('Unidades'!$A$2:$A$300,C345)=0),"UNIDAD NO ESTÁ EN LA LISTA; ","")&amp;IF(H345="","SIN TITULAR; ","")&amp;IF(AND(AND(N(B345)&gt;0,TODAY()&gt;=N(B345)),N(I345)=0),"CAMBIO SIN PEDIR; ","")&amp;IF(AND(N(B345)&gt;0,TODAY()&lt;N(B345),N(B345)-TODAY()&lt;=N('Ajustes'!$B$3),N(I345)=0),"EVENTO CERCANO SIN PEDIR; ","")&amp;IF(AND(AND(N(B345)&gt;0,TODAY()&gt;=N(B345)),J345&lt;&gt;"Sí"),"SIN CONFIRMAR; ","")&amp;IF(AND(AND(N(B345)&gt;0,TODAY()&gt;=N(B345)),OR(A345="Entrada",A345="Salida"),IFERROR(VLOOKUP(E345,'Ajustes'!$A$21:$B$40,2,0)="Sí",FALSE),L345=""),"SIN LECTURA; ","")&amp;IF(AND(L345&lt;&gt;"",N345=""),"LECTURA SIN FOTO; ","")&amp;IF(AND(A345="Salida",N(B345)&gt;0,N(O345)=0,TODAY()-N(B345)&gt;N('Ajustes'!$B$4)),"ÚLTIMO RECIBO SIN LLEGAR; ","")&amp;IF(AND(N(Q345)&gt;0,N(R345)=0),"COBRO SIN ENVIAR; ","")&amp;IF(AND(N(Q345)&gt;0,N(R345)&gt;0,N(S345)=0,TODAY()-N(R345)&gt;N('Ajustes'!$B$5)),"COBRO SIN PAGAR; ",""),LEN(IF(NOT(N(B345)&gt;0),"SIN FECHA DE EVENTO; ","")&amp;IF(C345="","SIN UNIDAD; ","")&amp;IF(AND(C345&lt;&gt;"",COUNTIF('Unidades'!$A$2:$A$300,C345)=0),"UNIDAD NO ESTÁ EN LA LISTA; ","")&amp;IF(H345="","SIN TITULAR; ","")&amp;IF(AND(AND(N(B345)&gt;0,TODAY()&gt;=N(B345)),N(I345)=0),"CAMBIO SIN PEDIR; ","")&amp;IF(AND(N(B345)&gt;0,TODAY()&lt;N(B345),N(B345)-TODAY()&lt;=N('Ajustes'!$B$3),N(I345)=0),"EVENTO CERCANO SIN PEDIR; ","")&amp;IF(AND(AND(N(B345)&gt;0,TODAY()&gt;=N(B345)),J345&lt;&gt;"Sí"),"SIN CONFIRMAR; ","")&amp;IF(AND(AND(N(B345)&gt;0,TODAY()&gt;=N(B345)),OR(A345="Entrada",A345="Salida"),IFERROR(VLOOKUP(E345,'Ajustes'!$A$21:$B$40,2,0)="Sí",FALSE),L345=""),"SIN LECTURA; ","")&amp;IF(AND(L345&lt;&gt;"",N345=""),"LECTURA SIN FOTO; ","")&amp;IF(AND(A345="Salida",N(B345)&gt;0,N(O345)=0,TODAY()-N(B345)&gt;N('Ajustes'!$B$4)),"ÚLTIMO RECIBO SIN LLEGAR; ","")&amp;IF(AND(N(Q345)&gt;0,N(R345)=0),"COBRO SIN ENVIAR; ","")&amp;IF(AND(N(Q345)&gt;0,N(R345)&gt;0,N(S345)=0,TODAY()-N(R345)&gt;N('Ajustes'!$B$5)),"COBRO SIN PAGAR; ",""))-2)))</f>
        <v/>
      </c>
    </row>
    <row r="346">
      <c r="B346" s="6" t="n"/>
      <c r="I346" s="6" t="n"/>
      <c r="M346" s="6" t="n"/>
      <c r="O346" s="6" t="n"/>
      <c r="P346" s="8" t="n"/>
      <c r="Q346" s="8" t="n"/>
      <c r="R346" s="6" t="n"/>
      <c r="S346" s="6" t="n"/>
      <c r="T346" s="6" t="n"/>
      <c r="U346" s="9">
        <f>IF(OR(NOT(OR(A346&lt;&gt;"",B346&lt;&gt;"",C346&lt;&gt;"",E346&lt;&gt;"")),NOT(N(B346)&gt;0)),"",N(B346)-TODAY())</f>
        <v/>
      </c>
      <c r="V346">
        <f>IF(OR(NOT(OR(A346&lt;&gt;"",B346&lt;&gt;"",C346&lt;&gt;"",E346&lt;&gt;"")),N(T346)&gt;0),"",IF(IF(NOT(N(B346)&gt;0),"SIN FECHA DE EVENTO; ","")&amp;IF(C346="","SIN UNIDAD; ","")&amp;IF(AND(C346&lt;&gt;"",COUNTIF('Unidades'!$A$2:$A$300,C346)=0),"UNIDAD NO ESTÁ EN LA LISTA; ","")&amp;IF(H346="","SIN TITULAR; ","")&amp;IF(AND(AND(N(B346)&gt;0,TODAY()&gt;=N(B346)),N(I346)=0),"CAMBIO SIN PEDIR; ","")&amp;IF(AND(N(B346)&gt;0,TODAY()&lt;N(B346),N(B346)-TODAY()&lt;=N('Ajustes'!$B$3),N(I346)=0),"EVENTO CERCANO SIN PEDIR; ","")&amp;IF(AND(AND(N(B346)&gt;0,TODAY()&gt;=N(B346)),J346&lt;&gt;"Sí"),"SIN CONFIRMAR; ","")&amp;IF(AND(AND(N(B346)&gt;0,TODAY()&gt;=N(B346)),OR(A346="Entrada",A346="Salida"),IFERROR(VLOOKUP(E346,'Ajustes'!$A$21:$B$40,2,0)="Sí",FALSE),L346=""),"SIN LECTURA; ","")&amp;IF(AND(L346&lt;&gt;"",N346=""),"LECTURA SIN FOTO; ","")&amp;IF(AND(A346="Salida",N(B346)&gt;0,N(O346)=0,TODAY()-N(B346)&gt;N('Ajustes'!$B$4)),"ÚLTIMO RECIBO SIN LLEGAR; ","")&amp;IF(AND(N(Q346)&gt;0,N(R346)=0),"COBRO SIN ENVIAR; ","")&amp;IF(AND(N(Q346)&gt;0,N(R346)&gt;0,N(S346)=0,TODAY()-N(R346)&gt;N('Ajustes'!$B$5)),"COBRO SIN PAGAR; ","")="","",LEFT(IF(NOT(N(B346)&gt;0),"SIN FECHA DE EVENTO; ","")&amp;IF(C346="","SIN UNIDAD; ","")&amp;IF(AND(C346&lt;&gt;"",COUNTIF('Unidades'!$A$2:$A$300,C346)=0),"UNIDAD NO ESTÁ EN LA LISTA; ","")&amp;IF(H346="","SIN TITULAR; ","")&amp;IF(AND(AND(N(B346)&gt;0,TODAY()&gt;=N(B346)),N(I346)=0),"CAMBIO SIN PEDIR; ","")&amp;IF(AND(N(B346)&gt;0,TODAY()&lt;N(B346),N(B346)-TODAY()&lt;=N('Ajustes'!$B$3),N(I346)=0),"EVENTO CERCANO SIN PEDIR; ","")&amp;IF(AND(AND(N(B346)&gt;0,TODAY()&gt;=N(B346)),J346&lt;&gt;"Sí"),"SIN CONFIRMAR; ","")&amp;IF(AND(AND(N(B346)&gt;0,TODAY()&gt;=N(B346)),OR(A346="Entrada",A346="Salida"),IFERROR(VLOOKUP(E346,'Ajustes'!$A$21:$B$40,2,0)="Sí",FALSE),L346=""),"SIN LECTURA; ","")&amp;IF(AND(L346&lt;&gt;"",N346=""),"LECTURA SIN FOTO; ","")&amp;IF(AND(A346="Salida",N(B346)&gt;0,N(O346)=0,TODAY()-N(B346)&gt;N('Ajustes'!$B$4)),"ÚLTIMO RECIBO SIN LLEGAR; ","")&amp;IF(AND(N(Q346)&gt;0,N(R346)=0),"COBRO SIN ENVIAR; ","")&amp;IF(AND(N(Q346)&gt;0,N(R346)&gt;0,N(S346)=0,TODAY()-N(R346)&gt;N('Ajustes'!$B$5)),"COBRO SIN PAGAR; ",""),LEN(IF(NOT(N(B346)&gt;0),"SIN FECHA DE EVENTO; ","")&amp;IF(C346="","SIN UNIDAD; ","")&amp;IF(AND(C346&lt;&gt;"",COUNTIF('Unidades'!$A$2:$A$300,C346)=0),"UNIDAD NO ESTÁ EN LA LISTA; ","")&amp;IF(H346="","SIN TITULAR; ","")&amp;IF(AND(AND(N(B346)&gt;0,TODAY()&gt;=N(B346)),N(I346)=0),"CAMBIO SIN PEDIR; ","")&amp;IF(AND(N(B346)&gt;0,TODAY()&lt;N(B346),N(B346)-TODAY()&lt;=N('Ajustes'!$B$3),N(I346)=0),"EVENTO CERCANO SIN PEDIR; ","")&amp;IF(AND(AND(N(B346)&gt;0,TODAY()&gt;=N(B346)),J346&lt;&gt;"Sí"),"SIN CONFIRMAR; ","")&amp;IF(AND(AND(N(B346)&gt;0,TODAY()&gt;=N(B346)),OR(A346="Entrada",A346="Salida"),IFERROR(VLOOKUP(E346,'Ajustes'!$A$21:$B$40,2,0)="Sí",FALSE),L346=""),"SIN LECTURA; ","")&amp;IF(AND(L346&lt;&gt;"",N346=""),"LECTURA SIN FOTO; ","")&amp;IF(AND(A346="Salida",N(B346)&gt;0,N(O346)=0,TODAY()-N(B346)&gt;N('Ajustes'!$B$4)),"ÚLTIMO RECIBO SIN LLEGAR; ","")&amp;IF(AND(N(Q346)&gt;0,N(R346)=0),"COBRO SIN ENVIAR; ","")&amp;IF(AND(N(Q346)&gt;0,N(R346)&gt;0,N(S346)=0,TODAY()-N(R346)&gt;N('Ajustes'!$B$5)),"COBRO SIN PAGAR; ",""))-2)))</f>
        <v/>
      </c>
    </row>
    <row r="347">
      <c r="B347" s="6" t="n"/>
      <c r="I347" s="6" t="n"/>
      <c r="M347" s="6" t="n"/>
      <c r="O347" s="6" t="n"/>
      <c r="P347" s="8" t="n"/>
      <c r="Q347" s="8" t="n"/>
      <c r="R347" s="6" t="n"/>
      <c r="S347" s="6" t="n"/>
      <c r="T347" s="6" t="n"/>
      <c r="U347" s="9">
        <f>IF(OR(NOT(OR(A347&lt;&gt;"",B347&lt;&gt;"",C347&lt;&gt;"",E347&lt;&gt;"")),NOT(N(B347)&gt;0)),"",N(B347)-TODAY())</f>
        <v/>
      </c>
      <c r="V347">
        <f>IF(OR(NOT(OR(A347&lt;&gt;"",B347&lt;&gt;"",C347&lt;&gt;"",E347&lt;&gt;"")),N(T347)&gt;0),"",IF(IF(NOT(N(B347)&gt;0),"SIN FECHA DE EVENTO; ","")&amp;IF(C347="","SIN UNIDAD; ","")&amp;IF(AND(C347&lt;&gt;"",COUNTIF('Unidades'!$A$2:$A$300,C347)=0),"UNIDAD NO ESTÁ EN LA LISTA; ","")&amp;IF(H347="","SIN TITULAR; ","")&amp;IF(AND(AND(N(B347)&gt;0,TODAY()&gt;=N(B347)),N(I347)=0),"CAMBIO SIN PEDIR; ","")&amp;IF(AND(N(B347)&gt;0,TODAY()&lt;N(B347),N(B347)-TODAY()&lt;=N('Ajustes'!$B$3),N(I347)=0),"EVENTO CERCANO SIN PEDIR; ","")&amp;IF(AND(AND(N(B347)&gt;0,TODAY()&gt;=N(B347)),J347&lt;&gt;"Sí"),"SIN CONFIRMAR; ","")&amp;IF(AND(AND(N(B347)&gt;0,TODAY()&gt;=N(B347)),OR(A347="Entrada",A347="Salida"),IFERROR(VLOOKUP(E347,'Ajustes'!$A$21:$B$40,2,0)="Sí",FALSE),L347=""),"SIN LECTURA; ","")&amp;IF(AND(L347&lt;&gt;"",N347=""),"LECTURA SIN FOTO; ","")&amp;IF(AND(A347="Salida",N(B347)&gt;0,N(O347)=0,TODAY()-N(B347)&gt;N('Ajustes'!$B$4)),"ÚLTIMO RECIBO SIN LLEGAR; ","")&amp;IF(AND(N(Q347)&gt;0,N(R347)=0),"COBRO SIN ENVIAR; ","")&amp;IF(AND(N(Q347)&gt;0,N(R347)&gt;0,N(S347)=0,TODAY()-N(R347)&gt;N('Ajustes'!$B$5)),"COBRO SIN PAGAR; ","")="","",LEFT(IF(NOT(N(B347)&gt;0),"SIN FECHA DE EVENTO; ","")&amp;IF(C347="","SIN UNIDAD; ","")&amp;IF(AND(C347&lt;&gt;"",COUNTIF('Unidades'!$A$2:$A$300,C347)=0),"UNIDAD NO ESTÁ EN LA LISTA; ","")&amp;IF(H347="","SIN TITULAR; ","")&amp;IF(AND(AND(N(B347)&gt;0,TODAY()&gt;=N(B347)),N(I347)=0),"CAMBIO SIN PEDIR; ","")&amp;IF(AND(N(B347)&gt;0,TODAY()&lt;N(B347),N(B347)-TODAY()&lt;=N('Ajustes'!$B$3),N(I347)=0),"EVENTO CERCANO SIN PEDIR; ","")&amp;IF(AND(AND(N(B347)&gt;0,TODAY()&gt;=N(B347)),J347&lt;&gt;"Sí"),"SIN CONFIRMAR; ","")&amp;IF(AND(AND(N(B347)&gt;0,TODAY()&gt;=N(B347)),OR(A347="Entrada",A347="Salida"),IFERROR(VLOOKUP(E347,'Ajustes'!$A$21:$B$40,2,0)="Sí",FALSE),L347=""),"SIN LECTURA; ","")&amp;IF(AND(L347&lt;&gt;"",N347=""),"LECTURA SIN FOTO; ","")&amp;IF(AND(A347="Salida",N(B347)&gt;0,N(O347)=0,TODAY()-N(B347)&gt;N('Ajustes'!$B$4)),"ÚLTIMO RECIBO SIN LLEGAR; ","")&amp;IF(AND(N(Q347)&gt;0,N(R347)=0),"COBRO SIN ENVIAR; ","")&amp;IF(AND(N(Q347)&gt;0,N(R347)&gt;0,N(S347)=0,TODAY()-N(R347)&gt;N('Ajustes'!$B$5)),"COBRO SIN PAGAR; ",""),LEN(IF(NOT(N(B347)&gt;0),"SIN FECHA DE EVENTO; ","")&amp;IF(C347="","SIN UNIDAD; ","")&amp;IF(AND(C347&lt;&gt;"",COUNTIF('Unidades'!$A$2:$A$300,C347)=0),"UNIDAD NO ESTÁ EN LA LISTA; ","")&amp;IF(H347="","SIN TITULAR; ","")&amp;IF(AND(AND(N(B347)&gt;0,TODAY()&gt;=N(B347)),N(I347)=0),"CAMBIO SIN PEDIR; ","")&amp;IF(AND(N(B347)&gt;0,TODAY()&lt;N(B347),N(B347)-TODAY()&lt;=N('Ajustes'!$B$3),N(I347)=0),"EVENTO CERCANO SIN PEDIR; ","")&amp;IF(AND(AND(N(B347)&gt;0,TODAY()&gt;=N(B347)),J347&lt;&gt;"Sí"),"SIN CONFIRMAR; ","")&amp;IF(AND(AND(N(B347)&gt;0,TODAY()&gt;=N(B347)),OR(A347="Entrada",A347="Salida"),IFERROR(VLOOKUP(E347,'Ajustes'!$A$21:$B$40,2,0)="Sí",FALSE),L347=""),"SIN LECTURA; ","")&amp;IF(AND(L347&lt;&gt;"",N347=""),"LECTURA SIN FOTO; ","")&amp;IF(AND(A347="Salida",N(B347)&gt;0,N(O347)=0,TODAY()-N(B347)&gt;N('Ajustes'!$B$4)),"ÚLTIMO RECIBO SIN LLEGAR; ","")&amp;IF(AND(N(Q347)&gt;0,N(R347)=0),"COBRO SIN ENVIAR; ","")&amp;IF(AND(N(Q347)&gt;0,N(R347)&gt;0,N(S347)=0,TODAY()-N(R347)&gt;N('Ajustes'!$B$5)),"COBRO SIN PAGAR; ",""))-2)))</f>
        <v/>
      </c>
    </row>
    <row r="348">
      <c r="B348" s="6" t="n"/>
      <c r="I348" s="6" t="n"/>
      <c r="M348" s="6" t="n"/>
      <c r="O348" s="6" t="n"/>
      <c r="P348" s="8" t="n"/>
      <c r="Q348" s="8" t="n"/>
      <c r="R348" s="6" t="n"/>
      <c r="S348" s="6" t="n"/>
      <c r="T348" s="6" t="n"/>
      <c r="U348" s="9">
        <f>IF(OR(NOT(OR(A348&lt;&gt;"",B348&lt;&gt;"",C348&lt;&gt;"",E348&lt;&gt;"")),NOT(N(B348)&gt;0)),"",N(B348)-TODAY())</f>
        <v/>
      </c>
      <c r="V348">
        <f>IF(OR(NOT(OR(A348&lt;&gt;"",B348&lt;&gt;"",C348&lt;&gt;"",E348&lt;&gt;"")),N(T348)&gt;0),"",IF(IF(NOT(N(B348)&gt;0),"SIN FECHA DE EVENTO; ","")&amp;IF(C348="","SIN UNIDAD; ","")&amp;IF(AND(C348&lt;&gt;"",COUNTIF('Unidades'!$A$2:$A$300,C348)=0),"UNIDAD NO ESTÁ EN LA LISTA; ","")&amp;IF(H348="","SIN TITULAR; ","")&amp;IF(AND(AND(N(B348)&gt;0,TODAY()&gt;=N(B348)),N(I348)=0),"CAMBIO SIN PEDIR; ","")&amp;IF(AND(N(B348)&gt;0,TODAY()&lt;N(B348),N(B348)-TODAY()&lt;=N('Ajustes'!$B$3),N(I348)=0),"EVENTO CERCANO SIN PEDIR; ","")&amp;IF(AND(AND(N(B348)&gt;0,TODAY()&gt;=N(B348)),J348&lt;&gt;"Sí"),"SIN CONFIRMAR; ","")&amp;IF(AND(AND(N(B348)&gt;0,TODAY()&gt;=N(B348)),OR(A348="Entrada",A348="Salida"),IFERROR(VLOOKUP(E348,'Ajustes'!$A$21:$B$40,2,0)="Sí",FALSE),L348=""),"SIN LECTURA; ","")&amp;IF(AND(L348&lt;&gt;"",N348=""),"LECTURA SIN FOTO; ","")&amp;IF(AND(A348="Salida",N(B348)&gt;0,N(O348)=0,TODAY()-N(B348)&gt;N('Ajustes'!$B$4)),"ÚLTIMO RECIBO SIN LLEGAR; ","")&amp;IF(AND(N(Q348)&gt;0,N(R348)=0),"COBRO SIN ENVIAR; ","")&amp;IF(AND(N(Q348)&gt;0,N(R348)&gt;0,N(S348)=0,TODAY()-N(R348)&gt;N('Ajustes'!$B$5)),"COBRO SIN PAGAR; ","")="","",LEFT(IF(NOT(N(B348)&gt;0),"SIN FECHA DE EVENTO; ","")&amp;IF(C348="","SIN UNIDAD; ","")&amp;IF(AND(C348&lt;&gt;"",COUNTIF('Unidades'!$A$2:$A$300,C348)=0),"UNIDAD NO ESTÁ EN LA LISTA; ","")&amp;IF(H348="","SIN TITULAR; ","")&amp;IF(AND(AND(N(B348)&gt;0,TODAY()&gt;=N(B348)),N(I348)=0),"CAMBIO SIN PEDIR; ","")&amp;IF(AND(N(B348)&gt;0,TODAY()&lt;N(B348),N(B348)-TODAY()&lt;=N('Ajustes'!$B$3),N(I348)=0),"EVENTO CERCANO SIN PEDIR; ","")&amp;IF(AND(AND(N(B348)&gt;0,TODAY()&gt;=N(B348)),J348&lt;&gt;"Sí"),"SIN CONFIRMAR; ","")&amp;IF(AND(AND(N(B348)&gt;0,TODAY()&gt;=N(B348)),OR(A348="Entrada",A348="Salida"),IFERROR(VLOOKUP(E348,'Ajustes'!$A$21:$B$40,2,0)="Sí",FALSE),L348=""),"SIN LECTURA; ","")&amp;IF(AND(L348&lt;&gt;"",N348=""),"LECTURA SIN FOTO; ","")&amp;IF(AND(A348="Salida",N(B348)&gt;0,N(O348)=0,TODAY()-N(B348)&gt;N('Ajustes'!$B$4)),"ÚLTIMO RECIBO SIN LLEGAR; ","")&amp;IF(AND(N(Q348)&gt;0,N(R348)=0),"COBRO SIN ENVIAR; ","")&amp;IF(AND(N(Q348)&gt;0,N(R348)&gt;0,N(S348)=0,TODAY()-N(R348)&gt;N('Ajustes'!$B$5)),"COBRO SIN PAGAR; ",""),LEN(IF(NOT(N(B348)&gt;0),"SIN FECHA DE EVENTO; ","")&amp;IF(C348="","SIN UNIDAD; ","")&amp;IF(AND(C348&lt;&gt;"",COUNTIF('Unidades'!$A$2:$A$300,C348)=0),"UNIDAD NO ESTÁ EN LA LISTA; ","")&amp;IF(H348="","SIN TITULAR; ","")&amp;IF(AND(AND(N(B348)&gt;0,TODAY()&gt;=N(B348)),N(I348)=0),"CAMBIO SIN PEDIR; ","")&amp;IF(AND(N(B348)&gt;0,TODAY()&lt;N(B348),N(B348)-TODAY()&lt;=N('Ajustes'!$B$3),N(I348)=0),"EVENTO CERCANO SIN PEDIR; ","")&amp;IF(AND(AND(N(B348)&gt;0,TODAY()&gt;=N(B348)),J348&lt;&gt;"Sí"),"SIN CONFIRMAR; ","")&amp;IF(AND(AND(N(B348)&gt;0,TODAY()&gt;=N(B348)),OR(A348="Entrada",A348="Salida"),IFERROR(VLOOKUP(E348,'Ajustes'!$A$21:$B$40,2,0)="Sí",FALSE),L348=""),"SIN LECTURA; ","")&amp;IF(AND(L348&lt;&gt;"",N348=""),"LECTURA SIN FOTO; ","")&amp;IF(AND(A348="Salida",N(B348)&gt;0,N(O348)=0,TODAY()-N(B348)&gt;N('Ajustes'!$B$4)),"ÚLTIMO RECIBO SIN LLEGAR; ","")&amp;IF(AND(N(Q348)&gt;0,N(R348)=0),"COBRO SIN ENVIAR; ","")&amp;IF(AND(N(Q348)&gt;0,N(R348)&gt;0,N(S348)=0,TODAY()-N(R348)&gt;N('Ajustes'!$B$5)),"COBRO SIN PAGAR; ",""))-2)))</f>
        <v/>
      </c>
    </row>
    <row r="349">
      <c r="B349" s="6" t="n"/>
      <c r="I349" s="6" t="n"/>
      <c r="M349" s="6" t="n"/>
      <c r="O349" s="6" t="n"/>
      <c r="P349" s="8" t="n"/>
      <c r="Q349" s="8" t="n"/>
      <c r="R349" s="6" t="n"/>
      <c r="S349" s="6" t="n"/>
      <c r="T349" s="6" t="n"/>
      <c r="U349" s="9">
        <f>IF(OR(NOT(OR(A349&lt;&gt;"",B349&lt;&gt;"",C349&lt;&gt;"",E349&lt;&gt;"")),NOT(N(B349)&gt;0)),"",N(B349)-TODAY())</f>
        <v/>
      </c>
      <c r="V349">
        <f>IF(OR(NOT(OR(A349&lt;&gt;"",B349&lt;&gt;"",C349&lt;&gt;"",E349&lt;&gt;"")),N(T349)&gt;0),"",IF(IF(NOT(N(B349)&gt;0),"SIN FECHA DE EVENTO; ","")&amp;IF(C349="","SIN UNIDAD; ","")&amp;IF(AND(C349&lt;&gt;"",COUNTIF('Unidades'!$A$2:$A$300,C349)=0),"UNIDAD NO ESTÁ EN LA LISTA; ","")&amp;IF(H349="","SIN TITULAR; ","")&amp;IF(AND(AND(N(B349)&gt;0,TODAY()&gt;=N(B349)),N(I349)=0),"CAMBIO SIN PEDIR; ","")&amp;IF(AND(N(B349)&gt;0,TODAY()&lt;N(B349),N(B349)-TODAY()&lt;=N('Ajustes'!$B$3),N(I349)=0),"EVENTO CERCANO SIN PEDIR; ","")&amp;IF(AND(AND(N(B349)&gt;0,TODAY()&gt;=N(B349)),J349&lt;&gt;"Sí"),"SIN CONFIRMAR; ","")&amp;IF(AND(AND(N(B349)&gt;0,TODAY()&gt;=N(B349)),OR(A349="Entrada",A349="Salida"),IFERROR(VLOOKUP(E349,'Ajustes'!$A$21:$B$40,2,0)="Sí",FALSE),L349=""),"SIN LECTURA; ","")&amp;IF(AND(L349&lt;&gt;"",N349=""),"LECTURA SIN FOTO; ","")&amp;IF(AND(A349="Salida",N(B349)&gt;0,N(O349)=0,TODAY()-N(B349)&gt;N('Ajustes'!$B$4)),"ÚLTIMO RECIBO SIN LLEGAR; ","")&amp;IF(AND(N(Q349)&gt;0,N(R349)=0),"COBRO SIN ENVIAR; ","")&amp;IF(AND(N(Q349)&gt;0,N(R349)&gt;0,N(S349)=0,TODAY()-N(R349)&gt;N('Ajustes'!$B$5)),"COBRO SIN PAGAR; ","")="","",LEFT(IF(NOT(N(B349)&gt;0),"SIN FECHA DE EVENTO; ","")&amp;IF(C349="","SIN UNIDAD; ","")&amp;IF(AND(C349&lt;&gt;"",COUNTIF('Unidades'!$A$2:$A$300,C349)=0),"UNIDAD NO ESTÁ EN LA LISTA; ","")&amp;IF(H349="","SIN TITULAR; ","")&amp;IF(AND(AND(N(B349)&gt;0,TODAY()&gt;=N(B349)),N(I349)=0),"CAMBIO SIN PEDIR; ","")&amp;IF(AND(N(B349)&gt;0,TODAY()&lt;N(B349),N(B349)-TODAY()&lt;=N('Ajustes'!$B$3),N(I349)=0),"EVENTO CERCANO SIN PEDIR; ","")&amp;IF(AND(AND(N(B349)&gt;0,TODAY()&gt;=N(B349)),J349&lt;&gt;"Sí"),"SIN CONFIRMAR; ","")&amp;IF(AND(AND(N(B349)&gt;0,TODAY()&gt;=N(B349)),OR(A349="Entrada",A349="Salida"),IFERROR(VLOOKUP(E349,'Ajustes'!$A$21:$B$40,2,0)="Sí",FALSE),L349=""),"SIN LECTURA; ","")&amp;IF(AND(L349&lt;&gt;"",N349=""),"LECTURA SIN FOTO; ","")&amp;IF(AND(A349="Salida",N(B349)&gt;0,N(O349)=0,TODAY()-N(B349)&gt;N('Ajustes'!$B$4)),"ÚLTIMO RECIBO SIN LLEGAR; ","")&amp;IF(AND(N(Q349)&gt;0,N(R349)=0),"COBRO SIN ENVIAR; ","")&amp;IF(AND(N(Q349)&gt;0,N(R349)&gt;0,N(S349)=0,TODAY()-N(R349)&gt;N('Ajustes'!$B$5)),"COBRO SIN PAGAR; ",""),LEN(IF(NOT(N(B349)&gt;0),"SIN FECHA DE EVENTO; ","")&amp;IF(C349="","SIN UNIDAD; ","")&amp;IF(AND(C349&lt;&gt;"",COUNTIF('Unidades'!$A$2:$A$300,C349)=0),"UNIDAD NO ESTÁ EN LA LISTA; ","")&amp;IF(H349="","SIN TITULAR; ","")&amp;IF(AND(AND(N(B349)&gt;0,TODAY()&gt;=N(B349)),N(I349)=0),"CAMBIO SIN PEDIR; ","")&amp;IF(AND(N(B349)&gt;0,TODAY()&lt;N(B349),N(B349)-TODAY()&lt;=N('Ajustes'!$B$3),N(I349)=0),"EVENTO CERCANO SIN PEDIR; ","")&amp;IF(AND(AND(N(B349)&gt;0,TODAY()&gt;=N(B349)),J349&lt;&gt;"Sí"),"SIN CONFIRMAR; ","")&amp;IF(AND(AND(N(B349)&gt;0,TODAY()&gt;=N(B349)),OR(A349="Entrada",A349="Salida"),IFERROR(VLOOKUP(E349,'Ajustes'!$A$21:$B$40,2,0)="Sí",FALSE),L349=""),"SIN LECTURA; ","")&amp;IF(AND(L349&lt;&gt;"",N349=""),"LECTURA SIN FOTO; ","")&amp;IF(AND(A349="Salida",N(B349)&gt;0,N(O349)=0,TODAY()-N(B349)&gt;N('Ajustes'!$B$4)),"ÚLTIMO RECIBO SIN LLEGAR; ","")&amp;IF(AND(N(Q349)&gt;0,N(R349)=0),"COBRO SIN ENVIAR; ","")&amp;IF(AND(N(Q349)&gt;0,N(R349)&gt;0,N(S349)=0,TODAY()-N(R349)&gt;N('Ajustes'!$B$5)),"COBRO SIN PAGAR; ",""))-2)))</f>
        <v/>
      </c>
    </row>
    <row r="350">
      <c r="B350" s="6" t="n"/>
      <c r="I350" s="6" t="n"/>
      <c r="M350" s="6" t="n"/>
      <c r="O350" s="6" t="n"/>
      <c r="P350" s="8" t="n"/>
      <c r="Q350" s="8" t="n"/>
      <c r="R350" s="6" t="n"/>
      <c r="S350" s="6" t="n"/>
      <c r="T350" s="6" t="n"/>
      <c r="U350" s="9">
        <f>IF(OR(NOT(OR(A350&lt;&gt;"",B350&lt;&gt;"",C350&lt;&gt;"",E350&lt;&gt;"")),NOT(N(B350)&gt;0)),"",N(B350)-TODAY())</f>
        <v/>
      </c>
      <c r="V350">
        <f>IF(OR(NOT(OR(A350&lt;&gt;"",B350&lt;&gt;"",C350&lt;&gt;"",E350&lt;&gt;"")),N(T350)&gt;0),"",IF(IF(NOT(N(B350)&gt;0),"SIN FECHA DE EVENTO; ","")&amp;IF(C350="","SIN UNIDAD; ","")&amp;IF(AND(C350&lt;&gt;"",COUNTIF('Unidades'!$A$2:$A$300,C350)=0),"UNIDAD NO ESTÁ EN LA LISTA; ","")&amp;IF(H350="","SIN TITULAR; ","")&amp;IF(AND(AND(N(B350)&gt;0,TODAY()&gt;=N(B350)),N(I350)=0),"CAMBIO SIN PEDIR; ","")&amp;IF(AND(N(B350)&gt;0,TODAY()&lt;N(B350),N(B350)-TODAY()&lt;=N('Ajustes'!$B$3),N(I350)=0),"EVENTO CERCANO SIN PEDIR; ","")&amp;IF(AND(AND(N(B350)&gt;0,TODAY()&gt;=N(B350)),J350&lt;&gt;"Sí"),"SIN CONFIRMAR; ","")&amp;IF(AND(AND(N(B350)&gt;0,TODAY()&gt;=N(B350)),OR(A350="Entrada",A350="Salida"),IFERROR(VLOOKUP(E350,'Ajustes'!$A$21:$B$40,2,0)="Sí",FALSE),L350=""),"SIN LECTURA; ","")&amp;IF(AND(L350&lt;&gt;"",N350=""),"LECTURA SIN FOTO; ","")&amp;IF(AND(A350="Salida",N(B350)&gt;0,N(O350)=0,TODAY()-N(B350)&gt;N('Ajustes'!$B$4)),"ÚLTIMO RECIBO SIN LLEGAR; ","")&amp;IF(AND(N(Q350)&gt;0,N(R350)=0),"COBRO SIN ENVIAR; ","")&amp;IF(AND(N(Q350)&gt;0,N(R350)&gt;0,N(S350)=0,TODAY()-N(R350)&gt;N('Ajustes'!$B$5)),"COBRO SIN PAGAR; ","")="","",LEFT(IF(NOT(N(B350)&gt;0),"SIN FECHA DE EVENTO; ","")&amp;IF(C350="","SIN UNIDAD; ","")&amp;IF(AND(C350&lt;&gt;"",COUNTIF('Unidades'!$A$2:$A$300,C350)=0),"UNIDAD NO ESTÁ EN LA LISTA; ","")&amp;IF(H350="","SIN TITULAR; ","")&amp;IF(AND(AND(N(B350)&gt;0,TODAY()&gt;=N(B350)),N(I350)=0),"CAMBIO SIN PEDIR; ","")&amp;IF(AND(N(B350)&gt;0,TODAY()&lt;N(B350),N(B350)-TODAY()&lt;=N('Ajustes'!$B$3),N(I350)=0),"EVENTO CERCANO SIN PEDIR; ","")&amp;IF(AND(AND(N(B350)&gt;0,TODAY()&gt;=N(B350)),J350&lt;&gt;"Sí"),"SIN CONFIRMAR; ","")&amp;IF(AND(AND(N(B350)&gt;0,TODAY()&gt;=N(B350)),OR(A350="Entrada",A350="Salida"),IFERROR(VLOOKUP(E350,'Ajustes'!$A$21:$B$40,2,0)="Sí",FALSE),L350=""),"SIN LECTURA; ","")&amp;IF(AND(L350&lt;&gt;"",N350=""),"LECTURA SIN FOTO; ","")&amp;IF(AND(A350="Salida",N(B350)&gt;0,N(O350)=0,TODAY()-N(B350)&gt;N('Ajustes'!$B$4)),"ÚLTIMO RECIBO SIN LLEGAR; ","")&amp;IF(AND(N(Q350)&gt;0,N(R350)=0),"COBRO SIN ENVIAR; ","")&amp;IF(AND(N(Q350)&gt;0,N(R350)&gt;0,N(S350)=0,TODAY()-N(R350)&gt;N('Ajustes'!$B$5)),"COBRO SIN PAGAR; ",""),LEN(IF(NOT(N(B350)&gt;0),"SIN FECHA DE EVENTO; ","")&amp;IF(C350="","SIN UNIDAD; ","")&amp;IF(AND(C350&lt;&gt;"",COUNTIF('Unidades'!$A$2:$A$300,C350)=0),"UNIDAD NO ESTÁ EN LA LISTA; ","")&amp;IF(H350="","SIN TITULAR; ","")&amp;IF(AND(AND(N(B350)&gt;0,TODAY()&gt;=N(B350)),N(I350)=0),"CAMBIO SIN PEDIR; ","")&amp;IF(AND(N(B350)&gt;0,TODAY()&lt;N(B350),N(B350)-TODAY()&lt;=N('Ajustes'!$B$3),N(I350)=0),"EVENTO CERCANO SIN PEDIR; ","")&amp;IF(AND(AND(N(B350)&gt;0,TODAY()&gt;=N(B350)),J350&lt;&gt;"Sí"),"SIN CONFIRMAR; ","")&amp;IF(AND(AND(N(B350)&gt;0,TODAY()&gt;=N(B350)),OR(A350="Entrada",A350="Salida"),IFERROR(VLOOKUP(E350,'Ajustes'!$A$21:$B$40,2,0)="Sí",FALSE),L350=""),"SIN LECTURA; ","")&amp;IF(AND(L350&lt;&gt;"",N350=""),"LECTURA SIN FOTO; ","")&amp;IF(AND(A350="Salida",N(B350)&gt;0,N(O350)=0,TODAY()-N(B350)&gt;N('Ajustes'!$B$4)),"ÚLTIMO RECIBO SIN LLEGAR; ","")&amp;IF(AND(N(Q350)&gt;0,N(R350)=0),"COBRO SIN ENVIAR; ","")&amp;IF(AND(N(Q350)&gt;0,N(R350)&gt;0,N(S350)=0,TODAY()-N(R350)&gt;N('Ajustes'!$B$5)),"COBRO SIN PAGAR; ",""))-2)))</f>
        <v/>
      </c>
    </row>
    <row r="351">
      <c r="B351" s="6" t="n"/>
      <c r="I351" s="6" t="n"/>
      <c r="M351" s="6" t="n"/>
      <c r="O351" s="6" t="n"/>
      <c r="P351" s="8" t="n"/>
      <c r="Q351" s="8" t="n"/>
      <c r="R351" s="6" t="n"/>
      <c r="S351" s="6" t="n"/>
      <c r="T351" s="6" t="n"/>
      <c r="U351" s="9">
        <f>IF(OR(NOT(OR(A351&lt;&gt;"",B351&lt;&gt;"",C351&lt;&gt;"",E351&lt;&gt;"")),NOT(N(B351)&gt;0)),"",N(B351)-TODAY())</f>
        <v/>
      </c>
      <c r="V351">
        <f>IF(OR(NOT(OR(A351&lt;&gt;"",B351&lt;&gt;"",C351&lt;&gt;"",E351&lt;&gt;"")),N(T351)&gt;0),"",IF(IF(NOT(N(B351)&gt;0),"SIN FECHA DE EVENTO; ","")&amp;IF(C351="","SIN UNIDAD; ","")&amp;IF(AND(C351&lt;&gt;"",COUNTIF('Unidades'!$A$2:$A$300,C351)=0),"UNIDAD NO ESTÁ EN LA LISTA; ","")&amp;IF(H351="","SIN TITULAR; ","")&amp;IF(AND(AND(N(B351)&gt;0,TODAY()&gt;=N(B351)),N(I351)=0),"CAMBIO SIN PEDIR; ","")&amp;IF(AND(N(B351)&gt;0,TODAY()&lt;N(B351),N(B351)-TODAY()&lt;=N('Ajustes'!$B$3),N(I351)=0),"EVENTO CERCANO SIN PEDIR; ","")&amp;IF(AND(AND(N(B351)&gt;0,TODAY()&gt;=N(B351)),J351&lt;&gt;"Sí"),"SIN CONFIRMAR; ","")&amp;IF(AND(AND(N(B351)&gt;0,TODAY()&gt;=N(B351)),OR(A351="Entrada",A351="Salida"),IFERROR(VLOOKUP(E351,'Ajustes'!$A$21:$B$40,2,0)="Sí",FALSE),L351=""),"SIN LECTURA; ","")&amp;IF(AND(L351&lt;&gt;"",N351=""),"LECTURA SIN FOTO; ","")&amp;IF(AND(A351="Salida",N(B351)&gt;0,N(O351)=0,TODAY()-N(B351)&gt;N('Ajustes'!$B$4)),"ÚLTIMO RECIBO SIN LLEGAR; ","")&amp;IF(AND(N(Q351)&gt;0,N(R351)=0),"COBRO SIN ENVIAR; ","")&amp;IF(AND(N(Q351)&gt;0,N(R351)&gt;0,N(S351)=0,TODAY()-N(R351)&gt;N('Ajustes'!$B$5)),"COBRO SIN PAGAR; ","")="","",LEFT(IF(NOT(N(B351)&gt;0),"SIN FECHA DE EVENTO; ","")&amp;IF(C351="","SIN UNIDAD; ","")&amp;IF(AND(C351&lt;&gt;"",COUNTIF('Unidades'!$A$2:$A$300,C351)=0),"UNIDAD NO ESTÁ EN LA LISTA; ","")&amp;IF(H351="","SIN TITULAR; ","")&amp;IF(AND(AND(N(B351)&gt;0,TODAY()&gt;=N(B351)),N(I351)=0),"CAMBIO SIN PEDIR; ","")&amp;IF(AND(N(B351)&gt;0,TODAY()&lt;N(B351),N(B351)-TODAY()&lt;=N('Ajustes'!$B$3),N(I351)=0),"EVENTO CERCANO SIN PEDIR; ","")&amp;IF(AND(AND(N(B351)&gt;0,TODAY()&gt;=N(B351)),J351&lt;&gt;"Sí"),"SIN CONFIRMAR; ","")&amp;IF(AND(AND(N(B351)&gt;0,TODAY()&gt;=N(B351)),OR(A351="Entrada",A351="Salida"),IFERROR(VLOOKUP(E351,'Ajustes'!$A$21:$B$40,2,0)="Sí",FALSE),L351=""),"SIN LECTURA; ","")&amp;IF(AND(L351&lt;&gt;"",N351=""),"LECTURA SIN FOTO; ","")&amp;IF(AND(A351="Salida",N(B351)&gt;0,N(O351)=0,TODAY()-N(B351)&gt;N('Ajustes'!$B$4)),"ÚLTIMO RECIBO SIN LLEGAR; ","")&amp;IF(AND(N(Q351)&gt;0,N(R351)=0),"COBRO SIN ENVIAR; ","")&amp;IF(AND(N(Q351)&gt;0,N(R351)&gt;0,N(S351)=0,TODAY()-N(R351)&gt;N('Ajustes'!$B$5)),"COBRO SIN PAGAR; ",""),LEN(IF(NOT(N(B351)&gt;0),"SIN FECHA DE EVENTO; ","")&amp;IF(C351="","SIN UNIDAD; ","")&amp;IF(AND(C351&lt;&gt;"",COUNTIF('Unidades'!$A$2:$A$300,C351)=0),"UNIDAD NO ESTÁ EN LA LISTA; ","")&amp;IF(H351="","SIN TITULAR; ","")&amp;IF(AND(AND(N(B351)&gt;0,TODAY()&gt;=N(B351)),N(I351)=0),"CAMBIO SIN PEDIR; ","")&amp;IF(AND(N(B351)&gt;0,TODAY()&lt;N(B351),N(B351)-TODAY()&lt;=N('Ajustes'!$B$3),N(I351)=0),"EVENTO CERCANO SIN PEDIR; ","")&amp;IF(AND(AND(N(B351)&gt;0,TODAY()&gt;=N(B351)),J351&lt;&gt;"Sí"),"SIN CONFIRMAR; ","")&amp;IF(AND(AND(N(B351)&gt;0,TODAY()&gt;=N(B351)),OR(A351="Entrada",A351="Salida"),IFERROR(VLOOKUP(E351,'Ajustes'!$A$21:$B$40,2,0)="Sí",FALSE),L351=""),"SIN LECTURA; ","")&amp;IF(AND(L351&lt;&gt;"",N351=""),"LECTURA SIN FOTO; ","")&amp;IF(AND(A351="Salida",N(B351)&gt;0,N(O351)=0,TODAY()-N(B351)&gt;N('Ajustes'!$B$4)),"ÚLTIMO RECIBO SIN LLEGAR; ","")&amp;IF(AND(N(Q351)&gt;0,N(R351)=0),"COBRO SIN ENVIAR; ","")&amp;IF(AND(N(Q351)&gt;0,N(R351)&gt;0,N(S351)=0,TODAY()-N(R351)&gt;N('Ajustes'!$B$5)),"COBRO SIN PAGAR; ",""))-2)))</f>
        <v/>
      </c>
    </row>
    <row r="352">
      <c r="B352" s="6" t="n"/>
      <c r="I352" s="6" t="n"/>
      <c r="M352" s="6" t="n"/>
      <c r="O352" s="6" t="n"/>
      <c r="P352" s="8" t="n"/>
      <c r="Q352" s="8" t="n"/>
      <c r="R352" s="6" t="n"/>
      <c r="S352" s="6" t="n"/>
      <c r="T352" s="6" t="n"/>
      <c r="U352" s="9">
        <f>IF(OR(NOT(OR(A352&lt;&gt;"",B352&lt;&gt;"",C352&lt;&gt;"",E352&lt;&gt;"")),NOT(N(B352)&gt;0)),"",N(B352)-TODAY())</f>
        <v/>
      </c>
      <c r="V352">
        <f>IF(OR(NOT(OR(A352&lt;&gt;"",B352&lt;&gt;"",C352&lt;&gt;"",E352&lt;&gt;"")),N(T352)&gt;0),"",IF(IF(NOT(N(B352)&gt;0),"SIN FECHA DE EVENTO; ","")&amp;IF(C352="","SIN UNIDAD; ","")&amp;IF(AND(C352&lt;&gt;"",COUNTIF('Unidades'!$A$2:$A$300,C352)=0),"UNIDAD NO ESTÁ EN LA LISTA; ","")&amp;IF(H352="","SIN TITULAR; ","")&amp;IF(AND(AND(N(B352)&gt;0,TODAY()&gt;=N(B352)),N(I352)=0),"CAMBIO SIN PEDIR; ","")&amp;IF(AND(N(B352)&gt;0,TODAY()&lt;N(B352),N(B352)-TODAY()&lt;=N('Ajustes'!$B$3),N(I352)=0),"EVENTO CERCANO SIN PEDIR; ","")&amp;IF(AND(AND(N(B352)&gt;0,TODAY()&gt;=N(B352)),J352&lt;&gt;"Sí"),"SIN CONFIRMAR; ","")&amp;IF(AND(AND(N(B352)&gt;0,TODAY()&gt;=N(B352)),OR(A352="Entrada",A352="Salida"),IFERROR(VLOOKUP(E352,'Ajustes'!$A$21:$B$40,2,0)="Sí",FALSE),L352=""),"SIN LECTURA; ","")&amp;IF(AND(L352&lt;&gt;"",N352=""),"LECTURA SIN FOTO; ","")&amp;IF(AND(A352="Salida",N(B352)&gt;0,N(O352)=0,TODAY()-N(B352)&gt;N('Ajustes'!$B$4)),"ÚLTIMO RECIBO SIN LLEGAR; ","")&amp;IF(AND(N(Q352)&gt;0,N(R352)=0),"COBRO SIN ENVIAR; ","")&amp;IF(AND(N(Q352)&gt;0,N(R352)&gt;0,N(S352)=0,TODAY()-N(R352)&gt;N('Ajustes'!$B$5)),"COBRO SIN PAGAR; ","")="","",LEFT(IF(NOT(N(B352)&gt;0),"SIN FECHA DE EVENTO; ","")&amp;IF(C352="","SIN UNIDAD; ","")&amp;IF(AND(C352&lt;&gt;"",COUNTIF('Unidades'!$A$2:$A$300,C352)=0),"UNIDAD NO ESTÁ EN LA LISTA; ","")&amp;IF(H352="","SIN TITULAR; ","")&amp;IF(AND(AND(N(B352)&gt;0,TODAY()&gt;=N(B352)),N(I352)=0),"CAMBIO SIN PEDIR; ","")&amp;IF(AND(N(B352)&gt;0,TODAY()&lt;N(B352),N(B352)-TODAY()&lt;=N('Ajustes'!$B$3),N(I352)=0),"EVENTO CERCANO SIN PEDIR; ","")&amp;IF(AND(AND(N(B352)&gt;0,TODAY()&gt;=N(B352)),J352&lt;&gt;"Sí"),"SIN CONFIRMAR; ","")&amp;IF(AND(AND(N(B352)&gt;0,TODAY()&gt;=N(B352)),OR(A352="Entrada",A352="Salida"),IFERROR(VLOOKUP(E352,'Ajustes'!$A$21:$B$40,2,0)="Sí",FALSE),L352=""),"SIN LECTURA; ","")&amp;IF(AND(L352&lt;&gt;"",N352=""),"LECTURA SIN FOTO; ","")&amp;IF(AND(A352="Salida",N(B352)&gt;0,N(O352)=0,TODAY()-N(B352)&gt;N('Ajustes'!$B$4)),"ÚLTIMO RECIBO SIN LLEGAR; ","")&amp;IF(AND(N(Q352)&gt;0,N(R352)=0),"COBRO SIN ENVIAR; ","")&amp;IF(AND(N(Q352)&gt;0,N(R352)&gt;0,N(S352)=0,TODAY()-N(R352)&gt;N('Ajustes'!$B$5)),"COBRO SIN PAGAR; ",""),LEN(IF(NOT(N(B352)&gt;0),"SIN FECHA DE EVENTO; ","")&amp;IF(C352="","SIN UNIDAD; ","")&amp;IF(AND(C352&lt;&gt;"",COUNTIF('Unidades'!$A$2:$A$300,C352)=0),"UNIDAD NO ESTÁ EN LA LISTA; ","")&amp;IF(H352="","SIN TITULAR; ","")&amp;IF(AND(AND(N(B352)&gt;0,TODAY()&gt;=N(B352)),N(I352)=0),"CAMBIO SIN PEDIR; ","")&amp;IF(AND(N(B352)&gt;0,TODAY()&lt;N(B352),N(B352)-TODAY()&lt;=N('Ajustes'!$B$3),N(I352)=0),"EVENTO CERCANO SIN PEDIR; ","")&amp;IF(AND(AND(N(B352)&gt;0,TODAY()&gt;=N(B352)),J352&lt;&gt;"Sí"),"SIN CONFIRMAR; ","")&amp;IF(AND(AND(N(B352)&gt;0,TODAY()&gt;=N(B352)),OR(A352="Entrada",A352="Salida"),IFERROR(VLOOKUP(E352,'Ajustes'!$A$21:$B$40,2,0)="Sí",FALSE),L352=""),"SIN LECTURA; ","")&amp;IF(AND(L352&lt;&gt;"",N352=""),"LECTURA SIN FOTO; ","")&amp;IF(AND(A352="Salida",N(B352)&gt;0,N(O352)=0,TODAY()-N(B352)&gt;N('Ajustes'!$B$4)),"ÚLTIMO RECIBO SIN LLEGAR; ","")&amp;IF(AND(N(Q352)&gt;0,N(R352)=0),"COBRO SIN ENVIAR; ","")&amp;IF(AND(N(Q352)&gt;0,N(R352)&gt;0,N(S352)=0,TODAY()-N(R352)&gt;N('Ajustes'!$B$5)),"COBRO SIN PAGAR; ",""))-2)))</f>
        <v/>
      </c>
    </row>
    <row r="353">
      <c r="B353" s="6" t="n"/>
      <c r="I353" s="6" t="n"/>
      <c r="M353" s="6" t="n"/>
      <c r="O353" s="6" t="n"/>
      <c r="P353" s="8" t="n"/>
      <c r="Q353" s="8" t="n"/>
      <c r="R353" s="6" t="n"/>
      <c r="S353" s="6" t="n"/>
      <c r="T353" s="6" t="n"/>
      <c r="U353" s="9">
        <f>IF(OR(NOT(OR(A353&lt;&gt;"",B353&lt;&gt;"",C353&lt;&gt;"",E353&lt;&gt;"")),NOT(N(B353)&gt;0)),"",N(B353)-TODAY())</f>
        <v/>
      </c>
      <c r="V353">
        <f>IF(OR(NOT(OR(A353&lt;&gt;"",B353&lt;&gt;"",C353&lt;&gt;"",E353&lt;&gt;"")),N(T353)&gt;0),"",IF(IF(NOT(N(B353)&gt;0),"SIN FECHA DE EVENTO; ","")&amp;IF(C353="","SIN UNIDAD; ","")&amp;IF(AND(C353&lt;&gt;"",COUNTIF('Unidades'!$A$2:$A$300,C353)=0),"UNIDAD NO ESTÁ EN LA LISTA; ","")&amp;IF(H353="","SIN TITULAR; ","")&amp;IF(AND(AND(N(B353)&gt;0,TODAY()&gt;=N(B353)),N(I353)=0),"CAMBIO SIN PEDIR; ","")&amp;IF(AND(N(B353)&gt;0,TODAY()&lt;N(B353),N(B353)-TODAY()&lt;=N('Ajustes'!$B$3),N(I353)=0),"EVENTO CERCANO SIN PEDIR; ","")&amp;IF(AND(AND(N(B353)&gt;0,TODAY()&gt;=N(B353)),J353&lt;&gt;"Sí"),"SIN CONFIRMAR; ","")&amp;IF(AND(AND(N(B353)&gt;0,TODAY()&gt;=N(B353)),OR(A353="Entrada",A353="Salida"),IFERROR(VLOOKUP(E353,'Ajustes'!$A$21:$B$40,2,0)="Sí",FALSE),L353=""),"SIN LECTURA; ","")&amp;IF(AND(L353&lt;&gt;"",N353=""),"LECTURA SIN FOTO; ","")&amp;IF(AND(A353="Salida",N(B353)&gt;0,N(O353)=0,TODAY()-N(B353)&gt;N('Ajustes'!$B$4)),"ÚLTIMO RECIBO SIN LLEGAR; ","")&amp;IF(AND(N(Q353)&gt;0,N(R353)=0),"COBRO SIN ENVIAR; ","")&amp;IF(AND(N(Q353)&gt;0,N(R353)&gt;0,N(S353)=0,TODAY()-N(R353)&gt;N('Ajustes'!$B$5)),"COBRO SIN PAGAR; ","")="","",LEFT(IF(NOT(N(B353)&gt;0),"SIN FECHA DE EVENTO; ","")&amp;IF(C353="","SIN UNIDAD; ","")&amp;IF(AND(C353&lt;&gt;"",COUNTIF('Unidades'!$A$2:$A$300,C353)=0),"UNIDAD NO ESTÁ EN LA LISTA; ","")&amp;IF(H353="","SIN TITULAR; ","")&amp;IF(AND(AND(N(B353)&gt;0,TODAY()&gt;=N(B353)),N(I353)=0),"CAMBIO SIN PEDIR; ","")&amp;IF(AND(N(B353)&gt;0,TODAY()&lt;N(B353),N(B353)-TODAY()&lt;=N('Ajustes'!$B$3),N(I353)=0),"EVENTO CERCANO SIN PEDIR; ","")&amp;IF(AND(AND(N(B353)&gt;0,TODAY()&gt;=N(B353)),J353&lt;&gt;"Sí"),"SIN CONFIRMAR; ","")&amp;IF(AND(AND(N(B353)&gt;0,TODAY()&gt;=N(B353)),OR(A353="Entrada",A353="Salida"),IFERROR(VLOOKUP(E353,'Ajustes'!$A$21:$B$40,2,0)="Sí",FALSE),L353=""),"SIN LECTURA; ","")&amp;IF(AND(L353&lt;&gt;"",N353=""),"LECTURA SIN FOTO; ","")&amp;IF(AND(A353="Salida",N(B353)&gt;0,N(O353)=0,TODAY()-N(B353)&gt;N('Ajustes'!$B$4)),"ÚLTIMO RECIBO SIN LLEGAR; ","")&amp;IF(AND(N(Q353)&gt;0,N(R353)=0),"COBRO SIN ENVIAR; ","")&amp;IF(AND(N(Q353)&gt;0,N(R353)&gt;0,N(S353)=0,TODAY()-N(R353)&gt;N('Ajustes'!$B$5)),"COBRO SIN PAGAR; ",""),LEN(IF(NOT(N(B353)&gt;0),"SIN FECHA DE EVENTO; ","")&amp;IF(C353="","SIN UNIDAD; ","")&amp;IF(AND(C353&lt;&gt;"",COUNTIF('Unidades'!$A$2:$A$300,C353)=0),"UNIDAD NO ESTÁ EN LA LISTA; ","")&amp;IF(H353="","SIN TITULAR; ","")&amp;IF(AND(AND(N(B353)&gt;0,TODAY()&gt;=N(B353)),N(I353)=0),"CAMBIO SIN PEDIR; ","")&amp;IF(AND(N(B353)&gt;0,TODAY()&lt;N(B353),N(B353)-TODAY()&lt;=N('Ajustes'!$B$3),N(I353)=0),"EVENTO CERCANO SIN PEDIR; ","")&amp;IF(AND(AND(N(B353)&gt;0,TODAY()&gt;=N(B353)),J353&lt;&gt;"Sí"),"SIN CONFIRMAR; ","")&amp;IF(AND(AND(N(B353)&gt;0,TODAY()&gt;=N(B353)),OR(A353="Entrada",A353="Salida"),IFERROR(VLOOKUP(E353,'Ajustes'!$A$21:$B$40,2,0)="Sí",FALSE),L353=""),"SIN LECTURA; ","")&amp;IF(AND(L353&lt;&gt;"",N353=""),"LECTURA SIN FOTO; ","")&amp;IF(AND(A353="Salida",N(B353)&gt;0,N(O353)=0,TODAY()-N(B353)&gt;N('Ajustes'!$B$4)),"ÚLTIMO RECIBO SIN LLEGAR; ","")&amp;IF(AND(N(Q353)&gt;0,N(R353)=0),"COBRO SIN ENVIAR; ","")&amp;IF(AND(N(Q353)&gt;0,N(R353)&gt;0,N(S353)=0,TODAY()-N(R353)&gt;N('Ajustes'!$B$5)),"COBRO SIN PAGAR; ",""))-2)))</f>
        <v/>
      </c>
    </row>
    <row r="354">
      <c r="B354" s="6" t="n"/>
      <c r="I354" s="6" t="n"/>
      <c r="M354" s="6" t="n"/>
      <c r="O354" s="6" t="n"/>
      <c r="P354" s="8" t="n"/>
      <c r="Q354" s="8" t="n"/>
      <c r="R354" s="6" t="n"/>
      <c r="S354" s="6" t="n"/>
      <c r="T354" s="6" t="n"/>
      <c r="U354" s="9">
        <f>IF(OR(NOT(OR(A354&lt;&gt;"",B354&lt;&gt;"",C354&lt;&gt;"",E354&lt;&gt;"")),NOT(N(B354)&gt;0)),"",N(B354)-TODAY())</f>
        <v/>
      </c>
      <c r="V354">
        <f>IF(OR(NOT(OR(A354&lt;&gt;"",B354&lt;&gt;"",C354&lt;&gt;"",E354&lt;&gt;"")),N(T354)&gt;0),"",IF(IF(NOT(N(B354)&gt;0),"SIN FECHA DE EVENTO; ","")&amp;IF(C354="","SIN UNIDAD; ","")&amp;IF(AND(C354&lt;&gt;"",COUNTIF('Unidades'!$A$2:$A$300,C354)=0),"UNIDAD NO ESTÁ EN LA LISTA; ","")&amp;IF(H354="","SIN TITULAR; ","")&amp;IF(AND(AND(N(B354)&gt;0,TODAY()&gt;=N(B354)),N(I354)=0),"CAMBIO SIN PEDIR; ","")&amp;IF(AND(N(B354)&gt;0,TODAY()&lt;N(B354),N(B354)-TODAY()&lt;=N('Ajustes'!$B$3),N(I354)=0),"EVENTO CERCANO SIN PEDIR; ","")&amp;IF(AND(AND(N(B354)&gt;0,TODAY()&gt;=N(B354)),J354&lt;&gt;"Sí"),"SIN CONFIRMAR; ","")&amp;IF(AND(AND(N(B354)&gt;0,TODAY()&gt;=N(B354)),OR(A354="Entrada",A354="Salida"),IFERROR(VLOOKUP(E354,'Ajustes'!$A$21:$B$40,2,0)="Sí",FALSE),L354=""),"SIN LECTURA; ","")&amp;IF(AND(L354&lt;&gt;"",N354=""),"LECTURA SIN FOTO; ","")&amp;IF(AND(A354="Salida",N(B354)&gt;0,N(O354)=0,TODAY()-N(B354)&gt;N('Ajustes'!$B$4)),"ÚLTIMO RECIBO SIN LLEGAR; ","")&amp;IF(AND(N(Q354)&gt;0,N(R354)=0),"COBRO SIN ENVIAR; ","")&amp;IF(AND(N(Q354)&gt;0,N(R354)&gt;0,N(S354)=0,TODAY()-N(R354)&gt;N('Ajustes'!$B$5)),"COBRO SIN PAGAR; ","")="","",LEFT(IF(NOT(N(B354)&gt;0),"SIN FECHA DE EVENTO; ","")&amp;IF(C354="","SIN UNIDAD; ","")&amp;IF(AND(C354&lt;&gt;"",COUNTIF('Unidades'!$A$2:$A$300,C354)=0),"UNIDAD NO ESTÁ EN LA LISTA; ","")&amp;IF(H354="","SIN TITULAR; ","")&amp;IF(AND(AND(N(B354)&gt;0,TODAY()&gt;=N(B354)),N(I354)=0),"CAMBIO SIN PEDIR; ","")&amp;IF(AND(N(B354)&gt;0,TODAY()&lt;N(B354),N(B354)-TODAY()&lt;=N('Ajustes'!$B$3),N(I354)=0),"EVENTO CERCANO SIN PEDIR; ","")&amp;IF(AND(AND(N(B354)&gt;0,TODAY()&gt;=N(B354)),J354&lt;&gt;"Sí"),"SIN CONFIRMAR; ","")&amp;IF(AND(AND(N(B354)&gt;0,TODAY()&gt;=N(B354)),OR(A354="Entrada",A354="Salida"),IFERROR(VLOOKUP(E354,'Ajustes'!$A$21:$B$40,2,0)="Sí",FALSE),L354=""),"SIN LECTURA; ","")&amp;IF(AND(L354&lt;&gt;"",N354=""),"LECTURA SIN FOTO; ","")&amp;IF(AND(A354="Salida",N(B354)&gt;0,N(O354)=0,TODAY()-N(B354)&gt;N('Ajustes'!$B$4)),"ÚLTIMO RECIBO SIN LLEGAR; ","")&amp;IF(AND(N(Q354)&gt;0,N(R354)=0),"COBRO SIN ENVIAR; ","")&amp;IF(AND(N(Q354)&gt;0,N(R354)&gt;0,N(S354)=0,TODAY()-N(R354)&gt;N('Ajustes'!$B$5)),"COBRO SIN PAGAR; ",""),LEN(IF(NOT(N(B354)&gt;0),"SIN FECHA DE EVENTO; ","")&amp;IF(C354="","SIN UNIDAD; ","")&amp;IF(AND(C354&lt;&gt;"",COUNTIF('Unidades'!$A$2:$A$300,C354)=0),"UNIDAD NO ESTÁ EN LA LISTA; ","")&amp;IF(H354="","SIN TITULAR; ","")&amp;IF(AND(AND(N(B354)&gt;0,TODAY()&gt;=N(B354)),N(I354)=0),"CAMBIO SIN PEDIR; ","")&amp;IF(AND(N(B354)&gt;0,TODAY()&lt;N(B354),N(B354)-TODAY()&lt;=N('Ajustes'!$B$3),N(I354)=0),"EVENTO CERCANO SIN PEDIR; ","")&amp;IF(AND(AND(N(B354)&gt;0,TODAY()&gt;=N(B354)),J354&lt;&gt;"Sí"),"SIN CONFIRMAR; ","")&amp;IF(AND(AND(N(B354)&gt;0,TODAY()&gt;=N(B354)),OR(A354="Entrada",A354="Salida"),IFERROR(VLOOKUP(E354,'Ajustes'!$A$21:$B$40,2,0)="Sí",FALSE),L354=""),"SIN LECTURA; ","")&amp;IF(AND(L354&lt;&gt;"",N354=""),"LECTURA SIN FOTO; ","")&amp;IF(AND(A354="Salida",N(B354)&gt;0,N(O354)=0,TODAY()-N(B354)&gt;N('Ajustes'!$B$4)),"ÚLTIMO RECIBO SIN LLEGAR; ","")&amp;IF(AND(N(Q354)&gt;0,N(R354)=0),"COBRO SIN ENVIAR; ","")&amp;IF(AND(N(Q354)&gt;0,N(R354)&gt;0,N(S354)=0,TODAY()-N(R354)&gt;N('Ajustes'!$B$5)),"COBRO SIN PAGAR; ",""))-2)))</f>
        <v/>
      </c>
    </row>
    <row r="355">
      <c r="B355" s="6" t="n"/>
      <c r="I355" s="6" t="n"/>
      <c r="M355" s="6" t="n"/>
      <c r="O355" s="6" t="n"/>
      <c r="P355" s="8" t="n"/>
      <c r="Q355" s="8" t="n"/>
      <c r="R355" s="6" t="n"/>
      <c r="S355" s="6" t="n"/>
      <c r="T355" s="6" t="n"/>
      <c r="U355" s="9">
        <f>IF(OR(NOT(OR(A355&lt;&gt;"",B355&lt;&gt;"",C355&lt;&gt;"",E355&lt;&gt;"")),NOT(N(B355)&gt;0)),"",N(B355)-TODAY())</f>
        <v/>
      </c>
      <c r="V355">
        <f>IF(OR(NOT(OR(A355&lt;&gt;"",B355&lt;&gt;"",C355&lt;&gt;"",E355&lt;&gt;"")),N(T355)&gt;0),"",IF(IF(NOT(N(B355)&gt;0),"SIN FECHA DE EVENTO; ","")&amp;IF(C355="","SIN UNIDAD; ","")&amp;IF(AND(C355&lt;&gt;"",COUNTIF('Unidades'!$A$2:$A$300,C355)=0),"UNIDAD NO ESTÁ EN LA LISTA; ","")&amp;IF(H355="","SIN TITULAR; ","")&amp;IF(AND(AND(N(B355)&gt;0,TODAY()&gt;=N(B355)),N(I355)=0),"CAMBIO SIN PEDIR; ","")&amp;IF(AND(N(B355)&gt;0,TODAY()&lt;N(B355),N(B355)-TODAY()&lt;=N('Ajustes'!$B$3),N(I355)=0),"EVENTO CERCANO SIN PEDIR; ","")&amp;IF(AND(AND(N(B355)&gt;0,TODAY()&gt;=N(B355)),J355&lt;&gt;"Sí"),"SIN CONFIRMAR; ","")&amp;IF(AND(AND(N(B355)&gt;0,TODAY()&gt;=N(B355)),OR(A355="Entrada",A355="Salida"),IFERROR(VLOOKUP(E355,'Ajustes'!$A$21:$B$40,2,0)="Sí",FALSE),L355=""),"SIN LECTURA; ","")&amp;IF(AND(L355&lt;&gt;"",N355=""),"LECTURA SIN FOTO; ","")&amp;IF(AND(A355="Salida",N(B355)&gt;0,N(O355)=0,TODAY()-N(B355)&gt;N('Ajustes'!$B$4)),"ÚLTIMO RECIBO SIN LLEGAR; ","")&amp;IF(AND(N(Q355)&gt;0,N(R355)=0),"COBRO SIN ENVIAR; ","")&amp;IF(AND(N(Q355)&gt;0,N(R355)&gt;0,N(S355)=0,TODAY()-N(R355)&gt;N('Ajustes'!$B$5)),"COBRO SIN PAGAR; ","")="","",LEFT(IF(NOT(N(B355)&gt;0),"SIN FECHA DE EVENTO; ","")&amp;IF(C355="","SIN UNIDAD; ","")&amp;IF(AND(C355&lt;&gt;"",COUNTIF('Unidades'!$A$2:$A$300,C355)=0),"UNIDAD NO ESTÁ EN LA LISTA; ","")&amp;IF(H355="","SIN TITULAR; ","")&amp;IF(AND(AND(N(B355)&gt;0,TODAY()&gt;=N(B355)),N(I355)=0),"CAMBIO SIN PEDIR; ","")&amp;IF(AND(N(B355)&gt;0,TODAY()&lt;N(B355),N(B355)-TODAY()&lt;=N('Ajustes'!$B$3),N(I355)=0),"EVENTO CERCANO SIN PEDIR; ","")&amp;IF(AND(AND(N(B355)&gt;0,TODAY()&gt;=N(B355)),J355&lt;&gt;"Sí"),"SIN CONFIRMAR; ","")&amp;IF(AND(AND(N(B355)&gt;0,TODAY()&gt;=N(B355)),OR(A355="Entrada",A355="Salida"),IFERROR(VLOOKUP(E355,'Ajustes'!$A$21:$B$40,2,0)="Sí",FALSE),L355=""),"SIN LECTURA; ","")&amp;IF(AND(L355&lt;&gt;"",N355=""),"LECTURA SIN FOTO; ","")&amp;IF(AND(A355="Salida",N(B355)&gt;0,N(O355)=0,TODAY()-N(B355)&gt;N('Ajustes'!$B$4)),"ÚLTIMO RECIBO SIN LLEGAR; ","")&amp;IF(AND(N(Q355)&gt;0,N(R355)=0),"COBRO SIN ENVIAR; ","")&amp;IF(AND(N(Q355)&gt;0,N(R355)&gt;0,N(S355)=0,TODAY()-N(R355)&gt;N('Ajustes'!$B$5)),"COBRO SIN PAGAR; ",""),LEN(IF(NOT(N(B355)&gt;0),"SIN FECHA DE EVENTO; ","")&amp;IF(C355="","SIN UNIDAD; ","")&amp;IF(AND(C355&lt;&gt;"",COUNTIF('Unidades'!$A$2:$A$300,C355)=0),"UNIDAD NO ESTÁ EN LA LISTA; ","")&amp;IF(H355="","SIN TITULAR; ","")&amp;IF(AND(AND(N(B355)&gt;0,TODAY()&gt;=N(B355)),N(I355)=0),"CAMBIO SIN PEDIR; ","")&amp;IF(AND(N(B355)&gt;0,TODAY()&lt;N(B355),N(B355)-TODAY()&lt;=N('Ajustes'!$B$3),N(I355)=0),"EVENTO CERCANO SIN PEDIR; ","")&amp;IF(AND(AND(N(B355)&gt;0,TODAY()&gt;=N(B355)),J355&lt;&gt;"Sí"),"SIN CONFIRMAR; ","")&amp;IF(AND(AND(N(B355)&gt;0,TODAY()&gt;=N(B355)),OR(A355="Entrada",A355="Salida"),IFERROR(VLOOKUP(E355,'Ajustes'!$A$21:$B$40,2,0)="Sí",FALSE),L355=""),"SIN LECTURA; ","")&amp;IF(AND(L355&lt;&gt;"",N355=""),"LECTURA SIN FOTO; ","")&amp;IF(AND(A355="Salida",N(B355)&gt;0,N(O355)=0,TODAY()-N(B355)&gt;N('Ajustes'!$B$4)),"ÚLTIMO RECIBO SIN LLEGAR; ","")&amp;IF(AND(N(Q355)&gt;0,N(R355)=0),"COBRO SIN ENVIAR; ","")&amp;IF(AND(N(Q355)&gt;0,N(R355)&gt;0,N(S355)=0,TODAY()-N(R355)&gt;N('Ajustes'!$B$5)),"COBRO SIN PAGAR; ",""))-2)))</f>
        <v/>
      </c>
    </row>
    <row r="356">
      <c r="B356" s="6" t="n"/>
      <c r="I356" s="6" t="n"/>
      <c r="M356" s="6" t="n"/>
      <c r="O356" s="6" t="n"/>
      <c r="P356" s="8" t="n"/>
      <c r="Q356" s="8" t="n"/>
      <c r="R356" s="6" t="n"/>
      <c r="S356" s="6" t="n"/>
      <c r="T356" s="6" t="n"/>
      <c r="U356" s="9">
        <f>IF(OR(NOT(OR(A356&lt;&gt;"",B356&lt;&gt;"",C356&lt;&gt;"",E356&lt;&gt;"")),NOT(N(B356)&gt;0)),"",N(B356)-TODAY())</f>
        <v/>
      </c>
      <c r="V356">
        <f>IF(OR(NOT(OR(A356&lt;&gt;"",B356&lt;&gt;"",C356&lt;&gt;"",E356&lt;&gt;"")),N(T356)&gt;0),"",IF(IF(NOT(N(B356)&gt;0),"SIN FECHA DE EVENTO; ","")&amp;IF(C356="","SIN UNIDAD; ","")&amp;IF(AND(C356&lt;&gt;"",COUNTIF('Unidades'!$A$2:$A$300,C356)=0),"UNIDAD NO ESTÁ EN LA LISTA; ","")&amp;IF(H356="","SIN TITULAR; ","")&amp;IF(AND(AND(N(B356)&gt;0,TODAY()&gt;=N(B356)),N(I356)=0),"CAMBIO SIN PEDIR; ","")&amp;IF(AND(N(B356)&gt;0,TODAY()&lt;N(B356),N(B356)-TODAY()&lt;=N('Ajustes'!$B$3),N(I356)=0),"EVENTO CERCANO SIN PEDIR; ","")&amp;IF(AND(AND(N(B356)&gt;0,TODAY()&gt;=N(B356)),J356&lt;&gt;"Sí"),"SIN CONFIRMAR; ","")&amp;IF(AND(AND(N(B356)&gt;0,TODAY()&gt;=N(B356)),OR(A356="Entrada",A356="Salida"),IFERROR(VLOOKUP(E356,'Ajustes'!$A$21:$B$40,2,0)="Sí",FALSE),L356=""),"SIN LECTURA; ","")&amp;IF(AND(L356&lt;&gt;"",N356=""),"LECTURA SIN FOTO; ","")&amp;IF(AND(A356="Salida",N(B356)&gt;0,N(O356)=0,TODAY()-N(B356)&gt;N('Ajustes'!$B$4)),"ÚLTIMO RECIBO SIN LLEGAR; ","")&amp;IF(AND(N(Q356)&gt;0,N(R356)=0),"COBRO SIN ENVIAR; ","")&amp;IF(AND(N(Q356)&gt;0,N(R356)&gt;0,N(S356)=0,TODAY()-N(R356)&gt;N('Ajustes'!$B$5)),"COBRO SIN PAGAR; ","")="","",LEFT(IF(NOT(N(B356)&gt;0),"SIN FECHA DE EVENTO; ","")&amp;IF(C356="","SIN UNIDAD; ","")&amp;IF(AND(C356&lt;&gt;"",COUNTIF('Unidades'!$A$2:$A$300,C356)=0),"UNIDAD NO ESTÁ EN LA LISTA; ","")&amp;IF(H356="","SIN TITULAR; ","")&amp;IF(AND(AND(N(B356)&gt;0,TODAY()&gt;=N(B356)),N(I356)=0),"CAMBIO SIN PEDIR; ","")&amp;IF(AND(N(B356)&gt;0,TODAY()&lt;N(B356),N(B356)-TODAY()&lt;=N('Ajustes'!$B$3),N(I356)=0),"EVENTO CERCANO SIN PEDIR; ","")&amp;IF(AND(AND(N(B356)&gt;0,TODAY()&gt;=N(B356)),J356&lt;&gt;"Sí"),"SIN CONFIRMAR; ","")&amp;IF(AND(AND(N(B356)&gt;0,TODAY()&gt;=N(B356)),OR(A356="Entrada",A356="Salida"),IFERROR(VLOOKUP(E356,'Ajustes'!$A$21:$B$40,2,0)="Sí",FALSE),L356=""),"SIN LECTURA; ","")&amp;IF(AND(L356&lt;&gt;"",N356=""),"LECTURA SIN FOTO; ","")&amp;IF(AND(A356="Salida",N(B356)&gt;0,N(O356)=0,TODAY()-N(B356)&gt;N('Ajustes'!$B$4)),"ÚLTIMO RECIBO SIN LLEGAR; ","")&amp;IF(AND(N(Q356)&gt;0,N(R356)=0),"COBRO SIN ENVIAR; ","")&amp;IF(AND(N(Q356)&gt;0,N(R356)&gt;0,N(S356)=0,TODAY()-N(R356)&gt;N('Ajustes'!$B$5)),"COBRO SIN PAGAR; ",""),LEN(IF(NOT(N(B356)&gt;0),"SIN FECHA DE EVENTO; ","")&amp;IF(C356="","SIN UNIDAD; ","")&amp;IF(AND(C356&lt;&gt;"",COUNTIF('Unidades'!$A$2:$A$300,C356)=0),"UNIDAD NO ESTÁ EN LA LISTA; ","")&amp;IF(H356="","SIN TITULAR; ","")&amp;IF(AND(AND(N(B356)&gt;0,TODAY()&gt;=N(B356)),N(I356)=0),"CAMBIO SIN PEDIR; ","")&amp;IF(AND(N(B356)&gt;0,TODAY()&lt;N(B356),N(B356)-TODAY()&lt;=N('Ajustes'!$B$3),N(I356)=0),"EVENTO CERCANO SIN PEDIR; ","")&amp;IF(AND(AND(N(B356)&gt;0,TODAY()&gt;=N(B356)),J356&lt;&gt;"Sí"),"SIN CONFIRMAR; ","")&amp;IF(AND(AND(N(B356)&gt;0,TODAY()&gt;=N(B356)),OR(A356="Entrada",A356="Salida"),IFERROR(VLOOKUP(E356,'Ajustes'!$A$21:$B$40,2,0)="Sí",FALSE),L356=""),"SIN LECTURA; ","")&amp;IF(AND(L356&lt;&gt;"",N356=""),"LECTURA SIN FOTO; ","")&amp;IF(AND(A356="Salida",N(B356)&gt;0,N(O356)=0,TODAY()-N(B356)&gt;N('Ajustes'!$B$4)),"ÚLTIMO RECIBO SIN LLEGAR; ","")&amp;IF(AND(N(Q356)&gt;0,N(R356)=0),"COBRO SIN ENVIAR; ","")&amp;IF(AND(N(Q356)&gt;0,N(R356)&gt;0,N(S356)=0,TODAY()-N(R356)&gt;N('Ajustes'!$B$5)),"COBRO SIN PAGAR; ",""))-2)))</f>
        <v/>
      </c>
    </row>
    <row r="357">
      <c r="B357" s="6" t="n"/>
      <c r="I357" s="6" t="n"/>
      <c r="M357" s="6" t="n"/>
      <c r="O357" s="6" t="n"/>
      <c r="P357" s="8" t="n"/>
      <c r="Q357" s="8" t="n"/>
      <c r="R357" s="6" t="n"/>
      <c r="S357" s="6" t="n"/>
      <c r="T357" s="6" t="n"/>
      <c r="U357" s="9">
        <f>IF(OR(NOT(OR(A357&lt;&gt;"",B357&lt;&gt;"",C357&lt;&gt;"",E357&lt;&gt;"")),NOT(N(B357)&gt;0)),"",N(B357)-TODAY())</f>
        <v/>
      </c>
      <c r="V357">
        <f>IF(OR(NOT(OR(A357&lt;&gt;"",B357&lt;&gt;"",C357&lt;&gt;"",E357&lt;&gt;"")),N(T357)&gt;0),"",IF(IF(NOT(N(B357)&gt;0),"SIN FECHA DE EVENTO; ","")&amp;IF(C357="","SIN UNIDAD; ","")&amp;IF(AND(C357&lt;&gt;"",COUNTIF('Unidades'!$A$2:$A$300,C357)=0),"UNIDAD NO ESTÁ EN LA LISTA; ","")&amp;IF(H357="","SIN TITULAR; ","")&amp;IF(AND(AND(N(B357)&gt;0,TODAY()&gt;=N(B357)),N(I357)=0),"CAMBIO SIN PEDIR; ","")&amp;IF(AND(N(B357)&gt;0,TODAY()&lt;N(B357),N(B357)-TODAY()&lt;=N('Ajustes'!$B$3),N(I357)=0),"EVENTO CERCANO SIN PEDIR; ","")&amp;IF(AND(AND(N(B357)&gt;0,TODAY()&gt;=N(B357)),J357&lt;&gt;"Sí"),"SIN CONFIRMAR; ","")&amp;IF(AND(AND(N(B357)&gt;0,TODAY()&gt;=N(B357)),OR(A357="Entrada",A357="Salida"),IFERROR(VLOOKUP(E357,'Ajustes'!$A$21:$B$40,2,0)="Sí",FALSE),L357=""),"SIN LECTURA; ","")&amp;IF(AND(L357&lt;&gt;"",N357=""),"LECTURA SIN FOTO; ","")&amp;IF(AND(A357="Salida",N(B357)&gt;0,N(O357)=0,TODAY()-N(B357)&gt;N('Ajustes'!$B$4)),"ÚLTIMO RECIBO SIN LLEGAR; ","")&amp;IF(AND(N(Q357)&gt;0,N(R357)=0),"COBRO SIN ENVIAR; ","")&amp;IF(AND(N(Q357)&gt;0,N(R357)&gt;0,N(S357)=0,TODAY()-N(R357)&gt;N('Ajustes'!$B$5)),"COBRO SIN PAGAR; ","")="","",LEFT(IF(NOT(N(B357)&gt;0),"SIN FECHA DE EVENTO; ","")&amp;IF(C357="","SIN UNIDAD; ","")&amp;IF(AND(C357&lt;&gt;"",COUNTIF('Unidades'!$A$2:$A$300,C357)=0),"UNIDAD NO ESTÁ EN LA LISTA; ","")&amp;IF(H357="","SIN TITULAR; ","")&amp;IF(AND(AND(N(B357)&gt;0,TODAY()&gt;=N(B357)),N(I357)=0),"CAMBIO SIN PEDIR; ","")&amp;IF(AND(N(B357)&gt;0,TODAY()&lt;N(B357),N(B357)-TODAY()&lt;=N('Ajustes'!$B$3),N(I357)=0),"EVENTO CERCANO SIN PEDIR; ","")&amp;IF(AND(AND(N(B357)&gt;0,TODAY()&gt;=N(B357)),J357&lt;&gt;"Sí"),"SIN CONFIRMAR; ","")&amp;IF(AND(AND(N(B357)&gt;0,TODAY()&gt;=N(B357)),OR(A357="Entrada",A357="Salida"),IFERROR(VLOOKUP(E357,'Ajustes'!$A$21:$B$40,2,0)="Sí",FALSE),L357=""),"SIN LECTURA; ","")&amp;IF(AND(L357&lt;&gt;"",N357=""),"LECTURA SIN FOTO; ","")&amp;IF(AND(A357="Salida",N(B357)&gt;0,N(O357)=0,TODAY()-N(B357)&gt;N('Ajustes'!$B$4)),"ÚLTIMO RECIBO SIN LLEGAR; ","")&amp;IF(AND(N(Q357)&gt;0,N(R357)=0),"COBRO SIN ENVIAR; ","")&amp;IF(AND(N(Q357)&gt;0,N(R357)&gt;0,N(S357)=0,TODAY()-N(R357)&gt;N('Ajustes'!$B$5)),"COBRO SIN PAGAR; ",""),LEN(IF(NOT(N(B357)&gt;0),"SIN FECHA DE EVENTO; ","")&amp;IF(C357="","SIN UNIDAD; ","")&amp;IF(AND(C357&lt;&gt;"",COUNTIF('Unidades'!$A$2:$A$300,C357)=0),"UNIDAD NO ESTÁ EN LA LISTA; ","")&amp;IF(H357="","SIN TITULAR; ","")&amp;IF(AND(AND(N(B357)&gt;0,TODAY()&gt;=N(B357)),N(I357)=0),"CAMBIO SIN PEDIR; ","")&amp;IF(AND(N(B357)&gt;0,TODAY()&lt;N(B357),N(B357)-TODAY()&lt;=N('Ajustes'!$B$3),N(I357)=0),"EVENTO CERCANO SIN PEDIR; ","")&amp;IF(AND(AND(N(B357)&gt;0,TODAY()&gt;=N(B357)),J357&lt;&gt;"Sí"),"SIN CONFIRMAR; ","")&amp;IF(AND(AND(N(B357)&gt;0,TODAY()&gt;=N(B357)),OR(A357="Entrada",A357="Salida"),IFERROR(VLOOKUP(E357,'Ajustes'!$A$21:$B$40,2,0)="Sí",FALSE),L357=""),"SIN LECTURA; ","")&amp;IF(AND(L357&lt;&gt;"",N357=""),"LECTURA SIN FOTO; ","")&amp;IF(AND(A357="Salida",N(B357)&gt;0,N(O357)=0,TODAY()-N(B357)&gt;N('Ajustes'!$B$4)),"ÚLTIMO RECIBO SIN LLEGAR; ","")&amp;IF(AND(N(Q357)&gt;0,N(R357)=0),"COBRO SIN ENVIAR; ","")&amp;IF(AND(N(Q357)&gt;0,N(R357)&gt;0,N(S357)=0,TODAY()-N(R357)&gt;N('Ajustes'!$B$5)),"COBRO SIN PAGAR; ",""))-2)))</f>
        <v/>
      </c>
    </row>
    <row r="358">
      <c r="B358" s="6" t="n"/>
      <c r="I358" s="6" t="n"/>
      <c r="M358" s="6" t="n"/>
      <c r="O358" s="6" t="n"/>
      <c r="P358" s="8" t="n"/>
      <c r="Q358" s="8" t="n"/>
      <c r="R358" s="6" t="n"/>
      <c r="S358" s="6" t="n"/>
      <c r="T358" s="6" t="n"/>
      <c r="U358" s="9">
        <f>IF(OR(NOT(OR(A358&lt;&gt;"",B358&lt;&gt;"",C358&lt;&gt;"",E358&lt;&gt;"")),NOT(N(B358)&gt;0)),"",N(B358)-TODAY())</f>
        <v/>
      </c>
      <c r="V358">
        <f>IF(OR(NOT(OR(A358&lt;&gt;"",B358&lt;&gt;"",C358&lt;&gt;"",E358&lt;&gt;"")),N(T358)&gt;0),"",IF(IF(NOT(N(B358)&gt;0),"SIN FECHA DE EVENTO; ","")&amp;IF(C358="","SIN UNIDAD; ","")&amp;IF(AND(C358&lt;&gt;"",COUNTIF('Unidades'!$A$2:$A$300,C358)=0),"UNIDAD NO ESTÁ EN LA LISTA; ","")&amp;IF(H358="","SIN TITULAR; ","")&amp;IF(AND(AND(N(B358)&gt;0,TODAY()&gt;=N(B358)),N(I358)=0),"CAMBIO SIN PEDIR; ","")&amp;IF(AND(N(B358)&gt;0,TODAY()&lt;N(B358),N(B358)-TODAY()&lt;=N('Ajustes'!$B$3),N(I358)=0),"EVENTO CERCANO SIN PEDIR; ","")&amp;IF(AND(AND(N(B358)&gt;0,TODAY()&gt;=N(B358)),J358&lt;&gt;"Sí"),"SIN CONFIRMAR; ","")&amp;IF(AND(AND(N(B358)&gt;0,TODAY()&gt;=N(B358)),OR(A358="Entrada",A358="Salida"),IFERROR(VLOOKUP(E358,'Ajustes'!$A$21:$B$40,2,0)="Sí",FALSE),L358=""),"SIN LECTURA; ","")&amp;IF(AND(L358&lt;&gt;"",N358=""),"LECTURA SIN FOTO; ","")&amp;IF(AND(A358="Salida",N(B358)&gt;0,N(O358)=0,TODAY()-N(B358)&gt;N('Ajustes'!$B$4)),"ÚLTIMO RECIBO SIN LLEGAR; ","")&amp;IF(AND(N(Q358)&gt;0,N(R358)=0),"COBRO SIN ENVIAR; ","")&amp;IF(AND(N(Q358)&gt;0,N(R358)&gt;0,N(S358)=0,TODAY()-N(R358)&gt;N('Ajustes'!$B$5)),"COBRO SIN PAGAR; ","")="","",LEFT(IF(NOT(N(B358)&gt;0),"SIN FECHA DE EVENTO; ","")&amp;IF(C358="","SIN UNIDAD; ","")&amp;IF(AND(C358&lt;&gt;"",COUNTIF('Unidades'!$A$2:$A$300,C358)=0),"UNIDAD NO ESTÁ EN LA LISTA; ","")&amp;IF(H358="","SIN TITULAR; ","")&amp;IF(AND(AND(N(B358)&gt;0,TODAY()&gt;=N(B358)),N(I358)=0),"CAMBIO SIN PEDIR; ","")&amp;IF(AND(N(B358)&gt;0,TODAY()&lt;N(B358),N(B358)-TODAY()&lt;=N('Ajustes'!$B$3),N(I358)=0),"EVENTO CERCANO SIN PEDIR; ","")&amp;IF(AND(AND(N(B358)&gt;0,TODAY()&gt;=N(B358)),J358&lt;&gt;"Sí"),"SIN CONFIRMAR; ","")&amp;IF(AND(AND(N(B358)&gt;0,TODAY()&gt;=N(B358)),OR(A358="Entrada",A358="Salida"),IFERROR(VLOOKUP(E358,'Ajustes'!$A$21:$B$40,2,0)="Sí",FALSE),L358=""),"SIN LECTURA; ","")&amp;IF(AND(L358&lt;&gt;"",N358=""),"LECTURA SIN FOTO; ","")&amp;IF(AND(A358="Salida",N(B358)&gt;0,N(O358)=0,TODAY()-N(B358)&gt;N('Ajustes'!$B$4)),"ÚLTIMO RECIBO SIN LLEGAR; ","")&amp;IF(AND(N(Q358)&gt;0,N(R358)=0),"COBRO SIN ENVIAR; ","")&amp;IF(AND(N(Q358)&gt;0,N(R358)&gt;0,N(S358)=0,TODAY()-N(R358)&gt;N('Ajustes'!$B$5)),"COBRO SIN PAGAR; ",""),LEN(IF(NOT(N(B358)&gt;0),"SIN FECHA DE EVENTO; ","")&amp;IF(C358="","SIN UNIDAD; ","")&amp;IF(AND(C358&lt;&gt;"",COUNTIF('Unidades'!$A$2:$A$300,C358)=0),"UNIDAD NO ESTÁ EN LA LISTA; ","")&amp;IF(H358="","SIN TITULAR; ","")&amp;IF(AND(AND(N(B358)&gt;0,TODAY()&gt;=N(B358)),N(I358)=0),"CAMBIO SIN PEDIR; ","")&amp;IF(AND(N(B358)&gt;0,TODAY()&lt;N(B358),N(B358)-TODAY()&lt;=N('Ajustes'!$B$3),N(I358)=0),"EVENTO CERCANO SIN PEDIR; ","")&amp;IF(AND(AND(N(B358)&gt;0,TODAY()&gt;=N(B358)),J358&lt;&gt;"Sí"),"SIN CONFIRMAR; ","")&amp;IF(AND(AND(N(B358)&gt;0,TODAY()&gt;=N(B358)),OR(A358="Entrada",A358="Salida"),IFERROR(VLOOKUP(E358,'Ajustes'!$A$21:$B$40,2,0)="Sí",FALSE),L358=""),"SIN LECTURA; ","")&amp;IF(AND(L358&lt;&gt;"",N358=""),"LECTURA SIN FOTO; ","")&amp;IF(AND(A358="Salida",N(B358)&gt;0,N(O358)=0,TODAY()-N(B358)&gt;N('Ajustes'!$B$4)),"ÚLTIMO RECIBO SIN LLEGAR; ","")&amp;IF(AND(N(Q358)&gt;0,N(R358)=0),"COBRO SIN ENVIAR; ","")&amp;IF(AND(N(Q358)&gt;0,N(R358)&gt;0,N(S358)=0,TODAY()-N(R358)&gt;N('Ajustes'!$B$5)),"COBRO SIN PAGAR; ",""))-2)))</f>
        <v/>
      </c>
    </row>
    <row r="359">
      <c r="B359" s="6" t="n"/>
      <c r="I359" s="6" t="n"/>
      <c r="M359" s="6" t="n"/>
      <c r="O359" s="6" t="n"/>
      <c r="P359" s="8" t="n"/>
      <c r="Q359" s="8" t="n"/>
      <c r="R359" s="6" t="n"/>
      <c r="S359" s="6" t="n"/>
      <c r="T359" s="6" t="n"/>
      <c r="U359" s="9">
        <f>IF(OR(NOT(OR(A359&lt;&gt;"",B359&lt;&gt;"",C359&lt;&gt;"",E359&lt;&gt;"")),NOT(N(B359)&gt;0)),"",N(B359)-TODAY())</f>
        <v/>
      </c>
      <c r="V359">
        <f>IF(OR(NOT(OR(A359&lt;&gt;"",B359&lt;&gt;"",C359&lt;&gt;"",E359&lt;&gt;"")),N(T359)&gt;0),"",IF(IF(NOT(N(B359)&gt;0),"SIN FECHA DE EVENTO; ","")&amp;IF(C359="","SIN UNIDAD; ","")&amp;IF(AND(C359&lt;&gt;"",COUNTIF('Unidades'!$A$2:$A$300,C359)=0),"UNIDAD NO ESTÁ EN LA LISTA; ","")&amp;IF(H359="","SIN TITULAR; ","")&amp;IF(AND(AND(N(B359)&gt;0,TODAY()&gt;=N(B359)),N(I359)=0),"CAMBIO SIN PEDIR; ","")&amp;IF(AND(N(B359)&gt;0,TODAY()&lt;N(B359),N(B359)-TODAY()&lt;=N('Ajustes'!$B$3),N(I359)=0),"EVENTO CERCANO SIN PEDIR; ","")&amp;IF(AND(AND(N(B359)&gt;0,TODAY()&gt;=N(B359)),J359&lt;&gt;"Sí"),"SIN CONFIRMAR; ","")&amp;IF(AND(AND(N(B359)&gt;0,TODAY()&gt;=N(B359)),OR(A359="Entrada",A359="Salida"),IFERROR(VLOOKUP(E359,'Ajustes'!$A$21:$B$40,2,0)="Sí",FALSE),L359=""),"SIN LECTURA; ","")&amp;IF(AND(L359&lt;&gt;"",N359=""),"LECTURA SIN FOTO; ","")&amp;IF(AND(A359="Salida",N(B359)&gt;0,N(O359)=0,TODAY()-N(B359)&gt;N('Ajustes'!$B$4)),"ÚLTIMO RECIBO SIN LLEGAR; ","")&amp;IF(AND(N(Q359)&gt;0,N(R359)=0),"COBRO SIN ENVIAR; ","")&amp;IF(AND(N(Q359)&gt;0,N(R359)&gt;0,N(S359)=0,TODAY()-N(R359)&gt;N('Ajustes'!$B$5)),"COBRO SIN PAGAR; ","")="","",LEFT(IF(NOT(N(B359)&gt;0),"SIN FECHA DE EVENTO; ","")&amp;IF(C359="","SIN UNIDAD; ","")&amp;IF(AND(C359&lt;&gt;"",COUNTIF('Unidades'!$A$2:$A$300,C359)=0),"UNIDAD NO ESTÁ EN LA LISTA; ","")&amp;IF(H359="","SIN TITULAR; ","")&amp;IF(AND(AND(N(B359)&gt;0,TODAY()&gt;=N(B359)),N(I359)=0),"CAMBIO SIN PEDIR; ","")&amp;IF(AND(N(B359)&gt;0,TODAY()&lt;N(B359),N(B359)-TODAY()&lt;=N('Ajustes'!$B$3),N(I359)=0),"EVENTO CERCANO SIN PEDIR; ","")&amp;IF(AND(AND(N(B359)&gt;0,TODAY()&gt;=N(B359)),J359&lt;&gt;"Sí"),"SIN CONFIRMAR; ","")&amp;IF(AND(AND(N(B359)&gt;0,TODAY()&gt;=N(B359)),OR(A359="Entrada",A359="Salida"),IFERROR(VLOOKUP(E359,'Ajustes'!$A$21:$B$40,2,0)="Sí",FALSE),L359=""),"SIN LECTURA; ","")&amp;IF(AND(L359&lt;&gt;"",N359=""),"LECTURA SIN FOTO; ","")&amp;IF(AND(A359="Salida",N(B359)&gt;0,N(O359)=0,TODAY()-N(B359)&gt;N('Ajustes'!$B$4)),"ÚLTIMO RECIBO SIN LLEGAR; ","")&amp;IF(AND(N(Q359)&gt;0,N(R359)=0),"COBRO SIN ENVIAR; ","")&amp;IF(AND(N(Q359)&gt;0,N(R359)&gt;0,N(S359)=0,TODAY()-N(R359)&gt;N('Ajustes'!$B$5)),"COBRO SIN PAGAR; ",""),LEN(IF(NOT(N(B359)&gt;0),"SIN FECHA DE EVENTO; ","")&amp;IF(C359="","SIN UNIDAD; ","")&amp;IF(AND(C359&lt;&gt;"",COUNTIF('Unidades'!$A$2:$A$300,C359)=0),"UNIDAD NO ESTÁ EN LA LISTA; ","")&amp;IF(H359="","SIN TITULAR; ","")&amp;IF(AND(AND(N(B359)&gt;0,TODAY()&gt;=N(B359)),N(I359)=0),"CAMBIO SIN PEDIR; ","")&amp;IF(AND(N(B359)&gt;0,TODAY()&lt;N(B359),N(B359)-TODAY()&lt;=N('Ajustes'!$B$3),N(I359)=0),"EVENTO CERCANO SIN PEDIR; ","")&amp;IF(AND(AND(N(B359)&gt;0,TODAY()&gt;=N(B359)),J359&lt;&gt;"Sí"),"SIN CONFIRMAR; ","")&amp;IF(AND(AND(N(B359)&gt;0,TODAY()&gt;=N(B359)),OR(A359="Entrada",A359="Salida"),IFERROR(VLOOKUP(E359,'Ajustes'!$A$21:$B$40,2,0)="Sí",FALSE),L359=""),"SIN LECTURA; ","")&amp;IF(AND(L359&lt;&gt;"",N359=""),"LECTURA SIN FOTO; ","")&amp;IF(AND(A359="Salida",N(B359)&gt;0,N(O359)=0,TODAY()-N(B359)&gt;N('Ajustes'!$B$4)),"ÚLTIMO RECIBO SIN LLEGAR; ","")&amp;IF(AND(N(Q359)&gt;0,N(R359)=0),"COBRO SIN ENVIAR; ","")&amp;IF(AND(N(Q359)&gt;0,N(R359)&gt;0,N(S359)=0,TODAY()-N(R359)&gt;N('Ajustes'!$B$5)),"COBRO SIN PAGAR; ",""))-2)))</f>
        <v/>
      </c>
    </row>
    <row r="360">
      <c r="B360" s="6" t="n"/>
      <c r="I360" s="6" t="n"/>
      <c r="M360" s="6" t="n"/>
      <c r="O360" s="6" t="n"/>
      <c r="P360" s="8" t="n"/>
      <c r="Q360" s="8" t="n"/>
      <c r="R360" s="6" t="n"/>
      <c r="S360" s="6" t="n"/>
      <c r="T360" s="6" t="n"/>
      <c r="U360" s="9">
        <f>IF(OR(NOT(OR(A360&lt;&gt;"",B360&lt;&gt;"",C360&lt;&gt;"",E360&lt;&gt;"")),NOT(N(B360)&gt;0)),"",N(B360)-TODAY())</f>
        <v/>
      </c>
      <c r="V360">
        <f>IF(OR(NOT(OR(A360&lt;&gt;"",B360&lt;&gt;"",C360&lt;&gt;"",E360&lt;&gt;"")),N(T360)&gt;0),"",IF(IF(NOT(N(B360)&gt;0),"SIN FECHA DE EVENTO; ","")&amp;IF(C360="","SIN UNIDAD; ","")&amp;IF(AND(C360&lt;&gt;"",COUNTIF('Unidades'!$A$2:$A$300,C360)=0),"UNIDAD NO ESTÁ EN LA LISTA; ","")&amp;IF(H360="","SIN TITULAR; ","")&amp;IF(AND(AND(N(B360)&gt;0,TODAY()&gt;=N(B360)),N(I360)=0),"CAMBIO SIN PEDIR; ","")&amp;IF(AND(N(B360)&gt;0,TODAY()&lt;N(B360),N(B360)-TODAY()&lt;=N('Ajustes'!$B$3),N(I360)=0),"EVENTO CERCANO SIN PEDIR; ","")&amp;IF(AND(AND(N(B360)&gt;0,TODAY()&gt;=N(B360)),J360&lt;&gt;"Sí"),"SIN CONFIRMAR; ","")&amp;IF(AND(AND(N(B360)&gt;0,TODAY()&gt;=N(B360)),OR(A360="Entrada",A360="Salida"),IFERROR(VLOOKUP(E360,'Ajustes'!$A$21:$B$40,2,0)="Sí",FALSE),L360=""),"SIN LECTURA; ","")&amp;IF(AND(L360&lt;&gt;"",N360=""),"LECTURA SIN FOTO; ","")&amp;IF(AND(A360="Salida",N(B360)&gt;0,N(O360)=0,TODAY()-N(B360)&gt;N('Ajustes'!$B$4)),"ÚLTIMO RECIBO SIN LLEGAR; ","")&amp;IF(AND(N(Q360)&gt;0,N(R360)=0),"COBRO SIN ENVIAR; ","")&amp;IF(AND(N(Q360)&gt;0,N(R360)&gt;0,N(S360)=0,TODAY()-N(R360)&gt;N('Ajustes'!$B$5)),"COBRO SIN PAGAR; ","")="","",LEFT(IF(NOT(N(B360)&gt;0),"SIN FECHA DE EVENTO; ","")&amp;IF(C360="","SIN UNIDAD; ","")&amp;IF(AND(C360&lt;&gt;"",COUNTIF('Unidades'!$A$2:$A$300,C360)=0),"UNIDAD NO ESTÁ EN LA LISTA; ","")&amp;IF(H360="","SIN TITULAR; ","")&amp;IF(AND(AND(N(B360)&gt;0,TODAY()&gt;=N(B360)),N(I360)=0),"CAMBIO SIN PEDIR; ","")&amp;IF(AND(N(B360)&gt;0,TODAY()&lt;N(B360),N(B360)-TODAY()&lt;=N('Ajustes'!$B$3),N(I360)=0),"EVENTO CERCANO SIN PEDIR; ","")&amp;IF(AND(AND(N(B360)&gt;0,TODAY()&gt;=N(B360)),J360&lt;&gt;"Sí"),"SIN CONFIRMAR; ","")&amp;IF(AND(AND(N(B360)&gt;0,TODAY()&gt;=N(B360)),OR(A360="Entrada",A360="Salida"),IFERROR(VLOOKUP(E360,'Ajustes'!$A$21:$B$40,2,0)="Sí",FALSE),L360=""),"SIN LECTURA; ","")&amp;IF(AND(L360&lt;&gt;"",N360=""),"LECTURA SIN FOTO; ","")&amp;IF(AND(A360="Salida",N(B360)&gt;0,N(O360)=0,TODAY()-N(B360)&gt;N('Ajustes'!$B$4)),"ÚLTIMO RECIBO SIN LLEGAR; ","")&amp;IF(AND(N(Q360)&gt;0,N(R360)=0),"COBRO SIN ENVIAR; ","")&amp;IF(AND(N(Q360)&gt;0,N(R360)&gt;0,N(S360)=0,TODAY()-N(R360)&gt;N('Ajustes'!$B$5)),"COBRO SIN PAGAR; ",""),LEN(IF(NOT(N(B360)&gt;0),"SIN FECHA DE EVENTO; ","")&amp;IF(C360="","SIN UNIDAD; ","")&amp;IF(AND(C360&lt;&gt;"",COUNTIF('Unidades'!$A$2:$A$300,C360)=0),"UNIDAD NO ESTÁ EN LA LISTA; ","")&amp;IF(H360="","SIN TITULAR; ","")&amp;IF(AND(AND(N(B360)&gt;0,TODAY()&gt;=N(B360)),N(I360)=0),"CAMBIO SIN PEDIR; ","")&amp;IF(AND(N(B360)&gt;0,TODAY()&lt;N(B360),N(B360)-TODAY()&lt;=N('Ajustes'!$B$3),N(I360)=0),"EVENTO CERCANO SIN PEDIR; ","")&amp;IF(AND(AND(N(B360)&gt;0,TODAY()&gt;=N(B360)),J360&lt;&gt;"Sí"),"SIN CONFIRMAR; ","")&amp;IF(AND(AND(N(B360)&gt;0,TODAY()&gt;=N(B360)),OR(A360="Entrada",A360="Salida"),IFERROR(VLOOKUP(E360,'Ajustes'!$A$21:$B$40,2,0)="Sí",FALSE),L360=""),"SIN LECTURA; ","")&amp;IF(AND(L360&lt;&gt;"",N360=""),"LECTURA SIN FOTO; ","")&amp;IF(AND(A360="Salida",N(B360)&gt;0,N(O360)=0,TODAY()-N(B360)&gt;N('Ajustes'!$B$4)),"ÚLTIMO RECIBO SIN LLEGAR; ","")&amp;IF(AND(N(Q360)&gt;0,N(R360)=0),"COBRO SIN ENVIAR; ","")&amp;IF(AND(N(Q360)&gt;0,N(R360)&gt;0,N(S360)=0,TODAY()-N(R360)&gt;N('Ajustes'!$B$5)),"COBRO SIN PAGAR; ",""))-2)))</f>
        <v/>
      </c>
    </row>
    <row r="361">
      <c r="B361" s="6" t="n"/>
      <c r="I361" s="6" t="n"/>
      <c r="M361" s="6" t="n"/>
      <c r="O361" s="6" t="n"/>
      <c r="P361" s="8" t="n"/>
      <c r="Q361" s="8" t="n"/>
      <c r="R361" s="6" t="n"/>
      <c r="S361" s="6" t="n"/>
      <c r="T361" s="6" t="n"/>
      <c r="U361" s="9">
        <f>IF(OR(NOT(OR(A361&lt;&gt;"",B361&lt;&gt;"",C361&lt;&gt;"",E361&lt;&gt;"")),NOT(N(B361)&gt;0)),"",N(B361)-TODAY())</f>
        <v/>
      </c>
      <c r="V361">
        <f>IF(OR(NOT(OR(A361&lt;&gt;"",B361&lt;&gt;"",C361&lt;&gt;"",E361&lt;&gt;"")),N(T361)&gt;0),"",IF(IF(NOT(N(B361)&gt;0),"SIN FECHA DE EVENTO; ","")&amp;IF(C361="","SIN UNIDAD; ","")&amp;IF(AND(C361&lt;&gt;"",COUNTIF('Unidades'!$A$2:$A$300,C361)=0),"UNIDAD NO ESTÁ EN LA LISTA; ","")&amp;IF(H361="","SIN TITULAR; ","")&amp;IF(AND(AND(N(B361)&gt;0,TODAY()&gt;=N(B361)),N(I361)=0),"CAMBIO SIN PEDIR; ","")&amp;IF(AND(N(B361)&gt;0,TODAY()&lt;N(B361),N(B361)-TODAY()&lt;=N('Ajustes'!$B$3),N(I361)=0),"EVENTO CERCANO SIN PEDIR; ","")&amp;IF(AND(AND(N(B361)&gt;0,TODAY()&gt;=N(B361)),J361&lt;&gt;"Sí"),"SIN CONFIRMAR; ","")&amp;IF(AND(AND(N(B361)&gt;0,TODAY()&gt;=N(B361)),OR(A361="Entrada",A361="Salida"),IFERROR(VLOOKUP(E361,'Ajustes'!$A$21:$B$40,2,0)="Sí",FALSE),L361=""),"SIN LECTURA; ","")&amp;IF(AND(L361&lt;&gt;"",N361=""),"LECTURA SIN FOTO; ","")&amp;IF(AND(A361="Salida",N(B361)&gt;0,N(O361)=0,TODAY()-N(B361)&gt;N('Ajustes'!$B$4)),"ÚLTIMO RECIBO SIN LLEGAR; ","")&amp;IF(AND(N(Q361)&gt;0,N(R361)=0),"COBRO SIN ENVIAR; ","")&amp;IF(AND(N(Q361)&gt;0,N(R361)&gt;0,N(S361)=0,TODAY()-N(R361)&gt;N('Ajustes'!$B$5)),"COBRO SIN PAGAR; ","")="","",LEFT(IF(NOT(N(B361)&gt;0),"SIN FECHA DE EVENTO; ","")&amp;IF(C361="","SIN UNIDAD; ","")&amp;IF(AND(C361&lt;&gt;"",COUNTIF('Unidades'!$A$2:$A$300,C361)=0),"UNIDAD NO ESTÁ EN LA LISTA; ","")&amp;IF(H361="","SIN TITULAR; ","")&amp;IF(AND(AND(N(B361)&gt;0,TODAY()&gt;=N(B361)),N(I361)=0),"CAMBIO SIN PEDIR; ","")&amp;IF(AND(N(B361)&gt;0,TODAY()&lt;N(B361),N(B361)-TODAY()&lt;=N('Ajustes'!$B$3),N(I361)=0),"EVENTO CERCANO SIN PEDIR; ","")&amp;IF(AND(AND(N(B361)&gt;0,TODAY()&gt;=N(B361)),J361&lt;&gt;"Sí"),"SIN CONFIRMAR; ","")&amp;IF(AND(AND(N(B361)&gt;0,TODAY()&gt;=N(B361)),OR(A361="Entrada",A361="Salida"),IFERROR(VLOOKUP(E361,'Ajustes'!$A$21:$B$40,2,0)="Sí",FALSE),L361=""),"SIN LECTURA; ","")&amp;IF(AND(L361&lt;&gt;"",N361=""),"LECTURA SIN FOTO; ","")&amp;IF(AND(A361="Salida",N(B361)&gt;0,N(O361)=0,TODAY()-N(B361)&gt;N('Ajustes'!$B$4)),"ÚLTIMO RECIBO SIN LLEGAR; ","")&amp;IF(AND(N(Q361)&gt;0,N(R361)=0),"COBRO SIN ENVIAR; ","")&amp;IF(AND(N(Q361)&gt;0,N(R361)&gt;0,N(S361)=0,TODAY()-N(R361)&gt;N('Ajustes'!$B$5)),"COBRO SIN PAGAR; ",""),LEN(IF(NOT(N(B361)&gt;0),"SIN FECHA DE EVENTO; ","")&amp;IF(C361="","SIN UNIDAD; ","")&amp;IF(AND(C361&lt;&gt;"",COUNTIF('Unidades'!$A$2:$A$300,C361)=0),"UNIDAD NO ESTÁ EN LA LISTA; ","")&amp;IF(H361="","SIN TITULAR; ","")&amp;IF(AND(AND(N(B361)&gt;0,TODAY()&gt;=N(B361)),N(I361)=0),"CAMBIO SIN PEDIR; ","")&amp;IF(AND(N(B361)&gt;0,TODAY()&lt;N(B361),N(B361)-TODAY()&lt;=N('Ajustes'!$B$3),N(I361)=0),"EVENTO CERCANO SIN PEDIR; ","")&amp;IF(AND(AND(N(B361)&gt;0,TODAY()&gt;=N(B361)),J361&lt;&gt;"Sí"),"SIN CONFIRMAR; ","")&amp;IF(AND(AND(N(B361)&gt;0,TODAY()&gt;=N(B361)),OR(A361="Entrada",A361="Salida"),IFERROR(VLOOKUP(E361,'Ajustes'!$A$21:$B$40,2,0)="Sí",FALSE),L361=""),"SIN LECTURA; ","")&amp;IF(AND(L361&lt;&gt;"",N361=""),"LECTURA SIN FOTO; ","")&amp;IF(AND(A361="Salida",N(B361)&gt;0,N(O361)=0,TODAY()-N(B361)&gt;N('Ajustes'!$B$4)),"ÚLTIMO RECIBO SIN LLEGAR; ","")&amp;IF(AND(N(Q361)&gt;0,N(R361)=0),"COBRO SIN ENVIAR; ","")&amp;IF(AND(N(Q361)&gt;0,N(R361)&gt;0,N(S361)=0,TODAY()-N(R361)&gt;N('Ajustes'!$B$5)),"COBRO SIN PAGAR; ",""))-2)))</f>
        <v/>
      </c>
    </row>
    <row r="362">
      <c r="B362" s="6" t="n"/>
      <c r="I362" s="6" t="n"/>
      <c r="M362" s="6" t="n"/>
      <c r="O362" s="6" t="n"/>
      <c r="P362" s="8" t="n"/>
      <c r="Q362" s="8" t="n"/>
      <c r="R362" s="6" t="n"/>
      <c r="S362" s="6" t="n"/>
      <c r="T362" s="6" t="n"/>
      <c r="U362" s="9">
        <f>IF(OR(NOT(OR(A362&lt;&gt;"",B362&lt;&gt;"",C362&lt;&gt;"",E362&lt;&gt;"")),NOT(N(B362)&gt;0)),"",N(B362)-TODAY())</f>
        <v/>
      </c>
      <c r="V362">
        <f>IF(OR(NOT(OR(A362&lt;&gt;"",B362&lt;&gt;"",C362&lt;&gt;"",E362&lt;&gt;"")),N(T362)&gt;0),"",IF(IF(NOT(N(B362)&gt;0),"SIN FECHA DE EVENTO; ","")&amp;IF(C362="","SIN UNIDAD; ","")&amp;IF(AND(C362&lt;&gt;"",COUNTIF('Unidades'!$A$2:$A$300,C362)=0),"UNIDAD NO ESTÁ EN LA LISTA; ","")&amp;IF(H362="","SIN TITULAR; ","")&amp;IF(AND(AND(N(B362)&gt;0,TODAY()&gt;=N(B362)),N(I362)=0),"CAMBIO SIN PEDIR; ","")&amp;IF(AND(N(B362)&gt;0,TODAY()&lt;N(B362),N(B362)-TODAY()&lt;=N('Ajustes'!$B$3),N(I362)=0),"EVENTO CERCANO SIN PEDIR; ","")&amp;IF(AND(AND(N(B362)&gt;0,TODAY()&gt;=N(B362)),J362&lt;&gt;"Sí"),"SIN CONFIRMAR; ","")&amp;IF(AND(AND(N(B362)&gt;0,TODAY()&gt;=N(B362)),OR(A362="Entrada",A362="Salida"),IFERROR(VLOOKUP(E362,'Ajustes'!$A$21:$B$40,2,0)="Sí",FALSE),L362=""),"SIN LECTURA; ","")&amp;IF(AND(L362&lt;&gt;"",N362=""),"LECTURA SIN FOTO; ","")&amp;IF(AND(A362="Salida",N(B362)&gt;0,N(O362)=0,TODAY()-N(B362)&gt;N('Ajustes'!$B$4)),"ÚLTIMO RECIBO SIN LLEGAR; ","")&amp;IF(AND(N(Q362)&gt;0,N(R362)=0),"COBRO SIN ENVIAR; ","")&amp;IF(AND(N(Q362)&gt;0,N(R362)&gt;0,N(S362)=0,TODAY()-N(R362)&gt;N('Ajustes'!$B$5)),"COBRO SIN PAGAR; ","")="","",LEFT(IF(NOT(N(B362)&gt;0),"SIN FECHA DE EVENTO; ","")&amp;IF(C362="","SIN UNIDAD; ","")&amp;IF(AND(C362&lt;&gt;"",COUNTIF('Unidades'!$A$2:$A$300,C362)=0),"UNIDAD NO ESTÁ EN LA LISTA; ","")&amp;IF(H362="","SIN TITULAR; ","")&amp;IF(AND(AND(N(B362)&gt;0,TODAY()&gt;=N(B362)),N(I362)=0),"CAMBIO SIN PEDIR; ","")&amp;IF(AND(N(B362)&gt;0,TODAY()&lt;N(B362),N(B362)-TODAY()&lt;=N('Ajustes'!$B$3),N(I362)=0),"EVENTO CERCANO SIN PEDIR; ","")&amp;IF(AND(AND(N(B362)&gt;0,TODAY()&gt;=N(B362)),J362&lt;&gt;"Sí"),"SIN CONFIRMAR; ","")&amp;IF(AND(AND(N(B362)&gt;0,TODAY()&gt;=N(B362)),OR(A362="Entrada",A362="Salida"),IFERROR(VLOOKUP(E362,'Ajustes'!$A$21:$B$40,2,0)="Sí",FALSE),L362=""),"SIN LECTURA; ","")&amp;IF(AND(L362&lt;&gt;"",N362=""),"LECTURA SIN FOTO; ","")&amp;IF(AND(A362="Salida",N(B362)&gt;0,N(O362)=0,TODAY()-N(B362)&gt;N('Ajustes'!$B$4)),"ÚLTIMO RECIBO SIN LLEGAR; ","")&amp;IF(AND(N(Q362)&gt;0,N(R362)=0),"COBRO SIN ENVIAR; ","")&amp;IF(AND(N(Q362)&gt;0,N(R362)&gt;0,N(S362)=0,TODAY()-N(R362)&gt;N('Ajustes'!$B$5)),"COBRO SIN PAGAR; ",""),LEN(IF(NOT(N(B362)&gt;0),"SIN FECHA DE EVENTO; ","")&amp;IF(C362="","SIN UNIDAD; ","")&amp;IF(AND(C362&lt;&gt;"",COUNTIF('Unidades'!$A$2:$A$300,C362)=0),"UNIDAD NO ESTÁ EN LA LISTA; ","")&amp;IF(H362="","SIN TITULAR; ","")&amp;IF(AND(AND(N(B362)&gt;0,TODAY()&gt;=N(B362)),N(I362)=0),"CAMBIO SIN PEDIR; ","")&amp;IF(AND(N(B362)&gt;0,TODAY()&lt;N(B362),N(B362)-TODAY()&lt;=N('Ajustes'!$B$3),N(I362)=0),"EVENTO CERCANO SIN PEDIR; ","")&amp;IF(AND(AND(N(B362)&gt;0,TODAY()&gt;=N(B362)),J362&lt;&gt;"Sí"),"SIN CONFIRMAR; ","")&amp;IF(AND(AND(N(B362)&gt;0,TODAY()&gt;=N(B362)),OR(A362="Entrada",A362="Salida"),IFERROR(VLOOKUP(E362,'Ajustes'!$A$21:$B$40,2,0)="Sí",FALSE),L362=""),"SIN LECTURA; ","")&amp;IF(AND(L362&lt;&gt;"",N362=""),"LECTURA SIN FOTO; ","")&amp;IF(AND(A362="Salida",N(B362)&gt;0,N(O362)=0,TODAY()-N(B362)&gt;N('Ajustes'!$B$4)),"ÚLTIMO RECIBO SIN LLEGAR; ","")&amp;IF(AND(N(Q362)&gt;0,N(R362)=0),"COBRO SIN ENVIAR; ","")&amp;IF(AND(N(Q362)&gt;0,N(R362)&gt;0,N(S362)=0,TODAY()-N(R362)&gt;N('Ajustes'!$B$5)),"COBRO SIN PAGAR; ",""))-2)))</f>
        <v/>
      </c>
    </row>
    <row r="363">
      <c r="B363" s="6" t="n"/>
      <c r="I363" s="6" t="n"/>
      <c r="M363" s="6" t="n"/>
      <c r="O363" s="6" t="n"/>
      <c r="P363" s="8" t="n"/>
      <c r="Q363" s="8" t="n"/>
      <c r="R363" s="6" t="n"/>
      <c r="S363" s="6" t="n"/>
      <c r="T363" s="6" t="n"/>
      <c r="U363" s="9">
        <f>IF(OR(NOT(OR(A363&lt;&gt;"",B363&lt;&gt;"",C363&lt;&gt;"",E363&lt;&gt;"")),NOT(N(B363)&gt;0)),"",N(B363)-TODAY())</f>
        <v/>
      </c>
      <c r="V363">
        <f>IF(OR(NOT(OR(A363&lt;&gt;"",B363&lt;&gt;"",C363&lt;&gt;"",E363&lt;&gt;"")),N(T363)&gt;0),"",IF(IF(NOT(N(B363)&gt;0),"SIN FECHA DE EVENTO; ","")&amp;IF(C363="","SIN UNIDAD; ","")&amp;IF(AND(C363&lt;&gt;"",COUNTIF('Unidades'!$A$2:$A$300,C363)=0),"UNIDAD NO ESTÁ EN LA LISTA; ","")&amp;IF(H363="","SIN TITULAR; ","")&amp;IF(AND(AND(N(B363)&gt;0,TODAY()&gt;=N(B363)),N(I363)=0),"CAMBIO SIN PEDIR; ","")&amp;IF(AND(N(B363)&gt;0,TODAY()&lt;N(B363),N(B363)-TODAY()&lt;=N('Ajustes'!$B$3),N(I363)=0),"EVENTO CERCANO SIN PEDIR; ","")&amp;IF(AND(AND(N(B363)&gt;0,TODAY()&gt;=N(B363)),J363&lt;&gt;"Sí"),"SIN CONFIRMAR; ","")&amp;IF(AND(AND(N(B363)&gt;0,TODAY()&gt;=N(B363)),OR(A363="Entrada",A363="Salida"),IFERROR(VLOOKUP(E363,'Ajustes'!$A$21:$B$40,2,0)="Sí",FALSE),L363=""),"SIN LECTURA; ","")&amp;IF(AND(L363&lt;&gt;"",N363=""),"LECTURA SIN FOTO; ","")&amp;IF(AND(A363="Salida",N(B363)&gt;0,N(O363)=0,TODAY()-N(B363)&gt;N('Ajustes'!$B$4)),"ÚLTIMO RECIBO SIN LLEGAR; ","")&amp;IF(AND(N(Q363)&gt;0,N(R363)=0),"COBRO SIN ENVIAR; ","")&amp;IF(AND(N(Q363)&gt;0,N(R363)&gt;0,N(S363)=0,TODAY()-N(R363)&gt;N('Ajustes'!$B$5)),"COBRO SIN PAGAR; ","")="","",LEFT(IF(NOT(N(B363)&gt;0),"SIN FECHA DE EVENTO; ","")&amp;IF(C363="","SIN UNIDAD; ","")&amp;IF(AND(C363&lt;&gt;"",COUNTIF('Unidades'!$A$2:$A$300,C363)=0),"UNIDAD NO ESTÁ EN LA LISTA; ","")&amp;IF(H363="","SIN TITULAR; ","")&amp;IF(AND(AND(N(B363)&gt;0,TODAY()&gt;=N(B363)),N(I363)=0),"CAMBIO SIN PEDIR; ","")&amp;IF(AND(N(B363)&gt;0,TODAY()&lt;N(B363),N(B363)-TODAY()&lt;=N('Ajustes'!$B$3),N(I363)=0),"EVENTO CERCANO SIN PEDIR; ","")&amp;IF(AND(AND(N(B363)&gt;0,TODAY()&gt;=N(B363)),J363&lt;&gt;"Sí"),"SIN CONFIRMAR; ","")&amp;IF(AND(AND(N(B363)&gt;0,TODAY()&gt;=N(B363)),OR(A363="Entrada",A363="Salida"),IFERROR(VLOOKUP(E363,'Ajustes'!$A$21:$B$40,2,0)="Sí",FALSE),L363=""),"SIN LECTURA; ","")&amp;IF(AND(L363&lt;&gt;"",N363=""),"LECTURA SIN FOTO; ","")&amp;IF(AND(A363="Salida",N(B363)&gt;0,N(O363)=0,TODAY()-N(B363)&gt;N('Ajustes'!$B$4)),"ÚLTIMO RECIBO SIN LLEGAR; ","")&amp;IF(AND(N(Q363)&gt;0,N(R363)=0),"COBRO SIN ENVIAR; ","")&amp;IF(AND(N(Q363)&gt;0,N(R363)&gt;0,N(S363)=0,TODAY()-N(R363)&gt;N('Ajustes'!$B$5)),"COBRO SIN PAGAR; ",""),LEN(IF(NOT(N(B363)&gt;0),"SIN FECHA DE EVENTO; ","")&amp;IF(C363="","SIN UNIDAD; ","")&amp;IF(AND(C363&lt;&gt;"",COUNTIF('Unidades'!$A$2:$A$300,C363)=0),"UNIDAD NO ESTÁ EN LA LISTA; ","")&amp;IF(H363="","SIN TITULAR; ","")&amp;IF(AND(AND(N(B363)&gt;0,TODAY()&gt;=N(B363)),N(I363)=0),"CAMBIO SIN PEDIR; ","")&amp;IF(AND(N(B363)&gt;0,TODAY()&lt;N(B363),N(B363)-TODAY()&lt;=N('Ajustes'!$B$3),N(I363)=0),"EVENTO CERCANO SIN PEDIR; ","")&amp;IF(AND(AND(N(B363)&gt;0,TODAY()&gt;=N(B363)),J363&lt;&gt;"Sí"),"SIN CONFIRMAR; ","")&amp;IF(AND(AND(N(B363)&gt;0,TODAY()&gt;=N(B363)),OR(A363="Entrada",A363="Salida"),IFERROR(VLOOKUP(E363,'Ajustes'!$A$21:$B$40,2,0)="Sí",FALSE),L363=""),"SIN LECTURA; ","")&amp;IF(AND(L363&lt;&gt;"",N363=""),"LECTURA SIN FOTO; ","")&amp;IF(AND(A363="Salida",N(B363)&gt;0,N(O363)=0,TODAY()-N(B363)&gt;N('Ajustes'!$B$4)),"ÚLTIMO RECIBO SIN LLEGAR; ","")&amp;IF(AND(N(Q363)&gt;0,N(R363)=0),"COBRO SIN ENVIAR; ","")&amp;IF(AND(N(Q363)&gt;0,N(R363)&gt;0,N(S363)=0,TODAY()-N(R363)&gt;N('Ajustes'!$B$5)),"COBRO SIN PAGAR; ",""))-2)))</f>
        <v/>
      </c>
    </row>
    <row r="364">
      <c r="B364" s="6" t="n"/>
      <c r="I364" s="6" t="n"/>
      <c r="M364" s="6" t="n"/>
      <c r="O364" s="6" t="n"/>
      <c r="P364" s="8" t="n"/>
      <c r="Q364" s="8" t="n"/>
      <c r="R364" s="6" t="n"/>
      <c r="S364" s="6" t="n"/>
      <c r="T364" s="6" t="n"/>
      <c r="U364" s="9">
        <f>IF(OR(NOT(OR(A364&lt;&gt;"",B364&lt;&gt;"",C364&lt;&gt;"",E364&lt;&gt;"")),NOT(N(B364)&gt;0)),"",N(B364)-TODAY())</f>
        <v/>
      </c>
      <c r="V364">
        <f>IF(OR(NOT(OR(A364&lt;&gt;"",B364&lt;&gt;"",C364&lt;&gt;"",E364&lt;&gt;"")),N(T364)&gt;0),"",IF(IF(NOT(N(B364)&gt;0),"SIN FECHA DE EVENTO; ","")&amp;IF(C364="","SIN UNIDAD; ","")&amp;IF(AND(C364&lt;&gt;"",COUNTIF('Unidades'!$A$2:$A$300,C364)=0),"UNIDAD NO ESTÁ EN LA LISTA; ","")&amp;IF(H364="","SIN TITULAR; ","")&amp;IF(AND(AND(N(B364)&gt;0,TODAY()&gt;=N(B364)),N(I364)=0),"CAMBIO SIN PEDIR; ","")&amp;IF(AND(N(B364)&gt;0,TODAY()&lt;N(B364),N(B364)-TODAY()&lt;=N('Ajustes'!$B$3),N(I364)=0),"EVENTO CERCANO SIN PEDIR; ","")&amp;IF(AND(AND(N(B364)&gt;0,TODAY()&gt;=N(B364)),J364&lt;&gt;"Sí"),"SIN CONFIRMAR; ","")&amp;IF(AND(AND(N(B364)&gt;0,TODAY()&gt;=N(B364)),OR(A364="Entrada",A364="Salida"),IFERROR(VLOOKUP(E364,'Ajustes'!$A$21:$B$40,2,0)="Sí",FALSE),L364=""),"SIN LECTURA; ","")&amp;IF(AND(L364&lt;&gt;"",N364=""),"LECTURA SIN FOTO; ","")&amp;IF(AND(A364="Salida",N(B364)&gt;0,N(O364)=0,TODAY()-N(B364)&gt;N('Ajustes'!$B$4)),"ÚLTIMO RECIBO SIN LLEGAR; ","")&amp;IF(AND(N(Q364)&gt;0,N(R364)=0),"COBRO SIN ENVIAR; ","")&amp;IF(AND(N(Q364)&gt;0,N(R364)&gt;0,N(S364)=0,TODAY()-N(R364)&gt;N('Ajustes'!$B$5)),"COBRO SIN PAGAR; ","")="","",LEFT(IF(NOT(N(B364)&gt;0),"SIN FECHA DE EVENTO; ","")&amp;IF(C364="","SIN UNIDAD; ","")&amp;IF(AND(C364&lt;&gt;"",COUNTIF('Unidades'!$A$2:$A$300,C364)=0),"UNIDAD NO ESTÁ EN LA LISTA; ","")&amp;IF(H364="","SIN TITULAR; ","")&amp;IF(AND(AND(N(B364)&gt;0,TODAY()&gt;=N(B364)),N(I364)=0),"CAMBIO SIN PEDIR; ","")&amp;IF(AND(N(B364)&gt;0,TODAY()&lt;N(B364),N(B364)-TODAY()&lt;=N('Ajustes'!$B$3),N(I364)=0),"EVENTO CERCANO SIN PEDIR; ","")&amp;IF(AND(AND(N(B364)&gt;0,TODAY()&gt;=N(B364)),J364&lt;&gt;"Sí"),"SIN CONFIRMAR; ","")&amp;IF(AND(AND(N(B364)&gt;0,TODAY()&gt;=N(B364)),OR(A364="Entrada",A364="Salida"),IFERROR(VLOOKUP(E364,'Ajustes'!$A$21:$B$40,2,0)="Sí",FALSE),L364=""),"SIN LECTURA; ","")&amp;IF(AND(L364&lt;&gt;"",N364=""),"LECTURA SIN FOTO; ","")&amp;IF(AND(A364="Salida",N(B364)&gt;0,N(O364)=0,TODAY()-N(B364)&gt;N('Ajustes'!$B$4)),"ÚLTIMO RECIBO SIN LLEGAR; ","")&amp;IF(AND(N(Q364)&gt;0,N(R364)=0),"COBRO SIN ENVIAR; ","")&amp;IF(AND(N(Q364)&gt;0,N(R364)&gt;0,N(S364)=0,TODAY()-N(R364)&gt;N('Ajustes'!$B$5)),"COBRO SIN PAGAR; ",""),LEN(IF(NOT(N(B364)&gt;0),"SIN FECHA DE EVENTO; ","")&amp;IF(C364="","SIN UNIDAD; ","")&amp;IF(AND(C364&lt;&gt;"",COUNTIF('Unidades'!$A$2:$A$300,C364)=0),"UNIDAD NO ESTÁ EN LA LISTA; ","")&amp;IF(H364="","SIN TITULAR; ","")&amp;IF(AND(AND(N(B364)&gt;0,TODAY()&gt;=N(B364)),N(I364)=0),"CAMBIO SIN PEDIR; ","")&amp;IF(AND(N(B364)&gt;0,TODAY()&lt;N(B364),N(B364)-TODAY()&lt;=N('Ajustes'!$B$3),N(I364)=0),"EVENTO CERCANO SIN PEDIR; ","")&amp;IF(AND(AND(N(B364)&gt;0,TODAY()&gt;=N(B364)),J364&lt;&gt;"Sí"),"SIN CONFIRMAR; ","")&amp;IF(AND(AND(N(B364)&gt;0,TODAY()&gt;=N(B364)),OR(A364="Entrada",A364="Salida"),IFERROR(VLOOKUP(E364,'Ajustes'!$A$21:$B$40,2,0)="Sí",FALSE),L364=""),"SIN LECTURA; ","")&amp;IF(AND(L364&lt;&gt;"",N364=""),"LECTURA SIN FOTO; ","")&amp;IF(AND(A364="Salida",N(B364)&gt;0,N(O364)=0,TODAY()-N(B364)&gt;N('Ajustes'!$B$4)),"ÚLTIMO RECIBO SIN LLEGAR; ","")&amp;IF(AND(N(Q364)&gt;0,N(R364)=0),"COBRO SIN ENVIAR; ","")&amp;IF(AND(N(Q364)&gt;0,N(R364)&gt;0,N(S364)=0,TODAY()-N(R364)&gt;N('Ajustes'!$B$5)),"COBRO SIN PAGAR; ",""))-2)))</f>
        <v/>
      </c>
    </row>
    <row r="365">
      <c r="B365" s="6" t="n"/>
      <c r="I365" s="6" t="n"/>
      <c r="M365" s="6" t="n"/>
      <c r="O365" s="6" t="n"/>
      <c r="P365" s="8" t="n"/>
      <c r="Q365" s="8" t="n"/>
      <c r="R365" s="6" t="n"/>
      <c r="S365" s="6" t="n"/>
      <c r="T365" s="6" t="n"/>
      <c r="U365" s="9">
        <f>IF(OR(NOT(OR(A365&lt;&gt;"",B365&lt;&gt;"",C365&lt;&gt;"",E365&lt;&gt;"")),NOT(N(B365)&gt;0)),"",N(B365)-TODAY())</f>
        <v/>
      </c>
      <c r="V365">
        <f>IF(OR(NOT(OR(A365&lt;&gt;"",B365&lt;&gt;"",C365&lt;&gt;"",E365&lt;&gt;"")),N(T365)&gt;0),"",IF(IF(NOT(N(B365)&gt;0),"SIN FECHA DE EVENTO; ","")&amp;IF(C365="","SIN UNIDAD; ","")&amp;IF(AND(C365&lt;&gt;"",COUNTIF('Unidades'!$A$2:$A$300,C365)=0),"UNIDAD NO ESTÁ EN LA LISTA; ","")&amp;IF(H365="","SIN TITULAR; ","")&amp;IF(AND(AND(N(B365)&gt;0,TODAY()&gt;=N(B365)),N(I365)=0),"CAMBIO SIN PEDIR; ","")&amp;IF(AND(N(B365)&gt;0,TODAY()&lt;N(B365),N(B365)-TODAY()&lt;=N('Ajustes'!$B$3),N(I365)=0),"EVENTO CERCANO SIN PEDIR; ","")&amp;IF(AND(AND(N(B365)&gt;0,TODAY()&gt;=N(B365)),J365&lt;&gt;"Sí"),"SIN CONFIRMAR; ","")&amp;IF(AND(AND(N(B365)&gt;0,TODAY()&gt;=N(B365)),OR(A365="Entrada",A365="Salida"),IFERROR(VLOOKUP(E365,'Ajustes'!$A$21:$B$40,2,0)="Sí",FALSE),L365=""),"SIN LECTURA; ","")&amp;IF(AND(L365&lt;&gt;"",N365=""),"LECTURA SIN FOTO; ","")&amp;IF(AND(A365="Salida",N(B365)&gt;0,N(O365)=0,TODAY()-N(B365)&gt;N('Ajustes'!$B$4)),"ÚLTIMO RECIBO SIN LLEGAR; ","")&amp;IF(AND(N(Q365)&gt;0,N(R365)=0),"COBRO SIN ENVIAR; ","")&amp;IF(AND(N(Q365)&gt;0,N(R365)&gt;0,N(S365)=0,TODAY()-N(R365)&gt;N('Ajustes'!$B$5)),"COBRO SIN PAGAR; ","")="","",LEFT(IF(NOT(N(B365)&gt;0),"SIN FECHA DE EVENTO; ","")&amp;IF(C365="","SIN UNIDAD; ","")&amp;IF(AND(C365&lt;&gt;"",COUNTIF('Unidades'!$A$2:$A$300,C365)=0),"UNIDAD NO ESTÁ EN LA LISTA; ","")&amp;IF(H365="","SIN TITULAR; ","")&amp;IF(AND(AND(N(B365)&gt;0,TODAY()&gt;=N(B365)),N(I365)=0),"CAMBIO SIN PEDIR; ","")&amp;IF(AND(N(B365)&gt;0,TODAY()&lt;N(B365),N(B365)-TODAY()&lt;=N('Ajustes'!$B$3),N(I365)=0),"EVENTO CERCANO SIN PEDIR; ","")&amp;IF(AND(AND(N(B365)&gt;0,TODAY()&gt;=N(B365)),J365&lt;&gt;"Sí"),"SIN CONFIRMAR; ","")&amp;IF(AND(AND(N(B365)&gt;0,TODAY()&gt;=N(B365)),OR(A365="Entrada",A365="Salida"),IFERROR(VLOOKUP(E365,'Ajustes'!$A$21:$B$40,2,0)="Sí",FALSE),L365=""),"SIN LECTURA; ","")&amp;IF(AND(L365&lt;&gt;"",N365=""),"LECTURA SIN FOTO; ","")&amp;IF(AND(A365="Salida",N(B365)&gt;0,N(O365)=0,TODAY()-N(B365)&gt;N('Ajustes'!$B$4)),"ÚLTIMO RECIBO SIN LLEGAR; ","")&amp;IF(AND(N(Q365)&gt;0,N(R365)=0),"COBRO SIN ENVIAR; ","")&amp;IF(AND(N(Q365)&gt;0,N(R365)&gt;0,N(S365)=0,TODAY()-N(R365)&gt;N('Ajustes'!$B$5)),"COBRO SIN PAGAR; ",""),LEN(IF(NOT(N(B365)&gt;0),"SIN FECHA DE EVENTO; ","")&amp;IF(C365="","SIN UNIDAD; ","")&amp;IF(AND(C365&lt;&gt;"",COUNTIF('Unidades'!$A$2:$A$300,C365)=0),"UNIDAD NO ESTÁ EN LA LISTA; ","")&amp;IF(H365="","SIN TITULAR; ","")&amp;IF(AND(AND(N(B365)&gt;0,TODAY()&gt;=N(B365)),N(I365)=0),"CAMBIO SIN PEDIR; ","")&amp;IF(AND(N(B365)&gt;0,TODAY()&lt;N(B365),N(B365)-TODAY()&lt;=N('Ajustes'!$B$3),N(I365)=0),"EVENTO CERCANO SIN PEDIR; ","")&amp;IF(AND(AND(N(B365)&gt;0,TODAY()&gt;=N(B365)),J365&lt;&gt;"Sí"),"SIN CONFIRMAR; ","")&amp;IF(AND(AND(N(B365)&gt;0,TODAY()&gt;=N(B365)),OR(A365="Entrada",A365="Salida"),IFERROR(VLOOKUP(E365,'Ajustes'!$A$21:$B$40,2,0)="Sí",FALSE),L365=""),"SIN LECTURA; ","")&amp;IF(AND(L365&lt;&gt;"",N365=""),"LECTURA SIN FOTO; ","")&amp;IF(AND(A365="Salida",N(B365)&gt;0,N(O365)=0,TODAY()-N(B365)&gt;N('Ajustes'!$B$4)),"ÚLTIMO RECIBO SIN LLEGAR; ","")&amp;IF(AND(N(Q365)&gt;0,N(R365)=0),"COBRO SIN ENVIAR; ","")&amp;IF(AND(N(Q365)&gt;0,N(R365)&gt;0,N(S365)=0,TODAY()-N(R365)&gt;N('Ajustes'!$B$5)),"COBRO SIN PAGAR; ",""))-2)))</f>
        <v/>
      </c>
    </row>
    <row r="366">
      <c r="B366" s="6" t="n"/>
      <c r="I366" s="6" t="n"/>
      <c r="M366" s="6" t="n"/>
      <c r="O366" s="6" t="n"/>
      <c r="P366" s="8" t="n"/>
      <c r="Q366" s="8" t="n"/>
      <c r="R366" s="6" t="n"/>
      <c r="S366" s="6" t="n"/>
      <c r="T366" s="6" t="n"/>
      <c r="U366" s="9">
        <f>IF(OR(NOT(OR(A366&lt;&gt;"",B366&lt;&gt;"",C366&lt;&gt;"",E366&lt;&gt;"")),NOT(N(B366)&gt;0)),"",N(B366)-TODAY())</f>
        <v/>
      </c>
      <c r="V366">
        <f>IF(OR(NOT(OR(A366&lt;&gt;"",B366&lt;&gt;"",C366&lt;&gt;"",E366&lt;&gt;"")),N(T366)&gt;0),"",IF(IF(NOT(N(B366)&gt;0),"SIN FECHA DE EVENTO; ","")&amp;IF(C366="","SIN UNIDAD; ","")&amp;IF(AND(C366&lt;&gt;"",COUNTIF('Unidades'!$A$2:$A$300,C366)=0),"UNIDAD NO ESTÁ EN LA LISTA; ","")&amp;IF(H366="","SIN TITULAR; ","")&amp;IF(AND(AND(N(B366)&gt;0,TODAY()&gt;=N(B366)),N(I366)=0),"CAMBIO SIN PEDIR; ","")&amp;IF(AND(N(B366)&gt;0,TODAY()&lt;N(B366),N(B366)-TODAY()&lt;=N('Ajustes'!$B$3),N(I366)=0),"EVENTO CERCANO SIN PEDIR; ","")&amp;IF(AND(AND(N(B366)&gt;0,TODAY()&gt;=N(B366)),J366&lt;&gt;"Sí"),"SIN CONFIRMAR; ","")&amp;IF(AND(AND(N(B366)&gt;0,TODAY()&gt;=N(B366)),OR(A366="Entrada",A366="Salida"),IFERROR(VLOOKUP(E366,'Ajustes'!$A$21:$B$40,2,0)="Sí",FALSE),L366=""),"SIN LECTURA; ","")&amp;IF(AND(L366&lt;&gt;"",N366=""),"LECTURA SIN FOTO; ","")&amp;IF(AND(A366="Salida",N(B366)&gt;0,N(O366)=0,TODAY()-N(B366)&gt;N('Ajustes'!$B$4)),"ÚLTIMO RECIBO SIN LLEGAR; ","")&amp;IF(AND(N(Q366)&gt;0,N(R366)=0),"COBRO SIN ENVIAR; ","")&amp;IF(AND(N(Q366)&gt;0,N(R366)&gt;0,N(S366)=0,TODAY()-N(R366)&gt;N('Ajustes'!$B$5)),"COBRO SIN PAGAR; ","")="","",LEFT(IF(NOT(N(B366)&gt;0),"SIN FECHA DE EVENTO; ","")&amp;IF(C366="","SIN UNIDAD; ","")&amp;IF(AND(C366&lt;&gt;"",COUNTIF('Unidades'!$A$2:$A$300,C366)=0),"UNIDAD NO ESTÁ EN LA LISTA; ","")&amp;IF(H366="","SIN TITULAR; ","")&amp;IF(AND(AND(N(B366)&gt;0,TODAY()&gt;=N(B366)),N(I366)=0),"CAMBIO SIN PEDIR; ","")&amp;IF(AND(N(B366)&gt;0,TODAY()&lt;N(B366),N(B366)-TODAY()&lt;=N('Ajustes'!$B$3),N(I366)=0),"EVENTO CERCANO SIN PEDIR; ","")&amp;IF(AND(AND(N(B366)&gt;0,TODAY()&gt;=N(B366)),J366&lt;&gt;"Sí"),"SIN CONFIRMAR; ","")&amp;IF(AND(AND(N(B366)&gt;0,TODAY()&gt;=N(B366)),OR(A366="Entrada",A366="Salida"),IFERROR(VLOOKUP(E366,'Ajustes'!$A$21:$B$40,2,0)="Sí",FALSE),L366=""),"SIN LECTURA; ","")&amp;IF(AND(L366&lt;&gt;"",N366=""),"LECTURA SIN FOTO; ","")&amp;IF(AND(A366="Salida",N(B366)&gt;0,N(O366)=0,TODAY()-N(B366)&gt;N('Ajustes'!$B$4)),"ÚLTIMO RECIBO SIN LLEGAR; ","")&amp;IF(AND(N(Q366)&gt;0,N(R366)=0),"COBRO SIN ENVIAR; ","")&amp;IF(AND(N(Q366)&gt;0,N(R366)&gt;0,N(S366)=0,TODAY()-N(R366)&gt;N('Ajustes'!$B$5)),"COBRO SIN PAGAR; ",""),LEN(IF(NOT(N(B366)&gt;0),"SIN FECHA DE EVENTO; ","")&amp;IF(C366="","SIN UNIDAD; ","")&amp;IF(AND(C366&lt;&gt;"",COUNTIF('Unidades'!$A$2:$A$300,C366)=0),"UNIDAD NO ESTÁ EN LA LISTA; ","")&amp;IF(H366="","SIN TITULAR; ","")&amp;IF(AND(AND(N(B366)&gt;0,TODAY()&gt;=N(B366)),N(I366)=0),"CAMBIO SIN PEDIR; ","")&amp;IF(AND(N(B366)&gt;0,TODAY()&lt;N(B366),N(B366)-TODAY()&lt;=N('Ajustes'!$B$3),N(I366)=0),"EVENTO CERCANO SIN PEDIR; ","")&amp;IF(AND(AND(N(B366)&gt;0,TODAY()&gt;=N(B366)),J366&lt;&gt;"Sí"),"SIN CONFIRMAR; ","")&amp;IF(AND(AND(N(B366)&gt;0,TODAY()&gt;=N(B366)),OR(A366="Entrada",A366="Salida"),IFERROR(VLOOKUP(E366,'Ajustes'!$A$21:$B$40,2,0)="Sí",FALSE),L366=""),"SIN LECTURA; ","")&amp;IF(AND(L366&lt;&gt;"",N366=""),"LECTURA SIN FOTO; ","")&amp;IF(AND(A366="Salida",N(B366)&gt;0,N(O366)=0,TODAY()-N(B366)&gt;N('Ajustes'!$B$4)),"ÚLTIMO RECIBO SIN LLEGAR; ","")&amp;IF(AND(N(Q366)&gt;0,N(R366)=0),"COBRO SIN ENVIAR; ","")&amp;IF(AND(N(Q366)&gt;0,N(R366)&gt;0,N(S366)=0,TODAY()-N(R366)&gt;N('Ajustes'!$B$5)),"COBRO SIN PAGAR; ",""))-2)))</f>
        <v/>
      </c>
    </row>
    <row r="367">
      <c r="B367" s="6" t="n"/>
      <c r="I367" s="6" t="n"/>
      <c r="M367" s="6" t="n"/>
      <c r="O367" s="6" t="n"/>
      <c r="P367" s="8" t="n"/>
      <c r="Q367" s="8" t="n"/>
      <c r="R367" s="6" t="n"/>
      <c r="S367" s="6" t="n"/>
      <c r="T367" s="6" t="n"/>
      <c r="U367" s="9">
        <f>IF(OR(NOT(OR(A367&lt;&gt;"",B367&lt;&gt;"",C367&lt;&gt;"",E367&lt;&gt;"")),NOT(N(B367)&gt;0)),"",N(B367)-TODAY())</f>
        <v/>
      </c>
      <c r="V367">
        <f>IF(OR(NOT(OR(A367&lt;&gt;"",B367&lt;&gt;"",C367&lt;&gt;"",E367&lt;&gt;"")),N(T367)&gt;0),"",IF(IF(NOT(N(B367)&gt;0),"SIN FECHA DE EVENTO; ","")&amp;IF(C367="","SIN UNIDAD; ","")&amp;IF(AND(C367&lt;&gt;"",COUNTIF('Unidades'!$A$2:$A$300,C367)=0),"UNIDAD NO ESTÁ EN LA LISTA; ","")&amp;IF(H367="","SIN TITULAR; ","")&amp;IF(AND(AND(N(B367)&gt;0,TODAY()&gt;=N(B367)),N(I367)=0),"CAMBIO SIN PEDIR; ","")&amp;IF(AND(N(B367)&gt;0,TODAY()&lt;N(B367),N(B367)-TODAY()&lt;=N('Ajustes'!$B$3),N(I367)=0),"EVENTO CERCANO SIN PEDIR; ","")&amp;IF(AND(AND(N(B367)&gt;0,TODAY()&gt;=N(B367)),J367&lt;&gt;"Sí"),"SIN CONFIRMAR; ","")&amp;IF(AND(AND(N(B367)&gt;0,TODAY()&gt;=N(B367)),OR(A367="Entrada",A367="Salida"),IFERROR(VLOOKUP(E367,'Ajustes'!$A$21:$B$40,2,0)="Sí",FALSE),L367=""),"SIN LECTURA; ","")&amp;IF(AND(L367&lt;&gt;"",N367=""),"LECTURA SIN FOTO; ","")&amp;IF(AND(A367="Salida",N(B367)&gt;0,N(O367)=0,TODAY()-N(B367)&gt;N('Ajustes'!$B$4)),"ÚLTIMO RECIBO SIN LLEGAR; ","")&amp;IF(AND(N(Q367)&gt;0,N(R367)=0),"COBRO SIN ENVIAR; ","")&amp;IF(AND(N(Q367)&gt;0,N(R367)&gt;0,N(S367)=0,TODAY()-N(R367)&gt;N('Ajustes'!$B$5)),"COBRO SIN PAGAR; ","")="","",LEFT(IF(NOT(N(B367)&gt;0),"SIN FECHA DE EVENTO; ","")&amp;IF(C367="","SIN UNIDAD; ","")&amp;IF(AND(C367&lt;&gt;"",COUNTIF('Unidades'!$A$2:$A$300,C367)=0),"UNIDAD NO ESTÁ EN LA LISTA; ","")&amp;IF(H367="","SIN TITULAR; ","")&amp;IF(AND(AND(N(B367)&gt;0,TODAY()&gt;=N(B367)),N(I367)=0),"CAMBIO SIN PEDIR; ","")&amp;IF(AND(N(B367)&gt;0,TODAY()&lt;N(B367),N(B367)-TODAY()&lt;=N('Ajustes'!$B$3),N(I367)=0),"EVENTO CERCANO SIN PEDIR; ","")&amp;IF(AND(AND(N(B367)&gt;0,TODAY()&gt;=N(B367)),J367&lt;&gt;"Sí"),"SIN CONFIRMAR; ","")&amp;IF(AND(AND(N(B367)&gt;0,TODAY()&gt;=N(B367)),OR(A367="Entrada",A367="Salida"),IFERROR(VLOOKUP(E367,'Ajustes'!$A$21:$B$40,2,0)="Sí",FALSE),L367=""),"SIN LECTURA; ","")&amp;IF(AND(L367&lt;&gt;"",N367=""),"LECTURA SIN FOTO; ","")&amp;IF(AND(A367="Salida",N(B367)&gt;0,N(O367)=0,TODAY()-N(B367)&gt;N('Ajustes'!$B$4)),"ÚLTIMO RECIBO SIN LLEGAR; ","")&amp;IF(AND(N(Q367)&gt;0,N(R367)=0),"COBRO SIN ENVIAR; ","")&amp;IF(AND(N(Q367)&gt;0,N(R367)&gt;0,N(S367)=0,TODAY()-N(R367)&gt;N('Ajustes'!$B$5)),"COBRO SIN PAGAR; ",""),LEN(IF(NOT(N(B367)&gt;0),"SIN FECHA DE EVENTO; ","")&amp;IF(C367="","SIN UNIDAD; ","")&amp;IF(AND(C367&lt;&gt;"",COUNTIF('Unidades'!$A$2:$A$300,C367)=0),"UNIDAD NO ESTÁ EN LA LISTA; ","")&amp;IF(H367="","SIN TITULAR; ","")&amp;IF(AND(AND(N(B367)&gt;0,TODAY()&gt;=N(B367)),N(I367)=0),"CAMBIO SIN PEDIR; ","")&amp;IF(AND(N(B367)&gt;0,TODAY()&lt;N(B367),N(B367)-TODAY()&lt;=N('Ajustes'!$B$3),N(I367)=0),"EVENTO CERCANO SIN PEDIR; ","")&amp;IF(AND(AND(N(B367)&gt;0,TODAY()&gt;=N(B367)),J367&lt;&gt;"Sí"),"SIN CONFIRMAR; ","")&amp;IF(AND(AND(N(B367)&gt;0,TODAY()&gt;=N(B367)),OR(A367="Entrada",A367="Salida"),IFERROR(VLOOKUP(E367,'Ajustes'!$A$21:$B$40,2,0)="Sí",FALSE),L367=""),"SIN LECTURA; ","")&amp;IF(AND(L367&lt;&gt;"",N367=""),"LECTURA SIN FOTO; ","")&amp;IF(AND(A367="Salida",N(B367)&gt;0,N(O367)=0,TODAY()-N(B367)&gt;N('Ajustes'!$B$4)),"ÚLTIMO RECIBO SIN LLEGAR; ","")&amp;IF(AND(N(Q367)&gt;0,N(R367)=0),"COBRO SIN ENVIAR; ","")&amp;IF(AND(N(Q367)&gt;0,N(R367)&gt;0,N(S367)=0,TODAY()-N(R367)&gt;N('Ajustes'!$B$5)),"COBRO SIN PAGAR; ",""))-2)))</f>
        <v/>
      </c>
    </row>
    <row r="368">
      <c r="B368" s="6" t="n"/>
      <c r="I368" s="6" t="n"/>
      <c r="M368" s="6" t="n"/>
      <c r="O368" s="6" t="n"/>
      <c r="P368" s="8" t="n"/>
      <c r="Q368" s="8" t="n"/>
      <c r="R368" s="6" t="n"/>
      <c r="S368" s="6" t="n"/>
      <c r="T368" s="6" t="n"/>
      <c r="U368" s="9">
        <f>IF(OR(NOT(OR(A368&lt;&gt;"",B368&lt;&gt;"",C368&lt;&gt;"",E368&lt;&gt;"")),NOT(N(B368)&gt;0)),"",N(B368)-TODAY())</f>
        <v/>
      </c>
      <c r="V368">
        <f>IF(OR(NOT(OR(A368&lt;&gt;"",B368&lt;&gt;"",C368&lt;&gt;"",E368&lt;&gt;"")),N(T368)&gt;0),"",IF(IF(NOT(N(B368)&gt;0),"SIN FECHA DE EVENTO; ","")&amp;IF(C368="","SIN UNIDAD; ","")&amp;IF(AND(C368&lt;&gt;"",COUNTIF('Unidades'!$A$2:$A$300,C368)=0),"UNIDAD NO ESTÁ EN LA LISTA; ","")&amp;IF(H368="","SIN TITULAR; ","")&amp;IF(AND(AND(N(B368)&gt;0,TODAY()&gt;=N(B368)),N(I368)=0),"CAMBIO SIN PEDIR; ","")&amp;IF(AND(N(B368)&gt;0,TODAY()&lt;N(B368),N(B368)-TODAY()&lt;=N('Ajustes'!$B$3),N(I368)=0),"EVENTO CERCANO SIN PEDIR; ","")&amp;IF(AND(AND(N(B368)&gt;0,TODAY()&gt;=N(B368)),J368&lt;&gt;"Sí"),"SIN CONFIRMAR; ","")&amp;IF(AND(AND(N(B368)&gt;0,TODAY()&gt;=N(B368)),OR(A368="Entrada",A368="Salida"),IFERROR(VLOOKUP(E368,'Ajustes'!$A$21:$B$40,2,0)="Sí",FALSE),L368=""),"SIN LECTURA; ","")&amp;IF(AND(L368&lt;&gt;"",N368=""),"LECTURA SIN FOTO; ","")&amp;IF(AND(A368="Salida",N(B368)&gt;0,N(O368)=0,TODAY()-N(B368)&gt;N('Ajustes'!$B$4)),"ÚLTIMO RECIBO SIN LLEGAR; ","")&amp;IF(AND(N(Q368)&gt;0,N(R368)=0),"COBRO SIN ENVIAR; ","")&amp;IF(AND(N(Q368)&gt;0,N(R368)&gt;0,N(S368)=0,TODAY()-N(R368)&gt;N('Ajustes'!$B$5)),"COBRO SIN PAGAR; ","")="","",LEFT(IF(NOT(N(B368)&gt;0),"SIN FECHA DE EVENTO; ","")&amp;IF(C368="","SIN UNIDAD; ","")&amp;IF(AND(C368&lt;&gt;"",COUNTIF('Unidades'!$A$2:$A$300,C368)=0),"UNIDAD NO ESTÁ EN LA LISTA; ","")&amp;IF(H368="","SIN TITULAR; ","")&amp;IF(AND(AND(N(B368)&gt;0,TODAY()&gt;=N(B368)),N(I368)=0),"CAMBIO SIN PEDIR; ","")&amp;IF(AND(N(B368)&gt;0,TODAY()&lt;N(B368),N(B368)-TODAY()&lt;=N('Ajustes'!$B$3),N(I368)=0),"EVENTO CERCANO SIN PEDIR; ","")&amp;IF(AND(AND(N(B368)&gt;0,TODAY()&gt;=N(B368)),J368&lt;&gt;"Sí"),"SIN CONFIRMAR; ","")&amp;IF(AND(AND(N(B368)&gt;0,TODAY()&gt;=N(B368)),OR(A368="Entrada",A368="Salida"),IFERROR(VLOOKUP(E368,'Ajustes'!$A$21:$B$40,2,0)="Sí",FALSE),L368=""),"SIN LECTURA; ","")&amp;IF(AND(L368&lt;&gt;"",N368=""),"LECTURA SIN FOTO; ","")&amp;IF(AND(A368="Salida",N(B368)&gt;0,N(O368)=0,TODAY()-N(B368)&gt;N('Ajustes'!$B$4)),"ÚLTIMO RECIBO SIN LLEGAR; ","")&amp;IF(AND(N(Q368)&gt;0,N(R368)=0),"COBRO SIN ENVIAR; ","")&amp;IF(AND(N(Q368)&gt;0,N(R368)&gt;0,N(S368)=0,TODAY()-N(R368)&gt;N('Ajustes'!$B$5)),"COBRO SIN PAGAR; ",""),LEN(IF(NOT(N(B368)&gt;0),"SIN FECHA DE EVENTO; ","")&amp;IF(C368="","SIN UNIDAD; ","")&amp;IF(AND(C368&lt;&gt;"",COUNTIF('Unidades'!$A$2:$A$300,C368)=0),"UNIDAD NO ESTÁ EN LA LISTA; ","")&amp;IF(H368="","SIN TITULAR; ","")&amp;IF(AND(AND(N(B368)&gt;0,TODAY()&gt;=N(B368)),N(I368)=0),"CAMBIO SIN PEDIR; ","")&amp;IF(AND(N(B368)&gt;0,TODAY()&lt;N(B368),N(B368)-TODAY()&lt;=N('Ajustes'!$B$3),N(I368)=0),"EVENTO CERCANO SIN PEDIR; ","")&amp;IF(AND(AND(N(B368)&gt;0,TODAY()&gt;=N(B368)),J368&lt;&gt;"Sí"),"SIN CONFIRMAR; ","")&amp;IF(AND(AND(N(B368)&gt;0,TODAY()&gt;=N(B368)),OR(A368="Entrada",A368="Salida"),IFERROR(VLOOKUP(E368,'Ajustes'!$A$21:$B$40,2,0)="Sí",FALSE),L368=""),"SIN LECTURA; ","")&amp;IF(AND(L368&lt;&gt;"",N368=""),"LECTURA SIN FOTO; ","")&amp;IF(AND(A368="Salida",N(B368)&gt;0,N(O368)=0,TODAY()-N(B368)&gt;N('Ajustes'!$B$4)),"ÚLTIMO RECIBO SIN LLEGAR; ","")&amp;IF(AND(N(Q368)&gt;0,N(R368)=0),"COBRO SIN ENVIAR; ","")&amp;IF(AND(N(Q368)&gt;0,N(R368)&gt;0,N(S368)=0,TODAY()-N(R368)&gt;N('Ajustes'!$B$5)),"COBRO SIN PAGAR; ",""))-2)))</f>
        <v/>
      </c>
    </row>
    <row r="369">
      <c r="B369" s="6" t="n"/>
      <c r="I369" s="6" t="n"/>
      <c r="M369" s="6" t="n"/>
      <c r="O369" s="6" t="n"/>
      <c r="P369" s="8" t="n"/>
      <c r="Q369" s="8" t="n"/>
      <c r="R369" s="6" t="n"/>
      <c r="S369" s="6" t="n"/>
      <c r="T369" s="6" t="n"/>
      <c r="U369" s="9">
        <f>IF(OR(NOT(OR(A369&lt;&gt;"",B369&lt;&gt;"",C369&lt;&gt;"",E369&lt;&gt;"")),NOT(N(B369)&gt;0)),"",N(B369)-TODAY())</f>
        <v/>
      </c>
      <c r="V369">
        <f>IF(OR(NOT(OR(A369&lt;&gt;"",B369&lt;&gt;"",C369&lt;&gt;"",E369&lt;&gt;"")),N(T369)&gt;0),"",IF(IF(NOT(N(B369)&gt;0),"SIN FECHA DE EVENTO; ","")&amp;IF(C369="","SIN UNIDAD; ","")&amp;IF(AND(C369&lt;&gt;"",COUNTIF('Unidades'!$A$2:$A$300,C369)=0),"UNIDAD NO ESTÁ EN LA LISTA; ","")&amp;IF(H369="","SIN TITULAR; ","")&amp;IF(AND(AND(N(B369)&gt;0,TODAY()&gt;=N(B369)),N(I369)=0),"CAMBIO SIN PEDIR; ","")&amp;IF(AND(N(B369)&gt;0,TODAY()&lt;N(B369),N(B369)-TODAY()&lt;=N('Ajustes'!$B$3),N(I369)=0),"EVENTO CERCANO SIN PEDIR; ","")&amp;IF(AND(AND(N(B369)&gt;0,TODAY()&gt;=N(B369)),J369&lt;&gt;"Sí"),"SIN CONFIRMAR; ","")&amp;IF(AND(AND(N(B369)&gt;0,TODAY()&gt;=N(B369)),OR(A369="Entrada",A369="Salida"),IFERROR(VLOOKUP(E369,'Ajustes'!$A$21:$B$40,2,0)="Sí",FALSE),L369=""),"SIN LECTURA; ","")&amp;IF(AND(L369&lt;&gt;"",N369=""),"LECTURA SIN FOTO; ","")&amp;IF(AND(A369="Salida",N(B369)&gt;0,N(O369)=0,TODAY()-N(B369)&gt;N('Ajustes'!$B$4)),"ÚLTIMO RECIBO SIN LLEGAR; ","")&amp;IF(AND(N(Q369)&gt;0,N(R369)=0),"COBRO SIN ENVIAR; ","")&amp;IF(AND(N(Q369)&gt;0,N(R369)&gt;0,N(S369)=0,TODAY()-N(R369)&gt;N('Ajustes'!$B$5)),"COBRO SIN PAGAR; ","")="","",LEFT(IF(NOT(N(B369)&gt;0),"SIN FECHA DE EVENTO; ","")&amp;IF(C369="","SIN UNIDAD; ","")&amp;IF(AND(C369&lt;&gt;"",COUNTIF('Unidades'!$A$2:$A$300,C369)=0),"UNIDAD NO ESTÁ EN LA LISTA; ","")&amp;IF(H369="","SIN TITULAR; ","")&amp;IF(AND(AND(N(B369)&gt;0,TODAY()&gt;=N(B369)),N(I369)=0),"CAMBIO SIN PEDIR; ","")&amp;IF(AND(N(B369)&gt;0,TODAY()&lt;N(B369),N(B369)-TODAY()&lt;=N('Ajustes'!$B$3),N(I369)=0),"EVENTO CERCANO SIN PEDIR; ","")&amp;IF(AND(AND(N(B369)&gt;0,TODAY()&gt;=N(B369)),J369&lt;&gt;"Sí"),"SIN CONFIRMAR; ","")&amp;IF(AND(AND(N(B369)&gt;0,TODAY()&gt;=N(B369)),OR(A369="Entrada",A369="Salida"),IFERROR(VLOOKUP(E369,'Ajustes'!$A$21:$B$40,2,0)="Sí",FALSE),L369=""),"SIN LECTURA; ","")&amp;IF(AND(L369&lt;&gt;"",N369=""),"LECTURA SIN FOTO; ","")&amp;IF(AND(A369="Salida",N(B369)&gt;0,N(O369)=0,TODAY()-N(B369)&gt;N('Ajustes'!$B$4)),"ÚLTIMO RECIBO SIN LLEGAR; ","")&amp;IF(AND(N(Q369)&gt;0,N(R369)=0),"COBRO SIN ENVIAR; ","")&amp;IF(AND(N(Q369)&gt;0,N(R369)&gt;0,N(S369)=0,TODAY()-N(R369)&gt;N('Ajustes'!$B$5)),"COBRO SIN PAGAR; ",""),LEN(IF(NOT(N(B369)&gt;0),"SIN FECHA DE EVENTO; ","")&amp;IF(C369="","SIN UNIDAD; ","")&amp;IF(AND(C369&lt;&gt;"",COUNTIF('Unidades'!$A$2:$A$300,C369)=0),"UNIDAD NO ESTÁ EN LA LISTA; ","")&amp;IF(H369="","SIN TITULAR; ","")&amp;IF(AND(AND(N(B369)&gt;0,TODAY()&gt;=N(B369)),N(I369)=0),"CAMBIO SIN PEDIR; ","")&amp;IF(AND(N(B369)&gt;0,TODAY()&lt;N(B369),N(B369)-TODAY()&lt;=N('Ajustes'!$B$3),N(I369)=0),"EVENTO CERCANO SIN PEDIR; ","")&amp;IF(AND(AND(N(B369)&gt;0,TODAY()&gt;=N(B369)),J369&lt;&gt;"Sí"),"SIN CONFIRMAR; ","")&amp;IF(AND(AND(N(B369)&gt;0,TODAY()&gt;=N(B369)),OR(A369="Entrada",A369="Salida"),IFERROR(VLOOKUP(E369,'Ajustes'!$A$21:$B$40,2,0)="Sí",FALSE),L369=""),"SIN LECTURA; ","")&amp;IF(AND(L369&lt;&gt;"",N369=""),"LECTURA SIN FOTO; ","")&amp;IF(AND(A369="Salida",N(B369)&gt;0,N(O369)=0,TODAY()-N(B369)&gt;N('Ajustes'!$B$4)),"ÚLTIMO RECIBO SIN LLEGAR; ","")&amp;IF(AND(N(Q369)&gt;0,N(R369)=0),"COBRO SIN ENVIAR; ","")&amp;IF(AND(N(Q369)&gt;0,N(R369)&gt;0,N(S369)=0,TODAY()-N(R369)&gt;N('Ajustes'!$B$5)),"COBRO SIN PAGAR; ",""))-2)))</f>
        <v/>
      </c>
    </row>
    <row r="370">
      <c r="B370" s="6" t="n"/>
      <c r="I370" s="6" t="n"/>
      <c r="M370" s="6" t="n"/>
      <c r="O370" s="6" t="n"/>
      <c r="P370" s="8" t="n"/>
      <c r="Q370" s="8" t="n"/>
      <c r="R370" s="6" t="n"/>
      <c r="S370" s="6" t="n"/>
      <c r="T370" s="6" t="n"/>
      <c r="U370" s="9">
        <f>IF(OR(NOT(OR(A370&lt;&gt;"",B370&lt;&gt;"",C370&lt;&gt;"",E370&lt;&gt;"")),NOT(N(B370)&gt;0)),"",N(B370)-TODAY())</f>
        <v/>
      </c>
      <c r="V370">
        <f>IF(OR(NOT(OR(A370&lt;&gt;"",B370&lt;&gt;"",C370&lt;&gt;"",E370&lt;&gt;"")),N(T370)&gt;0),"",IF(IF(NOT(N(B370)&gt;0),"SIN FECHA DE EVENTO; ","")&amp;IF(C370="","SIN UNIDAD; ","")&amp;IF(AND(C370&lt;&gt;"",COUNTIF('Unidades'!$A$2:$A$300,C370)=0),"UNIDAD NO ESTÁ EN LA LISTA; ","")&amp;IF(H370="","SIN TITULAR; ","")&amp;IF(AND(AND(N(B370)&gt;0,TODAY()&gt;=N(B370)),N(I370)=0),"CAMBIO SIN PEDIR; ","")&amp;IF(AND(N(B370)&gt;0,TODAY()&lt;N(B370),N(B370)-TODAY()&lt;=N('Ajustes'!$B$3),N(I370)=0),"EVENTO CERCANO SIN PEDIR; ","")&amp;IF(AND(AND(N(B370)&gt;0,TODAY()&gt;=N(B370)),J370&lt;&gt;"Sí"),"SIN CONFIRMAR; ","")&amp;IF(AND(AND(N(B370)&gt;0,TODAY()&gt;=N(B370)),OR(A370="Entrada",A370="Salida"),IFERROR(VLOOKUP(E370,'Ajustes'!$A$21:$B$40,2,0)="Sí",FALSE),L370=""),"SIN LECTURA; ","")&amp;IF(AND(L370&lt;&gt;"",N370=""),"LECTURA SIN FOTO; ","")&amp;IF(AND(A370="Salida",N(B370)&gt;0,N(O370)=0,TODAY()-N(B370)&gt;N('Ajustes'!$B$4)),"ÚLTIMO RECIBO SIN LLEGAR; ","")&amp;IF(AND(N(Q370)&gt;0,N(R370)=0),"COBRO SIN ENVIAR; ","")&amp;IF(AND(N(Q370)&gt;0,N(R370)&gt;0,N(S370)=0,TODAY()-N(R370)&gt;N('Ajustes'!$B$5)),"COBRO SIN PAGAR; ","")="","",LEFT(IF(NOT(N(B370)&gt;0),"SIN FECHA DE EVENTO; ","")&amp;IF(C370="","SIN UNIDAD; ","")&amp;IF(AND(C370&lt;&gt;"",COUNTIF('Unidades'!$A$2:$A$300,C370)=0),"UNIDAD NO ESTÁ EN LA LISTA; ","")&amp;IF(H370="","SIN TITULAR; ","")&amp;IF(AND(AND(N(B370)&gt;0,TODAY()&gt;=N(B370)),N(I370)=0),"CAMBIO SIN PEDIR; ","")&amp;IF(AND(N(B370)&gt;0,TODAY()&lt;N(B370),N(B370)-TODAY()&lt;=N('Ajustes'!$B$3),N(I370)=0),"EVENTO CERCANO SIN PEDIR; ","")&amp;IF(AND(AND(N(B370)&gt;0,TODAY()&gt;=N(B370)),J370&lt;&gt;"Sí"),"SIN CONFIRMAR; ","")&amp;IF(AND(AND(N(B370)&gt;0,TODAY()&gt;=N(B370)),OR(A370="Entrada",A370="Salida"),IFERROR(VLOOKUP(E370,'Ajustes'!$A$21:$B$40,2,0)="Sí",FALSE),L370=""),"SIN LECTURA; ","")&amp;IF(AND(L370&lt;&gt;"",N370=""),"LECTURA SIN FOTO; ","")&amp;IF(AND(A370="Salida",N(B370)&gt;0,N(O370)=0,TODAY()-N(B370)&gt;N('Ajustes'!$B$4)),"ÚLTIMO RECIBO SIN LLEGAR; ","")&amp;IF(AND(N(Q370)&gt;0,N(R370)=0),"COBRO SIN ENVIAR; ","")&amp;IF(AND(N(Q370)&gt;0,N(R370)&gt;0,N(S370)=0,TODAY()-N(R370)&gt;N('Ajustes'!$B$5)),"COBRO SIN PAGAR; ",""),LEN(IF(NOT(N(B370)&gt;0),"SIN FECHA DE EVENTO; ","")&amp;IF(C370="","SIN UNIDAD; ","")&amp;IF(AND(C370&lt;&gt;"",COUNTIF('Unidades'!$A$2:$A$300,C370)=0),"UNIDAD NO ESTÁ EN LA LISTA; ","")&amp;IF(H370="","SIN TITULAR; ","")&amp;IF(AND(AND(N(B370)&gt;0,TODAY()&gt;=N(B370)),N(I370)=0),"CAMBIO SIN PEDIR; ","")&amp;IF(AND(N(B370)&gt;0,TODAY()&lt;N(B370),N(B370)-TODAY()&lt;=N('Ajustes'!$B$3),N(I370)=0),"EVENTO CERCANO SIN PEDIR; ","")&amp;IF(AND(AND(N(B370)&gt;0,TODAY()&gt;=N(B370)),J370&lt;&gt;"Sí"),"SIN CONFIRMAR; ","")&amp;IF(AND(AND(N(B370)&gt;0,TODAY()&gt;=N(B370)),OR(A370="Entrada",A370="Salida"),IFERROR(VLOOKUP(E370,'Ajustes'!$A$21:$B$40,2,0)="Sí",FALSE),L370=""),"SIN LECTURA; ","")&amp;IF(AND(L370&lt;&gt;"",N370=""),"LECTURA SIN FOTO; ","")&amp;IF(AND(A370="Salida",N(B370)&gt;0,N(O370)=0,TODAY()-N(B370)&gt;N('Ajustes'!$B$4)),"ÚLTIMO RECIBO SIN LLEGAR; ","")&amp;IF(AND(N(Q370)&gt;0,N(R370)=0),"COBRO SIN ENVIAR; ","")&amp;IF(AND(N(Q370)&gt;0,N(R370)&gt;0,N(S370)=0,TODAY()-N(R370)&gt;N('Ajustes'!$B$5)),"COBRO SIN PAGAR; ",""))-2)))</f>
        <v/>
      </c>
    </row>
    <row r="371">
      <c r="B371" s="6" t="n"/>
      <c r="I371" s="6" t="n"/>
      <c r="M371" s="6" t="n"/>
      <c r="O371" s="6" t="n"/>
      <c r="P371" s="8" t="n"/>
      <c r="Q371" s="8" t="n"/>
      <c r="R371" s="6" t="n"/>
      <c r="S371" s="6" t="n"/>
      <c r="T371" s="6" t="n"/>
      <c r="U371" s="9">
        <f>IF(OR(NOT(OR(A371&lt;&gt;"",B371&lt;&gt;"",C371&lt;&gt;"",E371&lt;&gt;"")),NOT(N(B371)&gt;0)),"",N(B371)-TODAY())</f>
        <v/>
      </c>
      <c r="V371">
        <f>IF(OR(NOT(OR(A371&lt;&gt;"",B371&lt;&gt;"",C371&lt;&gt;"",E371&lt;&gt;"")),N(T371)&gt;0),"",IF(IF(NOT(N(B371)&gt;0),"SIN FECHA DE EVENTO; ","")&amp;IF(C371="","SIN UNIDAD; ","")&amp;IF(AND(C371&lt;&gt;"",COUNTIF('Unidades'!$A$2:$A$300,C371)=0),"UNIDAD NO ESTÁ EN LA LISTA; ","")&amp;IF(H371="","SIN TITULAR; ","")&amp;IF(AND(AND(N(B371)&gt;0,TODAY()&gt;=N(B371)),N(I371)=0),"CAMBIO SIN PEDIR; ","")&amp;IF(AND(N(B371)&gt;0,TODAY()&lt;N(B371),N(B371)-TODAY()&lt;=N('Ajustes'!$B$3),N(I371)=0),"EVENTO CERCANO SIN PEDIR; ","")&amp;IF(AND(AND(N(B371)&gt;0,TODAY()&gt;=N(B371)),J371&lt;&gt;"Sí"),"SIN CONFIRMAR; ","")&amp;IF(AND(AND(N(B371)&gt;0,TODAY()&gt;=N(B371)),OR(A371="Entrada",A371="Salida"),IFERROR(VLOOKUP(E371,'Ajustes'!$A$21:$B$40,2,0)="Sí",FALSE),L371=""),"SIN LECTURA; ","")&amp;IF(AND(L371&lt;&gt;"",N371=""),"LECTURA SIN FOTO; ","")&amp;IF(AND(A371="Salida",N(B371)&gt;0,N(O371)=0,TODAY()-N(B371)&gt;N('Ajustes'!$B$4)),"ÚLTIMO RECIBO SIN LLEGAR; ","")&amp;IF(AND(N(Q371)&gt;0,N(R371)=0),"COBRO SIN ENVIAR; ","")&amp;IF(AND(N(Q371)&gt;0,N(R371)&gt;0,N(S371)=0,TODAY()-N(R371)&gt;N('Ajustes'!$B$5)),"COBRO SIN PAGAR; ","")="","",LEFT(IF(NOT(N(B371)&gt;0),"SIN FECHA DE EVENTO; ","")&amp;IF(C371="","SIN UNIDAD; ","")&amp;IF(AND(C371&lt;&gt;"",COUNTIF('Unidades'!$A$2:$A$300,C371)=0),"UNIDAD NO ESTÁ EN LA LISTA; ","")&amp;IF(H371="","SIN TITULAR; ","")&amp;IF(AND(AND(N(B371)&gt;0,TODAY()&gt;=N(B371)),N(I371)=0),"CAMBIO SIN PEDIR; ","")&amp;IF(AND(N(B371)&gt;0,TODAY()&lt;N(B371),N(B371)-TODAY()&lt;=N('Ajustes'!$B$3),N(I371)=0),"EVENTO CERCANO SIN PEDIR; ","")&amp;IF(AND(AND(N(B371)&gt;0,TODAY()&gt;=N(B371)),J371&lt;&gt;"Sí"),"SIN CONFIRMAR; ","")&amp;IF(AND(AND(N(B371)&gt;0,TODAY()&gt;=N(B371)),OR(A371="Entrada",A371="Salida"),IFERROR(VLOOKUP(E371,'Ajustes'!$A$21:$B$40,2,0)="Sí",FALSE),L371=""),"SIN LECTURA; ","")&amp;IF(AND(L371&lt;&gt;"",N371=""),"LECTURA SIN FOTO; ","")&amp;IF(AND(A371="Salida",N(B371)&gt;0,N(O371)=0,TODAY()-N(B371)&gt;N('Ajustes'!$B$4)),"ÚLTIMO RECIBO SIN LLEGAR; ","")&amp;IF(AND(N(Q371)&gt;0,N(R371)=0),"COBRO SIN ENVIAR; ","")&amp;IF(AND(N(Q371)&gt;0,N(R371)&gt;0,N(S371)=0,TODAY()-N(R371)&gt;N('Ajustes'!$B$5)),"COBRO SIN PAGAR; ",""),LEN(IF(NOT(N(B371)&gt;0),"SIN FECHA DE EVENTO; ","")&amp;IF(C371="","SIN UNIDAD; ","")&amp;IF(AND(C371&lt;&gt;"",COUNTIF('Unidades'!$A$2:$A$300,C371)=0),"UNIDAD NO ESTÁ EN LA LISTA; ","")&amp;IF(H371="","SIN TITULAR; ","")&amp;IF(AND(AND(N(B371)&gt;0,TODAY()&gt;=N(B371)),N(I371)=0),"CAMBIO SIN PEDIR; ","")&amp;IF(AND(N(B371)&gt;0,TODAY()&lt;N(B371),N(B371)-TODAY()&lt;=N('Ajustes'!$B$3),N(I371)=0),"EVENTO CERCANO SIN PEDIR; ","")&amp;IF(AND(AND(N(B371)&gt;0,TODAY()&gt;=N(B371)),J371&lt;&gt;"Sí"),"SIN CONFIRMAR; ","")&amp;IF(AND(AND(N(B371)&gt;0,TODAY()&gt;=N(B371)),OR(A371="Entrada",A371="Salida"),IFERROR(VLOOKUP(E371,'Ajustes'!$A$21:$B$40,2,0)="Sí",FALSE),L371=""),"SIN LECTURA; ","")&amp;IF(AND(L371&lt;&gt;"",N371=""),"LECTURA SIN FOTO; ","")&amp;IF(AND(A371="Salida",N(B371)&gt;0,N(O371)=0,TODAY()-N(B371)&gt;N('Ajustes'!$B$4)),"ÚLTIMO RECIBO SIN LLEGAR; ","")&amp;IF(AND(N(Q371)&gt;0,N(R371)=0),"COBRO SIN ENVIAR; ","")&amp;IF(AND(N(Q371)&gt;0,N(R371)&gt;0,N(S371)=0,TODAY()-N(R371)&gt;N('Ajustes'!$B$5)),"COBRO SIN PAGAR; ",""))-2)))</f>
        <v/>
      </c>
    </row>
    <row r="372">
      <c r="B372" s="6" t="n"/>
      <c r="I372" s="6" t="n"/>
      <c r="M372" s="6" t="n"/>
      <c r="O372" s="6" t="n"/>
      <c r="P372" s="8" t="n"/>
      <c r="Q372" s="8" t="n"/>
      <c r="R372" s="6" t="n"/>
      <c r="S372" s="6" t="n"/>
      <c r="T372" s="6" t="n"/>
      <c r="U372" s="9">
        <f>IF(OR(NOT(OR(A372&lt;&gt;"",B372&lt;&gt;"",C372&lt;&gt;"",E372&lt;&gt;"")),NOT(N(B372)&gt;0)),"",N(B372)-TODAY())</f>
        <v/>
      </c>
      <c r="V372">
        <f>IF(OR(NOT(OR(A372&lt;&gt;"",B372&lt;&gt;"",C372&lt;&gt;"",E372&lt;&gt;"")),N(T372)&gt;0),"",IF(IF(NOT(N(B372)&gt;0),"SIN FECHA DE EVENTO; ","")&amp;IF(C372="","SIN UNIDAD; ","")&amp;IF(AND(C372&lt;&gt;"",COUNTIF('Unidades'!$A$2:$A$300,C372)=0),"UNIDAD NO ESTÁ EN LA LISTA; ","")&amp;IF(H372="","SIN TITULAR; ","")&amp;IF(AND(AND(N(B372)&gt;0,TODAY()&gt;=N(B372)),N(I372)=0),"CAMBIO SIN PEDIR; ","")&amp;IF(AND(N(B372)&gt;0,TODAY()&lt;N(B372),N(B372)-TODAY()&lt;=N('Ajustes'!$B$3),N(I372)=0),"EVENTO CERCANO SIN PEDIR; ","")&amp;IF(AND(AND(N(B372)&gt;0,TODAY()&gt;=N(B372)),J372&lt;&gt;"Sí"),"SIN CONFIRMAR; ","")&amp;IF(AND(AND(N(B372)&gt;0,TODAY()&gt;=N(B372)),OR(A372="Entrada",A372="Salida"),IFERROR(VLOOKUP(E372,'Ajustes'!$A$21:$B$40,2,0)="Sí",FALSE),L372=""),"SIN LECTURA; ","")&amp;IF(AND(L372&lt;&gt;"",N372=""),"LECTURA SIN FOTO; ","")&amp;IF(AND(A372="Salida",N(B372)&gt;0,N(O372)=0,TODAY()-N(B372)&gt;N('Ajustes'!$B$4)),"ÚLTIMO RECIBO SIN LLEGAR; ","")&amp;IF(AND(N(Q372)&gt;0,N(R372)=0),"COBRO SIN ENVIAR; ","")&amp;IF(AND(N(Q372)&gt;0,N(R372)&gt;0,N(S372)=0,TODAY()-N(R372)&gt;N('Ajustes'!$B$5)),"COBRO SIN PAGAR; ","")="","",LEFT(IF(NOT(N(B372)&gt;0),"SIN FECHA DE EVENTO; ","")&amp;IF(C372="","SIN UNIDAD; ","")&amp;IF(AND(C372&lt;&gt;"",COUNTIF('Unidades'!$A$2:$A$300,C372)=0),"UNIDAD NO ESTÁ EN LA LISTA; ","")&amp;IF(H372="","SIN TITULAR; ","")&amp;IF(AND(AND(N(B372)&gt;0,TODAY()&gt;=N(B372)),N(I372)=0),"CAMBIO SIN PEDIR; ","")&amp;IF(AND(N(B372)&gt;0,TODAY()&lt;N(B372),N(B372)-TODAY()&lt;=N('Ajustes'!$B$3),N(I372)=0),"EVENTO CERCANO SIN PEDIR; ","")&amp;IF(AND(AND(N(B372)&gt;0,TODAY()&gt;=N(B372)),J372&lt;&gt;"Sí"),"SIN CONFIRMAR; ","")&amp;IF(AND(AND(N(B372)&gt;0,TODAY()&gt;=N(B372)),OR(A372="Entrada",A372="Salida"),IFERROR(VLOOKUP(E372,'Ajustes'!$A$21:$B$40,2,0)="Sí",FALSE),L372=""),"SIN LECTURA; ","")&amp;IF(AND(L372&lt;&gt;"",N372=""),"LECTURA SIN FOTO; ","")&amp;IF(AND(A372="Salida",N(B372)&gt;0,N(O372)=0,TODAY()-N(B372)&gt;N('Ajustes'!$B$4)),"ÚLTIMO RECIBO SIN LLEGAR; ","")&amp;IF(AND(N(Q372)&gt;0,N(R372)=0),"COBRO SIN ENVIAR; ","")&amp;IF(AND(N(Q372)&gt;0,N(R372)&gt;0,N(S372)=0,TODAY()-N(R372)&gt;N('Ajustes'!$B$5)),"COBRO SIN PAGAR; ",""),LEN(IF(NOT(N(B372)&gt;0),"SIN FECHA DE EVENTO; ","")&amp;IF(C372="","SIN UNIDAD; ","")&amp;IF(AND(C372&lt;&gt;"",COUNTIF('Unidades'!$A$2:$A$300,C372)=0),"UNIDAD NO ESTÁ EN LA LISTA; ","")&amp;IF(H372="","SIN TITULAR; ","")&amp;IF(AND(AND(N(B372)&gt;0,TODAY()&gt;=N(B372)),N(I372)=0),"CAMBIO SIN PEDIR; ","")&amp;IF(AND(N(B372)&gt;0,TODAY()&lt;N(B372),N(B372)-TODAY()&lt;=N('Ajustes'!$B$3),N(I372)=0),"EVENTO CERCANO SIN PEDIR; ","")&amp;IF(AND(AND(N(B372)&gt;0,TODAY()&gt;=N(B372)),J372&lt;&gt;"Sí"),"SIN CONFIRMAR; ","")&amp;IF(AND(AND(N(B372)&gt;0,TODAY()&gt;=N(B372)),OR(A372="Entrada",A372="Salida"),IFERROR(VLOOKUP(E372,'Ajustes'!$A$21:$B$40,2,0)="Sí",FALSE),L372=""),"SIN LECTURA; ","")&amp;IF(AND(L372&lt;&gt;"",N372=""),"LECTURA SIN FOTO; ","")&amp;IF(AND(A372="Salida",N(B372)&gt;0,N(O372)=0,TODAY()-N(B372)&gt;N('Ajustes'!$B$4)),"ÚLTIMO RECIBO SIN LLEGAR; ","")&amp;IF(AND(N(Q372)&gt;0,N(R372)=0),"COBRO SIN ENVIAR; ","")&amp;IF(AND(N(Q372)&gt;0,N(R372)&gt;0,N(S372)=0,TODAY()-N(R372)&gt;N('Ajustes'!$B$5)),"COBRO SIN PAGAR; ",""))-2)))</f>
        <v/>
      </c>
    </row>
    <row r="373">
      <c r="B373" s="6" t="n"/>
      <c r="I373" s="6" t="n"/>
      <c r="M373" s="6" t="n"/>
      <c r="O373" s="6" t="n"/>
      <c r="P373" s="8" t="n"/>
      <c r="Q373" s="8" t="n"/>
      <c r="R373" s="6" t="n"/>
      <c r="S373" s="6" t="n"/>
      <c r="T373" s="6" t="n"/>
      <c r="U373" s="9">
        <f>IF(OR(NOT(OR(A373&lt;&gt;"",B373&lt;&gt;"",C373&lt;&gt;"",E373&lt;&gt;"")),NOT(N(B373)&gt;0)),"",N(B373)-TODAY())</f>
        <v/>
      </c>
      <c r="V373">
        <f>IF(OR(NOT(OR(A373&lt;&gt;"",B373&lt;&gt;"",C373&lt;&gt;"",E373&lt;&gt;"")),N(T373)&gt;0),"",IF(IF(NOT(N(B373)&gt;0),"SIN FECHA DE EVENTO; ","")&amp;IF(C373="","SIN UNIDAD; ","")&amp;IF(AND(C373&lt;&gt;"",COUNTIF('Unidades'!$A$2:$A$300,C373)=0),"UNIDAD NO ESTÁ EN LA LISTA; ","")&amp;IF(H373="","SIN TITULAR; ","")&amp;IF(AND(AND(N(B373)&gt;0,TODAY()&gt;=N(B373)),N(I373)=0),"CAMBIO SIN PEDIR; ","")&amp;IF(AND(N(B373)&gt;0,TODAY()&lt;N(B373),N(B373)-TODAY()&lt;=N('Ajustes'!$B$3),N(I373)=0),"EVENTO CERCANO SIN PEDIR; ","")&amp;IF(AND(AND(N(B373)&gt;0,TODAY()&gt;=N(B373)),J373&lt;&gt;"Sí"),"SIN CONFIRMAR; ","")&amp;IF(AND(AND(N(B373)&gt;0,TODAY()&gt;=N(B373)),OR(A373="Entrada",A373="Salida"),IFERROR(VLOOKUP(E373,'Ajustes'!$A$21:$B$40,2,0)="Sí",FALSE),L373=""),"SIN LECTURA; ","")&amp;IF(AND(L373&lt;&gt;"",N373=""),"LECTURA SIN FOTO; ","")&amp;IF(AND(A373="Salida",N(B373)&gt;0,N(O373)=0,TODAY()-N(B373)&gt;N('Ajustes'!$B$4)),"ÚLTIMO RECIBO SIN LLEGAR; ","")&amp;IF(AND(N(Q373)&gt;0,N(R373)=0),"COBRO SIN ENVIAR; ","")&amp;IF(AND(N(Q373)&gt;0,N(R373)&gt;0,N(S373)=0,TODAY()-N(R373)&gt;N('Ajustes'!$B$5)),"COBRO SIN PAGAR; ","")="","",LEFT(IF(NOT(N(B373)&gt;0),"SIN FECHA DE EVENTO; ","")&amp;IF(C373="","SIN UNIDAD; ","")&amp;IF(AND(C373&lt;&gt;"",COUNTIF('Unidades'!$A$2:$A$300,C373)=0),"UNIDAD NO ESTÁ EN LA LISTA; ","")&amp;IF(H373="","SIN TITULAR; ","")&amp;IF(AND(AND(N(B373)&gt;0,TODAY()&gt;=N(B373)),N(I373)=0),"CAMBIO SIN PEDIR; ","")&amp;IF(AND(N(B373)&gt;0,TODAY()&lt;N(B373),N(B373)-TODAY()&lt;=N('Ajustes'!$B$3),N(I373)=0),"EVENTO CERCANO SIN PEDIR; ","")&amp;IF(AND(AND(N(B373)&gt;0,TODAY()&gt;=N(B373)),J373&lt;&gt;"Sí"),"SIN CONFIRMAR; ","")&amp;IF(AND(AND(N(B373)&gt;0,TODAY()&gt;=N(B373)),OR(A373="Entrada",A373="Salida"),IFERROR(VLOOKUP(E373,'Ajustes'!$A$21:$B$40,2,0)="Sí",FALSE),L373=""),"SIN LECTURA; ","")&amp;IF(AND(L373&lt;&gt;"",N373=""),"LECTURA SIN FOTO; ","")&amp;IF(AND(A373="Salida",N(B373)&gt;0,N(O373)=0,TODAY()-N(B373)&gt;N('Ajustes'!$B$4)),"ÚLTIMO RECIBO SIN LLEGAR; ","")&amp;IF(AND(N(Q373)&gt;0,N(R373)=0),"COBRO SIN ENVIAR; ","")&amp;IF(AND(N(Q373)&gt;0,N(R373)&gt;0,N(S373)=0,TODAY()-N(R373)&gt;N('Ajustes'!$B$5)),"COBRO SIN PAGAR; ",""),LEN(IF(NOT(N(B373)&gt;0),"SIN FECHA DE EVENTO; ","")&amp;IF(C373="","SIN UNIDAD; ","")&amp;IF(AND(C373&lt;&gt;"",COUNTIF('Unidades'!$A$2:$A$300,C373)=0),"UNIDAD NO ESTÁ EN LA LISTA; ","")&amp;IF(H373="","SIN TITULAR; ","")&amp;IF(AND(AND(N(B373)&gt;0,TODAY()&gt;=N(B373)),N(I373)=0),"CAMBIO SIN PEDIR; ","")&amp;IF(AND(N(B373)&gt;0,TODAY()&lt;N(B373),N(B373)-TODAY()&lt;=N('Ajustes'!$B$3),N(I373)=0),"EVENTO CERCANO SIN PEDIR; ","")&amp;IF(AND(AND(N(B373)&gt;0,TODAY()&gt;=N(B373)),J373&lt;&gt;"Sí"),"SIN CONFIRMAR; ","")&amp;IF(AND(AND(N(B373)&gt;0,TODAY()&gt;=N(B373)),OR(A373="Entrada",A373="Salida"),IFERROR(VLOOKUP(E373,'Ajustes'!$A$21:$B$40,2,0)="Sí",FALSE),L373=""),"SIN LECTURA; ","")&amp;IF(AND(L373&lt;&gt;"",N373=""),"LECTURA SIN FOTO; ","")&amp;IF(AND(A373="Salida",N(B373)&gt;0,N(O373)=0,TODAY()-N(B373)&gt;N('Ajustes'!$B$4)),"ÚLTIMO RECIBO SIN LLEGAR; ","")&amp;IF(AND(N(Q373)&gt;0,N(R373)=0),"COBRO SIN ENVIAR; ","")&amp;IF(AND(N(Q373)&gt;0,N(R373)&gt;0,N(S373)=0,TODAY()-N(R373)&gt;N('Ajustes'!$B$5)),"COBRO SIN PAGAR; ",""))-2)))</f>
        <v/>
      </c>
    </row>
    <row r="374">
      <c r="B374" s="6" t="n"/>
      <c r="I374" s="6" t="n"/>
      <c r="M374" s="6" t="n"/>
      <c r="O374" s="6" t="n"/>
      <c r="P374" s="8" t="n"/>
      <c r="Q374" s="8" t="n"/>
      <c r="R374" s="6" t="n"/>
      <c r="S374" s="6" t="n"/>
      <c r="T374" s="6" t="n"/>
      <c r="U374" s="9">
        <f>IF(OR(NOT(OR(A374&lt;&gt;"",B374&lt;&gt;"",C374&lt;&gt;"",E374&lt;&gt;"")),NOT(N(B374)&gt;0)),"",N(B374)-TODAY())</f>
        <v/>
      </c>
      <c r="V374">
        <f>IF(OR(NOT(OR(A374&lt;&gt;"",B374&lt;&gt;"",C374&lt;&gt;"",E374&lt;&gt;"")),N(T374)&gt;0),"",IF(IF(NOT(N(B374)&gt;0),"SIN FECHA DE EVENTO; ","")&amp;IF(C374="","SIN UNIDAD; ","")&amp;IF(AND(C374&lt;&gt;"",COUNTIF('Unidades'!$A$2:$A$300,C374)=0),"UNIDAD NO ESTÁ EN LA LISTA; ","")&amp;IF(H374="","SIN TITULAR; ","")&amp;IF(AND(AND(N(B374)&gt;0,TODAY()&gt;=N(B374)),N(I374)=0),"CAMBIO SIN PEDIR; ","")&amp;IF(AND(N(B374)&gt;0,TODAY()&lt;N(B374),N(B374)-TODAY()&lt;=N('Ajustes'!$B$3),N(I374)=0),"EVENTO CERCANO SIN PEDIR; ","")&amp;IF(AND(AND(N(B374)&gt;0,TODAY()&gt;=N(B374)),J374&lt;&gt;"Sí"),"SIN CONFIRMAR; ","")&amp;IF(AND(AND(N(B374)&gt;0,TODAY()&gt;=N(B374)),OR(A374="Entrada",A374="Salida"),IFERROR(VLOOKUP(E374,'Ajustes'!$A$21:$B$40,2,0)="Sí",FALSE),L374=""),"SIN LECTURA; ","")&amp;IF(AND(L374&lt;&gt;"",N374=""),"LECTURA SIN FOTO; ","")&amp;IF(AND(A374="Salida",N(B374)&gt;0,N(O374)=0,TODAY()-N(B374)&gt;N('Ajustes'!$B$4)),"ÚLTIMO RECIBO SIN LLEGAR; ","")&amp;IF(AND(N(Q374)&gt;0,N(R374)=0),"COBRO SIN ENVIAR; ","")&amp;IF(AND(N(Q374)&gt;0,N(R374)&gt;0,N(S374)=0,TODAY()-N(R374)&gt;N('Ajustes'!$B$5)),"COBRO SIN PAGAR; ","")="","",LEFT(IF(NOT(N(B374)&gt;0),"SIN FECHA DE EVENTO; ","")&amp;IF(C374="","SIN UNIDAD; ","")&amp;IF(AND(C374&lt;&gt;"",COUNTIF('Unidades'!$A$2:$A$300,C374)=0),"UNIDAD NO ESTÁ EN LA LISTA; ","")&amp;IF(H374="","SIN TITULAR; ","")&amp;IF(AND(AND(N(B374)&gt;0,TODAY()&gt;=N(B374)),N(I374)=0),"CAMBIO SIN PEDIR; ","")&amp;IF(AND(N(B374)&gt;0,TODAY()&lt;N(B374),N(B374)-TODAY()&lt;=N('Ajustes'!$B$3),N(I374)=0),"EVENTO CERCANO SIN PEDIR; ","")&amp;IF(AND(AND(N(B374)&gt;0,TODAY()&gt;=N(B374)),J374&lt;&gt;"Sí"),"SIN CONFIRMAR; ","")&amp;IF(AND(AND(N(B374)&gt;0,TODAY()&gt;=N(B374)),OR(A374="Entrada",A374="Salida"),IFERROR(VLOOKUP(E374,'Ajustes'!$A$21:$B$40,2,0)="Sí",FALSE),L374=""),"SIN LECTURA; ","")&amp;IF(AND(L374&lt;&gt;"",N374=""),"LECTURA SIN FOTO; ","")&amp;IF(AND(A374="Salida",N(B374)&gt;0,N(O374)=0,TODAY()-N(B374)&gt;N('Ajustes'!$B$4)),"ÚLTIMO RECIBO SIN LLEGAR; ","")&amp;IF(AND(N(Q374)&gt;0,N(R374)=0),"COBRO SIN ENVIAR; ","")&amp;IF(AND(N(Q374)&gt;0,N(R374)&gt;0,N(S374)=0,TODAY()-N(R374)&gt;N('Ajustes'!$B$5)),"COBRO SIN PAGAR; ",""),LEN(IF(NOT(N(B374)&gt;0),"SIN FECHA DE EVENTO; ","")&amp;IF(C374="","SIN UNIDAD; ","")&amp;IF(AND(C374&lt;&gt;"",COUNTIF('Unidades'!$A$2:$A$300,C374)=0),"UNIDAD NO ESTÁ EN LA LISTA; ","")&amp;IF(H374="","SIN TITULAR; ","")&amp;IF(AND(AND(N(B374)&gt;0,TODAY()&gt;=N(B374)),N(I374)=0),"CAMBIO SIN PEDIR; ","")&amp;IF(AND(N(B374)&gt;0,TODAY()&lt;N(B374),N(B374)-TODAY()&lt;=N('Ajustes'!$B$3),N(I374)=0),"EVENTO CERCANO SIN PEDIR; ","")&amp;IF(AND(AND(N(B374)&gt;0,TODAY()&gt;=N(B374)),J374&lt;&gt;"Sí"),"SIN CONFIRMAR; ","")&amp;IF(AND(AND(N(B374)&gt;0,TODAY()&gt;=N(B374)),OR(A374="Entrada",A374="Salida"),IFERROR(VLOOKUP(E374,'Ajustes'!$A$21:$B$40,2,0)="Sí",FALSE),L374=""),"SIN LECTURA; ","")&amp;IF(AND(L374&lt;&gt;"",N374=""),"LECTURA SIN FOTO; ","")&amp;IF(AND(A374="Salida",N(B374)&gt;0,N(O374)=0,TODAY()-N(B374)&gt;N('Ajustes'!$B$4)),"ÚLTIMO RECIBO SIN LLEGAR; ","")&amp;IF(AND(N(Q374)&gt;0,N(R374)=0),"COBRO SIN ENVIAR; ","")&amp;IF(AND(N(Q374)&gt;0,N(R374)&gt;0,N(S374)=0,TODAY()-N(R374)&gt;N('Ajustes'!$B$5)),"COBRO SIN PAGAR; ",""))-2)))</f>
        <v/>
      </c>
    </row>
    <row r="375">
      <c r="B375" s="6" t="n"/>
      <c r="I375" s="6" t="n"/>
      <c r="M375" s="6" t="n"/>
      <c r="O375" s="6" t="n"/>
      <c r="P375" s="8" t="n"/>
      <c r="Q375" s="8" t="n"/>
      <c r="R375" s="6" t="n"/>
      <c r="S375" s="6" t="n"/>
      <c r="T375" s="6" t="n"/>
      <c r="U375" s="9">
        <f>IF(OR(NOT(OR(A375&lt;&gt;"",B375&lt;&gt;"",C375&lt;&gt;"",E375&lt;&gt;"")),NOT(N(B375)&gt;0)),"",N(B375)-TODAY())</f>
        <v/>
      </c>
      <c r="V375">
        <f>IF(OR(NOT(OR(A375&lt;&gt;"",B375&lt;&gt;"",C375&lt;&gt;"",E375&lt;&gt;"")),N(T375)&gt;0),"",IF(IF(NOT(N(B375)&gt;0),"SIN FECHA DE EVENTO; ","")&amp;IF(C375="","SIN UNIDAD; ","")&amp;IF(AND(C375&lt;&gt;"",COUNTIF('Unidades'!$A$2:$A$300,C375)=0),"UNIDAD NO ESTÁ EN LA LISTA; ","")&amp;IF(H375="","SIN TITULAR; ","")&amp;IF(AND(AND(N(B375)&gt;0,TODAY()&gt;=N(B375)),N(I375)=0),"CAMBIO SIN PEDIR; ","")&amp;IF(AND(N(B375)&gt;0,TODAY()&lt;N(B375),N(B375)-TODAY()&lt;=N('Ajustes'!$B$3),N(I375)=0),"EVENTO CERCANO SIN PEDIR; ","")&amp;IF(AND(AND(N(B375)&gt;0,TODAY()&gt;=N(B375)),J375&lt;&gt;"Sí"),"SIN CONFIRMAR; ","")&amp;IF(AND(AND(N(B375)&gt;0,TODAY()&gt;=N(B375)),OR(A375="Entrada",A375="Salida"),IFERROR(VLOOKUP(E375,'Ajustes'!$A$21:$B$40,2,0)="Sí",FALSE),L375=""),"SIN LECTURA; ","")&amp;IF(AND(L375&lt;&gt;"",N375=""),"LECTURA SIN FOTO; ","")&amp;IF(AND(A375="Salida",N(B375)&gt;0,N(O375)=0,TODAY()-N(B375)&gt;N('Ajustes'!$B$4)),"ÚLTIMO RECIBO SIN LLEGAR; ","")&amp;IF(AND(N(Q375)&gt;0,N(R375)=0),"COBRO SIN ENVIAR; ","")&amp;IF(AND(N(Q375)&gt;0,N(R375)&gt;0,N(S375)=0,TODAY()-N(R375)&gt;N('Ajustes'!$B$5)),"COBRO SIN PAGAR; ","")="","",LEFT(IF(NOT(N(B375)&gt;0),"SIN FECHA DE EVENTO; ","")&amp;IF(C375="","SIN UNIDAD; ","")&amp;IF(AND(C375&lt;&gt;"",COUNTIF('Unidades'!$A$2:$A$300,C375)=0),"UNIDAD NO ESTÁ EN LA LISTA; ","")&amp;IF(H375="","SIN TITULAR; ","")&amp;IF(AND(AND(N(B375)&gt;0,TODAY()&gt;=N(B375)),N(I375)=0),"CAMBIO SIN PEDIR; ","")&amp;IF(AND(N(B375)&gt;0,TODAY()&lt;N(B375),N(B375)-TODAY()&lt;=N('Ajustes'!$B$3),N(I375)=0),"EVENTO CERCANO SIN PEDIR; ","")&amp;IF(AND(AND(N(B375)&gt;0,TODAY()&gt;=N(B375)),J375&lt;&gt;"Sí"),"SIN CONFIRMAR; ","")&amp;IF(AND(AND(N(B375)&gt;0,TODAY()&gt;=N(B375)),OR(A375="Entrada",A375="Salida"),IFERROR(VLOOKUP(E375,'Ajustes'!$A$21:$B$40,2,0)="Sí",FALSE),L375=""),"SIN LECTURA; ","")&amp;IF(AND(L375&lt;&gt;"",N375=""),"LECTURA SIN FOTO; ","")&amp;IF(AND(A375="Salida",N(B375)&gt;0,N(O375)=0,TODAY()-N(B375)&gt;N('Ajustes'!$B$4)),"ÚLTIMO RECIBO SIN LLEGAR; ","")&amp;IF(AND(N(Q375)&gt;0,N(R375)=0),"COBRO SIN ENVIAR; ","")&amp;IF(AND(N(Q375)&gt;0,N(R375)&gt;0,N(S375)=0,TODAY()-N(R375)&gt;N('Ajustes'!$B$5)),"COBRO SIN PAGAR; ",""),LEN(IF(NOT(N(B375)&gt;0),"SIN FECHA DE EVENTO; ","")&amp;IF(C375="","SIN UNIDAD; ","")&amp;IF(AND(C375&lt;&gt;"",COUNTIF('Unidades'!$A$2:$A$300,C375)=0),"UNIDAD NO ESTÁ EN LA LISTA; ","")&amp;IF(H375="","SIN TITULAR; ","")&amp;IF(AND(AND(N(B375)&gt;0,TODAY()&gt;=N(B375)),N(I375)=0),"CAMBIO SIN PEDIR; ","")&amp;IF(AND(N(B375)&gt;0,TODAY()&lt;N(B375),N(B375)-TODAY()&lt;=N('Ajustes'!$B$3),N(I375)=0),"EVENTO CERCANO SIN PEDIR; ","")&amp;IF(AND(AND(N(B375)&gt;0,TODAY()&gt;=N(B375)),J375&lt;&gt;"Sí"),"SIN CONFIRMAR; ","")&amp;IF(AND(AND(N(B375)&gt;0,TODAY()&gt;=N(B375)),OR(A375="Entrada",A375="Salida"),IFERROR(VLOOKUP(E375,'Ajustes'!$A$21:$B$40,2,0)="Sí",FALSE),L375=""),"SIN LECTURA; ","")&amp;IF(AND(L375&lt;&gt;"",N375=""),"LECTURA SIN FOTO; ","")&amp;IF(AND(A375="Salida",N(B375)&gt;0,N(O375)=0,TODAY()-N(B375)&gt;N('Ajustes'!$B$4)),"ÚLTIMO RECIBO SIN LLEGAR; ","")&amp;IF(AND(N(Q375)&gt;0,N(R375)=0),"COBRO SIN ENVIAR; ","")&amp;IF(AND(N(Q375)&gt;0,N(R375)&gt;0,N(S375)=0,TODAY()-N(R375)&gt;N('Ajustes'!$B$5)),"COBRO SIN PAGAR; ",""))-2)))</f>
        <v/>
      </c>
    </row>
    <row r="376">
      <c r="B376" s="6" t="n"/>
      <c r="I376" s="6" t="n"/>
      <c r="M376" s="6" t="n"/>
      <c r="O376" s="6" t="n"/>
      <c r="P376" s="8" t="n"/>
      <c r="Q376" s="8" t="n"/>
      <c r="R376" s="6" t="n"/>
      <c r="S376" s="6" t="n"/>
      <c r="T376" s="6" t="n"/>
      <c r="U376" s="9">
        <f>IF(OR(NOT(OR(A376&lt;&gt;"",B376&lt;&gt;"",C376&lt;&gt;"",E376&lt;&gt;"")),NOT(N(B376)&gt;0)),"",N(B376)-TODAY())</f>
        <v/>
      </c>
      <c r="V376">
        <f>IF(OR(NOT(OR(A376&lt;&gt;"",B376&lt;&gt;"",C376&lt;&gt;"",E376&lt;&gt;"")),N(T376)&gt;0),"",IF(IF(NOT(N(B376)&gt;0),"SIN FECHA DE EVENTO; ","")&amp;IF(C376="","SIN UNIDAD; ","")&amp;IF(AND(C376&lt;&gt;"",COUNTIF('Unidades'!$A$2:$A$300,C376)=0),"UNIDAD NO ESTÁ EN LA LISTA; ","")&amp;IF(H376="","SIN TITULAR; ","")&amp;IF(AND(AND(N(B376)&gt;0,TODAY()&gt;=N(B376)),N(I376)=0),"CAMBIO SIN PEDIR; ","")&amp;IF(AND(N(B376)&gt;0,TODAY()&lt;N(B376),N(B376)-TODAY()&lt;=N('Ajustes'!$B$3),N(I376)=0),"EVENTO CERCANO SIN PEDIR; ","")&amp;IF(AND(AND(N(B376)&gt;0,TODAY()&gt;=N(B376)),J376&lt;&gt;"Sí"),"SIN CONFIRMAR; ","")&amp;IF(AND(AND(N(B376)&gt;0,TODAY()&gt;=N(B376)),OR(A376="Entrada",A376="Salida"),IFERROR(VLOOKUP(E376,'Ajustes'!$A$21:$B$40,2,0)="Sí",FALSE),L376=""),"SIN LECTURA; ","")&amp;IF(AND(L376&lt;&gt;"",N376=""),"LECTURA SIN FOTO; ","")&amp;IF(AND(A376="Salida",N(B376)&gt;0,N(O376)=0,TODAY()-N(B376)&gt;N('Ajustes'!$B$4)),"ÚLTIMO RECIBO SIN LLEGAR; ","")&amp;IF(AND(N(Q376)&gt;0,N(R376)=0),"COBRO SIN ENVIAR; ","")&amp;IF(AND(N(Q376)&gt;0,N(R376)&gt;0,N(S376)=0,TODAY()-N(R376)&gt;N('Ajustes'!$B$5)),"COBRO SIN PAGAR; ","")="","",LEFT(IF(NOT(N(B376)&gt;0),"SIN FECHA DE EVENTO; ","")&amp;IF(C376="","SIN UNIDAD; ","")&amp;IF(AND(C376&lt;&gt;"",COUNTIF('Unidades'!$A$2:$A$300,C376)=0),"UNIDAD NO ESTÁ EN LA LISTA; ","")&amp;IF(H376="","SIN TITULAR; ","")&amp;IF(AND(AND(N(B376)&gt;0,TODAY()&gt;=N(B376)),N(I376)=0),"CAMBIO SIN PEDIR; ","")&amp;IF(AND(N(B376)&gt;0,TODAY()&lt;N(B376),N(B376)-TODAY()&lt;=N('Ajustes'!$B$3),N(I376)=0),"EVENTO CERCANO SIN PEDIR; ","")&amp;IF(AND(AND(N(B376)&gt;0,TODAY()&gt;=N(B376)),J376&lt;&gt;"Sí"),"SIN CONFIRMAR; ","")&amp;IF(AND(AND(N(B376)&gt;0,TODAY()&gt;=N(B376)),OR(A376="Entrada",A376="Salida"),IFERROR(VLOOKUP(E376,'Ajustes'!$A$21:$B$40,2,0)="Sí",FALSE),L376=""),"SIN LECTURA; ","")&amp;IF(AND(L376&lt;&gt;"",N376=""),"LECTURA SIN FOTO; ","")&amp;IF(AND(A376="Salida",N(B376)&gt;0,N(O376)=0,TODAY()-N(B376)&gt;N('Ajustes'!$B$4)),"ÚLTIMO RECIBO SIN LLEGAR; ","")&amp;IF(AND(N(Q376)&gt;0,N(R376)=0),"COBRO SIN ENVIAR; ","")&amp;IF(AND(N(Q376)&gt;0,N(R376)&gt;0,N(S376)=0,TODAY()-N(R376)&gt;N('Ajustes'!$B$5)),"COBRO SIN PAGAR; ",""),LEN(IF(NOT(N(B376)&gt;0),"SIN FECHA DE EVENTO; ","")&amp;IF(C376="","SIN UNIDAD; ","")&amp;IF(AND(C376&lt;&gt;"",COUNTIF('Unidades'!$A$2:$A$300,C376)=0),"UNIDAD NO ESTÁ EN LA LISTA; ","")&amp;IF(H376="","SIN TITULAR; ","")&amp;IF(AND(AND(N(B376)&gt;0,TODAY()&gt;=N(B376)),N(I376)=0),"CAMBIO SIN PEDIR; ","")&amp;IF(AND(N(B376)&gt;0,TODAY()&lt;N(B376),N(B376)-TODAY()&lt;=N('Ajustes'!$B$3),N(I376)=0),"EVENTO CERCANO SIN PEDIR; ","")&amp;IF(AND(AND(N(B376)&gt;0,TODAY()&gt;=N(B376)),J376&lt;&gt;"Sí"),"SIN CONFIRMAR; ","")&amp;IF(AND(AND(N(B376)&gt;0,TODAY()&gt;=N(B376)),OR(A376="Entrada",A376="Salida"),IFERROR(VLOOKUP(E376,'Ajustes'!$A$21:$B$40,2,0)="Sí",FALSE),L376=""),"SIN LECTURA; ","")&amp;IF(AND(L376&lt;&gt;"",N376=""),"LECTURA SIN FOTO; ","")&amp;IF(AND(A376="Salida",N(B376)&gt;0,N(O376)=0,TODAY()-N(B376)&gt;N('Ajustes'!$B$4)),"ÚLTIMO RECIBO SIN LLEGAR; ","")&amp;IF(AND(N(Q376)&gt;0,N(R376)=0),"COBRO SIN ENVIAR; ","")&amp;IF(AND(N(Q376)&gt;0,N(R376)&gt;0,N(S376)=0,TODAY()-N(R376)&gt;N('Ajustes'!$B$5)),"COBRO SIN PAGAR; ",""))-2)))</f>
        <v/>
      </c>
    </row>
    <row r="377">
      <c r="B377" s="6" t="n"/>
      <c r="I377" s="6" t="n"/>
      <c r="M377" s="6" t="n"/>
      <c r="O377" s="6" t="n"/>
      <c r="P377" s="8" t="n"/>
      <c r="Q377" s="8" t="n"/>
      <c r="R377" s="6" t="n"/>
      <c r="S377" s="6" t="n"/>
      <c r="T377" s="6" t="n"/>
      <c r="U377" s="9">
        <f>IF(OR(NOT(OR(A377&lt;&gt;"",B377&lt;&gt;"",C377&lt;&gt;"",E377&lt;&gt;"")),NOT(N(B377)&gt;0)),"",N(B377)-TODAY())</f>
        <v/>
      </c>
      <c r="V377">
        <f>IF(OR(NOT(OR(A377&lt;&gt;"",B377&lt;&gt;"",C377&lt;&gt;"",E377&lt;&gt;"")),N(T377)&gt;0),"",IF(IF(NOT(N(B377)&gt;0),"SIN FECHA DE EVENTO; ","")&amp;IF(C377="","SIN UNIDAD; ","")&amp;IF(AND(C377&lt;&gt;"",COUNTIF('Unidades'!$A$2:$A$300,C377)=0),"UNIDAD NO ESTÁ EN LA LISTA; ","")&amp;IF(H377="","SIN TITULAR; ","")&amp;IF(AND(AND(N(B377)&gt;0,TODAY()&gt;=N(B377)),N(I377)=0),"CAMBIO SIN PEDIR; ","")&amp;IF(AND(N(B377)&gt;0,TODAY()&lt;N(B377),N(B377)-TODAY()&lt;=N('Ajustes'!$B$3),N(I377)=0),"EVENTO CERCANO SIN PEDIR; ","")&amp;IF(AND(AND(N(B377)&gt;0,TODAY()&gt;=N(B377)),J377&lt;&gt;"Sí"),"SIN CONFIRMAR; ","")&amp;IF(AND(AND(N(B377)&gt;0,TODAY()&gt;=N(B377)),OR(A377="Entrada",A377="Salida"),IFERROR(VLOOKUP(E377,'Ajustes'!$A$21:$B$40,2,0)="Sí",FALSE),L377=""),"SIN LECTURA; ","")&amp;IF(AND(L377&lt;&gt;"",N377=""),"LECTURA SIN FOTO; ","")&amp;IF(AND(A377="Salida",N(B377)&gt;0,N(O377)=0,TODAY()-N(B377)&gt;N('Ajustes'!$B$4)),"ÚLTIMO RECIBO SIN LLEGAR; ","")&amp;IF(AND(N(Q377)&gt;0,N(R377)=0),"COBRO SIN ENVIAR; ","")&amp;IF(AND(N(Q377)&gt;0,N(R377)&gt;0,N(S377)=0,TODAY()-N(R377)&gt;N('Ajustes'!$B$5)),"COBRO SIN PAGAR; ","")="","",LEFT(IF(NOT(N(B377)&gt;0),"SIN FECHA DE EVENTO; ","")&amp;IF(C377="","SIN UNIDAD; ","")&amp;IF(AND(C377&lt;&gt;"",COUNTIF('Unidades'!$A$2:$A$300,C377)=0),"UNIDAD NO ESTÁ EN LA LISTA; ","")&amp;IF(H377="","SIN TITULAR; ","")&amp;IF(AND(AND(N(B377)&gt;0,TODAY()&gt;=N(B377)),N(I377)=0),"CAMBIO SIN PEDIR; ","")&amp;IF(AND(N(B377)&gt;0,TODAY()&lt;N(B377),N(B377)-TODAY()&lt;=N('Ajustes'!$B$3),N(I377)=0),"EVENTO CERCANO SIN PEDIR; ","")&amp;IF(AND(AND(N(B377)&gt;0,TODAY()&gt;=N(B377)),J377&lt;&gt;"Sí"),"SIN CONFIRMAR; ","")&amp;IF(AND(AND(N(B377)&gt;0,TODAY()&gt;=N(B377)),OR(A377="Entrada",A377="Salida"),IFERROR(VLOOKUP(E377,'Ajustes'!$A$21:$B$40,2,0)="Sí",FALSE),L377=""),"SIN LECTURA; ","")&amp;IF(AND(L377&lt;&gt;"",N377=""),"LECTURA SIN FOTO; ","")&amp;IF(AND(A377="Salida",N(B377)&gt;0,N(O377)=0,TODAY()-N(B377)&gt;N('Ajustes'!$B$4)),"ÚLTIMO RECIBO SIN LLEGAR; ","")&amp;IF(AND(N(Q377)&gt;0,N(R377)=0),"COBRO SIN ENVIAR; ","")&amp;IF(AND(N(Q377)&gt;0,N(R377)&gt;0,N(S377)=0,TODAY()-N(R377)&gt;N('Ajustes'!$B$5)),"COBRO SIN PAGAR; ",""),LEN(IF(NOT(N(B377)&gt;0),"SIN FECHA DE EVENTO; ","")&amp;IF(C377="","SIN UNIDAD; ","")&amp;IF(AND(C377&lt;&gt;"",COUNTIF('Unidades'!$A$2:$A$300,C377)=0),"UNIDAD NO ESTÁ EN LA LISTA; ","")&amp;IF(H377="","SIN TITULAR; ","")&amp;IF(AND(AND(N(B377)&gt;0,TODAY()&gt;=N(B377)),N(I377)=0),"CAMBIO SIN PEDIR; ","")&amp;IF(AND(N(B377)&gt;0,TODAY()&lt;N(B377),N(B377)-TODAY()&lt;=N('Ajustes'!$B$3),N(I377)=0),"EVENTO CERCANO SIN PEDIR; ","")&amp;IF(AND(AND(N(B377)&gt;0,TODAY()&gt;=N(B377)),J377&lt;&gt;"Sí"),"SIN CONFIRMAR; ","")&amp;IF(AND(AND(N(B377)&gt;0,TODAY()&gt;=N(B377)),OR(A377="Entrada",A377="Salida"),IFERROR(VLOOKUP(E377,'Ajustes'!$A$21:$B$40,2,0)="Sí",FALSE),L377=""),"SIN LECTURA; ","")&amp;IF(AND(L377&lt;&gt;"",N377=""),"LECTURA SIN FOTO; ","")&amp;IF(AND(A377="Salida",N(B377)&gt;0,N(O377)=0,TODAY()-N(B377)&gt;N('Ajustes'!$B$4)),"ÚLTIMO RECIBO SIN LLEGAR; ","")&amp;IF(AND(N(Q377)&gt;0,N(R377)=0),"COBRO SIN ENVIAR; ","")&amp;IF(AND(N(Q377)&gt;0,N(R377)&gt;0,N(S377)=0,TODAY()-N(R377)&gt;N('Ajustes'!$B$5)),"COBRO SIN PAGAR; ",""))-2)))</f>
        <v/>
      </c>
    </row>
    <row r="378">
      <c r="B378" s="6" t="n"/>
      <c r="I378" s="6" t="n"/>
      <c r="M378" s="6" t="n"/>
      <c r="O378" s="6" t="n"/>
      <c r="P378" s="8" t="n"/>
      <c r="Q378" s="8" t="n"/>
      <c r="R378" s="6" t="n"/>
      <c r="S378" s="6" t="n"/>
      <c r="T378" s="6" t="n"/>
      <c r="U378" s="9">
        <f>IF(OR(NOT(OR(A378&lt;&gt;"",B378&lt;&gt;"",C378&lt;&gt;"",E378&lt;&gt;"")),NOT(N(B378)&gt;0)),"",N(B378)-TODAY())</f>
        <v/>
      </c>
      <c r="V378">
        <f>IF(OR(NOT(OR(A378&lt;&gt;"",B378&lt;&gt;"",C378&lt;&gt;"",E378&lt;&gt;"")),N(T378)&gt;0),"",IF(IF(NOT(N(B378)&gt;0),"SIN FECHA DE EVENTO; ","")&amp;IF(C378="","SIN UNIDAD; ","")&amp;IF(AND(C378&lt;&gt;"",COUNTIF('Unidades'!$A$2:$A$300,C378)=0),"UNIDAD NO ESTÁ EN LA LISTA; ","")&amp;IF(H378="","SIN TITULAR; ","")&amp;IF(AND(AND(N(B378)&gt;0,TODAY()&gt;=N(B378)),N(I378)=0),"CAMBIO SIN PEDIR; ","")&amp;IF(AND(N(B378)&gt;0,TODAY()&lt;N(B378),N(B378)-TODAY()&lt;=N('Ajustes'!$B$3),N(I378)=0),"EVENTO CERCANO SIN PEDIR; ","")&amp;IF(AND(AND(N(B378)&gt;0,TODAY()&gt;=N(B378)),J378&lt;&gt;"Sí"),"SIN CONFIRMAR; ","")&amp;IF(AND(AND(N(B378)&gt;0,TODAY()&gt;=N(B378)),OR(A378="Entrada",A378="Salida"),IFERROR(VLOOKUP(E378,'Ajustes'!$A$21:$B$40,2,0)="Sí",FALSE),L378=""),"SIN LECTURA; ","")&amp;IF(AND(L378&lt;&gt;"",N378=""),"LECTURA SIN FOTO; ","")&amp;IF(AND(A378="Salida",N(B378)&gt;0,N(O378)=0,TODAY()-N(B378)&gt;N('Ajustes'!$B$4)),"ÚLTIMO RECIBO SIN LLEGAR; ","")&amp;IF(AND(N(Q378)&gt;0,N(R378)=0),"COBRO SIN ENVIAR; ","")&amp;IF(AND(N(Q378)&gt;0,N(R378)&gt;0,N(S378)=0,TODAY()-N(R378)&gt;N('Ajustes'!$B$5)),"COBRO SIN PAGAR; ","")="","",LEFT(IF(NOT(N(B378)&gt;0),"SIN FECHA DE EVENTO; ","")&amp;IF(C378="","SIN UNIDAD; ","")&amp;IF(AND(C378&lt;&gt;"",COUNTIF('Unidades'!$A$2:$A$300,C378)=0),"UNIDAD NO ESTÁ EN LA LISTA; ","")&amp;IF(H378="","SIN TITULAR; ","")&amp;IF(AND(AND(N(B378)&gt;0,TODAY()&gt;=N(B378)),N(I378)=0),"CAMBIO SIN PEDIR; ","")&amp;IF(AND(N(B378)&gt;0,TODAY()&lt;N(B378),N(B378)-TODAY()&lt;=N('Ajustes'!$B$3),N(I378)=0),"EVENTO CERCANO SIN PEDIR; ","")&amp;IF(AND(AND(N(B378)&gt;0,TODAY()&gt;=N(B378)),J378&lt;&gt;"Sí"),"SIN CONFIRMAR; ","")&amp;IF(AND(AND(N(B378)&gt;0,TODAY()&gt;=N(B378)),OR(A378="Entrada",A378="Salida"),IFERROR(VLOOKUP(E378,'Ajustes'!$A$21:$B$40,2,0)="Sí",FALSE),L378=""),"SIN LECTURA; ","")&amp;IF(AND(L378&lt;&gt;"",N378=""),"LECTURA SIN FOTO; ","")&amp;IF(AND(A378="Salida",N(B378)&gt;0,N(O378)=0,TODAY()-N(B378)&gt;N('Ajustes'!$B$4)),"ÚLTIMO RECIBO SIN LLEGAR; ","")&amp;IF(AND(N(Q378)&gt;0,N(R378)=0),"COBRO SIN ENVIAR; ","")&amp;IF(AND(N(Q378)&gt;0,N(R378)&gt;0,N(S378)=0,TODAY()-N(R378)&gt;N('Ajustes'!$B$5)),"COBRO SIN PAGAR; ",""),LEN(IF(NOT(N(B378)&gt;0),"SIN FECHA DE EVENTO; ","")&amp;IF(C378="","SIN UNIDAD; ","")&amp;IF(AND(C378&lt;&gt;"",COUNTIF('Unidades'!$A$2:$A$300,C378)=0),"UNIDAD NO ESTÁ EN LA LISTA; ","")&amp;IF(H378="","SIN TITULAR; ","")&amp;IF(AND(AND(N(B378)&gt;0,TODAY()&gt;=N(B378)),N(I378)=0),"CAMBIO SIN PEDIR; ","")&amp;IF(AND(N(B378)&gt;0,TODAY()&lt;N(B378),N(B378)-TODAY()&lt;=N('Ajustes'!$B$3),N(I378)=0),"EVENTO CERCANO SIN PEDIR; ","")&amp;IF(AND(AND(N(B378)&gt;0,TODAY()&gt;=N(B378)),J378&lt;&gt;"Sí"),"SIN CONFIRMAR; ","")&amp;IF(AND(AND(N(B378)&gt;0,TODAY()&gt;=N(B378)),OR(A378="Entrada",A378="Salida"),IFERROR(VLOOKUP(E378,'Ajustes'!$A$21:$B$40,2,0)="Sí",FALSE),L378=""),"SIN LECTURA; ","")&amp;IF(AND(L378&lt;&gt;"",N378=""),"LECTURA SIN FOTO; ","")&amp;IF(AND(A378="Salida",N(B378)&gt;0,N(O378)=0,TODAY()-N(B378)&gt;N('Ajustes'!$B$4)),"ÚLTIMO RECIBO SIN LLEGAR; ","")&amp;IF(AND(N(Q378)&gt;0,N(R378)=0),"COBRO SIN ENVIAR; ","")&amp;IF(AND(N(Q378)&gt;0,N(R378)&gt;0,N(S378)=0,TODAY()-N(R378)&gt;N('Ajustes'!$B$5)),"COBRO SIN PAGAR; ",""))-2)))</f>
        <v/>
      </c>
    </row>
    <row r="379">
      <c r="B379" s="6" t="n"/>
      <c r="I379" s="6" t="n"/>
      <c r="M379" s="6" t="n"/>
      <c r="O379" s="6" t="n"/>
      <c r="P379" s="8" t="n"/>
      <c r="Q379" s="8" t="n"/>
      <c r="R379" s="6" t="n"/>
      <c r="S379" s="6" t="n"/>
      <c r="T379" s="6" t="n"/>
      <c r="U379" s="9">
        <f>IF(OR(NOT(OR(A379&lt;&gt;"",B379&lt;&gt;"",C379&lt;&gt;"",E379&lt;&gt;"")),NOT(N(B379)&gt;0)),"",N(B379)-TODAY())</f>
        <v/>
      </c>
      <c r="V379">
        <f>IF(OR(NOT(OR(A379&lt;&gt;"",B379&lt;&gt;"",C379&lt;&gt;"",E379&lt;&gt;"")),N(T379)&gt;0),"",IF(IF(NOT(N(B379)&gt;0),"SIN FECHA DE EVENTO; ","")&amp;IF(C379="","SIN UNIDAD; ","")&amp;IF(AND(C379&lt;&gt;"",COUNTIF('Unidades'!$A$2:$A$300,C379)=0),"UNIDAD NO ESTÁ EN LA LISTA; ","")&amp;IF(H379="","SIN TITULAR; ","")&amp;IF(AND(AND(N(B379)&gt;0,TODAY()&gt;=N(B379)),N(I379)=0),"CAMBIO SIN PEDIR; ","")&amp;IF(AND(N(B379)&gt;0,TODAY()&lt;N(B379),N(B379)-TODAY()&lt;=N('Ajustes'!$B$3),N(I379)=0),"EVENTO CERCANO SIN PEDIR; ","")&amp;IF(AND(AND(N(B379)&gt;0,TODAY()&gt;=N(B379)),J379&lt;&gt;"Sí"),"SIN CONFIRMAR; ","")&amp;IF(AND(AND(N(B379)&gt;0,TODAY()&gt;=N(B379)),OR(A379="Entrada",A379="Salida"),IFERROR(VLOOKUP(E379,'Ajustes'!$A$21:$B$40,2,0)="Sí",FALSE),L379=""),"SIN LECTURA; ","")&amp;IF(AND(L379&lt;&gt;"",N379=""),"LECTURA SIN FOTO; ","")&amp;IF(AND(A379="Salida",N(B379)&gt;0,N(O379)=0,TODAY()-N(B379)&gt;N('Ajustes'!$B$4)),"ÚLTIMO RECIBO SIN LLEGAR; ","")&amp;IF(AND(N(Q379)&gt;0,N(R379)=0),"COBRO SIN ENVIAR; ","")&amp;IF(AND(N(Q379)&gt;0,N(R379)&gt;0,N(S379)=0,TODAY()-N(R379)&gt;N('Ajustes'!$B$5)),"COBRO SIN PAGAR; ","")="","",LEFT(IF(NOT(N(B379)&gt;0),"SIN FECHA DE EVENTO; ","")&amp;IF(C379="","SIN UNIDAD; ","")&amp;IF(AND(C379&lt;&gt;"",COUNTIF('Unidades'!$A$2:$A$300,C379)=0),"UNIDAD NO ESTÁ EN LA LISTA; ","")&amp;IF(H379="","SIN TITULAR; ","")&amp;IF(AND(AND(N(B379)&gt;0,TODAY()&gt;=N(B379)),N(I379)=0),"CAMBIO SIN PEDIR; ","")&amp;IF(AND(N(B379)&gt;0,TODAY()&lt;N(B379),N(B379)-TODAY()&lt;=N('Ajustes'!$B$3),N(I379)=0),"EVENTO CERCANO SIN PEDIR; ","")&amp;IF(AND(AND(N(B379)&gt;0,TODAY()&gt;=N(B379)),J379&lt;&gt;"Sí"),"SIN CONFIRMAR; ","")&amp;IF(AND(AND(N(B379)&gt;0,TODAY()&gt;=N(B379)),OR(A379="Entrada",A379="Salida"),IFERROR(VLOOKUP(E379,'Ajustes'!$A$21:$B$40,2,0)="Sí",FALSE),L379=""),"SIN LECTURA; ","")&amp;IF(AND(L379&lt;&gt;"",N379=""),"LECTURA SIN FOTO; ","")&amp;IF(AND(A379="Salida",N(B379)&gt;0,N(O379)=0,TODAY()-N(B379)&gt;N('Ajustes'!$B$4)),"ÚLTIMO RECIBO SIN LLEGAR; ","")&amp;IF(AND(N(Q379)&gt;0,N(R379)=0),"COBRO SIN ENVIAR; ","")&amp;IF(AND(N(Q379)&gt;0,N(R379)&gt;0,N(S379)=0,TODAY()-N(R379)&gt;N('Ajustes'!$B$5)),"COBRO SIN PAGAR; ",""),LEN(IF(NOT(N(B379)&gt;0),"SIN FECHA DE EVENTO; ","")&amp;IF(C379="","SIN UNIDAD; ","")&amp;IF(AND(C379&lt;&gt;"",COUNTIF('Unidades'!$A$2:$A$300,C379)=0),"UNIDAD NO ESTÁ EN LA LISTA; ","")&amp;IF(H379="","SIN TITULAR; ","")&amp;IF(AND(AND(N(B379)&gt;0,TODAY()&gt;=N(B379)),N(I379)=0),"CAMBIO SIN PEDIR; ","")&amp;IF(AND(N(B379)&gt;0,TODAY()&lt;N(B379),N(B379)-TODAY()&lt;=N('Ajustes'!$B$3),N(I379)=0),"EVENTO CERCANO SIN PEDIR; ","")&amp;IF(AND(AND(N(B379)&gt;0,TODAY()&gt;=N(B379)),J379&lt;&gt;"Sí"),"SIN CONFIRMAR; ","")&amp;IF(AND(AND(N(B379)&gt;0,TODAY()&gt;=N(B379)),OR(A379="Entrada",A379="Salida"),IFERROR(VLOOKUP(E379,'Ajustes'!$A$21:$B$40,2,0)="Sí",FALSE),L379=""),"SIN LECTURA; ","")&amp;IF(AND(L379&lt;&gt;"",N379=""),"LECTURA SIN FOTO; ","")&amp;IF(AND(A379="Salida",N(B379)&gt;0,N(O379)=0,TODAY()-N(B379)&gt;N('Ajustes'!$B$4)),"ÚLTIMO RECIBO SIN LLEGAR; ","")&amp;IF(AND(N(Q379)&gt;0,N(R379)=0),"COBRO SIN ENVIAR; ","")&amp;IF(AND(N(Q379)&gt;0,N(R379)&gt;0,N(S379)=0,TODAY()-N(R379)&gt;N('Ajustes'!$B$5)),"COBRO SIN PAGAR; ",""))-2)))</f>
        <v/>
      </c>
    </row>
    <row r="380">
      <c r="B380" s="6" t="n"/>
      <c r="I380" s="6" t="n"/>
      <c r="M380" s="6" t="n"/>
      <c r="O380" s="6" t="n"/>
      <c r="P380" s="8" t="n"/>
      <c r="Q380" s="8" t="n"/>
      <c r="R380" s="6" t="n"/>
      <c r="S380" s="6" t="n"/>
      <c r="T380" s="6" t="n"/>
      <c r="U380" s="9">
        <f>IF(OR(NOT(OR(A380&lt;&gt;"",B380&lt;&gt;"",C380&lt;&gt;"",E380&lt;&gt;"")),NOT(N(B380)&gt;0)),"",N(B380)-TODAY())</f>
        <v/>
      </c>
      <c r="V380">
        <f>IF(OR(NOT(OR(A380&lt;&gt;"",B380&lt;&gt;"",C380&lt;&gt;"",E380&lt;&gt;"")),N(T380)&gt;0),"",IF(IF(NOT(N(B380)&gt;0),"SIN FECHA DE EVENTO; ","")&amp;IF(C380="","SIN UNIDAD; ","")&amp;IF(AND(C380&lt;&gt;"",COUNTIF('Unidades'!$A$2:$A$300,C380)=0),"UNIDAD NO ESTÁ EN LA LISTA; ","")&amp;IF(H380="","SIN TITULAR; ","")&amp;IF(AND(AND(N(B380)&gt;0,TODAY()&gt;=N(B380)),N(I380)=0),"CAMBIO SIN PEDIR; ","")&amp;IF(AND(N(B380)&gt;0,TODAY()&lt;N(B380),N(B380)-TODAY()&lt;=N('Ajustes'!$B$3),N(I380)=0),"EVENTO CERCANO SIN PEDIR; ","")&amp;IF(AND(AND(N(B380)&gt;0,TODAY()&gt;=N(B380)),J380&lt;&gt;"Sí"),"SIN CONFIRMAR; ","")&amp;IF(AND(AND(N(B380)&gt;0,TODAY()&gt;=N(B380)),OR(A380="Entrada",A380="Salida"),IFERROR(VLOOKUP(E380,'Ajustes'!$A$21:$B$40,2,0)="Sí",FALSE),L380=""),"SIN LECTURA; ","")&amp;IF(AND(L380&lt;&gt;"",N380=""),"LECTURA SIN FOTO; ","")&amp;IF(AND(A380="Salida",N(B380)&gt;0,N(O380)=0,TODAY()-N(B380)&gt;N('Ajustes'!$B$4)),"ÚLTIMO RECIBO SIN LLEGAR; ","")&amp;IF(AND(N(Q380)&gt;0,N(R380)=0),"COBRO SIN ENVIAR; ","")&amp;IF(AND(N(Q380)&gt;0,N(R380)&gt;0,N(S380)=0,TODAY()-N(R380)&gt;N('Ajustes'!$B$5)),"COBRO SIN PAGAR; ","")="","",LEFT(IF(NOT(N(B380)&gt;0),"SIN FECHA DE EVENTO; ","")&amp;IF(C380="","SIN UNIDAD; ","")&amp;IF(AND(C380&lt;&gt;"",COUNTIF('Unidades'!$A$2:$A$300,C380)=0),"UNIDAD NO ESTÁ EN LA LISTA; ","")&amp;IF(H380="","SIN TITULAR; ","")&amp;IF(AND(AND(N(B380)&gt;0,TODAY()&gt;=N(B380)),N(I380)=0),"CAMBIO SIN PEDIR; ","")&amp;IF(AND(N(B380)&gt;0,TODAY()&lt;N(B380),N(B380)-TODAY()&lt;=N('Ajustes'!$B$3),N(I380)=0),"EVENTO CERCANO SIN PEDIR; ","")&amp;IF(AND(AND(N(B380)&gt;0,TODAY()&gt;=N(B380)),J380&lt;&gt;"Sí"),"SIN CONFIRMAR; ","")&amp;IF(AND(AND(N(B380)&gt;0,TODAY()&gt;=N(B380)),OR(A380="Entrada",A380="Salida"),IFERROR(VLOOKUP(E380,'Ajustes'!$A$21:$B$40,2,0)="Sí",FALSE),L380=""),"SIN LECTURA; ","")&amp;IF(AND(L380&lt;&gt;"",N380=""),"LECTURA SIN FOTO; ","")&amp;IF(AND(A380="Salida",N(B380)&gt;0,N(O380)=0,TODAY()-N(B380)&gt;N('Ajustes'!$B$4)),"ÚLTIMO RECIBO SIN LLEGAR; ","")&amp;IF(AND(N(Q380)&gt;0,N(R380)=0),"COBRO SIN ENVIAR; ","")&amp;IF(AND(N(Q380)&gt;0,N(R380)&gt;0,N(S380)=0,TODAY()-N(R380)&gt;N('Ajustes'!$B$5)),"COBRO SIN PAGAR; ",""),LEN(IF(NOT(N(B380)&gt;0),"SIN FECHA DE EVENTO; ","")&amp;IF(C380="","SIN UNIDAD; ","")&amp;IF(AND(C380&lt;&gt;"",COUNTIF('Unidades'!$A$2:$A$300,C380)=0),"UNIDAD NO ESTÁ EN LA LISTA; ","")&amp;IF(H380="","SIN TITULAR; ","")&amp;IF(AND(AND(N(B380)&gt;0,TODAY()&gt;=N(B380)),N(I380)=0),"CAMBIO SIN PEDIR; ","")&amp;IF(AND(N(B380)&gt;0,TODAY()&lt;N(B380),N(B380)-TODAY()&lt;=N('Ajustes'!$B$3),N(I380)=0),"EVENTO CERCANO SIN PEDIR; ","")&amp;IF(AND(AND(N(B380)&gt;0,TODAY()&gt;=N(B380)),J380&lt;&gt;"Sí"),"SIN CONFIRMAR; ","")&amp;IF(AND(AND(N(B380)&gt;0,TODAY()&gt;=N(B380)),OR(A380="Entrada",A380="Salida"),IFERROR(VLOOKUP(E380,'Ajustes'!$A$21:$B$40,2,0)="Sí",FALSE),L380=""),"SIN LECTURA; ","")&amp;IF(AND(L380&lt;&gt;"",N380=""),"LECTURA SIN FOTO; ","")&amp;IF(AND(A380="Salida",N(B380)&gt;0,N(O380)=0,TODAY()-N(B380)&gt;N('Ajustes'!$B$4)),"ÚLTIMO RECIBO SIN LLEGAR; ","")&amp;IF(AND(N(Q380)&gt;0,N(R380)=0),"COBRO SIN ENVIAR; ","")&amp;IF(AND(N(Q380)&gt;0,N(R380)&gt;0,N(S380)=0,TODAY()-N(R380)&gt;N('Ajustes'!$B$5)),"COBRO SIN PAGAR; ",""))-2)))</f>
        <v/>
      </c>
    </row>
    <row r="381">
      <c r="B381" s="6" t="n"/>
      <c r="I381" s="6" t="n"/>
      <c r="M381" s="6" t="n"/>
      <c r="O381" s="6" t="n"/>
      <c r="P381" s="8" t="n"/>
      <c r="Q381" s="8" t="n"/>
      <c r="R381" s="6" t="n"/>
      <c r="S381" s="6" t="n"/>
      <c r="T381" s="6" t="n"/>
      <c r="U381" s="9">
        <f>IF(OR(NOT(OR(A381&lt;&gt;"",B381&lt;&gt;"",C381&lt;&gt;"",E381&lt;&gt;"")),NOT(N(B381)&gt;0)),"",N(B381)-TODAY())</f>
        <v/>
      </c>
      <c r="V381">
        <f>IF(OR(NOT(OR(A381&lt;&gt;"",B381&lt;&gt;"",C381&lt;&gt;"",E381&lt;&gt;"")),N(T381)&gt;0),"",IF(IF(NOT(N(B381)&gt;0),"SIN FECHA DE EVENTO; ","")&amp;IF(C381="","SIN UNIDAD; ","")&amp;IF(AND(C381&lt;&gt;"",COUNTIF('Unidades'!$A$2:$A$300,C381)=0),"UNIDAD NO ESTÁ EN LA LISTA; ","")&amp;IF(H381="","SIN TITULAR; ","")&amp;IF(AND(AND(N(B381)&gt;0,TODAY()&gt;=N(B381)),N(I381)=0),"CAMBIO SIN PEDIR; ","")&amp;IF(AND(N(B381)&gt;0,TODAY()&lt;N(B381),N(B381)-TODAY()&lt;=N('Ajustes'!$B$3),N(I381)=0),"EVENTO CERCANO SIN PEDIR; ","")&amp;IF(AND(AND(N(B381)&gt;0,TODAY()&gt;=N(B381)),J381&lt;&gt;"Sí"),"SIN CONFIRMAR; ","")&amp;IF(AND(AND(N(B381)&gt;0,TODAY()&gt;=N(B381)),OR(A381="Entrada",A381="Salida"),IFERROR(VLOOKUP(E381,'Ajustes'!$A$21:$B$40,2,0)="Sí",FALSE),L381=""),"SIN LECTURA; ","")&amp;IF(AND(L381&lt;&gt;"",N381=""),"LECTURA SIN FOTO; ","")&amp;IF(AND(A381="Salida",N(B381)&gt;0,N(O381)=0,TODAY()-N(B381)&gt;N('Ajustes'!$B$4)),"ÚLTIMO RECIBO SIN LLEGAR; ","")&amp;IF(AND(N(Q381)&gt;0,N(R381)=0),"COBRO SIN ENVIAR; ","")&amp;IF(AND(N(Q381)&gt;0,N(R381)&gt;0,N(S381)=0,TODAY()-N(R381)&gt;N('Ajustes'!$B$5)),"COBRO SIN PAGAR; ","")="","",LEFT(IF(NOT(N(B381)&gt;0),"SIN FECHA DE EVENTO; ","")&amp;IF(C381="","SIN UNIDAD; ","")&amp;IF(AND(C381&lt;&gt;"",COUNTIF('Unidades'!$A$2:$A$300,C381)=0),"UNIDAD NO ESTÁ EN LA LISTA; ","")&amp;IF(H381="","SIN TITULAR; ","")&amp;IF(AND(AND(N(B381)&gt;0,TODAY()&gt;=N(B381)),N(I381)=0),"CAMBIO SIN PEDIR; ","")&amp;IF(AND(N(B381)&gt;0,TODAY()&lt;N(B381),N(B381)-TODAY()&lt;=N('Ajustes'!$B$3),N(I381)=0),"EVENTO CERCANO SIN PEDIR; ","")&amp;IF(AND(AND(N(B381)&gt;0,TODAY()&gt;=N(B381)),J381&lt;&gt;"Sí"),"SIN CONFIRMAR; ","")&amp;IF(AND(AND(N(B381)&gt;0,TODAY()&gt;=N(B381)),OR(A381="Entrada",A381="Salida"),IFERROR(VLOOKUP(E381,'Ajustes'!$A$21:$B$40,2,0)="Sí",FALSE),L381=""),"SIN LECTURA; ","")&amp;IF(AND(L381&lt;&gt;"",N381=""),"LECTURA SIN FOTO; ","")&amp;IF(AND(A381="Salida",N(B381)&gt;0,N(O381)=0,TODAY()-N(B381)&gt;N('Ajustes'!$B$4)),"ÚLTIMO RECIBO SIN LLEGAR; ","")&amp;IF(AND(N(Q381)&gt;0,N(R381)=0),"COBRO SIN ENVIAR; ","")&amp;IF(AND(N(Q381)&gt;0,N(R381)&gt;0,N(S381)=0,TODAY()-N(R381)&gt;N('Ajustes'!$B$5)),"COBRO SIN PAGAR; ",""),LEN(IF(NOT(N(B381)&gt;0),"SIN FECHA DE EVENTO; ","")&amp;IF(C381="","SIN UNIDAD; ","")&amp;IF(AND(C381&lt;&gt;"",COUNTIF('Unidades'!$A$2:$A$300,C381)=0),"UNIDAD NO ESTÁ EN LA LISTA; ","")&amp;IF(H381="","SIN TITULAR; ","")&amp;IF(AND(AND(N(B381)&gt;0,TODAY()&gt;=N(B381)),N(I381)=0),"CAMBIO SIN PEDIR; ","")&amp;IF(AND(N(B381)&gt;0,TODAY()&lt;N(B381),N(B381)-TODAY()&lt;=N('Ajustes'!$B$3),N(I381)=0),"EVENTO CERCANO SIN PEDIR; ","")&amp;IF(AND(AND(N(B381)&gt;0,TODAY()&gt;=N(B381)),J381&lt;&gt;"Sí"),"SIN CONFIRMAR; ","")&amp;IF(AND(AND(N(B381)&gt;0,TODAY()&gt;=N(B381)),OR(A381="Entrada",A381="Salida"),IFERROR(VLOOKUP(E381,'Ajustes'!$A$21:$B$40,2,0)="Sí",FALSE),L381=""),"SIN LECTURA; ","")&amp;IF(AND(L381&lt;&gt;"",N381=""),"LECTURA SIN FOTO; ","")&amp;IF(AND(A381="Salida",N(B381)&gt;0,N(O381)=0,TODAY()-N(B381)&gt;N('Ajustes'!$B$4)),"ÚLTIMO RECIBO SIN LLEGAR; ","")&amp;IF(AND(N(Q381)&gt;0,N(R381)=0),"COBRO SIN ENVIAR; ","")&amp;IF(AND(N(Q381)&gt;0,N(R381)&gt;0,N(S381)=0,TODAY()-N(R381)&gt;N('Ajustes'!$B$5)),"COBRO SIN PAGAR; ",""))-2)))</f>
        <v/>
      </c>
    </row>
    <row r="382">
      <c r="B382" s="6" t="n"/>
      <c r="I382" s="6" t="n"/>
      <c r="M382" s="6" t="n"/>
      <c r="O382" s="6" t="n"/>
      <c r="P382" s="8" t="n"/>
      <c r="Q382" s="8" t="n"/>
      <c r="R382" s="6" t="n"/>
      <c r="S382" s="6" t="n"/>
      <c r="T382" s="6" t="n"/>
      <c r="U382" s="9">
        <f>IF(OR(NOT(OR(A382&lt;&gt;"",B382&lt;&gt;"",C382&lt;&gt;"",E382&lt;&gt;"")),NOT(N(B382)&gt;0)),"",N(B382)-TODAY())</f>
        <v/>
      </c>
      <c r="V382">
        <f>IF(OR(NOT(OR(A382&lt;&gt;"",B382&lt;&gt;"",C382&lt;&gt;"",E382&lt;&gt;"")),N(T382)&gt;0),"",IF(IF(NOT(N(B382)&gt;0),"SIN FECHA DE EVENTO; ","")&amp;IF(C382="","SIN UNIDAD; ","")&amp;IF(AND(C382&lt;&gt;"",COUNTIF('Unidades'!$A$2:$A$300,C382)=0),"UNIDAD NO ESTÁ EN LA LISTA; ","")&amp;IF(H382="","SIN TITULAR; ","")&amp;IF(AND(AND(N(B382)&gt;0,TODAY()&gt;=N(B382)),N(I382)=0),"CAMBIO SIN PEDIR; ","")&amp;IF(AND(N(B382)&gt;0,TODAY()&lt;N(B382),N(B382)-TODAY()&lt;=N('Ajustes'!$B$3),N(I382)=0),"EVENTO CERCANO SIN PEDIR; ","")&amp;IF(AND(AND(N(B382)&gt;0,TODAY()&gt;=N(B382)),J382&lt;&gt;"Sí"),"SIN CONFIRMAR; ","")&amp;IF(AND(AND(N(B382)&gt;0,TODAY()&gt;=N(B382)),OR(A382="Entrada",A382="Salida"),IFERROR(VLOOKUP(E382,'Ajustes'!$A$21:$B$40,2,0)="Sí",FALSE),L382=""),"SIN LECTURA; ","")&amp;IF(AND(L382&lt;&gt;"",N382=""),"LECTURA SIN FOTO; ","")&amp;IF(AND(A382="Salida",N(B382)&gt;0,N(O382)=0,TODAY()-N(B382)&gt;N('Ajustes'!$B$4)),"ÚLTIMO RECIBO SIN LLEGAR; ","")&amp;IF(AND(N(Q382)&gt;0,N(R382)=0),"COBRO SIN ENVIAR; ","")&amp;IF(AND(N(Q382)&gt;0,N(R382)&gt;0,N(S382)=0,TODAY()-N(R382)&gt;N('Ajustes'!$B$5)),"COBRO SIN PAGAR; ","")="","",LEFT(IF(NOT(N(B382)&gt;0),"SIN FECHA DE EVENTO; ","")&amp;IF(C382="","SIN UNIDAD; ","")&amp;IF(AND(C382&lt;&gt;"",COUNTIF('Unidades'!$A$2:$A$300,C382)=0),"UNIDAD NO ESTÁ EN LA LISTA; ","")&amp;IF(H382="","SIN TITULAR; ","")&amp;IF(AND(AND(N(B382)&gt;0,TODAY()&gt;=N(B382)),N(I382)=0),"CAMBIO SIN PEDIR; ","")&amp;IF(AND(N(B382)&gt;0,TODAY()&lt;N(B382),N(B382)-TODAY()&lt;=N('Ajustes'!$B$3),N(I382)=0),"EVENTO CERCANO SIN PEDIR; ","")&amp;IF(AND(AND(N(B382)&gt;0,TODAY()&gt;=N(B382)),J382&lt;&gt;"Sí"),"SIN CONFIRMAR; ","")&amp;IF(AND(AND(N(B382)&gt;0,TODAY()&gt;=N(B382)),OR(A382="Entrada",A382="Salida"),IFERROR(VLOOKUP(E382,'Ajustes'!$A$21:$B$40,2,0)="Sí",FALSE),L382=""),"SIN LECTURA; ","")&amp;IF(AND(L382&lt;&gt;"",N382=""),"LECTURA SIN FOTO; ","")&amp;IF(AND(A382="Salida",N(B382)&gt;0,N(O382)=0,TODAY()-N(B382)&gt;N('Ajustes'!$B$4)),"ÚLTIMO RECIBO SIN LLEGAR; ","")&amp;IF(AND(N(Q382)&gt;0,N(R382)=0),"COBRO SIN ENVIAR; ","")&amp;IF(AND(N(Q382)&gt;0,N(R382)&gt;0,N(S382)=0,TODAY()-N(R382)&gt;N('Ajustes'!$B$5)),"COBRO SIN PAGAR; ",""),LEN(IF(NOT(N(B382)&gt;0),"SIN FECHA DE EVENTO; ","")&amp;IF(C382="","SIN UNIDAD; ","")&amp;IF(AND(C382&lt;&gt;"",COUNTIF('Unidades'!$A$2:$A$300,C382)=0),"UNIDAD NO ESTÁ EN LA LISTA; ","")&amp;IF(H382="","SIN TITULAR; ","")&amp;IF(AND(AND(N(B382)&gt;0,TODAY()&gt;=N(B382)),N(I382)=0),"CAMBIO SIN PEDIR; ","")&amp;IF(AND(N(B382)&gt;0,TODAY()&lt;N(B382),N(B382)-TODAY()&lt;=N('Ajustes'!$B$3),N(I382)=0),"EVENTO CERCANO SIN PEDIR; ","")&amp;IF(AND(AND(N(B382)&gt;0,TODAY()&gt;=N(B382)),J382&lt;&gt;"Sí"),"SIN CONFIRMAR; ","")&amp;IF(AND(AND(N(B382)&gt;0,TODAY()&gt;=N(B382)),OR(A382="Entrada",A382="Salida"),IFERROR(VLOOKUP(E382,'Ajustes'!$A$21:$B$40,2,0)="Sí",FALSE),L382=""),"SIN LECTURA; ","")&amp;IF(AND(L382&lt;&gt;"",N382=""),"LECTURA SIN FOTO; ","")&amp;IF(AND(A382="Salida",N(B382)&gt;0,N(O382)=0,TODAY()-N(B382)&gt;N('Ajustes'!$B$4)),"ÚLTIMO RECIBO SIN LLEGAR; ","")&amp;IF(AND(N(Q382)&gt;0,N(R382)=0),"COBRO SIN ENVIAR; ","")&amp;IF(AND(N(Q382)&gt;0,N(R382)&gt;0,N(S382)=0,TODAY()-N(R382)&gt;N('Ajustes'!$B$5)),"COBRO SIN PAGAR; ",""))-2)))</f>
        <v/>
      </c>
    </row>
    <row r="383">
      <c r="B383" s="6" t="n"/>
      <c r="I383" s="6" t="n"/>
      <c r="M383" s="6" t="n"/>
      <c r="O383" s="6" t="n"/>
      <c r="P383" s="8" t="n"/>
      <c r="Q383" s="8" t="n"/>
      <c r="R383" s="6" t="n"/>
      <c r="S383" s="6" t="n"/>
      <c r="T383" s="6" t="n"/>
      <c r="U383" s="9">
        <f>IF(OR(NOT(OR(A383&lt;&gt;"",B383&lt;&gt;"",C383&lt;&gt;"",E383&lt;&gt;"")),NOT(N(B383)&gt;0)),"",N(B383)-TODAY())</f>
        <v/>
      </c>
      <c r="V383">
        <f>IF(OR(NOT(OR(A383&lt;&gt;"",B383&lt;&gt;"",C383&lt;&gt;"",E383&lt;&gt;"")),N(T383)&gt;0),"",IF(IF(NOT(N(B383)&gt;0),"SIN FECHA DE EVENTO; ","")&amp;IF(C383="","SIN UNIDAD; ","")&amp;IF(AND(C383&lt;&gt;"",COUNTIF('Unidades'!$A$2:$A$300,C383)=0),"UNIDAD NO ESTÁ EN LA LISTA; ","")&amp;IF(H383="","SIN TITULAR; ","")&amp;IF(AND(AND(N(B383)&gt;0,TODAY()&gt;=N(B383)),N(I383)=0),"CAMBIO SIN PEDIR; ","")&amp;IF(AND(N(B383)&gt;0,TODAY()&lt;N(B383),N(B383)-TODAY()&lt;=N('Ajustes'!$B$3),N(I383)=0),"EVENTO CERCANO SIN PEDIR; ","")&amp;IF(AND(AND(N(B383)&gt;0,TODAY()&gt;=N(B383)),J383&lt;&gt;"Sí"),"SIN CONFIRMAR; ","")&amp;IF(AND(AND(N(B383)&gt;0,TODAY()&gt;=N(B383)),OR(A383="Entrada",A383="Salida"),IFERROR(VLOOKUP(E383,'Ajustes'!$A$21:$B$40,2,0)="Sí",FALSE),L383=""),"SIN LECTURA; ","")&amp;IF(AND(L383&lt;&gt;"",N383=""),"LECTURA SIN FOTO; ","")&amp;IF(AND(A383="Salida",N(B383)&gt;0,N(O383)=0,TODAY()-N(B383)&gt;N('Ajustes'!$B$4)),"ÚLTIMO RECIBO SIN LLEGAR; ","")&amp;IF(AND(N(Q383)&gt;0,N(R383)=0),"COBRO SIN ENVIAR; ","")&amp;IF(AND(N(Q383)&gt;0,N(R383)&gt;0,N(S383)=0,TODAY()-N(R383)&gt;N('Ajustes'!$B$5)),"COBRO SIN PAGAR; ","")="","",LEFT(IF(NOT(N(B383)&gt;0),"SIN FECHA DE EVENTO; ","")&amp;IF(C383="","SIN UNIDAD; ","")&amp;IF(AND(C383&lt;&gt;"",COUNTIF('Unidades'!$A$2:$A$300,C383)=0),"UNIDAD NO ESTÁ EN LA LISTA; ","")&amp;IF(H383="","SIN TITULAR; ","")&amp;IF(AND(AND(N(B383)&gt;0,TODAY()&gt;=N(B383)),N(I383)=0),"CAMBIO SIN PEDIR; ","")&amp;IF(AND(N(B383)&gt;0,TODAY()&lt;N(B383),N(B383)-TODAY()&lt;=N('Ajustes'!$B$3),N(I383)=0),"EVENTO CERCANO SIN PEDIR; ","")&amp;IF(AND(AND(N(B383)&gt;0,TODAY()&gt;=N(B383)),J383&lt;&gt;"Sí"),"SIN CONFIRMAR; ","")&amp;IF(AND(AND(N(B383)&gt;0,TODAY()&gt;=N(B383)),OR(A383="Entrada",A383="Salida"),IFERROR(VLOOKUP(E383,'Ajustes'!$A$21:$B$40,2,0)="Sí",FALSE),L383=""),"SIN LECTURA; ","")&amp;IF(AND(L383&lt;&gt;"",N383=""),"LECTURA SIN FOTO; ","")&amp;IF(AND(A383="Salida",N(B383)&gt;0,N(O383)=0,TODAY()-N(B383)&gt;N('Ajustes'!$B$4)),"ÚLTIMO RECIBO SIN LLEGAR; ","")&amp;IF(AND(N(Q383)&gt;0,N(R383)=0),"COBRO SIN ENVIAR; ","")&amp;IF(AND(N(Q383)&gt;0,N(R383)&gt;0,N(S383)=0,TODAY()-N(R383)&gt;N('Ajustes'!$B$5)),"COBRO SIN PAGAR; ",""),LEN(IF(NOT(N(B383)&gt;0),"SIN FECHA DE EVENTO; ","")&amp;IF(C383="","SIN UNIDAD; ","")&amp;IF(AND(C383&lt;&gt;"",COUNTIF('Unidades'!$A$2:$A$300,C383)=0),"UNIDAD NO ESTÁ EN LA LISTA; ","")&amp;IF(H383="","SIN TITULAR; ","")&amp;IF(AND(AND(N(B383)&gt;0,TODAY()&gt;=N(B383)),N(I383)=0),"CAMBIO SIN PEDIR; ","")&amp;IF(AND(N(B383)&gt;0,TODAY()&lt;N(B383),N(B383)-TODAY()&lt;=N('Ajustes'!$B$3),N(I383)=0),"EVENTO CERCANO SIN PEDIR; ","")&amp;IF(AND(AND(N(B383)&gt;0,TODAY()&gt;=N(B383)),J383&lt;&gt;"Sí"),"SIN CONFIRMAR; ","")&amp;IF(AND(AND(N(B383)&gt;0,TODAY()&gt;=N(B383)),OR(A383="Entrada",A383="Salida"),IFERROR(VLOOKUP(E383,'Ajustes'!$A$21:$B$40,2,0)="Sí",FALSE),L383=""),"SIN LECTURA; ","")&amp;IF(AND(L383&lt;&gt;"",N383=""),"LECTURA SIN FOTO; ","")&amp;IF(AND(A383="Salida",N(B383)&gt;0,N(O383)=0,TODAY()-N(B383)&gt;N('Ajustes'!$B$4)),"ÚLTIMO RECIBO SIN LLEGAR; ","")&amp;IF(AND(N(Q383)&gt;0,N(R383)=0),"COBRO SIN ENVIAR; ","")&amp;IF(AND(N(Q383)&gt;0,N(R383)&gt;0,N(S383)=0,TODAY()-N(R383)&gt;N('Ajustes'!$B$5)),"COBRO SIN PAGAR; ",""))-2)))</f>
        <v/>
      </c>
    </row>
    <row r="384">
      <c r="B384" s="6" t="n"/>
      <c r="I384" s="6" t="n"/>
      <c r="M384" s="6" t="n"/>
      <c r="O384" s="6" t="n"/>
      <c r="P384" s="8" t="n"/>
      <c r="Q384" s="8" t="n"/>
      <c r="R384" s="6" t="n"/>
      <c r="S384" s="6" t="n"/>
      <c r="T384" s="6" t="n"/>
      <c r="U384" s="9">
        <f>IF(OR(NOT(OR(A384&lt;&gt;"",B384&lt;&gt;"",C384&lt;&gt;"",E384&lt;&gt;"")),NOT(N(B384)&gt;0)),"",N(B384)-TODAY())</f>
        <v/>
      </c>
      <c r="V384">
        <f>IF(OR(NOT(OR(A384&lt;&gt;"",B384&lt;&gt;"",C384&lt;&gt;"",E384&lt;&gt;"")),N(T384)&gt;0),"",IF(IF(NOT(N(B384)&gt;0),"SIN FECHA DE EVENTO; ","")&amp;IF(C384="","SIN UNIDAD; ","")&amp;IF(AND(C384&lt;&gt;"",COUNTIF('Unidades'!$A$2:$A$300,C384)=0),"UNIDAD NO ESTÁ EN LA LISTA; ","")&amp;IF(H384="","SIN TITULAR; ","")&amp;IF(AND(AND(N(B384)&gt;0,TODAY()&gt;=N(B384)),N(I384)=0),"CAMBIO SIN PEDIR; ","")&amp;IF(AND(N(B384)&gt;0,TODAY()&lt;N(B384),N(B384)-TODAY()&lt;=N('Ajustes'!$B$3),N(I384)=0),"EVENTO CERCANO SIN PEDIR; ","")&amp;IF(AND(AND(N(B384)&gt;0,TODAY()&gt;=N(B384)),J384&lt;&gt;"Sí"),"SIN CONFIRMAR; ","")&amp;IF(AND(AND(N(B384)&gt;0,TODAY()&gt;=N(B384)),OR(A384="Entrada",A384="Salida"),IFERROR(VLOOKUP(E384,'Ajustes'!$A$21:$B$40,2,0)="Sí",FALSE),L384=""),"SIN LECTURA; ","")&amp;IF(AND(L384&lt;&gt;"",N384=""),"LECTURA SIN FOTO; ","")&amp;IF(AND(A384="Salida",N(B384)&gt;0,N(O384)=0,TODAY()-N(B384)&gt;N('Ajustes'!$B$4)),"ÚLTIMO RECIBO SIN LLEGAR; ","")&amp;IF(AND(N(Q384)&gt;0,N(R384)=0),"COBRO SIN ENVIAR; ","")&amp;IF(AND(N(Q384)&gt;0,N(R384)&gt;0,N(S384)=0,TODAY()-N(R384)&gt;N('Ajustes'!$B$5)),"COBRO SIN PAGAR; ","")="","",LEFT(IF(NOT(N(B384)&gt;0),"SIN FECHA DE EVENTO; ","")&amp;IF(C384="","SIN UNIDAD; ","")&amp;IF(AND(C384&lt;&gt;"",COUNTIF('Unidades'!$A$2:$A$300,C384)=0),"UNIDAD NO ESTÁ EN LA LISTA; ","")&amp;IF(H384="","SIN TITULAR; ","")&amp;IF(AND(AND(N(B384)&gt;0,TODAY()&gt;=N(B384)),N(I384)=0),"CAMBIO SIN PEDIR; ","")&amp;IF(AND(N(B384)&gt;0,TODAY()&lt;N(B384),N(B384)-TODAY()&lt;=N('Ajustes'!$B$3),N(I384)=0),"EVENTO CERCANO SIN PEDIR; ","")&amp;IF(AND(AND(N(B384)&gt;0,TODAY()&gt;=N(B384)),J384&lt;&gt;"Sí"),"SIN CONFIRMAR; ","")&amp;IF(AND(AND(N(B384)&gt;0,TODAY()&gt;=N(B384)),OR(A384="Entrada",A384="Salida"),IFERROR(VLOOKUP(E384,'Ajustes'!$A$21:$B$40,2,0)="Sí",FALSE),L384=""),"SIN LECTURA; ","")&amp;IF(AND(L384&lt;&gt;"",N384=""),"LECTURA SIN FOTO; ","")&amp;IF(AND(A384="Salida",N(B384)&gt;0,N(O384)=0,TODAY()-N(B384)&gt;N('Ajustes'!$B$4)),"ÚLTIMO RECIBO SIN LLEGAR; ","")&amp;IF(AND(N(Q384)&gt;0,N(R384)=0),"COBRO SIN ENVIAR; ","")&amp;IF(AND(N(Q384)&gt;0,N(R384)&gt;0,N(S384)=0,TODAY()-N(R384)&gt;N('Ajustes'!$B$5)),"COBRO SIN PAGAR; ",""),LEN(IF(NOT(N(B384)&gt;0),"SIN FECHA DE EVENTO; ","")&amp;IF(C384="","SIN UNIDAD; ","")&amp;IF(AND(C384&lt;&gt;"",COUNTIF('Unidades'!$A$2:$A$300,C384)=0),"UNIDAD NO ESTÁ EN LA LISTA; ","")&amp;IF(H384="","SIN TITULAR; ","")&amp;IF(AND(AND(N(B384)&gt;0,TODAY()&gt;=N(B384)),N(I384)=0),"CAMBIO SIN PEDIR; ","")&amp;IF(AND(N(B384)&gt;0,TODAY()&lt;N(B384),N(B384)-TODAY()&lt;=N('Ajustes'!$B$3),N(I384)=0),"EVENTO CERCANO SIN PEDIR; ","")&amp;IF(AND(AND(N(B384)&gt;0,TODAY()&gt;=N(B384)),J384&lt;&gt;"Sí"),"SIN CONFIRMAR; ","")&amp;IF(AND(AND(N(B384)&gt;0,TODAY()&gt;=N(B384)),OR(A384="Entrada",A384="Salida"),IFERROR(VLOOKUP(E384,'Ajustes'!$A$21:$B$40,2,0)="Sí",FALSE),L384=""),"SIN LECTURA; ","")&amp;IF(AND(L384&lt;&gt;"",N384=""),"LECTURA SIN FOTO; ","")&amp;IF(AND(A384="Salida",N(B384)&gt;0,N(O384)=0,TODAY()-N(B384)&gt;N('Ajustes'!$B$4)),"ÚLTIMO RECIBO SIN LLEGAR; ","")&amp;IF(AND(N(Q384)&gt;0,N(R384)=0),"COBRO SIN ENVIAR; ","")&amp;IF(AND(N(Q384)&gt;0,N(R384)&gt;0,N(S384)=0,TODAY()-N(R384)&gt;N('Ajustes'!$B$5)),"COBRO SIN PAGAR; ",""))-2)))</f>
        <v/>
      </c>
    </row>
    <row r="385">
      <c r="B385" s="6" t="n"/>
      <c r="I385" s="6" t="n"/>
      <c r="M385" s="6" t="n"/>
      <c r="O385" s="6" t="n"/>
      <c r="P385" s="8" t="n"/>
      <c r="Q385" s="8" t="n"/>
      <c r="R385" s="6" t="n"/>
      <c r="S385" s="6" t="n"/>
      <c r="T385" s="6" t="n"/>
      <c r="U385" s="9">
        <f>IF(OR(NOT(OR(A385&lt;&gt;"",B385&lt;&gt;"",C385&lt;&gt;"",E385&lt;&gt;"")),NOT(N(B385)&gt;0)),"",N(B385)-TODAY())</f>
        <v/>
      </c>
      <c r="V385">
        <f>IF(OR(NOT(OR(A385&lt;&gt;"",B385&lt;&gt;"",C385&lt;&gt;"",E385&lt;&gt;"")),N(T385)&gt;0),"",IF(IF(NOT(N(B385)&gt;0),"SIN FECHA DE EVENTO; ","")&amp;IF(C385="","SIN UNIDAD; ","")&amp;IF(AND(C385&lt;&gt;"",COUNTIF('Unidades'!$A$2:$A$300,C385)=0),"UNIDAD NO ESTÁ EN LA LISTA; ","")&amp;IF(H385="","SIN TITULAR; ","")&amp;IF(AND(AND(N(B385)&gt;0,TODAY()&gt;=N(B385)),N(I385)=0),"CAMBIO SIN PEDIR; ","")&amp;IF(AND(N(B385)&gt;0,TODAY()&lt;N(B385),N(B385)-TODAY()&lt;=N('Ajustes'!$B$3),N(I385)=0),"EVENTO CERCANO SIN PEDIR; ","")&amp;IF(AND(AND(N(B385)&gt;0,TODAY()&gt;=N(B385)),J385&lt;&gt;"Sí"),"SIN CONFIRMAR; ","")&amp;IF(AND(AND(N(B385)&gt;0,TODAY()&gt;=N(B385)),OR(A385="Entrada",A385="Salida"),IFERROR(VLOOKUP(E385,'Ajustes'!$A$21:$B$40,2,0)="Sí",FALSE),L385=""),"SIN LECTURA; ","")&amp;IF(AND(L385&lt;&gt;"",N385=""),"LECTURA SIN FOTO; ","")&amp;IF(AND(A385="Salida",N(B385)&gt;0,N(O385)=0,TODAY()-N(B385)&gt;N('Ajustes'!$B$4)),"ÚLTIMO RECIBO SIN LLEGAR; ","")&amp;IF(AND(N(Q385)&gt;0,N(R385)=0),"COBRO SIN ENVIAR; ","")&amp;IF(AND(N(Q385)&gt;0,N(R385)&gt;0,N(S385)=0,TODAY()-N(R385)&gt;N('Ajustes'!$B$5)),"COBRO SIN PAGAR; ","")="","",LEFT(IF(NOT(N(B385)&gt;0),"SIN FECHA DE EVENTO; ","")&amp;IF(C385="","SIN UNIDAD; ","")&amp;IF(AND(C385&lt;&gt;"",COUNTIF('Unidades'!$A$2:$A$300,C385)=0),"UNIDAD NO ESTÁ EN LA LISTA; ","")&amp;IF(H385="","SIN TITULAR; ","")&amp;IF(AND(AND(N(B385)&gt;0,TODAY()&gt;=N(B385)),N(I385)=0),"CAMBIO SIN PEDIR; ","")&amp;IF(AND(N(B385)&gt;0,TODAY()&lt;N(B385),N(B385)-TODAY()&lt;=N('Ajustes'!$B$3),N(I385)=0),"EVENTO CERCANO SIN PEDIR; ","")&amp;IF(AND(AND(N(B385)&gt;0,TODAY()&gt;=N(B385)),J385&lt;&gt;"Sí"),"SIN CONFIRMAR; ","")&amp;IF(AND(AND(N(B385)&gt;0,TODAY()&gt;=N(B385)),OR(A385="Entrada",A385="Salida"),IFERROR(VLOOKUP(E385,'Ajustes'!$A$21:$B$40,2,0)="Sí",FALSE),L385=""),"SIN LECTURA; ","")&amp;IF(AND(L385&lt;&gt;"",N385=""),"LECTURA SIN FOTO; ","")&amp;IF(AND(A385="Salida",N(B385)&gt;0,N(O385)=0,TODAY()-N(B385)&gt;N('Ajustes'!$B$4)),"ÚLTIMO RECIBO SIN LLEGAR; ","")&amp;IF(AND(N(Q385)&gt;0,N(R385)=0),"COBRO SIN ENVIAR; ","")&amp;IF(AND(N(Q385)&gt;0,N(R385)&gt;0,N(S385)=0,TODAY()-N(R385)&gt;N('Ajustes'!$B$5)),"COBRO SIN PAGAR; ",""),LEN(IF(NOT(N(B385)&gt;0),"SIN FECHA DE EVENTO; ","")&amp;IF(C385="","SIN UNIDAD; ","")&amp;IF(AND(C385&lt;&gt;"",COUNTIF('Unidades'!$A$2:$A$300,C385)=0),"UNIDAD NO ESTÁ EN LA LISTA; ","")&amp;IF(H385="","SIN TITULAR; ","")&amp;IF(AND(AND(N(B385)&gt;0,TODAY()&gt;=N(B385)),N(I385)=0),"CAMBIO SIN PEDIR; ","")&amp;IF(AND(N(B385)&gt;0,TODAY()&lt;N(B385),N(B385)-TODAY()&lt;=N('Ajustes'!$B$3),N(I385)=0),"EVENTO CERCANO SIN PEDIR; ","")&amp;IF(AND(AND(N(B385)&gt;0,TODAY()&gt;=N(B385)),J385&lt;&gt;"Sí"),"SIN CONFIRMAR; ","")&amp;IF(AND(AND(N(B385)&gt;0,TODAY()&gt;=N(B385)),OR(A385="Entrada",A385="Salida"),IFERROR(VLOOKUP(E385,'Ajustes'!$A$21:$B$40,2,0)="Sí",FALSE),L385=""),"SIN LECTURA; ","")&amp;IF(AND(L385&lt;&gt;"",N385=""),"LECTURA SIN FOTO; ","")&amp;IF(AND(A385="Salida",N(B385)&gt;0,N(O385)=0,TODAY()-N(B385)&gt;N('Ajustes'!$B$4)),"ÚLTIMO RECIBO SIN LLEGAR; ","")&amp;IF(AND(N(Q385)&gt;0,N(R385)=0),"COBRO SIN ENVIAR; ","")&amp;IF(AND(N(Q385)&gt;0,N(R385)&gt;0,N(S385)=0,TODAY()-N(R385)&gt;N('Ajustes'!$B$5)),"COBRO SIN PAGAR; ",""))-2)))</f>
        <v/>
      </c>
    </row>
    <row r="386">
      <c r="B386" s="6" t="n"/>
      <c r="I386" s="6" t="n"/>
      <c r="M386" s="6" t="n"/>
      <c r="O386" s="6" t="n"/>
      <c r="P386" s="8" t="n"/>
      <c r="Q386" s="8" t="n"/>
      <c r="R386" s="6" t="n"/>
      <c r="S386" s="6" t="n"/>
      <c r="T386" s="6" t="n"/>
      <c r="U386" s="9">
        <f>IF(OR(NOT(OR(A386&lt;&gt;"",B386&lt;&gt;"",C386&lt;&gt;"",E386&lt;&gt;"")),NOT(N(B386)&gt;0)),"",N(B386)-TODAY())</f>
        <v/>
      </c>
      <c r="V386">
        <f>IF(OR(NOT(OR(A386&lt;&gt;"",B386&lt;&gt;"",C386&lt;&gt;"",E386&lt;&gt;"")),N(T386)&gt;0),"",IF(IF(NOT(N(B386)&gt;0),"SIN FECHA DE EVENTO; ","")&amp;IF(C386="","SIN UNIDAD; ","")&amp;IF(AND(C386&lt;&gt;"",COUNTIF('Unidades'!$A$2:$A$300,C386)=0),"UNIDAD NO ESTÁ EN LA LISTA; ","")&amp;IF(H386="","SIN TITULAR; ","")&amp;IF(AND(AND(N(B386)&gt;0,TODAY()&gt;=N(B386)),N(I386)=0),"CAMBIO SIN PEDIR; ","")&amp;IF(AND(N(B386)&gt;0,TODAY()&lt;N(B386),N(B386)-TODAY()&lt;=N('Ajustes'!$B$3),N(I386)=0),"EVENTO CERCANO SIN PEDIR; ","")&amp;IF(AND(AND(N(B386)&gt;0,TODAY()&gt;=N(B386)),J386&lt;&gt;"Sí"),"SIN CONFIRMAR; ","")&amp;IF(AND(AND(N(B386)&gt;0,TODAY()&gt;=N(B386)),OR(A386="Entrada",A386="Salida"),IFERROR(VLOOKUP(E386,'Ajustes'!$A$21:$B$40,2,0)="Sí",FALSE),L386=""),"SIN LECTURA; ","")&amp;IF(AND(L386&lt;&gt;"",N386=""),"LECTURA SIN FOTO; ","")&amp;IF(AND(A386="Salida",N(B386)&gt;0,N(O386)=0,TODAY()-N(B386)&gt;N('Ajustes'!$B$4)),"ÚLTIMO RECIBO SIN LLEGAR; ","")&amp;IF(AND(N(Q386)&gt;0,N(R386)=0),"COBRO SIN ENVIAR; ","")&amp;IF(AND(N(Q386)&gt;0,N(R386)&gt;0,N(S386)=0,TODAY()-N(R386)&gt;N('Ajustes'!$B$5)),"COBRO SIN PAGAR; ","")="","",LEFT(IF(NOT(N(B386)&gt;0),"SIN FECHA DE EVENTO; ","")&amp;IF(C386="","SIN UNIDAD; ","")&amp;IF(AND(C386&lt;&gt;"",COUNTIF('Unidades'!$A$2:$A$300,C386)=0),"UNIDAD NO ESTÁ EN LA LISTA; ","")&amp;IF(H386="","SIN TITULAR; ","")&amp;IF(AND(AND(N(B386)&gt;0,TODAY()&gt;=N(B386)),N(I386)=0),"CAMBIO SIN PEDIR; ","")&amp;IF(AND(N(B386)&gt;0,TODAY()&lt;N(B386),N(B386)-TODAY()&lt;=N('Ajustes'!$B$3),N(I386)=0),"EVENTO CERCANO SIN PEDIR; ","")&amp;IF(AND(AND(N(B386)&gt;0,TODAY()&gt;=N(B386)),J386&lt;&gt;"Sí"),"SIN CONFIRMAR; ","")&amp;IF(AND(AND(N(B386)&gt;0,TODAY()&gt;=N(B386)),OR(A386="Entrada",A386="Salida"),IFERROR(VLOOKUP(E386,'Ajustes'!$A$21:$B$40,2,0)="Sí",FALSE),L386=""),"SIN LECTURA; ","")&amp;IF(AND(L386&lt;&gt;"",N386=""),"LECTURA SIN FOTO; ","")&amp;IF(AND(A386="Salida",N(B386)&gt;0,N(O386)=0,TODAY()-N(B386)&gt;N('Ajustes'!$B$4)),"ÚLTIMO RECIBO SIN LLEGAR; ","")&amp;IF(AND(N(Q386)&gt;0,N(R386)=0),"COBRO SIN ENVIAR; ","")&amp;IF(AND(N(Q386)&gt;0,N(R386)&gt;0,N(S386)=0,TODAY()-N(R386)&gt;N('Ajustes'!$B$5)),"COBRO SIN PAGAR; ",""),LEN(IF(NOT(N(B386)&gt;0),"SIN FECHA DE EVENTO; ","")&amp;IF(C386="","SIN UNIDAD; ","")&amp;IF(AND(C386&lt;&gt;"",COUNTIF('Unidades'!$A$2:$A$300,C386)=0),"UNIDAD NO ESTÁ EN LA LISTA; ","")&amp;IF(H386="","SIN TITULAR; ","")&amp;IF(AND(AND(N(B386)&gt;0,TODAY()&gt;=N(B386)),N(I386)=0),"CAMBIO SIN PEDIR; ","")&amp;IF(AND(N(B386)&gt;0,TODAY()&lt;N(B386),N(B386)-TODAY()&lt;=N('Ajustes'!$B$3),N(I386)=0),"EVENTO CERCANO SIN PEDIR; ","")&amp;IF(AND(AND(N(B386)&gt;0,TODAY()&gt;=N(B386)),J386&lt;&gt;"Sí"),"SIN CONFIRMAR; ","")&amp;IF(AND(AND(N(B386)&gt;0,TODAY()&gt;=N(B386)),OR(A386="Entrada",A386="Salida"),IFERROR(VLOOKUP(E386,'Ajustes'!$A$21:$B$40,2,0)="Sí",FALSE),L386=""),"SIN LECTURA; ","")&amp;IF(AND(L386&lt;&gt;"",N386=""),"LECTURA SIN FOTO; ","")&amp;IF(AND(A386="Salida",N(B386)&gt;0,N(O386)=0,TODAY()-N(B386)&gt;N('Ajustes'!$B$4)),"ÚLTIMO RECIBO SIN LLEGAR; ","")&amp;IF(AND(N(Q386)&gt;0,N(R386)=0),"COBRO SIN ENVIAR; ","")&amp;IF(AND(N(Q386)&gt;0,N(R386)&gt;0,N(S386)=0,TODAY()-N(R386)&gt;N('Ajustes'!$B$5)),"COBRO SIN PAGAR; ",""))-2)))</f>
        <v/>
      </c>
    </row>
    <row r="387">
      <c r="B387" s="6" t="n"/>
      <c r="I387" s="6" t="n"/>
      <c r="M387" s="6" t="n"/>
      <c r="O387" s="6" t="n"/>
      <c r="P387" s="8" t="n"/>
      <c r="Q387" s="8" t="n"/>
      <c r="R387" s="6" t="n"/>
      <c r="S387" s="6" t="n"/>
      <c r="T387" s="6" t="n"/>
      <c r="U387" s="9">
        <f>IF(OR(NOT(OR(A387&lt;&gt;"",B387&lt;&gt;"",C387&lt;&gt;"",E387&lt;&gt;"")),NOT(N(B387)&gt;0)),"",N(B387)-TODAY())</f>
        <v/>
      </c>
      <c r="V387">
        <f>IF(OR(NOT(OR(A387&lt;&gt;"",B387&lt;&gt;"",C387&lt;&gt;"",E387&lt;&gt;"")),N(T387)&gt;0),"",IF(IF(NOT(N(B387)&gt;0),"SIN FECHA DE EVENTO; ","")&amp;IF(C387="","SIN UNIDAD; ","")&amp;IF(AND(C387&lt;&gt;"",COUNTIF('Unidades'!$A$2:$A$300,C387)=0),"UNIDAD NO ESTÁ EN LA LISTA; ","")&amp;IF(H387="","SIN TITULAR; ","")&amp;IF(AND(AND(N(B387)&gt;0,TODAY()&gt;=N(B387)),N(I387)=0),"CAMBIO SIN PEDIR; ","")&amp;IF(AND(N(B387)&gt;0,TODAY()&lt;N(B387),N(B387)-TODAY()&lt;=N('Ajustes'!$B$3),N(I387)=0),"EVENTO CERCANO SIN PEDIR; ","")&amp;IF(AND(AND(N(B387)&gt;0,TODAY()&gt;=N(B387)),J387&lt;&gt;"Sí"),"SIN CONFIRMAR; ","")&amp;IF(AND(AND(N(B387)&gt;0,TODAY()&gt;=N(B387)),OR(A387="Entrada",A387="Salida"),IFERROR(VLOOKUP(E387,'Ajustes'!$A$21:$B$40,2,0)="Sí",FALSE),L387=""),"SIN LECTURA; ","")&amp;IF(AND(L387&lt;&gt;"",N387=""),"LECTURA SIN FOTO; ","")&amp;IF(AND(A387="Salida",N(B387)&gt;0,N(O387)=0,TODAY()-N(B387)&gt;N('Ajustes'!$B$4)),"ÚLTIMO RECIBO SIN LLEGAR; ","")&amp;IF(AND(N(Q387)&gt;0,N(R387)=0),"COBRO SIN ENVIAR; ","")&amp;IF(AND(N(Q387)&gt;0,N(R387)&gt;0,N(S387)=0,TODAY()-N(R387)&gt;N('Ajustes'!$B$5)),"COBRO SIN PAGAR; ","")="","",LEFT(IF(NOT(N(B387)&gt;0),"SIN FECHA DE EVENTO; ","")&amp;IF(C387="","SIN UNIDAD; ","")&amp;IF(AND(C387&lt;&gt;"",COUNTIF('Unidades'!$A$2:$A$300,C387)=0),"UNIDAD NO ESTÁ EN LA LISTA; ","")&amp;IF(H387="","SIN TITULAR; ","")&amp;IF(AND(AND(N(B387)&gt;0,TODAY()&gt;=N(B387)),N(I387)=0),"CAMBIO SIN PEDIR; ","")&amp;IF(AND(N(B387)&gt;0,TODAY()&lt;N(B387),N(B387)-TODAY()&lt;=N('Ajustes'!$B$3),N(I387)=0),"EVENTO CERCANO SIN PEDIR; ","")&amp;IF(AND(AND(N(B387)&gt;0,TODAY()&gt;=N(B387)),J387&lt;&gt;"Sí"),"SIN CONFIRMAR; ","")&amp;IF(AND(AND(N(B387)&gt;0,TODAY()&gt;=N(B387)),OR(A387="Entrada",A387="Salida"),IFERROR(VLOOKUP(E387,'Ajustes'!$A$21:$B$40,2,0)="Sí",FALSE),L387=""),"SIN LECTURA; ","")&amp;IF(AND(L387&lt;&gt;"",N387=""),"LECTURA SIN FOTO; ","")&amp;IF(AND(A387="Salida",N(B387)&gt;0,N(O387)=0,TODAY()-N(B387)&gt;N('Ajustes'!$B$4)),"ÚLTIMO RECIBO SIN LLEGAR; ","")&amp;IF(AND(N(Q387)&gt;0,N(R387)=0),"COBRO SIN ENVIAR; ","")&amp;IF(AND(N(Q387)&gt;0,N(R387)&gt;0,N(S387)=0,TODAY()-N(R387)&gt;N('Ajustes'!$B$5)),"COBRO SIN PAGAR; ",""),LEN(IF(NOT(N(B387)&gt;0),"SIN FECHA DE EVENTO; ","")&amp;IF(C387="","SIN UNIDAD; ","")&amp;IF(AND(C387&lt;&gt;"",COUNTIF('Unidades'!$A$2:$A$300,C387)=0),"UNIDAD NO ESTÁ EN LA LISTA; ","")&amp;IF(H387="","SIN TITULAR; ","")&amp;IF(AND(AND(N(B387)&gt;0,TODAY()&gt;=N(B387)),N(I387)=0),"CAMBIO SIN PEDIR; ","")&amp;IF(AND(N(B387)&gt;0,TODAY()&lt;N(B387),N(B387)-TODAY()&lt;=N('Ajustes'!$B$3),N(I387)=0),"EVENTO CERCANO SIN PEDIR; ","")&amp;IF(AND(AND(N(B387)&gt;0,TODAY()&gt;=N(B387)),J387&lt;&gt;"Sí"),"SIN CONFIRMAR; ","")&amp;IF(AND(AND(N(B387)&gt;0,TODAY()&gt;=N(B387)),OR(A387="Entrada",A387="Salida"),IFERROR(VLOOKUP(E387,'Ajustes'!$A$21:$B$40,2,0)="Sí",FALSE),L387=""),"SIN LECTURA; ","")&amp;IF(AND(L387&lt;&gt;"",N387=""),"LECTURA SIN FOTO; ","")&amp;IF(AND(A387="Salida",N(B387)&gt;0,N(O387)=0,TODAY()-N(B387)&gt;N('Ajustes'!$B$4)),"ÚLTIMO RECIBO SIN LLEGAR; ","")&amp;IF(AND(N(Q387)&gt;0,N(R387)=0),"COBRO SIN ENVIAR; ","")&amp;IF(AND(N(Q387)&gt;0,N(R387)&gt;0,N(S387)=0,TODAY()-N(R387)&gt;N('Ajustes'!$B$5)),"COBRO SIN PAGAR; ",""))-2)))</f>
        <v/>
      </c>
    </row>
    <row r="388">
      <c r="B388" s="6" t="n"/>
      <c r="I388" s="6" t="n"/>
      <c r="M388" s="6" t="n"/>
      <c r="O388" s="6" t="n"/>
      <c r="P388" s="8" t="n"/>
      <c r="Q388" s="8" t="n"/>
      <c r="R388" s="6" t="n"/>
      <c r="S388" s="6" t="n"/>
      <c r="T388" s="6" t="n"/>
      <c r="U388" s="9">
        <f>IF(OR(NOT(OR(A388&lt;&gt;"",B388&lt;&gt;"",C388&lt;&gt;"",E388&lt;&gt;"")),NOT(N(B388)&gt;0)),"",N(B388)-TODAY())</f>
        <v/>
      </c>
      <c r="V388">
        <f>IF(OR(NOT(OR(A388&lt;&gt;"",B388&lt;&gt;"",C388&lt;&gt;"",E388&lt;&gt;"")),N(T388)&gt;0),"",IF(IF(NOT(N(B388)&gt;0),"SIN FECHA DE EVENTO; ","")&amp;IF(C388="","SIN UNIDAD; ","")&amp;IF(AND(C388&lt;&gt;"",COUNTIF('Unidades'!$A$2:$A$300,C388)=0),"UNIDAD NO ESTÁ EN LA LISTA; ","")&amp;IF(H388="","SIN TITULAR; ","")&amp;IF(AND(AND(N(B388)&gt;0,TODAY()&gt;=N(B388)),N(I388)=0),"CAMBIO SIN PEDIR; ","")&amp;IF(AND(N(B388)&gt;0,TODAY()&lt;N(B388),N(B388)-TODAY()&lt;=N('Ajustes'!$B$3),N(I388)=0),"EVENTO CERCANO SIN PEDIR; ","")&amp;IF(AND(AND(N(B388)&gt;0,TODAY()&gt;=N(B388)),J388&lt;&gt;"Sí"),"SIN CONFIRMAR; ","")&amp;IF(AND(AND(N(B388)&gt;0,TODAY()&gt;=N(B388)),OR(A388="Entrada",A388="Salida"),IFERROR(VLOOKUP(E388,'Ajustes'!$A$21:$B$40,2,0)="Sí",FALSE),L388=""),"SIN LECTURA; ","")&amp;IF(AND(L388&lt;&gt;"",N388=""),"LECTURA SIN FOTO; ","")&amp;IF(AND(A388="Salida",N(B388)&gt;0,N(O388)=0,TODAY()-N(B388)&gt;N('Ajustes'!$B$4)),"ÚLTIMO RECIBO SIN LLEGAR; ","")&amp;IF(AND(N(Q388)&gt;0,N(R388)=0),"COBRO SIN ENVIAR; ","")&amp;IF(AND(N(Q388)&gt;0,N(R388)&gt;0,N(S388)=0,TODAY()-N(R388)&gt;N('Ajustes'!$B$5)),"COBRO SIN PAGAR; ","")="","",LEFT(IF(NOT(N(B388)&gt;0),"SIN FECHA DE EVENTO; ","")&amp;IF(C388="","SIN UNIDAD; ","")&amp;IF(AND(C388&lt;&gt;"",COUNTIF('Unidades'!$A$2:$A$300,C388)=0),"UNIDAD NO ESTÁ EN LA LISTA; ","")&amp;IF(H388="","SIN TITULAR; ","")&amp;IF(AND(AND(N(B388)&gt;0,TODAY()&gt;=N(B388)),N(I388)=0),"CAMBIO SIN PEDIR; ","")&amp;IF(AND(N(B388)&gt;0,TODAY()&lt;N(B388),N(B388)-TODAY()&lt;=N('Ajustes'!$B$3),N(I388)=0),"EVENTO CERCANO SIN PEDIR; ","")&amp;IF(AND(AND(N(B388)&gt;0,TODAY()&gt;=N(B388)),J388&lt;&gt;"Sí"),"SIN CONFIRMAR; ","")&amp;IF(AND(AND(N(B388)&gt;0,TODAY()&gt;=N(B388)),OR(A388="Entrada",A388="Salida"),IFERROR(VLOOKUP(E388,'Ajustes'!$A$21:$B$40,2,0)="Sí",FALSE),L388=""),"SIN LECTURA; ","")&amp;IF(AND(L388&lt;&gt;"",N388=""),"LECTURA SIN FOTO; ","")&amp;IF(AND(A388="Salida",N(B388)&gt;0,N(O388)=0,TODAY()-N(B388)&gt;N('Ajustes'!$B$4)),"ÚLTIMO RECIBO SIN LLEGAR; ","")&amp;IF(AND(N(Q388)&gt;0,N(R388)=0),"COBRO SIN ENVIAR; ","")&amp;IF(AND(N(Q388)&gt;0,N(R388)&gt;0,N(S388)=0,TODAY()-N(R388)&gt;N('Ajustes'!$B$5)),"COBRO SIN PAGAR; ",""),LEN(IF(NOT(N(B388)&gt;0),"SIN FECHA DE EVENTO; ","")&amp;IF(C388="","SIN UNIDAD; ","")&amp;IF(AND(C388&lt;&gt;"",COUNTIF('Unidades'!$A$2:$A$300,C388)=0),"UNIDAD NO ESTÁ EN LA LISTA; ","")&amp;IF(H388="","SIN TITULAR; ","")&amp;IF(AND(AND(N(B388)&gt;0,TODAY()&gt;=N(B388)),N(I388)=0),"CAMBIO SIN PEDIR; ","")&amp;IF(AND(N(B388)&gt;0,TODAY()&lt;N(B388),N(B388)-TODAY()&lt;=N('Ajustes'!$B$3),N(I388)=0),"EVENTO CERCANO SIN PEDIR; ","")&amp;IF(AND(AND(N(B388)&gt;0,TODAY()&gt;=N(B388)),J388&lt;&gt;"Sí"),"SIN CONFIRMAR; ","")&amp;IF(AND(AND(N(B388)&gt;0,TODAY()&gt;=N(B388)),OR(A388="Entrada",A388="Salida"),IFERROR(VLOOKUP(E388,'Ajustes'!$A$21:$B$40,2,0)="Sí",FALSE),L388=""),"SIN LECTURA; ","")&amp;IF(AND(L388&lt;&gt;"",N388=""),"LECTURA SIN FOTO; ","")&amp;IF(AND(A388="Salida",N(B388)&gt;0,N(O388)=0,TODAY()-N(B388)&gt;N('Ajustes'!$B$4)),"ÚLTIMO RECIBO SIN LLEGAR; ","")&amp;IF(AND(N(Q388)&gt;0,N(R388)=0),"COBRO SIN ENVIAR; ","")&amp;IF(AND(N(Q388)&gt;0,N(R388)&gt;0,N(S388)=0,TODAY()-N(R388)&gt;N('Ajustes'!$B$5)),"COBRO SIN PAGAR; ",""))-2)))</f>
        <v/>
      </c>
    </row>
    <row r="389">
      <c r="B389" s="6" t="n"/>
      <c r="I389" s="6" t="n"/>
      <c r="M389" s="6" t="n"/>
      <c r="O389" s="6" t="n"/>
      <c r="P389" s="8" t="n"/>
      <c r="Q389" s="8" t="n"/>
      <c r="R389" s="6" t="n"/>
      <c r="S389" s="6" t="n"/>
      <c r="T389" s="6" t="n"/>
      <c r="U389" s="9">
        <f>IF(OR(NOT(OR(A389&lt;&gt;"",B389&lt;&gt;"",C389&lt;&gt;"",E389&lt;&gt;"")),NOT(N(B389)&gt;0)),"",N(B389)-TODAY())</f>
        <v/>
      </c>
      <c r="V389">
        <f>IF(OR(NOT(OR(A389&lt;&gt;"",B389&lt;&gt;"",C389&lt;&gt;"",E389&lt;&gt;"")),N(T389)&gt;0),"",IF(IF(NOT(N(B389)&gt;0),"SIN FECHA DE EVENTO; ","")&amp;IF(C389="","SIN UNIDAD; ","")&amp;IF(AND(C389&lt;&gt;"",COUNTIF('Unidades'!$A$2:$A$300,C389)=0),"UNIDAD NO ESTÁ EN LA LISTA; ","")&amp;IF(H389="","SIN TITULAR; ","")&amp;IF(AND(AND(N(B389)&gt;0,TODAY()&gt;=N(B389)),N(I389)=0),"CAMBIO SIN PEDIR; ","")&amp;IF(AND(N(B389)&gt;0,TODAY()&lt;N(B389),N(B389)-TODAY()&lt;=N('Ajustes'!$B$3),N(I389)=0),"EVENTO CERCANO SIN PEDIR; ","")&amp;IF(AND(AND(N(B389)&gt;0,TODAY()&gt;=N(B389)),J389&lt;&gt;"Sí"),"SIN CONFIRMAR; ","")&amp;IF(AND(AND(N(B389)&gt;0,TODAY()&gt;=N(B389)),OR(A389="Entrada",A389="Salida"),IFERROR(VLOOKUP(E389,'Ajustes'!$A$21:$B$40,2,0)="Sí",FALSE),L389=""),"SIN LECTURA; ","")&amp;IF(AND(L389&lt;&gt;"",N389=""),"LECTURA SIN FOTO; ","")&amp;IF(AND(A389="Salida",N(B389)&gt;0,N(O389)=0,TODAY()-N(B389)&gt;N('Ajustes'!$B$4)),"ÚLTIMO RECIBO SIN LLEGAR; ","")&amp;IF(AND(N(Q389)&gt;0,N(R389)=0),"COBRO SIN ENVIAR; ","")&amp;IF(AND(N(Q389)&gt;0,N(R389)&gt;0,N(S389)=0,TODAY()-N(R389)&gt;N('Ajustes'!$B$5)),"COBRO SIN PAGAR; ","")="","",LEFT(IF(NOT(N(B389)&gt;0),"SIN FECHA DE EVENTO; ","")&amp;IF(C389="","SIN UNIDAD; ","")&amp;IF(AND(C389&lt;&gt;"",COUNTIF('Unidades'!$A$2:$A$300,C389)=0),"UNIDAD NO ESTÁ EN LA LISTA; ","")&amp;IF(H389="","SIN TITULAR; ","")&amp;IF(AND(AND(N(B389)&gt;0,TODAY()&gt;=N(B389)),N(I389)=0),"CAMBIO SIN PEDIR; ","")&amp;IF(AND(N(B389)&gt;0,TODAY()&lt;N(B389),N(B389)-TODAY()&lt;=N('Ajustes'!$B$3),N(I389)=0),"EVENTO CERCANO SIN PEDIR; ","")&amp;IF(AND(AND(N(B389)&gt;0,TODAY()&gt;=N(B389)),J389&lt;&gt;"Sí"),"SIN CONFIRMAR; ","")&amp;IF(AND(AND(N(B389)&gt;0,TODAY()&gt;=N(B389)),OR(A389="Entrada",A389="Salida"),IFERROR(VLOOKUP(E389,'Ajustes'!$A$21:$B$40,2,0)="Sí",FALSE),L389=""),"SIN LECTURA; ","")&amp;IF(AND(L389&lt;&gt;"",N389=""),"LECTURA SIN FOTO; ","")&amp;IF(AND(A389="Salida",N(B389)&gt;0,N(O389)=0,TODAY()-N(B389)&gt;N('Ajustes'!$B$4)),"ÚLTIMO RECIBO SIN LLEGAR; ","")&amp;IF(AND(N(Q389)&gt;0,N(R389)=0),"COBRO SIN ENVIAR; ","")&amp;IF(AND(N(Q389)&gt;0,N(R389)&gt;0,N(S389)=0,TODAY()-N(R389)&gt;N('Ajustes'!$B$5)),"COBRO SIN PAGAR; ",""),LEN(IF(NOT(N(B389)&gt;0),"SIN FECHA DE EVENTO; ","")&amp;IF(C389="","SIN UNIDAD; ","")&amp;IF(AND(C389&lt;&gt;"",COUNTIF('Unidades'!$A$2:$A$300,C389)=0),"UNIDAD NO ESTÁ EN LA LISTA; ","")&amp;IF(H389="","SIN TITULAR; ","")&amp;IF(AND(AND(N(B389)&gt;0,TODAY()&gt;=N(B389)),N(I389)=0),"CAMBIO SIN PEDIR; ","")&amp;IF(AND(N(B389)&gt;0,TODAY()&lt;N(B389),N(B389)-TODAY()&lt;=N('Ajustes'!$B$3),N(I389)=0),"EVENTO CERCANO SIN PEDIR; ","")&amp;IF(AND(AND(N(B389)&gt;0,TODAY()&gt;=N(B389)),J389&lt;&gt;"Sí"),"SIN CONFIRMAR; ","")&amp;IF(AND(AND(N(B389)&gt;0,TODAY()&gt;=N(B389)),OR(A389="Entrada",A389="Salida"),IFERROR(VLOOKUP(E389,'Ajustes'!$A$21:$B$40,2,0)="Sí",FALSE),L389=""),"SIN LECTURA; ","")&amp;IF(AND(L389&lt;&gt;"",N389=""),"LECTURA SIN FOTO; ","")&amp;IF(AND(A389="Salida",N(B389)&gt;0,N(O389)=0,TODAY()-N(B389)&gt;N('Ajustes'!$B$4)),"ÚLTIMO RECIBO SIN LLEGAR; ","")&amp;IF(AND(N(Q389)&gt;0,N(R389)=0),"COBRO SIN ENVIAR; ","")&amp;IF(AND(N(Q389)&gt;0,N(R389)&gt;0,N(S389)=0,TODAY()-N(R389)&gt;N('Ajustes'!$B$5)),"COBRO SIN PAGAR; ",""))-2)))</f>
        <v/>
      </c>
    </row>
    <row r="390">
      <c r="B390" s="6" t="n"/>
      <c r="I390" s="6" t="n"/>
      <c r="M390" s="6" t="n"/>
      <c r="O390" s="6" t="n"/>
      <c r="P390" s="8" t="n"/>
      <c r="Q390" s="8" t="n"/>
      <c r="R390" s="6" t="n"/>
      <c r="S390" s="6" t="n"/>
      <c r="T390" s="6" t="n"/>
      <c r="U390" s="9">
        <f>IF(OR(NOT(OR(A390&lt;&gt;"",B390&lt;&gt;"",C390&lt;&gt;"",E390&lt;&gt;"")),NOT(N(B390)&gt;0)),"",N(B390)-TODAY())</f>
        <v/>
      </c>
      <c r="V390">
        <f>IF(OR(NOT(OR(A390&lt;&gt;"",B390&lt;&gt;"",C390&lt;&gt;"",E390&lt;&gt;"")),N(T390)&gt;0),"",IF(IF(NOT(N(B390)&gt;0),"SIN FECHA DE EVENTO; ","")&amp;IF(C390="","SIN UNIDAD; ","")&amp;IF(AND(C390&lt;&gt;"",COUNTIF('Unidades'!$A$2:$A$300,C390)=0),"UNIDAD NO ESTÁ EN LA LISTA; ","")&amp;IF(H390="","SIN TITULAR; ","")&amp;IF(AND(AND(N(B390)&gt;0,TODAY()&gt;=N(B390)),N(I390)=0),"CAMBIO SIN PEDIR; ","")&amp;IF(AND(N(B390)&gt;0,TODAY()&lt;N(B390),N(B390)-TODAY()&lt;=N('Ajustes'!$B$3),N(I390)=0),"EVENTO CERCANO SIN PEDIR; ","")&amp;IF(AND(AND(N(B390)&gt;0,TODAY()&gt;=N(B390)),J390&lt;&gt;"Sí"),"SIN CONFIRMAR; ","")&amp;IF(AND(AND(N(B390)&gt;0,TODAY()&gt;=N(B390)),OR(A390="Entrada",A390="Salida"),IFERROR(VLOOKUP(E390,'Ajustes'!$A$21:$B$40,2,0)="Sí",FALSE),L390=""),"SIN LECTURA; ","")&amp;IF(AND(L390&lt;&gt;"",N390=""),"LECTURA SIN FOTO; ","")&amp;IF(AND(A390="Salida",N(B390)&gt;0,N(O390)=0,TODAY()-N(B390)&gt;N('Ajustes'!$B$4)),"ÚLTIMO RECIBO SIN LLEGAR; ","")&amp;IF(AND(N(Q390)&gt;0,N(R390)=0),"COBRO SIN ENVIAR; ","")&amp;IF(AND(N(Q390)&gt;0,N(R390)&gt;0,N(S390)=0,TODAY()-N(R390)&gt;N('Ajustes'!$B$5)),"COBRO SIN PAGAR; ","")="","",LEFT(IF(NOT(N(B390)&gt;0),"SIN FECHA DE EVENTO; ","")&amp;IF(C390="","SIN UNIDAD; ","")&amp;IF(AND(C390&lt;&gt;"",COUNTIF('Unidades'!$A$2:$A$300,C390)=0),"UNIDAD NO ESTÁ EN LA LISTA; ","")&amp;IF(H390="","SIN TITULAR; ","")&amp;IF(AND(AND(N(B390)&gt;0,TODAY()&gt;=N(B390)),N(I390)=0),"CAMBIO SIN PEDIR; ","")&amp;IF(AND(N(B390)&gt;0,TODAY()&lt;N(B390),N(B390)-TODAY()&lt;=N('Ajustes'!$B$3),N(I390)=0),"EVENTO CERCANO SIN PEDIR; ","")&amp;IF(AND(AND(N(B390)&gt;0,TODAY()&gt;=N(B390)),J390&lt;&gt;"Sí"),"SIN CONFIRMAR; ","")&amp;IF(AND(AND(N(B390)&gt;0,TODAY()&gt;=N(B390)),OR(A390="Entrada",A390="Salida"),IFERROR(VLOOKUP(E390,'Ajustes'!$A$21:$B$40,2,0)="Sí",FALSE),L390=""),"SIN LECTURA; ","")&amp;IF(AND(L390&lt;&gt;"",N390=""),"LECTURA SIN FOTO; ","")&amp;IF(AND(A390="Salida",N(B390)&gt;0,N(O390)=0,TODAY()-N(B390)&gt;N('Ajustes'!$B$4)),"ÚLTIMO RECIBO SIN LLEGAR; ","")&amp;IF(AND(N(Q390)&gt;0,N(R390)=0),"COBRO SIN ENVIAR; ","")&amp;IF(AND(N(Q390)&gt;0,N(R390)&gt;0,N(S390)=0,TODAY()-N(R390)&gt;N('Ajustes'!$B$5)),"COBRO SIN PAGAR; ",""),LEN(IF(NOT(N(B390)&gt;0),"SIN FECHA DE EVENTO; ","")&amp;IF(C390="","SIN UNIDAD; ","")&amp;IF(AND(C390&lt;&gt;"",COUNTIF('Unidades'!$A$2:$A$300,C390)=0),"UNIDAD NO ESTÁ EN LA LISTA; ","")&amp;IF(H390="","SIN TITULAR; ","")&amp;IF(AND(AND(N(B390)&gt;0,TODAY()&gt;=N(B390)),N(I390)=0),"CAMBIO SIN PEDIR; ","")&amp;IF(AND(N(B390)&gt;0,TODAY()&lt;N(B390),N(B390)-TODAY()&lt;=N('Ajustes'!$B$3),N(I390)=0),"EVENTO CERCANO SIN PEDIR; ","")&amp;IF(AND(AND(N(B390)&gt;0,TODAY()&gt;=N(B390)),J390&lt;&gt;"Sí"),"SIN CONFIRMAR; ","")&amp;IF(AND(AND(N(B390)&gt;0,TODAY()&gt;=N(B390)),OR(A390="Entrada",A390="Salida"),IFERROR(VLOOKUP(E390,'Ajustes'!$A$21:$B$40,2,0)="Sí",FALSE),L390=""),"SIN LECTURA; ","")&amp;IF(AND(L390&lt;&gt;"",N390=""),"LECTURA SIN FOTO; ","")&amp;IF(AND(A390="Salida",N(B390)&gt;0,N(O390)=0,TODAY()-N(B390)&gt;N('Ajustes'!$B$4)),"ÚLTIMO RECIBO SIN LLEGAR; ","")&amp;IF(AND(N(Q390)&gt;0,N(R390)=0),"COBRO SIN ENVIAR; ","")&amp;IF(AND(N(Q390)&gt;0,N(R390)&gt;0,N(S390)=0,TODAY()-N(R390)&gt;N('Ajustes'!$B$5)),"COBRO SIN PAGAR; ",""))-2)))</f>
        <v/>
      </c>
    </row>
    <row r="391">
      <c r="B391" s="6" t="n"/>
      <c r="I391" s="6" t="n"/>
      <c r="M391" s="6" t="n"/>
      <c r="O391" s="6" t="n"/>
      <c r="P391" s="8" t="n"/>
      <c r="Q391" s="8" t="n"/>
      <c r="R391" s="6" t="n"/>
      <c r="S391" s="6" t="n"/>
      <c r="T391" s="6" t="n"/>
      <c r="U391" s="9">
        <f>IF(OR(NOT(OR(A391&lt;&gt;"",B391&lt;&gt;"",C391&lt;&gt;"",E391&lt;&gt;"")),NOT(N(B391)&gt;0)),"",N(B391)-TODAY())</f>
        <v/>
      </c>
      <c r="V391">
        <f>IF(OR(NOT(OR(A391&lt;&gt;"",B391&lt;&gt;"",C391&lt;&gt;"",E391&lt;&gt;"")),N(T391)&gt;0),"",IF(IF(NOT(N(B391)&gt;0),"SIN FECHA DE EVENTO; ","")&amp;IF(C391="","SIN UNIDAD; ","")&amp;IF(AND(C391&lt;&gt;"",COUNTIF('Unidades'!$A$2:$A$300,C391)=0),"UNIDAD NO ESTÁ EN LA LISTA; ","")&amp;IF(H391="","SIN TITULAR; ","")&amp;IF(AND(AND(N(B391)&gt;0,TODAY()&gt;=N(B391)),N(I391)=0),"CAMBIO SIN PEDIR; ","")&amp;IF(AND(N(B391)&gt;0,TODAY()&lt;N(B391),N(B391)-TODAY()&lt;=N('Ajustes'!$B$3),N(I391)=0),"EVENTO CERCANO SIN PEDIR; ","")&amp;IF(AND(AND(N(B391)&gt;0,TODAY()&gt;=N(B391)),J391&lt;&gt;"Sí"),"SIN CONFIRMAR; ","")&amp;IF(AND(AND(N(B391)&gt;0,TODAY()&gt;=N(B391)),OR(A391="Entrada",A391="Salida"),IFERROR(VLOOKUP(E391,'Ajustes'!$A$21:$B$40,2,0)="Sí",FALSE),L391=""),"SIN LECTURA; ","")&amp;IF(AND(L391&lt;&gt;"",N391=""),"LECTURA SIN FOTO; ","")&amp;IF(AND(A391="Salida",N(B391)&gt;0,N(O391)=0,TODAY()-N(B391)&gt;N('Ajustes'!$B$4)),"ÚLTIMO RECIBO SIN LLEGAR; ","")&amp;IF(AND(N(Q391)&gt;0,N(R391)=0),"COBRO SIN ENVIAR; ","")&amp;IF(AND(N(Q391)&gt;0,N(R391)&gt;0,N(S391)=0,TODAY()-N(R391)&gt;N('Ajustes'!$B$5)),"COBRO SIN PAGAR; ","")="","",LEFT(IF(NOT(N(B391)&gt;0),"SIN FECHA DE EVENTO; ","")&amp;IF(C391="","SIN UNIDAD; ","")&amp;IF(AND(C391&lt;&gt;"",COUNTIF('Unidades'!$A$2:$A$300,C391)=0),"UNIDAD NO ESTÁ EN LA LISTA; ","")&amp;IF(H391="","SIN TITULAR; ","")&amp;IF(AND(AND(N(B391)&gt;0,TODAY()&gt;=N(B391)),N(I391)=0),"CAMBIO SIN PEDIR; ","")&amp;IF(AND(N(B391)&gt;0,TODAY()&lt;N(B391),N(B391)-TODAY()&lt;=N('Ajustes'!$B$3),N(I391)=0),"EVENTO CERCANO SIN PEDIR; ","")&amp;IF(AND(AND(N(B391)&gt;0,TODAY()&gt;=N(B391)),J391&lt;&gt;"Sí"),"SIN CONFIRMAR; ","")&amp;IF(AND(AND(N(B391)&gt;0,TODAY()&gt;=N(B391)),OR(A391="Entrada",A391="Salida"),IFERROR(VLOOKUP(E391,'Ajustes'!$A$21:$B$40,2,0)="Sí",FALSE),L391=""),"SIN LECTURA; ","")&amp;IF(AND(L391&lt;&gt;"",N391=""),"LECTURA SIN FOTO; ","")&amp;IF(AND(A391="Salida",N(B391)&gt;0,N(O391)=0,TODAY()-N(B391)&gt;N('Ajustes'!$B$4)),"ÚLTIMO RECIBO SIN LLEGAR; ","")&amp;IF(AND(N(Q391)&gt;0,N(R391)=0),"COBRO SIN ENVIAR; ","")&amp;IF(AND(N(Q391)&gt;0,N(R391)&gt;0,N(S391)=0,TODAY()-N(R391)&gt;N('Ajustes'!$B$5)),"COBRO SIN PAGAR; ",""),LEN(IF(NOT(N(B391)&gt;0),"SIN FECHA DE EVENTO; ","")&amp;IF(C391="","SIN UNIDAD; ","")&amp;IF(AND(C391&lt;&gt;"",COUNTIF('Unidades'!$A$2:$A$300,C391)=0),"UNIDAD NO ESTÁ EN LA LISTA; ","")&amp;IF(H391="","SIN TITULAR; ","")&amp;IF(AND(AND(N(B391)&gt;0,TODAY()&gt;=N(B391)),N(I391)=0),"CAMBIO SIN PEDIR; ","")&amp;IF(AND(N(B391)&gt;0,TODAY()&lt;N(B391),N(B391)-TODAY()&lt;=N('Ajustes'!$B$3),N(I391)=0),"EVENTO CERCANO SIN PEDIR; ","")&amp;IF(AND(AND(N(B391)&gt;0,TODAY()&gt;=N(B391)),J391&lt;&gt;"Sí"),"SIN CONFIRMAR; ","")&amp;IF(AND(AND(N(B391)&gt;0,TODAY()&gt;=N(B391)),OR(A391="Entrada",A391="Salida"),IFERROR(VLOOKUP(E391,'Ajustes'!$A$21:$B$40,2,0)="Sí",FALSE),L391=""),"SIN LECTURA; ","")&amp;IF(AND(L391&lt;&gt;"",N391=""),"LECTURA SIN FOTO; ","")&amp;IF(AND(A391="Salida",N(B391)&gt;0,N(O391)=0,TODAY()-N(B391)&gt;N('Ajustes'!$B$4)),"ÚLTIMO RECIBO SIN LLEGAR; ","")&amp;IF(AND(N(Q391)&gt;0,N(R391)=0),"COBRO SIN ENVIAR; ","")&amp;IF(AND(N(Q391)&gt;0,N(R391)&gt;0,N(S391)=0,TODAY()-N(R391)&gt;N('Ajustes'!$B$5)),"COBRO SIN PAGAR; ",""))-2)))</f>
        <v/>
      </c>
    </row>
    <row r="392">
      <c r="B392" s="6" t="n"/>
      <c r="I392" s="6" t="n"/>
      <c r="M392" s="6" t="n"/>
      <c r="O392" s="6" t="n"/>
      <c r="P392" s="8" t="n"/>
      <c r="Q392" s="8" t="n"/>
      <c r="R392" s="6" t="n"/>
      <c r="S392" s="6" t="n"/>
      <c r="T392" s="6" t="n"/>
      <c r="U392" s="9">
        <f>IF(OR(NOT(OR(A392&lt;&gt;"",B392&lt;&gt;"",C392&lt;&gt;"",E392&lt;&gt;"")),NOT(N(B392)&gt;0)),"",N(B392)-TODAY())</f>
        <v/>
      </c>
      <c r="V392">
        <f>IF(OR(NOT(OR(A392&lt;&gt;"",B392&lt;&gt;"",C392&lt;&gt;"",E392&lt;&gt;"")),N(T392)&gt;0),"",IF(IF(NOT(N(B392)&gt;0),"SIN FECHA DE EVENTO; ","")&amp;IF(C392="","SIN UNIDAD; ","")&amp;IF(AND(C392&lt;&gt;"",COUNTIF('Unidades'!$A$2:$A$300,C392)=0),"UNIDAD NO ESTÁ EN LA LISTA; ","")&amp;IF(H392="","SIN TITULAR; ","")&amp;IF(AND(AND(N(B392)&gt;0,TODAY()&gt;=N(B392)),N(I392)=0),"CAMBIO SIN PEDIR; ","")&amp;IF(AND(N(B392)&gt;0,TODAY()&lt;N(B392),N(B392)-TODAY()&lt;=N('Ajustes'!$B$3),N(I392)=0),"EVENTO CERCANO SIN PEDIR; ","")&amp;IF(AND(AND(N(B392)&gt;0,TODAY()&gt;=N(B392)),J392&lt;&gt;"Sí"),"SIN CONFIRMAR; ","")&amp;IF(AND(AND(N(B392)&gt;0,TODAY()&gt;=N(B392)),OR(A392="Entrada",A392="Salida"),IFERROR(VLOOKUP(E392,'Ajustes'!$A$21:$B$40,2,0)="Sí",FALSE),L392=""),"SIN LECTURA; ","")&amp;IF(AND(L392&lt;&gt;"",N392=""),"LECTURA SIN FOTO; ","")&amp;IF(AND(A392="Salida",N(B392)&gt;0,N(O392)=0,TODAY()-N(B392)&gt;N('Ajustes'!$B$4)),"ÚLTIMO RECIBO SIN LLEGAR; ","")&amp;IF(AND(N(Q392)&gt;0,N(R392)=0),"COBRO SIN ENVIAR; ","")&amp;IF(AND(N(Q392)&gt;0,N(R392)&gt;0,N(S392)=0,TODAY()-N(R392)&gt;N('Ajustes'!$B$5)),"COBRO SIN PAGAR; ","")="","",LEFT(IF(NOT(N(B392)&gt;0),"SIN FECHA DE EVENTO; ","")&amp;IF(C392="","SIN UNIDAD; ","")&amp;IF(AND(C392&lt;&gt;"",COUNTIF('Unidades'!$A$2:$A$300,C392)=0),"UNIDAD NO ESTÁ EN LA LISTA; ","")&amp;IF(H392="","SIN TITULAR; ","")&amp;IF(AND(AND(N(B392)&gt;0,TODAY()&gt;=N(B392)),N(I392)=0),"CAMBIO SIN PEDIR; ","")&amp;IF(AND(N(B392)&gt;0,TODAY()&lt;N(B392),N(B392)-TODAY()&lt;=N('Ajustes'!$B$3),N(I392)=0),"EVENTO CERCANO SIN PEDIR; ","")&amp;IF(AND(AND(N(B392)&gt;0,TODAY()&gt;=N(B392)),J392&lt;&gt;"Sí"),"SIN CONFIRMAR; ","")&amp;IF(AND(AND(N(B392)&gt;0,TODAY()&gt;=N(B392)),OR(A392="Entrada",A392="Salida"),IFERROR(VLOOKUP(E392,'Ajustes'!$A$21:$B$40,2,0)="Sí",FALSE),L392=""),"SIN LECTURA; ","")&amp;IF(AND(L392&lt;&gt;"",N392=""),"LECTURA SIN FOTO; ","")&amp;IF(AND(A392="Salida",N(B392)&gt;0,N(O392)=0,TODAY()-N(B392)&gt;N('Ajustes'!$B$4)),"ÚLTIMO RECIBO SIN LLEGAR; ","")&amp;IF(AND(N(Q392)&gt;0,N(R392)=0),"COBRO SIN ENVIAR; ","")&amp;IF(AND(N(Q392)&gt;0,N(R392)&gt;0,N(S392)=0,TODAY()-N(R392)&gt;N('Ajustes'!$B$5)),"COBRO SIN PAGAR; ",""),LEN(IF(NOT(N(B392)&gt;0),"SIN FECHA DE EVENTO; ","")&amp;IF(C392="","SIN UNIDAD; ","")&amp;IF(AND(C392&lt;&gt;"",COUNTIF('Unidades'!$A$2:$A$300,C392)=0),"UNIDAD NO ESTÁ EN LA LISTA; ","")&amp;IF(H392="","SIN TITULAR; ","")&amp;IF(AND(AND(N(B392)&gt;0,TODAY()&gt;=N(B392)),N(I392)=0),"CAMBIO SIN PEDIR; ","")&amp;IF(AND(N(B392)&gt;0,TODAY()&lt;N(B392),N(B392)-TODAY()&lt;=N('Ajustes'!$B$3),N(I392)=0),"EVENTO CERCANO SIN PEDIR; ","")&amp;IF(AND(AND(N(B392)&gt;0,TODAY()&gt;=N(B392)),J392&lt;&gt;"Sí"),"SIN CONFIRMAR; ","")&amp;IF(AND(AND(N(B392)&gt;0,TODAY()&gt;=N(B392)),OR(A392="Entrada",A392="Salida"),IFERROR(VLOOKUP(E392,'Ajustes'!$A$21:$B$40,2,0)="Sí",FALSE),L392=""),"SIN LECTURA; ","")&amp;IF(AND(L392&lt;&gt;"",N392=""),"LECTURA SIN FOTO; ","")&amp;IF(AND(A392="Salida",N(B392)&gt;0,N(O392)=0,TODAY()-N(B392)&gt;N('Ajustes'!$B$4)),"ÚLTIMO RECIBO SIN LLEGAR; ","")&amp;IF(AND(N(Q392)&gt;0,N(R392)=0),"COBRO SIN ENVIAR; ","")&amp;IF(AND(N(Q392)&gt;0,N(R392)&gt;0,N(S392)=0,TODAY()-N(R392)&gt;N('Ajustes'!$B$5)),"COBRO SIN PAGAR; ",""))-2)))</f>
        <v/>
      </c>
    </row>
    <row r="393">
      <c r="B393" s="6" t="n"/>
      <c r="I393" s="6" t="n"/>
      <c r="M393" s="6" t="n"/>
      <c r="O393" s="6" t="n"/>
      <c r="P393" s="8" t="n"/>
      <c r="Q393" s="8" t="n"/>
      <c r="R393" s="6" t="n"/>
      <c r="S393" s="6" t="n"/>
      <c r="T393" s="6" t="n"/>
      <c r="U393" s="9">
        <f>IF(OR(NOT(OR(A393&lt;&gt;"",B393&lt;&gt;"",C393&lt;&gt;"",E393&lt;&gt;"")),NOT(N(B393)&gt;0)),"",N(B393)-TODAY())</f>
        <v/>
      </c>
      <c r="V393">
        <f>IF(OR(NOT(OR(A393&lt;&gt;"",B393&lt;&gt;"",C393&lt;&gt;"",E393&lt;&gt;"")),N(T393)&gt;0),"",IF(IF(NOT(N(B393)&gt;0),"SIN FECHA DE EVENTO; ","")&amp;IF(C393="","SIN UNIDAD; ","")&amp;IF(AND(C393&lt;&gt;"",COUNTIF('Unidades'!$A$2:$A$300,C393)=0),"UNIDAD NO ESTÁ EN LA LISTA; ","")&amp;IF(H393="","SIN TITULAR; ","")&amp;IF(AND(AND(N(B393)&gt;0,TODAY()&gt;=N(B393)),N(I393)=0),"CAMBIO SIN PEDIR; ","")&amp;IF(AND(N(B393)&gt;0,TODAY()&lt;N(B393),N(B393)-TODAY()&lt;=N('Ajustes'!$B$3),N(I393)=0),"EVENTO CERCANO SIN PEDIR; ","")&amp;IF(AND(AND(N(B393)&gt;0,TODAY()&gt;=N(B393)),J393&lt;&gt;"Sí"),"SIN CONFIRMAR; ","")&amp;IF(AND(AND(N(B393)&gt;0,TODAY()&gt;=N(B393)),OR(A393="Entrada",A393="Salida"),IFERROR(VLOOKUP(E393,'Ajustes'!$A$21:$B$40,2,0)="Sí",FALSE),L393=""),"SIN LECTURA; ","")&amp;IF(AND(L393&lt;&gt;"",N393=""),"LECTURA SIN FOTO; ","")&amp;IF(AND(A393="Salida",N(B393)&gt;0,N(O393)=0,TODAY()-N(B393)&gt;N('Ajustes'!$B$4)),"ÚLTIMO RECIBO SIN LLEGAR; ","")&amp;IF(AND(N(Q393)&gt;0,N(R393)=0),"COBRO SIN ENVIAR; ","")&amp;IF(AND(N(Q393)&gt;0,N(R393)&gt;0,N(S393)=0,TODAY()-N(R393)&gt;N('Ajustes'!$B$5)),"COBRO SIN PAGAR; ","")="","",LEFT(IF(NOT(N(B393)&gt;0),"SIN FECHA DE EVENTO; ","")&amp;IF(C393="","SIN UNIDAD; ","")&amp;IF(AND(C393&lt;&gt;"",COUNTIF('Unidades'!$A$2:$A$300,C393)=0),"UNIDAD NO ESTÁ EN LA LISTA; ","")&amp;IF(H393="","SIN TITULAR; ","")&amp;IF(AND(AND(N(B393)&gt;0,TODAY()&gt;=N(B393)),N(I393)=0),"CAMBIO SIN PEDIR; ","")&amp;IF(AND(N(B393)&gt;0,TODAY()&lt;N(B393),N(B393)-TODAY()&lt;=N('Ajustes'!$B$3),N(I393)=0),"EVENTO CERCANO SIN PEDIR; ","")&amp;IF(AND(AND(N(B393)&gt;0,TODAY()&gt;=N(B393)),J393&lt;&gt;"Sí"),"SIN CONFIRMAR; ","")&amp;IF(AND(AND(N(B393)&gt;0,TODAY()&gt;=N(B393)),OR(A393="Entrada",A393="Salida"),IFERROR(VLOOKUP(E393,'Ajustes'!$A$21:$B$40,2,0)="Sí",FALSE),L393=""),"SIN LECTURA; ","")&amp;IF(AND(L393&lt;&gt;"",N393=""),"LECTURA SIN FOTO; ","")&amp;IF(AND(A393="Salida",N(B393)&gt;0,N(O393)=0,TODAY()-N(B393)&gt;N('Ajustes'!$B$4)),"ÚLTIMO RECIBO SIN LLEGAR; ","")&amp;IF(AND(N(Q393)&gt;0,N(R393)=0),"COBRO SIN ENVIAR; ","")&amp;IF(AND(N(Q393)&gt;0,N(R393)&gt;0,N(S393)=0,TODAY()-N(R393)&gt;N('Ajustes'!$B$5)),"COBRO SIN PAGAR; ",""),LEN(IF(NOT(N(B393)&gt;0),"SIN FECHA DE EVENTO; ","")&amp;IF(C393="","SIN UNIDAD; ","")&amp;IF(AND(C393&lt;&gt;"",COUNTIF('Unidades'!$A$2:$A$300,C393)=0),"UNIDAD NO ESTÁ EN LA LISTA; ","")&amp;IF(H393="","SIN TITULAR; ","")&amp;IF(AND(AND(N(B393)&gt;0,TODAY()&gt;=N(B393)),N(I393)=0),"CAMBIO SIN PEDIR; ","")&amp;IF(AND(N(B393)&gt;0,TODAY()&lt;N(B393),N(B393)-TODAY()&lt;=N('Ajustes'!$B$3),N(I393)=0),"EVENTO CERCANO SIN PEDIR; ","")&amp;IF(AND(AND(N(B393)&gt;0,TODAY()&gt;=N(B393)),J393&lt;&gt;"Sí"),"SIN CONFIRMAR; ","")&amp;IF(AND(AND(N(B393)&gt;0,TODAY()&gt;=N(B393)),OR(A393="Entrada",A393="Salida"),IFERROR(VLOOKUP(E393,'Ajustes'!$A$21:$B$40,2,0)="Sí",FALSE),L393=""),"SIN LECTURA; ","")&amp;IF(AND(L393&lt;&gt;"",N393=""),"LECTURA SIN FOTO; ","")&amp;IF(AND(A393="Salida",N(B393)&gt;0,N(O393)=0,TODAY()-N(B393)&gt;N('Ajustes'!$B$4)),"ÚLTIMO RECIBO SIN LLEGAR; ","")&amp;IF(AND(N(Q393)&gt;0,N(R393)=0),"COBRO SIN ENVIAR; ","")&amp;IF(AND(N(Q393)&gt;0,N(R393)&gt;0,N(S393)=0,TODAY()-N(R393)&gt;N('Ajustes'!$B$5)),"COBRO SIN PAGAR; ",""))-2)))</f>
        <v/>
      </c>
    </row>
    <row r="394">
      <c r="B394" s="6" t="n"/>
      <c r="I394" s="6" t="n"/>
      <c r="M394" s="6" t="n"/>
      <c r="O394" s="6" t="n"/>
      <c r="P394" s="8" t="n"/>
      <c r="Q394" s="8" t="n"/>
      <c r="R394" s="6" t="n"/>
      <c r="S394" s="6" t="n"/>
      <c r="T394" s="6" t="n"/>
      <c r="U394" s="9">
        <f>IF(OR(NOT(OR(A394&lt;&gt;"",B394&lt;&gt;"",C394&lt;&gt;"",E394&lt;&gt;"")),NOT(N(B394)&gt;0)),"",N(B394)-TODAY())</f>
        <v/>
      </c>
      <c r="V394">
        <f>IF(OR(NOT(OR(A394&lt;&gt;"",B394&lt;&gt;"",C394&lt;&gt;"",E394&lt;&gt;"")),N(T394)&gt;0),"",IF(IF(NOT(N(B394)&gt;0),"SIN FECHA DE EVENTO; ","")&amp;IF(C394="","SIN UNIDAD; ","")&amp;IF(AND(C394&lt;&gt;"",COUNTIF('Unidades'!$A$2:$A$300,C394)=0),"UNIDAD NO ESTÁ EN LA LISTA; ","")&amp;IF(H394="","SIN TITULAR; ","")&amp;IF(AND(AND(N(B394)&gt;0,TODAY()&gt;=N(B394)),N(I394)=0),"CAMBIO SIN PEDIR; ","")&amp;IF(AND(N(B394)&gt;0,TODAY()&lt;N(B394),N(B394)-TODAY()&lt;=N('Ajustes'!$B$3),N(I394)=0),"EVENTO CERCANO SIN PEDIR; ","")&amp;IF(AND(AND(N(B394)&gt;0,TODAY()&gt;=N(B394)),J394&lt;&gt;"Sí"),"SIN CONFIRMAR; ","")&amp;IF(AND(AND(N(B394)&gt;0,TODAY()&gt;=N(B394)),OR(A394="Entrada",A394="Salida"),IFERROR(VLOOKUP(E394,'Ajustes'!$A$21:$B$40,2,0)="Sí",FALSE),L394=""),"SIN LECTURA; ","")&amp;IF(AND(L394&lt;&gt;"",N394=""),"LECTURA SIN FOTO; ","")&amp;IF(AND(A394="Salida",N(B394)&gt;0,N(O394)=0,TODAY()-N(B394)&gt;N('Ajustes'!$B$4)),"ÚLTIMO RECIBO SIN LLEGAR; ","")&amp;IF(AND(N(Q394)&gt;0,N(R394)=0),"COBRO SIN ENVIAR; ","")&amp;IF(AND(N(Q394)&gt;0,N(R394)&gt;0,N(S394)=0,TODAY()-N(R394)&gt;N('Ajustes'!$B$5)),"COBRO SIN PAGAR; ","")="","",LEFT(IF(NOT(N(B394)&gt;0),"SIN FECHA DE EVENTO; ","")&amp;IF(C394="","SIN UNIDAD; ","")&amp;IF(AND(C394&lt;&gt;"",COUNTIF('Unidades'!$A$2:$A$300,C394)=0),"UNIDAD NO ESTÁ EN LA LISTA; ","")&amp;IF(H394="","SIN TITULAR; ","")&amp;IF(AND(AND(N(B394)&gt;0,TODAY()&gt;=N(B394)),N(I394)=0),"CAMBIO SIN PEDIR; ","")&amp;IF(AND(N(B394)&gt;0,TODAY()&lt;N(B394),N(B394)-TODAY()&lt;=N('Ajustes'!$B$3),N(I394)=0),"EVENTO CERCANO SIN PEDIR; ","")&amp;IF(AND(AND(N(B394)&gt;0,TODAY()&gt;=N(B394)),J394&lt;&gt;"Sí"),"SIN CONFIRMAR; ","")&amp;IF(AND(AND(N(B394)&gt;0,TODAY()&gt;=N(B394)),OR(A394="Entrada",A394="Salida"),IFERROR(VLOOKUP(E394,'Ajustes'!$A$21:$B$40,2,0)="Sí",FALSE),L394=""),"SIN LECTURA; ","")&amp;IF(AND(L394&lt;&gt;"",N394=""),"LECTURA SIN FOTO; ","")&amp;IF(AND(A394="Salida",N(B394)&gt;0,N(O394)=0,TODAY()-N(B394)&gt;N('Ajustes'!$B$4)),"ÚLTIMO RECIBO SIN LLEGAR; ","")&amp;IF(AND(N(Q394)&gt;0,N(R394)=0),"COBRO SIN ENVIAR; ","")&amp;IF(AND(N(Q394)&gt;0,N(R394)&gt;0,N(S394)=0,TODAY()-N(R394)&gt;N('Ajustes'!$B$5)),"COBRO SIN PAGAR; ",""),LEN(IF(NOT(N(B394)&gt;0),"SIN FECHA DE EVENTO; ","")&amp;IF(C394="","SIN UNIDAD; ","")&amp;IF(AND(C394&lt;&gt;"",COUNTIF('Unidades'!$A$2:$A$300,C394)=0),"UNIDAD NO ESTÁ EN LA LISTA; ","")&amp;IF(H394="","SIN TITULAR; ","")&amp;IF(AND(AND(N(B394)&gt;0,TODAY()&gt;=N(B394)),N(I394)=0),"CAMBIO SIN PEDIR; ","")&amp;IF(AND(N(B394)&gt;0,TODAY()&lt;N(B394),N(B394)-TODAY()&lt;=N('Ajustes'!$B$3),N(I394)=0),"EVENTO CERCANO SIN PEDIR; ","")&amp;IF(AND(AND(N(B394)&gt;0,TODAY()&gt;=N(B394)),J394&lt;&gt;"Sí"),"SIN CONFIRMAR; ","")&amp;IF(AND(AND(N(B394)&gt;0,TODAY()&gt;=N(B394)),OR(A394="Entrada",A394="Salida"),IFERROR(VLOOKUP(E394,'Ajustes'!$A$21:$B$40,2,0)="Sí",FALSE),L394=""),"SIN LECTURA; ","")&amp;IF(AND(L394&lt;&gt;"",N394=""),"LECTURA SIN FOTO; ","")&amp;IF(AND(A394="Salida",N(B394)&gt;0,N(O394)=0,TODAY()-N(B394)&gt;N('Ajustes'!$B$4)),"ÚLTIMO RECIBO SIN LLEGAR; ","")&amp;IF(AND(N(Q394)&gt;0,N(R394)=0),"COBRO SIN ENVIAR; ","")&amp;IF(AND(N(Q394)&gt;0,N(R394)&gt;0,N(S394)=0,TODAY()-N(R394)&gt;N('Ajustes'!$B$5)),"COBRO SIN PAGAR; ",""))-2)))</f>
        <v/>
      </c>
    </row>
    <row r="395">
      <c r="B395" s="6" t="n"/>
      <c r="I395" s="6" t="n"/>
      <c r="M395" s="6" t="n"/>
      <c r="O395" s="6" t="n"/>
      <c r="P395" s="8" t="n"/>
      <c r="Q395" s="8" t="n"/>
      <c r="R395" s="6" t="n"/>
      <c r="S395" s="6" t="n"/>
      <c r="T395" s="6" t="n"/>
      <c r="U395" s="9">
        <f>IF(OR(NOT(OR(A395&lt;&gt;"",B395&lt;&gt;"",C395&lt;&gt;"",E395&lt;&gt;"")),NOT(N(B395)&gt;0)),"",N(B395)-TODAY())</f>
        <v/>
      </c>
      <c r="V395">
        <f>IF(OR(NOT(OR(A395&lt;&gt;"",B395&lt;&gt;"",C395&lt;&gt;"",E395&lt;&gt;"")),N(T395)&gt;0),"",IF(IF(NOT(N(B395)&gt;0),"SIN FECHA DE EVENTO; ","")&amp;IF(C395="","SIN UNIDAD; ","")&amp;IF(AND(C395&lt;&gt;"",COUNTIF('Unidades'!$A$2:$A$300,C395)=0),"UNIDAD NO ESTÁ EN LA LISTA; ","")&amp;IF(H395="","SIN TITULAR; ","")&amp;IF(AND(AND(N(B395)&gt;0,TODAY()&gt;=N(B395)),N(I395)=0),"CAMBIO SIN PEDIR; ","")&amp;IF(AND(N(B395)&gt;0,TODAY()&lt;N(B395),N(B395)-TODAY()&lt;=N('Ajustes'!$B$3),N(I395)=0),"EVENTO CERCANO SIN PEDIR; ","")&amp;IF(AND(AND(N(B395)&gt;0,TODAY()&gt;=N(B395)),J395&lt;&gt;"Sí"),"SIN CONFIRMAR; ","")&amp;IF(AND(AND(N(B395)&gt;0,TODAY()&gt;=N(B395)),OR(A395="Entrada",A395="Salida"),IFERROR(VLOOKUP(E395,'Ajustes'!$A$21:$B$40,2,0)="Sí",FALSE),L395=""),"SIN LECTURA; ","")&amp;IF(AND(L395&lt;&gt;"",N395=""),"LECTURA SIN FOTO; ","")&amp;IF(AND(A395="Salida",N(B395)&gt;0,N(O395)=0,TODAY()-N(B395)&gt;N('Ajustes'!$B$4)),"ÚLTIMO RECIBO SIN LLEGAR; ","")&amp;IF(AND(N(Q395)&gt;0,N(R395)=0),"COBRO SIN ENVIAR; ","")&amp;IF(AND(N(Q395)&gt;0,N(R395)&gt;0,N(S395)=0,TODAY()-N(R395)&gt;N('Ajustes'!$B$5)),"COBRO SIN PAGAR; ","")="","",LEFT(IF(NOT(N(B395)&gt;0),"SIN FECHA DE EVENTO; ","")&amp;IF(C395="","SIN UNIDAD; ","")&amp;IF(AND(C395&lt;&gt;"",COUNTIF('Unidades'!$A$2:$A$300,C395)=0),"UNIDAD NO ESTÁ EN LA LISTA; ","")&amp;IF(H395="","SIN TITULAR; ","")&amp;IF(AND(AND(N(B395)&gt;0,TODAY()&gt;=N(B395)),N(I395)=0),"CAMBIO SIN PEDIR; ","")&amp;IF(AND(N(B395)&gt;0,TODAY()&lt;N(B395),N(B395)-TODAY()&lt;=N('Ajustes'!$B$3),N(I395)=0),"EVENTO CERCANO SIN PEDIR; ","")&amp;IF(AND(AND(N(B395)&gt;0,TODAY()&gt;=N(B395)),J395&lt;&gt;"Sí"),"SIN CONFIRMAR; ","")&amp;IF(AND(AND(N(B395)&gt;0,TODAY()&gt;=N(B395)),OR(A395="Entrada",A395="Salida"),IFERROR(VLOOKUP(E395,'Ajustes'!$A$21:$B$40,2,0)="Sí",FALSE),L395=""),"SIN LECTURA; ","")&amp;IF(AND(L395&lt;&gt;"",N395=""),"LECTURA SIN FOTO; ","")&amp;IF(AND(A395="Salida",N(B395)&gt;0,N(O395)=0,TODAY()-N(B395)&gt;N('Ajustes'!$B$4)),"ÚLTIMO RECIBO SIN LLEGAR; ","")&amp;IF(AND(N(Q395)&gt;0,N(R395)=0),"COBRO SIN ENVIAR; ","")&amp;IF(AND(N(Q395)&gt;0,N(R395)&gt;0,N(S395)=0,TODAY()-N(R395)&gt;N('Ajustes'!$B$5)),"COBRO SIN PAGAR; ",""),LEN(IF(NOT(N(B395)&gt;0),"SIN FECHA DE EVENTO; ","")&amp;IF(C395="","SIN UNIDAD; ","")&amp;IF(AND(C395&lt;&gt;"",COUNTIF('Unidades'!$A$2:$A$300,C395)=0),"UNIDAD NO ESTÁ EN LA LISTA; ","")&amp;IF(H395="","SIN TITULAR; ","")&amp;IF(AND(AND(N(B395)&gt;0,TODAY()&gt;=N(B395)),N(I395)=0),"CAMBIO SIN PEDIR; ","")&amp;IF(AND(N(B395)&gt;0,TODAY()&lt;N(B395),N(B395)-TODAY()&lt;=N('Ajustes'!$B$3),N(I395)=0),"EVENTO CERCANO SIN PEDIR; ","")&amp;IF(AND(AND(N(B395)&gt;0,TODAY()&gt;=N(B395)),J395&lt;&gt;"Sí"),"SIN CONFIRMAR; ","")&amp;IF(AND(AND(N(B395)&gt;0,TODAY()&gt;=N(B395)),OR(A395="Entrada",A395="Salida"),IFERROR(VLOOKUP(E395,'Ajustes'!$A$21:$B$40,2,0)="Sí",FALSE),L395=""),"SIN LECTURA; ","")&amp;IF(AND(L395&lt;&gt;"",N395=""),"LECTURA SIN FOTO; ","")&amp;IF(AND(A395="Salida",N(B395)&gt;0,N(O395)=0,TODAY()-N(B395)&gt;N('Ajustes'!$B$4)),"ÚLTIMO RECIBO SIN LLEGAR; ","")&amp;IF(AND(N(Q395)&gt;0,N(R395)=0),"COBRO SIN ENVIAR; ","")&amp;IF(AND(N(Q395)&gt;0,N(R395)&gt;0,N(S395)=0,TODAY()-N(R395)&gt;N('Ajustes'!$B$5)),"COBRO SIN PAGAR; ",""))-2)))</f>
        <v/>
      </c>
    </row>
    <row r="396">
      <c r="B396" s="6" t="n"/>
      <c r="I396" s="6" t="n"/>
      <c r="M396" s="6" t="n"/>
      <c r="O396" s="6" t="n"/>
      <c r="P396" s="8" t="n"/>
      <c r="Q396" s="8" t="n"/>
      <c r="R396" s="6" t="n"/>
      <c r="S396" s="6" t="n"/>
      <c r="T396" s="6" t="n"/>
      <c r="U396" s="9">
        <f>IF(OR(NOT(OR(A396&lt;&gt;"",B396&lt;&gt;"",C396&lt;&gt;"",E396&lt;&gt;"")),NOT(N(B396)&gt;0)),"",N(B396)-TODAY())</f>
        <v/>
      </c>
      <c r="V396">
        <f>IF(OR(NOT(OR(A396&lt;&gt;"",B396&lt;&gt;"",C396&lt;&gt;"",E396&lt;&gt;"")),N(T396)&gt;0),"",IF(IF(NOT(N(B396)&gt;0),"SIN FECHA DE EVENTO; ","")&amp;IF(C396="","SIN UNIDAD; ","")&amp;IF(AND(C396&lt;&gt;"",COUNTIF('Unidades'!$A$2:$A$300,C396)=0),"UNIDAD NO ESTÁ EN LA LISTA; ","")&amp;IF(H396="","SIN TITULAR; ","")&amp;IF(AND(AND(N(B396)&gt;0,TODAY()&gt;=N(B396)),N(I396)=0),"CAMBIO SIN PEDIR; ","")&amp;IF(AND(N(B396)&gt;0,TODAY()&lt;N(B396),N(B396)-TODAY()&lt;=N('Ajustes'!$B$3),N(I396)=0),"EVENTO CERCANO SIN PEDIR; ","")&amp;IF(AND(AND(N(B396)&gt;0,TODAY()&gt;=N(B396)),J396&lt;&gt;"Sí"),"SIN CONFIRMAR; ","")&amp;IF(AND(AND(N(B396)&gt;0,TODAY()&gt;=N(B396)),OR(A396="Entrada",A396="Salida"),IFERROR(VLOOKUP(E396,'Ajustes'!$A$21:$B$40,2,0)="Sí",FALSE),L396=""),"SIN LECTURA; ","")&amp;IF(AND(L396&lt;&gt;"",N396=""),"LECTURA SIN FOTO; ","")&amp;IF(AND(A396="Salida",N(B396)&gt;0,N(O396)=0,TODAY()-N(B396)&gt;N('Ajustes'!$B$4)),"ÚLTIMO RECIBO SIN LLEGAR; ","")&amp;IF(AND(N(Q396)&gt;0,N(R396)=0),"COBRO SIN ENVIAR; ","")&amp;IF(AND(N(Q396)&gt;0,N(R396)&gt;0,N(S396)=0,TODAY()-N(R396)&gt;N('Ajustes'!$B$5)),"COBRO SIN PAGAR; ","")="","",LEFT(IF(NOT(N(B396)&gt;0),"SIN FECHA DE EVENTO; ","")&amp;IF(C396="","SIN UNIDAD; ","")&amp;IF(AND(C396&lt;&gt;"",COUNTIF('Unidades'!$A$2:$A$300,C396)=0),"UNIDAD NO ESTÁ EN LA LISTA; ","")&amp;IF(H396="","SIN TITULAR; ","")&amp;IF(AND(AND(N(B396)&gt;0,TODAY()&gt;=N(B396)),N(I396)=0),"CAMBIO SIN PEDIR; ","")&amp;IF(AND(N(B396)&gt;0,TODAY()&lt;N(B396),N(B396)-TODAY()&lt;=N('Ajustes'!$B$3),N(I396)=0),"EVENTO CERCANO SIN PEDIR; ","")&amp;IF(AND(AND(N(B396)&gt;0,TODAY()&gt;=N(B396)),J396&lt;&gt;"Sí"),"SIN CONFIRMAR; ","")&amp;IF(AND(AND(N(B396)&gt;0,TODAY()&gt;=N(B396)),OR(A396="Entrada",A396="Salida"),IFERROR(VLOOKUP(E396,'Ajustes'!$A$21:$B$40,2,0)="Sí",FALSE),L396=""),"SIN LECTURA; ","")&amp;IF(AND(L396&lt;&gt;"",N396=""),"LECTURA SIN FOTO; ","")&amp;IF(AND(A396="Salida",N(B396)&gt;0,N(O396)=0,TODAY()-N(B396)&gt;N('Ajustes'!$B$4)),"ÚLTIMO RECIBO SIN LLEGAR; ","")&amp;IF(AND(N(Q396)&gt;0,N(R396)=0),"COBRO SIN ENVIAR; ","")&amp;IF(AND(N(Q396)&gt;0,N(R396)&gt;0,N(S396)=0,TODAY()-N(R396)&gt;N('Ajustes'!$B$5)),"COBRO SIN PAGAR; ",""),LEN(IF(NOT(N(B396)&gt;0),"SIN FECHA DE EVENTO; ","")&amp;IF(C396="","SIN UNIDAD; ","")&amp;IF(AND(C396&lt;&gt;"",COUNTIF('Unidades'!$A$2:$A$300,C396)=0),"UNIDAD NO ESTÁ EN LA LISTA; ","")&amp;IF(H396="","SIN TITULAR; ","")&amp;IF(AND(AND(N(B396)&gt;0,TODAY()&gt;=N(B396)),N(I396)=0),"CAMBIO SIN PEDIR; ","")&amp;IF(AND(N(B396)&gt;0,TODAY()&lt;N(B396),N(B396)-TODAY()&lt;=N('Ajustes'!$B$3),N(I396)=0),"EVENTO CERCANO SIN PEDIR; ","")&amp;IF(AND(AND(N(B396)&gt;0,TODAY()&gt;=N(B396)),J396&lt;&gt;"Sí"),"SIN CONFIRMAR; ","")&amp;IF(AND(AND(N(B396)&gt;0,TODAY()&gt;=N(B396)),OR(A396="Entrada",A396="Salida"),IFERROR(VLOOKUP(E396,'Ajustes'!$A$21:$B$40,2,0)="Sí",FALSE),L396=""),"SIN LECTURA; ","")&amp;IF(AND(L396&lt;&gt;"",N396=""),"LECTURA SIN FOTO; ","")&amp;IF(AND(A396="Salida",N(B396)&gt;0,N(O396)=0,TODAY()-N(B396)&gt;N('Ajustes'!$B$4)),"ÚLTIMO RECIBO SIN LLEGAR; ","")&amp;IF(AND(N(Q396)&gt;0,N(R396)=0),"COBRO SIN ENVIAR; ","")&amp;IF(AND(N(Q396)&gt;0,N(R396)&gt;0,N(S396)=0,TODAY()-N(R396)&gt;N('Ajustes'!$B$5)),"COBRO SIN PAGAR; ",""))-2)))</f>
        <v/>
      </c>
    </row>
    <row r="397">
      <c r="B397" s="6" t="n"/>
      <c r="I397" s="6" t="n"/>
      <c r="M397" s="6" t="n"/>
      <c r="O397" s="6" t="n"/>
      <c r="P397" s="8" t="n"/>
      <c r="Q397" s="8" t="n"/>
      <c r="R397" s="6" t="n"/>
      <c r="S397" s="6" t="n"/>
      <c r="T397" s="6" t="n"/>
      <c r="U397" s="9">
        <f>IF(OR(NOT(OR(A397&lt;&gt;"",B397&lt;&gt;"",C397&lt;&gt;"",E397&lt;&gt;"")),NOT(N(B397)&gt;0)),"",N(B397)-TODAY())</f>
        <v/>
      </c>
      <c r="V397">
        <f>IF(OR(NOT(OR(A397&lt;&gt;"",B397&lt;&gt;"",C397&lt;&gt;"",E397&lt;&gt;"")),N(T397)&gt;0),"",IF(IF(NOT(N(B397)&gt;0),"SIN FECHA DE EVENTO; ","")&amp;IF(C397="","SIN UNIDAD; ","")&amp;IF(AND(C397&lt;&gt;"",COUNTIF('Unidades'!$A$2:$A$300,C397)=0),"UNIDAD NO ESTÁ EN LA LISTA; ","")&amp;IF(H397="","SIN TITULAR; ","")&amp;IF(AND(AND(N(B397)&gt;0,TODAY()&gt;=N(B397)),N(I397)=0),"CAMBIO SIN PEDIR; ","")&amp;IF(AND(N(B397)&gt;0,TODAY()&lt;N(B397),N(B397)-TODAY()&lt;=N('Ajustes'!$B$3),N(I397)=0),"EVENTO CERCANO SIN PEDIR; ","")&amp;IF(AND(AND(N(B397)&gt;0,TODAY()&gt;=N(B397)),J397&lt;&gt;"Sí"),"SIN CONFIRMAR; ","")&amp;IF(AND(AND(N(B397)&gt;0,TODAY()&gt;=N(B397)),OR(A397="Entrada",A397="Salida"),IFERROR(VLOOKUP(E397,'Ajustes'!$A$21:$B$40,2,0)="Sí",FALSE),L397=""),"SIN LECTURA; ","")&amp;IF(AND(L397&lt;&gt;"",N397=""),"LECTURA SIN FOTO; ","")&amp;IF(AND(A397="Salida",N(B397)&gt;0,N(O397)=0,TODAY()-N(B397)&gt;N('Ajustes'!$B$4)),"ÚLTIMO RECIBO SIN LLEGAR; ","")&amp;IF(AND(N(Q397)&gt;0,N(R397)=0),"COBRO SIN ENVIAR; ","")&amp;IF(AND(N(Q397)&gt;0,N(R397)&gt;0,N(S397)=0,TODAY()-N(R397)&gt;N('Ajustes'!$B$5)),"COBRO SIN PAGAR; ","")="","",LEFT(IF(NOT(N(B397)&gt;0),"SIN FECHA DE EVENTO; ","")&amp;IF(C397="","SIN UNIDAD; ","")&amp;IF(AND(C397&lt;&gt;"",COUNTIF('Unidades'!$A$2:$A$300,C397)=0),"UNIDAD NO ESTÁ EN LA LISTA; ","")&amp;IF(H397="","SIN TITULAR; ","")&amp;IF(AND(AND(N(B397)&gt;0,TODAY()&gt;=N(B397)),N(I397)=0),"CAMBIO SIN PEDIR; ","")&amp;IF(AND(N(B397)&gt;0,TODAY()&lt;N(B397),N(B397)-TODAY()&lt;=N('Ajustes'!$B$3),N(I397)=0),"EVENTO CERCANO SIN PEDIR; ","")&amp;IF(AND(AND(N(B397)&gt;0,TODAY()&gt;=N(B397)),J397&lt;&gt;"Sí"),"SIN CONFIRMAR; ","")&amp;IF(AND(AND(N(B397)&gt;0,TODAY()&gt;=N(B397)),OR(A397="Entrada",A397="Salida"),IFERROR(VLOOKUP(E397,'Ajustes'!$A$21:$B$40,2,0)="Sí",FALSE),L397=""),"SIN LECTURA; ","")&amp;IF(AND(L397&lt;&gt;"",N397=""),"LECTURA SIN FOTO; ","")&amp;IF(AND(A397="Salida",N(B397)&gt;0,N(O397)=0,TODAY()-N(B397)&gt;N('Ajustes'!$B$4)),"ÚLTIMO RECIBO SIN LLEGAR; ","")&amp;IF(AND(N(Q397)&gt;0,N(R397)=0),"COBRO SIN ENVIAR; ","")&amp;IF(AND(N(Q397)&gt;0,N(R397)&gt;0,N(S397)=0,TODAY()-N(R397)&gt;N('Ajustes'!$B$5)),"COBRO SIN PAGAR; ",""),LEN(IF(NOT(N(B397)&gt;0),"SIN FECHA DE EVENTO; ","")&amp;IF(C397="","SIN UNIDAD; ","")&amp;IF(AND(C397&lt;&gt;"",COUNTIF('Unidades'!$A$2:$A$300,C397)=0),"UNIDAD NO ESTÁ EN LA LISTA; ","")&amp;IF(H397="","SIN TITULAR; ","")&amp;IF(AND(AND(N(B397)&gt;0,TODAY()&gt;=N(B397)),N(I397)=0),"CAMBIO SIN PEDIR; ","")&amp;IF(AND(N(B397)&gt;0,TODAY()&lt;N(B397),N(B397)-TODAY()&lt;=N('Ajustes'!$B$3),N(I397)=0),"EVENTO CERCANO SIN PEDIR; ","")&amp;IF(AND(AND(N(B397)&gt;0,TODAY()&gt;=N(B397)),J397&lt;&gt;"Sí"),"SIN CONFIRMAR; ","")&amp;IF(AND(AND(N(B397)&gt;0,TODAY()&gt;=N(B397)),OR(A397="Entrada",A397="Salida"),IFERROR(VLOOKUP(E397,'Ajustes'!$A$21:$B$40,2,0)="Sí",FALSE),L397=""),"SIN LECTURA; ","")&amp;IF(AND(L397&lt;&gt;"",N397=""),"LECTURA SIN FOTO; ","")&amp;IF(AND(A397="Salida",N(B397)&gt;0,N(O397)=0,TODAY()-N(B397)&gt;N('Ajustes'!$B$4)),"ÚLTIMO RECIBO SIN LLEGAR; ","")&amp;IF(AND(N(Q397)&gt;0,N(R397)=0),"COBRO SIN ENVIAR; ","")&amp;IF(AND(N(Q397)&gt;0,N(R397)&gt;0,N(S397)=0,TODAY()-N(R397)&gt;N('Ajustes'!$B$5)),"COBRO SIN PAGAR; ",""))-2)))</f>
        <v/>
      </c>
    </row>
    <row r="398">
      <c r="B398" s="6" t="n"/>
      <c r="I398" s="6" t="n"/>
      <c r="M398" s="6" t="n"/>
      <c r="O398" s="6" t="n"/>
      <c r="P398" s="8" t="n"/>
      <c r="Q398" s="8" t="n"/>
      <c r="R398" s="6" t="n"/>
      <c r="S398" s="6" t="n"/>
      <c r="T398" s="6" t="n"/>
      <c r="U398" s="9">
        <f>IF(OR(NOT(OR(A398&lt;&gt;"",B398&lt;&gt;"",C398&lt;&gt;"",E398&lt;&gt;"")),NOT(N(B398)&gt;0)),"",N(B398)-TODAY())</f>
        <v/>
      </c>
      <c r="V398">
        <f>IF(OR(NOT(OR(A398&lt;&gt;"",B398&lt;&gt;"",C398&lt;&gt;"",E398&lt;&gt;"")),N(T398)&gt;0),"",IF(IF(NOT(N(B398)&gt;0),"SIN FECHA DE EVENTO; ","")&amp;IF(C398="","SIN UNIDAD; ","")&amp;IF(AND(C398&lt;&gt;"",COUNTIF('Unidades'!$A$2:$A$300,C398)=0),"UNIDAD NO ESTÁ EN LA LISTA; ","")&amp;IF(H398="","SIN TITULAR; ","")&amp;IF(AND(AND(N(B398)&gt;0,TODAY()&gt;=N(B398)),N(I398)=0),"CAMBIO SIN PEDIR; ","")&amp;IF(AND(N(B398)&gt;0,TODAY()&lt;N(B398),N(B398)-TODAY()&lt;=N('Ajustes'!$B$3),N(I398)=0),"EVENTO CERCANO SIN PEDIR; ","")&amp;IF(AND(AND(N(B398)&gt;0,TODAY()&gt;=N(B398)),J398&lt;&gt;"Sí"),"SIN CONFIRMAR; ","")&amp;IF(AND(AND(N(B398)&gt;0,TODAY()&gt;=N(B398)),OR(A398="Entrada",A398="Salida"),IFERROR(VLOOKUP(E398,'Ajustes'!$A$21:$B$40,2,0)="Sí",FALSE),L398=""),"SIN LECTURA; ","")&amp;IF(AND(L398&lt;&gt;"",N398=""),"LECTURA SIN FOTO; ","")&amp;IF(AND(A398="Salida",N(B398)&gt;0,N(O398)=0,TODAY()-N(B398)&gt;N('Ajustes'!$B$4)),"ÚLTIMO RECIBO SIN LLEGAR; ","")&amp;IF(AND(N(Q398)&gt;0,N(R398)=0),"COBRO SIN ENVIAR; ","")&amp;IF(AND(N(Q398)&gt;0,N(R398)&gt;0,N(S398)=0,TODAY()-N(R398)&gt;N('Ajustes'!$B$5)),"COBRO SIN PAGAR; ","")="","",LEFT(IF(NOT(N(B398)&gt;0),"SIN FECHA DE EVENTO; ","")&amp;IF(C398="","SIN UNIDAD; ","")&amp;IF(AND(C398&lt;&gt;"",COUNTIF('Unidades'!$A$2:$A$300,C398)=0),"UNIDAD NO ESTÁ EN LA LISTA; ","")&amp;IF(H398="","SIN TITULAR; ","")&amp;IF(AND(AND(N(B398)&gt;0,TODAY()&gt;=N(B398)),N(I398)=0),"CAMBIO SIN PEDIR; ","")&amp;IF(AND(N(B398)&gt;0,TODAY()&lt;N(B398),N(B398)-TODAY()&lt;=N('Ajustes'!$B$3),N(I398)=0),"EVENTO CERCANO SIN PEDIR; ","")&amp;IF(AND(AND(N(B398)&gt;0,TODAY()&gt;=N(B398)),J398&lt;&gt;"Sí"),"SIN CONFIRMAR; ","")&amp;IF(AND(AND(N(B398)&gt;0,TODAY()&gt;=N(B398)),OR(A398="Entrada",A398="Salida"),IFERROR(VLOOKUP(E398,'Ajustes'!$A$21:$B$40,2,0)="Sí",FALSE),L398=""),"SIN LECTURA; ","")&amp;IF(AND(L398&lt;&gt;"",N398=""),"LECTURA SIN FOTO; ","")&amp;IF(AND(A398="Salida",N(B398)&gt;0,N(O398)=0,TODAY()-N(B398)&gt;N('Ajustes'!$B$4)),"ÚLTIMO RECIBO SIN LLEGAR; ","")&amp;IF(AND(N(Q398)&gt;0,N(R398)=0),"COBRO SIN ENVIAR; ","")&amp;IF(AND(N(Q398)&gt;0,N(R398)&gt;0,N(S398)=0,TODAY()-N(R398)&gt;N('Ajustes'!$B$5)),"COBRO SIN PAGAR; ",""),LEN(IF(NOT(N(B398)&gt;0),"SIN FECHA DE EVENTO; ","")&amp;IF(C398="","SIN UNIDAD; ","")&amp;IF(AND(C398&lt;&gt;"",COUNTIF('Unidades'!$A$2:$A$300,C398)=0),"UNIDAD NO ESTÁ EN LA LISTA; ","")&amp;IF(H398="","SIN TITULAR; ","")&amp;IF(AND(AND(N(B398)&gt;0,TODAY()&gt;=N(B398)),N(I398)=0),"CAMBIO SIN PEDIR; ","")&amp;IF(AND(N(B398)&gt;0,TODAY()&lt;N(B398),N(B398)-TODAY()&lt;=N('Ajustes'!$B$3),N(I398)=0),"EVENTO CERCANO SIN PEDIR; ","")&amp;IF(AND(AND(N(B398)&gt;0,TODAY()&gt;=N(B398)),J398&lt;&gt;"Sí"),"SIN CONFIRMAR; ","")&amp;IF(AND(AND(N(B398)&gt;0,TODAY()&gt;=N(B398)),OR(A398="Entrada",A398="Salida"),IFERROR(VLOOKUP(E398,'Ajustes'!$A$21:$B$40,2,0)="Sí",FALSE),L398=""),"SIN LECTURA; ","")&amp;IF(AND(L398&lt;&gt;"",N398=""),"LECTURA SIN FOTO; ","")&amp;IF(AND(A398="Salida",N(B398)&gt;0,N(O398)=0,TODAY()-N(B398)&gt;N('Ajustes'!$B$4)),"ÚLTIMO RECIBO SIN LLEGAR; ","")&amp;IF(AND(N(Q398)&gt;0,N(R398)=0),"COBRO SIN ENVIAR; ","")&amp;IF(AND(N(Q398)&gt;0,N(R398)&gt;0,N(S398)=0,TODAY()-N(R398)&gt;N('Ajustes'!$B$5)),"COBRO SIN PAGAR; ",""))-2)))</f>
        <v/>
      </c>
    </row>
    <row r="399">
      <c r="B399" s="6" t="n"/>
      <c r="I399" s="6" t="n"/>
      <c r="M399" s="6" t="n"/>
      <c r="O399" s="6" t="n"/>
      <c r="P399" s="8" t="n"/>
      <c r="Q399" s="8" t="n"/>
      <c r="R399" s="6" t="n"/>
      <c r="S399" s="6" t="n"/>
      <c r="T399" s="6" t="n"/>
      <c r="U399" s="9">
        <f>IF(OR(NOT(OR(A399&lt;&gt;"",B399&lt;&gt;"",C399&lt;&gt;"",E399&lt;&gt;"")),NOT(N(B399)&gt;0)),"",N(B399)-TODAY())</f>
        <v/>
      </c>
      <c r="V399">
        <f>IF(OR(NOT(OR(A399&lt;&gt;"",B399&lt;&gt;"",C399&lt;&gt;"",E399&lt;&gt;"")),N(T399)&gt;0),"",IF(IF(NOT(N(B399)&gt;0),"SIN FECHA DE EVENTO; ","")&amp;IF(C399="","SIN UNIDAD; ","")&amp;IF(AND(C399&lt;&gt;"",COUNTIF('Unidades'!$A$2:$A$300,C399)=0),"UNIDAD NO ESTÁ EN LA LISTA; ","")&amp;IF(H399="","SIN TITULAR; ","")&amp;IF(AND(AND(N(B399)&gt;0,TODAY()&gt;=N(B399)),N(I399)=0),"CAMBIO SIN PEDIR; ","")&amp;IF(AND(N(B399)&gt;0,TODAY()&lt;N(B399),N(B399)-TODAY()&lt;=N('Ajustes'!$B$3),N(I399)=0),"EVENTO CERCANO SIN PEDIR; ","")&amp;IF(AND(AND(N(B399)&gt;0,TODAY()&gt;=N(B399)),J399&lt;&gt;"Sí"),"SIN CONFIRMAR; ","")&amp;IF(AND(AND(N(B399)&gt;0,TODAY()&gt;=N(B399)),OR(A399="Entrada",A399="Salida"),IFERROR(VLOOKUP(E399,'Ajustes'!$A$21:$B$40,2,0)="Sí",FALSE),L399=""),"SIN LECTURA; ","")&amp;IF(AND(L399&lt;&gt;"",N399=""),"LECTURA SIN FOTO; ","")&amp;IF(AND(A399="Salida",N(B399)&gt;0,N(O399)=0,TODAY()-N(B399)&gt;N('Ajustes'!$B$4)),"ÚLTIMO RECIBO SIN LLEGAR; ","")&amp;IF(AND(N(Q399)&gt;0,N(R399)=0),"COBRO SIN ENVIAR; ","")&amp;IF(AND(N(Q399)&gt;0,N(R399)&gt;0,N(S399)=0,TODAY()-N(R399)&gt;N('Ajustes'!$B$5)),"COBRO SIN PAGAR; ","")="","",LEFT(IF(NOT(N(B399)&gt;0),"SIN FECHA DE EVENTO; ","")&amp;IF(C399="","SIN UNIDAD; ","")&amp;IF(AND(C399&lt;&gt;"",COUNTIF('Unidades'!$A$2:$A$300,C399)=0),"UNIDAD NO ESTÁ EN LA LISTA; ","")&amp;IF(H399="","SIN TITULAR; ","")&amp;IF(AND(AND(N(B399)&gt;0,TODAY()&gt;=N(B399)),N(I399)=0),"CAMBIO SIN PEDIR; ","")&amp;IF(AND(N(B399)&gt;0,TODAY()&lt;N(B399),N(B399)-TODAY()&lt;=N('Ajustes'!$B$3),N(I399)=0),"EVENTO CERCANO SIN PEDIR; ","")&amp;IF(AND(AND(N(B399)&gt;0,TODAY()&gt;=N(B399)),J399&lt;&gt;"Sí"),"SIN CONFIRMAR; ","")&amp;IF(AND(AND(N(B399)&gt;0,TODAY()&gt;=N(B399)),OR(A399="Entrada",A399="Salida"),IFERROR(VLOOKUP(E399,'Ajustes'!$A$21:$B$40,2,0)="Sí",FALSE),L399=""),"SIN LECTURA; ","")&amp;IF(AND(L399&lt;&gt;"",N399=""),"LECTURA SIN FOTO; ","")&amp;IF(AND(A399="Salida",N(B399)&gt;0,N(O399)=0,TODAY()-N(B399)&gt;N('Ajustes'!$B$4)),"ÚLTIMO RECIBO SIN LLEGAR; ","")&amp;IF(AND(N(Q399)&gt;0,N(R399)=0),"COBRO SIN ENVIAR; ","")&amp;IF(AND(N(Q399)&gt;0,N(R399)&gt;0,N(S399)=0,TODAY()-N(R399)&gt;N('Ajustes'!$B$5)),"COBRO SIN PAGAR; ",""),LEN(IF(NOT(N(B399)&gt;0),"SIN FECHA DE EVENTO; ","")&amp;IF(C399="","SIN UNIDAD; ","")&amp;IF(AND(C399&lt;&gt;"",COUNTIF('Unidades'!$A$2:$A$300,C399)=0),"UNIDAD NO ESTÁ EN LA LISTA; ","")&amp;IF(H399="","SIN TITULAR; ","")&amp;IF(AND(AND(N(B399)&gt;0,TODAY()&gt;=N(B399)),N(I399)=0),"CAMBIO SIN PEDIR; ","")&amp;IF(AND(N(B399)&gt;0,TODAY()&lt;N(B399),N(B399)-TODAY()&lt;=N('Ajustes'!$B$3),N(I399)=0),"EVENTO CERCANO SIN PEDIR; ","")&amp;IF(AND(AND(N(B399)&gt;0,TODAY()&gt;=N(B399)),J399&lt;&gt;"Sí"),"SIN CONFIRMAR; ","")&amp;IF(AND(AND(N(B399)&gt;0,TODAY()&gt;=N(B399)),OR(A399="Entrada",A399="Salida"),IFERROR(VLOOKUP(E399,'Ajustes'!$A$21:$B$40,2,0)="Sí",FALSE),L399=""),"SIN LECTURA; ","")&amp;IF(AND(L399&lt;&gt;"",N399=""),"LECTURA SIN FOTO; ","")&amp;IF(AND(A399="Salida",N(B399)&gt;0,N(O399)=0,TODAY()-N(B399)&gt;N('Ajustes'!$B$4)),"ÚLTIMO RECIBO SIN LLEGAR; ","")&amp;IF(AND(N(Q399)&gt;0,N(R399)=0),"COBRO SIN ENVIAR; ","")&amp;IF(AND(N(Q399)&gt;0,N(R399)&gt;0,N(S399)=0,TODAY()-N(R399)&gt;N('Ajustes'!$B$5)),"COBRO SIN PAGAR; ",""))-2)))</f>
        <v/>
      </c>
    </row>
    <row r="400">
      <c r="B400" s="6" t="n"/>
      <c r="I400" s="6" t="n"/>
      <c r="M400" s="6" t="n"/>
      <c r="O400" s="6" t="n"/>
      <c r="P400" s="8" t="n"/>
      <c r="Q400" s="8" t="n"/>
      <c r="R400" s="6" t="n"/>
      <c r="S400" s="6" t="n"/>
      <c r="T400" s="6" t="n"/>
      <c r="U400" s="9">
        <f>IF(OR(NOT(OR(A400&lt;&gt;"",B400&lt;&gt;"",C400&lt;&gt;"",E400&lt;&gt;"")),NOT(N(B400)&gt;0)),"",N(B400)-TODAY())</f>
        <v/>
      </c>
      <c r="V400">
        <f>IF(OR(NOT(OR(A400&lt;&gt;"",B400&lt;&gt;"",C400&lt;&gt;"",E400&lt;&gt;"")),N(T400)&gt;0),"",IF(IF(NOT(N(B400)&gt;0),"SIN FECHA DE EVENTO; ","")&amp;IF(C400="","SIN UNIDAD; ","")&amp;IF(AND(C400&lt;&gt;"",COUNTIF('Unidades'!$A$2:$A$300,C400)=0),"UNIDAD NO ESTÁ EN LA LISTA; ","")&amp;IF(H400="","SIN TITULAR; ","")&amp;IF(AND(AND(N(B400)&gt;0,TODAY()&gt;=N(B400)),N(I400)=0),"CAMBIO SIN PEDIR; ","")&amp;IF(AND(N(B400)&gt;0,TODAY()&lt;N(B400),N(B400)-TODAY()&lt;=N('Ajustes'!$B$3),N(I400)=0),"EVENTO CERCANO SIN PEDIR; ","")&amp;IF(AND(AND(N(B400)&gt;0,TODAY()&gt;=N(B400)),J400&lt;&gt;"Sí"),"SIN CONFIRMAR; ","")&amp;IF(AND(AND(N(B400)&gt;0,TODAY()&gt;=N(B400)),OR(A400="Entrada",A400="Salida"),IFERROR(VLOOKUP(E400,'Ajustes'!$A$21:$B$40,2,0)="Sí",FALSE),L400=""),"SIN LECTURA; ","")&amp;IF(AND(L400&lt;&gt;"",N400=""),"LECTURA SIN FOTO; ","")&amp;IF(AND(A400="Salida",N(B400)&gt;0,N(O400)=0,TODAY()-N(B400)&gt;N('Ajustes'!$B$4)),"ÚLTIMO RECIBO SIN LLEGAR; ","")&amp;IF(AND(N(Q400)&gt;0,N(R400)=0),"COBRO SIN ENVIAR; ","")&amp;IF(AND(N(Q400)&gt;0,N(R400)&gt;0,N(S400)=0,TODAY()-N(R400)&gt;N('Ajustes'!$B$5)),"COBRO SIN PAGAR; ","")="","",LEFT(IF(NOT(N(B400)&gt;0),"SIN FECHA DE EVENTO; ","")&amp;IF(C400="","SIN UNIDAD; ","")&amp;IF(AND(C400&lt;&gt;"",COUNTIF('Unidades'!$A$2:$A$300,C400)=0),"UNIDAD NO ESTÁ EN LA LISTA; ","")&amp;IF(H400="","SIN TITULAR; ","")&amp;IF(AND(AND(N(B400)&gt;0,TODAY()&gt;=N(B400)),N(I400)=0),"CAMBIO SIN PEDIR; ","")&amp;IF(AND(N(B400)&gt;0,TODAY()&lt;N(B400),N(B400)-TODAY()&lt;=N('Ajustes'!$B$3),N(I400)=0),"EVENTO CERCANO SIN PEDIR; ","")&amp;IF(AND(AND(N(B400)&gt;0,TODAY()&gt;=N(B400)),J400&lt;&gt;"Sí"),"SIN CONFIRMAR; ","")&amp;IF(AND(AND(N(B400)&gt;0,TODAY()&gt;=N(B400)),OR(A400="Entrada",A400="Salida"),IFERROR(VLOOKUP(E400,'Ajustes'!$A$21:$B$40,2,0)="Sí",FALSE),L400=""),"SIN LECTURA; ","")&amp;IF(AND(L400&lt;&gt;"",N400=""),"LECTURA SIN FOTO; ","")&amp;IF(AND(A400="Salida",N(B400)&gt;0,N(O400)=0,TODAY()-N(B400)&gt;N('Ajustes'!$B$4)),"ÚLTIMO RECIBO SIN LLEGAR; ","")&amp;IF(AND(N(Q400)&gt;0,N(R400)=0),"COBRO SIN ENVIAR; ","")&amp;IF(AND(N(Q400)&gt;0,N(R400)&gt;0,N(S400)=0,TODAY()-N(R400)&gt;N('Ajustes'!$B$5)),"COBRO SIN PAGAR; ",""),LEN(IF(NOT(N(B400)&gt;0),"SIN FECHA DE EVENTO; ","")&amp;IF(C400="","SIN UNIDAD; ","")&amp;IF(AND(C400&lt;&gt;"",COUNTIF('Unidades'!$A$2:$A$300,C400)=0),"UNIDAD NO ESTÁ EN LA LISTA; ","")&amp;IF(H400="","SIN TITULAR; ","")&amp;IF(AND(AND(N(B400)&gt;0,TODAY()&gt;=N(B400)),N(I400)=0),"CAMBIO SIN PEDIR; ","")&amp;IF(AND(N(B400)&gt;0,TODAY()&lt;N(B400),N(B400)-TODAY()&lt;=N('Ajustes'!$B$3),N(I400)=0),"EVENTO CERCANO SIN PEDIR; ","")&amp;IF(AND(AND(N(B400)&gt;0,TODAY()&gt;=N(B400)),J400&lt;&gt;"Sí"),"SIN CONFIRMAR; ","")&amp;IF(AND(AND(N(B400)&gt;0,TODAY()&gt;=N(B400)),OR(A400="Entrada",A400="Salida"),IFERROR(VLOOKUP(E400,'Ajustes'!$A$21:$B$40,2,0)="Sí",FALSE),L400=""),"SIN LECTURA; ","")&amp;IF(AND(L400&lt;&gt;"",N400=""),"LECTURA SIN FOTO; ","")&amp;IF(AND(A400="Salida",N(B400)&gt;0,N(O400)=0,TODAY()-N(B400)&gt;N('Ajustes'!$B$4)),"ÚLTIMO RECIBO SIN LLEGAR; ","")&amp;IF(AND(N(Q400)&gt;0,N(R400)=0),"COBRO SIN ENVIAR; ","")&amp;IF(AND(N(Q400)&gt;0,N(R400)&gt;0,N(S400)=0,TODAY()-N(R400)&gt;N('Ajustes'!$B$5)),"COBRO SIN PAGAR; ",""))-2)))</f>
        <v/>
      </c>
    </row>
    <row r="401">
      <c r="B401" s="6" t="n"/>
      <c r="I401" s="6" t="n"/>
      <c r="M401" s="6" t="n"/>
      <c r="O401" s="6" t="n"/>
      <c r="P401" s="8" t="n"/>
      <c r="Q401" s="8" t="n"/>
      <c r="R401" s="6" t="n"/>
      <c r="S401" s="6" t="n"/>
      <c r="T401" s="6" t="n"/>
      <c r="U401" s="9">
        <f>IF(OR(NOT(OR(A401&lt;&gt;"",B401&lt;&gt;"",C401&lt;&gt;"",E401&lt;&gt;"")),NOT(N(B401)&gt;0)),"",N(B401)-TODAY())</f>
        <v/>
      </c>
      <c r="V401">
        <f>IF(OR(NOT(OR(A401&lt;&gt;"",B401&lt;&gt;"",C401&lt;&gt;"",E401&lt;&gt;"")),N(T401)&gt;0),"",IF(IF(NOT(N(B401)&gt;0),"SIN FECHA DE EVENTO; ","")&amp;IF(C401="","SIN UNIDAD; ","")&amp;IF(AND(C401&lt;&gt;"",COUNTIF('Unidades'!$A$2:$A$300,C401)=0),"UNIDAD NO ESTÁ EN LA LISTA; ","")&amp;IF(H401="","SIN TITULAR; ","")&amp;IF(AND(AND(N(B401)&gt;0,TODAY()&gt;=N(B401)),N(I401)=0),"CAMBIO SIN PEDIR; ","")&amp;IF(AND(N(B401)&gt;0,TODAY()&lt;N(B401),N(B401)-TODAY()&lt;=N('Ajustes'!$B$3),N(I401)=0),"EVENTO CERCANO SIN PEDIR; ","")&amp;IF(AND(AND(N(B401)&gt;0,TODAY()&gt;=N(B401)),J401&lt;&gt;"Sí"),"SIN CONFIRMAR; ","")&amp;IF(AND(AND(N(B401)&gt;0,TODAY()&gt;=N(B401)),OR(A401="Entrada",A401="Salida"),IFERROR(VLOOKUP(E401,'Ajustes'!$A$21:$B$40,2,0)="Sí",FALSE),L401=""),"SIN LECTURA; ","")&amp;IF(AND(L401&lt;&gt;"",N401=""),"LECTURA SIN FOTO; ","")&amp;IF(AND(A401="Salida",N(B401)&gt;0,N(O401)=0,TODAY()-N(B401)&gt;N('Ajustes'!$B$4)),"ÚLTIMO RECIBO SIN LLEGAR; ","")&amp;IF(AND(N(Q401)&gt;0,N(R401)=0),"COBRO SIN ENVIAR; ","")&amp;IF(AND(N(Q401)&gt;0,N(R401)&gt;0,N(S401)=0,TODAY()-N(R401)&gt;N('Ajustes'!$B$5)),"COBRO SIN PAGAR; ","")="","",LEFT(IF(NOT(N(B401)&gt;0),"SIN FECHA DE EVENTO; ","")&amp;IF(C401="","SIN UNIDAD; ","")&amp;IF(AND(C401&lt;&gt;"",COUNTIF('Unidades'!$A$2:$A$300,C401)=0),"UNIDAD NO ESTÁ EN LA LISTA; ","")&amp;IF(H401="","SIN TITULAR; ","")&amp;IF(AND(AND(N(B401)&gt;0,TODAY()&gt;=N(B401)),N(I401)=0),"CAMBIO SIN PEDIR; ","")&amp;IF(AND(N(B401)&gt;0,TODAY()&lt;N(B401),N(B401)-TODAY()&lt;=N('Ajustes'!$B$3),N(I401)=0),"EVENTO CERCANO SIN PEDIR; ","")&amp;IF(AND(AND(N(B401)&gt;0,TODAY()&gt;=N(B401)),J401&lt;&gt;"Sí"),"SIN CONFIRMAR; ","")&amp;IF(AND(AND(N(B401)&gt;0,TODAY()&gt;=N(B401)),OR(A401="Entrada",A401="Salida"),IFERROR(VLOOKUP(E401,'Ajustes'!$A$21:$B$40,2,0)="Sí",FALSE),L401=""),"SIN LECTURA; ","")&amp;IF(AND(L401&lt;&gt;"",N401=""),"LECTURA SIN FOTO; ","")&amp;IF(AND(A401="Salida",N(B401)&gt;0,N(O401)=0,TODAY()-N(B401)&gt;N('Ajustes'!$B$4)),"ÚLTIMO RECIBO SIN LLEGAR; ","")&amp;IF(AND(N(Q401)&gt;0,N(R401)=0),"COBRO SIN ENVIAR; ","")&amp;IF(AND(N(Q401)&gt;0,N(R401)&gt;0,N(S401)=0,TODAY()-N(R401)&gt;N('Ajustes'!$B$5)),"COBRO SIN PAGAR; ",""),LEN(IF(NOT(N(B401)&gt;0),"SIN FECHA DE EVENTO; ","")&amp;IF(C401="","SIN UNIDAD; ","")&amp;IF(AND(C401&lt;&gt;"",COUNTIF('Unidades'!$A$2:$A$300,C401)=0),"UNIDAD NO ESTÁ EN LA LISTA; ","")&amp;IF(H401="","SIN TITULAR; ","")&amp;IF(AND(AND(N(B401)&gt;0,TODAY()&gt;=N(B401)),N(I401)=0),"CAMBIO SIN PEDIR; ","")&amp;IF(AND(N(B401)&gt;0,TODAY()&lt;N(B401),N(B401)-TODAY()&lt;=N('Ajustes'!$B$3),N(I401)=0),"EVENTO CERCANO SIN PEDIR; ","")&amp;IF(AND(AND(N(B401)&gt;0,TODAY()&gt;=N(B401)),J401&lt;&gt;"Sí"),"SIN CONFIRMAR; ","")&amp;IF(AND(AND(N(B401)&gt;0,TODAY()&gt;=N(B401)),OR(A401="Entrada",A401="Salida"),IFERROR(VLOOKUP(E401,'Ajustes'!$A$21:$B$40,2,0)="Sí",FALSE),L401=""),"SIN LECTURA; ","")&amp;IF(AND(L401&lt;&gt;"",N401=""),"LECTURA SIN FOTO; ","")&amp;IF(AND(A401="Salida",N(B401)&gt;0,N(O401)=0,TODAY()-N(B401)&gt;N('Ajustes'!$B$4)),"ÚLTIMO RECIBO SIN LLEGAR; ","")&amp;IF(AND(N(Q401)&gt;0,N(R401)=0),"COBRO SIN ENVIAR; ","")&amp;IF(AND(N(Q401)&gt;0,N(R401)&gt;0,N(S401)=0,TODAY()-N(R401)&gt;N('Ajustes'!$B$5)),"COBRO SIN PAGAR; ",""))-2)))</f>
        <v/>
      </c>
    </row>
    <row r="402">
      <c r="B402" s="6" t="n"/>
      <c r="I402" s="6" t="n"/>
      <c r="M402" s="6" t="n"/>
      <c r="O402" s="6" t="n"/>
      <c r="P402" s="8" t="n"/>
      <c r="Q402" s="8" t="n"/>
      <c r="R402" s="6" t="n"/>
      <c r="S402" s="6" t="n"/>
      <c r="T402" s="6" t="n"/>
      <c r="U402" s="9">
        <f>IF(OR(NOT(OR(A402&lt;&gt;"",B402&lt;&gt;"",C402&lt;&gt;"",E402&lt;&gt;"")),NOT(N(B402)&gt;0)),"",N(B402)-TODAY())</f>
        <v/>
      </c>
      <c r="V402">
        <f>IF(OR(NOT(OR(A402&lt;&gt;"",B402&lt;&gt;"",C402&lt;&gt;"",E402&lt;&gt;"")),N(T402)&gt;0),"",IF(IF(NOT(N(B402)&gt;0),"SIN FECHA DE EVENTO; ","")&amp;IF(C402="","SIN UNIDAD; ","")&amp;IF(AND(C402&lt;&gt;"",COUNTIF('Unidades'!$A$2:$A$300,C402)=0),"UNIDAD NO ESTÁ EN LA LISTA; ","")&amp;IF(H402="","SIN TITULAR; ","")&amp;IF(AND(AND(N(B402)&gt;0,TODAY()&gt;=N(B402)),N(I402)=0),"CAMBIO SIN PEDIR; ","")&amp;IF(AND(N(B402)&gt;0,TODAY()&lt;N(B402),N(B402)-TODAY()&lt;=N('Ajustes'!$B$3),N(I402)=0),"EVENTO CERCANO SIN PEDIR; ","")&amp;IF(AND(AND(N(B402)&gt;0,TODAY()&gt;=N(B402)),J402&lt;&gt;"Sí"),"SIN CONFIRMAR; ","")&amp;IF(AND(AND(N(B402)&gt;0,TODAY()&gt;=N(B402)),OR(A402="Entrada",A402="Salida"),IFERROR(VLOOKUP(E402,'Ajustes'!$A$21:$B$40,2,0)="Sí",FALSE),L402=""),"SIN LECTURA; ","")&amp;IF(AND(L402&lt;&gt;"",N402=""),"LECTURA SIN FOTO; ","")&amp;IF(AND(A402="Salida",N(B402)&gt;0,N(O402)=0,TODAY()-N(B402)&gt;N('Ajustes'!$B$4)),"ÚLTIMO RECIBO SIN LLEGAR; ","")&amp;IF(AND(N(Q402)&gt;0,N(R402)=0),"COBRO SIN ENVIAR; ","")&amp;IF(AND(N(Q402)&gt;0,N(R402)&gt;0,N(S402)=0,TODAY()-N(R402)&gt;N('Ajustes'!$B$5)),"COBRO SIN PAGAR; ","")="","",LEFT(IF(NOT(N(B402)&gt;0),"SIN FECHA DE EVENTO; ","")&amp;IF(C402="","SIN UNIDAD; ","")&amp;IF(AND(C402&lt;&gt;"",COUNTIF('Unidades'!$A$2:$A$300,C402)=0),"UNIDAD NO ESTÁ EN LA LISTA; ","")&amp;IF(H402="","SIN TITULAR; ","")&amp;IF(AND(AND(N(B402)&gt;0,TODAY()&gt;=N(B402)),N(I402)=0),"CAMBIO SIN PEDIR; ","")&amp;IF(AND(N(B402)&gt;0,TODAY()&lt;N(B402),N(B402)-TODAY()&lt;=N('Ajustes'!$B$3),N(I402)=0),"EVENTO CERCANO SIN PEDIR; ","")&amp;IF(AND(AND(N(B402)&gt;0,TODAY()&gt;=N(B402)),J402&lt;&gt;"Sí"),"SIN CONFIRMAR; ","")&amp;IF(AND(AND(N(B402)&gt;0,TODAY()&gt;=N(B402)),OR(A402="Entrada",A402="Salida"),IFERROR(VLOOKUP(E402,'Ajustes'!$A$21:$B$40,2,0)="Sí",FALSE),L402=""),"SIN LECTURA; ","")&amp;IF(AND(L402&lt;&gt;"",N402=""),"LECTURA SIN FOTO; ","")&amp;IF(AND(A402="Salida",N(B402)&gt;0,N(O402)=0,TODAY()-N(B402)&gt;N('Ajustes'!$B$4)),"ÚLTIMO RECIBO SIN LLEGAR; ","")&amp;IF(AND(N(Q402)&gt;0,N(R402)=0),"COBRO SIN ENVIAR; ","")&amp;IF(AND(N(Q402)&gt;0,N(R402)&gt;0,N(S402)=0,TODAY()-N(R402)&gt;N('Ajustes'!$B$5)),"COBRO SIN PAGAR; ",""),LEN(IF(NOT(N(B402)&gt;0),"SIN FECHA DE EVENTO; ","")&amp;IF(C402="","SIN UNIDAD; ","")&amp;IF(AND(C402&lt;&gt;"",COUNTIF('Unidades'!$A$2:$A$300,C402)=0),"UNIDAD NO ESTÁ EN LA LISTA; ","")&amp;IF(H402="","SIN TITULAR; ","")&amp;IF(AND(AND(N(B402)&gt;0,TODAY()&gt;=N(B402)),N(I402)=0),"CAMBIO SIN PEDIR; ","")&amp;IF(AND(N(B402)&gt;0,TODAY()&lt;N(B402),N(B402)-TODAY()&lt;=N('Ajustes'!$B$3),N(I402)=0),"EVENTO CERCANO SIN PEDIR; ","")&amp;IF(AND(AND(N(B402)&gt;0,TODAY()&gt;=N(B402)),J402&lt;&gt;"Sí"),"SIN CONFIRMAR; ","")&amp;IF(AND(AND(N(B402)&gt;0,TODAY()&gt;=N(B402)),OR(A402="Entrada",A402="Salida"),IFERROR(VLOOKUP(E402,'Ajustes'!$A$21:$B$40,2,0)="Sí",FALSE),L402=""),"SIN LECTURA; ","")&amp;IF(AND(L402&lt;&gt;"",N402=""),"LECTURA SIN FOTO; ","")&amp;IF(AND(A402="Salida",N(B402)&gt;0,N(O402)=0,TODAY()-N(B402)&gt;N('Ajustes'!$B$4)),"ÚLTIMO RECIBO SIN LLEGAR; ","")&amp;IF(AND(N(Q402)&gt;0,N(R402)=0),"COBRO SIN ENVIAR; ","")&amp;IF(AND(N(Q402)&gt;0,N(R402)&gt;0,N(S402)=0,TODAY()-N(R402)&gt;N('Ajustes'!$B$5)),"COBRO SIN PAGAR; ",""))-2)))</f>
        <v/>
      </c>
    </row>
    <row r="403">
      <c r="B403" s="6" t="n"/>
      <c r="I403" s="6" t="n"/>
      <c r="M403" s="6" t="n"/>
      <c r="O403" s="6" t="n"/>
      <c r="P403" s="8" t="n"/>
      <c r="Q403" s="8" t="n"/>
      <c r="R403" s="6" t="n"/>
      <c r="S403" s="6" t="n"/>
      <c r="T403" s="6" t="n"/>
      <c r="U403" s="9">
        <f>IF(OR(NOT(OR(A403&lt;&gt;"",B403&lt;&gt;"",C403&lt;&gt;"",E403&lt;&gt;"")),NOT(N(B403)&gt;0)),"",N(B403)-TODAY())</f>
        <v/>
      </c>
      <c r="V403">
        <f>IF(OR(NOT(OR(A403&lt;&gt;"",B403&lt;&gt;"",C403&lt;&gt;"",E403&lt;&gt;"")),N(T403)&gt;0),"",IF(IF(NOT(N(B403)&gt;0),"SIN FECHA DE EVENTO; ","")&amp;IF(C403="","SIN UNIDAD; ","")&amp;IF(AND(C403&lt;&gt;"",COUNTIF('Unidades'!$A$2:$A$300,C403)=0),"UNIDAD NO ESTÁ EN LA LISTA; ","")&amp;IF(H403="","SIN TITULAR; ","")&amp;IF(AND(AND(N(B403)&gt;0,TODAY()&gt;=N(B403)),N(I403)=0),"CAMBIO SIN PEDIR; ","")&amp;IF(AND(N(B403)&gt;0,TODAY()&lt;N(B403),N(B403)-TODAY()&lt;=N('Ajustes'!$B$3),N(I403)=0),"EVENTO CERCANO SIN PEDIR; ","")&amp;IF(AND(AND(N(B403)&gt;0,TODAY()&gt;=N(B403)),J403&lt;&gt;"Sí"),"SIN CONFIRMAR; ","")&amp;IF(AND(AND(N(B403)&gt;0,TODAY()&gt;=N(B403)),OR(A403="Entrada",A403="Salida"),IFERROR(VLOOKUP(E403,'Ajustes'!$A$21:$B$40,2,0)="Sí",FALSE),L403=""),"SIN LECTURA; ","")&amp;IF(AND(L403&lt;&gt;"",N403=""),"LECTURA SIN FOTO; ","")&amp;IF(AND(A403="Salida",N(B403)&gt;0,N(O403)=0,TODAY()-N(B403)&gt;N('Ajustes'!$B$4)),"ÚLTIMO RECIBO SIN LLEGAR; ","")&amp;IF(AND(N(Q403)&gt;0,N(R403)=0),"COBRO SIN ENVIAR; ","")&amp;IF(AND(N(Q403)&gt;0,N(R403)&gt;0,N(S403)=0,TODAY()-N(R403)&gt;N('Ajustes'!$B$5)),"COBRO SIN PAGAR; ","")="","",LEFT(IF(NOT(N(B403)&gt;0),"SIN FECHA DE EVENTO; ","")&amp;IF(C403="","SIN UNIDAD; ","")&amp;IF(AND(C403&lt;&gt;"",COUNTIF('Unidades'!$A$2:$A$300,C403)=0),"UNIDAD NO ESTÁ EN LA LISTA; ","")&amp;IF(H403="","SIN TITULAR; ","")&amp;IF(AND(AND(N(B403)&gt;0,TODAY()&gt;=N(B403)),N(I403)=0),"CAMBIO SIN PEDIR; ","")&amp;IF(AND(N(B403)&gt;0,TODAY()&lt;N(B403),N(B403)-TODAY()&lt;=N('Ajustes'!$B$3),N(I403)=0),"EVENTO CERCANO SIN PEDIR; ","")&amp;IF(AND(AND(N(B403)&gt;0,TODAY()&gt;=N(B403)),J403&lt;&gt;"Sí"),"SIN CONFIRMAR; ","")&amp;IF(AND(AND(N(B403)&gt;0,TODAY()&gt;=N(B403)),OR(A403="Entrada",A403="Salida"),IFERROR(VLOOKUP(E403,'Ajustes'!$A$21:$B$40,2,0)="Sí",FALSE),L403=""),"SIN LECTURA; ","")&amp;IF(AND(L403&lt;&gt;"",N403=""),"LECTURA SIN FOTO; ","")&amp;IF(AND(A403="Salida",N(B403)&gt;0,N(O403)=0,TODAY()-N(B403)&gt;N('Ajustes'!$B$4)),"ÚLTIMO RECIBO SIN LLEGAR; ","")&amp;IF(AND(N(Q403)&gt;0,N(R403)=0),"COBRO SIN ENVIAR; ","")&amp;IF(AND(N(Q403)&gt;0,N(R403)&gt;0,N(S403)=0,TODAY()-N(R403)&gt;N('Ajustes'!$B$5)),"COBRO SIN PAGAR; ",""),LEN(IF(NOT(N(B403)&gt;0),"SIN FECHA DE EVENTO; ","")&amp;IF(C403="","SIN UNIDAD; ","")&amp;IF(AND(C403&lt;&gt;"",COUNTIF('Unidades'!$A$2:$A$300,C403)=0),"UNIDAD NO ESTÁ EN LA LISTA; ","")&amp;IF(H403="","SIN TITULAR; ","")&amp;IF(AND(AND(N(B403)&gt;0,TODAY()&gt;=N(B403)),N(I403)=0),"CAMBIO SIN PEDIR; ","")&amp;IF(AND(N(B403)&gt;0,TODAY()&lt;N(B403),N(B403)-TODAY()&lt;=N('Ajustes'!$B$3),N(I403)=0),"EVENTO CERCANO SIN PEDIR; ","")&amp;IF(AND(AND(N(B403)&gt;0,TODAY()&gt;=N(B403)),J403&lt;&gt;"Sí"),"SIN CONFIRMAR; ","")&amp;IF(AND(AND(N(B403)&gt;0,TODAY()&gt;=N(B403)),OR(A403="Entrada",A403="Salida"),IFERROR(VLOOKUP(E403,'Ajustes'!$A$21:$B$40,2,0)="Sí",FALSE),L403=""),"SIN LECTURA; ","")&amp;IF(AND(L403&lt;&gt;"",N403=""),"LECTURA SIN FOTO; ","")&amp;IF(AND(A403="Salida",N(B403)&gt;0,N(O403)=0,TODAY()-N(B403)&gt;N('Ajustes'!$B$4)),"ÚLTIMO RECIBO SIN LLEGAR; ","")&amp;IF(AND(N(Q403)&gt;0,N(R403)=0),"COBRO SIN ENVIAR; ","")&amp;IF(AND(N(Q403)&gt;0,N(R403)&gt;0,N(S403)=0,TODAY()-N(R403)&gt;N('Ajustes'!$B$5)),"COBRO SIN PAGAR; ",""))-2)))</f>
        <v/>
      </c>
    </row>
    <row r="404">
      <c r="B404" s="6" t="n"/>
      <c r="I404" s="6" t="n"/>
      <c r="M404" s="6" t="n"/>
      <c r="O404" s="6" t="n"/>
      <c r="P404" s="8" t="n"/>
      <c r="Q404" s="8" t="n"/>
      <c r="R404" s="6" t="n"/>
      <c r="S404" s="6" t="n"/>
      <c r="T404" s="6" t="n"/>
      <c r="U404" s="9">
        <f>IF(OR(NOT(OR(A404&lt;&gt;"",B404&lt;&gt;"",C404&lt;&gt;"",E404&lt;&gt;"")),NOT(N(B404)&gt;0)),"",N(B404)-TODAY())</f>
        <v/>
      </c>
      <c r="V404">
        <f>IF(OR(NOT(OR(A404&lt;&gt;"",B404&lt;&gt;"",C404&lt;&gt;"",E404&lt;&gt;"")),N(T404)&gt;0),"",IF(IF(NOT(N(B404)&gt;0),"SIN FECHA DE EVENTO; ","")&amp;IF(C404="","SIN UNIDAD; ","")&amp;IF(AND(C404&lt;&gt;"",COUNTIF('Unidades'!$A$2:$A$300,C404)=0),"UNIDAD NO ESTÁ EN LA LISTA; ","")&amp;IF(H404="","SIN TITULAR; ","")&amp;IF(AND(AND(N(B404)&gt;0,TODAY()&gt;=N(B404)),N(I404)=0),"CAMBIO SIN PEDIR; ","")&amp;IF(AND(N(B404)&gt;0,TODAY()&lt;N(B404),N(B404)-TODAY()&lt;=N('Ajustes'!$B$3),N(I404)=0),"EVENTO CERCANO SIN PEDIR; ","")&amp;IF(AND(AND(N(B404)&gt;0,TODAY()&gt;=N(B404)),J404&lt;&gt;"Sí"),"SIN CONFIRMAR; ","")&amp;IF(AND(AND(N(B404)&gt;0,TODAY()&gt;=N(B404)),OR(A404="Entrada",A404="Salida"),IFERROR(VLOOKUP(E404,'Ajustes'!$A$21:$B$40,2,0)="Sí",FALSE),L404=""),"SIN LECTURA; ","")&amp;IF(AND(L404&lt;&gt;"",N404=""),"LECTURA SIN FOTO; ","")&amp;IF(AND(A404="Salida",N(B404)&gt;0,N(O404)=0,TODAY()-N(B404)&gt;N('Ajustes'!$B$4)),"ÚLTIMO RECIBO SIN LLEGAR; ","")&amp;IF(AND(N(Q404)&gt;0,N(R404)=0),"COBRO SIN ENVIAR; ","")&amp;IF(AND(N(Q404)&gt;0,N(R404)&gt;0,N(S404)=0,TODAY()-N(R404)&gt;N('Ajustes'!$B$5)),"COBRO SIN PAGAR; ","")="","",LEFT(IF(NOT(N(B404)&gt;0),"SIN FECHA DE EVENTO; ","")&amp;IF(C404="","SIN UNIDAD; ","")&amp;IF(AND(C404&lt;&gt;"",COUNTIF('Unidades'!$A$2:$A$300,C404)=0),"UNIDAD NO ESTÁ EN LA LISTA; ","")&amp;IF(H404="","SIN TITULAR; ","")&amp;IF(AND(AND(N(B404)&gt;0,TODAY()&gt;=N(B404)),N(I404)=0),"CAMBIO SIN PEDIR; ","")&amp;IF(AND(N(B404)&gt;0,TODAY()&lt;N(B404),N(B404)-TODAY()&lt;=N('Ajustes'!$B$3),N(I404)=0),"EVENTO CERCANO SIN PEDIR; ","")&amp;IF(AND(AND(N(B404)&gt;0,TODAY()&gt;=N(B404)),J404&lt;&gt;"Sí"),"SIN CONFIRMAR; ","")&amp;IF(AND(AND(N(B404)&gt;0,TODAY()&gt;=N(B404)),OR(A404="Entrada",A404="Salida"),IFERROR(VLOOKUP(E404,'Ajustes'!$A$21:$B$40,2,0)="Sí",FALSE),L404=""),"SIN LECTURA; ","")&amp;IF(AND(L404&lt;&gt;"",N404=""),"LECTURA SIN FOTO; ","")&amp;IF(AND(A404="Salida",N(B404)&gt;0,N(O404)=0,TODAY()-N(B404)&gt;N('Ajustes'!$B$4)),"ÚLTIMO RECIBO SIN LLEGAR; ","")&amp;IF(AND(N(Q404)&gt;0,N(R404)=0),"COBRO SIN ENVIAR; ","")&amp;IF(AND(N(Q404)&gt;0,N(R404)&gt;0,N(S404)=0,TODAY()-N(R404)&gt;N('Ajustes'!$B$5)),"COBRO SIN PAGAR; ",""),LEN(IF(NOT(N(B404)&gt;0),"SIN FECHA DE EVENTO; ","")&amp;IF(C404="","SIN UNIDAD; ","")&amp;IF(AND(C404&lt;&gt;"",COUNTIF('Unidades'!$A$2:$A$300,C404)=0),"UNIDAD NO ESTÁ EN LA LISTA; ","")&amp;IF(H404="","SIN TITULAR; ","")&amp;IF(AND(AND(N(B404)&gt;0,TODAY()&gt;=N(B404)),N(I404)=0),"CAMBIO SIN PEDIR; ","")&amp;IF(AND(N(B404)&gt;0,TODAY()&lt;N(B404),N(B404)-TODAY()&lt;=N('Ajustes'!$B$3),N(I404)=0),"EVENTO CERCANO SIN PEDIR; ","")&amp;IF(AND(AND(N(B404)&gt;0,TODAY()&gt;=N(B404)),J404&lt;&gt;"Sí"),"SIN CONFIRMAR; ","")&amp;IF(AND(AND(N(B404)&gt;0,TODAY()&gt;=N(B404)),OR(A404="Entrada",A404="Salida"),IFERROR(VLOOKUP(E404,'Ajustes'!$A$21:$B$40,2,0)="Sí",FALSE),L404=""),"SIN LECTURA; ","")&amp;IF(AND(L404&lt;&gt;"",N404=""),"LECTURA SIN FOTO; ","")&amp;IF(AND(A404="Salida",N(B404)&gt;0,N(O404)=0,TODAY()-N(B404)&gt;N('Ajustes'!$B$4)),"ÚLTIMO RECIBO SIN LLEGAR; ","")&amp;IF(AND(N(Q404)&gt;0,N(R404)=0),"COBRO SIN ENVIAR; ","")&amp;IF(AND(N(Q404)&gt;0,N(R404)&gt;0,N(S404)=0,TODAY()-N(R404)&gt;N('Ajustes'!$B$5)),"COBRO SIN PAGAR; ",""))-2)))</f>
        <v/>
      </c>
    </row>
    <row r="405">
      <c r="B405" s="6" t="n"/>
      <c r="I405" s="6" t="n"/>
      <c r="M405" s="6" t="n"/>
      <c r="O405" s="6" t="n"/>
      <c r="P405" s="8" t="n"/>
      <c r="Q405" s="8" t="n"/>
      <c r="R405" s="6" t="n"/>
      <c r="S405" s="6" t="n"/>
      <c r="T405" s="6" t="n"/>
      <c r="U405" s="9">
        <f>IF(OR(NOT(OR(A405&lt;&gt;"",B405&lt;&gt;"",C405&lt;&gt;"",E405&lt;&gt;"")),NOT(N(B405)&gt;0)),"",N(B405)-TODAY())</f>
        <v/>
      </c>
      <c r="V405">
        <f>IF(OR(NOT(OR(A405&lt;&gt;"",B405&lt;&gt;"",C405&lt;&gt;"",E405&lt;&gt;"")),N(T405)&gt;0),"",IF(IF(NOT(N(B405)&gt;0),"SIN FECHA DE EVENTO; ","")&amp;IF(C405="","SIN UNIDAD; ","")&amp;IF(AND(C405&lt;&gt;"",COUNTIF('Unidades'!$A$2:$A$300,C405)=0),"UNIDAD NO ESTÁ EN LA LISTA; ","")&amp;IF(H405="","SIN TITULAR; ","")&amp;IF(AND(AND(N(B405)&gt;0,TODAY()&gt;=N(B405)),N(I405)=0),"CAMBIO SIN PEDIR; ","")&amp;IF(AND(N(B405)&gt;0,TODAY()&lt;N(B405),N(B405)-TODAY()&lt;=N('Ajustes'!$B$3),N(I405)=0),"EVENTO CERCANO SIN PEDIR; ","")&amp;IF(AND(AND(N(B405)&gt;0,TODAY()&gt;=N(B405)),J405&lt;&gt;"Sí"),"SIN CONFIRMAR; ","")&amp;IF(AND(AND(N(B405)&gt;0,TODAY()&gt;=N(B405)),OR(A405="Entrada",A405="Salida"),IFERROR(VLOOKUP(E405,'Ajustes'!$A$21:$B$40,2,0)="Sí",FALSE),L405=""),"SIN LECTURA; ","")&amp;IF(AND(L405&lt;&gt;"",N405=""),"LECTURA SIN FOTO; ","")&amp;IF(AND(A405="Salida",N(B405)&gt;0,N(O405)=0,TODAY()-N(B405)&gt;N('Ajustes'!$B$4)),"ÚLTIMO RECIBO SIN LLEGAR; ","")&amp;IF(AND(N(Q405)&gt;0,N(R405)=0),"COBRO SIN ENVIAR; ","")&amp;IF(AND(N(Q405)&gt;0,N(R405)&gt;0,N(S405)=0,TODAY()-N(R405)&gt;N('Ajustes'!$B$5)),"COBRO SIN PAGAR; ","")="","",LEFT(IF(NOT(N(B405)&gt;0),"SIN FECHA DE EVENTO; ","")&amp;IF(C405="","SIN UNIDAD; ","")&amp;IF(AND(C405&lt;&gt;"",COUNTIF('Unidades'!$A$2:$A$300,C405)=0),"UNIDAD NO ESTÁ EN LA LISTA; ","")&amp;IF(H405="","SIN TITULAR; ","")&amp;IF(AND(AND(N(B405)&gt;0,TODAY()&gt;=N(B405)),N(I405)=0),"CAMBIO SIN PEDIR; ","")&amp;IF(AND(N(B405)&gt;0,TODAY()&lt;N(B405),N(B405)-TODAY()&lt;=N('Ajustes'!$B$3),N(I405)=0),"EVENTO CERCANO SIN PEDIR; ","")&amp;IF(AND(AND(N(B405)&gt;0,TODAY()&gt;=N(B405)),J405&lt;&gt;"Sí"),"SIN CONFIRMAR; ","")&amp;IF(AND(AND(N(B405)&gt;0,TODAY()&gt;=N(B405)),OR(A405="Entrada",A405="Salida"),IFERROR(VLOOKUP(E405,'Ajustes'!$A$21:$B$40,2,0)="Sí",FALSE),L405=""),"SIN LECTURA; ","")&amp;IF(AND(L405&lt;&gt;"",N405=""),"LECTURA SIN FOTO; ","")&amp;IF(AND(A405="Salida",N(B405)&gt;0,N(O405)=0,TODAY()-N(B405)&gt;N('Ajustes'!$B$4)),"ÚLTIMO RECIBO SIN LLEGAR; ","")&amp;IF(AND(N(Q405)&gt;0,N(R405)=0),"COBRO SIN ENVIAR; ","")&amp;IF(AND(N(Q405)&gt;0,N(R405)&gt;0,N(S405)=0,TODAY()-N(R405)&gt;N('Ajustes'!$B$5)),"COBRO SIN PAGAR; ",""),LEN(IF(NOT(N(B405)&gt;0),"SIN FECHA DE EVENTO; ","")&amp;IF(C405="","SIN UNIDAD; ","")&amp;IF(AND(C405&lt;&gt;"",COUNTIF('Unidades'!$A$2:$A$300,C405)=0),"UNIDAD NO ESTÁ EN LA LISTA; ","")&amp;IF(H405="","SIN TITULAR; ","")&amp;IF(AND(AND(N(B405)&gt;0,TODAY()&gt;=N(B405)),N(I405)=0),"CAMBIO SIN PEDIR; ","")&amp;IF(AND(N(B405)&gt;0,TODAY()&lt;N(B405),N(B405)-TODAY()&lt;=N('Ajustes'!$B$3),N(I405)=0),"EVENTO CERCANO SIN PEDIR; ","")&amp;IF(AND(AND(N(B405)&gt;0,TODAY()&gt;=N(B405)),J405&lt;&gt;"Sí"),"SIN CONFIRMAR; ","")&amp;IF(AND(AND(N(B405)&gt;0,TODAY()&gt;=N(B405)),OR(A405="Entrada",A405="Salida"),IFERROR(VLOOKUP(E405,'Ajustes'!$A$21:$B$40,2,0)="Sí",FALSE),L405=""),"SIN LECTURA; ","")&amp;IF(AND(L405&lt;&gt;"",N405=""),"LECTURA SIN FOTO; ","")&amp;IF(AND(A405="Salida",N(B405)&gt;0,N(O405)=0,TODAY()-N(B405)&gt;N('Ajustes'!$B$4)),"ÚLTIMO RECIBO SIN LLEGAR; ","")&amp;IF(AND(N(Q405)&gt;0,N(R405)=0),"COBRO SIN ENVIAR; ","")&amp;IF(AND(N(Q405)&gt;0,N(R405)&gt;0,N(S405)=0,TODAY()-N(R405)&gt;N('Ajustes'!$B$5)),"COBRO SIN PAGAR; ",""))-2)))</f>
        <v/>
      </c>
    </row>
    <row r="406">
      <c r="B406" s="6" t="n"/>
      <c r="I406" s="6" t="n"/>
      <c r="M406" s="6" t="n"/>
      <c r="O406" s="6" t="n"/>
      <c r="P406" s="8" t="n"/>
      <c r="Q406" s="8" t="n"/>
      <c r="R406" s="6" t="n"/>
      <c r="S406" s="6" t="n"/>
      <c r="T406" s="6" t="n"/>
      <c r="U406" s="9">
        <f>IF(OR(NOT(OR(A406&lt;&gt;"",B406&lt;&gt;"",C406&lt;&gt;"",E406&lt;&gt;"")),NOT(N(B406)&gt;0)),"",N(B406)-TODAY())</f>
        <v/>
      </c>
      <c r="V406">
        <f>IF(OR(NOT(OR(A406&lt;&gt;"",B406&lt;&gt;"",C406&lt;&gt;"",E406&lt;&gt;"")),N(T406)&gt;0),"",IF(IF(NOT(N(B406)&gt;0),"SIN FECHA DE EVENTO; ","")&amp;IF(C406="","SIN UNIDAD; ","")&amp;IF(AND(C406&lt;&gt;"",COUNTIF('Unidades'!$A$2:$A$300,C406)=0),"UNIDAD NO ESTÁ EN LA LISTA; ","")&amp;IF(H406="","SIN TITULAR; ","")&amp;IF(AND(AND(N(B406)&gt;0,TODAY()&gt;=N(B406)),N(I406)=0),"CAMBIO SIN PEDIR; ","")&amp;IF(AND(N(B406)&gt;0,TODAY()&lt;N(B406),N(B406)-TODAY()&lt;=N('Ajustes'!$B$3),N(I406)=0),"EVENTO CERCANO SIN PEDIR; ","")&amp;IF(AND(AND(N(B406)&gt;0,TODAY()&gt;=N(B406)),J406&lt;&gt;"Sí"),"SIN CONFIRMAR; ","")&amp;IF(AND(AND(N(B406)&gt;0,TODAY()&gt;=N(B406)),OR(A406="Entrada",A406="Salida"),IFERROR(VLOOKUP(E406,'Ajustes'!$A$21:$B$40,2,0)="Sí",FALSE),L406=""),"SIN LECTURA; ","")&amp;IF(AND(L406&lt;&gt;"",N406=""),"LECTURA SIN FOTO; ","")&amp;IF(AND(A406="Salida",N(B406)&gt;0,N(O406)=0,TODAY()-N(B406)&gt;N('Ajustes'!$B$4)),"ÚLTIMO RECIBO SIN LLEGAR; ","")&amp;IF(AND(N(Q406)&gt;0,N(R406)=0),"COBRO SIN ENVIAR; ","")&amp;IF(AND(N(Q406)&gt;0,N(R406)&gt;0,N(S406)=0,TODAY()-N(R406)&gt;N('Ajustes'!$B$5)),"COBRO SIN PAGAR; ","")="","",LEFT(IF(NOT(N(B406)&gt;0),"SIN FECHA DE EVENTO; ","")&amp;IF(C406="","SIN UNIDAD; ","")&amp;IF(AND(C406&lt;&gt;"",COUNTIF('Unidades'!$A$2:$A$300,C406)=0),"UNIDAD NO ESTÁ EN LA LISTA; ","")&amp;IF(H406="","SIN TITULAR; ","")&amp;IF(AND(AND(N(B406)&gt;0,TODAY()&gt;=N(B406)),N(I406)=0),"CAMBIO SIN PEDIR; ","")&amp;IF(AND(N(B406)&gt;0,TODAY()&lt;N(B406),N(B406)-TODAY()&lt;=N('Ajustes'!$B$3),N(I406)=0),"EVENTO CERCANO SIN PEDIR; ","")&amp;IF(AND(AND(N(B406)&gt;0,TODAY()&gt;=N(B406)),J406&lt;&gt;"Sí"),"SIN CONFIRMAR; ","")&amp;IF(AND(AND(N(B406)&gt;0,TODAY()&gt;=N(B406)),OR(A406="Entrada",A406="Salida"),IFERROR(VLOOKUP(E406,'Ajustes'!$A$21:$B$40,2,0)="Sí",FALSE),L406=""),"SIN LECTURA; ","")&amp;IF(AND(L406&lt;&gt;"",N406=""),"LECTURA SIN FOTO; ","")&amp;IF(AND(A406="Salida",N(B406)&gt;0,N(O406)=0,TODAY()-N(B406)&gt;N('Ajustes'!$B$4)),"ÚLTIMO RECIBO SIN LLEGAR; ","")&amp;IF(AND(N(Q406)&gt;0,N(R406)=0),"COBRO SIN ENVIAR; ","")&amp;IF(AND(N(Q406)&gt;0,N(R406)&gt;0,N(S406)=0,TODAY()-N(R406)&gt;N('Ajustes'!$B$5)),"COBRO SIN PAGAR; ",""),LEN(IF(NOT(N(B406)&gt;0),"SIN FECHA DE EVENTO; ","")&amp;IF(C406="","SIN UNIDAD; ","")&amp;IF(AND(C406&lt;&gt;"",COUNTIF('Unidades'!$A$2:$A$300,C406)=0),"UNIDAD NO ESTÁ EN LA LISTA; ","")&amp;IF(H406="","SIN TITULAR; ","")&amp;IF(AND(AND(N(B406)&gt;0,TODAY()&gt;=N(B406)),N(I406)=0),"CAMBIO SIN PEDIR; ","")&amp;IF(AND(N(B406)&gt;0,TODAY()&lt;N(B406),N(B406)-TODAY()&lt;=N('Ajustes'!$B$3),N(I406)=0),"EVENTO CERCANO SIN PEDIR; ","")&amp;IF(AND(AND(N(B406)&gt;0,TODAY()&gt;=N(B406)),J406&lt;&gt;"Sí"),"SIN CONFIRMAR; ","")&amp;IF(AND(AND(N(B406)&gt;0,TODAY()&gt;=N(B406)),OR(A406="Entrada",A406="Salida"),IFERROR(VLOOKUP(E406,'Ajustes'!$A$21:$B$40,2,0)="Sí",FALSE),L406=""),"SIN LECTURA; ","")&amp;IF(AND(L406&lt;&gt;"",N406=""),"LECTURA SIN FOTO; ","")&amp;IF(AND(A406="Salida",N(B406)&gt;0,N(O406)=0,TODAY()-N(B406)&gt;N('Ajustes'!$B$4)),"ÚLTIMO RECIBO SIN LLEGAR; ","")&amp;IF(AND(N(Q406)&gt;0,N(R406)=0),"COBRO SIN ENVIAR; ","")&amp;IF(AND(N(Q406)&gt;0,N(R406)&gt;0,N(S406)=0,TODAY()-N(R406)&gt;N('Ajustes'!$B$5)),"COBRO SIN PAGAR; ",""))-2)))</f>
        <v/>
      </c>
    </row>
    <row r="407">
      <c r="B407" s="6" t="n"/>
      <c r="I407" s="6" t="n"/>
      <c r="M407" s="6" t="n"/>
      <c r="O407" s="6" t="n"/>
      <c r="P407" s="8" t="n"/>
      <c r="Q407" s="8" t="n"/>
      <c r="R407" s="6" t="n"/>
      <c r="S407" s="6" t="n"/>
      <c r="T407" s="6" t="n"/>
      <c r="U407" s="9">
        <f>IF(OR(NOT(OR(A407&lt;&gt;"",B407&lt;&gt;"",C407&lt;&gt;"",E407&lt;&gt;"")),NOT(N(B407)&gt;0)),"",N(B407)-TODAY())</f>
        <v/>
      </c>
      <c r="V407">
        <f>IF(OR(NOT(OR(A407&lt;&gt;"",B407&lt;&gt;"",C407&lt;&gt;"",E407&lt;&gt;"")),N(T407)&gt;0),"",IF(IF(NOT(N(B407)&gt;0),"SIN FECHA DE EVENTO; ","")&amp;IF(C407="","SIN UNIDAD; ","")&amp;IF(AND(C407&lt;&gt;"",COUNTIF('Unidades'!$A$2:$A$300,C407)=0),"UNIDAD NO ESTÁ EN LA LISTA; ","")&amp;IF(H407="","SIN TITULAR; ","")&amp;IF(AND(AND(N(B407)&gt;0,TODAY()&gt;=N(B407)),N(I407)=0),"CAMBIO SIN PEDIR; ","")&amp;IF(AND(N(B407)&gt;0,TODAY()&lt;N(B407),N(B407)-TODAY()&lt;=N('Ajustes'!$B$3),N(I407)=0),"EVENTO CERCANO SIN PEDIR; ","")&amp;IF(AND(AND(N(B407)&gt;0,TODAY()&gt;=N(B407)),J407&lt;&gt;"Sí"),"SIN CONFIRMAR; ","")&amp;IF(AND(AND(N(B407)&gt;0,TODAY()&gt;=N(B407)),OR(A407="Entrada",A407="Salida"),IFERROR(VLOOKUP(E407,'Ajustes'!$A$21:$B$40,2,0)="Sí",FALSE),L407=""),"SIN LECTURA; ","")&amp;IF(AND(L407&lt;&gt;"",N407=""),"LECTURA SIN FOTO; ","")&amp;IF(AND(A407="Salida",N(B407)&gt;0,N(O407)=0,TODAY()-N(B407)&gt;N('Ajustes'!$B$4)),"ÚLTIMO RECIBO SIN LLEGAR; ","")&amp;IF(AND(N(Q407)&gt;0,N(R407)=0),"COBRO SIN ENVIAR; ","")&amp;IF(AND(N(Q407)&gt;0,N(R407)&gt;0,N(S407)=0,TODAY()-N(R407)&gt;N('Ajustes'!$B$5)),"COBRO SIN PAGAR; ","")="","",LEFT(IF(NOT(N(B407)&gt;0),"SIN FECHA DE EVENTO; ","")&amp;IF(C407="","SIN UNIDAD; ","")&amp;IF(AND(C407&lt;&gt;"",COUNTIF('Unidades'!$A$2:$A$300,C407)=0),"UNIDAD NO ESTÁ EN LA LISTA; ","")&amp;IF(H407="","SIN TITULAR; ","")&amp;IF(AND(AND(N(B407)&gt;0,TODAY()&gt;=N(B407)),N(I407)=0),"CAMBIO SIN PEDIR; ","")&amp;IF(AND(N(B407)&gt;0,TODAY()&lt;N(B407),N(B407)-TODAY()&lt;=N('Ajustes'!$B$3),N(I407)=0),"EVENTO CERCANO SIN PEDIR; ","")&amp;IF(AND(AND(N(B407)&gt;0,TODAY()&gt;=N(B407)),J407&lt;&gt;"Sí"),"SIN CONFIRMAR; ","")&amp;IF(AND(AND(N(B407)&gt;0,TODAY()&gt;=N(B407)),OR(A407="Entrada",A407="Salida"),IFERROR(VLOOKUP(E407,'Ajustes'!$A$21:$B$40,2,0)="Sí",FALSE),L407=""),"SIN LECTURA; ","")&amp;IF(AND(L407&lt;&gt;"",N407=""),"LECTURA SIN FOTO; ","")&amp;IF(AND(A407="Salida",N(B407)&gt;0,N(O407)=0,TODAY()-N(B407)&gt;N('Ajustes'!$B$4)),"ÚLTIMO RECIBO SIN LLEGAR; ","")&amp;IF(AND(N(Q407)&gt;0,N(R407)=0),"COBRO SIN ENVIAR; ","")&amp;IF(AND(N(Q407)&gt;0,N(R407)&gt;0,N(S407)=0,TODAY()-N(R407)&gt;N('Ajustes'!$B$5)),"COBRO SIN PAGAR; ",""),LEN(IF(NOT(N(B407)&gt;0),"SIN FECHA DE EVENTO; ","")&amp;IF(C407="","SIN UNIDAD; ","")&amp;IF(AND(C407&lt;&gt;"",COUNTIF('Unidades'!$A$2:$A$300,C407)=0),"UNIDAD NO ESTÁ EN LA LISTA; ","")&amp;IF(H407="","SIN TITULAR; ","")&amp;IF(AND(AND(N(B407)&gt;0,TODAY()&gt;=N(B407)),N(I407)=0),"CAMBIO SIN PEDIR; ","")&amp;IF(AND(N(B407)&gt;0,TODAY()&lt;N(B407),N(B407)-TODAY()&lt;=N('Ajustes'!$B$3),N(I407)=0),"EVENTO CERCANO SIN PEDIR; ","")&amp;IF(AND(AND(N(B407)&gt;0,TODAY()&gt;=N(B407)),J407&lt;&gt;"Sí"),"SIN CONFIRMAR; ","")&amp;IF(AND(AND(N(B407)&gt;0,TODAY()&gt;=N(B407)),OR(A407="Entrada",A407="Salida"),IFERROR(VLOOKUP(E407,'Ajustes'!$A$21:$B$40,2,0)="Sí",FALSE),L407=""),"SIN LECTURA; ","")&amp;IF(AND(L407&lt;&gt;"",N407=""),"LECTURA SIN FOTO; ","")&amp;IF(AND(A407="Salida",N(B407)&gt;0,N(O407)=0,TODAY()-N(B407)&gt;N('Ajustes'!$B$4)),"ÚLTIMO RECIBO SIN LLEGAR; ","")&amp;IF(AND(N(Q407)&gt;0,N(R407)=0),"COBRO SIN ENVIAR; ","")&amp;IF(AND(N(Q407)&gt;0,N(R407)&gt;0,N(S407)=0,TODAY()-N(R407)&gt;N('Ajustes'!$B$5)),"COBRO SIN PAGAR; ",""))-2)))</f>
        <v/>
      </c>
    </row>
    <row r="408">
      <c r="B408" s="6" t="n"/>
      <c r="I408" s="6" t="n"/>
      <c r="M408" s="6" t="n"/>
      <c r="O408" s="6" t="n"/>
      <c r="P408" s="8" t="n"/>
      <c r="Q408" s="8" t="n"/>
      <c r="R408" s="6" t="n"/>
      <c r="S408" s="6" t="n"/>
      <c r="T408" s="6" t="n"/>
      <c r="U408" s="9">
        <f>IF(OR(NOT(OR(A408&lt;&gt;"",B408&lt;&gt;"",C408&lt;&gt;"",E408&lt;&gt;"")),NOT(N(B408)&gt;0)),"",N(B408)-TODAY())</f>
        <v/>
      </c>
      <c r="V408">
        <f>IF(OR(NOT(OR(A408&lt;&gt;"",B408&lt;&gt;"",C408&lt;&gt;"",E408&lt;&gt;"")),N(T408)&gt;0),"",IF(IF(NOT(N(B408)&gt;0),"SIN FECHA DE EVENTO; ","")&amp;IF(C408="","SIN UNIDAD; ","")&amp;IF(AND(C408&lt;&gt;"",COUNTIF('Unidades'!$A$2:$A$300,C408)=0),"UNIDAD NO ESTÁ EN LA LISTA; ","")&amp;IF(H408="","SIN TITULAR; ","")&amp;IF(AND(AND(N(B408)&gt;0,TODAY()&gt;=N(B408)),N(I408)=0),"CAMBIO SIN PEDIR; ","")&amp;IF(AND(N(B408)&gt;0,TODAY()&lt;N(B408),N(B408)-TODAY()&lt;=N('Ajustes'!$B$3),N(I408)=0),"EVENTO CERCANO SIN PEDIR; ","")&amp;IF(AND(AND(N(B408)&gt;0,TODAY()&gt;=N(B408)),J408&lt;&gt;"Sí"),"SIN CONFIRMAR; ","")&amp;IF(AND(AND(N(B408)&gt;0,TODAY()&gt;=N(B408)),OR(A408="Entrada",A408="Salida"),IFERROR(VLOOKUP(E408,'Ajustes'!$A$21:$B$40,2,0)="Sí",FALSE),L408=""),"SIN LECTURA; ","")&amp;IF(AND(L408&lt;&gt;"",N408=""),"LECTURA SIN FOTO; ","")&amp;IF(AND(A408="Salida",N(B408)&gt;0,N(O408)=0,TODAY()-N(B408)&gt;N('Ajustes'!$B$4)),"ÚLTIMO RECIBO SIN LLEGAR; ","")&amp;IF(AND(N(Q408)&gt;0,N(R408)=0),"COBRO SIN ENVIAR; ","")&amp;IF(AND(N(Q408)&gt;0,N(R408)&gt;0,N(S408)=0,TODAY()-N(R408)&gt;N('Ajustes'!$B$5)),"COBRO SIN PAGAR; ","")="","",LEFT(IF(NOT(N(B408)&gt;0),"SIN FECHA DE EVENTO; ","")&amp;IF(C408="","SIN UNIDAD; ","")&amp;IF(AND(C408&lt;&gt;"",COUNTIF('Unidades'!$A$2:$A$300,C408)=0),"UNIDAD NO ESTÁ EN LA LISTA; ","")&amp;IF(H408="","SIN TITULAR; ","")&amp;IF(AND(AND(N(B408)&gt;0,TODAY()&gt;=N(B408)),N(I408)=0),"CAMBIO SIN PEDIR; ","")&amp;IF(AND(N(B408)&gt;0,TODAY()&lt;N(B408),N(B408)-TODAY()&lt;=N('Ajustes'!$B$3),N(I408)=0),"EVENTO CERCANO SIN PEDIR; ","")&amp;IF(AND(AND(N(B408)&gt;0,TODAY()&gt;=N(B408)),J408&lt;&gt;"Sí"),"SIN CONFIRMAR; ","")&amp;IF(AND(AND(N(B408)&gt;0,TODAY()&gt;=N(B408)),OR(A408="Entrada",A408="Salida"),IFERROR(VLOOKUP(E408,'Ajustes'!$A$21:$B$40,2,0)="Sí",FALSE),L408=""),"SIN LECTURA; ","")&amp;IF(AND(L408&lt;&gt;"",N408=""),"LECTURA SIN FOTO; ","")&amp;IF(AND(A408="Salida",N(B408)&gt;0,N(O408)=0,TODAY()-N(B408)&gt;N('Ajustes'!$B$4)),"ÚLTIMO RECIBO SIN LLEGAR; ","")&amp;IF(AND(N(Q408)&gt;0,N(R408)=0),"COBRO SIN ENVIAR; ","")&amp;IF(AND(N(Q408)&gt;0,N(R408)&gt;0,N(S408)=0,TODAY()-N(R408)&gt;N('Ajustes'!$B$5)),"COBRO SIN PAGAR; ",""),LEN(IF(NOT(N(B408)&gt;0),"SIN FECHA DE EVENTO; ","")&amp;IF(C408="","SIN UNIDAD; ","")&amp;IF(AND(C408&lt;&gt;"",COUNTIF('Unidades'!$A$2:$A$300,C408)=0),"UNIDAD NO ESTÁ EN LA LISTA; ","")&amp;IF(H408="","SIN TITULAR; ","")&amp;IF(AND(AND(N(B408)&gt;0,TODAY()&gt;=N(B408)),N(I408)=0),"CAMBIO SIN PEDIR; ","")&amp;IF(AND(N(B408)&gt;0,TODAY()&lt;N(B408),N(B408)-TODAY()&lt;=N('Ajustes'!$B$3),N(I408)=0),"EVENTO CERCANO SIN PEDIR; ","")&amp;IF(AND(AND(N(B408)&gt;0,TODAY()&gt;=N(B408)),J408&lt;&gt;"Sí"),"SIN CONFIRMAR; ","")&amp;IF(AND(AND(N(B408)&gt;0,TODAY()&gt;=N(B408)),OR(A408="Entrada",A408="Salida"),IFERROR(VLOOKUP(E408,'Ajustes'!$A$21:$B$40,2,0)="Sí",FALSE),L408=""),"SIN LECTURA; ","")&amp;IF(AND(L408&lt;&gt;"",N408=""),"LECTURA SIN FOTO; ","")&amp;IF(AND(A408="Salida",N(B408)&gt;0,N(O408)=0,TODAY()-N(B408)&gt;N('Ajustes'!$B$4)),"ÚLTIMO RECIBO SIN LLEGAR; ","")&amp;IF(AND(N(Q408)&gt;0,N(R408)=0),"COBRO SIN ENVIAR; ","")&amp;IF(AND(N(Q408)&gt;0,N(R408)&gt;0,N(S408)=0,TODAY()-N(R408)&gt;N('Ajustes'!$B$5)),"COBRO SIN PAGAR; ",""))-2)))</f>
        <v/>
      </c>
    </row>
    <row r="409">
      <c r="B409" s="6" t="n"/>
      <c r="I409" s="6" t="n"/>
      <c r="M409" s="6" t="n"/>
      <c r="O409" s="6" t="n"/>
      <c r="P409" s="8" t="n"/>
      <c r="Q409" s="8" t="n"/>
      <c r="R409" s="6" t="n"/>
      <c r="S409" s="6" t="n"/>
      <c r="T409" s="6" t="n"/>
      <c r="U409" s="9">
        <f>IF(OR(NOT(OR(A409&lt;&gt;"",B409&lt;&gt;"",C409&lt;&gt;"",E409&lt;&gt;"")),NOT(N(B409)&gt;0)),"",N(B409)-TODAY())</f>
        <v/>
      </c>
      <c r="V409">
        <f>IF(OR(NOT(OR(A409&lt;&gt;"",B409&lt;&gt;"",C409&lt;&gt;"",E409&lt;&gt;"")),N(T409)&gt;0),"",IF(IF(NOT(N(B409)&gt;0),"SIN FECHA DE EVENTO; ","")&amp;IF(C409="","SIN UNIDAD; ","")&amp;IF(AND(C409&lt;&gt;"",COUNTIF('Unidades'!$A$2:$A$300,C409)=0),"UNIDAD NO ESTÁ EN LA LISTA; ","")&amp;IF(H409="","SIN TITULAR; ","")&amp;IF(AND(AND(N(B409)&gt;0,TODAY()&gt;=N(B409)),N(I409)=0),"CAMBIO SIN PEDIR; ","")&amp;IF(AND(N(B409)&gt;0,TODAY()&lt;N(B409),N(B409)-TODAY()&lt;=N('Ajustes'!$B$3),N(I409)=0),"EVENTO CERCANO SIN PEDIR; ","")&amp;IF(AND(AND(N(B409)&gt;0,TODAY()&gt;=N(B409)),J409&lt;&gt;"Sí"),"SIN CONFIRMAR; ","")&amp;IF(AND(AND(N(B409)&gt;0,TODAY()&gt;=N(B409)),OR(A409="Entrada",A409="Salida"),IFERROR(VLOOKUP(E409,'Ajustes'!$A$21:$B$40,2,0)="Sí",FALSE),L409=""),"SIN LECTURA; ","")&amp;IF(AND(L409&lt;&gt;"",N409=""),"LECTURA SIN FOTO; ","")&amp;IF(AND(A409="Salida",N(B409)&gt;0,N(O409)=0,TODAY()-N(B409)&gt;N('Ajustes'!$B$4)),"ÚLTIMO RECIBO SIN LLEGAR; ","")&amp;IF(AND(N(Q409)&gt;0,N(R409)=0),"COBRO SIN ENVIAR; ","")&amp;IF(AND(N(Q409)&gt;0,N(R409)&gt;0,N(S409)=0,TODAY()-N(R409)&gt;N('Ajustes'!$B$5)),"COBRO SIN PAGAR; ","")="","",LEFT(IF(NOT(N(B409)&gt;0),"SIN FECHA DE EVENTO; ","")&amp;IF(C409="","SIN UNIDAD; ","")&amp;IF(AND(C409&lt;&gt;"",COUNTIF('Unidades'!$A$2:$A$300,C409)=0),"UNIDAD NO ESTÁ EN LA LISTA; ","")&amp;IF(H409="","SIN TITULAR; ","")&amp;IF(AND(AND(N(B409)&gt;0,TODAY()&gt;=N(B409)),N(I409)=0),"CAMBIO SIN PEDIR; ","")&amp;IF(AND(N(B409)&gt;0,TODAY()&lt;N(B409),N(B409)-TODAY()&lt;=N('Ajustes'!$B$3),N(I409)=0),"EVENTO CERCANO SIN PEDIR; ","")&amp;IF(AND(AND(N(B409)&gt;0,TODAY()&gt;=N(B409)),J409&lt;&gt;"Sí"),"SIN CONFIRMAR; ","")&amp;IF(AND(AND(N(B409)&gt;0,TODAY()&gt;=N(B409)),OR(A409="Entrada",A409="Salida"),IFERROR(VLOOKUP(E409,'Ajustes'!$A$21:$B$40,2,0)="Sí",FALSE),L409=""),"SIN LECTURA; ","")&amp;IF(AND(L409&lt;&gt;"",N409=""),"LECTURA SIN FOTO; ","")&amp;IF(AND(A409="Salida",N(B409)&gt;0,N(O409)=0,TODAY()-N(B409)&gt;N('Ajustes'!$B$4)),"ÚLTIMO RECIBO SIN LLEGAR; ","")&amp;IF(AND(N(Q409)&gt;0,N(R409)=0),"COBRO SIN ENVIAR; ","")&amp;IF(AND(N(Q409)&gt;0,N(R409)&gt;0,N(S409)=0,TODAY()-N(R409)&gt;N('Ajustes'!$B$5)),"COBRO SIN PAGAR; ",""),LEN(IF(NOT(N(B409)&gt;0),"SIN FECHA DE EVENTO; ","")&amp;IF(C409="","SIN UNIDAD; ","")&amp;IF(AND(C409&lt;&gt;"",COUNTIF('Unidades'!$A$2:$A$300,C409)=0),"UNIDAD NO ESTÁ EN LA LISTA; ","")&amp;IF(H409="","SIN TITULAR; ","")&amp;IF(AND(AND(N(B409)&gt;0,TODAY()&gt;=N(B409)),N(I409)=0),"CAMBIO SIN PEDIR; ","")&amp;IF(AND(N(B409)&gt;0,TODAY()&lt;N(B409),N(B409)-TODAY()&lt;=N('Ajustes'!$B$3),N(I409)=0),"EVENTO CERCANO SIN PEDIR; ","")&amp;IF(AND(AND(N(B409)&gt;0,TODAY()&gt;=N(B409)),J409&lt;&gt;"Sí"),"SIN CONFIRMAR; ","")&amp;IF(AND(AND(N(B409)&gt;0,TODAY()&gt;=N(B409)),OR(A409="Entrada",A409="Salida"),IFERROR(VLOOKUP(E409,'Ajustes'!$A$21:$B$40,2,0)="Sí",FALSE),L409=""),"SIN LECTURA; ","")&amp;IF(AND(L409&lt;&gt;"",N409=""),"LECTURA SIN FOTO; ","")&amp;IF(AND(A409="Salida",N(B409)&gt;0,N(O409)=0,TODAY()-N(B409)&gt;N('Ajustes'!$B$4)),"ÚLTIMO RECIBO SIN LLEGAR; ","")&amp;IF(AND(N(Q409)&gt;0,N(R409)=0),"COBRO SIN ENVIAR; ","")&amp;IF(AND(N(Q409)&gt;0,N(R409)&gt;0,N(S409)=0,TODAY()-N(R409)&gt;N('Ajustes'!$B$5)),"COBRO SIN PAGAR; ",""))-2)))</f>
        <v/>
      </c>
    </row>
    <row r="410">
      <c r="B410" s="6" t="n"/>
      <c r="I410" s="6" t="n"/>
      <c r="M410" s="6" t="n"/>
      <c r="O410" s="6" t="n"/>
      <c r="P410" s="8" t="n"/>
      <c r="Q410" s="8" t="n"/>
      <c r="R410" s="6" t="n"/>
      <c r="S410" s="6" t="n"/>
      <c r="T410" s="6" t="n"/>
      <c r="U410" s="9">
        <f>IF(OR(NOT(OR(A410&lt;&gt;"",B410&lt;&gt;"",C410&lt;&gt;"",E410&lt;&gt;"")),NOT(N(B410)&gt;0)),"",N(B410)-TODAY())</f>
        <v/>
      </c>
      <c r="V410">
        <f>IF(OR(NOT(OR(A410&lt;&gt;"",B410&lt;&gt;"",C410&lt;&gt;"",E410&lt;&gt;"")),N(T410)&gt;0),"",IF(IF(NOT(N(B410)&gt;0),"SIN FECHA DE EVENTO; ","")&amp;IF(C410="","SIN UNIDAD; ","")&amp;IF(AND(C410&lt;&gt;"",COUNTIF('Unidades'!$A$2:$A$300,C410)=0),"UNIDAD NO ESTÁ EN LA LISTA; ","")&amp;IF(H410="","SIN TITULAR; ","")&amp;IF(AND(AND(N(B410)&gt;0,TODAY()&gt;=N(B410)),N(I410)=0),"CAMBIO SIN PEDIR; ","")&amp;IF(AND(N(B410)&gt;0,TODAY()&lt;N(B410),N(B410)-TODAY()&lt;=N('Ajustes'!$B$3),N(I410)=0),"EVENTO CERCANO SIN PEDIR; ","")&amp;IF(AND(AND(N(B410)&gt;0,TODAY()&gt;=N(B410)),J410&lt;&gt;"Sí"),"SIN CONFIRMAR; ","")&amp;IF(AND(AND(N(B410)&gt;0,TODAY()&gt;=N(B410)),OR(A410="Entrada",A410="Salida"),IFERROR(VLOOKUP(E410,'Ajustes'!$A$21:$B$40,2,0)="Sí",FALSE),L410=""),"SIN LECTURA; ","")&amp;IF(AND(L410&lt;&gt;"",N410=""),"LECTURA SIN FOTO; ","")&amp;IF(AND(A410="Salida",N(B410)&gt;0,N(O410)=0,TODAY()-N(B410)&gt;N('Ajustes'!$B$4)),"ÚLTIMO RECIBO SIN LLEGAR; ","")&amp;IF(AND(N(Q410)&gt;0,N(R410)=0),"COBRO SIN ENVIAR; ","")&amp;IF(AND(N(Q410)&gt;0,N(R410)&gt;0,N(S410)=0,TODAY()-N(R410)&gt;N('Ajustes'!$B$5)),"COBRO SIN PAGAR; ","")="","",LEFT(IF(NOT(N(B410)&gt;0),"SIN FECHA DE EVENTO; ","")&amp;IF(C410="","SIN UNIDAD; ","")&amp;IF(AND(C410&lt;&gt;"",COUNTIF('Unidades'!$A$2:$A$300,C410)=0),"UNIDAD NO ESTÁ EN LA LISTA; ","")&amp;IF(H410="","SIN TITULAR; ","")&amp;IF(AND(AND(N(B410)&gt;0,TODAY()&gt;=N(B410)),N(I410)=0),"CAMBIO SIN PEDIR; ","")&amp;IF(AND(N(B410)&gt;0,TODAY()&lt;N(B410),N(B410)-TODAY()&lt;=N('Ajustes'!$B$3),N(I410)=0),"EVENTO CERCANO SIN PEDIR; ","")&amp;IF(AND(AND(N(B410)&gt;0,TODAY()&gt;=N(B410)),J410&lt;&gt;"Sí"),"SIN CONFIRMAR; ","")&amp;IF(AND(AND(N(B410)&gt;0,TODAY()&gt;=N(B410)),OR(A410="Entrada",A410="Salida"),IFERROR(VLOOKUP(E410,'Ajustes'!$A$21:$B$40,2,0)="Sí",FALSE),L410=""),"SIN LECTURA; ","")&amp;IF(AND(L410&lt;&gt;"",N410=""),"LECTURA SIN FOTO; ","")&amp;IF(AND(A410="Salida",N(B410)&gt;0,N(O410)=0,TODAY()-N(B410)&gt;N('Ajustes'!$B$4)),"ÚLTIMO RECIBO SIN LLEGAR; ","")&amp;IF(AND(N(Q410)&gt;0,N(R410)=0),"COBRO SIN ENVIAR; ","")&amp;IF(AND(N(Q410)&gt;0,N(R410)&gt;0,N(S410)=0,TODAY()-N(R410)&gt;N('Ajustes'!$B$5)),"COBRO SIN PAGAR; ",""),LEN(IF(NOT(N(B410)&gt;0),"SIN FECHA DE EVENTO; ","")&amp;IF(C410="","SIN UNIDAD; ","")&amp;IF(AND(C410&lt;&gt;"",COUNTIF('Unidades'!$A$2:$A$300,C410)=0),"UNIDAD NO ESTÁ EN LA LISTA; ","")&amp;IF(H410="","SIN TITULAR; ","")&amp;IF(AND(AND(N(B410)&gt;0,TODAY()&gt;=N(B410)),N(I410)=0),"CAMBIO SIN PEDIR; ","")&amp;IF(AND(N(B410)&gt;0,TODAY()&lt;N(B410),N(B410)-TODAY()&lt;=N('Ajustes'!$B$3),N(I410)=0),"EVENTO CERCANO SIN PEDIR; ","")&amp;IF(AND(AND(N(B410)&gt;0,TODAY()&gt;=N(B410)),J410&lt;&gt;"Sí"),"SIN CONFIRMAR; ","")&amp;IF(AND(AND(N(B410)&gt;0,TODAY()&gt;=N(B410)),OR(A410="Entrada",A410="Salida"),IFERROR(VLOOKUP(E410,'Ajustes'!$A$21:$B$40,2,0)="Sí",FALSE),L410=""),"SIN LECTURA; ","")&amp;IF(AND(L410&lt;&gt;"",N410=""),"LECTURA SIN FOTO; ","")&amp;IF(AND(A410="Salida",N(B410)&gt;0,N(O410)=0,TODAY()-N(B410)&gt;N('Ajustes'!$B$4)),"ÚLTIMO RECIBO SIN LLEGAR; ","")&amp;IF(AND(N(Q410)&gt;0,N(R410)=0),"COBRO SIN ENVIAR; ","")&amp;IF(AND(N(Q410)&gt;0,N(R410)&gt;0,N(S410)=0,TODAY()-N(R410)&gt;N('Ajustes'!$B$5)),"COBRO SIN PAGAR; ",""))-2)))</f>
        <v/>
      </c>
    </row>
    <row r="411">
      <c r="B411" s="6" t="n"/>
      <c r="I411" s="6" t="n"/>
      <c r="M411" s="6" t="n"/>
      <c r="O411" s="6" t="n"/>
      <c r="P411" s="8" t="n"/>
      <c r="Q411" s="8" t="n"/>
      <c r="R411" s="6" t="n"/>
      <c r="S411" s="6" t="n"/>
      <c r="T411" s="6" t="n"/>
      <c r="U411" s="9">
        <f>IF(OR(NOT(OR(A411&lt;&gt;"",B411&lt;&gt;"",C411&lt;&gt;"",E411&lt;&gt;"")),NOT(N(B411)&gt;0)),"",N(B411)-TODAY())</f>
        <v/>
      </c>
      <c r="V411">
        <f>IF(OR(NOT(OR(A411&lt;&gt;"",B411&lt;&gt;"",C411&lt;&gt;"",E411&lt;&gt;"")),N(T411)&gt;0),"",IF(IF(NOT(N(B411)&gt;0),"SIN FECHA DE EVENTO; ","")&amp;IF(C411="","SIN UNIDAD; ","")&amp;IF(AND(C411&lt;&gt;"",COUNTIF('Unidades'!$A$2:$A$300,C411)=0),"UNIDAD NO ESTÁ EN LA LISTA; ","")&amp;IF(H411="","SIN TITULAR; ","")&amp;IF(AND(AND(N(B411)&gt;0,TODAY()&gt;=N(B411)),N(I411)=0),"CAMBIO SIN PEDIR; ","")&amp;IF(AND(N(B411)&gt;0,TODAY()&lt;N(B411),N(B411)-TODAY()&lt;=N('Ajustes'!$B$3),N(I411)=0),"EVENTO CERCANO SIN PEDIR; ","")&amp;IF(AND(AND(N(B411)&gt;0,TODAY()&gt;=N(B411)),J411&lt;&gt;"Sí"),"SIN CONFIRMAR; ","")&amp;IF(AND(AND(N(B411)&gt;0,TODAY()&gt;=N(B411)),OR(A411="Entrada",A411="Salida"),IFERROR(VLOOKUP(E411,'Ajustes'!$A$21:$B$40,2,0)="Sí",FALSE),L411=""),"SIN LECTURA; ","")&amp;IF(AND(L411&lt;&gt;"",N411=""),"LECTURA SIN FOTO; ","")&amp;IF(AND(A411="Salida",N(B411)&gt;0,N(O411)=0,TODAY()-N(B411)&gt;N('Ajustes'!$B$4)),"ÚLTIMO RECIBO SIN LLEGAR; ","")&amp;IF(AND(N(Q411)&gt;0,N(R411)=0),"COBRO SIN ENVIAR; ","")&amp;IF(AND(N(Q411)&gt;0,N(R411)&gt;0,N(S411)=0,TODAY()-N(R411)&gt;N('Ajustes'!$B$5)),"COBRO SIN PAGAR; ","")="","",LEFT(IF(NOT(N(B411)&gt;0),"SIN FECHA DE EVENTO; ","")&amp;IF(C411="","SIN UNIDAD; ","")&amp;IF(AND(C411&lt;&gt;"",COUNTIF('Unidades'!$A$2:$A$300,C411)=0),"UNIDAD NO ESTÁ EN LA LISTA; ","")&amp;IF(H411="","SIN TITULAR; ","")&amp;IF(AND(AND(N(B411)&gt;0,TODAY()&gt;=N(B411)),N(I411)=0),"CAMBIO SIN PEDIR; ","")&amp;IF(AND(N(B411)&gt;0,TODAY()&lt;N(B411),N(B411)-TODAY()&lt;=N('Ajustes'!$B$3),N(I411)=0),"EVENTO CERCANO SIN PEDIR; ","")&amp;IF(AND(AND(N(B411)&gt;0,TODAY()&gt;=N(B411)),J411&lt;&gt;"Sí"),"SIN CONFIRMAR; ","")&amp;IF(AND(AND(N(B411)&gt;0,TODAY()&gt;=N(B411)),OR(A411="Entrada",A411="Salida"),IFERROR(VLOOKUP(E411,'Ajustes'!$A$21:$B$40,2,0)="Sí",FALSE),L411=""),"SIN LECTURA; ","")&amp;IF(AND(L411&lt;&gt;"",N411=""),"LECTURA SIN FOTO; ","")&amp;IF(AND(A411="Salida",N(B411)&gt;0,N(O411)=0,TODAY()-N(B411)&gt;N('Ajustes'!$B$4)),"ÚLTIMO RECIBO SIN LLEGAR; ","")&amp;IF(AND(N(Q411)&gt;0,N(R411)=0),"COBRO SIN ENVIAR; ","")&amp;IF(AND(N(Q411)&gt;0,N(R411)&gt;0,N(S411)=0,TODAY()-N(R411)&gt;N('Ajustes'!$B$5)),"COBRO SIN PAGAR; ",""),LEN(IF(NOT(N(B411)&gt;0),"SIN FECHA DE EVENTO; ","")&amp;IF(C411="","SIN UNIDAD; ","")&amp;IF(AND(C411&lt;&gt;"",COUNTIF('Unidades'!$A$2:$A$300,C411)=0),"UNIDAD NO ESTÁ EN LA LISTA; ","")&amp;IF(H411="","SIN TITULAR; ","")&amp;IF(AND(AND(N(B411)&gt;0,TODAY()&gt;=N(B411)),N(I411)=0),"CAMBIO SIN PEDIR; ","")&amp;IF(AND(N(B411)&gt;0,TODAY()&lt;N(B411),N(B411)-TODAY()&lt;=N('Ajustes'!$B$3),N(I411)=0),"EVENTO CERCANO SIN PEDIR; ","")&amp;IF(AND(AND(N(B411)&gt;0,TODAY()&gt;=N(B411)),J411&lt;&gt;"Sí"),"SIN CONFIRMAR; ","")&amp;IF(AND(AND(N(B411)&gt;0,TODAY()&gt;=N(B411)),OR(A411="Entrada",A411="Salida"),IFERROR(VLOOKUP(E411,'Ajustes'!$A$21:$B$40,2,0)="Sí",FALSE),L411=""),"SIN LECTURA; ","")&amp;IF(AND(L411&lt;&gt;"",N411=""),"LECTURA SIN FOTO; ","")&amp;IF(AND(A411="Salida",N(B411)&gt;0,N(O411)=0,TODAY()-N(B411)&gt;N('Ajustes'!$B$4)),"ÚLTIMO RECIBO SIN LLEGAR; ","")&amp;IF(AND(N(Q411)&gt;0,N(R411)=0),"COBRO SIN ENVIAR; ","")&amp;IF(AND(N(Q411)&gt;0,N(R411)&gt;0,N(S411)=0,TODAY()-N(R411)&gt;N('Ajustes'!$B$5)),"COBRO SIN PAGAR; ",""))-2)))</f>
        <v/>
      </c>
    </row>
    <row r="412">
      <c r="B412" s="6" t="n"/>
      <c r="I412" s="6" t="n"/>
      <c r="M412" s="6" t="n"/>
      <c r="O412" s="6" t="n"/>
      <c r="P412" s="8" t="n"/>
      <c r="Q412" s="8" t="n"/>
      <c r="R412" s="6" t="n"/>
      <c r="S412" s="6" t="n"/>
      <c r="T412" s="6" t="n"/>
      <c r="U412" s="9">
        <f>IF(OR(NOT(OR(A412&lt;&gt;"",B412&lt;&gt;"",C412&lt;&gt;"",E412&lt;&gt;"")),NOT(N(B412)&gt;0)),"",N(B412)-TODAY())</f>
        <v/>
      </c>
      <c r="V412">
        <f>IF(OR(NOT(OR(A412&lt;&gt;"",B412&lt;&gt;"",C412&lt;&gt;"",E412&lt;&gt;"")),N(T412)&gt;0),"",IF(IF(NOT(N(B412)&gt;0),"SIN FECHA DE EVENTO; ","")&amp;IF(C412="","SIN UNIDAD; ","")&amp;IF(AND(C412&lt;&gt;"",COUNTIF('Unidades'!$A$2:$A$300,C412)=0),"UNIDAD NO ESTÁ EN LA LISTA; ","")&amp;IF(H412="","SIN TITULAR; ","")&amp;IF(AND(AND(N(B412)&gt;0,TODAY()&gt;=N(B412)),N(I412)=0),"CAMBIO SIN PEDIR; ","")&amp;IF(AND(N(B412)&gt;0,TODAY()&lt;N(B412),N(B412)-TODAY()&lt;=N('Ajustes'!$B$3),N(I412)=0),"EVENTO CERCANO SIN PEDIR; ","")&amp;IF(AND(AND(N(B412)&gt;0,TODAY()&gt;=N(B412)),J412&lt;&gt;"Sí"),"SIN CONFIRMAR; ","")&amp;IF(AND(AND(N(B412)&gt;0,TODAY()&gt;=N(B412)),OR(A412="Entrada",A412="Salida"),IFERROR(VLOOKUP(E412,'Ajustes'!$A$21:$B$40,2,0)="Sí",FALSE),L412=""),"SIN LECTURA; ","")&amp;IF(AND(L412&lt;&gt;"",N412=""),"LECTURA SIN FOTO; ","")&amp;IF(AND(A412="Salida",N(B412)&gt;0,N(O412)=0,TODAY()-N(B412)&gt;N('Ajustes'!$B$4)),"ÚLTIMO RECIBO SIN LLEGAR; ","")&amp;IF(AND(N(Q412)&gt;0,N(R412)=0),"COBRO SIN ENVIAR; ","")&amp;IF(AND(N(Q412)&gt;0,N(R412)&gt;0,N(S412)=0,TODAY()-N(R412)&gt;N('Ajustes'!$B$5)),"COBRO SIN PAGAR; ","")="","",LEFT(IF(NOT(N(B412)&gt;0),"SIN FECHA DE EVENTO; ","")&amp;IF(C412="","SIN UNIDAD; ","")&amp;IF(AND(C412&lt;&gt;"",COUNTIF('Unidades'!$A$2:$A$300,C412)=0),"UNIDAD NO ESTÁ EN LA LISTA; ","")&amp;IF(H412="","SIN TITULAR; ","")&amp;IF(AND(AND(N(B412)&gt;0,TODAY()&gt;=N(B412)),N(I412)=0),"CAMBIO SIN PEDIR; ","")&amp;IF(AND(N(B412)&gt;0,TODAY()&lt;N(B412),N(B412)-TODAY()&lt;=N('Ajustes'!$B$3),N(I412)=0),"EVENTO CERCANO SIN PEDIR; ","")&amp;IF(AND(AND(N(B412)&gt;0,TODAY()&gt;=N(B412)),J412&lt;&gt;"Sí"),"SIN CONFIRMAR; ","")&amp;IF(AND(AND(N(B412)&gt;0,TODAY()&gt;=N(B412)),OR(A412="Entrada",A412="Salida"),IFERROR(VLOOKUP(E412,'Ajustes'!$A$21:$B$40,2,0)="Sí",FALSE),L412=""),"SIN LECTURA; ","")&amp;IF(AND(L412&lt;&gt;"",N412=""),"LECTURA SIN FOTO; ","")&amp;IF(AND(A412="Salida",N(B412)&gt;0,N(O412)=0,TODAY()-N(B412)&gt;N('Ajustes'!$B$4)),"ÚLTIMO RECIBO SIN LLEGAR; ","")&amp;IF(AND(N(Q412)&gt;0,N(R412)=0),"COBRO SIN ENVIAR; ","")&amp;IF(AND(N(Q412)&gt;0,N(R412)&gt;0,N(S412)=0,TODAY()-N(R412)&gt;N('Ajustes'!$B$5)),"COBRO SIN PAGAR; ",""),LEN(IF(NOT(N(B412)&gt;0),"SIN FECHA DE EVENTO; ","")&amp;IF(C412="","SIN UNIDAD; ","")&amp;IF(AND(C412&lt;&gt;"",COUNTIF('Unidades'!$A$2:$A$300,C412)=0),"UNIDAD NO ESTÁ EN LA LISTA; ","")&amp;IF(H412="","SIN TITULAR; ","")&amp;IF(AND(AND(N(B412)&gt;0,TODAY()&gt;=N(B412)),N(I412)=0),"CAMBIO SIN PEDIR; ","")&amp;IF(AND(N(B412)&gt;0,TODAY()&lt;N(B412),N(B412)-TODAY()&lt;=N('Ajustes'!$B$3),N(I412)=0),"EVENTO CERCANO SIN PEDIR; ","")&amp;IF(AND(AND(N(B412)&gt;0,TODAY()&gt;=N(B412)),J412&lt;&gt;"Sí"),"SIN CONFIRMAR; ","")&amp;IF(AND(AND(N(B412)&gt;0,TODAY()&gt;=N(B412)),OR(A412="Entrada",A412="Salida"),IFERROR(VLOOKUP(E412,'Ajustes'!$A$21:$B$40,2,0)="Sí",FALSE),L412=""),"SIN LECTURA; ","")&amp;IF(AND(L412&lt;&gt;"",N412=""),"LECTURA SIN FOTO; ","")&amp;IF(AND(A412="Salida",N(B412)&gt;0,N(O412)=0,TODAY()-N(B412)&gt;N('Ajustes'!$B$4)),"ÚLTIMO RECIBO SIN LLEGAR; ","")&amp;IF(AND(N(Q412)&gt;0,N(R412)=0),"COBRO SIN ENVIAR; ","")&amp;IF(AND(N(Q412)&gt;0,N(R412)&gt;0,N(S412)=0,TODAY()-N(R412)&gt;N('Ajustes'!$B$5)),"COBRO SIN PAGAR; ",""))-2)))</f>
        <v/>
      </c>
    </row>
    <row r="413">
      <c r="B413" s="6" t="n"/>
      <c r="I413" s="6" t="n"/>
      <c r="M413" s="6" t="n"/>
      <c r="O413" s="6" t="n"/>
      <c r="P413" s="8" t="n"/>
      <c r="Q413" s="8" t="n"/>
      <c r="R413" s="6" t="n"/>
      <c r="S413" s="6" t="n"/>
      <c r="T413" s="6" t="n"/>
      <c r="U413" s="9">
        <f>IF(OR(NOT(OR(A413&lt;&gt;"",B413&lt;&gt;"",C413&lt;&gt;"",E413&lt;&gt;"")),NOT(N(B413)&gt;0)),"",N(B413)-TODAY())</f>
        <v/>
      </c>
      <c r="V413">
        <f>IF(OR(NOT(OR(A413&lt;&gt;"",B413&lt;&gt;"",C413&lt;&gt;"",E413&lt;&gt;"")),N(T413)&gt;0),"",IF(IF(NOT(N(B413)&gt;0),"SIN FECHA DE EVENTO; ","")&amp;IF(C413="","SIN UNIDAD; ","")&amp;IF(AND(C413&lt;&gt;"",COUNTIF('Unidades'!$A$2:$A$300,C413)=0),"UNIDAD NO ESTÁ EN LA LISTA; ","")&amp;IF(H413="","SIN TITULAR; ","")&amp;IF(AND(AND(N(B413)&gt;0,TODAY()&gt;=N(B413)),N(I413)=0),"CAMBIO SIN PEDIR; ","")&amp;IF(AND(N(B413)&gt;0,TODAY()&lt;N(B413),N(B413)-TODAY()&lt;=N('Ajustes'!$B$3),N(I413)=0),"EVENTO CERCANO SIN PEDIR; ","")&amp;IF(AND(AND(N(B413)&gt;0,TODAY()&gt;=N(B413)),J413&lt;&gt;"Sí"),"SIN CONFIRMAR; ","")&amp;IF(AND(AND(N(B413)&gt;0,TODAY()&gt;=N(B413)),OR(A413="Entrada",A413="Salida"),IFERROR(VLOOKUP(E413,'Ajustes'!$A$21:$B$40,2,0)="Sí",FALSE),L413=""),"SIN LECTURA; ","")&amp;IF(AND(L413&lt;&gt;"",N413=""),"LECTURA SIN FOTO; ","")&amp;IF(AND(A413="Salida",N(B413)&gt;0,N(O413)=0,TODAY()-N(B413)&gt;N('Ajustes'!$B$4)),"ÚLTIMO RECIBO SIN LLEGAR; ","")&amp;IF(AND(N(Q413)&gt;0,N(R413)=0),"COBRO SIN ENVIAR; ","")&amp;IF(AND(N(Q413)&gt;0,N(R413)&gt;0,N(S413)=0,TODAY()-N(R413)&gt;N('Ajustes'!$B$5)),"COBRO SIN PAGAR; ","")="","",LEFT(IF(NOT(N(B413)&gt;0),"SIN FECHA DE EVENTO; ","")&amp;IF(C413="","SIN UNIDAD; ","")&amp;IF(AND(C413&lt;&gt;"",COUNTIF('Unidades'!$A$2:$A$300,C413)=0),"UNIDAD NO ESTÁ EN LA LISTA; ","")&amp;IF(H413="","SIN TITULAR; ","")&amp;IF(AND(AND(N(B413)&gt;0,TODAY()&gt;=N(B413)),N(I413)=0),"CAMBIO SIN PEDIR; ","")&amp;IF(AND(N(B413)&gt;0,TODAY()&lt;N(B413),N(B413)-TODAY()&lt;=N('Ajustes'!$B$3),N(I413)=0),"EVENTO CERCANO SIN PEDIR; ","")&amp;IF(AND(AND(N(B413)&gt;0,TODAY()&gt;=N(B413)),J413&lt;&gt;"Sí"),"SIN CONFIRMAR; ","")&amp;IF(AND(AND(N(B413)&gt;0,TODAY()&gt;=N(B413)),OR(A413="Entrada",A413="Salida"),IFERROR(VLOOKUP(E413,'Ajustes'!$A$21:$B$40,2,0)="Sí",FALSE),L413=""),"SIN LECTURA; ","")&amp;IF(AND(L413&lt;&gt;"",N413=""),"LECTURA SIN FOTO; ","")&amp;IF(AND(A413="Salida",N(B413)&gt;0,N(O413)=0,TODAY()-N(B413)&gt;N('Ajustes'!$B$4)),"ÚLTIMO RECIBO SIN LLEGAR; ","")&amp;IF(AND(N(Q413)&gt;0,N(R413)=0),"COBRO SIN ENVIAR; ","")&amp;IF(AND(N(Q413)&gt;0,N(R413)&gt;0,N(S413)=0,TODAY()-N(R413)&gt;N('Ajustes'!$B$5)),"COBRO SIN PAGAR; ",""),LEN(IF(NOT(N(B413)&gt;0),"SIN FECHA DE EVENTO; ","")&amp;IF(C413="","SIN UNIDAD; ","")&amp;IF(AND(C413&lt;&gt;"",COUNTIF('Unidades'!$A$2:$A$300,C413)=0),"UNIDAD NO ESTÁ EN LA LISTA; ","")&amp;IF(H413="","SIN TITULAR; ","")&amp;IF(AND(AND(N(B413)&gt;0,TODAY()&gt;=N(B413)),N(I413)=0),"CAMBIO SIN PEDIR; ","")&amp;IF(AND(N(B413)&gt;0,TODAY()&lt;N(B413),N(B413)-TODAY()&lt;=N('Ajustes'!$B$3),N(I413)=0),"EVENTO CERCANO SIN PEDIR; ","")&amp;IF(AND(AND(N(B413)&gt;0,TODAY()&gt;=N(B413)),J413&lt;&gt;"Sí"),"SIN CONFIRMAR; ","")&amp;IF(AND(AND(N(B413)&gt;0,TODAY()&gt;=N(B413)),OR(A413="Entrada",A413="Salida"),IFERROR(VLOOKUP(E413,'Ajustes'!$A$21:$B$40,2,0)="Sí",FALSE),L413=""),"SIN LECTURA; ","")&amp;IF(AND(L413&lt;&gt;"",N413=""),"LECTURA SIN FOTO; ","")&amp;IF(AND(A413="Salida",N(B413)&gt;0,N(O413)=0,TODAY()-N(B413)&gt;N('Ajustes'!$B$4)),"ÚLTIMO RECIBO SIN LLEGAR; ","")&amp;IF(AND(N(Q413)&gt;0,N(R413)=0),"COBRO SIN ENVIAR; ","")&amp;IF(AND(N(Q413)&gt;0,N(R413)&gt;0,N(S413)=0,TODAY()-N(R413)&gt;N('Ajustes'!$B$5)),"COBRO SIN PAGAR; ",""))-2)))</f>
        <v/>
      </c>
    </row>
    <row r="414">
      <c r="B414" s="6" t="n"/>
      <c r="I414" s="6" t="n"/>
      <c r="M414" s="6" t="n"/>
      <c r="O414" s="6" t="n"/>
      <c r="P414" s="8" t="n"/>
      <c r="Q414" s="8" t="n"/>
      <c r="R414" s="6" t="n"/>
      <c r="S414" s="6" t="n"/>
      <c r="T414" s="6" t="n"/>
      <c r="U414" s="9">
        <f>IF(OR(NOT(OR(A414&lt;&gt;"",B414&lt;&gt;"",C414&lt;&gt;"",E414&lt;&gt;"")),NOT(N(B414)&gt;0)),"",N(B414)-TODAY())</f>
        <v/>
      </c>
      <c r="V414">
        <f>IF(OR(NOT(OR(A414&lt;&gt;"",B414&lt;&gt;"",C414&lt;&gt;"",E414&lt;&gt;"")),N(T414)&gt;0),"",IF(IF(NOT(N(B414)&gt;0),"SIN FECHA DE EVENTO; ","")&amp;IF(C414="","SIN UNIDAD; ","")&amp;IF(AND(C414&lt;&gt;"",COUNTIF('Unidades'!$A$2:$A$300,C414)=0),"UNIDAD NO ESTÁ EN LA LISTA; ","")&amp;IF(H414="","SIN TITULAR; ","")&amp;IF(AND(AND(N(B414)&gt;0,TODAY()&gt;=N(B414)),N(I414)=0),"CAMBIO SIN PEDIR; ","")&amp;IF(AND(N(B414)&gt;0,TODAY()&lt;N(B414),N(B414)-TODAY()&lt;=N('Ajustes'!$B$3),N(I414)=0),"EVENTO CERCANO SIN PEDIR; ","")&amp;IF(AND(AND(N(B414)&gt;0,TODAY()&gt;=N(B414)),J414&lt;&gt;"Sí"),"SIN CONFIRMAR; ","")&amp;IF(AND(AND(N(B414)&gt;0,TODAY()&gt;=N(B414)),OR(A414="Entrada",A414="Salida"),IFERROR(VLOOKUP(E414,'Ajustes'!$A$21:$B$40,2,0)="Sí",FALSE),L414=""),"SIN LECTURA; ","")&amp;IF(AND(L414&lt;&gt;"",N414=""),"LECTURA SIN FOTO; ","")&amp;IF(AND(A414="Salida",N(B414)&gt;0,N(O414)=0,TODAY()-N(B414)&gt;N('Ajustes'!$B$4)),"ÚLTIMO RECIBO SIN LLEGAR; ","")&amp;IF(AND(N(Q414)&gt;0,N(R414)=0),"COBRO SIN ENVIAR; ","")&amp;IF(AND(N(Q414)&gt;0,N(R414)&gt;0,N(S414)=0,TODAY()-N(R414)&gt;N('Ajustes'!$B$5)),"COBRO SIN PAGAR; ","")="","",LEFT(IF(NOT(N(B414)&gt;0),"SIN FECHA DE EVENTO; ","")&amp;IF(C414="","SIN UNIDAD; ","")&amp;IF(AND(C414&lt;&gt;"",COUNTIF('Unidades'!$A$2:$A$300,C414)=0),"UNIDAD NO ESTÁ EN LA LISTA; ","")&amp;IF(H414="","SIN TITULAR; ","")&amp;IF(AND(AND(N(B414)&gt;0,TODAY()&gt;=N(B414)),N(I414)=0),"CAMBIO SIN PEDIR; ","")&amp;IF(AND(N(B414)&gt;0,TODAY()&lt;N(B414),N(B414)-TODAY()&lt;=N('Ajustes'!$B$3),N(I414)=0),"EVENTO CERCANO SIN PEDIR; ","")&amp;IF(AND(AND(N(B414)&gt;0,TODAY()&gt;=N(B414)),J414&lt;&gt;"Sí"),"SIN CONFIRMAR; ","")&amp;IF(AND(AND(N(B414)&gt;0,TODAY()&gt;=N(B414)),OR(A414="Entrada",A414="Salida"),IFERROR(VLOOKUP(E414,'Ajustes'!$A$21:$B$40,2,0)="Sí",FALSE),L414=""),"SIN LECTURA; ","")&amp;IF(AND(L414&lt;&gt;"",N414=""),"LECTURA SIN FOTO; ","")&amp;IF(AND(A414="Salida",N(B414)&gt;0,N(O414)=0,TODAY()-N(B414)&gt;N('Ajustes'!$B$4)),"ÚLTIMO RECIBO SIN LLEGAR; ","")&amp;IF(AND(N(Q414)&gt;0,N(R414)=0),"COBRO SIN ENVIAR; ","")&amp;IF(AND(N(Q414)&gt;0,N(R414)&gt;0,N(S414)=0,TODAY()-N(R414)&gt;N('Ajustes'!$B$5)),"COBRO SIN PAGAR; ",""),LEN(IF(NOT(N(B414)&gt;0),"SIN FECHA DE EVENTO; ","")&amp;IF(C414="","SIN UNIDAD; ","")&amp;IF(AND(C414&lt;&gt;"",COUNTIF('Unidades'!$A$2:$A$300,C414)=0),"UNIDAD NO ESTÁ EN LA LISTA; ","")&amp;IF(H414="","SIN TITULAR; ","")&amp;IF(AND(AND(N(B414)&gt;0,TODAY()&gt;=N(B414)),N(I414)=0),"CAMBIO SIN PEDIR; ","")&amp;IF(AND(N(B414)&gt;0,TODAY()&lt;N(B414),N(B414)-TODAY()&lt;=N('Ajustes'!$B$3),N(I414)=0),"EVENTO CERCANO SIN PEDIR; ","")&amp;IF(AND(AND(N(B414)&gt;0,TODAY()&gt;=N(B414)),J414&lt;&gt;"Sí"),"SIN CONFIRMAR; ","")&amp;IF(AND(AND(N(B414)&gt;0,TODAY()&gt;=N(B414)),OR(A414="Entrada",A414="Salida"),IFERROR(VLOOKUP(E414,'Ajustes'!$A$21:$B$40,2,0)="Sí",FALSE),L414=""),"SIN LECTURA; ","")&amp;IF(AND(L414&lt;&gt;"",N414=""),"LECTURA SIN FOTO; ","")&amp;IF(AND(A414="Salida",N(B414)&gt;0,N(O414)=0,TODAY()-N(B414)&gt;N('Ajustes'!$B$4)),"ÚLTIMO RECIBO SIN LLEGAR; ","")&amp;IF(AND(N(Q414)&gt;0,N(R414)=0),"COBRO SIN ENVIAR; ","")&amp;IF(AND(N(Q414)&gt;0,N(R414)&gt;0,N(S414)=0,TODAY()-N(R414)&gt;N('Ajustes'!$B$5)),"COBRO SIN PAGAR; ",""))-2)))</f>
        <v/>
      </c>
    </row>
    <row r="415">
      <c r="B415" s="6" t="n"/>
      <c r="I415" s="6" t="n"/>
      <c r="M415" s="6" t="n"/>
      <c r="O415" s="6" t="n"/>
      <c r="P415" s="8" t="n"/>
      <c r="Q415" s="8" t="n"/>
      <c r="R415" s="6" t="n"/>
      <c r="S415" s="6" t="n"/>
      <c r="T415" s="6" t="n"/>
      <c r="U415" s="9">
        <f>IF(OR(NOT(OR(A415&lt;&gt;"",B415&lt;&gt;"",C415&lt;&gt;"",E415&lt;&gt;"")),NOT(N(B415)&gt;0)),"",N(B415)-TODAY())</f>
        <v/>
      </c>
      <c r="V415">
        <f>IF(OR(NOT(OR(A415&lt;&gt;"",B415&lt;&gt;"",C415&lt;&gt;"",E415&lt;&gt;"")),N(T415)&gt;0),"",IF(IF(NOT(N(B415)&gt;0),"SIN FECHA DE EVENTO; ","")&amp;IF(C415="","SIN UNIDAD; ","")&amp;IF(AND(C415&lt;&gt;"",COUNTIF('Unidades'!$A$2:$A$300,C415)=0),"UNIDAD NO ESTÁ EN LA LISTA; ","")&amp;IF(H415="","SIN TITULAR; ","")&amp;IF(AND(AND(N(B415)&gt;0,TODAY()&gt;=N(B415)),N(I415)=0),"CAMBIO SIN PEDIR; ","")&amp;IF(AND(N(B415)&gt;0,TODAY()&lt;N(B415),N(B415)-TODAY()&lt;=N('Ajustes'!$B$3),N(I415)=0),"EVENTO CERCANO SIN PEDIR; ","")&amp;IF(AND(AND(N(B415)&gt;0,TODAY()&gt;=N(B415)),J415&lt;&gt;"Sí"),"SIN CONFIRMAR; ","")&amp;IF(AND(AND(N(B415)&gt;0,TODAY()&gt;=N(B415)),OR(A415="Entrada",A415="Salida"),IFERROR(VLOOKUP(E415,'Ajustes'!$A$21:$B$40,2,0)="Sí",FALSE),L415=""),"SIN LECTURA; ","")&amp;IF(AND(L415&lt;&gt;"",N415=""),"LECTURA SIN FOTO; ","")&amp;IF(AND(A415="Salida",N(B415)&gt;0,N(O415)=0,TODAY()-N(B415)&gt;N('Ajustes'!$B$4)),"ÚLTIMO RECIBO SIN LLEGAR; ","")&amp;IF(AND(N(Q415)&gt;0,N(R415)=0),"COBRO SIN ENVIAR; ","")&amp;IF(AND(N(Q415)&gt;0,N(R415)&gt;0,N(S415)=0,TODAY()-N(R415)&gt;N('Ajustes'!$B$5)),"COBRO SIN PAGAR; ","")="","",LEFT(IF(NOT(N(B415)&gt;0),"SIN FECHA DE EVENTO; ","")&amp;IF(C415="","SIN UNIDAD; ","")&amp;IF(AND(C415&lt;&gt;"",COUNTIF('Unidades'!$A$2:$A$300,C415)=0),"UNIDAD NO ESTÁ EN LA LISTA; ","")&amp;IF(H415="","SIN TITULAR; ","")&amp;IF(AND(AND(N(B415)&gt;0,TODAY()&gt;=N(B415)),N(I415)=0),"CAMBIO SIN PEDIR; ","")&amp;IF(AND(N(B415)&gt;0,TODAY()&lt;N(B415),N(B415)-TODAY()&lt;=N('Ajustes'!$B$3),N(I415)=0),"EVENTO CERCANO SIN PEDIR; ","")&amp;IF(AND(AND(N(B415)&gt;0,TODAY()&gt;=N(B415)),J415&lt;&gt;"Sí"),"SIN CONFIRMAR; ","")&amp;IF(AND(AND(N(B415)&gt;0,TODAY()&gt;=N(B415)),OR(A415="Entrada",A415="Salida"),IFERROR(VLOOKUP(E415,'Ajustes'!$A$21:$B$40,2,0)="Sí",FALSE),L415=""),"SIN LECTURA; ","")&amp;IF(AND(L415&lt;&gt;"",N415=""),"LECTURA SIN FOTO; ","")&amp;IF(AND(A415="Salida",N(B415)&gt;0,N(O415)=0,TODAY()-N(B415)&gt;N('Ajustes'!$B$4)),"ÚLTIMO RECIBO SIN LLEGAR; ","")&amp;IF(AND(N(Q415)&gt;0,N(R415)=0),"COBRO SIN ENVIAR; ","")&amp;IF(AND(N(Q415)&gt;0,N(R415)&gt;0,N(S415)=0,TODAY()-N(R415)&gt;N('Ajustes'!$B$5)),"COBRO SIN PAGAR; ",""),LEN(IF(NOT(N(B415)&gt;0),"SIN FECHA DE EVENTO; ","")&amp;IF(C415="","SIN UNIDAD; ","")&amp;IF(AND(C415&lt;&gt;"",COUNTIF('Unidades'!$A$2:$A$300,C415)=0),"UNIDAD NO ESTÁ EN LA LISTA; ","")&amp;IF(H415="","SIN TITULAR; ","")&amp;IF(AND(AND(N(B415)&gt;0,TODAY()&gt;=N(B415)),N(I415)=0),"CAMBIO SIN PEDIR; ","")&amp;IF(AND(N(B415)&gt;0,TODAY()&lt;N(B415),N(B415)-TODAY()&lt;=N('Ajustes'!$B$3),N(I415)=0),"EVENTO CERCANO SIN PEDIR; ","")&amp;IF(AND(AND(N(B415)&gt;0,TODAY()&gt;=N(B415)),J415&lt;&gt;"Sí"),"SIN CONFIRMAR; ","")&amp;IF(AND(AND(N(B415)&gt;0,TODAY()&gt;=N(B415)),OR(A415="Entrada",A415="Salida"),IFERROR(VLOOKUP(E415,'Ajustes'!$A$21:$B$40,2,0)="Sí",FALSE),L415=""),"SIN LECTURA; ","")&amp;IF(AND(L415&lt;&gt;"",N415=""),"LECTURA SIN FOTO; ","")&amp;IF(AND(A415="Salida",N(B415)&gt;0,N(O415)=0,TODAY()-N(B415)&gt;N('Ajustes'!$B$4)),"ÚLTIMO RECIBO SIN LLEGAR; ","")&amp;IF(AND(N(Q415)&gt;0,N(R415)=0),"COBRO SIN ENVIAR; ","")&amp;IF(AND(N(Q415)&gt;0,N(R415)&gt;0,N(S415)=0,TODAY()-N(R415)&gt;N('Ajustes'!$B$5)),"COBRO SIN PAGAR; ",""))-2)))</f>
        <v/>
      </c>
    </row>
    <row r="416">
      <c r="B416" s="6" t="n"/>
      <c r="I416" s="6" t="n"/>
      <c r="M416" s="6" t="n"/>
      <c r="O416" s="6" t="n"/>
      <c r="P416" s="8" t="n"/>
      <c r="Q416" s="8" t="n"/>
      <c r="R416" s="6" t="n"/>
      <c r="S416" s="6" t="n"/>
      <c r="T416" s="6" t="n"/>
      <c r="U416" s="9">
        <f>IF(OR(NOT(OR(A416&lt;&gt;"",B416&lt;&gt;"",C416&lt;&gt;"",E416&lt;&gt;"")),NOT(N(B416)&gt;0)),"",N(B416)-TODAY())</f>
        <v/>
      </c>
      <c r="V416">
        <f>IF(OR(NOT(OR(A416&lt;&gt;"",B416&lt;&gt;"",C416&lt;&gt;"",E416&lt;&gt;"")),N(T416)&gt;0),"",IF(IF(NOT(N(B416)&gt;0),"SIN FECHA DE EVENTO; ","")&amp;IF(C416="","SIN UNIDAD; ","")&amp;IF(AND(C416&lt;&gt;"",COUNTIF('Unidades'!$A$2:$A$300,C416)=0),"UNIDAD NO ESTÁ EN LA LISTA; ","")&amp;IF(H416="","SIN TITULAR; ","")&amp;IF(AND(AND(N(B416)&gt;0,TODAY()&gt;=N(B416)),N(I416)=0),"CAMBIO SIN PEDIR; ","")&amp;IF(AND(N(B416)&gt;0,TODAY()&lt;N(B416),N(B416)-TODAY()&lt;=N('Ajustes'!$B$3),N(I416)=0),"EVENTO CERCANO SIN PEDIR; ","")&amp;IF(AND(AND(N(B416)&gt;0,TODAY()&gt;=N(B416)),J416&lt;&gt;"Sí"),"SIN CONFIRMAR; ","")&amp;IF(AND(AND(N(B416)&gt;0,TODAY()&gt;=N(B416)),OR(A416="Entrada",A416="Salida"),IFERROR(VLOOKUP(E416,'Ajustes'!$A$21:$B$40,2,0)="Sí",FALSE),L416=""),"SIN LECTURA; ","")&amp;IF(AND(L416&lt;&gt;"",N416=""),"LECTURA SIN FOTO; ","")&amp;IF(AND(A416="Salida",N(B416)&gt;0,N(O416)=0,TODAY()-N(B416)&gt;N('Ajustes'!$B$4)),"ÚLTIMO RECIBO SIN LLEGAR; ","")&amp;IF(AND(N(Q416)&gt;0,N(R416)=0),"COBRO SIN ENVIAR; ","")&amp;IF(AND(N(Q416)&gt;0,N(R416)&gt;0,N(S416)=0,TODAY()-N(R416)&gt;N('Ajustes'!$B$5)),"COBRO SIN PAGAR; ","")="","",LEFT(IF(NOT(N(B416)&gt;0),"SIN FECHA DE EVENTO; ","")&amp;IF(C416="","SIN UNIDAD; ","")&amp;IF(AND(C416&lt;&gt;"",COUNTIF('Unidades'!$A$2:$A$300,C416)=0),"UNIDAD NO ESTÁ EN LA LISTA; ","")&amp;IF(H416="","SIN TITULAR; ","")&amp;IF(AND(AND(N(B416)&gt;0,TODAY()&gt;=N(B416)),N(I416)=0),"CAMBIO SIN PEDIR; ","")&amp;IF(AND(N(B416)&gt;0,TODAY()&lt;N(B416),N(B416)-TODAY()&lt;=N('Ajustes'!$B$3),N(I416)=0),"EVENTO CERCANO SIN PEDIR; ","")&amp;IF(AND(AND(N(B416)&gt;0,TODAY()&gt;=N(B416)),J416&lt;&gt;"Sí"),"SIN CONFIRMAR; ","")&amp;IF(AND(AND(N(B416)&gt;0,TODAY()&gt;=N(B416)),OR(A416="Entrada",A416="Salida"),IFERROR(VLOOKUP(E416,'Ajustes'!$A$21:$B$40,2,0)="Sí",FALSE),L416=""),"SIN LECTURA; ","")&amp;IF(AND(L416&lt;&gt;"",N416=""),"LECTURA SIN FOTO; ","")&amp;IF(AND(A416="Salida",N(B416)&gt;0,N(O416)=0,TODAY()-N(B416)&gt;N('Ajustes'!$B$4)),"ÚLTIMO RECIBO SIN LLEGAR; ","")&amp;IF(AND(N(Q416)&gt;0,N(R416)=0),"COBRO SIN ENVIAR; ","")&amp;IF(AND(N(Q416)&gt;0,N(R416)&gt;0,N(S416)=0,TODAY()-N(R416)&gt;N('Ajustes'!$B$5)),"COBRO SIN PAGAR; ",""),LEN(IF(NOT(N(B416)&gt;0),"SIN FECHA DE EVENTO; ","")&amp;IF(C416="","SIN UNIDAD; ","")&amp;IF(AND(C416&lt;&gt;"",COUNTIF('Unidades'!$A$2:$A$300,C416)=0),"UNIDAD NO ESTÁ EN LA LISTA; ","")&amp;IF(H416="","SIN TITULAR; ","")&amp;IF(AND(AND(N(B416)&gt;0,TODAY()&gt;=N(B416)),N(I416)=0),"CAMBIO SIN PEDIR; ","")&amp;IF(AND(N(B416)&gt;0,TODAY()&lt;N(B416),N(B416)-TODAY()&lt;=N('Ajustes'!$B$3),N(I416)=0),"EVENTO CERCANO SIN PEDIR; ","")&amp;IF(AND(AND(N(B416)&gt;0,TODAY()&gt;=N(B416)),J416&lt;&gt;"Sí"),"SIN CONFIRMAR; ","")&amp;IF(AND(AND(N(B416)&gt;0,TODAY()&gt;=N(B416)),OR(A416="Entrada",A416="Salida"),IFERROR(VLOOKUP(E416,'Ajustes'!$A$21:$B$40,2,0)="Sí",FALSE),L416=""),"SIN LECTURA; ","")&amp;IF(AND(L416&lt;&gt;"",N416=""),"LECTURA SIN FOTO; ","")&amp;IF(AND(A416="Salida",N(B416)&gt;0,N(O416)=0,TODAY()-N(B416)&gt;N('Ajustes'!$B$4)),"ÚLTIMO RECIBO SIN LLEGAR; ","")&amp;IF(AND(N(Q416)&gt;0,N(R416)=0),"COBRO SIN ENVIAR; ","")&amp;IF(AND(N(Q416)&gt;0,N(R416)&gt;0,N(S416)=0,TODAY()-N(R416)&gt;N('Ajustes'!$B$5)),"COBRO SIN PAGAR; ",""))-2)))</f>
        <v/>
      </c>
    </row>
    <row r="417">
      <c r="B417" s="6" t="n"/>
      <c r="I417" s="6" t="n"/>
      <c r="M417" s="6" t="n"/>
      <c r="O417" s="6" t="n"/>
      <c r="P417" s="8" t="n"/>
      <c r="Q417" s="8" t="n"/>
      <c r="R417" s="6" t="n"/>
      <c r="S417" s="6" t="n"/>
      <c r="T417" s="6" t="n"/>
      <c r="U417" s="9">
        <f>IF(OR(NOT(OR(A417&lt;&gt;"",B417&lt;&gt;"",C417&lt;&gt;"",E417&lt;&gt;"")),NOT(N(B417)&gt;0)),"",N(B417)-TODAY())</f>
        <v/>
      </c>
      <c r="V417">
        <f>IF(OR(NOT(OR(A417&lt;&gt;"",B417&lt;&gt;"",C417&lt;&gt;"",E417&lt;&gt;"")),N(T417)&gt;0),"",IF(IF(NOT(N(B417)&gt;0),"SIN FECHA DE EVENTO; ","")&amp;IF(C417="","SIN UNIDAD; ","")&amp;IF(AND(C417&lt;&gt;"",COUNTIF('Unidades'!$A$2:$A$300,C417)=0),"UNIDAD NO ESTÁ EN LA LISTA; ","")&amp;IF(H417="","SIN TITULAR; ","")&amp;IF(AND(AND(N(B417)&gt;0,TODAY()&gt;=N(B417)),N(I417)=0),"CAMBIO SIN PEDIR; ","")&amp;IF(AND(N(B417)&gt;0,TODAY()&lt;N(B417),N(B417)-TODAY()&lt;=N('Ajustes'!$B$3),N(I417)=0),"EVENTO CERCANO SIN PEDIR; ","")&amp;IF(AND(AND(N(B417)&gt;0,TODAY()&gt;=N(B417)),J417&lt;&gt;"Sí"),"SIN CONFIRMAR; ","")&amp;IF(AND(AND(N(B417)&gt;0,TODAY()&gt;=N(B417)),OR(A417="Entrada",A417="Salida"),IFERROR(VLOOKUP(E417,'Ajustes'!$A$21:$B$40,2,0)="Sí",FALSE),L417=""),"SIN LECTURA; ","")&amp;IF(AND(L417&lt;&gt;"",N417=""),"LECTURA SIN FOTO; ","")&amp;IF(AND(A417="Salida",N(B417)&gt;0,N(O417)=0,TODAY()-N(B417)&gt;N('Ajustes'!$B$4)),"ÚLTIMO RECIBO SIN LLEGAR; ","")&amp;IF(AND(N(Q417)&gt;0,N(R417)=0),"COBRO SIN ENVIAR; ","")&amp;IF(AND(N(Q417)&gt;0,N(R417)&gt;0,N(S417)=0,TODAY()-N(R417)&gt;N('Ajustes'!$B$5)),"COBRO SIN PAGAR; ","")="","",LEFT(IF(NOT(N(B417)&gt;0),"SIN FECHA DE EVENTO; ","")&amp;IF(C417="","SIN UNIDAD; ","")&amp;IF(AND(C417&lt;&gt;"",COUNTIF('Unidades'!$A$2:$A$300,C417)=0),"UNIDAD NO ESTÁ EN LA LISTA; ","")&amp;IF(H417="","SIN TITULAR; ","")&amp;IF(AND(AND(N(B417)&gt;0,TODAY()&gt;=N(B417)),N(I417)=0),"CAMBIO SIN PEDIR; ","")&amp;IF(AND(N(B417)&gt;0,TODAY()&lt;N(B417),N(B417)-TODAY()&lt;=N('Ajustes'!$B$3),N(I417)=0),"EVENTO CERCANO SIN PEDIR; ","")&amp;IF(AND(AND(N(B417)&gt;0,TODAY()&gt;=N(B417)),J417&lt;&gt;"Sí"),"SIN CONFIRMAR; ","")&amp;IF(AND(AND(N(B417)&gt;0,TODAY()&gt;=N(B417)),OR(A417="Entrada",A417="Salida"),IFERROR(VLOOKUP(E417,'Ajustes'!$A$21:$B$40,2,0)="Sí",FALSE),L417=""),"SIN LECTURA; ","")&amp;IF(AND(L417&lt;&gt;"",N417=""),"LECTURA SIN FOTO; ","")&amp;IF(AND(A417="Salida",N(B417)&gt;0,N(O417)=0,TODAY()-N(B417)&gt;N('Ajustes'!$B$4)),"ÚLTIMO RECIBO SIN LLEGAR; ","")&amp;IF(AND(N(Q417)&gt;0,N(R417)=0),"COBRO SIN ENVIAR; ","")&amp;IF(AND(N(Q417)&gt;0,N(R417)&gt;0,N(S417)=0,TODAY()-N(R417)&gt;N('Ajustes'!$B$5)),"COBRO SIN PAGAR; ",""),LEN(IF(NOT(N(B417)&gt;0),"SIN FECHA DE EVENTO; ","")&amp;IF(C417="","SIN UNIDAD; ","")&amp;IF(AND(C417&lt;&gt;"",COUNTIF('Unidades'!$A$2:$A$300,C417)=0),"UNIDAD NO ESTÁ EN LA LISTA; ","")&amp;IF(H417="","SIN TITULAR; ","")&amp;IF(AND(AND(N(B417)&gt;0,TODAY()&gt;=N(B417)),N(I417)=0),"CAMBIO SIN PEDIR; ","")&amp;IF(AND(N(B417)&gt;0,TODAY()&lt;N(B417),N(B417)-TODAY()&lt;=N('Ajustes'!$B$3),N(I417)=0),"EVENTO CERCANO SIN PEDIR; ","")&amp;IF(AND(AND(N(B417)&gt;0,TODAY()&gt;=N(B417)),J417&lt;&gt;"Sí"),"SIN CONFIRMAR; ","")&amp;IF(AND(AND(N(B417)&gt;0,TODAY()&gt;=N(B417)),OR(A417="Entrada",A417="Salida"),IFERROR(VLOOKUP(E417,'Ajustes'!$A$21:$B$40,2,0)="Sí",FALSE),L417=""),"SIN LECTURA; ","")&amp;IF(AND(L417&lt;&gt;"",N417=""),"LECTURA SIN FOTO; ","")&amp;IF(AND(A417="Salida",N(B417)&gt;0,N(O417)=0,TODAY()-N(B417)&gt;N('Ajustes'!$B$4)),"ÚLTIMO RECIBO SIN LLEGAR; ","")&amp;IF(AND(N(Q417)&gt;0,N(R417)=0),"COBRO SIN ENVIAR; ","")&amp;IF(AND(N(Q417)&gt;0,N(R417)&gt;0,N(S417)=0,TODAY()-N(R417)&gt;N('Ajustes'!$B$5)),"COBRO SIN PAGAR; ",""))-2)))</f>
        <v/>
      </c>
    </row>
    <row r="418">
      <c r="B418" s="6" t="n"/>
      <c r="I418" s="6" t="n"/>
      <c r="M418" s="6" t="n"/>
      <c r="O418" s="6" t="n"/>
      <c r="P418" s="8" t="n"/>
      <c r="Q418" s="8" t="n"/>
      <c r="R418" s="6" t="n"/>
      <c r="S418" s="6" t="n"/>
      <c r="T418" s="6" t="n"/>
      <c r="U418" s="9">
        <f>IF(OR(NOT(OR(A418&lt;&gt;"",B418&lt;&gt;"",C418&lt;&gt;"",E418&lt;&gt;"")),NOT(N(B418)&gt;0)),"",N(B418)-TODAY())</f>
        <v/>
      </c>
      <c r="V418">
        <f>IF(OR(NOT(OR(A418&lt;&gt;"",B418&lt;&gt;"",C418&lt;&gt;"",E418&lt;&gt;"")),N(T418)&gt;0),"",IF(IF(NOT(N(B418)&gt;0),"SIN FECHA DE EVENTO; ","")&amp;IF(C418="","SIN UNIDAD; ","")&amp;IF(AND(C418&lt;&gt;"",COUNTIF('Unidades'!$A$2:$A$300,C418)=0),"UNIDAD NO ESTÁ EN LA LISTA; ","")&amp;IF(H418="","SIN TITULAR; ","")&amp;IF(AND(AND(N(B418)&gt;0,TODAY()&gt;=N(B418)),N(I418)=0),"CAMBIO SIN PEDIR; ","")&amp;IF(AND(N(B418)&gt;0,TODAY()&lt;N(B418),N(B418)-TODAY()&lt;=N('Ajustes'!$B$3),N(I418)=0),"EVENTO CERCANO SIN PEDIR; ","")&amp;IF(AND(AND(N(B418)&gt;0,TODAY()&gt;=N(B418)),J418&lt;&gt;"Sí"),"SIN CONFIRMAR; ","")&amp;IF(AND(AND(N(B418)&gt;0,TODAY()&gt;=N(B418)),OR(A418="Entrada",A418="Salida"),IFERROR(VLOOKUP(E418,'Ajustes'!$A$21:$B$40,2,0)="Sí",FALSE),L418=""),"SIN LECTURA; ","")&amp;IF(AND(L418&lt;&gt;"",N418=""),"LECTURA SIN FOTO; ","")&amp;IF(AND(A418="Salida",N(B418)&gt;0,N(O418)=0,TODAY()-N(B418)&gt;N('Ajustes'!$B$4)),"ÚLTIMO RECIBO SIN LLEGAR; ","")&amp;IF(AND(N(Q418)&gt;0,N(R418)=0),"COBRO SIN ENVIAR; ","")&amp;IF(AND(N(Q418)&gt;0,N(R418)&gt;0,N(S418)=0,TODAY()-N(R418)&gt;N('Ajustes'!$B$5)),"COBRO SIN PAGAR; ","")="","",LEFT(IF(NOT(N(B418)&gt;0),"SIN FECHA DE EVENTO; ","")&amp;IF(C418="","SIN UNIDAD; ","")&amp;IF(AND(C418&lt;&gt;"",COUNTIF('Unidades'!$A$2:$A$300,C418)=0),"UNIDAD NO ESTÁ EN LA LISTA; ","")&amp;IF(H418="","SIN TITULAR; ","")&amp;IF(AND(AND(N(B418)&gt;0,TODAY()&gt;=N(B418)),N(I418)=0),"CAMBIO SIN PEDIR; ","")&amp;IF(AND(N(B418)&gt;0,TODAY()&lt;N(B418),N(B418)-TODAY()&lt;=N('Ajustes'!$B$3),N(I418)=0),"EVENTO CERCANO SIN PEDIR; ","")&amp;IF(AND(AND(N(B418)&gt;0,TODAY()&gt;=N(B418)),J418&lt;&gt;"Sí"),"SIN CONFIRMAR; ","")&amp;IF(AND(AND(N(B418)&gt;0,TODAY()&gt;=N(B418)),OR(A418="Entrada",A418="Salida"),IFERROR(VLOOKUP(E418,'Ajustes'!$A$21:$B$40,2,0)="Sí",FALSE),L418=""),"SIN LECTURA; ","")&amp;IF(AND(L418&lt;&gt;"",N418=""),"LECTURA SIN FOTO; ","")&amp;IF(AND(A418="Salida",N(B418)&gt;0,N(O418)=0,TODAY()-N(B418)&gt;N('Ajustes'!$B$4)),"ÚLTIMO RECIBO SIN LLEGAR; ","")&amp;IF(AND(N(Q418)&gt;0,N(R418)=0),"COBRO SIN ENVIAR; ","")&amp;IF(AND(N(Q418)&gt;0,N(R418)&gt;0,N(S418)=0,TODAY()-N(R418)&gt;N('Ajustes'!$B$5)),"COBRO SIN PAGAR; ",""),LEN(IF(NOT(N(B418)&gt;0),"SIN FECHA DE EVENTO; ","")&amp;IF(C418="","SIN UNIDAD; ","")&amp;IF(AND(C418&lt;&gt;"",COUNTIF('Unidades'!$A$2:$A$300,C418)=0),"UNIDAD NO ESTÁ EN LA LISTA; ","")&amp;IF(H418="","SIN TITULAR; ","")&amp;IF(AND(AND(N(B418)&gt;0,TODAY()&gt;=N(B418)),N(I418)=0),"CAMBIO SIN PEDIR; ","")&amp;IF(AND(N(B418)&gt;0,TODAY()&lt;N(B418),N(B418)-TODAY()&lt;=N('Ajustes'!$B$3),N(I418)=0),"EVENTO CERCANO SIN PEDIR; ","")&amp;IF(AND(AND(N(B418)&gt;0,TODAY()&gt;=N(B418)),J418&lt;&gt;"Sí"),"SIN CONFIRMAR; ","")&amp;IF(AND(AND(N(B418)&gt;0,TODAY()&gt;=N(B418)),OR(A418="Entrada",A418="Salida"),IFERROR(VLOOKUP(E418,'Ajustes'!$A$21:$B$40,2,0)="Sí",FALSE),L418=""),"SIN LECTURA; ","")&amp;IF(AND(L418&lt;&gt;"",N418=""),"LECTURA SIN FOTO; ","")&amp;IF(AND(A418="Salida",N(B418)&gt;0,N(O418)=0,TODAY()-N(B418)&gt;N('Ajustes'!$B$4)),"ÚLTIMO RECIBO SIN LLEGAR; ","")&amp;IF(AND(N(Q418)&gt;0,N(R418)=0),"COBRO SIN ENVIAR; ","")&amp;IF(AND(N(Q418)&gt;0,N(R418)&gt;0,N(S418)=0,TODAY()-N(R418)&gt;N('Ajustes'!$B$5)),"COBRO SIN PAGAR; ",""))-2)))</f>
        <v/>
      </c>
    </row>
    <row r="419">
      <c r="B419" s="6" t="n"/>
      <c r="I419" s="6" t="n"/>
      <c r="M419" s="6" t="n"/>
      <c r="O419" s="6" t="n"/>
      <c r="P419" s="8" t="n"/>
      <c r="Q419" s="8" t="n"/>
      <c r="R419" s="6" t="n"/>
      <c r="S419" s="6" t="n"/>
      <c r="T419" s="6" t="n"/>
      <c r="U419" s="9">
        <f>IF(OR(NOT(OR(A419&lt;&gt;"",B419&lt;&gt;"",C419&lt;&gt;"",E419&lt;&gt;"")),NOT(N(B419)&gt;0)),"",N(B419)-TODAY())</f>
        <v/>
      </c>
      <c r="V419">
        <f>IF(OR(NOT(OR(A419&lt;&gt;"",B419&lt;&gt;"",C419&lt;&gt;"",E419&lt;&gt;"")),N(T419)&gt;0),"",IF(IF(NOT(N(B419)&gt;0),"SIN FECHA DE EVENTO; ","")&amp;IF(C419="","SIN UNIDAD; ","")&amp;IF(AND(C419&lt;&gt;"",COUNTIF('Unidades'!$A$2:$A$300,C419)=0),"UNIDAD NO ESTÁ EN LA LISTA; ","")&amp;IF(H419="","SIN TITULAR; ","")&amp;IF(AND(AND(N(B419)&gt;0,TODAY()&gt;=N(B419)),N(I419)=0),"CAMBIO SIN PEDIR; ","")&amp;IF(AND(N(B419)&gt;0,TODAY()&lt;N(B419),N(B419)-TODAY()&lt;=N('Ajustes'!$B$3),N(I419)=0),"EVENTO CERCANO SIN PEDIR; ","")&amp;IF(AND(AND(N(B419)&gt;0,TODAY()&gt;=N(B419)),J419&lt;&gt;"Sí"),"SIN CONFIRMAR; ","")&amp;IF(AND(AND(N(B419)&gt;0,TODAY()&gt;=N(B419)),OR(A419="Entrada",A419="Salida"),IFERROR(VLOOKUP(E419,'Ajustes'!$A$21:$B$40,2,0)="Sí",FALSE),L419=""),"SIN LECTURA; ","")&amp;IF(AND(L419&lt;&gt;"",N419=""),"LECTURA SIN FOTO; ","")&amp;IF(AND(A419="Salida",N(B419)&gt;0,N(O419)=0,TODAY()-N(B419)&gt;N('Ajustes'!$B$4)),"ÚLTIMO RECIBO SIN LLEGAR; ","")&amp;IF(AND(N(Q419)&gt;0,N(R419)=0),"COBRO SIN ENVIAR; ","")&amp;IF(AND(N(Q419)&gt;0,N(R419)&gt;0,N(S419)=0,TODAY()-N(R419)&gt;N('Ajustes'!$B$5)),"COBRO SIN PAGAR; ","")="","",LEFT(IF(NOT(N(B419)&gt;0),"SIN FECHA DE EVENTO; ","")&amp;IF(C419="","SIN UNIDAD; ","")&amp;IF(AND(C419&lt;&gt;"",COUNTIF('Unidades'!$A$2:$A$300,C419)=0),"UNIDAD NO ESTÁ EN LA LISTA; ","")&amp;IF(H419="","SIN TITULAR; ","")&amp;IF(AND(AND(N(B419)&gt;0,TODAY()&gt;=N(B419)),N(I419)=0),"CAMBIO SIN PEDIR; ","")&amp;IF(AND(N(B419)&gt;0,TODAY()&lt;N(B419),N(B419)-TODAY()&lt;=N('Ajustes'!$B$3),N(I419)=0),"EVENTO CERCANO SIN PEDIR; ","")&amp;IF(AND(AND(N(B419)&gt;0,TODAY()&gt;=N(B419)),J419&lt;&gt;"Sí"),"SIN CONFIRMAR; ","")&amp;IF(AND(AND(N(B419)&gt;0,TODAY()&gt;=N(B419)),OR(A419="Entrada",A419="Salida"),IFERROR(VLOOKUP(E419,'Ajustes'!$A$21:$B$40,2,0)="Sí",FALSE),L419=""),"SIN LECTURA; ","")&amp;IF(AND(L419&lt;&gt;"",N419=""),"LECTURA SIN FOTO; ","")&amp;IF(AND(A419="Salida",N(B419)&gt;0,N(O419)=0,TODAY()-N(B419)&gt;N('Ajustes'!$B$4)),"ÚLTIMO RECIBO SIN LLEGAR; ","")&amp;IF(AND(N(Q419)&gt;0,N(R419)=0),"COBRO SIN ENVIAR; ","")&amp;IF(AND(N(Q419)&gt;0,N(R419)&gt;0,N(S419)=0,TODAY()-N(R419)&gt;N('Ajustes'!$B$5)),"COBRO SIN PAGAR; ",""),LEN(IF(NOT(N(B419)&gt;0),"SIN FECHA DE EVENTO; ","")&amp;IF(C419="","SIN UNIDAD; ","")&amp;IF(AND(C419&lt;&gt;"",COUNTIF('Unidades'!$A$2:$A$300,C419)=0),"UNIDAD NO ESTÁ EN LA LISTA; ","")&amp;IF(H419="","SIN TITULAR; ","")&amp;IF(AND(AND(N(B419)&gt;0,TODAY()&gt;=N(B419)),N(I419)=0),"CAMBIO SIN PEDIR; ","")&amp;IF(AND(N(B419)&gt;0,TODAY()&lt;N(B419),N(B419)-TODAY()&lt;=N('Ajustes'!$B$3),N(I419)=0),"EVENTO CERCANO SIN PEDIR; ","")&amp;IF(AND(AND(N(B419)&gt;0,TODAY()&gt;=N(B419)),J419&lt;&gt;"Sí"),"SIN CONFIRMAR; ","")&amp;IF(AND(AND(N(B419)&gt;0,TODAY()&gt;=N(B419)),OR(A419="Entrada",A419="Salida"),IFERROR(VLOOKUP(E419,'Ajustes'!$A$21:$B$40,2,0)="Sí",FALSE),L419=""),"SIN LECTURA; ","")&amp;IF(AND(L419&lt;&gt;"",N419=""),"LECTURA SIN FOTO; ","")&amp;IF(AND(A419="Salida",N(B419)&gt;0,N(O419)=0,TODAY()-N(B419)&gt;N('Ajustes'!$B$4)),"ÚLTIMO RECIBO SIN LLEGAR; ","")&amp;IF(AND(N(Q419)&gt;0,N(R419)=0),"COBRO SIN ENVIAR; ","")&amp;IF(AND(N(Q419)&gt;0,N(R419)&gt;0,N(S419)=0,TODAY()-N(R419)&gt;N('Ajustes'!$B$5)),"COBRO SIN PAGAR; ",""))-2)))</f>
        <v/>
      </c>
    </row>
    <row r="420">
      <c r="B420" s="6" t="n"/>
      <c r="I420" s="6" t="n"/>
      <c r="M420" s="6" t="n"/>
      <c r="O420" s="6" t="n"/>
      <c r="P420" s="8" t="n"/>
      <c r="Q420" s="8" t="n"/>
      <c r="R420" s="6" t="n"/>
      <c r="S420" s="6" t="n"/>
      <c r="T420" s="6" t="n"/>
      <c r="U420" s="9">
        <f>IF(OR(NOT(OR(A420&lt;&gt;"",B420&lt;&gt;"",C420&lt;&gt;"",E420&lt;&gt;"")),NOT(N(B420)&gt;0)),"",N(B420)-TODAY())</f>
        <v/>
      </c>
      <c r="V420">
        <f>IF(OR(NOT(OR(A420&lt;&gt;"",B420&lt;&gt;"",C420&lt;&gt;"",E420&lt;&gt;"")),N(T420)&gt;0),"",IF(IF(NOT(N(B420)&gt;0),"SIN FECHA DE EVENTO; ","")&amp;IF(C420="","SIN UNIDAD; ","")&amp;IF(AND(C420&lt;&gt;"",COUNTIF('Unidades'!$A$2:$A$300,C420)=0),"UNIDAD NO ESTÁ EN LA LISTA; ","")&amp;IF(H420="","SIN TITULAR; ","")&amp;IF(AND(AND(N(B420)&gt;0,TODAY()&gt;=N(B420)),N(I420)=0),"CAMBIO SIN PEDIR; ","")&amp;IF(AND(N(B420)&gt;0,TODAY()&lt;N(B420),N(B420)-TODAY()&lt;=N('Ajustes'!$B$3),N(I420)=0),"EVENTO CERCANO SIN PEDIR; ","")&amp;IF(AND(AND(N(B420)&gt;0,TODAY()&gt;=N(B420)),J420&lt;&gt;"Sí"),"SIN CONFIRMAR; ","")&amp;IF(AND(AND(N(B420)&gt;0,TODAY()&gt;=N(B420)),OR(A420="Entrada",A420="Salida"),IFERROR(VLOOKUP(E420,'Ajustes'!$A$21:$B$40,2,0)="Sí",FALSE),L420=""),"SIN LECTURA; ","")&amp;IF(AND(L420&lt;&gt;"",N420=""),"LECTURA SIN FOTO; ","")&amp;IF(AND(A420="Salida",N(B420)&gt;0,N(O420)=0,TODAY()-N(B420)&gt;N('Ajustes'!$B$4)),"ÚLTIMO RECIBO SIN LLEGAR; ","")&amp;IF(AND(N(Q420)&gt;0,N(R420)=0),"COBRO SIN ENVIAR; ","")&amp;IF(AND(N(Q420)&gt;0,N(R420)&gt;0,N(S420)=0,TODAY()-N(R420)&gt;N('Ajustes'!$B$5)),"COBRO SIN PAGAR; ","")="","",LEFT(IF(NOT(N(B420)&gt;0),"SIN FECHA DE EVENTO; ","")&amp;IF(C420="","SIN UNIDAD; ","")&amp;IF(AND(C420&lt;&gt;"",COUNTIF('Unidades'!$A$2:$A$300,C420)=0),"UNIDAD NO ESTÁ EN LA LISTA; ","")&amp;IF(H420="","SIN TITULAR; ","")&amp;IF(AND(AND(N(B420)&gt;0,TODAY()&gt;=N(B420)),N(I420)=0),"CAMBIO SIN PEDIR; ","")&amp;IF(AND(N(B420)&gt;0,TODAY()&lt;N(B420),N(B420)-TODAY()&lt;=N('Ajustes'!$B$3),N(I420)=0),"EVENTO CERCANO SIN PEDIR; ","")&amp;IF(AND(AND(N(B420)&gt;0,TODAY()&gt;=N(B420)),J420&lt;&gt;"Sí"),"SIN CONFIRMAR; ","")&amp;IF(AND(AND(N(B420)&gt;0,TODAY()&gt;=N(B420)),OR(A420="Entrada",A420="Salida"),IFERROR(VLOOKUP(E420,'Ajustes'!$A$21:$B$40,2,0)="Sí",FALSE),L420=""),"SIN LECTURA; ","")&amp;IF(AND(L420&lt;&gt;"",N420=""),"LECTURA SIN FOTO; ","")&amp;IF(AND(A420="Salida",N(B420)&gt;0,N(O420)=0,TODAY()-N(B420)&gt;N('Ajustes'!$B$4)),"ÚLTIMO RECIBO SIN LLEGAR; ","")&amp;IF(AND(N(Q420)&gt;0,N(R420)=0),"COBRO SIN ENVIAR; ","")&amp;IF(AND(N(Q420)&gt;0,N(R420)&gt;0,N(S420)=0,TODAY()-N(R420)&gt;N('Ajustes'!$B$5)),"COBRO SIN PAGAR; ",""),LEN(IF(NOT(N(B420)&gt;0),"SIN FECHA DE EVENTO; ","")&amp;IF(C420="","SIN UNIDAD; ","")&amp;IF(AND(C420&lt;&gt;"",COUNTIF('Unidades'!$A$2:$A$300,C420)=0),"UNIDAD NO ESTÁ EN LA LISTA; ","")&amp;IF(H420="","SIN TITULAR; ","")&amp;IF(AND(AND(N(B420)&gt;0,TODAY()&gt;=N(B420)),N(I420)=0),"CAMBIO SIN PEDIR; ","")&amp;IF(AND(N(B420)&gt;0,TODAY()&lt;N(B420),N(B420)-TODAY()&lt;=N('Ajustes'!$B$3),N(I420)=0),"EVENTO CERCANO SIN PEDIR; ","")&amp;IF(AND(AND(N(B420)&gt;0,TODAY()&gt;=N(B420)),J420&lt;&gt;"Sí"),"SIN CONFIRMAR; ","")&amp;IF(AND(AND(N(B420)&gt;0,TODAY()&gt;=N(B420)),OR(A420="Entrada",A420="Salida"),IFERROR(VLOOKUP(E420,'Ajustes'!$A$21:$B$40,2,0)="Sí",FALSE),L420=""),"SIN LECTURA; ","")&amp;IF(AND(L420&lt;&gt;"",N420=""),"LECTURA SIN FOTO; ","")&amp;IF(AND(A420="Salida",N(B420)&gt;0,N(O420)=0,TODAY()-N(B420)&gt;N('Ajustes'!$B$4)),"ÚLTIMO RECIBO SIN LLEGAR; ","")&amp;IF(AND(N(Q420)&gt;0,N(R420)=0),"COBRO SIN ENVIAR; ","")&amp;IF(AND(N(Q420)&gt;0,N(R420)&gt;0,N(S420)=0,TODAY()-N(R420)&gt;N('Ajustes'!$B$5)),"COBRO SIN PAGAR; ",""))-2)))</f>
        <v/>
      </c>
    </row>
    <row r="421">
      <c r="B421" s="6" t="n"/>
      <c r="I421" s="6" t="n"/>
      <c r="M421" s="6" t="n"/>
      <c r="O421" s="6" t="n"/>
      <c r="P421" s="8" t="n"/>
      <c r="Q421" s="8" t="n"/>
      <c r="R421" s="6" t="n"/>
      <c r="S421" s="6" t="n"/>
      <c r="T421" s="6" t="n"/>
      <c r="U421" s="9">
        <f>IF(OR(NOT(OR(A421&lt;&gt;"",B421&lt;&gt;"",C421&lt;&gt;"",E421&lt;&gt;"")),NOT(N(B421)&gt;0)),"",N(B421)-TODAY())</f>
        <v/>
      </c>
      <c r="V421">
        <f>IF(OR(NOT(OR(A421&lt;&gt;"",B421&lt;&gt;"",C421&lt;&gt;"",E421&lt;&gt;"")),N(T421)&gt;0),"",IF(IF(NOT(N(B421)&gt;0),"SIN FECHA DE EVENTO; ","")&amp;IF(C421="","SIN UNIDAD; ","")&amp;IF(AND(C421&lt;&gt;"",COUNTIF('Unidades'!$A$2:$A$300,C421)=0),"UNIDAD NO ESTÁ EN LA LISTA; ","")&amp;IF(H421="","SIN TITULAR; ","")&amp;IF(AND(AND(N(B421)&gt;0,TODAY()&gt;=N(B421)),N(I421)=0),"CAMBIO SIN PEDIR; ","")&amp;IF(AND(N(B421)&gt;0,TODAY()&lt;N(B421),N(B421)-TODAY()&lt;=N('Ajustes'!$B$3),N(I421)=0),"EVENTO CERCANO SIN PEDIR; ","")&amp;IF(AND(AND(N(B421)&gt;0,TODAY()&gt;=N(B421)),J421&lt;&gt;"Sí"),"SIN CONFIRMAR; ","")&amp;IF(AND(AND(N(B421)&gt;0,TODAY()&gt;=N(B421)),OR(A421="Entrada",A421="Salida"),IFERROR(VLOOKUP(E421,'Ajustes'!$A$21:$B$40,2,0)="Sí",FALSE),L421=""),"SIN LECTURA; ","")&amp;IF(AND(L421&lt;&gt;"",N421=""),"LECTURA SIN FOTO; ","")&amp;IF(AND(A421="Salida",N(B421)&gt;0,N(O421)=0,TODAY()-N(B421)&gt;N('Ajustes'!$B$4)),"ÚLTIMO RECIBO SIN LLEGAR; ","")&amp;IF(AND(N(Q421)&gt;0,N(R421)=0),"COBRO SIN ENVIAR; ","")&amp;IF(AND(N(Q421)&gt;0,N(R421)&gt;0,N(S421)=0,TODAY()-N(R421)&gt;N('Ajustes'!$B$5)),"COBRO SIN PAGAR; ","")="","",LEFT(IF(NOT(N(B421)&gt;0),"SIN FECHA DE EVENTO; ","")&amp;IF(C421="","SIN UNIDAD; ","")&amp;IF(AND(C421&lt;&gt;"",COUNTIF('Unidades'!$A$2:$A$300,C421)=0),"UNIDAD NO ESTÁ EN LA LISTA; ","")&amp;IF(H421="","SIN TITULAR; ","")&amp;IF(AND(AND(N(B421)&gt;0,TODAY()&gt;=N(B421)),N(I421)=0),"CAMBIO SIN PEDIR; ","")&amp;IF(AND(N(B421)&gt;0,TODAY()&lt;N(B421),N(B421)-TODAY()&lt;=N('Ajustes'!$B$3),N(I421)=0),"EVENTO CERCANO SIN PEDIR; ","")&amp;IF(AND(AND(N(B421)&gt;0,TODAY()&gt;=N(B421)),J421&lt;&gt;"Sí"),"SIN CONFIRMAR; ","")&amp;IF(AND(AND(N(B421)&gt;0,TODAY()&gt;=N(B421)),OR(A421="Entrada",A421="Salida"),IFERROR(VLOOKUP(E421,'Ajustes'!$A$21:$B$40,2,0)="Sí",FALSE),L421=""),"SIN LECTURA; ","")&amp;IF(AND(L421&lt;&gt;"",N421=""),"LECTURA SIN FOTO; ","")&amp;IF(AND(A421="Salida",N(B421)&gt;0,N(O421)=0,TODAY()-N(B421)&gt;N('Ajustes'!$B$4)),"ÚLTIMO RECIBO SIN LLEGAR; ","")&amp;IF(AND(N(Q421)&gt;0,N(R421)=0),"COBRO SIN ENVIAR; ","")&amp;IF(AND(N(Q421)&gt;0,N(R421)&gt;0,N(S421)=0,TODAY()-N(R421)&gt;N('Ajustes'!$B$5)),"COBRO SIN PAGAR; ",""),LEN(IF(NOT(N(B421)&gt;0),"SIN FECHA DE EVENTO; ","")&amp;IF(C421="","SIN UNIDAD; ","")&amp;IF(AND(C421&lt;&gt;"",COUNTIF('Unidades'!$A$2:$A$300,C421)=0),"UNIDAD NO ESTÁ EN LA LISTA; ","")&amp;IF(H421="","SIN TITULAR; ","")&amp;IF(AND(AND(N(B421)&gt;0,TODAY()&gt;=N(B421)),N(I421)=0),"CAMBIO SIN PEDIR; ","")&amp;IF(AND(N(B421)&gt;0,TODAY()&lt;N(B421),N(B421)-TODAY()&lt;=N('Ajustes'!$B$3),N(I421)=0),"EVENTO CERCANO SIN PEDIR; ","")&amp;IF(AND(AND(N(B421)&gt;0,TODAY()&gt;=N(B421)),J421&lt;&gt;"Sí"),"SIN CONFIRMAR; ","")&amp;IF(AND(AND(N(B421)&gt;0,TODAY()&gt;=N(B421)),OR(A421="Entrada",A421="Salida"),IFERROR(VLOOKUP(E421,'Ajustes'!$A$21:$B$40,2,0)="Sí",FALSE),L421=""),"SIN LECTURA; ","")&amp;IF(AND(L421&lt;&gt;"",N421=""),"LECTURA SIN FOTO; ","")&amp;IF(AND(A421="Salida",N(B421)&gt;0,N(O421)=0,TODAY()-N(B421)&gt;N('Ajustes'!$B$4)),"ÚLTIMO RECIBO SIN LLEGAR; ","")&amp;IF(AND(N(Q421)&gt;0,N(R421)=0),"COBRO SIN ENVIAR; ","")&amp;IF(AND(N(Q421)&gt;0,N(R421)&gt;0,N(S421)=0,TODAY()-N(R421)&gt;N('Ajustes'!$B$5)),"COBRO SIN PAGAR; ",""))-2)))</f>
        <v/>
      </c>
    </row>
    <row r="422">
      <c r="B422" s="6" t="n"/>
      <c r="I422" s="6" t="n"/>
      <c r="M422" s="6" t="n"/>
      <c r="O422" s="6" t="n"/>
      <c r="P422" s="8" t="n"/>
      <c r="Q422" s="8" t="n"/>
      <c r="R422" s="6" t="n"/>
      <c r="S422" s="6" t="n"/>
      <c r="T422" s="6" t="n"/>
      <c r="U422" s="9">
        <f>IF(OR(NOT(OR(A422&lt;&gt;"",B422&lt;&gt;"",C422&lt;&gt;"",E422&lt;&gt;"")),NOT(N(B422)&gt;0)),"",N(B422)-TODAY())</f>
        <v/>
      </c>
      <c r="V422">
        <f>IF(OR(NOT(OR(A422&lt;&gt;"",B422&lt;&gt;"",C422&lt;&gt;"",E422&lt;&gt;"")),N(T422)&gt;0),"",IF(IF(NOT(N(B422)&gt;0),"SIN FECHA DE EVENTO; ","")&amp;IF(C422="","SIN UNIDAD; ","")&amp;IF(AND(C422&lt;&gt;"",COUNTIF('Unidades'!$A$2:$A$300,C422)=0),"UNIDAD NO ESTÁ EN LA LISTA; ","")&amp;IF(H422="","SIN TITULAR; ","")&amp;IF(AND(AND(N(B422)&gt;0,TODAY()&gt;=N(B422)),N(I422)=0),"CAMBIO SIN PEDIR; ","")&amp;IF(AND(N(B422)&gt;0,TODAY()&lt;N(B422),N(B422)-TODAY()&lt;=N('Ajustes'!$B$3),N(I422)=0),"EVENTO CERCANO SIN PEDIR; ","")&amp;IF(AND(AND(N(B422)&gt;0,TODAY()&gt;=N(B422)),J422&lt;&gt;"Sí"),"SIN CONFIRMAR; ","")&amp;IF(AND(AND(N(B422)&gt;0,TODAY()&gt;=N(B422)),OR(A422="Entrada",A422="Salida"),IFERROR(VLOOKUP(E422,'Ajustes'!$A$21:$B$40,2,0)="Sí",FALSE),L422=""),"SIN LECTURA; ","")&amp;IF(AND(L422&lt;&gt;"",N422=""),"LECTURA SIN FOTO; ","")&amp;IF(AND(A422="Salida",N(B422)&gt;0,N(O422)=0,TODAY()-N(B422)&gt;N('Ajustes'!$B$4)),"ÚLTIMO RECIBO SIN LLEGAR; ","")&amp;IF(AND(N(Q422)&gt;0,N(R422)=0),"COBRO SIN ENVIAR; ","")&amp;IF(AND(N(Q422)&gt;0,N(R422)&gt;0,N(S422)=0,TODAY()-N(R422)&gt;N('Ajustes'!$B$5)),"COBRO SIN PAGAR; ","")="","",LEFT(IF(NOT(N(B422)&gt;0),"SIN FECHA DE EVENTO; ","")&amp;IF(C422="","SIN UNIDAD; ","")&amp;IF(AND(C422&lt;&gt;"",COUNTIF('Unidades'!$A$2:$A$300,C422)=0),"UNIDAD NO ESTÁ EN LA LISTA; ","")&amp;IF(H422="","SIN TITULAR; ","")&amp;IF(AND(AND(N(B422)&gt;0,TODAY()&gt;=N(B422)),N(I422)=0),"CAMBIO SIN PEDIR; ","")&amp;IF(AND(N(B422)&gt;0,TODAY()&lt;N(B422),N(B422)-TODAY()&lt;=N('Ajustes'!$B$3),N(I422)=0),"EVENTO CERCANO SIN PEDIR; ","")&amp;IF(AND(AND(N(B422)&gt;0,TODAY()&gt;=N(B422)),J422&lt;&gt;"Sí"),"SIN CONFIRMAR; ","")&amp;IF(AND(AND(N(B422)&gt;0,TODAY()&gt;=N(B422)),OR(A422="Entrada",A422="Salida"),IFERROR(VLOOKUP(E422,'Ajustes'!$A$21:$B$40,2,0)="Sí",FALSE),L422=""),"SIN LECTURA; ","")&amp;IF(AND(L422&lt;&gt;"",N422=""),"LECTURA SIN FOTO; ","")&amp;IF(AND(A422="Salida",N(B422)&gt;0,N(O422)=0,TODAY()-N(B422)&gt;N('Ajustes'!$B$4)),"ÚLTIMO RECIBO SIN LLEGAR; ","")&amp;IF(AND(N(Q422)&gt;0,N(R422)=0),"COBRO SIN ENVIAR; ","")&amp;IF(AND(N(Q422)&gt;0,N(R422)&gt;0,N(S422)=0,TODAY()-N(R422)&gt;N('Ajustes'!$B$5)),"COBRO SIN PAGAR; ",""),LEN(IF(NOT(N(B422)&gt;0),"SIN FECHA DE EVENTO; ","")&amp;IF(C422="","SIN UNIDAD; ","")&amp;IF(AND(C422&lt;&gt;"",COUNTIF('Unidades'!$A$2:$A$300,C422)=0),"UNIDAD NO ESTÁ EN LA LISTA; ","")&amp;IF(H422="","SIN TITULAR; ","")&amp;IF(AND(AND(N(B422)&gt;0,TODAY()&gt;=N(B422)),N(I422)=0),"CAMBIO SIN PEDIR; ","")&amp;IF(AND(N(B422)&gt;0,TODAY()&lt;N(B422),N(B422)-TODAY()&lt;=N('Ajustes'!$B$3),N(I422)=0),"EVENTO CERCANO SIN PEDIR; ","")&amp;IF(AND(AND(N(B422)&gt;0,TODAY()&gt;=N(B422)),J422&lt;&gt;"Sí"),"SIN CONFIRMAR; ","")&amp;IF(AND(AND(N(B422)&gt;0,TODAY()&gt;=N(B422)),OR(A422="Entrada",A422="Salida"),IFERROR(VLOOKUP(E422,'Ajustes'!$A$21:$B$40,2,0)="Sí",FALSE),L422=""),"SIN LECTURA; ","")&amp;IF(AND(L422&lt;&gt;"",N422=""),"LECTURA SIN FOTO; ","")&amp;IF(AND(A422="Salida",N(B422)&gt;0,N(O422)=0,TODAY()-N(B422)&gt;N('Ajustes'!$B$4)),"ÚLTIMO RECIBO SIN LLEGAR; ","")&amp;IF(AND(N(Q422)&gt;0,N(R422)=0),"COBRO SIN ENVIAR; ","")&amp;IF(AND(N(Q422)&gt;0,N(R422)&gt;0,N(S422)=0,TODAY()-N(R422)&gt;N('Ajustes'!$B$5)),"COBRO SIN PAGAR; ",""))-2)))</f>
        <v/>
      </c>
    </row>
    <row r="423">
      <c r="B423" s="6" t="n"/>
      <c r="I423" s="6" t="n"/>
      <c r="M423" s="6" t="n"/>
      <c r="O423" s="6" t="n"/>
      <c r="P423" s="8" t="n"/>
      <c r="Q423" s="8" t="n"/>
      <c r="R423" s="6" t="n"/>
      <c r="S423" s="6" t="n"/>
      <c r="T423" s="6" t="n"/>
      <c r="U423" s="9">
        <f>IF(OR(NOT(OR(A423&lt;&gt;"",B423&lt;&gt;"",C423&lt;&gt;"",E423&lt;&gt;"")),NOT(N(B423)&gt;0)),"",N(B423)-TODAY())</f>
        <v/>
      </c>
      <c r="V423">
        <f>IF(OR(NOT(OR(A423&lt;&gt;"",B423&lt;&gt;"",C423&lt;&gt;"",E423&lt;&gt;"")),N(T423)&gt;0),"",IF(IF(NOT(N(B423)&gt;0),"SIN FECHA DE EVENTO; ","")&amp;IF(C423="","SIN UNIDAD; ","")&amp;IF(AND(C423&lt;&gt;"",COUNTIF('Unidades'!$A$2:$A$300,C423)=0),"UNIDAD NO ESTÁ EN LA LISTA; ","")&amp;IF(H423="","SIN TITULAR; ","")&amp;IF(AND(AND(N(B423)&gt;0,TODAY()&gt;=N(B423)),N(I423)=0),"CAMBIO SIN PEDIR; ","")&amp;IF(AND(N(B423)&gt;0,TODAY()&lt;N(B423),N(B423)-TODAY()&lt;=N('Ajustes'!$B$3),N(I423)=0),"EVENTO CERCANO SIN PEDIR; ","")&amp;IF(AND(AND(N(B423)&gt;0,TODAY()&gt;=N(B423)),J423&lt;&gt;"Sí"),"SIN CONFIRMAR; ","")&amp;IF(AND(AND(N(B423)&gt;0,TODAY()&gt;=N(B423)),OR(A423="Entrada",A423="Salida"),IFERROR(VLOOKUP(E423,'Ajustes'!$A$21:$B$40,2,0)="Sí",FALSE),L423=""),"SIN LECTURA; ","")&amp;IF(AND(L423&lt;&gt;"",N423=""),"LECTURA SIN FOTO; ","")&amp;IF(AND(A423="Salida",N(B423)&gt;0,N(O423)=0,TODAY()-N(B423)&gt;N('Ajustes'!$B$4)),"ÚLTIMO RECIBO SIN LLEGAR; ","")&amp;IF(AND(N(Q423)&gt;0,N(R423)=0),"COBRO SIN ENVIAR; ","")&amp;IF(AND(N(Q423)&gt;0,N(R423)&gt;0,N(S423)=0,TODAY()-N(R423)&gt;N('Ajustes'!$B$5)),"COBRO SIN PAGAR; ","")="","",LEFT(IF(NOT(N(B423)&gt;0),"SIN FECHA DE EVENTO; ","")&amp;IF(C423="","SIN UNIDAD; ","")&amp;IF(AND(C423&lt;&gt;"",COUNTIF('Unidades'!$A$2:$A$300,C423)=0),"UNIDAD NO ESTÁ EN LA LISTA; ","")&amp;IF(H423="","SIN TITULAR; ","")&amp;IF(AND(AND(N(B423)&gt;0,TODAY()&gt;=N(B423)),N(I423)=0),"CAMBIO SIN PEDIR; ","")&amp;IF(AND(N(B423)&gt;0,TODAY()&lt;N(B423),N(B423)-TODAY()&lt;=N('Ajustes'!$B$3),N(I423)=0),"EVENTO CERCANO SIN PEDIR; ","")&amp;IF(AND(AND(N(B423)&gt;0,TODAY()&gt;=N(B423)),J423&lt;&gt;"Sí"),"SIN CONFIRMAR; ","")&amp;IF(AND(AND(N(B423)&gt;0,TODAY()&gt;=N(B423)),OR(A423="Entrada",A423="Salida"),IFERROR(VLOOKUP(E423,'Ajustes'!$A$21:$B$40,2,0)="Sí",FALSE),L423=""),"SIN LECTURA; ","")&amp;IF(AND(L423&lt;&gt;"",N423=""),"LECTURA SIN FOTO; ","")&amp;IF(AND(A423="Salida",N(B423)&gt;0,N(O423)=0,TODAY()-N(B423)&gt;N('Ajustes'!$B$4)),"ÚLTIMO RECIBO SIN LLEGAR; ","")&amp;IF(AND(N(Q423)&gt;0,N(R423)=0),"COBRO SIN ENVIAR; ","")&amp;IF(AND(N(Q423)&gt;0,N(R423)&gt;0,N(S423)=0,TODAY()-N(R423)&gt;N('Ajustes'!$B$5)),"COBRO SIN PAGAR; ",""),LEN(IF(NOT(N(B423)&gt;0),"SIN FECHA DE EVENTO; ","")&amp;IF(C423="","SIN UNIDAD; ","")&amp;IF(AND(C423&lt;&gt;"",COUNTIF('Unidades'!$A$2:$A$300,C423)=0),"UNIDAD NO ESTÁ EN LA LISTA; ","")&amp;IF(H423="","SIN TITULAR; ","")&amp;IF(AND(AND(N(B423)&gt;0,TODAY()&gt;=N(B423)),N(I423)=0),"CAMBIO SIN PEDIR; ","")&amp;IF(AND(N(B423)&gt;0,TODAY()&lt;N(B423),N(B423)-TODAY()&lt;=N('Ajustes'!$B$3),N(I423)=0),"EVENTO CERCANO SIN PEDIR; ","")&amp;IF(AND(AND(N(B423)&gt;0,TODAY()&gt;=N(B423)),J423&lt;&gt;"Sí"),"SIN CONFIRMAR; ","")&amp;IF(AND(AND(N(B423)&gt;0,TODAY()&gt;=N(B423)),OR(A423="Entrada",A423="Salida"),IFERROR(VLOOKUP(E423,'Ajustes'!$A$21:$B$40,2,0)="Sí",FALSE),L423=""),"SIN LECTURA; ","")&amp;IF(AND(L423&lt;&gt;"",N423=""),"LECTURA SIN FOTO; ","")&amp;IF(AND(A423="Salida",N(B423)&gt;0,N(O423)=0,TODAY()-N(B423)&gt;N('Ajustes'!$B$4)),"ÚLTIMO RECIBO SIN LLEGAR; ","")&amp;IF(AND(N(Q423)&gt;0,N(R423)=0),"COBRO SIN ENVIAR; ","")&amp;IF(AND(N(Q423)&gt;0,N(R423)&gt;0,N(S423)=0,TODAY()-N(R423)&gt;N('Ajustes'!$B$5)),"COBRO SIN PAGAR; ",""))-2)))</f>
        <v/>
      </c>
    </row>
    <row r="424">
      <c r="B424" s="6" t="n"/>
      <c r="I424" s="6" t="n"/>
      <c r="M424" s="6" t="n"/>
      <c r="O424" s="6" t="n"/>
      <c r="P424" s="8" t="n"/>
      <c r="Q424" s="8" t="n"/>
      <c r="R424" s="6" t="n"/>
      <c r="S424" s="6" t="n"/>
      <c r="T424" s="6" t="n"/>
      <c r="U424" s="9">
        <f>IF(OR(NOT(OR(A424&lt;&gt;"",B424&lt;&gt;"",C424&lt;&gt;"",E424&lt;&gt;"")),NOT(N(B424)&gt;0)),"",N(B424)-TODAY())</f>
        <v/>
      </c>
      <c r="V424">
        <f>IF(OR(NOT(OR(A424&lt;&gt;"",B424&lt;&gt;"",C424&lt;&gt;"",E424&lt;&gt;"")),N(T424)&gt;0),"",IF(IF(NOT(N(B424)&gt;0),"SIN FECHA DE EVENTO; ","")&amp;IF(C424="","SIN UNIDAD; ","")&amp;IF(AND(C424&lt;&gt;"",COUNTIF('Unidades'!$A$2:$A$300,C424)=0),"UNIDAD NO ESTÁ EN LA LISTA; ","")&amp;IF(H424="","SIN TITULAR; ","")&amp;IF(AND(AND(N(B424)&gt;0,TODAY()&gt;=N(B424)),N(I424)=0),"CAMBIO SIN PEDIR; ","")&amp;IF(AND(N(B424)&gt;0,TODAY()&lt;N(B424),N(B424)-TODAY()&lt;=N('Ajustes'!$B$3),N(I424)=0),"EVENTO CERCANO SIN PEDIR; ","")&amp;IF(AND(AND(N(B424)&gt;0,TODAY()&gt;=N(B424)),J424&lt;&gt;"Sí"),"SIN CONFIRMAR; ","")&amp;IF(AND(AND(N(B424)&gt;0,TODAY()&gt;=N(B424)),OR(A424="Entrada",A424="Salida"),IFERROR(VLOOKUP(E424,'Ajustes'!$A$21:$B$40,2,0)="Sí",FALSE),L424=""),"SIN LECTURA; ","")&amp;IF(AND(L424&lt;&gt;"",N424=""),"LECTURA SIN FOTO; ","")&amp;IF(AND(A424="Salida",N(B424)&gt;0,N(O424)=0,TODAY()-N(B424)&gt;N('Ajustes'!$B$4)),"ÚLTIMO RECIBO SIN LLEGAR; ","")&amp;IF(AND(N(Q424)&gt;0,N(R424)=0),"COBRO SIN ENVIAR; ","")&amp;IF(AND(N(Q424)&gt;0,N(R424)&gt;0,N(S424)=0,TODAY()-N(R424)&gt;N('Ajustes'!$B$5)),"COBRO SIN PAGAR; ","")="","",LEFT(IF(NOT(N(B424)&gt;0),"SIN FECHA DE EVENTO; ","")&amp;IF(C424="","SIN UNIDAD; ","")&amp;IF(AND(C424&lt;&gt;"",COUNTIF('Unidades'!$A$2:$A$300,C424)=0),"UNIDAD NO ESTÁ EN LA LISTA; ","")&amp;IF(H424="","SIN TITULAR; ","")&amp;IF(AND(AND(N(B424)&gt;0,TODAY()&gt;=N(B424)),N(I424)=0),"CAMBIO SIN PEDIR; ","")&amp;IF(AND(N(B424)&gt;0,TODAY()&lt;N(B424),N(B424)-TODAY()&lt;=N('Ajustes'!$B$3),N(I424)=0),"EVENTO CERCANO SIN PEDIR; ","")&amp;IF(AND(AND(N(B424)&gt;0,TODAY()&gt;=N(B424)),J424&lt;&gt;"Sí"),"SIN CONFIRMAR; ","")&amp;IF(AND(AND(N(B424)&gt;0,TODAY()&gt;=N(B424)),OR(A424="Entrada",A424="Salida"),IFERROR(VLOOKUP(E424,'Ajustes'!$A$21:$B$40,2,0)="Sí",FALSE),L424=""),"SIN LECTURA; ","")&amp;IF(AND(L424&lt;&gt;"",N424=""),"LECTURA SIN FOTO; ","")&amp;IF(AND(A424="Salida",N(B424)&gt;0,N(O424)=0,TODAY()-N(B424)&gt;N('Ajustes'!$B$4)),"ÚLTIMO RECIBO SIN LLEGAR; ","")&amp;IF(AND(N(Q424)&gt;0,N(R424)=0),"COBRO SIN ENVIAR; ","")&amp;IF(AND(N(Q424)&gt;0,N(R424)&gt;0,N(S424)=0,TODAY()-N(R424)&gt;N('Ajustes'!$B$5)),"COBRO SIN PAGAR; ",""),LEN(IF(NOT(N(B424)&gt;0),"SIN FECHA DE EVENTO; ","")&amp;IF(C424="","SIN UNIDAD; ","")&amp;IF(AND(C424&lt;&gt;"",COUNTIF('Unidades'!$A$2:$A$300,C424)=0),"UNIDAD NO ESTÁ EN LA LISTA; ","")&amp;IF(H424="","SIN TITULAR; ","")&amp;IF(AND(AND(N(B424)&gt;0,TODAY()&gt;=N(B424)),N(I424)=0),"CAMBIO SIN PEDIR; ","")&amp;IF(AND(N(B424)&gt;0,TODAY()&lt;N(B424),N(B424)-TODAY()&lt;=N('Ajustes'!$B$3),N(I424)=0),"EVENTO CERCANO SIN PEDIR; ","")&amp;IF(AND(AND(N(B424)&gt;0,TODAY()&gt;=N(B424)),J424&lt;&gt;"Sí"),"SIN CONFIRMAR; ","")&amp;IF(AND(AND(N(B424)&gt;0,TODAY()&gt;=N(B424)),OR(A424="Entrada",A424="Salida"),IFERROR(VLOOKUP(E424,'Ajustes'!$A$21:$B$40,2,0)="Sí",FALSE),L424=""),"SIN LECTURA; ","")&amp;IF(AND(L424&lt;&gt;"",N424=""),"LECTURA SIN FOTO; ","")&amp;IF(AND(A424="Salida",N(B424)&gt;0,N(O424)=0,TODAY()-N(B424)&gt;N('Ajustes'!$B$4)),"ÚLTIMO RECIBO SIN LLEGAR; ","")&amp;IF(AND(N(Q424)&gt;0,N(R424)=0),"COBRO SIN ENVIAR; ","")&amp;IF(AND(N(Q424)&gt;0,N(R424)&gt;0,N(S424)=0,TODAY()-N(R424)&gt;N('Ajustes'!$B$5)),"COBRO SIN PAGAR; ",""))-2)))</f>
        <v/>
      </c>
    </row>
    <row r="425">
      <c r="B425" s="6" t="n"/>
      <c r="I425" s="6" t="n"/>
      <c r="M425" s="6" t="n"/>
      <c r="O425" s="6" t="n"/>
      <c r="P425" s="8" t="n"/>
      <c r="Q425" s="8" t="n"/>
      <c r="R425" s="6" t="n"/>
      <c r="S425" s="6" t="n"/>
      <c r="T425" s="6" t="n"/>
      <c r="U425" s="9">
        <f>IF(OR(NOT(OR(A425&lt;&gt;"",B425&lt;&gt;"",C425&lt;&gt;"",E425&lt;&gt;"")),NOT(N(B425)&gt;0)),"",N(B425)-TODAY())</f>
        <v/>
      </c>
      <c r="V425">
        <f>IF(OR(NOT(OR(A425&lt;&gt;"",B425&lt;&gt;"",C425&lt;&gt;"",E425&lt;&gt;"")),N(T425)&gt;0),"",IF(IF(NOT(N(B425)&gt;0),"SIN FECHA DE EVENTO; ","")&amp;IF(C425="","SIN UNIDAD; ","")&amp;IF(AND(C425&lt;&gt;"",COUNTIF('Unidades'!$A$2:$A$300,C425)=0),"UNIDAD NO ESTÁ EN LA LISTA; ","")&amp;IF(H425="","SIN TITULAR; ","")&amp;IF(AND(AND(N(B425)&gt;0,TODAY()&gt;=N(B425)),N(I425)=0),"CAMBIO SIN PEDIR; ","")&amp;IF(AND(N(B425)&gt;0,TODAY()&lt;N(B425),N(B425)-TODAY()&lt;=N('Ajustes'!$B$3),N(I425)=0),"EVENTO CERCANO SIN PEDIR; ","")&amp;IF(AND(AND(N(B425)&gt;0,TODAY()&gt;=N(B425)),J425&lt;&gt;"Sí"),"SIN CONFIRMAR; ","")&amp;IF(AND(AND(N(B425)&gt;0,TODAY()&gt;=N(B425)),OR(A425="Entrada",A425="Salida"),IFERROR(VLOOKUP(E425,'Ajustes'!$A$21:$B$40,2,0)="Sí",FALSE),L425=""),"SIN LECTURA; ","")&amp;IF(AND(L425&lt;&gt;"",N425=""),"LECTURA SIN FOTO; ","")&amp;IF(AND(A425="Salida",N(B425)&gt;0,N(O425)=0,TODAY()-N(B425)&gt;N('Ajustes'!$B$4)),"ÚLTIMO RECIBO SIN LLEGAR; ","")&amp;IF(AND(N(Q425)&gt;0,N(R425)=0),"COBRO SIN ENVIAR; ","")&amp;IF(AND(N(Q425)&gt;0,N(R425)&gt;0,N(S425)=0,TODAY()-N(R425)&gt;N('Ajustes'!$B$5)),"COBRO SIN PAGAR; ","")="","",LEFT(IF(NOT(N(B425)&gt;0),"SIN FECHA DE EVENTO; ","")&amp;IF(C425="","SIN UNIDAD; ","")&amp;IF(AND(C425&lt;&gt;"",COUNTIF('Unidades'!$A$2:$A$300,C425)=0),"UNIDAD NO ESTÁ EN LA LISTA; ","")&amp;IF(H425="","SIN TITULAR; ","")&amp;IF(AND(AND(N(B425)&gt;0,TODAY()&gt;=N(B425)),N(I425)=0),"CAMBIO SIN PEDIR; ","")&amp;IF(AND(N(B425)&gt;0,TODAY()&lt;N(B425),N(B425)-TODAY()&lt;=N('Ajustes'!$B$3),N(I425)=0),"EVENTO CERCANO SIN PEDIR; ","")&amp;IF(AND(AND(N(B425)&gt;0,TODAY()&gt;=N(B425)),J425&lt;&gt;"Sí"),"SIN CONFIRMAR; ","")&amp;IF(AND(AND(N(B425)&gt;0,TODAY()&gt;=N(B425)),OR(A425="Entrada",A425="Salida"),IFERROR(VLOOKUP(E425,'Ajustes'!$A$21:$B$40,2,0)="Sí",FALSE),L425=""),"SIN LECTURA; ","")&amp;IF(AND(L425&lt;&gt;"",N425=""),"LECTURA SIN FOTO; ","")&amp;IF(AND(A425="Salida",N(B425)&gt;0,N(O425)=0,TODAY()-N(B425)&gt;N('Ajustes'!$B$4)),"ÚLTIMO RECIBO SIN LLEGAR; ","")&amp;IF(AND(N(Q425)&gt;0,N(R425)=0),"COBRO SIN ENVIAR; ","")&amp;IF(AND(N(Q425)&gt;0,N(R425)&gt;0,N(S425)=0,TODAY()-N(R425)&gt;N('Ajustes'!$B$5)),"COBRO SIN PAGAR; ",""),LEN(IF(NOT(N(B425)&gt;0),"SIN FECHA DE EVENTO; ","")&amp;IF(C425="","SIN UNIDAD; ","")&amp;IF(AND(C425&lt;&gt;"",COUNTIF('Unidades'!$A$2:$A$300,C425)=0),"UNIDAD NO ESTÁ EN LA LISTA; ","")&amp;IF(H425="","SIN TITULAR; ","")&amp;IF(AND(AND(N(B425)&gt;0,TODAY()&gt;=N(B425)),N(I425)=0),"CAMBIO SIN PEDIR; ","")&amp;IF(AND(N(B425)&gt;0,TODAY()&lt;N(B425),N(B425)-TODAY()&lt;=N('Ajustes'!$B$3),N(I425)=0),"EVENTO CERCANO SIN PEDIR; ","")&amp;IF(AND(AND(N(B425)&gt;0,TODAY()&gt;=N(B425)),J425&lt;&gt;"Sí"),"SIN CONFIRMAR; ","")&amp;IF(AND(AND(N(B425)&gt;0,TODAY()&gt;=N(B425)),OR(A425="Entrada",A425="Salida"),IFERROR(VLOOKUP(E425,'Ajustes'!$A$21:$B$40,2,0)="Sí",FALSE),L425=""),"SIN LECTURA; ","")&amp;IF(AND(L425&lt;&gt;"",N425=""),"LECTURA SIN FOTO; ","")&amp;IF(AND(A425="Salida",N(B425)&gt;0,N(O425)=0,TODAY()-N(B425)&gt;N('Ajustes'!$B$4)),"ÚLTIMO RECIBO SIN LLEGAR; ","")&amp;IF(AND(N(Q425)&gt;0,N(R425)=0),"COBRO SIN ENVIAR; ","")&amp;IF(AND(N(Q425)&gt;0,N(R425)&gt;0,N(S425)=0,TODAY()-N(R425)&gt;N('Ajustes'!$B$5)),"COBRO SIN PAGAR; ",""))-2)))</f>
        <v/>
      </c>
    </row>
    <row r="426">
      <c r="B426" s="6" t="n"/>
      <c r="I426" s="6" t="n"/>
      <c r="M426" s="6" t="n"/>
      <c r="O426" s="6" t="n"/>
      <c r="P426" s="8" t="n"/>
      <c r="Q426" s="8" t="n"/>
      <c r="R426" s="6" t="n"/>
      <c r="S426" s="6" t="n"/>
      <c r="T426" s="6" t="n"/>
      <c r="U426" s="9">
        <f>IF(OR(NOT(OR(A426&lt;&gt;"",B426&lt;&gt;"",C426&lt;&gt;"",E426&lt;&gt;"")),NOT(N(B426)&gt;0)),"",N(B426)-TODAY())</f>
        <v/>
      </c>
      <c r="V426">
        <f>IF(OR(NOT(OR(A426&lt;&gt;"",B426&lt;&gt;"",C426&lt;&gt;"",E426&lt;&gt;"")),N(T426)&gt;0),"",IF(IF(NOT(N(B426)&gt;0),"SIN FECHA DE EVENTO; ","")&amp;IF(C426="","SIN UNIDAD; ","")&amp;IF(AND(C426&lt;&gt;"",COUNTIF('Unidades'!$A$2:$A$300,C426)=0),"UNIDAD NO ESTÁ EN LA LISTA; ","")&amp;IF(H426="","SIN TITULAR; ","")&amp;IF(AND(AND(N(B426)&gt;0,TODAY()&gt;=N(B426)),N(I426)=0),"CAMBIO SIN PEDIR; ","")&amp;IF(AND(N(B426)&gt;0,TODAY()&lt;N(B426),N(B426)-TODAY()&lt;=N('Ajustes'!$B$3),N(I426)=0),"EVENTO CERCANO SIN PEDIR; ","")&amp;IF(AND(AND(N(B426)&gt;0,TODAY()&gt;=N(B426)),J426&lt;&gt;"Sí"),"SIN CONFIRMAR; ","")&amp;IF(AND(AND(N(B426)&gt;0,TODAY()&gt;=N(B426)),OR(A426="Entrada",A426="Salida"),IFERROR(VLOOKUP(E426,'Ajustes'!$A$21:$B$40,2,0)="Sí",FALSE),L426=""),"SIN LECTURA; ","")&amp;IF(AND(L426&lt;&gt;"",N426=""),"LECTURA SIN FOTO; ","")&amp;IF(AND(A426="Salida",N(B426)&gt;0,N(O426)=0,TODAY()-N(B426)&gt;N('Ajustes'!$B$4)),"ÚLTIMO RECIBO SIN LLEGAR; ","")&amp;IF(AND(N(Q426)&gt;0,N(R426)=0),"COBRO SIN ENVIAR; ","")&amp;IF(AND(N(Q426)&gt;0,N(R426)&gt;0,N(S426)=0,TODAY()-N(R426)&gt;N('Ajustes'!$B$5)),"COBRO SIN PAGAR; ","")="","",LEFT(IF(NOT(N(B426)&gt;0),"SIN FECHA DE EVENTO; ","")&amp;IF(C426="","SIN UNIDAD; ","")&amp;IF(AND(C426&lt;&gt;"",COUNTIF('Unidades'!$A$2:$A$300,C426)=0),"UNIDAD NO ESTÁ EN LA LISTA; ","")&amp;IF(H426="","SIN TITULAR; ","")&amp;IF(AND(AND(N(B426)&gt;0,TODAY()&gt;=N(B426)),N(I426)=0),"CAMBIO SIN PEDIR; ","")&amp;IF(AND(N(B426)&gt;0,TODAY()&lt;N(B426),N(B426)-TODAY()&lt;=N('Ajustes'!$B$3),N(I426)=0),"EVENTO CERCANO SIN PEDIR; ","")&amp;IF(AND(AND(N(B426)&gt;0,TODAY()&gt;=N(B426)),J426&lt;&gt;"Sí"),"SIN CONFIRMAR; ","")&amp;IF(AND(AND(N(B426)&gt;0,TODAY()&gt;=N(B426)),OR(A426="Entrada",A426="Salida"),IFERROR(VLOOKUP(E426,'Ajustes'!$A$21:$B$40,2,0)="Sí",FALSE),L426=""),"SIN LECTURA; ","")&amp;IF(AND(L426&lt;&gt;"",N426=""),"LECTURA SIN FOTO; ","")&amp;IF(AND(A426="Salida",N(B426)&gt;0,N(O426)=0,TODAY()-N(B426)&gt;N('Ajustes'!$B$4)),"ÚLTIMO RECIBO SIN LLEGAR; ","")&amp;IF(AND(N(Q426)&gt;0,N(R426)=0),"COBRO SIN ENVIAR; ","")&amp;IF(AND(N(Q426)&gt;0,N(R426)&gt;0,N(S426)=0,TODAY()-N(R426)&gt;N('Ajustes'!$B$5)),"COBRO SIN PAGAR; ",""),LEN(IF(NOT(N(B426)&gt;0),"SIN FECHA DE EVENTO; ","")&amp;IF(C426="","SIN UNIDAD; ","")&amp;IF(AND(C426&lt;&gt;"",COUNTIF('Unidades'!$A$2:$A$300,C426)=0),"UNIDAD NO ESTÁ EN LA LISTA; ","")&amp;IF(H426="","SIN TITULAR; ","")&amp;IF(AND(AND(N(B426)&gt;0,TODAY()&gt;=N(B426)),N(I426)=0),"CAMBIO SIN PEDIR; ","")&amp;IF(AND(N(B426)&gt;0,TODAY()&lt;N(B426),N(B426)-TODAY()&lt;=N('Ajustes'!$B$3),N(I426)=0),"EVENTO CERCANO SIN PEDIR; ","")&amp;IF(AND(AND(N(B426)&gt;0,TODAY()&gt;=N(B426)),J426&lt;&gt;"Sí"),"SIN CONFIRMAR; ","")&amp;IF(AND(AND(N(B426)&gt;0,TODAY()&gt;=N(B426)),OR(A426="Entrada",A426="Salida"),IFERROR(VLOOKUP(E426,'Ajustes'!$A$21:$B$40,2,0)="Sí",FALSE),L426=""),"SIN LECTURA; ","")&amp;IF(AND(L426&lt;&gt;"",N426=""),"LECTURA SIN FOTO; ","")&amp;IF(AND(A426="Salida",N(B426)&gt;0,N(O426)=0,TODAY()-N(B426)&gt;N('Ajustes'!$B$4)),"ÚLTIMO RECIBO SIN LLEGAR; ","")&amp;IF(AND(N(Q426)&gt;0,N(R426)=0),"COBRO SIN ENVIAR; ","")&amp;IF(AND(N(Q426)&gt;0,N(R426)&gt;0,N(S426)=0,TODAY()-N(R426)&gt;N('Ajustes'!$B$5)),"COBRO SIN PAGAR; ",""))-2)))</f>
        <v/>
      </c>
    </row>
    <row r="427">
      <c r="B427" s="6" t="n"/>
      <c r="I427" s="6" t="n"/>
      <c r="M427" s="6" t="n"/>
      <c r="O427" s="6" t="n"/>
      <c r="P427" s="8" t="n"/>
      <c r="Q427" s="8" t="n"/>
      <c r="R427" s="6" t="n"/>
      <c r="S427" s="6" t="n"/>
      <c r="T427" s="6" t="n"/>
      <c r="U427" s="9">
        <f>IF(OR(NOT(OR(A427&lt;&gt;"",B427&lt;&gt;"",C427&lt;&gt;"",E427&lt;&gt;"")),NOT(N(B427)&gt;0)),"",N(B427)-TODAY())</f>
        <v/>
      </c>
      <c r="V427">
        <f>IF(OR(NOT(OR(A427&lt;&gt;"",B427&lt;&gt;"",C427&lt;&gt;"",E427&lt;&gt;"")),N(T427)&gt;0),"",IF(IF(NOT(N(B427)&gt;0),"SIN FECHA DE EVENTO; ","")&amp;IF(C427="","SIN UNIDAD; ","")&amp;IF(AND(C427&lt;&gt;"",COUNTIF('Unidades'!$A$2:$A$300,C427)=0),"UNIDAD NO ESTÁ EN LA LISTA; ","")&amp;IF(H427="","SIN TITULAR; ","")&amp;IF(AND(AND(N(B427)&gt;0,TODAY()&gt;=N(B427)),N(I427)=0),"CAMBIO SIN PEDIR; ","")&amp;IF(AND(N(B427)&gt;0,TODAY()&lt;N(B427),N(B427)-TODAY()&lt;=N('Ajustes'!$B$3),N(I427)=0),"EVENTO CERCANO SIN PEDIR; ","")&amp;IF(AND(AND(N(B427)&gt;0,TODAY()&gt;=N(B427)),J427&lt;&gt;"Sí"),"SIN CONFIRMAR; ","")&amp;IF(AND(AND(N(B427)&gt;0,TODAY()&gt;=N(B427)),OR(A427="Entrada",A427="Salida"),IFERROR(VLOOKUP(E427,'Ajustes'!$A$21:$B$40,2,0)="Sí",FALSE),L427=""),"SIN LECTURA; ","")&amp;IF(AND(L427&lt;&gt;"",N427=""),"LECTURA SIN FOTO; ","")&amp;IF(AND(A427="Salida",N(B427)&gt;0,N(O427)=0,TODAY()-N(B427)&gt;N('Ajustes'!$B$4)),"ÚLTIMO RECIBO SIN LLEGAR; ","")&amp;IF(AND(N(Q427)&gt;0,N(R427)=0),"COBRO SIN ENVIAR; ","")&amp;IF(AND(N(Q427)&gt;0,N(R427)&gt;0,N(S427)=0,TODAY()-N(R427)&gt;N('Ajustes'!$B$5)),"COBRO SIN PAGAR; ","")="","",LEFT(IF(NOT(N(B427)&gt;0),"SIN FECHA DE EVENTO; ","")&amp;IF(C427="","SIN UNIDAD; ","")&amp;IF(AND(C427&lt;&gt;"",COUNTIF('Unidades'!$A$2:$A$300,C427)=0),"UNIDAD NO ESTÁ EN LA LISTA; ","")&amp;IF(H427="","SIN TITULAR; ","")&amp;IF(AND(AND(N(B427)&gt;0,TODAY()&gt;=N(B427)),N(I427)=0),"CAMBIO SIN PEDIR; ","")&amp;IF(AND(N(B427)&gt;0,TODAY()&lt;N(B427),N(B427)-TODAY()&lt;=N('Ajustes'!$B$3),N(I427)=0),"EVENTO CERCANO SIN PEDIR; ","")&amp;IF(AND(AND(N(B427)&gt;0,TODAY()&gt;=N(B427)),J427&lt;&gt;"Sí"),"SIN CONFIRMAR; ","")&amp;IF(AND(AND(N(B427)&gt;0,TODAY()&gt;=N(B427)),OR(A427="Entrada",A427="Salida"),IFERROR(VLOOKUP(E427,'Ajustes'!$A$21:$B$40,2,0)="Sí",FALSE),L427=""),"SIN LECTURA; ","")&amp;IF(AND(L427&lt;&gt;"",N427=""),"LECTURA SIN FOTO; ","")&amp;IF(AND(A427="Salida",N(B427)&gt;0,N(O427)=0,TODAY()-N(B427)&gt;N('Ajustes'!$B$4)),"ÚLTIMO RECIBO SIN LLEGAR; ","")&amp;IF(AND(N(Q427)&gt;0,N(R427)=0),"COBRO SIN ENVIAR; ","")&amp;IF(AND(N(Q427)&gt;0,N(R427)&gt;0,N(S427)=0,TODAY()-N(R427)&gt;N('Ajustes'!$B$5)),"COBRO SIN PAGAR; ",""),LEN(IF(NOT(N(B427)&gt;0),"SIN FECHA DE EVENTO; ","")&amp;IF(C427="","SIN UNIDAD; ","")&amp;IF(AND(C427&lt;&gt;"",COUNTIF('Unidades'!$A$2:$A$300,C427)=0),"UNIDAD NO ESTÁ EN LA LISTA; ","")&amp;IF(H427="","SIN TITULAR; ","")&amp;IF(AND(AND(N(B427)&gt;0,TODAY()&gt;=N(B427)),N(I427)=0),"CAMBIO SIN PEDIR; ","")&amp;IF(AND(N(B427)&gt;0,TODAY()&lt;N(B427),N(B427)-TODAY()&lt;=N('Ajustes'!$B$3),N(I427)=0),"EVENTO CERCANO SIN PEDIR; ","")&amp;IF(AND(AND(N(B427)&gt;0,TODAY()&gt;=N(B427)),J427&lt;&gt;"Sí"),"SIN CONFIRMAR; ","")&amp;IF(AND(AND(N(B427)&gt;0,TODAY()&gt;=N(B427)),OR(A427="Entrada",A427="Salida"),IFERROR(VLOOKUP(E427,'Ajustes'!$A$21:$B$40,2,0)="Sí",FALSE),L427=""),"SIN LECTURA; ","")&amp;IF(AND(L427&lt;&gt;"",N427=""),"LECTURA SIN FOTO; ","")&amp;IF(AND(A427="Salida",N(B427)&gt;0,N(O427)=0,TODAY()-N(B427)&gt;N('Ajustes'!$B$4)),"ÚLTIMO RECIBO SIN LLEGAR; ","")&amp;IF(AND(N(Q427)&gt;0,N(R427)=0),"COBRO SIN ENVIAR; ","")&amp;IF(AND(N(Q427)&gt;0,N(R427)&gt;0,N(S427)=0,TODAY()-N(R427)&gt;N('Ajustes'!$B$5)),"COBRO SIN PAGAR; ",""))-2)))</f>
        <v/>
      </c>
    </row>
    <row r="428">
      <c r="B428" s="6" t="n"/>
      <c r="I428" s="6" t="n"/>
      <c r="M428" s="6" t="n"/>
      <c r="O428" s="6" t="n"/>
      <c r="P428" s="8" t="n"/>
      <c r="Q428" s="8" t="n"/>
      <c r="R428" s="6" t="n"/>
      <c r="S428" s="6" t="n"/>
      <c r="T428" s="6" t="n"/>
      <c r="U428" s="9">
        <f>IF(OR(NOT(OR(A428&lt;&gt;"",B428&lt;&gt;"",C428&lt;&gt;"",E428&lt;&gt;"")),NOT(N(B428)&gt;0)),"",N(B428)-TODAY())</f>
        <v/>
      </c>
      <c r="V428">
        <f>IF(OR(NOT(OR(A428&lt;&gt;"",B428&lt;&gt;"",C428&lt;&gt;"",E428&lt;&gt;"")),N(T428)&gt;0),"",IF(IF(NOT(N(B428)&gt;0),"SIN FECHA DE EVENTO; ","")&amp;IF(C428="","SIN UNIDAD; ","")&amp;IF(AND(C428&lt;&gt;"",COUNTIF('Unidades'!$A$2:$A$300,C428)=0),"UNIDAD NO ESTÁ EN LA LISTA; ","")&amp;IF(H428="","SIN TITULAR; ","")&amp;IF(AND(AND(N(B428)&gt;0,TODAY()&gt;=N(B428)),N(I428)=0),"CAMBIO SIN PEDIR; ","")&amp;IF(AND(N(B428)&gt;0,TODAY()&lt;N(B428),N(B428)-TODAY()&lt;=N('Ajustes'!$B$3),N(I428)=0),"EVENTO CERCANO SIN PEDIR; ","")&amp;IF(AND(AND(N(B428)&gt;0,TODAY()&gt;=N(B428)),J428&lt;&gt;"Sí"),"SIN CONFIRMAR; ","")&amp;IF(AND(AND(N(B428)&gt;0,TODAY()&gt;=N(B428)),OR(A428="Entrada",A428="Salida"),IFERROR(VLOOKUP(E428,'Ajustes'!$A$21:$B$40,2,0)="Sí",FALSE),L428=""),"SIN LECTURA; ","")&amp;IF(AND(L428&lt;&gt;"",N428=""),"LECTURA SIN FOTO; ","")&amp;IF(AND(A428="Salida",N(B428)&gt;0,N(O428)=0,TODAY()-N(B428)&gt;N('Ajustes'!$B$4)),"ÚLTIMO RECIBO SIN LLEGAR; ","")&amp;IF(AND(N(Q428)&gt;0,N(R428)=0),"COBRO SIN ENVIAR; ","")&amp;IF(AND(N(Q428)&gt;0,N(R428)&gt;0,N(S428)=0,TODAY()-N(R428)&gt;N('Ajustes'!$B$5)),"COBRO SIN PAGAR; ","")="","",LEFT(IF(NOT(N(B428)&gt;0),"SIN FECHA DE EVENTO; ","")&amp;IF(C428="","SIN UNIDAD; ","")&amp;IF(AND(C428&lt;&gt;"",COUNTIF('Unidades'!$A$2:$A$300,C428)=0),"UNIDAD NO ESTÁ EN LA LISTA; ","")&amp;IF(H428="","SIN TITULAR; ","")&amp;IF(AND(AND(N(B428)&gt;0,TODAY()&gt;=N(B428)),N(I428)=0),"CAMBIO SIN PEDIR; ","")&amp;IF(AND(N(B428)&gt;0,TODAY()&lt;N(B428),N(B428)-TODAY()&lt;=N('Ajustes'!$B$3),N(I428)=0),"EVENTO CERCANO SIN PEDIR; ","")&amp;IF(AND(AND(N(B428)&gt;0,TODAY()&gt;=N(B428)),J428&lt;&gt;"Sí"),"SIN CONFIRMAR; ","")&amp;IF(AND(AND(N(B428)&gt;0,TODAY()&gt;=N(B428)),OR(A428="Entrada",A428="Salida"),IFERROR(VLOOKUP(E428,'Ajustes'!$A$21:$B$40,2,0)="Sí",FALSE),L428=""),"SIN LECTURA; ","")&amp;IF(AND(L428&lt;&gt;"",N428=""),"LECTURA SIN FOTO; ","")&amp;IF(AND(A428="Salida",N(B428)&gt;0,N(O428)=0,TODAY()-N(B428)&gt;N('Ajustes'!$B$4)),"ÚLTIMO RECIBO SIN LLEGAR; ","")&amp;IF(AND(N(Q428)&gt;0,N(R428)=0),"COBRO SIN ENVIAR; ","")&amp;IF(AND(N(Q428)&gt;0,N(R428)&gt;0,N(S428)=0,TODAY()-N(R428)&gt;N('Ajustes'!$B$5)),"COBRO SIN PAGAR; ",""),LEN(IF(NOT(N(B428)&gt;0),"SIN FECHA DE EVENTO; ","")&amp;IF(C428="","SIN UNIDAD; ","")&amp;IF(AND(C428&lt;&gt;"",COUNTIF('Unidades'!$A$2:$A$300,C428)=0),"UNIDAD NO ESTÁ EN LA LISTA; ","")&amp;IF(H428="","SIN TITULAR; ","")&amp;IF(AND(AND(N(B428)&gt;0,TODAY()&gt;=N(B428)),N(I428)=0),"CAMBIO SIN PEDIR; ","")&amp;IF(AND(N(B428)&gt;0,TODAY()&lt;N(B428),N(B428)-TODAY()&lt;=N('Ajustes'!$B$3),N(I428)=0),"EVENTO CERCANO SIN PEDIR; ","")&amp;IF(AND(AND(N(B428)&gt;0,TODAY()&gt;=N(B428)),J428&lt;&gt;"Sí"),"SIN CONFIRMAR; ","")&amp;IF(AND(AND(N(B428)&gt;0,TODAY()&gt;=N(B428)),OR(A428="Entrada",A428="Salida"),IFERROR(VLOOKUP(E428,'Ajustes'!$A$21:$B$40,2,0)="Sí",FALSE),L428=""),"SIN LECTURA; ","")&amp;IF(AND(L428&lt;&gt;"",N428=""),"LECTURA SIN FOTO; ","")&amp;IF(AND(A428="Salida",N(B428)&gt;0,N(O428)=0,TODAY()-N(B428)&gt;N('Ajustes'!$B$4)),"ÚLTIMO RECIBO SIN LLEGAR; ","")&amp;IF(AND(N(Q428)&gt;0,N(R428)=0),"COBRO SIN ENVIAR; ","")&amp;IF(AND(N(Q428)&gt;0,N(R428)&gt;0,N(S428)=0,TODAY()-N(R428)&gt;N('Ajustes'!$B$5)),"COBRO SIN PAGAR; ",""))-2)))</f>
        <v/>
      </c>
    </row>
    <row r="429">
      <c r="B429" s="6" t="n"/>
      <c r="I429" s="6" t="n"/>
      <c r="M429" s="6" t="n"/>
      <c r="O429" s="6" t="n"/>
      <c r="P429" s="8" t="n"/>
      <c r="Q429" s="8" t="n"/>
      <c r="R429" s="6" t="n"/>
      <c r="S429" s="6" t="n"/>
      <c r="T429" s="6" t="n"/>
      <c r="U429" s="9">
        <f>IF(OR(NOT(OR(A429&lt;&gt;"",B429&lt;&gt;"",C429&lt;&gt;"",E429&lt;&gt;"")),NOT(N(B429)&gt;0)),"",N(B429)-TODAY())</f>
        <v/>
      </c>
      <c r="V429">
        <f>IF(OR(NOT(OR(A429&lt;&gt;"",B429&lt;&gt;"",C429&lt;&gt;"",E429&lt;&gt;"")),N(T429)&gt;0),"",IF(IF(NOT(N(B429)&gt;0),"SIN FECHA DE EVENTO; ","")&amp;IF(C429="","SIN UNIDAD; ","")&amp;IF(AND(C429&lt;&gt;"",COUNTIF('Unidades'!$A$2:$A$300,C429)=0),"UNIDAD NO ESTÁ EN LA LISTA; ","")&amp;IF(H429="","SIN TITULAR; ","")&amp;IF(AND(AND(N(B429)&gt;0,TODAY()&gt;=N(B429)),N(I429)=0),"CAMBIO SIN PEDIR; ","")&amp;IF(AND(N(B429)&gt;0,TODAY()&lt;N(B429),N(B429)-TODAY()&lt;=N('Ajustes'!$B$3),N(I429)=0),"EVENTO CERCANO SIN PEDIR; ","")&amp;IF(AND(AND(N(B429)&gt;0,TODAY()&gt;=N(B429)),J429&lt;&gt;"Sí"),"SIN CONFIRMAR; ","")&amp;IF(AND(AND(N(B429)&gt;0,TODAY()&gt;=N(B429)),OR(A429="Entrada",A429="Salida"),IFERROR(VLOOKUP(E429,'Ajustes'!$A$21:$B$40,2,0)="Sí",FALSE),L429=""),"SIN LECTURA; ","")&amp;IF(AND(L429&lt;&gt;"",N429=""),"LECTURA SIN FOTO; ","")&amp;IF(AND(A429="Salida",N(B429)&gt;0,N(O429)=0,TODAY()-N(B429)&gt;N('Ajustes'!$B$4)),"ÚLTIMO RECIBO SIN LLEGAR; ","")&amp;IF(AND(N(Q429)&gt;0,N(R429)=0),"COBRO SIN ENVIAR; ","")&amp;IF(AND(N(Q429)&gt;0,N(R429)&gt;0,N(S429)=0,TODAY()-N(R429)&gt;N('Ajustes'!$B$5)),"COBRO SIN PAGAR; ","")="","",LEFT(IF(NOT(N(B429)&gt;0),"SIN FECHA DE EVENTO; ","")&amp;IF(C429="","SIN UNIDAD; ","")&amp;IF(AND(C429&lt;&gt;"",COUNTIF('Unidades'!$A$2:$A$300,C429)=0),"UNIDAD NO ESTÁ EN LA LISTA; ","")&amp;IF(H429="","SIN TITULAR; ","")&amp;IF(AND(AND(N(B429)&gt;0,TODAY()&gt;=N(B429)),N(I429)=0),"CAMBIO SIN PEDIR; ","")&amp;IF(AND(N(B429)&gt;0,TODAY()&lt;N(B429),N(B429)-TODAY()&lt;=N('Ajustes'!$B$3),N(I429)=0),"EVENTO CERCANO SIN PEDIR; ","")&amp;IF(AND(AND(N(B429)&gt;0,TODAY()&gt;=N(B429)),J429&lt;&gt;"Sí"),"SIN CONFIRMAR; ","")&amp;IF(AND(AND(N(B429)&gt;0,TODAY()&gt;=N(B429)),OR(A429="Entrada",A429="Salida"),IFERROR(VLOOKUP(E429,'Ajustes'!$A$21:$B$40,2,0)="Sí",FALSE),L429=""),"SIN LECTURA; ","")&amp;IF(AND(L429&lt;&gt;"",N429=""),"LECTURA SIN FOTO; ","")&amp;IF(AND(A429="Salida",N(B429)&gt;0,N(O429)=0,TODAY()-N(B429)&gt;N('Ajustes'!$B$4)),"ÚLTIMO RECIBO SIN LLEGAR; ","")&amp;IF(AND(N(Q429)&gt;0,N(R429)=0),"COBRO SIN ENVIAR; ","")&amp;IF(AND(N(Q429)&gt;0,N(R429)&gt;0,N(S429)=0,TODAY()-N(R429)&gt;N('Ajustes'!$B$5)),"COBRO SIN PAGAR; ",""),LEN(IF(NOT(N(B429)&gt;0),"SIN FECHA DE EVENTO; ","")&amp;IF(C429="","SIN UNIDAD; ","")&amp;IF(AND(C429&lt;&gt;"",COUNTIF('Unidades'!$A$2:$A$300,C429)=0),"UNIDAD NO ESTÁ EN LA LISTA; ","")&amp;IF(H429="","SIN TITULAR; ","")&amp;IF(AND(AND(N(B429)&gt;0,TODAY()&gt;=N(B429)),N(I429)=0),"CAMBIO SIN PEDIR; ","")&amp;IF(AND(N(B429)&gt;0,TODAY()&lt;N(B429),N(B429)-TODAY()&lt;=N('Ajustes'!$B$3),N(I429)=0),"EVENTO CERCANO SIN PEDIR; ","")&amp;IF(AND(AND(N(B429)&gt;0,TODAY()&gt;=N(B429)),J429&lt;&gt;"Sí"),"SIN CONFIRMAR; ","")&amp;IF(AND(AND(N(B429)&gt;0,TODAY()&gt;=N(B429)),OR(A429="Entrada",A429="Salida"),IFERROR(VLOOKUP(E429,'Ajustes'!$A$21:$B$40,2,0)="Sí",FALSE),L429=""),"SIN LECTURA; ","")&amp;IF(AND(L429&lt;&gt;"",N429=""),"LECTURA SIN FOTO; ","")&amp;IF(AND(A429="Salida",N(B429)&gt;0,N(O429)=0,TODAY()-N(B429)&gt;N('Ajustes'!$B$4)),"ÚLTIMO RECIBO SIN LLEGAR; ","")&amp;IF(AND(N(Q429)&gt;0,N(R429)=0),"COBRO SIN ENVIAR; ","")&amp;IF(AND(N(Q429)&gt;0,N(R429)&gt;0,N(S429)=0,TODAY()-N(R429)&gt;N('Ajustes'!$B$5)),"COBRO SIN PAGAR; ",""))-2)))</f>
        <v/>
      </c>
    </row>
    <row r="430">
      <c r="B430" s="6" t="n"/>
      <c r="I430" s="6" t="n"/>
      <c r="M430" s="6" t="n"/>
      <c r="O430" s="6" t="n"/>
      <c r="P430" s="8" t="n"/>
      <c r="Q430" s="8" t="n"/>
      <c r="R430" s="6" t="n"/>
      <c r="S430" s="6" t="n"/>
      <c r="T430" s="6" t="n"/>
      <c r="U430" s="9">
        <f>IF(OR(NOT(OR(A430&lt;&gt;"",B430&lt;&gt;"",C430&lt;&gt;"",E430&lt;&gt;"")),NOT(N(B430)&gt;0)),"",N(B430)-TODAY())</f>
        <v/>
      </c>
      <c r="V430">
        <f>IF(OR(NOT(OR(A430&lt;&gt;"",B430&lt;&gt;"",C430&lt;&gt;"",E430&lt;&gt;"")),N(T430)&gt;0),"",IF(IF(NOT(N(B430)&gt;0),"SIN FECHA DE EVENTO; ","")&amp;IF(C430="","SIN UNIDAD; ","")&amp;IF(AND(C430&lt;&gt;"",COUNTIF('Unidades'!$A$2:$A$300,C430)=0),"UNIDAD NO ESTÁ EN LA LISTA; ","")&amp;IF(H430="","SIN TITULAR; ","")&amp;IF(AND(AND(N(B430)&gt;0,TODAY()&gt;=N(B430)),N(I430)=0),"CAMBIO SIN PEDIR; ","")&amp;IF(AND(N(B430)&gt;0,TODAY()&lt;N(B430),N(B430)-TODAY()&lt;=N('Ajustes'!$B$3),N(I430)=0),"EVENTO CERCANO SIN PEDIR; ","")&amp;IF(AND(AND(N(B430)&gt;0,TODAY()&gt;=N(B430)),J430&lt;&gt;"Sí"),"SIN CONFIRMAR; ","")&amp;IF(AND(AND(N(B430)&gt;0,TODAY()&gt;=N(B430)),OR(A430="Entrada",A430="Salida"),IFERROR(VLOOKUP(E430,'Ajustes'!$A$21:$B$40,2,0)="Sí",FALSE),L430=""),"SIN LECTURA; ","")&amp;IF(AND(L430&lt;&gt;"",N430=""),"LECTURA SIN FOTO; ","")&amp;IF(AND(A430="Salida",N(B430)&gt;0,N(O430)=0,TODAY()-N(B430)&gt;N('Ajustes'!$B$4)),"ÚLTIMO RECIBO SIN LLEGAR; ","")&amp;IF(AND(N(Q430)&gt;0,N(R430)=0),"COBRO SIN ENVIAR; ","")&amp;IF(AND(N(Q430)&gt;0,N(R430)&gt;0,N(S430)=0,TODAY()-N(R430)&gt;N('Ajustes'!$B$5)),"COBRO SIN PAGAR; ","")="","",LEFT(IF(NOT(N(B430)&gt;0),"SIN FECHA DE EVENTO; ","")&amp;IF(C430="","SIN UNIDAD; ","")&amp;IF(AND(C430&lt;&gt;"",COUNTIF('Unidades'!$A$2:$A$300,C430)=0),"UNIDAD NO ESTÁ EN LA LISTA; ","")&amp;IF(H430="","SIN TITULAR; ","")&amp;IF(AND(AND(N(B430)&gt;0,TODAY()&gt;=N(B430)),N(I430)=0),"CAMBIO SIN PEDIR; ","")&amp;IF(AND(N(B430)&gt;0,TODAY()&lt;N(B430),N(B430)-TODAY()&lt;=N('Ajustes'!$B$3),N(I430)=0),"EVENTO CERCANO SIN PEDIR; ","")&amp;IF(AND(AND(N(B430)&gt;0,TODAY()&gt;=N(B430)),J430&lt;&gt;"Sí"),"SIN CONFIRMAR; ","")&amp;IF(AND(AND(N(B430)&gt;0,TODAY()&gt;=N(B430)),OR(A430="Entrada",A430="Salida"),IFERROR(VLOOKUP(E430,'Ajustes'!$A$21:$B$40,2,0)="Sí",FALSE),L430=""),"SIN LECTURA; ","")&amp;IF(AND(L430&lt;&gt;"",N430=""),"LECTURA SIN FOTO; ","")&amp;IF(AND(A430="Salida",N(B430)&gt;0,N(O430)=0,TODAY()-N(B430)&gt;N('Ajustes'!$B$4)),"ÚLTIMO RECIBO SIN LLEGAR; ","")&amp;IF(AND(N(Q430)&gt;0,N(R430)=0),"COBRO SIN ENVIAR; ","")&amp;IF(AND(N(Q430)&gt;0,N(R430)&gt;0,N(S430)=0,TODAY()-N(R430)&gt;N('Ajustes'!$B$5)),"COBRO SIN PAGAR; ",""),LEN(IF(NOT(N(B430)&gt;0),"SIN FECHA DE EVENTO; ","")&amp;IF(C430="","SIN UNIDAD; ","")&amp;IF(AND(C430&lt;&gt;"",COUNTIF('Unidades'!$A$2:$A$300,C430)=0),"UNIDAD NO ESTÁ EN LA LISTA; ","")&amp;IF(H430="","SIN TITULAR; ","")&amp;IF(AND(AND(N(B430)&gt;0,TODAY()&gt;=N(B430)),N(I430)=0),"CAMBIO SIN PEDIR; ","")&amp;IF(AND(N(B430)&gt;0,TODAY()&lt;N(B430),N(B430)-TODAY()&lt;=N('Ajustes'!$B$3),N(I430)=0),"EVENTO CERCANO SIN PEDIR; ","")&amp;IF(AND(AND(N(B430)&gt;0,TODAY()&gt;=N(B430)),J430&lt;&gt;"Sí"),"SIN CONFIRMAR; ","")&amp;IF(AND(AND(N(B430)&gt;0,TODAY()&gt;=N(B430)),OR(A430="Entrada",A430="Salida"),IFERROR(VLOOKUP(E430,'Ajustes'!$A$21:$B$40,2,0)="Sí",FALSE),L430=""),"SIN LECTURA; ","")&amp;IF(AND(L430&lt;&gt;"",N430=""),"LECTURA SIN FOTO; ","")&amp;IF(AND(A430="Salida",N(B430)&gt;0,N(O430)=0,TODAY()-N(B430)&gt;N('Ajustes'!$B$4)),"ÚLTIMO RECIBO SIN LLEGAR; ","")&amp;IF(AND(N(Q430)&gt;0,N(R430)=0),"COBRO SIN ENVIAR; ","")&amp;IF(AND(N(Q430)&gt;0,N(R430)&gt;0,N(S430)=0,TODAY()-N(R430)&gt;N('Ajustes'!$B$5)),"COBRO SIN PAGAR; ",""))-2)))</f>
        <v/>
      </c>
    </row>
    <row r="431">
      <c r="B431" s="6" t="n"/>
      <c r="I431" s="6" t="n"/>
      <c r="M431" s="6" t="n"/>
      <c r="O431" s="6" t="n"/>
      <c r="P431" s="8" t="n"/>
      <c r="Q431" s="8" t="n"/>
      <c r="R431" s="6" t="n"/>
      <c r="S431" s="6" t="n"/>
      <c r="T431" s="6" t="n"/>
      <c r="U431" s="9">
        <f>IF(OR(NOT(OR(A431&lt;&gt;"",B431&lt;&gt;"",C431&lt;&gt;"",E431&lt;&gt;"")),NOT(N(B431)&gt;0)),"",N(B431)-TODAY())</f>
        <v/>
      </c>
      <c r="V431">
        <f>IF(OR(NOT(OR(A431&lt;&gt;"",B431&lt;&gt;"",C431&lt;&gt;"",E431&lt;&gt;"")),N(T431)&gt;0),"",IF(IF(NOT(N(B431)&gt;0),"SIN FECHA DE EVENTO; ","")&amp;IF(C431="","SIN UNIDAD; ","")&amp;IF(AND(C431&lt;&gt;"",COUNTIF('Unidades'!$A$2:$A$300,C431)=0),"UNIDAD NO ESTÁ EN LA LISTA; ","")&amp;IF(H431="","SIN TITULAR; ","")&amp;IF(AND(AND(N(B431)&gt;0,TODAY()&gt;=N(B431)),N(I431)=0),"CAMBIO SIN PEDIR; ","")&amp;IF(AND(N(B431)&gt;0,TODAY()&lt;N(B431),N(B431)-TODAY()&lt;=N('Ajustes'!$B$3),N(I431)=0),"EVENTO CERCANO SIN PEDIR; ","")&amp;IF(AND(AND(N(B431)&gt;0,TODAY()&gt;=N(B431)),J431&lt;&gt;"Sí"),"SIN CONFIRMAR; ","")&amp;IF(AND(AND(N(B431)&gt;0,TODAY()&gt;=N(B431)),OR(A431="Entrada",A431="Salida"),IFERROR(VLOOKUP(E431,'Ajustes'!$A$21:$B$40,2,0)="Sí",FALSE),L431=""),"SIN LECTURA; ","")&amp;IF(AND(L431&lt;&gt;"",N431=""),"LECTURA SIN FOTO; ","")&amp;IF(AND(A431="Salida",N(B431)&gt;0,N(O431)=0,TODAY()-N(B431)&gt;N('Ajustes'!$B$4)),"ÚLTIMO RECIBO SIN LLEGAR; ","")&amp;IF(AND(N(Q431)&gt;0,N(R431)=0),"COBRO SIN ENVIAR; ","")&amp;IF(AND(N(Q431)&gt;0,N(R431)&gt;0,N(S431)=0,TODAY()-N(R431)&gt;N('Ajustes'!$B$5)),"COBRO SIN PAGAR; ","")="","",LEFT(IF(NOT(N(B431)&gt;0),"SIN FECHA DE EVENTO; ","")&amp;IF(C431="","SIN UNIDAD; ","")&amp;IF(AND(C431&lt;&gt;"",COUNTIF('Unidades'!$A$2:$A$300,C431)=0),"UNIDAD NO ESTÁ EN LA LISTA; ","")&amp;IF(H431="","SIN TITULAR; ","")&amp;IF(AND(AND(N(B431)&gt;0,TODAY()&gt;=N(B431)),N(I431)=0),"CAMBIO SIN PEDIR; ","")&amp;IF(AND(N(B431)&gt;0,TODAY()&lt;N(B431),N(B431)-TODAY()&lt;=N('Ajustes'!$B$3),N(I431)=0),"EVENTO CERCANO SIN PEDIR; ","")&amp;IF(AND(AND(N(B431)&gt;0,TODAY()&gt;=N(B431)),J431&lt;&gt;"Sí"),"SIN CONFIRMAR; ","")&amp;IF(AND(AND(N(B431)&gt;0,TODAY()&gt;=N(B431)),OR(A431="Entrada",A431="Salida"),IFERROR(VLOOKUP(E431,'Ajustes'!$A$21:$B$40,2,0)="Sí",FALSE),L431=""),"SIN LECTURA; ","")&amp;IF(AND(L431&lt;&gt;"",N431=""),"LECTURA SIN FOTO; ","")&amp;IF(AND(A431="Salida",N(B431)&gt;0,N(O431)=0,TODAY()-N(B431)&gt;N('Ajustes'!$B$4)),"ÚLTIMO RECIBO SIN LLEGAR; ","")&amp;IF(AND(N(Q431)&gt;0,N(R431)=0),"COBRO SIN ENVIAR; ","")&amp;IF(AND(N(Q431)&gt;0,N(R431)&gt;0,N(S431)=0,TODAY()-N(R431)&gt;N('Ajustes'!$B$5)),"COBRO SIN PAGAR; ",""),LEN(IF(NOT(N(B431)&gt;0),"SIN FECHA DE EVENTO; ","")&amp;IF(C431="","SIN UNIDAD; ","")&amp;IF(AND(C431&lt;&gt;"",COUNTIF('Unidades'!$A$2:$A$300,C431)=0),"UNIDAD NO ESTÁ EN LA LISTA; ","")&amp;IF(H431="","SIN TITULAR; ","")&amp;IF(AND(AND(N(B431)&gt;0,TODAY()&gt;=N(B431)),N(I431)=0),"CAMBIO SIN PEDIR; ","")&amp;IF(AND(N(B431)&gt;0,TODAY()&lt;N(B431),N(B431)-TODAY()&lt;=N('Ajustes'!$B$3),N(I431)=0),"EVENTO CERCANO SIN PEDIR; ","")&amp;IF(AND(AND(N(B431)&gt;0,TODAY()&gt;=N(B431)),J431&lt;&gt;"Sí"),"SIN CONFIRMAR; ","")&amp;IF(AND(AND(N(B431)&gt;0,TODAY()&gt;=N(B431)),OR(A431="Entrada",A431="Salida"),IFERROR(VLOOKUP(E431,'Ajustes'!$A$21:$B$40,2,0)="Sí",FALSE),L431=""),"SIN LECTURA; ","")&amp;IF(AND(L431&lt;&gt;"",N431=""),"LECTURA SIN FOTO; ","")&amp;IF(AND(A431="Salida",N(B431)&gt;0,N(O431)=0,TODAY()-N(B431)&gt;N('Ajustes'!$B$4)),"ÚLTIMO RECIBO SIN LLEGAR; ","")&amp;IF(AND(N(Q431)&gt;0,N(R431)=0),"COBRO SIN ENVIAR; ","")&amp;IF(AND(N(Q431)&gt;0,N(R431)&gt;0,N(S431)=0,TODAY()-N(R431)&gt;N('Ajustes'!$B$5)),"COBRO SIN PAGAR; ",""))-2)))</f>
        <v/>
      </c>
    </row>
    <row r="432">
      <c r="B432" s="6" t="n"/>
      <c r="I432" s="6" t="n"/>
      <c r="M432" s="6" t="n"/>
      <c r="O432" s="6" t="n"/>
      <c r="P432" s="8" t="n"/>
      <c r="Q432" s="8" t="n"/>
      <c r="R432" s="6" t="n"/>
      <c r="S432" s="6" t="n"/>
      <c r="T432" s="6" t="n"/>
      <c r="U432" s="9">
        <f>IF(OR(NOT(OR(A432&lt;&gt;"",B432&lt;&gt;"",C432&lt;&gt;"",E432&lt;&gt;"")),NOT(N(B432)&gt;0)),"",N(B432)-TODAY())</f>
        <v/>
      </c>
      <c r="V432">
        <f>IF(OR(NOT(OR(A432&lt;&gt;"",B432&lt;&gt;"",C432&lt;&gt;"",E432&lt;&gt;"")),N(T432)&gt;0),"",IF(IF(NOT(N(B432)&gt;0),"SIN FECHA DE EVENTO; ","")&amp;IF(C432="","SIN UNIDAD; ","")&amp;IF(AND(C432&lt;&gt;"",COUNTIF('Unidades'!$A$2:$A$300,C432)=0),"UNIDAD NO ESTÁ EN LA LISTA; ","")&amp;IF(H432="","SIN TITULAR; ","")&amp;IF(AND(AND(N(B432)&gt;0,TODAY()&gt;=N(B432)),N(I432)=0),"CAMBIO SIN PEDIR; ","")&amp;IF(AND(N(B432)&gt;0,TODAY()&lt;N(B432),N(B432)-TODAY()&lt;=N('Ajustes'!$B$3),N(I432)=0),"EVENTO CERCANO SIN PEDIR; ","")&amp;IF(AND(AND(N(B432)&gt;0,TODAY()&gt;=N(B432)),J432&lt;&gt;"Sí"),"SIN CONFIRMAR; ","")&amp;IF(AND(AND(N(B432)&gt;0,TODAY()&gt;=N(B432)),OR(A432="Entrada",A432="Salida"),IFERROR(VLOOKUP(E432,'Ajustes'!$A$21:$B$40,2,0)="Sí",FALSE),L432=""),"SIN LECTURA; ","")&amp;IF(AND(L432&lt;&gt;"",N432=""),"LECTURA SIN FOTO; ","")&amp;IF(AND(A432="Salida",N(B432)&gt;0,N(O432)=0,TODAY()-N(B432)&gt;N('Ajustes'!$B$4)),"ÚLTIMO RECIBO SIN LLEGAR; ","")&amp;IF(AND(N(Q432)&gt;0,N(R432)=0),"COBRO SIN ENVIAR; ","")&amp;IF(AND(N(Q432)&gt;0,N(R432)&gt;0,N(S432)=0,TODAY()-N(R432)&gt;N('Ajustes'!$B$5)),"COBRO SIN PAGAR; ","")="","",LEFT(IF(NOT(N(B432)&gt;0),"SIN FECHA DE EVENTO; ","")&amp;IF(C432="","SIN UNIDAD; ","")&amp;IF(AND(C432&lt;&gt;"",COUNTIF('Unidades'!$A$2:$A$300,C432)=0),"UNIDAD NO ESTÁ EN LA LISTA; ","")&amp;IF(H432="","SIN TITULAR; ","")&amp;IF(AND(AND(N(B432)&gt;0,TODAY()&gt;=N(B432)),N(I432)=0),"CAMBIO SIN PEDIR; ","")&amp;IF(AND(N(B432)&gt;0,TODAY()&lt;N(B432),N(B432)-TODAY()&lt;=N('Ajustes'!$B$3),N(I432)=0),"EVENTO CERCANO SIN PEDIR; ","")&amp;IF(AND(AND(N(B432)&gt;0,TODAY()&gt;=N(B432)),J432&lt;&gt;"Sí"),"SIN CONFIRMAR; ","")&amp;IF(AND(AND(N(B432)&gt;0,TODAY()&gt;=N(B432)),OR(A432="Entrada",A432="Salida"),IFERROR(VLOOKUP(E432,'Ajustes'!$A$21:$B$40,2,0)="Sí",FALSE),L432=""),"SIN LECTURA; ","")&amp;IF(AND(L432&lt;&gt;"",N432=""),"LECTURA SIN FOTO; ","")&amp;IF(AND(A432="Salida",N(B432)&gt;0,N(O432)=0,TODAY()-N(B432)&gt;N('Ajustes'!$B$4)),"ÚLTIMO RECIBO SIN LLEGAR; ","")&amp;IF(AND(N(Q432)&gt;0,N(R432)=0),"COBRO SIN ENVIAR; ","")&amp;IF(AND(N(Q432)&gt;0,N(R432)&gt;0,N(S432)=0,TODAY()-N(R432)&gt;N('Ajustes'!$B$5)),"COBRO SIN PAGAR; ",""),LEN(IF(NOT(N(B432)&gt;0),"SIN FECHA DE EVENTO; ","")&amp;IF(C432="","SIN UNIDAD; ","")&amp;IF(AND(C432&lt;&gt;"",COUNTIF('Unidades'!$A$2:$A$300,C432)=0),"UNIDAD NO ESTÁ EN LA LISTA; ","")&amp;IF(H432="","SIN TITULAR; ","")&amp;IF(AND(AND(N(B432)&gt;0,TODAY()&gt;=N(B432)),N(I432)=0),"CAMBIO SIN PEDIR; ","")&amp;IF(AND(N(B432)&gt;0,TODAY()&lt;N(B432),N(B432)-TODAY()&lt;=N('Ajustes'!$B$3),N(I432)=0),"EVENTO CERCANO SIN PEDIR; ","")&amp;IF(AND(AND(N(B432)&gt;0,TODAY()&gt;=N(B432)),J432&lt;&gt;"Sí"),"SIN CONFIRMAR; ","")&amp;IF(AND(AND(N(B432)&gt;0,TODAY()&gt;=N(B432)),OR(A432="Entrada",A432="Salida"),IFERROR(VLOOKUP(E432,'Ajustes'!$A$21:$B$40,2,0)="Sí",FALSE),L432=""),"SIN LECTURA; ","")&amp;IF(AND(L432&lt;&gt;"",N432=""),"LECTURA SIN FOTO; ","")&amp;IF(AND(A432="Salida",N(B432)&gt;0,N(O432)=0,TODAY()-N(B432)&gt;N('Ajustes'!$B$4)),"ÚLTIMO RECIBO SIN LLEGAR; ","")&amp;IF(AND(N(Q432)&gt;0,N(R432)=0),"COBRO SIN ENVIAR; ","")&amp;IF(AND(N(Q432)&gt;0,N(R432)&gt;0,N(S432)=0,TODAY()-N(R432)&gt;N('Ajustes'!$B$5)),"COBRO SIN PAGAR; ",""))-2)))</f>
        <v/>
      </c>
    </row>
    <row r="433">
      <c r="B433" s="6" t="n"/>
      <c r="I433" s="6" t="n"/>
      <c r="M433" s="6" t="n"/>
      <c r="O433" s="6" t="n"/>
      <c r="P433" s="8" t="n"/>
      <c r="Q433" s="8" t="n"/>
      <c r="R433" s="6" t="n"/>
      <c r="S433" s="6" t="n"/>
      <c r="T433" s="6" t="n"/>
      <c r="U433" s="9">
        <f>IF(OR(NOT(OR(A433&lt;&gt;"",B433&lt;&gt;"",C433&lt;&gt;"",E433&lt;&gt;"")),NOT(N(B433)&gt;0)),"",N(B433)-TODAY())</f>
        <v/>
      </c>
      <c r="V433">
        <f>IF(OR(NOT(OR(A433&lt;&gt;"",B433&lt;&gt;"",C433&lt;&gt;"",E433&lt;&gt;"")),N(T433)&gt;0),"",IF(IF(NOT(N(B433)&gt;0),"SIN FECHA DE EVENTO; ","")&amp;IF(C433="","SIN UNIDAD; ","")&amp;IF(AND(C433&lt;&gt;"",COUNTIF('Unidades'!$A$2:$A$300,C433)=0),"UNIDAD NO ESTÁ EN LA LISTA; ","")&amp;IF(H433="","SIN TITULAR; ","")&amp;IF(AND(AND(N(B433)&gt;0,TODAY()&gt;=N(B433)),N(I433)=0),"CAMBIO SIN PEDIR; ","")&amp;IF(AND(N(B433)&gt;0,TODAY()&lt;N(B433),N(B433)-TODAY()&lt;=N('Ajustes'!$B$3),N(I433)=0),"EVENTO CERCANO SIN PEDIR; ","")&amp;IF(AND(AND(N(B433)&gt;0,TODAY()&gt;=N(B433)),J433&lt;&gt;"Sí"),"SIN CONFIRMAR; ","")&amp;IF(AND(AND(N(B433)&gt;0,TODAY()&gt;=N(B433)),OR(A433="Entrada",A433="Salida"),IFERROR(VLOOKUP(E433,'Ajustes'!$A$21:$B$40,2,0)="Sí",FALSE),L433=""),"SIN LECTURA; ","")&amp;IF(AND(L433&lt;&gt;"",N433=""),"LECTURA SIN FOTO; ","")&amp;IF(AND(A433="Salida",N(B433)&gt;0,N(O433)=0,TODAY()-N(B433)&gt;N('Ajustes'!$B$4)),"ÚLTIMO RECIBO SIN LLEGAR; ","")&amp;IF(AND(N(Q433)&gt;0,N(R433)=0),"COBRO SIN ENVIAR; ","")&amp;IF(AND(N(Q433)&gt;0,N(R433)&gt;0,N(S433)=0,TODAY()-N(R433)&gt;N('Ajustes'!$B$5)),"COBRO SIN PAGAR; ","")="","",LEFT(IF(NOT(N(B433)&gt;0),"SIN FECHA DE EVENTO; ","")&amp;IF(C433="","SIN UNIDAD; ","")&amp;IF(AND(C433&lt;&gt;"",COUNTIF('Unidades'!$A$2:$A$300,C433)=0),"UNIDAD NO ESTÁ EN LA LISTA; ","")&amp;IF(H433="","SIN TITULAR; ","")&amp;IF(AND(AND(N(B433)&gt;0,TODAY()&gt;=N(B433)),N(I433)=0),"CAMBIO SIN PEDIR; ","")&amp;IF(AND(N(B433)&gt;0,TODAY()&lt;N(B433),N(B433)-TODAY()&lt;=N('Ajustes'!$B$3),N(I433)=0),"EVENTO CERCANO SIN PEDIR; ","")&amp;IF(AND(AND(N(B433)&gt;0,TODAY()&gt;=N(B433)),J433&lt;&gt;"Sí"),"SIN CONFIRMAR; ","")&amp;IF(AND(AND(N(B433)&gt;0,TODAY()&gt;=N(B433)),OR(A433="Entrada",A433="Salida"),IFERROR(VLOOKUP(E433,'Ajustes'!$A$21:$B$40,2,0)="Sí",FALSE),L433=""),"SIN LECTURA; ","")&amp;IF(AND(L433&lt;&gt;"",N433=""),"LECTURA SIN FOTO; ","")&amp;IF(AND(A433="Salida",N(B433)&gt;0,N(O433)=0,TODAY()-N(B433)&gt;N('Ajustes'!$B$4)),"ÚLTIMO RECIBO SIN LLEGAR; ","")&amp;IF(AND(N(Q433)&gt;0,N(R433)=0),"COBRO SIN ENVIAR; ","")&amp;IF(AND(N(Q433)&gt;0,N(R433)&gt;0,N(S433)=0,TODAY()-N(R433)&gt;N('Ajustes'!$B$5)),"COBRO SIN PAGAR; ",""),LEN(IF(NOT(N(B433)&gt;0),"SIN FECHA DE EVENTO; ","")&amp;IF(C433="","SIN UNIDAD; ","")&amp;IF(AND(C433&lt;&gt;"",COUNTIF('Unidades'!$A$2:$A$300,C433)=0),"UNIDAD NO ESTÁ EN LA LISTA; ","")&amp;IF(H433="","SIN TITULAR; ","")&amp;IF(AND(AND(N(B433)&gt;0,TODAY()&gt;=N(B433)),N(I433)=0),"CAMBIO SIN PEDIR; ","")&amp;IF(AND(N(B433)&gt;0,TODAY()&lt;N(B433),N(B433)-TODAY()&lt;=N('Ajustes'!$B$3),N(I433)=0),"EVENTO CERCANO SIN PEDIR; ","")&amp;IF(AND(AND(N(B433)&gt;0,TODAY()&gt;=N(B433)),J433&lt;&gt;"Sí"),"SIN CONFIRMAR; ","")&amp;IF(AND(AND(N(B433)&gt;0,TODAY()&gt;=N(B433)),OR(A433="Entrada",A433="Salida"),IFERROR(VLOOKUP(E433,'Ajustes'!$A$21:$B$40,2,0)="Sí",FALSE),L433=""),"SIN LECTURA; ","")&amp;IF(AND(L433&lt;&gt;"",N433=""),"LECTURA SIN FOTO; ","")&amp;IF(AND(A433="Salida",N(B433)&gt;0,N(O433)=0,TODAY()-N(B433)&gt;N('Ajustes'!$B$4)),"ÚLTIMO RECIBO SIN LLEGAR; ","")&amp;IF(AND(N(Q433)&gt;0,N(R433)=0),"COBRO SIN ENVIAR; ","")&amp;IF(AND(N(Q433)&gt;0,N(R433)&gt;0,N(S433)=0,TODAY()-N(R433)&gt;N('Ajustes'!$B$5)),"COBRO SIN PAGAR; ",""))-2)))</f>
        <v/>
      </c>
    </row>
    <row r="434">
      <c r="B434" s="6" t="n"/>
      <c r="I434" s="6" t="n"/>
      <c r="M434" s="6" t="n"/>
      <c r="O434" s="6" t="n"/>
      <c r="P434" s="8" t="n"/>
      <c r="Q434" s="8" t="n"/>
      <c r="R434" s="6" t="n"/>
      <c r="S434" s="6" t="n"/>
      <c r="T434" s="6" t="n"/>
      <c r="U434" s="9">
        <f>IF(OR(NOT(OR(A434&lt;&gt;"",B434&lt;&gt;"",C434&lt;&gt;"",E434&lt;&gt;"")),NOT(N(B434)&gt;0)),"",N(B434)-TODAY())</f>
        <v/>
      </c>
      <c r="V434">
        <f>IF(OR(NOT(OR(A434&lt;&gt;"",B434&lt;&gt;"",C434&lt;&gt;"",E434&lt;&gt;"")),N(T434)&gt;0),"",IF(IF(NOT(N(B434)&gt;0),"SIN FECHA DE EVENTO; ","")&amp;IF(C434="","SIN UNIDAD; ","")&amp;IF(AND(C434&lt;&gt;"",COUNTIF('Unidades'!$A$2:$A$300,C434)=0),"UNIDAD NO ESTÁ EN LA LISTA; ","")&amp;IF(H434="","SIN TITULAR; ","")&amp;IF(AND(AND(N(B434)&gt;0,TODAY()&gt;=N(B434)),N(I434)=0),"CAMBIO SIN PEDIR; ","")&amp;IF(AND(N(B434)&gt;0,TODAY()&lt;N(B434),N(B434)-TODAY()&lt;=N('Ajustes'!$B$3),N(I434)=0),"EVENTO CERCANO SIN PEDIR; ","")&amp;IF(AND(AND(N(B434)&gt;0,TODAY()&gt;=N(B434)),J434&lt;&gt;"Sí"),"SIN CONFIRMAR; ","")&amp;IF(AND(AND(N(B434)&gt;0,TODAY()&gt;=N(B434)),OR(A434="Entrada",A434="Salida"),IFERROR(VLOOKUP(E434,'Ajustes'!$A$21:$B$40,2,0)="Sí",FALSE),L434=""),"SIN LECTURA; ","")&amp;IF(AND(L434&lt;&gt;"",N434=""),"LECTURA SIN FOTO; ","")&amp;IF(AND(A434="Salida",N(B434)&gt;0,N(O434)=0,TODAY()-N(B434)&gt;N('Ajustes'!$B$4)),"ÚLTIMO RECIBO SIN LLEGAR; ","")&amp;IF(AND(N(Q434)&gt;0,N(R434)=0),"COBRO SIN ENVIAR; ","")&amp;IF(AND(N(Q434)&gt;0,N(R434)&gt;0,N(S434)=0,TODAY()-N(R434)&gt;N('Ajustes'!$B$5)),"COBRO SIN PAGAR; ","")="","",LEFT(IF(NOT(N(B434)&gt;0),"SIN FECHA DE EVENTO; ","")&amp;IF(C434="","SIN UNIDAD; ","")&amp;IF(AND(C434&lt;&gt;"",COUNTIF('Unidades'!$A$2:$A$300,C434)=0),"UNIDAD NO ESTÁ EN LA LISTA; ","")&amp;IF(H434="","SIN TITULAR; ","")&amp;IF(AND(AND(N(B434)&gt;0,TODAY()&gt;=N(B434)),N(I434)=0),"CAMBIO SIN PEDIR; ","")&amp;IF(AND(N(B434)&gt;0,TODAY()&lt;N(B434),N(B434)-TODAY()&lt;=N('Ajustes'!$B$3),N(I434)=0),"EVENTO CERCANO SIN PEDIR; ","")&amp;IF(AND(AND(N(B434)&gt;0,TODAY()&gt;=N(B434)),J434&lt;&gt;"Sí"),"SIN CONFIRMAR; ","")&amp;IF(AND(AND(N(B434)&gt;0,TODAY()&gt;=N(B434)),OR(A434="Entrada",A434="Salida"),IFERROR(VLOOKUP(E434,'Ajustes'!$A$21:$B$40,2,0)="Sí",FALSE),L434=""),"SIN LECTURA; ","")&amp;IF(AND(L434&lt;&gt;"",N434=""),"LECTURA SIN FOTO; ","")&amp;IF(AND(A434="Salida",N(B434)&gt;0,N(O434)=0,TODAY()-N(B434)&gt;N('Ajustes'!$B$4)),"ÚLTIMO RECIBO SIN LLEGAR; ","")&amp;IF(AND(N(Q434)&gt;0,N(R434)=0),"COBRO SIN ENVIAR; ","")&amp;IF(AND(N(Q434)&gt;0,N(R434)&gt;0,N(S434)=0,TODAY()-N(R434)&gt;N('Ajustes'!$B$5)),"COBRO SIN PAGAR; ",""),LEN(IF(NOT(N(B434)&gt;0),"SIN FECHA DE EVENTO; ","")&amp;IF(C434="","SIN UNIDAD; ","")&amp;IF(AND(C434&lt;&gt;"",COUNTIF('Unidades'!$A$2:$A$300,C434)=0),"UNIDAD NO ESTÁ EN LA LISTA; ","")&amp;IF(H434="","SIN TITULAR; ","")&amp;IF(AND(AND(N(B434)&gt;0,TODAY()&gt;=N(B434)),N(I434)=0),"CAMBIO SIN PEDIR; ","")&amp;IF(AND(N(B434)&gt;0,TODAY()&lt;N(B434),N(B434)-TODAY()&lt;=N('Ajustes'!$B$3),N(I434)=0),"EVENTO CERCANO SIN PEDIR; ","")&amp;IF(AND(AND(N(B434)&gt;0,TODAY()&gt;=N(B434)),J434&lt;&gt;"Sí"),"SIN CONFIRMAR; ","")&amp;IF(AND(AND(N(B434)&gt;0,TODAY()&gt;=N(B434)),OR(A434="Entrada",A434="Salida"),IFERROR(VLOOKUP(E434,'Ajustes'!$A$21:$B$40,2,0)="Sí",FALSE),L434=""),"SIN LECTURA; ","")&amp;IF(AND(L434&lt;&gt;"",N434=""),"LECTURA SIN FOTO; ","")&amp;IF(AND(A434="Salida",N(B434)&gt;0,N(O434)=0,TODAY()-N(B434)&gt;N('Ajustes'!$B$4)),"ÚLTIMO RECIBO SIN LLEGAR; ","")&amp;IF(AND(N(Q434)&gt;0,N(R434)=0),"COBRO SIN ENVIAR; ","")&amp;IF(AND(N(Q434)&gt;0,N(R434)&gt;0,N(S434)=0,TODAY()-N(R434)&gt;N('Ajustes'!$B$5)),"COBRO SIN PAGAR; ",""))-2)))</f>
        <v/>
      </c>
    </row>
    <row r="435">
      <c r="B435" s="6" t="n"/>
      <c r="I435" s="6" t="n"/>
      <c r="M435" s="6" t="n"/>
      <c r="O435" s="6" t="n"/>
      <c r="P435" s="8" t="n"/>
      <c r="Q435" s="8" t="n"/>
      <c r="R435" s="6" t="n"/>
      <c r="S435" s="6" t="n"/>
      <c r="T435" s="6" t="n"/>
      <c r="U435" s="9">
        <f>IF(OR(NOT(OR(A435&lt;&gt;"",B435&lt;&gt;"",C435&lt;&gt;"",E435&lt;&gt;"")),NOT(N(B435)&gt;0)),"",N(B435)-TODAY())</f>
        <v/>
      </c>
      <c r="V435">
        <f>IF(OR(NOT(OR(A435&lt;&gt;"",B435&lt;&gt;"",C435&lt;&gt;"",E435&lt;&gt;"")),N(T435)&gt;0),"",IF(IF(NOT(N(B435)&gt;0),"SIN FECHA DE EVENTO; ","")&amp;IF(C435="","SIN UNIDAD; ","")&amp;IF(AND(C435&lt;&gt;"",COUNTIF('Unidades'!$A$2:$A$300,C435)=0),"UNIDAD NO ESTÁ EN LA LISTA; ","")&amp;IF(H435="","SIN TITULAR; ","")&amp;IF(AND(AND(N(B435)&gt;0,TODAY()&gt;=N(B435)),N(I435)=0),"CAMBIO SIN PEDIR; ","")&amp;IF(AND(N(B435)&gt;0,TODAY()&lt;N(B435),N(B435)-TODAY()&lt;=N('Ajustes'!$B$3),N(I435)=0),"EVENTO CERCANO SIN PEDIR; ","")&amp;IF(AND(AND(N(B435)&gt;0,TODAY()&gt;=N(B435)),J435&lt;&gt;"Sí"),"SIN CONFIRMAR; ","")&amp;IF(AND(AND(N(B435)&gt;0,TODAY()&gt;=N(B435)),OR(A435="Entrada",A435="Salida"),IFERROR(VLOOKUP(E435,'Ajustes'!$A$21:$B$40,2,0)="Sí",FALSE),L435=""),"SIN LECTURA; ","")&amp;IF(AND(L435&lt;&gt;"",N435=""),"LECTURA SIN FOTO; ","")&amp;IF(AND(A435="Salida",N(B435)&gt;0,N(O435)=0,TODAY()-N(B435)&gt;N('Ajustes'!$B$4)),"ÚLTIMO RECIBO SIN LLEGAR; ","")&amp;IF(AND(N(Q435)&gt;0,N(R435)=0),"COBRO SIN ENVIAR; ","")&amp;IF(AND(N(Q435)&gt;0,N(R435)&gt;0,N(S435)=0,TODAY()-N(R435)&gt;N('Ajustes'!$B$5)),"COBRO SIN PAGAR; ","")="","",LEFT(IF(NOT(N(B435)&gt;0),"SIN FECHA DE EVENTO; ","")&amp;IF(C435="","SIN UNIDAD; ","")&amp;IF(AND(C435&lt;&gt;"",COUNTIF('Unidades'!$A$2:$A$300,C435)=0),"UNIDAD NO ESTÁ EN LA LISTA; ","")&amp;IF(H435="","SIN TITULAR; ","")&amp;IF(AND(AND(N(B435)&gt;0,TODAY()&gt;=N(B435)),N(I435)=0),"CAMBIO SIN PEDIR; ","")&amp;IF(AND(N(B435)&gt;0,TODAY()&lt;N(B435),N(B435)-TODAY()&lt;=N('Ajustes'!$B$3),N(I435)=0),"EVENTO CERCANO SIN PEDIR; ","")&amp;IF(AND(AND(N(B435)&gt;0,TODAY()&gt;=N(B435)),J435&lt;&gt;"Sí"),"SIN CONFIRMAR; ","")&amp;IF(AND(AND(N(B435)&gt;0,TODAY()&gt;=N(B435)),OR(A435="Entrada",A435="Salida"),IFERROR(VLOOKUP(E435,'Ajustes'!$A$21:$B$40,2,0)="Sí",FALSE),L435=""),"SIN LECTURA; ","")&amp;IF(AND(L435&lt;&gt;"",N435=""),"LECTURA SIN FOTO; ","")&amp;IF(AND(A435="Salida",N(B435)&gt;0,N(O435)=0,TODAY()-N(B435)&gt;N('Ajustes'!$B$4)),"ÚLTIMO RECIBO SIN LLEGAR; ","")&amp;IF(AND(N(Q435)&gt;0,N(R435)=0),"COBRO SIN ENVIAR; ","")&amp;IF(AND(N(Q435)&gt;0,N(R435)&gt;0,N(S435)=0,TODAY()-N(R435)&gt;N('Ajustes'!$B$5)),"COBRO SIN PAGAR; ",""),LEN(IF(NOT(N(B435)&gt;0),"SIN FECHA DE EVENTO; ","")&amp;IF(C435="","SIN UNIDAD; ","")&amp;IF(AND(C435&lt;&gt;"",COUNTIF('Unidades'!$A$2:$A$300,C435)=0),"UNIDAD NO ESTÁ EN LA LISTA; ","")&amp;IF(H435="","SIN TITULAR; ","")&amp;IF(AND(AND(N(B435)&gt;0,TODAY()&gt;=N(B435)),N(I435)=0),"CAMBIO SIN PEDIR; ","")&amp;IF(AND(N(B435)&gt;0,TODAY()&lt;N(B435),N(B435)-TODAY()&lt;=N('Ajustes'!$B$3),N(I435)=0),"EVENTO CERCANO SIN PEDIR; ","")&amp;IF(AND(AND(N(B435)&gt;0,TODAY()&gt;=N(B435)),J435&lt;&gt;"Sí"),"SIN CONFIRMAR; ","")&amp;IF(AND(AND(N(B435)&gt;0,TODAY()&gt;=N(B435)),OR(A435="Entrada",A435="Salida"),IFERROR(VLOOKUP(E435,'Ajustes'!$A$21:$B$40,2,0)="Sí",FALSE),L435=""),"SIN LECTURA; ","")&amp;IF(AND(L435&lt;&gt;"",N435=""),"LECTURA SIN FOTO; ","")&amp;IF(AND(A435="Salida",N(B435)&gt;0,N(O435)=0,TODAY()-N(B435)&gt;N('Ajustes'!$B$4)),"ÚLTIMO RECIBO SIN LLEGAR; ","")&amp;IF(AND(N(Q435)&gt;0,N(R435)=0),"COBRO SIN ENVIAR; ","")&amp;IF(AND(N(Q435)&gt;0,N(R435)&gt;0,N(S435)=0,TODAY()-N(R435)&gt;N('Ajustes'!$B$5)),"COBRO SIN PAGAR; ",""))-2)))</f>
        <v/>
      </c>
    </row>
    <row r="436">
      <c r="B436" s="6" t="n"/>
      <c r="I436" s="6" t="n"/>
      <c r="M436" s="6" t="n"/>
      <c r="O436" s="6" t="n"/>
      <c r="P436" s="8" t="n"/>
      <c r="Q436" s="8" t="n"/>
      <c r="R436" s="6" t="n"/>
      <c r="S436" s="6" t="n"/>
      <c r="T436" s="6" t="n"/>
      <c r="U436" s="9">
        <f>IF(OR(NOT(OR(A436&lt;&gt;"",B436&lt;&gt;"",C436&lt;&gt;"",E436&lt;&gt;"")),NOT(N(B436)&gt;0)),"",N(B436)-TODAY())</f>
        <v/>
      </c>
      <c r="V436">
        <f>IF(OR(NOT(OR(A436&lt;&gt;"",B436&lt;&gt;"",C436&lt;&gt;"",E436&lt;&gt;"")),N(T436)&gt;0),"",IF(IF(NOT(N(B436)&gt;0),"SIN FECHA DE EVENTO; ","")&amp;IF(C436="","SIN UNIDAD; ","")&amp;IF(AND(C436&lt;&gt;"",COUNTIF('Unidades'!$A$2:$A$300,C436)=0),"UNIDAD NO ESTÁ EN LA LISTA; ","")&amp;IF(H436="","SIN TITULAR; ","")&amp;IF(AND(AND(N(B436)&gt;0,TODAY()&gt;=N(B436)),N(I436)=0),"CAMBIO SIN PEDIR; ","")&amp;IF(AND(N(B436)&gt;0,TODAY()&lt;N(B436),N(B436)-TODAY()&lt;=N('Ajustes'!$B$3),N(I436)=0),"EVENTO CERCANO SIN PEDIR; ","")&amp;IF(AND(AND(N(B436)&gt;0,TODAY()&gt;=N(B436)),J436&lt;&gt;"Sí"),"SIN CONFIRMAR; ","")&amp;IF(AND(AND(N(B436)&gt;0,TODAY()&gt;=N(B436)),OR(A436="Entrada",A436="Salida"),IFERROR(VLOOKUP(E436,'Ajustes'!$A$21:$B$40,2,0)="Sí",FALSE),L436=""),"SIN LECTURA; ","")&amp;IF(AND(L436&lt;&gt;"",N436=""),"LECTURA SIN FOTO; ","")&amp;IF(AND(A436="Salida",N(B436)&gt;0,N(O436)=0,TODAY()-N(B436)&gt;N('Ajustes'!$B$4)),"ÚLTIMO RECIBO SIN LLEGAR; ","")&amp;IF(AND(N(Q436)&gt;0,N(R436)=0),"COBRO SIN ENVIAR; ","")&amp;IF(AND(N(Q436)&gt;0,N(R436)&gt;0,N(S436)=0,TODAY()-N(R436)&gt;N('Ajustes'!$B$5)),"COBRO SIN PAGAR; ","")="","",LEFT(IF(NOT(N(B436)&gt;0),"SIN FECHA DE EVENTO; ","")&amp;IF(C436="","SIN UNIDAD; ","")&amp;IF(AND(C436&lt;&gt;"",COUNTIF('Unidades'!$A$2:$A$300,C436)=0),"UNIDAD NO ESTÁ EN LA LISTA; ","")&amp;IF(H436="","SIN TITULAR; ","")&amp;IF(AND(AND(N(B436)&gt;0,TODAY()&gt;=N(B436)),N(I436)=0),"CAMBIO SIN PEDIR; ","")&amp;IF(AND(N(B436)&gt;0,TODAY()&lt;N(B436),N(B436)-TODAY()&lt;=N('Ajustes'!$B$3),N(I436)=0),"EVENTO CERCANO SIN PEDIR; ","")&amp;IF(AND(AND(N(B436)&gt;0,TODAY()&gt;=N(B436)),J436&lt;&gt;"Sí"),"SIN CONFIRMAR; ","")&amp;IF(AND(AND(N(B436)&gt;0,TODAY()&gt;=N(B436)),OR(A436="Entrada",A436="Salida"),IFERROR(VLOOKUP(E436,'Ajustes'!$A$21:$B$40,2,0)="Sí",FALSE),L436=""),"SIN LECTURA; ","")&amp;IF(AND(L436&lt;&gt;"",N436=""),"LECTURA SIN FOTO; ","")&amp;IF(AND(A436="Salida",N(B436)&gt;0,N(O436)=0,TODAY()-N(B436)&gt;N('Ajustes'!$B$4)),"ÚLTIMO RECIBO SIN LLEGAR; ","")&amp;IF(AND(N(Q436)&gt;0,N(R436)=0),"COBRO SIN ENVIAR; ","")&amp;IF(AND(N(Q436)&gt;0,N(R436)&gt;0,N(S436)=0,TODAY()-N(R436)&gt;N('Ajustes'!$B$5)),"COBRO SIN PAGAR; ",""),LEN(IF(NOT(N(B436)&gt;0),"SIN FECHA DE EVENTO; ","")&amp;IF(C436="","SIN UNIDAD; ","")&amp;IF(AND(C436&lt;&gt;"",COUNTIF('Unidades'!$A$2:$A$300,C436)=0),"UNIDAD NO ESTÁ EN LA LISTA; ","")&amp;IF(H436="","SIN TITULAR; ","")&amp;IF(AND(AND(N(B436)&gt;0,TODAY()&gt;=N(B436)),N(I436)=0),"CAMBIO SIN PEDIR; ","")&amp;IF(AND(N(B436)&gt;0,TODAY()&lt;N(B436),N(B436)-TODAY()&lt;=N('Ajustes'!$B$3),N(I436)=0),"EVENTO CERCANO SIN PEDIR; ","")&amp;IF(AND(AND(N(B436)&gt;0,TODAY()&gt;=N(B436)),J436&lt;&gt;"Sí"),"SIN CONFIRMAR; ","")&amp;IF(AND(AND(N(B436)&gt;0,TODAY()&gt;=N(B436)),OR(A436="Entrada",A436="Salida"),IFERROR(VLOOKUP(E436,'Ajustes'!$A$21:$B$40,2,0)="Sí",FALSE),L436=""),"SIN LECTURA; ","")&amp;IF(AND(L436&lt;&gt;"",N436=""),"LECTURA SIN FOTO; ","")&amp;IF(AND(A436="Salida",N(B436)&gt;0,N(O436)=0,TODAY()-N(B436)&gt;N('Ajustes'!$B$4)),"ÚLTIMO RECIBO SIN LLEGAR; ","")&amp;IF(AND(N(Q436)&gt;0,N(R436)=0),"COBRO SIN ENVIAR; ","")&amp;IF(AND(N(Q436)&gt;0,N(R436)&gt;0,N(S436)=0,TODAY()-N(R436)&gt;N('Ajustes'!$B$5)),"COBRO SIN PAGAR; ",""))-2)))</f>
        <v/>
      </c>
    </row>
    <row r="437">
      <c r="B437" s="6" t="n"/>
      <c r="I437" s="6" t="n"/>
      <c r="M437" s="6" t="n"/>
      <c r="O437" s="6" t="n"/>
      <c r="P437" s="8" t="n"/>
      <c r="Q437" s="8" t="n"/>
      <c r="R437" s="6" t="n"/>
      <c r="S437" s="6" t="n"/>
      <c r="T437" s="6" t="n"/>
      <c r="U437" s="9">
        <f>IF(OR(NOT(OR(A437&lt;&gt;"",B437&lt;&gt;"",C437&lt;&gt;"",E437&lt;&gt;"")),NOT(N(B437)&gt;0)),"",N(B437)-TODAY())</f>
        <v/>
      </c>
      <c r="V437">
        <f>IF(OR(NOT(OR(A437&lt;&gt;"",B437&lt;&gt;"",C437&lt;&gt;"",E437&lt;&gt;"")),N(T437)&gt;0),"",IF(IF(NOT(N(B437)&gt;0),"SIN FECHA DE EVENTO; ","")&amp;IF(C437="","SIN UNIDAD; ","")&amp;IF(AND(C437&lt;&gt;"",COUNTIF('Unidades'!$A$2:$A$300,C437)=0),"UNIDAD NO ESTÁ EN LA LISTA; ","")&amp;IF(H437="","SIN TITULAR; ","")&amp;IF(AND(AND(N(B437)&gt;0,TODAY()&gt;=N(B437)),N(I437)=0),"CAMBIO SIN PEDIR; ","")&amp;IF(AND(N(B437)&gt;0,TODAY()&lt;N(B437),N(B437)-TODAY()&lt;=N('Ajustes'!$B$3),N(I437)=0),"EVENTO CERCANO SIN PEDIR; ","")&amp;IF(AND(AND(N(B437)&gt;0,TODAY()&gt;=N(B437)),J437&lt;&gt;"Sí"),"SIN CONFIRMAR; ","")&amp;IF(AND(AND(N(B437)&gt;0,TODAY()&gt;=N(B437)),OR(A437="Entrada",A437="Salida"),IFERROR(VLOOKUP(E437,'Ajustes'!$A$21:$B$40,2,0)="Sí",FALSE),L437=""),"SIN LECTURA; ","")&amp;IF(AND(L437&lt;&gt;"",N437=""),"LECTURA SIN FOTO; ","")&amp;IF(AND(A437="Salida",N(B437)&gt;0,N(O437)=0,TODAY()-N(B437)&gt;N('Ajustes'!$B$4)),"ÚLTIMO RECIBO SIN LLEGAR; ","")&amp;IF(AND(N(Q437)&gt;0,N(R437)=0),"COBRO SIN ENVIAR; ","")&amp;IF(AND(N(Q437)&gt;0,N(R437)&gt;0,N(S437)=0,TODAY()-N(R437)&gt;N('Ajustes'!$B$5)),"COBRO SIN PAGAR; ","")="","",LEFT(IF(NOT(N(B437)&gt;0),"SIN FECHA DE EVENTO; ","")&amp;IF(C437="","SIN UNIDAD; ","")&amp;IF(AND(C437&lt;&gt;"",COUNTIF('Unidades'!$A$2:$A$300,C437)=0),"UNIDAD NO ESTÁ EN LA LISTA; ","")&amp;IF(H437="","SIN TITULAR; ","")&amp;IF(AND(AND(N(B437)&gt;0,TODAY()&gt;=N(B437)),N(I437)=0),"CAMBIO SIN PEDIR; ","")&amp;IF(AND(N(B437)&gt;0,TODAY()&lt;N(B437),N(B437)-TODAY()&lt;=N('Ajustes'!$B$3),N(I437)=0),"EVENTO CERCANO SIN PEDIR; ","")&amp;IF(AND(AND(N(B437)&gt;0,TODAY()&gt;=N(B437)),J437&lt;&gt;"Sí"),"SIN CONFIRMAR; ","")&amp;IF(AND(AND(N(B437)&gt;0,TODAY()&gt;=N(B437)),OR(A437="Entrada",A437="Salida"),IFERROR(VLOOKUP(E437,'Ajustes'!$A$21:$B$40,2,0)="Sí",FALSE),L437=""),"SIN LECTURA; ","")&amp;IF(AND(L437&lt;&gt;"",N437=""),"LECTURA SIN FOTO; ","")&amp;IF(AND(A437="Salida",N(B437)&gt;0,N(O437)=0,TODAY()-N(B437)&gt;N('Ajustes'!$B$4)),"ÚLTIMO RECIBO SIN LLEGAR; ","")&amp;IF(AND(N(Q437)&gt;0,N(R437)=0),"COBRO SIN ENVIAR; ","")&amp;IF(AND(N(Q437)&gt;0,N(R437)&gt;0,N(S437)=0,TODAY()-N(R437)&gt;N('Ajustes'!$B$5)),"COBRO SIN PAGAR; ",""),LEN(IF(NOT(N(B437)&gt;0),"SIN FECHA DE EVENTO; ","")&amp;IF(C437="","SIN UNIDAD; ","")&amp;IF(AND(C437&lt;&gt;"",COUNTIF('Unidades'!$A$2:$A$300,C437)=0),"UNIDAD NO ESTÁ EN LA LISTA; ","")&amp;IF(H437="","SIN TITULAR; ","")&amp;IF(AND(AND(N(B437)&gt;0,TODAY()&gt;=N(B437)),N(I437)=0),"CAMBIO SIN PEDIR; ","")&amp;IF(AND(N(B437)&gt;0,TODAY()&lt;N(B437),N(B437)-TODAY()&lt;=N('Ajustes'!$B$3),N(I437)=0),"EVENTO CERCANO SIN PEDIR; ","")&amp;IF(AND(AND(N(B437)&gt;0,TODAY()&gt;=N(B437)),J437&lt;&gt;"Sí"),"SIN CONFIRMAR; ","")&amp;IF(AND(AND(N(B437)&gt;0,TODAY()&gt;=N(B437)),OR(A437="Entrada",A437="Salida"),IFERROR(VLOOKUP(E437,'Ajustes'!$A$21:$B$40,2,0)="Sí",FALSE),L437=""),"SIN LECTURA; ","")&amp;IF(AND(L437&lt;&gt;"",N437=""),"LECTURA SIN FOTO; ","")&amp;IF(AND(A437="Salida",N(B437)&gt;0,N(O437)=0,TODAY()-N(B437)&gt;N('Ajustes'!$B$4)),"ÚLTIMO RECIBO SIN LLEGAR; ","")&amp;IF(AND(N(Q437)&gt;0,N(R437)=0),"COBRO SIN ENVIAR; ","")&amp;IF(AND(N(Q437)&gt;0,N(R437)&gt;0,N(S437)=0,TODAY()-N(R437)&gt;N('Ajustes'!$B$5)),"COBRO SIN PAGAR; ",""))-2)))</f>
        <v/>
      </c>
    </row>
    <row r="438">
      <c r="B438" s="6" t="n"/>
      <c r="I438" s="6" t="n"/>
      <c r="M438" s="6" t="n"/>
      <c r="O438" s="6" t="n"/>
      <c r="P438" s="8" t="n"/>
      <c r="Q438" s="8" t="n"/>
      <c r="R438" s="6" t="n"/>
      <c r="S438" s="6" t="n"/>
      <c r="T438" s="6" t="n"/>
      <c r="U438" s="9">
        <f>IF(OR(NOT(OR(A438&lt;&gt;"",B438&lt;&gt;"",C438&lt;&gt;"",E438&lt;&gt;"")),NOT(N(B438)&gt;0)),"",N(B438)-TODAY())</f>
        <v/>
      </c>
      <c r="V438">
        <f>IF(OR(NOT(OR(A438&lt;&gt;"",B438&lt;&gt;"",C438&lt;&gt;"",E438&lt;&gt;"")),N(T438)&gt;0),"",IF(IF(NOT(N(B438)&gt;0),"SIN FECHA DE EVENTO; ","")&amp;IF(C438="","SIN UNIDAD; ","")&amp;IF(AND(C438&lt;&gt;"",COUNTIF('Unidades'!$A$2:$A$300,C438)=0),"UNIDAD NO ESTÁ EN LA LISTA; ","")&amp;IF(H438="","SIN TITULAR; ","")&amp;IF(AND(AND(N(B438)&gt;0,TODAY()&gt;=N(B438)),N(I438)=0),"CAMBIO SIN PEDIR; ","")&amp;IF(AND(N(B438)&gt;0,TODAY()&lt;N(B438),N(B438)-TODAY()&lt;=N('Ajustes'!$B$3),N(I438)=0),"EVENTO CERCANO SIN PEDIR; ","")&amp;IF(AND(AND(N(B438)&gt;0,TODAY()&gt;=N(B438)),J438&lt;&gt;"Sí"),"SIN CONFIRMAR; ","")&amp;IF(AND(AND(N(B438)&gt;0,TODAY()&gt;=N(B438)),OR(A438="Entrada",A438="Salida"),IFERROR(VLOOKUP(E438,'Ajustes'!$A$21:$B$40,2,0)="Sí",FALSE),L438=""),"SIN LECTURA; ","")&amp;IF(AND(L438&lt;&gt;"",N438=""),"LECTURA SIN FOTO; ","")&amp;IF(AND(A438="Salida",N(B438)&gt;0,N(O438)=0,TODAY()-N(B438)&gt;N('Ajustes'!$B$4)),"ÚLTIMO RECIBO SIN LLEGAR; ","")&amp;IF(AND(N(Q438)&gt;0,N(R438)=0),"COBRO SIN ENVIAR; ","")&amp;IF(AND(N(Q438)&gt;0,N(R438)&gt;0,N(S438)=0,TODAY()-N(R438)&gt;N('Ajustes'!$B$5)),"COBRO SIN PAGAR; ","")="","",LEFT(IF(NOT(N(B438)&gt;0),"SIN FECHA DE EVENTO; ","")&amp;IF(C438="","SIN UNIDAD; ","")&amp;IF(AND(C438&lt;&gt;"",COUNTIF('Unidades'!$A$2:$A$300,C438)=0),"UNIDAD NO ESTÁ EN LA LISTA; ","")&amp;IF(H438="","SIN TITULAR; ","")&amp;IF(AND(AND(N(B438)&gt;0,TODAY()&gt;=N(B438)),N(I438)=0),"CAMBIO SIN PEDIR; ","")&amp;IF(AND(N(B438)&gt;0,TODAY()&lt;N(B438),N(B438)-TODAY()&lt;=N('Ajustes'!$B$3),N(I438)=0),"EVENTO CERCANO SIN PEDIR; ","")&amp;IF(AND(AND(N(B438)&gt;0,TODAY()&gt;=N(B438)),J438&lt;&gt;"Sí"),"SIN CONFIRMAR; ","")&amp;IF(AND(AND(N(B438)&gt;0,TODAY()&gt;=N(B438)),OR(A438="Entrada",A438="Salida"),IFERROR(VLOOKUP(E438,'Ajustes'!$A$21:$B$40,2,0)="Sí",FALSE),L438=""),"SIN LECTURA; ","")&amp;IF(AND(L438&lt;&gt;"",N438=""),"LECTURA SIN FOTO; ","")&amp;IF(AND(A438="Salida",N(B438)&gt;0,N(O438)=0,TODAY()-N(B438)&gt;N('Ajustes'!$B$4)),"ÚLTIMO RECIBO SIN LLEGAR; ","")&amp;IF(AND(N(Q438)&gt;0,N(R438)=0),"COBRO SIN ENVIAR; ","")&amp;IF(AND(N(Q438)&gt;0,N(R438)&gt;0,N(S438)=0,TODAY()-N(R438)&gt;N('Ajustes'!$B$5)),"COBRO SIN PAGAR; ",""),LEN(IF(NOT(N(B438)&gt;0),"SIN FECHA DE EVENTO; ","")&amp;IF(C438="","SIN UNIDAD; ","")&amp;IF(AND(C438&lt;&gt;"",COUNTIF('Unidades'!$A$2:$A$300,C438)=0),"UNIDAD NO ESTÁ EN LA LISTA; ","")&amp;IF(H438="","SIN TITULAR; ","")&amp;IF(AND(AND(N(B438)&gt;0,TODAY()&gt;=N(B438)),N(I438)=0),"CAMBIO SIN PEDIR; ","")&amp;IF(AND(N(B438)&gt;0,TODAY()&lt;N(B438),N(B438)-TODAY()&lt;=N('Ajustes'!$B$3),N(I438)=0),"EVENTO CERCANO SIN PEDIR; ","")&amp;IF(AND(AND(N(B438)&gt;0,TODAY()&gt;=N(B438)),J438&lt;&gt;"Sí"),"SIN CONFIRMAR; ","")&amp;IF(AND(AND(N(B438)&gt;0,TODAY()&gt;=N(B438)),OR(A438="Entrada",A438="Salida"),IFERROR(VLOOKUP(E438,'Ajustes'!$A$21:$B$40,2,0)="Sí",FALSE),L438=""),"SIN LECTURA; ","")&amp;IF(AND(L438&lt;&gt;"",N438=""),"LECTURA SIN FOTO; ","")&amp;IF(AND(A438="Salida",N(B438)&gt;0,N(O438)=0,TODAY()-N(B438)&gt;N('Ajustes'!$B$4)),"ÚLTIMO RECIBO SIN LLEGAR; ","")&amp;IF(AND(N(Q438)&gt;0,N(R438)=0),"COBRO SIN ENVIAR; ","")&amp;IF(AND(N(Q438)&gt;0,N(R438)&gt;0,N(S438)=0,TODAY()-N(R438)&gt;N('Ajustes'!$B$5)),"COBRO SIN PAGAR; ",""))-2)))</f>
        <v/>
      </c>
    </row>
    <row r="439">
      <c r="B439" s="6" t="n"/>
      <c r="I439" s="6" t="n"/>
      <c r="M439" s="6" t="n"/>
      <c r="O439" s="6" t="n"/>
      <c r="P439" s="8" t="n"/>
      <c r="Q439" s="8" t="n"/>
      <c r="R439" s="6" t="n"/>
      <c r="S439" s="6" t="n"/>
      <c r="T439" s="6" t="n"/>
      <c r="U439" s="9">
        <f>IF(OR(NOT(OR(A439&lt;&gt;"",B439&lt;&gt;"",C439&lt;&gt;"",E439&lt;&gt;"")),NOT(N(B439)&gt;0)),"",N(B439)-TODAY())</f>
        <v/>
      </c>
      <c r="V439">
        <f>IF(OR(NOT(OR(A439&lt;&gt;"",B439&lt;&gt;"",C439&lt;&gt;"",E439&lt;&gt;"")),N(T439)&gt;0),"",IF(IF(NOT(N(B439)&gt;0),"SIN FECHA DE EVENTO; ","")&amp;IF(C439="","SIN UNIDAD; ","")&amp;IF(AND(C439&lt;&gt;"",COUNTIF('Unidades'!$A$2:$A$300,C439)=0),"UNIDAD NO ESTÁ EN LA LISTA; ","")&amp;IF(H439="","SIN TITULAR; ","")&amp;IF(AND(AND(N(B439)&gt;0,TODAY()&gt;=N(B439)),N(I439)=0),"CAMBIO SIN PEDIR; ","")&amp;IF(AND(N(B439)&gt;0,TODAY()&lt;N(B439),N(B439)-TODAY()&lt;=N('Ajustes'!$B$3),N(I439)=0),"EVENTO CERCANO SIN PEDIR; ","")&amp;IF(AND(AND(N(B439)&gt;0,TODAY()&gt;=N(B439)),J439&lt;&gt;"Sí"),"SIN CONFIRMAR; ","")&amp;IF(AND(AND(N(B439)&gt;0,TODAY()&gt;=N(B439)),OR(A439="Entrada",A439="Salida"),IFERROR(VLOOKUP(E439,'Ajustes'!$A$21:$B$40,2,0)="Sí",FALSE),L439=""),"SIN LECTURA; ","")&amp;IF(AND(L439&lt;&gt;"",N439=""),"LECTURA SIN FOTO; ","")&amp;IF(AND(A439="Salida",N(B439)&gt;0,N(O439)=0,TODAY()-N(B439)&gt;N('Ajustes'!$B$4)),"ÚLTIMO RECIBO SIN LLEGAR; ","")&amp;IF(AND(N(Q439)&gt;0,N(R439)=0),"COBRO SIN ENVIAR; ","")&amp;IF(AND(N(Q439)&gt;0,N(R439)&gt;0,N(S439)=0,TODAY()-N(R439)&gt;N('Ajustes'!$B$5)),"COBRO SIN PAGAR; ","")="","",LEFT(IF(NOT(N(B439)&gt;0),"SIN FECHA DE EVENTO; ","")&amp;IF(C439="","SIN UNIDAD; ","")&amp;IF(AND(C439&lt;&gt;"",COUNTIF('Unidades'!$A$2:$A$300,C439)=0),"UNIDAD NO ESTÁ EN LA LISTA; ","")&amp;IF(H439="","SIN TITULAR; ","")&amp;IF(AND(AND(N(B439)&gt;0,TODAY()&gt;=N(B439)),N(I439)=0),"CAMBIO SIN PEDIR; ","")&amp;IF(AND(N(B439)&gt;0,TODAY()&lt;N(B439),N(B439)-TODAY()&lt;=N('Ajustes'!$B$3),N(I439)=0),"EVENTO CERCANO SIN PEDIR; ","")&amp;IF(AND(AND(N(B439)&gt;0,TODAY()&gt;=N(B439)),J439&lt;&gt;"Sí"),"SIN CONFIRMAR; ","")&amp;IF(AND(AND(N(B439)&gt;0,TODAY()&gt;=N(B439)),OR(A439="Entrada",A439="Salida"),IFERROR(VLOOKUP(E439,'Ajustes'!$A$21:$B$40,2,0)="Sí",FALSE),L439=""),"SIN LECTURA; ","")&amp;IF(AND(L439&lt;&gt;"",N439=""),"LECTURA SIN FOTO; ","")&amp;IF(AND(A439="Salida",N(B439)&gt;0,N(O439)=0,TODAY()-N(B439)&gt;N('Ajustes'!$B$4)),"ÚLTIMO RECIBO SIN LLEGAR; ","")&amp;IF(AND(N(Q439)&gt;0,N(R439)=0),"COBRO SIN ENVIAR; ","")&amp;IF(AND(N(Q439)&gt;0,N(R439)&gt;0,N(S439)=0,TODAY()-N(R439)&gt;N('Ajustes'!$B$5)),"COBRO SIN PAGAR; ",""),LEN(IF(NOT(N(B439)&gt;0),"SIN FECHA DE EVENTO; ","")&amp;IF(C439="","SIN UNIDAD; ","")&amp;IF(AND(C439&lt;&gt;"",COUNTIF('Unidades'!$A$2:$A$300,C439)=0),"UNIDAD NO ESTÁ EN LA LISTA; ","")&amp;IF(H439="","SIN TITULAR; ","")&amp;IF(AND(AND(N(B439)&gt;0,TODAY()&gt;=N(B439)),N(I439)=0),"CAMBIO SIN PEDIR; ","")&amp;IF(AND(N(B439)&gt;0,TODAY()&lt;N(B439),N(B439)-TODAY()&lt;=N('Ajustes'!$B$3),N(I439)=0),"EVENTO CERCANO SIN PEDIR; ","")&amp;IF(AND(AND(N(B439)&gt;0,TODAY()&gt;=N(B439)),J439&lt;&gt;"Sí"),"SIN CONFIRMAR; ","")&amp;IF(AND(AND(N(B439)&gt;0,TODAY()&gt;=N(B439)),OR(A439="Entrada",A439="Salida"),IFERROR(VLOOKUP(E439,'Ajustes'!$A$21:$B$40,2,0)="Sí",FALSE),L439=""),"SIN LECTURA; ","")&amp;IF(AND(L439&lt;&gt;"",N439=""),"LECTURA SIN FOTO; ","")&amp;IF(AND(A439="Salida",N(B439)&gt;0,N(O439)=0,TODAY()-N(B439)&gt;N('Ajustes'!$B$4)),"ÚLTIMO RECIBO SIN LLEGAR; ","")&amp;IF(AND(N(Q439)&gt;0,N(R439)=0),"COBRO SIN ENVIAR; ","")&amp;IF(AND(N(Q439)&gt;0,N(R439)&gt;0,N(S439)=0,TODAY()-N(R439)&gt;N('Ajustes'!$B$5)),"COBRO SIN PAGAR; ",""))-2)))</f>
        <v/>
      </c>
    </row>
    <row r="440">
      <c r="B440" s="6" t="n"/>
      <c r="I440" s="6" t="n"/>
      <c r="M440" s="6" t="n"/>
      <c r="O440" s="6" t="n"/>
      <c r="P440" s="8" t="n"/>
      <c r="Q440" s="8" t="n"/>
      <c r="R440" s="6" t="n"/>
      <c r="S440" s="6" t="n"/>
      <c r="T440" s="6" t="n"/>
      <c r="U440" s="9">
        <f>IF(OR(NOT(OR(A440&lt;&gt;"",B440&lt;&gt;"",C440&lt;&gt;"",E440&lt;&gt;"")),NOT(N(B440)&gt;0)),"",N(B440)-TODAY())</f>
        <v/>
      </c>
      <c r="V440">
        <f>IF(OR(NOT(OR(A440&lt;&gt;"",B440&lt;&gt;"",C440&lt;&gt;"",E440&lt;&gt;"")),N(T440)&gt;0),"",IF(IF(NOT(N(B440)&gt;0),"SIN FECHA DE EVENTO; ","")&amp;IF(C440="","SIN UNIDAD; ","")&amp;IF(AND(C440&lt;&gt;"",COUNTIF('Unidades'!$A$2:$A$300,C440)=0),"UNIDAD NO ESTÁ EN LA LISTA; ","")&amp;IF(H440="","SIN TITULAR; ","")&amp;IF(AND(AND(N(B440)&gt;0,TODAY()&gt;=N(B440)),N(I440)=0),"CAMBIO SIN PEDIR; ","")&amp;IF(AND(N(B440)&gt;0,TODAY()&lt;N(B440),N(B440)-TODAY()&lt;=N('Ajustes'!$B$3),N(I440)=0),"EVENTO CERCANO SIN PEDIR; ","")&amp;IF(AND(AND(N(B440)&gt;0,TODAY()&gt;=N(B440)),J440&lt;&gt;"Sí"),"SIN CONFIRMAR; ","")&amp;IF(AND(AND(N(B440)&gt;0,TODAY()&gt;=N(B440)),OR(A440="Entrada",A440="Salida"),IFERROR(VLOOKUP(E440,'Ajustes'!$A$21:$B$40,2,0)="Sí",FALSE),L440=""),"SIN LECTURA; ","")&amp;IF(AND(L440&lt;&gt;"",N440=""),"LECTURA SIN FOTO; ","")&amp;IF(AND(A440="Salida",N(B440)&gt;0,N(O440)=0,TODAY()-N(B440)&gt;N('Ajustes'!$B$4)),"ÚLTIMO RECIBO SIN LLEGAR; ","")&amp;IF(AND(N(Q440)&gt;0,N(R440)=0),"COBRO SIN ENVIAR; ","")&amp;IF(AND(N(Q440)&gt;0,N(R440)&gt;0,N(S440)=0,TODAY()-N(R440)&gt;N('Ajustes'!$B$5)),"COBRO SIN PAGAR; ","")="","",LEFT(IF(NOT(N(B440)&gt;0),"SIN FECHA DE EVENTO; ","")&amp;IF(C440="","SIN UNIDAD; ","")&amp;IF(AND(C440&lt;&gt;"",COUNTIF('Unidades'!$A$2:$A$300,C440)=0),"UNIDAD NO ESTÁ EN LA LISTA; ","")&amp;IF(H440="","SIN TITULAR; ","")&amp;IF(AND(AND(N(B440)&gt;0,TODAY()&gt;=N(B440)),N(I440)=0),"CAMBIO SIN PEDIR; ","")&amp;IF(AND(N(B440)&gt;0,TODAY()&lt;N(B440),N(B440)-TODAY()&lt;=N('Ajustes'!$B$3),N(I440)=0),"EVENTO CERCANO SIN PEDIR; ","")&amp;IF(AND(AND(N(B440)&gt;0,TODAY()&gt;=N(B440)),J440&lt;&gt;"Sí"),"SIN CONFIRMAR; ","")&amp;IF(AND(AND(N(B440)&gt;0,TODAY()&gt;=N(B440)),OR(A440="Entrada",A440="Salida"),IFERROR(VLOOKUP(E440,'Ajustes'!$A$21:$B$40,2,0)="Sí",FALSE),L440=""),"SIN LECTURA; ","")&amp;IF(AND(L440&lt;&gt;"",N440=""),"LECTURA SIN FOTO; ","")&amp;IF(AND(A440="Salida",N(B440)&gt;0,N(O440)=0,TODAY()-N(B440)&gt;N('Ajustes'!$B$4)),"ÚLTIMO RECIBO SIN LLEGAR; ","")&amp;IF(AND(N(Q440)&gt;0,N(R440)=0),"COBRO SIN ENVIAR; ","")&amp;IF(AND(N(Q440)&gt;0,N(R440)&gt;0,N(S440)=0,TODAY()-N(R440)&gt;N('Ajustes'!$B$5)),"COBRO SIN PAGAR; ",""),LEN(IF(NOT(N(B440)&gt;0),"SIN FECHA DE EVENTO; ","")&amp;IF(C440="","SIN UNIDAD; ","")&amp;IF(AND(C440&lt;&gt;"",COUNTIF('Unidades'!$A$2:$A$300,C440)=0),"UNIDAD NO ESTÁ EN LA LISTA; ","")&amp;IF(H440="","SIN TITULAR; ","")&amp;IF(AND(AND(N(B440)&gt;0,TODAY()&gt;=N(B440)),N(I440)=0),"CAMBIO SIN PEDIR; ","")&amp;IF(AND(N(B440)&gt;0,TODAY()&lt;N(B440),N(B440)-TODAY()&lt;=N('Ajustes'!$B$3),N(I440)=0),"EVENTO CERCANO SIN PEDIR; ","")&amp;IF(AND(AND(N(B440)&gt;0,TODAY()&gt;=N(B440)),J440&lt;&gt;"Sí"),"SIN CONFIRMAR; ","")&amp;IF(AND(AND(N(B440)&gt;0,TODAY()&gt;=N(B440)),OR(A440="Entrada",A440="Salida"),IFERROR(VLOOKUP(E440,'Ajustes'!$A$21:$B$40,2,0)="Sí",FALSE),L440=""),"SIN LECTURA; ","")&amp;IF(AND(L440&lt;&gt;"",N440=""),"LECTURA SIN FOTO; ","")&amp;IF(AND(A440="Salida",N(B440)&gt;0,N(O440)=0,TODAY()-N(B440)&gt;N('Ajustes'!$B$4)),"ÚLTIMO RECIBO SIN LLEGAR; ","")&amp;IF(AND(N(Q440)&gt;0,N(R440)=0),"COBRO SIN ENVIAR; ","")&amp;IF(AND(N(Q440)&gt;0,N(R440)&gt;0,N(S440)=0,TODAY()-N(R440)&gt;N('Ajustes'!$B$5)),"COBRO SIN PAGAR; ",""))-2)))</f>
        <v/>
      </c>
    </row>
    <row r="441">
      <c r="B441" s="6" t="n"/>
      <c r="I441" s="6" t="n"/>
      <c r="M441" s="6" t="n"/>
      <c r="O441" s="6" t="n"/>
      <c r="P441" s="8" t="n"/>
      <c r="Q441" s="8" t="n"/>
      <c r="R441" s="6" t="n"/>
      <c r="S441" s="6" t="n"/>
      <c r="T441" s="6" t="n"/>
      <c r="U441" s="9">
        <f>IF(OR(NOT(OR(A441&lt;&gt;"",B441&lt;&gt;"",C441&lt;&gt;"",E441&lt;&gt;"")),NOT(N(B441)&gt;0)),"",N(B441)-TODAY())</f>
        <v/>
      </c>
      <c r="V441">
        <f>IF(OR(NOT(OR(A441&lt;&gt;"",B441&lt;&gt;"",C441&lt;&gt;"",E441&lt;&gt;"")),N(T441)&gt;0),"",IF(IF(NOT(N(B441)&gt;0),"SIN FECHA DE EVENTO; ","")&amp;IF(C441="","SIN UNIDAD; ","")&amp;IF(AND(C441&lt;&gt;"",COUNTIF('Unidades'!$A$2:$A$300,C441)=0),"UNIDAD NO ESTÁ EN LA LISTA; ","")&amp;IF(H441="","SIN TITULAR; ","")&amp;IF(AND(AND(N(B441)&gt;0,TODAY()&gt;=N(B441)),N(I441)=0),"CAMBIO SIN PEDIR; ","")&amp;IF(AND(N(B441)&gt;0,TODAY()&lt;N(B441),N(B441)-TODAY()&lt;=N('Ajustes'!$B$3),N(I441)=0),"EVENTO CERCANO SIN PEDIR; ","")&amp;IF(AND(AND(N(B441)&gt;0,TODAY()&gt;=N(B441)),J441&lt;&gt;"Sí"),"SIN CONFIRMAR; ","")&amp;IF(AND(AND(N(B441)&gt;0,TODAY()&gt;=N(B441)),OR(A441="Entrada",A441="Salida"),IFERROR(VLOOKUP(E441,'Ajustes'!$A$21:$B$40,2,0)="Sí",FALSE),L441=""),"SIN LECTURA; ","")&amp;IF(AND(L441&lt;&gt;"",N441=""),"LECTURA SIN FOTO; ","")&amp;IF(AND(A441="Salida",N(B441)&gt;0,N(O441)=0,TODAY()-N(B441)&gt;N('Ajustes'!$B$4)),"ÚLTIMO RECIBO SIN LLEGAR; ","")&amp;IF(AND(N(Q441)&gt;0,N(R441)=0),"COBRO SIN ENVIAR; ","")&amp;IF(AND(N(Q441)&gt;0,N(R441)&gt;0,N(S441)=0,TODAY()-N(R441)&gt;N('Ajustes'!$B$5)),"COBRO SIN PAGAR; ","")="","",LEFT(IF(NOT(N(B441)&gt;0),"SIN FECHA DE EVENTO; ","")&amp;IF(C441="","SIN UNIDAD; ","")&amp;IF(AND(C441&lt;&gt;"",COUNTIF('Unidades'!$A$2:$A$300,C441)=0),"UNIDAD NO ESTÁ EN LA LISTA; ","")&amp;IF(H441="","SIN TITULAR; ","")&amp;IF(AND(AND(N(B441)&gt;0,TODAY()&gt;=N(B441)),N(I441)=0),"CAMBIO SIN PEDIR; ","")&amp;IF(AND(N(B441)&gt;0,TODAY()&lt;N(B441),N(B441)-TODAY()&lt;=N('Ajustes'!$B$3),N(I441)=0),"EVENTO CERCANO SIN PEDIR; ","")&amp;IF(AND(AND(N(B441)&gt;0,TODAY()&gt;=N(B441)),J441&lt;&gt;"Sí"),"SIN CONFIRMAR; ","")&amp;IF(AND(AND(N(B441)&gt;0,TODAY()&gt;=N(B441)),OR(A441="Entrada",A441="Salida"),IFERROR(VLOOKUP(E441,'Ajustes'!$A$21:$B$40,2,0)="Sí",FALSE),L441=""),"SIN LECTURA; ","")&amp;IF(AND(L441&lt;&gt;"",N441=""),"LECTURA SIN FOTO; ","")&amp;IF(AND(A441="Salida",N(B441)&gt;0,N(O441)=0,TODAY()-N(B441)&gt;N('Ajustes'!$B$4)),"ÚLTIMO RECIBO SIN LLEGAR; ","")&amp;IF(AND(N(Q441)&gt;0,N(R441)=0),"COBRO SIN ENVIAR; ","")&amp;IF(AND(N(Q441)&gt;0,N(R441)&gt;0,N(S441)=0,TODAY()-N(R441)&gt;N('Ajustes'!$B$5)),"COBRO SIN PAGAR; ",""),LEN(IF(NOT(N(B441)&gt;0),"SIN FECHA DE EVENTO; ","")&amp;IF(C441="","SIN UNIDAD; ","")&amp;IF(AND(C441&lt;&gt;"",COUNTIF('Unidades'!$A$2:$A$300,C441)=0),"UNIDAD NO ESTÁ EN LA LISTA; ","")&amp;IF(H441="","SIN TITULAR; ","")&amp;IF(AND(AND(N(B441)&gt;0,TODAY()&gt;=N(B441)),N(I441)=0),"CAMBIO SIN PEDIR; ","")&amp;IF(AND(N(B441)&gt;0,TODAY()&lt;N(B441),N(B441)-TODAY()&lt;=N('Ajustes'!$B$3),N(I441)=0),"EVENTO CERCANO SIN PEDIR; ","")&amp;IF(AND(AND(N(B441)&gt;0,TODAY()&gt;=N(B441)),J441&lt;&gt;"Sí"),"SIN CONFIRMAR; ","")&amp;IF(AND(AND(N(B441)&gt;0,TODAY()&gt;=N(B441)),OR(A441="Entrada",A441="Salida"),IFERROR(VLOOKUP(E441,'Ajustes'!$A$21:$B$40,2,0)="Sí",FALSE),L441=""),"SIN LECTURA; ","")&amp;IF(AND(L441&lt;&gt;"",N441=""),"LECTURA SIN FOTO; ","")&amp;IF(AND(A441="Salida",N(B441)&gt;0,N(O441)=0,TODAY()-N(B441)&gt;N('Ajustes'!$B$4)),"ÚLTIMO RECIBO SIN LLEGAR; ","")&amp;IF(AND(N(Q441)&gt;0,N(R441)=0),"COBRO SIN ENVIAR; ","")&amp;IF(AND(N(Q441)&gt;0,N(R441)&gt;0,N(S441)=0,TODAY()-N(R441)&gt;N('Ajustes'!$B$5)),"COBRO SIN PAGAR; ",""))-2)))</f>
        <v/>
      </c>
    </row>
    <row r="442">
      <c r="B442" s="6" t="n"/>
      <c r="I442" s="6" t="n"/>
      <c r="M442" s="6" t="n"/>
      <c r="O442" s="6" t="n"/>
      <c r="P442" s="8" t="n"/>
      <c r="Q442" s="8" t="n"/>
      <c r="R442" s="6" t="n"/>
      <c r="S442" s="6" t="n"/>
      <c r="T442" s="6" t="n"/>
      <c r="U442" s="9">
        <f>IF(OR(NOT(OR(A442&lt;&gt;"",B442&lt;&gt;"",C442&lt;&gt;"",E442&lt;&gt;"")),NOT(N(B442)&gt;0)),"",N(B442)-TODAY())</f>
        <v/>
      </c>
      <c r="V442">
        <f>IF(OR(NOT(OR(A442&lt;&gt;"",B442&lt;&gt;"",C442&lt;&gt;"",E442&lt;&gt;"")),N(T442)&gt;0),"",IF(IF(NOT(N(B442)&gt;0),"SIN FECHA DE EVENTO; ","")&amp;IF(C442="","SIN UNIDAD; ","")&amp;IF(AND(C442&lt;&gt;"",COUNTIF('Unidades'!$A$2:$A$300,C442)=0),"UNIDAD NO ESTÁ EN LA LISTA; ","")&amp;IF(H442="","SIN TITULAR; ","")&amp;IF(AND(AND(N(B442)&gt;0,TODAY()&gt;=N(B442)),N(I442)=0),"CAMBIO SIN PEDIR; ","")&amp;IF(AND(N(B442)&gt;0,TODAY()&lt;N(B442),N(B442)-TODAY()&lt;=N('Ajustes'!$B$3),N(I442)=0),"EVENTO CERCANO SIN PEDIR; ","")&amp;IF(AND(AND(N(B442)&gt;0,TODAY()&gt;=N(B442)),J442&lt;&gt;"Sí"),"SIN CONFIRMAR; ","")&amp;IF(AND(AND(N(B442)&gt;0,TODAY()&gt;=N(B442)),OR(A442="Entrada",A442="Salida"),IFERROR(VLOOKUP(E442,'Ajustes'!$A$21:$B$40,2,0)="Sí",FALSE),L442=""),"SIN LECTURA; ","")&amp;IF(AND(L442&lt;&gt;"",N442=""),"LECTURA SIN FOTO; ","")&amp;IF(AND(A442="Salida",N(B442)&gt;0,N(O442)=0,TODAY()-N(B442)&gt;N('Ajustes'!$B$4)),"ÚLTIMO RECIBO SIN LLEGAR; ","")&amp;IF(AND(N(Q442)&gt;0,N(R442)=0),"COBRO SIN ENVIAR; ","")&amp;IF(AND(N(Q442)&gt;0,N(R442)&gt;0,N(S442)=0,TODAY()-N(R442)&gt;N('Ajustes'!$B$5)),"COBRO SIN PAGAR; ","")="","",LEFT(IF(NOT(N(B442)&gt;0),"SIN FECHA DE EVENTO; ","")&amp;IF(C442="","SIN UNIDAD; ","")&amp;IF(AND(C442&lt;&gt;"",COUNTIF('Unidades'!$A$2:$A$300,C442)=0),"UNIDAD NO ESTÁ EN LA LISTA; ","")&amp;IF(H442="","SIN TITULAR; ","")&amp;IF(AND(AND(N(B442)&gt;0,TODAY()&gt;=N(B442)),N(I442)=0),"CAMBIO SIN PEDIR; ","")&amp;IF(AND(N(B442)&gt;0,TODAY()&lt;N(B442),N(B442)-TODAY()&lt;=N('Ajustes'!$B$3),N(I442)=0),"EVENTO CERCANO SIN PEDIR; ","")&amp;IF(AND(AND(N(B442)&gt;0,TODAY()&gt;=N(B442)),J442&lt;&gt;"Sí"),"SIN CONFIRMAR; ","")&amp;IF(AND(AND(N(B442)&gt;0,TODAY()&gt;=N(B442)),OR(A442="Entrada",A442="Salida"),IFERROR(VLOOKUP(E442,'Ajustes'!$A$21:$B$40,2,0)="Sí",FALSE),L442=""),"SIN LECTURA; ","")&amp;IF(AND(L442&lt;&gt;"",N442=""),"LECTURA SIN FOTO; ","")&amp;IF(AND(A442="Salida",N(B442)&gt;0,N(O442)=0,TODAY()-N(B442)&gt;N('Ajustes'!$B$4)),"ÚLTIMO RECIBO SIN LLEGAR; ","")&amp;IF(AND(N(Q442)&gt;0,N(R442)=0),"COBRO SIN ENVIAR; ","")&amp;IF(AND(N(Q442)&gt;0,N(R442)&gt;0,N(S442)=0,TODAY()-N(R442)&gt;N('Ajustes'!$B$5)),"COBRO SIN PAGAR; ",""),LEN(IF(NOT(N(B442)&gt;0),"SIN FECHA DE EVENTO; ","")&amp;IF(C442="","SIN UNIDAD; ","")&amp;IF(AND(C442&lt;&gt;"",COUNTIF('Unidades'!$A$2:$A$300,C442)=0),"UNIDAD NO ESTÁ EN LA LISTA; ","")&amp;IF(H442="","SIN TITULAR; ","")&amp;IF(AND(AND(N(B442)&gt;0,TODAY()&gt;=N(B442)),N(I442)=0),"CAMBIO SIN PEDIR; ","")&amp;IF(AND(N(B442)&gt;0,TODAY()&lt;N(B442),N(B442)-TODAY()&lt;=N('Ajustes'!$B$3),N(I442)=0),"EVENTO CERCANO SIN PEDIR; ","")&amp;IF(AND(AND(N(B442)&gt;0,TODAY()&gt;=N(B442)),J442&lt;&gt;"Sí"),"SIN CONFIRMAR; ","")&amp;IF(AND(AND(N(B442)&gt;0,TODAY()&gt;=N(B442)),OR(A442="Entrada",A442="Salida"),IFERROR(VLOOKUP(E442,'Ajustes'!$A$21:$B$40,2,0)="Sí",FALSE),L442=""),"SIN LECTURA; ","")&amp;IF(AND(L442&lt;&gt;"",N442=""),"LECTURA SIN FOTO; ","")&amp;IF(AND(A442="Salida",N(B442)&gt;0,N(O442)=0,TODAY()-N(B442)&gt;N('Ajustes'!$B$4)),"ÚLTIMO RECIBO SIN LLEGAR; ","")&amp;IF(AND(N(Q442)&gt;0,N(R442)=0),"COBRO SIN ENVIAR; ","")&amp;IF(AND(N(Q442)&gt;0,N(R442)&gt;0,N(S442)=0,TODAY()-N(R442)&gt;N('Ajustes'!$B$5)),"COBRO SIN PAGAR; ",""))-2)))</f>
        <v/>
      </c>
    </row>
    <row r="443">
      <c r="B443" s="6" t="n"/>
      <c r="I443" s="6" t="n"/>
      <c r="M443" s="6" t="n"/>
      <c r="O443" s="6" t="n"/>
      <c r="P443" s="8" t="n"/>
      <c r="Q443" s="8" t="n"/>
      <c r="R443" s="6" t="n"/>
      <c r="S443" s="6" t="n"/>
      <c r="T443" s="6" t="n"/>
      <c r="U443" s="9">
        <f>IF(OR(NOT(OR(A443&lt;&gt;"",B443&lt;&gt;"",C443&lt;&gt;"",E443&lt;&gt;"")),NOT(N(B443)&gt;0)),"",N(B443)-TODAY())</f>
        <v/>
      </c>
      <c r="V443">
        <f>IF(OR(NOT(OR(A443&lt;&gt;"",B443&lt;&gt;"",C443&lt;&gt;"",E443&lt;&gt;"")),N(T443)&gt;0),"",IF(IF(NOT(N(B443)&gt;0),"SIN FECHA DE EVENTO; ","")&amp;IF(C443="","SIN UNIDAD; ","")&amp;IF(AND(C443&lt;&gt;"",COUNTIF('Unidades'!$A$2:$A$300,C443)=0),"UNIDAD NO ESTÁ EN LA LISTA; ","")&amp;IF(H443="","SIN TITULAR; ","")&amp;IF(AND(AND(N(B443)&gt;0,TODAY()&gt;=N(B443)),N(I443)=0),"CAMBIO SIN PEDIR; ","")&amp;IF(AND(N(B443)&gt;0,TODAY()&lt;N(B443),N(B443)-TODAY()&lt;=N('Ajustes'!$B$3),N(I443)=0),"EVENTO CERCANO SIN PEDIR; ","")&amp;IF(AND(AND(N(B443)&gt;0,TODAY()&gt;=N(B443)),J443&lt;&gt;"Sí"),"SIN CONFIRMAR; ","")&amp;IF(AND(AND(N(B443)&gt;0,TODAY()&gt;=N(B443)),OR(A443="Entrada",A443="Salida"),IFERROR(VLOOKUP(E443,'Ajustes'!$A$21:$B$40,2,0)="Sí",FALSE),L443=""),"SIN LECTURA; ","")&amp;IF(AND(L443&lt;&gt;"",N443=""),"LECTURA SIN FOTO; ","")&amp;IF(AND(A443="Salida",N(B443)&gt;0,N(O443)=0,TODAY()-N(B443)&gt;N('Ajustes'!$B$4)),"ÚLTIMO RECIBO SIN LLEGAR; ","")&amp;IF(AND(N(Q443)&gt;0,N(R443)=0),"COBRO SIN ENVIAR; ","")&amp;IF(AND(N(Q443)&gt;0,N(R443)&gt;0,N(S443)=0,TODAY()-N(R443)&gt;N('Ajustes'!$B$5)),"COBRO SIN PAGAR; ","")="","",LEFT(IF(NOT(N(B443)&gt;0),"SIN FECHA DE EVENTO; ","")&amp;IF(C443="","SIN UNIDAD; ","")&amp;IF(AND(C443&lt;&gt;"",COUNTIF('Unidades'!$A$2:$A$300,C443)=0),"UNIDAD NO ESTÁ EN LA LISTA; ","")&amp;IF(H443="","SIN TITULAR; ","")&amp;IF(AND(AND(N(B443)&gt;0,TODAY()&gt;=N(B443)),N(I443)=0),"CAMBIO SIN PEDIR; ","")&amp;IF(AND(N(B443)&gt;0,TODAY()&lt;N(B443),N(B443)-TODAY()&lt;=N('Ajustes'!$B$3),N(I443)=0),"EVENTO CERCANO SIN PEDIR; ","")&amp;IF(AND(AND(N(B443)&gt;0,TODAY()&gt;=N(B443)),J443&lt;&gt;"Sí"),"SIN CONFIRMAR; ","")&amp;IF(AND(AND(N(B443)&gt;0,TODAY()&gt;=N(B443)),OR(A443="Entrada",A443="Salida"),IFERROR(VLOOKUP(E443,'Ajustes'!$A$21:$B$40,2,0)="Sí",FALSE),L443=""),"SIN LECTURA; ","")&amp;IF(AND(L443&lt;&gt;"",N443=""),"LECTURA SIN FOTO; ","")&amp;IF(AND(A443="Salida",N(B443)&gt;0,N(O443)=0,TODAY()-N(B443)&gt;N('Ajustes'!$B$4)),"ÚLTIMO RECIBO SIN LLEGAR; ","")&amp;IF(AND(N(Q443)&gt;0,N(R443)=0),"COBRO SIN ENVIAR; ","")&amp;IF(AND(N(Q443)&gt;0,N(R443)&gt;0,N(S443)=0,TODAY()-N(R443)&gt;N('Ajustes'!$B$5)),"COBRO SIN PAGAR; ",""),LEN(IF(NOT(N(B443)&gt;0),"SIN FECHA DE EVENTO; ","")&amp;IF(C443="","SIN UNIDAD; ","")&amp;IF(AND(C443&lt;&gt;"",COUNTIF('Unidades'!$A$2:$A$300,C443)=0),"UNIDAD NO ESTÁ EN LA LISTA; ","")&amp;IF(H443="","SIN TITULAR; ","")&amp;IF(AND(AND(N(B443)&gt;0,TODAY()&gt;=N(B443)),N(I443)=0),"CAMBIO SIN PEDIR; ","")&amp;IF(AND(N(B443)&gt;0,TODAY()&lt;N(B443),N(B443)-TODAY()&lt;=N('Ajustes'!$B$3),N(I443)=0),"EVENTO CERCANO SIN PEDIR; ","")&amp;IF(AND(AND(N(B443)&gt;0,TODAY()&gt;=N(B443)),J443&lt;&gt;"Sí"),"SIN CONFIRMAR; ","")&amp;IF(AND(AND(N(B443)&gt;0,TODAY()&gt;=N(B443)),OR(A443="Entrada",A443="Salida"),IFERROR(VLOOKUP(E443,'Ajustes'!$A$21:$B$40,2,0)="Sí",FALSE),L443=""),"SIN LECTURA; ","")&amp;IF(AND(L443&lt;&gt;"",N443=""),"LECTURA SIN FOTO; ","")&amp;IF(AND(A443="Salida",N(B443)&gt;0,N(O443)=0,TODAY()-N(B443)&gt;N('Ajustes'!$B$4)),"ÚLTIMO RECIBO SIN LLEGAR; ","")&amp;IF(AND(N(Q443)&gt;0,N(R443)=0),"COBRO SIN ENVIAR; ","")&amp;IF(AND(N(Q443)&gt;0,N(R443)&gt;0,N(S443)=0,TODAY()-N(R443)&gt;N('Ajustes'!$B$5)),"COBRO SIN PAGAR; ",""))-2)))</f>
        <v/>
      </c>
    </row>
    <row r="444">
      <c r="B444" s="6" t="n"/>
      <c r="I444" s="6" t="n"/>
      <c r="M444" s="6" t="n"/>
      <c r="O444" s="6" t="n"/>
      <c r="P444" s="8" t="n"/>
      <c r="Q444" s="8" t="n"/>
      <c r="R444" s="6" t="n"/>
      <c r="S444" s="6" t="n"/>
      <c r="T444" s="6" t="n"/>
      <c r="U444" s="9">
        <f>IF(OR(NOT(OR(A444&lt;&gt;"",B444&lt;&gt;"",C444&lt;&gt;"",E444&lt;&gt;"")),NOT(N(B444)&gt;0)),"",N(B444)-TODAY())</f>
        <v/>
      </c>
      <c r="V444">
        <f>IF(OR(NOT(OR(A444&lt;&gt;"",B444&lt;&gt;"",C444&lt;&gt;"",E444&lt;&gt;"")),N(T444)&gt;0),"",IF(IF(NOT(N(B444)&gt;0),"SIN FECHA DE EVENTO; ","")&amp;IF(C444="","SIN UNIDAD; ","")&amp;IF(AND(C444&lt;&gt;"",COUNTIF('Unidades'!$A$2:$A$300,C444)=0),"UNIDAD NO ESTÁ EN LA LISTA; ","")&amp;IF(H444="","SIN TITULAR; ","")&amp;IF(AND(AND(N(B444)&gt;0,TODAY()&gt;=N(B444)),N(I444)=0),"CAMBIO SIN PEDIR; ","")&amp;IF(AND(N(B444)&gt;0,TODAY()&lt;N(B444),N(B444)-TODAY()&lt;=N('Ajustes'!$B$3),N(I444)=0),"EVENTO CERCANO SIN PEDIR; ","")&amp;IF(AND(AND(N(B444)&gt;0,TODAY()&gt;=N(B444)),J444&lt;&gt;"Sí"),"SIN CONFIRMAR; ","")&amp;IF(AND(AND(N(B444)&gt;0,TODAY()&gt;=N(B444)),OR(A444="Entrada",A444="Salida"),IFERROR(VLOOKUP(E444,'Ajustes'!$A$21:$B$40,2,0)="Sí",FALSE),L444=""),"SIN LECTURA; ","")&amp;IF(AND(L444&lt;&gt;"",N444=""),"LECTURA SIN FOTO; ","")&amp;IF(AND(A444="Salida",N(B444)&gt;0,N(O444)=0,TODAY()-N(B444)&gt;N('Ajustes'!$B$4)),"ÚLTIMO RECIBO SIN LLEGAR; ","")&amp;IF(AND(N(Q444)&gt;0,N(R444)=0),"COBRO SIN ENVIAR; ","")&amp;IF(AND(N(Q444)&gt;0,N(R444)&gt;0,N(S444)=0,TODAY()-N(R444)&gt;N('Ajustes'!$B$5)),"COBRO SIN PAGAR; ","")="","",LEFT(IF(NOT(N(B444)&gt;0),"SIN FECHA DE EVENTO; ","")&amp;IF(C444="","SIN UNIDAD; ","")&amp;IF(AND(C444&lt;&gt;"",COUNTIF('Unidades'!$A$2:$A$300,C444)=0),"UNIDAD NO ESTÁ EN LA LISTA; ","")&amp;IF(H444="","SIN TITULAR; ","")&amp;IF(AND(AND(N(B444)&gt;0,TODAY()&gt;=N(B444)),N(I444)=0),"CAMBIO SIN PEDIR; ","")&amp;IF(AND(N(B444)&gt;0,TODAY()&lt;N(B444),N(B444)-TODAY()&lt;=N('Ajustes'!$B$3),N(I444)=0),"EVENTO CERCANO SIN PEDIR; ","")&amp;IF(AND(AND(N(B444)&gt;0,TODAY()&gt;=N(B444)),J444&lt;&gt;"Sí"),"SIN CONFIRMAR; ","")&amp;IF(AND(AND(N(B444)&gt;0,TODAY()&gt;=N(B444)),OR(A444="Entrada",A444="Salida"),IFERROR(VLOOKUP(E444,'Ajustes'!$A$21:$B$40,2,0)="Sí",FALSE),L444=""),"SIN LECTURA; ","")&amp;IF(AND(L444&lt;&gt;"",N444=""),"LECTURA SIN FOTO; ","")&amp;IF(AND(A444="Salida",N(B444)&gt;0,N(O444)=0,TODAY()-N(B444)&gt;N('Ajustes'!$B$4)),"ÚLTIMO RECIBO SIN LLEGAR; ","")&amp;IF(AND(N(Q444)&gt;0,N(R444)=0),"COBRO SIN ENVIAR; ","")&amp;IF(AND(N(Q444)&gt;0,N(R444)&gt;0,N(S444)=0,TODAY()-N(R444)&gt;N('Ajustes'!$B$5)),"COBRO SIN PAGAR; ",""),LEN(IF(NOT(N(B444)&gt;0),"SIN FECHA DE EVENTO; ","")&amp;IF(C444="","SIN UNIDAD; ","")&amp;IF(AND(C444&lt;&gt;"",COUNTIF('Unidades'!$A$2:$A$300,C444)=0),"UNIDAD NO ESTÁ EN LA LISTA; ","")&amp;IF(H444="","SIN TITULAR; ","")&amp;IF(AND(AND(N(B444)&gt;0,TODAY()&gt;=N(B444)),N(I444)=0),"CAMBIO SIN PEDIR; ","")&amp;IF(AND(N(B444)&gt;0,TODAY()&lt;N(B444),N(B444)-TODAY()&lt;=N('Ajustes'!$B$3),N(I444)=0),"EVENTO CERCANO SIN PEDIR; ","")&amp;IF(AND(AND(N(B444)&gt;0,TODAY()&gt;=N(B444)),J444&lt;&gt;"Sí"),"SIN CONFIRMAR; ","")&amp;IF(AND(AND(N(B444)&gt;0,TODAY()&gt;=N(B444)),OR(A444="Entrada",A444="Salida"),IFERROR(VLOOKUP(E444,'Ajustes'!$A$21:$B$40,2,0)="Sí",FALSE),L444=""),"SIN LECTURA; ","")&amp;IF(AND(L444&lt;&gt;"",N444=""),"LECTURA SIN FOTO; ","")&amp;IF(AND(A444="Salida",N(B444)&gt;0,N(O444)=0,TODAY()-N(B444)&gt;N('Ajustes'!$B$4)),"ÚLTIMO RECIBO SIN LLEGAR; ","")&amp;IF(AND(N(Q444)&gt;0,N(R444)=0),"COBRO SIN ENVIAR; ","")&amp;IF(AND(N(Q444)&gt;0,N(R444)&gt;0,N(S444)=0,TODAY()-N(R444)&gt;N('Ajustes'!$B$5)),"COBRO SIN PAGAR; ",""))-2)))</f>
        <v/>
      </c>
    </row>
    <row r="445">
      <c r="B445" s="6" t="n"/>
      <c r="I445" s="6" t="n"/>
      <c r="M445" s="6" t="n"/>
      <c r="O445" s="6" t="n"/>
      <c r="P445" s="8" t="n"/>
      <c r="Q445" s="8" t="n"/>
      <c r="R445" s="6" t="n"/>
      <c r="S445" s="6" t="n"/>
      <c r="T445" s="6" t="n"/>
      <c r="U445" s="9">
        <f>IF(OR(NOT(OR(A445&lt;&gt;"",B445&lt;&gt;"",C445&lt;&gt;"",E445&lt;&gt;"")),NOT(N(B445)&gt;0)),"",N(B445)-TODAY())</f>
        <v/>
      </c>
      <c r="V445">
        <f>IF(OR(NOT(OR(A445&lt;&gt;"",B445&lt;&gt;"",C445&lt;&gt;"",E445&lt;&gt;"")),N(T445)&gt;0),"",IF(IF(NOT(N(B445)&gt;0),"SIN FECHA DE EVENTO; ","")&amp;IF(C445="","SIN UNIDAD; ","")&amp;IF(AND(C445&lt;&gt;"",COUNTIF('Unidades'!$A$2:$A$300,C445)=0),"UNIDAD NO ESTÁ EN LA LISTA; ","")&amp;IF(H445="","SIN TITULAR; ","")&amp;IF(AND(AND(N(B445)&gt;0,TODAY()&gt;=N(B445)),N(I445)=0),"CAMBIO SIN PEDIR; ","")&amp;IF(AND(N(B445)&gt;0,TODAY()&lt;N(B445),N(B445)-TODAY()&lt;=N('Ajustes'!$B$3),N(I445)=0),"EVENTO CERCANO SIN PEDIR; ","")&amp;IF(AND(AND(N(B445)&gt;0,TODAY()&gt;=N(B445)),J445&lt;&gt;"Sí"),"SIN CONFIRMAR; ","")&amp;IF(AND(AND(N(B445)&gt;0,TODAY()&gt;=N(B445)),OR(A445="Entrada",A445="Salida"),IFERROR(VLOOKUP(E445,'Ajustes'!$A$21:$B$40,2,0)="Sí",FALSE),L445=""),"SIN LECTURA; ","")&amp;IF(AND(L445&lt;&gt;"",N445=""),"LECTURA SIN FOTO; ","")&amp;IF(AND(A445="Salida",N(B445)&gt;0,N(O445)=0,TODAY()-N(B445)&gt;N('Ajustes'!$B$4)),"ÚLTIMO RECIBO SIN LLEGAR; ","")&amp;IF(AND(N(Q445)&gt;0,N(R445)=0),"COBRO SIN ENVIAR; ","")&amp;IF(AND(N(Q445)&gt;0,N(R445)&gt;0,N(S445)=0,TODAY()-N(R445)&gt;N('Ajustes'!$B$5)),"COBRO SIN PAGAR; ","")="","",LEFT(IF(NOT(N(B445)&gt;0),"SIN FECHA DE EVENTO; ","")&amp;IF(C445="","SIN UNIDAD; ","")&amp;IF(AND(C445&lt;&gt;"",COUNTIF('Unidades'!$A$2:$A$300,C445)=0),"UNIDAD NO ESTÁ EN LA LISTA; ","")&amp;IF(H445="","SIN TITULAR; ","")&amp;IF(AND(AND(N(B445)&gt;0,TODAY()&gt;=N(B445)),N(I445)=0),"CAMBIO SIN PEDIR; ","")&amp;IF(AND(N(B445)&gt;0,TODAY()&lt;N(B445),N(B445)-TODAY()&lt;=N('Ajustes'!$B$3),N(I445)=0),"EVENTO CERCANO SIN PEDIR; ","")&amp;IF(AND(AND(N(B445)&gt;0,TODAY()&gt;=N(B445)),J445&lt;&gt;"Sí"),"SIN CONFIRMAR; ","")&amp;IF(AND(AND(N(B445)&gt;0,TODAY()&gt;=N(B445)),OR(A445="Entrada",A445="Salida"),IFERROR(VLOOKUP(E445,'Ajustes'!$A$21:$B$40,2,0)="Sí",FALSE),L445=""),"SIN LECTURA; ","")&amp;IF(AND(L445&lt;&gt;"",N445=""),"LECTURA SIN FOTO; ","")&amp;IF(AND(A445="Salida",N(B445)&gt;0,N(O445)=0,TODAY()-N(B445)&gt;N('Ajustes'!$B$4)),"ÚLTIMO RECIBO SIN LLEGAR; ","")&amp;IF(AND(N(Q445)&gt;0,N(R445)=0),"COBRO SIN ENVIAR; ","")&amp;IF(AND(N(Q445)&gt;0,N(R445)&gt;0,N(S445)=0,TODAY()-N(R445)&gt;N('Ajustes'!$B$5)),"COBRO SIN PAGAR; ",""),LEN(IF(NOT(N(B445)&gt;0),"SIN FECHA DE EVENTO; ","")&amp;IF(C445="","SIN UNIDAD; ","")&amp;IF(AND(C445&lt;&gt;"",COUNTIF('Unidades'!$A$2:$A$300,C445)=0),"UNIDAD NO ESTÁ EN LA LISTA; ","")&amp;IF(H445="","SIN TITULAR; ","")&amp;IF(AND(AND(N(B445)&gt;0,TODAY()&gt;=N(B445)),N(I445)=0),"CAMBIO SIN PEDIR; ","")&amp;IF(AND(N(B445)&gt;0,TODAY()&lt;N(B445),N(B445)-TODAY()&lt;=N('Ajustes'!$B$3),N(I445)=0),"EVENTO CERCANO SIN PEDIR; ","")&amp;IF(AND(AND(N(B445)&gt;0,TODAY()&gt;=N(B445)),J445&lt;&gt;"Sí"),"SIN CONFIRMAR; ","")&amp;IF(AND(AND(N(B445)&gt;0,TODAY()&gt;=N(B445)),OR(A445="Entrada",A445="Salida"),IFERROR(VLOOKUP(E445,'Ajustes'!$A$21:$B$40,2,0)="Sí",FALSE),L445=""),"SIN LECTURA; ","")&amp;IF(AND(L445&lt;&gt;"",N445=""),"LECTURA SIN FOTO; ","")&amp;IF(AND(A445="Salida",N(B445)&gt;0,N(O445)=0,TODAY()-N(B445)&gt;N('Ajustes'!$B$4)),"ÚLTIMO RECIBO SIN LLEGAR; ","")&amp;IF(AND(N(Q445)&gt;0,N(R445)=0),"COBRO SIN ENVIAR; ","")&amp;IF(AND(N(Q445)&gt;0,N(R445)&gt;0,N(S445)=0,TODAY()-N(R445)&gt;N('Ajustes'!$B$5)),"COBRO SIN PAGAR; ",""))-2)))</f>
        <v/>
      </c>
    </row>
    <row r="446">
      <c r="B446" s="6" t="n"/>
      <c r="I446" s="6" t="n"/>
      <c r="M446" s="6" t="n"/>
      <c r="O446" s="6" t="n"/>
      <c r="P446" s="8" t="n"/>
      <c r="Q446" s="8" t="n"/>
      <c r="R446" s="6" t="n"/>
      <c r="S446" s="6" t="n"/>
      <c r="T446" s="6" t="n"/>
      <c r="U446" s="9">
        <f>IF(OR(NOT(OR(A446&lt;&gt;"",B446&lt;&gt;"",C446&lt;&gt;"",E446&lt;&gt;"")),NOT(N(B446)&gt;0)),"",N(B446)-TODAY())</f>
        <v/>
      </c>
      <c r="V446">
        <f>IF(OR(NOT(OR(A446&lt;&gt;"",B446&lt;&gt;"",C446&lt;&gt;"",E446&lt;&gt;"")),N(T446)&gt;0),"",IF(IF(NOT(N(B446)&gt;0),"SIN FECHA DE EVENTO; ","")&amp;IF(C446="","SIN UNIDAD; ","")&amp;IF(AND(C446&lt;&gt;"",COUNTIF('Unidades'!$A$2:$A$300,C446)=0),"UNIDAD NO ESTÁ EN LA LISTA; ","")&amp;IF(H446="","SIN TITULAR; ","")&amp;IF(AND(AND(N(B446)&gt;0,TODAY()&gt;=N(B446)),N(I446)=0),"CAMBIO SIN PEDIR; ","")&amp;IF(AND(N(B446)&gt;0,TODAY()&lt;N(B446),N(B446)-TODAY()&lt;=N('Ajustes'!$B$3),N(I446)=0),"EVENTO CERCANO SIN PEDIR; ","")&amp;IF(AND(AND(N(B446)&gt;0,TODAY()&gt;=N(B446)),J446&lt;&gt;"Sí"),"SIN CONFIRMAR; ","")&amp;IF(AND(AND(N(B446)&gt;0,TODAY()&gt;=N(B446)),OR(A446="Entrada",A446="Salida"),IFERROR(VLOOKUP(E446,'Ajustes'!$A$21:$B$40,2,0)="Sí",FALSE),L446=""),"SIN LECTURA; ","")&amp;IF(AND(L446&lt;&gt;"",N446=""),"LECTURA SIN FOTO; ","")&amp;IF(AND(A446="Salida",N(B446)&gt;0,N(O446)=0,TODAY()-N(B446)&gt;N('Ajustes'!$B$4)),"ÚLTIMO RECIBO SIN LLEGAR; ","")&amp;IF(AND(N(Q446)&gt;0,N(R446)=0),"COBRO SIN ENVIAR; ","")&amp;IF(AND(N(Q446)&gt;0,N(R446)&gt;0,N(S446)=0,TODAY()-N(R446)&gt;N('Ajustes'!$B$5)),"COBRO SIN PAGAR; ","")="","",LEFT(IF(NOT(N(B446)&gt;0),"SIN FECHA DE EVENTO; ","")&amp;IF(C446="","SIN UNIDAD; ","")&amp;IF(AND(C446&lt;&gt;"",COUNTIF('Unidades'!$A$2:$A$300,C446)=0),"UNIDAD NO ESTÁ EN LA LISTA; ","")&amp;IF(H446="","SIN TITULAR; ","")&amp;IF(AND(AND(N(B446)&gt;0,TODAY()&gt;=N(B446)),N(I446)=0),"CAMBIO SIN PEDIR; ","")&amp;IF(AND(N(B446)&gt;0,TODAY()&lt;N(B446),N(B446)-TODAY()&lt;=N('Ajustes'!$B$3),N(I446)=0),"EVENTO CERCANO SIN PEDIR; ","")&amp;IF(AND(AND(N(B446)&gt;0,TODAY()&gt;=N(B446)),J446&lt;&gt;"Sí"),"SIN CONFIRMAR; ","")&amp;IF(AND(AND(N(B446)&gt;0,TODAY()&gt;=N(B446)),OR(A446="Entrada",A446="Salida"),IFERROR(VLOOKUP(E446,'Ajustes'!$A$21:$B$40,2,0)="Sí",FALSE),L446=""),"SIN LECTURA; ","")&amp;IF(AND(L446&lt;&gt;"",N446=""),"LECTURA SIN FOTO; ","")&amp;IF(AND(A446="Salida",N(B446)&gt;0,N(O446)=0,TODAY()-N(B446)&gt;N('Ajustes'!$B$4)),"ÚLTIMO RECIBO SIN LLEGAR; ","")&amp;IF(AND(N(Q446)&gt;0,N(R446)=0),"COBRO SIN ENVIAR; ","")&amp;IF(AND(N(Q446)&gt;0,N(R446)&gt;0,N(S446)=0,TODAY()-N(R446)&gt;N('Ajustes'!$B$5)),"COBRO SIN PAGAR; ",""),LEN(IF(NOT(N(B446)&gt;0),"SIN FECHA DE EVENTO; ","")&amp;IF(C446="","SIN UNIDAD; ","")&amp;IF(AND(C446&lt;&gt;"",COUNTIF('Unidades'!$A$2:$A$300,C446)=0),"UNIDAD NO ESTÁ EN LA LISTA; ","")&amp;IF(H446="","SIN TITULAR; ","")&amp;IF(AND(AND(N(B446)&gt;0,TODAY()&gt;=N(B446)),N(I446)=0),"CAMBIO SIN PEDIR; ","")&amp;IF(AND(N(B446)&gt;0,TODAY()&lt;N(B446),N(B446)-TODAY()&lt;=N('Ajustes'!$B$3),N(I446)=0),"EVENTO CERCANO SIN PEDIR; ","")&amp;IF(AND(AND(N(B446)&gt;0,TODAY()&gt;=N(B446)),J446&lt;&gt;"Sí"),"SIN CONFIRMAR; ","")&amp;IF(AND(AND(N(B446)&gt;0,TODAY()&gt;=N(B446)),OR(A446="Entrada",A446="Salida"),IFERROR(VLOOKUP(E446,'Ajustes'!$A$21:$B$40,2,0)="Sí",FALSE),L446=""),"SIN LECTURA; ","")&amp;IF(AND(L446&lt;&gt;"",N446=""),"LECTURA SIN FOTO; ","")&amp;IF(AND(A446="Salida",N(B446)&gt;0,N(O446)=0,TODAY()-N(B446)&gt;N('Ajustes'!$B$4)),"ÚLTIMO RECIBO SIN LLEGAR; ","")&amp;IF(AND(N(Q446)&gt;0,N(R446)=0),"COBRO SIN ENVIAR; ","")&amp;IF(AND(N(Q446)&gt;0,N(R446)&gt;0,N(S446)=0,TODAY()-N(R446)&gt;N('Ajustes'!$B$5)),"COBRO SIN PAGAR; ",""))-2)))</f>
        <v/>
      </c>
    </row>
    <row r="447">
      <c r="B447" s="6" t="n"/>
      <c r="I447" s="6" t="n"/>
      <c r="M447" s="6" t="n"/>
      <c r="O447" s="6" t="n"/>
      <c r="P447" s="8" t="n"/>
      <c r="Q447" s="8" t="n"/>
      <c r="R447" s="6" t="n"/>
      <c r="S447" s="6" t="n"/>
      <c r="T447" s="6" t="n"/>
      <c r="U447" s="9">
        <f>IF(OR(NOT(OR(A447&lt;&gt;"",B447&lt;&gt;"",C447&lt;&gt;"",E447&lt;&gt;"")),NOT(N(B447)&gt;0)),"",N(B447)-TODAY())</f>
        <v/>
      </c>
      <c r="V447">
        <f>IF(OR(NOT(OR(A447&lt;&gt;"",B447&lt;&gt;"",C447&lt;&gt;"",E447&lt;&gt;"")),N(T447)&gt;0),"",IF(IF(NOT(N(B447)&gt;0),"SIN FECHA DE EVENTO; ","")&amp;IF(C447="","SIN UNIDAD; ","")&amp;IF(AND(C447&lt;&gt;"",COUNTIF('Unidades'!$A$2:$A$300,C447)=0),"UNIDAD NO ESTÁ EN LA LISTA; ","")&amp;IF(H447="","SIN TITULAR; ","")&amp;IF(AND(AND(N(B447)&gt;0,TODAY()&gt;=N(B447)),N(I447)=0),"CAMBIO SIN PEDIR; ","")&amp;IF(AND(N(B447)&gt;0,TODAY()&lt;N(B447),N(B447)-TODAY()&lt;=N('Ajustes'!$B$3),N(I447)=0),"EVENTO CERCANO SIN PEDIR; ","")&amp;IF(AND(AND(N(B447)&gt;0,TODAY()&gt;=N(B447)),J447&lt;&gt;"Sí"),"SIN CONFIRMAR; ","")&amp;IF(AND(AND(N(B447)&gt;0,TODAY()&gt;=N(B447)),OR(A447="Entrada",A447="Salida"),IFERROR(VLOOKUP(E447,'Ajustes'!$A$21:$B$40,2,0)="Sí",FALSE),L447=""),"SIN LECTURA; ","")&amp;IF(AND(L447&lt;&gt;"",N447=""),"LECTURA SIN FOTO; ","")&amp;IF(AND(A447="Salida",N(B447)&gt;0,N(O447)=0,TODAY()-N(B447)&gt;N('Ajustes'!$B$4)),"ÚLTIMO RECIBO SIN LLEGAR; ","")&amp;IF(AND(N(Q447)&gt;0,N(R447)=0),"COBRO SIN ENVIAR; ","")&amp;IF(AND(N(Q447)&gt;0,N(R447)&gt;0,N(S447)=0,TODAY()-N(R447)&gt;N('Ajustes'!$B$5)),"COBRO SIN PAGAR; ","")="","",LEFT(IF(NOT(N(B447)&gt;0),"SIN FECHA DE EVENTO; ","")&amp;IF(C447="","SIN UNIDAD; ","")&amp;IF(AND(C447&lt;&gt;"",COUNTIF('Unidades'!$A$2:$A$300,C447)=0),"UNIDAD NO ESTÁ EN LA LISTA; ","")&amp;IF(H447="","SIN TITULAR; ","")&amp;IF(AND(AND(N(B447)&gt;0,TODAY()&gt;=N(B447)),N(I447)=0),"CAMBIO SIN PEDIR; ","")&amp;IF(AND(N(B447)&gt;0,TODAY()&lt;N(B447),N(B447)-TODAY()&lt;=N('Ajustes'!$B$3),N(I447)=0),"EVENTO CERCANO SIN PEDIR; ","")&amp;IF(AND(AND(N(B447)&gt;0,TODAY()&gt;=N(B447)),J447&lt;&gt;"Sí"),"SIN CONFIRMAR; ","")&amp;IF(AND(AND(N(B447)&gt;0,TODAY()&gt;=N(B447)),OR(A447="Entrada",A447="Salida"),IFERROR(VLOOKUP(E447,'Ajustes'!$A$21:$B$40,2,0)="Sí",FALSE),L447=""),"SIN LECTURA; ","")&amp;IF(AND(L447&lt;&gt;"",N447=""),"LECTURA SIN FOTO; ","")&amp;IF(AND(A447="Salida",N(B447)&gt;0,N(O447)=0,TODAY()-N(B447)&gt;N('Ajustes'!$B$4)),"ÚLTIMO RECIBO SIN LLEGAR; ","")&amp;IF(AND(N(Q447)&gt;0,N(R447)=0),"COBRO SIN ENVIAR; ","")&amp;IF(AND(N(Q447)&gt;0,N(R447)&gt;0,N(S447)=0,TODAY()-N(R447)&gt;N('Ajustes'!$B$5)),"COBRO SIN PAGAR; ",""),LEN(IF(NOT(N(B447)&gt;0),"SIN FECHA DE EVENTO; ","")&amp;IF(C447="","SIN UNIDAD; ","")&amp;IF(AND(C447&lt;&gt;"",COUNTIF('Unidades'!$A$2:$A$300,C447)=0),"UNIDAD NO ESTÁ EN LA LISTA; ","")&amp;IF(H447="","SIN TITULAR; ","")&amp;IF(AND(AND(N(B447)&gt;0,TODAY()&gt;=N(B447)),N(I447)=0),"CAMBIO SIN PEDIR; ","")&amp;IF(AND(N(B447)&gt;0,TODAY()&lt;N(B447),N(B447)-TODAY()&lt;=N('Ajustes'!$B$3),N(I447)=0),"EVENTO CERCANO SIN PEDIR; ","")&amp;IF(AND(AND(N(B447)&gt;0,TODAY()&gt;=N(B447)),J447&lt;&gt;"Sí"),"SIN CONFIRMAR; ","")&amp;IF(AND(AND(N(B447)&gt;0,TODAY()&gt;=N(B447)),OR(A447="Entrada",A447="Salida"),IFERROR(VLOOKUP(E447,'Ajustes'!$A$21:$B$40,2,0)="Sí",FALSE),L447=""),"SIN LECTURA; ","")&amp;IF(AND(L447&lt;&gt;"",N447=""),"LECTURA SIN FOTO; ","")&amp;IF(AND(A447="Salida",N(B447)&gt;0,N(O447)=0,TODAY()-N(B447)&gt;N('Ajustes'!$B$4)),"ÚLTIMO RECIBO SIN LLEGAR; ","")&amp;IF(AND(N(Q447)&gt;0,N(R447)=0),"COBRO SIN ENVIAR; ","")&amp;IF(AND(N(Q447)&gt;0,N(R447)&gt;0,N(S447)=0,TODAY()-N(R447)&gt;N('Ajustes'!$B$5)),"COBRO SIN PAGAR; ",""))-2)))</f>
        <v/>
      </c>
    </row>
    <row r="448">
      <c r="B448" s="6" t="n"/>
      <c r="I448" s="6" t="n"/>
      <c r="M448" s="6" t="n"/>
      <c r="O448" s="6" t="n"/>
      <c r="P448" s="8" t="n"/>
      <c r="Q448" s="8" t="n"/>
      <c r="R448" s="6" t="n"/>
      <c r="S448" s="6" t="n"/>
      <c r="T448" s="6" t="n"/>
      <c r="U448" s="9">
        <f>IF(OR(NOT(OR(A448&lt;&gt;"",B448&lt;&gt;"",C448&lt;&gt;"",E448&lt;&gt;"")),NOT(N(B448)&gt;0)),"",N(B448)-TODAY())</f>
        <v/>
      </c>
      <c r="V448">
        <f>IF(OR(NOT(OR(A448&lt;&gt;"",B448&lt;&gt;"",C448&lt;&gt;"",E448&lt;&gt;"")),N(T448)&gt;0),"",IF(IF(NOT(N(B448)&gt;0),"SIN FECHA DE EVENTO; ","")&amp;IF(C448="","SIN UNIDAD; ","")&amp;IF(AND(C448&lt;&gt;"",COUNTIF('Unidades'!$A$2:$A$300,C448)=0),"UNIDAD NO ESTÁ EN LA LISTA; ","")&amp;IF(H448="","SIN TITULAR; ","")&amp;IF(AND(AND(N(B448)&gt;0,TODAY()&gt;=N(B448)),N(I448)=0),"CAMBIO SIN PEDIR; ","")&amp;IF(AND(N(B448)&gt;0,TODAY()&lt;N(B448),N(B448)-TODAY()&lt;=N('Ajustes'!$B$3),N(I448)=0),"EVENTO CERCANO SIN PEDIR; ","")&amp;IF(AND(AND(N(B448)&gt;0,TODAY()&gt;=N(B448)),J448&lt;&gt;"Sí"),"SIN CONFIRMAR; ","")&amp;IF(AND(AND(N(B448)&gt;0,TODAY()&gt;=N(B448)),OR(A448="Entrada",A448="Salida"),IFERROR(VLOOKUP(E448,'Ajustes'!$A$21:$B$40,2,0)="Sí",FALSE),L448=""),"SIN LECTURA; ","")&amp;IF(AND(L448&lt;&gt;"",N448=""),"LECTURA SIN FOTO; ","")&amp;IF(AND(A448="Salida",N(B448)&gt;0,N(O448)=0,TODAY()-N(B448)&gt;N('Ajustes'!$B$4)),"ÚLTIMO RECIBO SIN LLEGAR; ","")&amp;IF(AND(N(Q448)&gt;0,N(R448)=0),"COBRO SIN ENVIAR; ","")&amp;IF(AND(N(Q448)&gt;0,N(R448)&gt;0,N(S448)=0,TODAY()-N(R448)&gt;N('Ajustes'!$B$5)),"COBRO SIN PAGAR; ","")="","",LEFT(IF(NOT(N(B448)&gt;0),"SIN FECHA DE EVENTO; ","")&amp;IF(C448="","SIN UNIDAD; ","")&amp;IF(AND(C448&lt;&gt;"",COUNTIF('Unidades'!$A$2:$A$300,C448)=0),"UNIDAD NO ESTÁ EN LA LISTA; ","")&amp;IF(H448="","SIN TITULAR; ","")&amp;IF(AND(AND(N(B448)&gt;0,TODAY()&gt;=N(B448)),N(I448)=0),"CAMBIO SIN PEDIR; ","")&amp;IF(AND(N(B448)&gt;0,TODAY()&lt;N(B448),N(B448)-TODAY()&lt;=N('Ajustes'!$B$3),N(I448)=0),"EVENTO CERCANO SIN PEDIR; ","")&amp;IF(AND(AND(N(B448)&gt;0,TODAY()&gt;=N(B448)),J448&lt;&gt;"Sí"),"SIN CONFIRMAR; ","")&amp;IF(AND(AND(N(B448)&gt;0,TODAY()&gt;=N(B448)),OR(A448="Entrada",A448="Salida"),IFERROR(VLOOKUP(E448,'Ajustes'!$A$21:$B$40,2,0)="Sí",FALSE),L448=""),"SIN LECTURA; ","")&amp;IF(AND(L448&lt;&gt;"",N448=""),"LECTURA SIN FOTO; ","")&amp;IF(AND(A448="Salida",N(B448)&gt;0,N(O448)=0,TODAY()-N(B448)&gt;N('Ajustes'!$B$4)),"ÚLTIMO RECIBO SIN LLEGAR; ","")&amp;IF(AND(N(Q448)&gt;0,N(R448)=0),"COBRO SIN ENVIAR; ","")&amp;IF(AND(N(Q448)&gt;0,N(R448)&gt;0,N(S448)=0,TODAY()-N(R448)&gt;N('Ajustes'!$B$5)),"COBRO SIN PAGAR; ",""),LEN(IF(NOT(N(B448)&gt;0),"SIN FECHA DE EVENTO; ","")&amp;IF(C448="","SIN UNIDAD; ","")&amp;IF(AND(C448&lt;&gt;"",COUNTIF('Unidades'!$A$2:$A$300,C448)=0),"UNIDAD NO ESTÁ EN LA LISTA; ","")&amp;IF(H448="","SIN TITULAR; ","")&amp;IF(AND(AND(N(B448)&gt;0,TODAY()&gt;=N(B448)),N(I448)=0),"CAMBIO SIN PEDIR; ","")&amp;IF(AND(N(B448)&gt;0,TODAY()&lt;N(B448),N(B448)-TODAY()&lt;=N('Ajustes'!$B$3),N(I448)=0),"EVENTO CERCANO SIN PEDIR; ","")&amp;IF(AND(AND(N(B448)&gt;0,TODAY()&gt;=N(B448)),J448&lt;&gt;"Sí"),"SIN CONFIRMAR; ","")&amp;IF(AND(AND(N(B448)&gt;0,TODAY()&gt;=N(B448)),OR(A448="Entrada",A448="Salida"),IFERROR(VLOOKUP(E448,'Ajustes'!$A$21:$B$40,2,0)="Sí",FALSE),L448=""),"SIN LECTURA; ","")&amp;IF(AND(L448&lt;&gt;"",N448=""),"LECTURA SIN FOTO; ","")&amp;IF(AND(A448="Salida",N(B448)&gt;0,N(O448)=0,TODAY()-N(B448)&gt;N('Ajustes'!$B$4)),"ÚLTIMO RECIBO SIN LLEGAR; ","")&amp;IF(AND(N(Q448)&gt;0,N(R448)=0),"COBRO SIN ENVIAR; ","")&amp;IF(AND(N(Q448)&gt;0,N(R448)&gt;0,N(S448)=0,TODAY()-N(R448)&gt;N('Ajustes'!$B$5)),"COBRO SIN PAGAR; ",""))-2)))</f>
        <v/>
      </c>
    </row>
    <row r="449">
      <c r="B449" s="6" t="n"/>
      <c r="I449" s="6" t="n"/>
      <c r="M449" s="6" t="n"/>
      <c r="O449" s="6" t="n"/>
      <c r="P449" s="8" t="n"/>
      <c r="Q449" s="8" t="n"/>
      <c r="R449" s="6" t="n"/>
      <c r="S449" s="6" t="n"/>
      <c r="T449" s="6" t="n"/>
      <c r="U449" s="9">
        <f>IF(OR(NOT(OR(A449&lt;&gt;"",B449&lt;&gt;"",C449&lt;&gt;"",E449&lt;&gt;"")),NOT(N(B449)&gt;0)),"",N(B449)-TODAY())</f>
        <v/>
      </c>
      <c r="V449">
        <f>IF(OR(NOT(OR(A449&lt;&gt;"",B449&lt;&gt;"",C449&lt;&gt;"",E449&lt;&gt;"")),N(T449)&gt;0),"",IF(IF(NOT(N(B449)&gt;0),"SIN FECHA DE EVENTO; ","")&amp;IF(C449="","SIN UNIDAD; ","")&amp;IF(AND(C449&lt;&gt;"",COUNTIF('Unidades'!$A$2:$A$300,C449)=0),"UNIDAD NO ESTÁ EN LA LISTA; ","")&amp;IF(H449="","SIN TITULAR; ","")&amp;IF(AND(AND(N(B449)&gt;0,TODAY()&gt;=N(B449)),N(I449)=0),"CAMBIO SIN PEDIR; ","")&amp;IF(AND(N(B449)&gt;0,TODAY()&lt;N(B449),N(B449)-TODAY()&lt;=N('Ajustes'!$B$3),N(I449)=0),"EVENTO CERCANO SIN PEDIR; ","")&amp;IF(AND(AND(N(B449)&gt;0,TODAY()&gt;=N(B449)),J449&lt;&gt;"Sí"),"SIN CONFIRMAR; ","")&amp;IF(AND(AND(N(B449)&gt;0,TODAY()&gt;=N(B449)),OR(A449="Entrada",A449="Salida"),IFERROR(VLOOKUP(E449,'Ajustes'!$A$21:$B$40,2,0)="Sí",FALSE),L449=""),"SIN LECTURA; ","")&amp;IF(AND(L449&lt;&gt;"",N449=""),"LECTURA SIN FOTO; ","")&amp;IF(AND(A449="Salida",N(B449)&gt;0,N(O449)=0,TODAY()-N(B449)&gt;N('Ajustes'!$B$4)),"ÚLTIMO RECIBO SIN LLEGAR; ","")&amp;IF(AND(N(Q449)&gt;0,N(R449)=0),"COBRO SIN ENVIAR; ","")&amp;IF(AND(N(Q449)&gt;0,N(R449)&gt;0,N(S449)=0,TODAY()-N(R449)&gt;N('Ajustes'!$B$5)),"COBRO SIN PAGAR; ","")="","",LEFT(IF(NOT(N(B449)&gt;0),"SIN FECHA DE EVENTO; ","")&amp;IF(C449="","SIN UNIDAD; ","")&amp;IF(AND(C449&lt;&gt;"",COUNTIF('Unidades'!$A$2:$A$300,C449)=0),"UNIDAD NO ESTÁ EN LA LISTA; ","")&amp;IF(H449="","SIN TITULAR; ","")&amp;IF(AND(AND(N(B449)&gt;0,TODAY()&gt;=N(B449)),N(I449)=0),"CAMBIO SIN PEDIR; ","")&amp;IF(AND(N(B449)&gt;0,TODAY()&lt;N(B449),N(B449)-TODAY()&lt;=N('Ajustes'!$B$3),N(I449)=0),"EVENTO CERCANO SIN PEDIR; ","")&amp;IF(AND(AND(N(B449)&gt;0,TODAY()&gt;=N(B449)),J449&lt;&gt;"Sí"),"SIN CONFIRMAR; ","")&amp;IF(AND(AND(N(B449)&gt;0,TODAY()&gt;=N(B449)),OR(A449="Entrada",A449="Salida"),IFERROR(VLOOKUP(E449,'Ajustes'!$A$21:$B$40,2,0)="Sí",FALSE),L449=""),"SIN LECTURA; ","")&amp;IF(AND(L449&lt;&gt;"",N449=""),"LECTURA SIN FOTO; ","")&amp;IF(AND(A449="Salida",N(B449)&gt;0,N(O449)=0,TODAY()-N(B449)&gt;N('Ajustes'!$B$4)),"ÚLTIMO RECIBO SIN LLEGAR; ","")&amp;IF(AND(N(Q449)&gt;0,N(R449)=0),"COBRO SIN ENVIAR; ","")&amp;IF(AND(N(Q449)&gt;0,N(R449)&gt;0,N(S449)=0,TODAY()-N(R449)&gt;N('Ajustes'!$B$5)),"COBRO SIN PAGAR; ",""),LEN(IF(NOT(N(B449)&gt;0),"SIN FECHA DE EVENTO; ","")&amp;IF(C449="","SIN UNIDAD; ","")&amp;IF(AND(C449&lt;&gt;"",COUNTIF('Unidades'!$A$2:$A$300,C449)=0),"UNIDAD NO ESTÁ EN LA LISTA; ","")&amp;IF(H449="","SIN TITULAR; ","")&amp;IF(AND(AND(N(B449)&gt;0,TODAY()&gt;=N(B449)),N(I449)=0),"CAMBIO SIN PEDIR; ","")&amp;IF(AND(N(B449)&gt;0,TODAY()&lt;N(B449),N(B449)-TODAY()&lt;=N('Ajustes'!$B$3),N(I449)=0),"EVENTO CERCANO SIN PEDIR; ","")&amp;IF(AND(AND(N(B449)&gt;0,TODAY()&gt;=N(B449)),J449&lt;&gt;"Sí"),"SIN CONFIRMAR; ","")&amp;IF(AND(AND(N(B449)&gt;0,TODAY()&gt;=N(B449)),OR(A449="Entrada",A449="Salida"),IFERROR(VLOOKUP(E449,'Ajustes'!$A$21:$B$40,2,0)="Sí",FALSE),L449=""),"SIN LECTURA; ","")&amp;IF(AND(L449&lt;&gt;"",N449=""),"LECTURA SIN FOTO; ","")&amp;IF(AND(A449="Salida",N(B449)&gt;0,N(O449)=0,TODAY()-N(B449)&gt;N('Ajustes'!$B$4)),"ÚLTIMO RECIBO SIN LLEGAR; ","")&amp;IF(AND(N(Q449)&gt;0,N(R449)=0),"COBRO SIN ENVIAR; ","")&amp;IF(AND(N(Q449)&gt;0,N(R449)&gt;0,N(S449)=0,TODAY()-N(R449)&gt;N('Ajustes'!$B$5)),"COBRO SIN PAGAR; ",""))-2)))</f>
        <v/>
      </c>
    </row>
    <row r="450">
      <c r="B450" s="6" t="n"/>
      <c r="I450" s="6" t="n"/>
      <c r="M450" s="6" t="n"/>
      <c r="O450" s="6" t="n"/>
      <c r="P450" s="8" t="n"/>
      <c r="Q450" s="8" t="n"/>
      <c r="R450" s="6" t="n"/>
      <c r="S450" s="6" t="n"/>
      <c r="T450" s="6" t="n"/>
      <c r="U450" s="9">
        <f>IF(OR(NOT(OR(A450&lt;&gt;"",B450&lt;&gt;"",C450&lt;&gt;"",E450&lt;&gt;"")),NOT(N(B450)&gt;0)),"",N(B450)-TODAY())</f>
        <v/>
      </c>
      <c r="V450">
        <f>IF(OR(NOT(OR(A450&lt;&gt;"",B450&lt;&gt;"",C450&lt;&gt;"",E450&lt;&gt;"")),N(T450)&gt;0),"",IF(IF(NOT(N(B450)&gt;0),"SIN FECHA DE EVENTO; ","")&amp;IF(C450="","SIN UNIDAD; ","")&amp;IF(AND(C450&lt;&gt;"",COUNTIF('Unidades'!$A$2:$A$300,C450)=0),"UNIDAD NO ESTÁ EN LA LISTA; ","")&amp;IF(H450="","SIN TITULAR; ","")&amp;IF(AND(AND(N(B450)&gt;0,TODAY()&gt;=N(B450)),N(I450)=0),"CAMBIO SIN PEDIR; ","")&amp;IF(AND(N(B450)&gt;0,TODAY()&lt;N(B450),N(B450)-TODAY()&lt;=N('Ajustes'!$B$3),N(I450)=0),"EVENTO CERCANO SIN PEDIR; ","")&amp;IF(AND(AND(N(B450)&gt;0,TODAY()&gt;=N(B450)),J450&lt;&gt;"Sí"),"SIN CONFIRMAR; ","")&amp;IF(AND(AND(N(B450)&gt;0,TODAY()&gt;=N(B450)),OR(A450="Entrada",A450="Salida"),IFERROR(VLOOKUP(E450,'Ajustes'!$A$21:$B$40,2,0)="Sí",FALSE),L450=""),"SIN LECTURA; ","")&amp;IF(AND(L450&lt;&gt;"",N450=""),"LECTURA SIN FOTO; ","")&amp;IF(AND(A450="Salida",N(B450)&gt;0,N(O450)=0,TODAY()-N(B450)&gt;N('Ajustes'!$B$4)),"ÚLTIMO RECIBO SIN LLEGAR; ","")&amp;IF(AND(N(Q450)&gt;0,N(R450)=0),"COBRO SIN ENVIAR; ","")&amp;IF(AND(N(Q450)&gt;0,N(R450)&gt;0,N(S450)=0,TODAY()-N(R450)&gt;N('Ajustes'!$B$5)),"COBRO SIN PAGAR; ","")="","",LEFT(IF(NOT(N(B450)&gt;0),"SIN FECHA DE EVENTO; ","")&amp;IF(C450="","SIN UNIDAD; ","")&amp;IF(AND(C450&lt;&gt;"",COUNTIF('Unidades'!$A$2:$A$300,C450)=0),"UNIDAD NO ESTÁ EN LA LISTA; ","")&amp;IF(H450="","SIN TITULAR; ","")&amp;IF(AND(AND(N(B450)&gt;0,TODAY()&gt;=N(B450)),N(I450)=0),"CAMBIO SIN PEDIR; ","")&amp;IF(AND(N(B450)&gt;0,TODAY()&lt;N(B450),N(B450)-TODAY()&lt;=N('Ajustes'!$B$3),N(I450)=0),"EVENTO CERCANO SIN PEDIR; ","")&amp;IF(AND(AND(N(B450)&gt;0,TODAY()&gt;=N(B450)),J450&lt;&gt;"Sí"),"SIN CONFIRMAR; ","")&amp;IF(AND(AND(N(B450)&gt;0,TODAY()&gt;=N(B450)),OR(A450="Entrada",A450="Salida"),IFERROR(VLOOKUP(E450,'Ajustes'!$A$21:$B$40,2,0)="Sí",FALSE),L450=""),"SIN LECTURA; ","")&amp;IF(AND(L450&lt;&gt;"",N450=""),"LECTURA SIN FOTO; ","")&amp;IF(AND(A450="Salida",N(B450)&gt;0,N(O450)=0,TODAY()-N(B450)&gt;N('Ajustes'!$B$4)),"ÚLTIMO RECIBO SIN LLEGAR; ","")&amp;IF(AND(N(Q450)&gt;0,N(R450)=0),"COBRO SIN ENVIAR; ","")&amp;IF(AND(N(Q450)&gt;0,N(R450)&gt;0,N(S450)=0,TODAY()-N(R450)&gt;N('Ajustes'!$B$5)),"COBRO SIN PAGAR; ",""),LEN(IF(NOT(N(B450)&gt;0),"SIN FECHA DE EVENTO; ","")&amp;IF(C450="","SIN UNIDAD; ","")&amp;IF(AND(C450&lt;&gt;"",COUNTIF('Unidades'!$A$2:$A$300,C450)=0),"UNIDAD NO ESTÁ EN LA LISTA; ","")&amp;IF(H450="","SIN TITULAR; ","")&amp;IF(AND(AND(N(B450)&gt;0,TODAY()&gt;=N(B450)),N(I450)=0),"CAMBIO SIN PEDIR; ","")&amp;IF(AND(N(B450)&gt;0,TODAY()&lt;N(B450),N(B450)-TODAY()&lt;=N('Ajustes'!$B$3),N(I450)=0),"EVENTO CERCANO SIN PEDIR; ","")&amp;IF(AND(AND(N(B450)&gt;0,TODAY()&gt;=N(B450)),J450&lt;&gt;"Sí"),"SIN CONFIRMAR; ","")&amp;IF(AND(AND(N(B450)&gt;0,TODAY()&gt;=N(B450)),OR(A450="Entrada",A450="Salida"),IFERROR(VLOOKUP(E450,'Ajustes'!$A$21:$B$40,2,0)="Sí",FALSE),L450=""),"SIN LECTURA; ","")&amp;IF(AND(L450&lt;&gt;"",N450=""),"LECTURA SIN FOTO; ","")&amp;IF(AND(A450="Salida",N(B450)&gt;0,N(O450)=0,TODAY()-N(B450)&gt;N('Ajustes'!$B$4)),"ÚLTIMO RECIBO SIN LLEGAR; ","")&amp;IF(AND(N(Q450)&gt;0,N(R450)=0),"COBRO SIN ENVIAR; ","")&amp;IF(AND(N(Q450)&gt;0,N(R450)&gt;0,N(S450)=0,TODAY()-N(R450)&gt;N('Ajustes'!$B$5)),"COBRO SIN PAGAR; ",""))-2)))</f>
        <v/>
      </c>
    </row>
    <row r="451">
      <c r="B451" s="6" t="n"/>
      <c r="I451" s="6" t="n"/>
      <c r="M451" s="6" t="n"/>
      <c r="O451" s="6" t="n"/>
      <c r="P451" s="8" t="n"/>
      <c r="Q451" s="8" t="n"/>
      <c r="R451" s="6" t="n"/>
      <c r="S451" s="6" t="n"/>
      <c r="T451" s="6" t="n"/>
      <c r="U451" s="9">
        <f>IF(OR(NOT(OR(A451&lt;&gt;"",B451&lt;&gt;"",C451&lt;&gt;"",E451&lt;&gt;"")),NOT(N(B451)&gt;0)),"",N(B451)-TODAY())</f>
        <v/>
      </c>
      <c r="V451">
        <f>IF(OR(NOT(OR(A451&lt;&gt;"",B451&lt;&gt;"",C451&lt;&gt;"",E451&lt;&gt;"")),N(T451)&gt;0),"",IF(IF(NOT(N(B451)&gt;0),"SIN FECHA DE EVENTO; ","")&amp;IF(C451="","SIN UNIDAD; ","")&amp;IF(AND(C451&lt;&gt;"",COUNTIF('Unidades'!$A$2:$A$300,C451)=0),"UNIDAD NO ESTÁ EN LA LISTA; ","")&amp;IF(H451="","SIN TITULAR; ","")&amp;IF(AND(AND(N(B451)&gt;0,TODAY()&gt;=N(B451)),N(I451)=0),"CAMBIO SIN PEDIR; ","")&amp;IF(AND(N(B451)&gt;0,TODAY()&lt;N(B451),N(B451)-TODAY()&lt;=N('Ajustes'!$B$3),N(I451)=0),"EVENTO CERCANO SIN PEDIR; ","")&amp;IF(AND(AND(N(B451)&gt;0,TODAY()&gt;=N(B451)),J451&lt;&gt;"Sí"),"SIN CONFIRMAR; ","")&amp;IF(AND(AND(N(B451)&gt;0,TODAY()&gt;=N(B451)),OR(A451="Entrada",A451="Salida"),IFERROR(VLOOKUP(E451,'Ajustes'!$A$21:$B$40,2,0)="Sí",FALSE),L451=""),"SIN LECTURA; ","")&amp;IF(AND(L451&lt;&gt;"",N451=""),"LECTURA SIN FOTO; ","")&amp;IF(AND(A451="Salida",N(B451)&gt;0,N(O451)=0,TODAY()-N(B451)&gt;N('Ajustes'!$B$4)),"ÚLTIMO RECIBO SIN LLEGAR; ","")&amp;IF(AND(N(Q451)&gt;0,N(R451)=0),"COBRO SIN ENVIAR; ","")&amp;IF(AND(N(Q451)&gt;0,N(R451)&gt;0,N(S451)=0,TODAY()-N(R451)&gt;N('Ajustes'!$B$5)),"COBRO SIN PAGAR; ","")="","",LEFT(IF(NOT(N(B451)&gt;0),"SIN FECHA DE EVENTO; ","")&amp;IF(C451="","SIN UNIDAD; ","")&amp;IF(AND(C451&lt;&gt;"",COUNTIF('Unidades'!$A$2:$A$300,C451)=0),"UNIDAD NO ESTÁ EN LA LISTA; ","")&amp;IF(H451="","SIN TITULAR; ","")&amp;IF(AND(AND(N(B451)&gt;0,TODAY()&gt;=N(B451)),N(I451)=0),"CAMBIO SIN PEDIR; ","")&amp;IF(AND(N(B451)&gt;0,TODAY()&lt;N(B451),N(B451)-TODAY()&lt;=N('Ajustes'!$B$3),N(I451)=0),"EVENTO CERCANO SIN PEDIR; ","")&amp;IF(AND(AND(N(B451)&gt;0,TODAY()&gt;=N(B451)),J451&lt;&gt;"Sí"),"SIN CONFIRMAR; ","")&amp;IF(AND(AND(N(B451)&gt;0,TODAY()&gt;=N(B451)),OR(A451="Entrada",A451="Salida"),IFERROR(VLOOKUP(E451,'Ajustes'!$A$21:$B$40,2,0)="Sí",FALSE),L451=""),"SIN LECTURA; ","")&amp;IF(AND(L451&lt;&gt;"",N451=""),"LECTURA SIN FOTO; ","")&amp;IF(AND(A451="Salida",N(B451)&gt;0,N(O451)=0,TODAY()-N(B451)&gt;N('Ajustes'!$B$4)),"ÚLTIMO RECIBO SIN LLEGAR; ","")&amp;IF(AND(N(Q451)&gt;0,N(R451)=0),"COBRO SIN ENVIAR; ","")&amp;IF(AND(N(Q451)&gt;0,N(R451)&gt;0,N(S451)=0,TODAY()-N(R451)&gt;N('Ajustes'!$B$5)),"COBRO SIN PAGAR; ",""),LEN(IF(NOT(N(B451)&gt;0),"SIN FECHA DE EVENTO; ","")&amp;IF(C451="","SIN UNIDAD; ","")&amp;IF(AND(C451&lt;&gt;"",COUNTIF('Unidades'!$A$2:$A$300,C451)=0),"UNIDAD NO ESTÁ EN LA LISTA; ","")&amp;IF(H451="","SIN TITULAR; ","")&amp;IF(AND(AND(N(B451)&gt;0,TODAY()&gt;=N(B451)),N(I451)=0),"CAMBIO SIN PEDIR; ","")&amp;IF(AND(N(B451)&gt;0,TODAY()&lt;N(B451),N(B451)-TODAY()&lt;=N('Ajustes'!$B$3),N(I451)=0),"EVENTO CERCANO SIN PEDIR; ","")&amp;IF(AND(AND(N(B451)&gt;0,TODAY()&gt;=N(B451)),J451&lt;&gt;"Sí"),"SIN CONFIRMAR; ","")&amp;IF(AND(AND(N(B451)&gt;0,TODAY()&gt;=N(B451)),OR(A451="Entrada",A451="Salida"),IFERROR(VLOOKUP(E451,'Ajustes'!$A$21:$B$40,2,0)="Sí",FALSE),L451=""),"SIN LECTURA; ","")&amp;IF(AND(L451&lt;&gt;"",N451=""),"LECTURA SIN FOTO; ","")&amp;IF(AND(A451="Salida",N(B451)&gt;0,N(O451)=0,TODAY()-N(B451)&gt;N('Ajustes'!$B$4)),"ÚLTIMO RECIBO SIN LLEGAR; ","")&amp;IF(AND(N(Q451)&gt;0,N(R451)=0),"COBRO SIN ENVIAR; ","")&amp;IF(AND(N(Q451)&gt;0,N(R451)&gt;0,N(S451)=0,TODAY()-N(R451)&gt;N('Ajustes'!$B$5)),"COBRO SIN PAGAR; ",""))-2)))</f>
        <v/>
      </c>
    </row>
    <row r="452">
      <c r="B452" s="6" t="n"/>
      <c r="I452" s="6" t="n"/>
      <c r="M452" s="6" t="n"/>
      <c r="O452" s="6" t="n"/>
      <c r="P452" s="8" t="n"/>
      <c r="Q452" s="8" t="n"/>
      <c r="R452" s="6" t="n"/>
      <c r="S452" s="6" t="n"/>
      <c r="T452" s="6" t="n"/>
      <c r="U452" s="9">
        <f>IF(OR(NOT(OR(A452&lt;&gt;"",B452&lt;&gt;"",C452&lt;&gt;"",E452&lt;&gt;"")),NOT(N(B452)&gt;0)),"",N(B452)-TODAY())</f>
        <v/>
      </c>
      <c r="V452">
        <f>IF(OR(NOT(OR(A452&lt;&gt;"",B452&lt;&gt;"",C452&lt;&gt;"",E452&lt;&gt;"")),N(T452)&gt;0),"",IF(IF(NOT(N(B452)&gt;0),"SIN FECHA DE EVENTO; ","")&amp;IF(C452="","SIN UNIDAD; ","")&amp;IF(AND(C452&lt;&gt;"",COUNTIF('Unidades'!$A$2:$A$300,C452)=0),"UNIDAD NO ESTÁ EN LA LISTA; ","")&amp;IF(H452="","SIN TITULAR; ","")&amp;IF(AND(AND(N(B452)&gt;0,TODAY()&gt;=N(B452)),N(I452)=0),"CAMBIO SIN PEDIR; ","")&amp;IF(AND(N(B452)&gt;0,TODAY()&lt;N(B452),N(B452)-TODAY()&lt;=N('Ajustes'!$B$3),N(I452)=0),"EVENTO CERCANO SIN PEDIR; ","")&amp;IF(AND(AND(N(B452)&gt;0,TODAY()&gt;=N(B452)),J452&lt;&gt;"Sí"),"SIN CONFIRMAR; ","")&amp;IF(AND(AND(N(B452)&gt;0,TODAY()&gt;=N(B452)),OR(A452="Entrada",A452="Salida"),IFERROR(VLOOKUP(E452,'Ajustes'!$A$21:$B$40,2,0)="Sí",FALSE),L452=""),"SIN LECTURA; ","")&amp;IF(AND(L452&lt;&gt;"",N452=""),"LECTURA SIN FOTO; ","")&amp;IF(AND(A452="Salida",N(B452)&gt;0,N(O452)=0,TODAY()-N(B452)&gt;N('Ajustes'!$B$4)),"ÚLTIMO RECIBO SIN LLEGAR; ","")&amp;IF(AND(N(Q452)&gt;0,N(R452)=0),"COBRO SIN ENVIAR; ","")&amp;IF(AND(N(Q452)&gt;0,N(R452)&gt;0,N(S452)=0,TODAY()-N(R452)&gt;N('Ajustes'!$B$5)),"COBRO SIN PAGAR; ","")="","",LEFT(IF(NOT(N(B452)&gt;0),"SIN FECHA DE EVENTO; ","")&amp;IF(C452="","SIN UNIDAD; ","")&amp;IF(AND(C452&lt;&gt;"",COUNTIF('Unidades'!$A$2:$A$300,C452)=0),"UNIDAD NO ESTÁ EN LA LISTA; ","")&amp;IF(H452="","SIN TITULAR; ","")&amp;IF(AND(AND(N(B452)&gt;0,TODAY()&gt;=N(B452)),N(I452)=0),"CAMBIO SIN PEDIR; ","")&amp;IF(AND(N(B452)&gt;0,TODAY()&lt;N(B452),N(B452)-TODAY()&lt;=N('Ajustes'!$B$3),N(I452)=0),"EVENTO CERCANO SIN PEDIR; ","")&amp;IF(AND(AND(N(B452)&gt;0,TODAY()&gt;=N(B452)),J452&lt;&gt;"Sí"),"SIN CONFIRMAR; ","")&amp;IF(AND(AND(N(B452)&gt;0,TODAY()&gt;=N(B452)),OR(A452="Entrada",A452="Salida"),IFERROR(VLOOKUP(E452,'Ajustes'!$A$21:$B$40,2,0)="Sí",FALSE),L452=""),"SIN LECTURA; ","")&amp;IF(AND(L452&lt;&gt;"",N452=""),"LECTURA SIN FOTO; ","")&amp;IF(AND(A452="Salida",N(B452)&gt;0,N(O452)=0,TODAY()-N(B452)&gt;N('Ajustes'!$B$4)),"ÚLTIMO RECIBO SIN LLEGAR; ","")&amp;IF(AND(N(Q452)&gt;0,N(R452)=0),"COBRO SIN ENVIAR; ","")&amp;IF(AND(N(Q452)&gt;0,N(R452)&gt;0,N(S452)=0,TODAY()-N(R452)&gt;N('Ajustes'!$B$5)),"COBRO SIN PAGAR; ",""),LEN(IF(NOT(N(B452)&gt;0),"SIN FECHA DE EVENTO; ","")&amp;IF(C452="","SIN UNIDAD; ","")&amp;IF(AND(C452&lt;&gt;"",COUNTIF('Unidades'!$A$2:$A$300,C452)=0),"UNIDAD NO ESTÁ EN LA LISTA; ","")&amp;IF(H452="","SIN TITULAR; ","")&amp;IF(AND(AND(N(B452)&gt;0,TODAY()&gt;=N(B452)),N(I452)=0),"CAMBIO SIN PEDIR; ","")&amp;IF(AND(N(B452)&gt;0,TODAY()&lt;N(B452),N(B452)-TODAY()&lt;=N('Ajustes'!$B$3),N(I452)=0),"EVENTO CERCANO SIN PEDIR; ","")&amp;IF(AND(AND(N(B452)&gt;0,TODAY()&gt;=N(B452)),J452&lt;&gt;"Sí"),"SIN CONFIRMAR; ","")&amp;IF(AND(AND(N(B452)&gt;0,TODAY()&gt;=N(B452)),OR(A452="Entrada",A452="Salida"),IFERROR(VLOOKUP(E452,'Ajustes'!$A$21:$B$40,2,0)="Sí",FALSE),L452=""),"SIN LECTURA; ","")&amp;IF(AND(L452&lt;&gt;"",N452=""),"LECTURA SIN FOTO; ","")&amp;IF(AND(A452="Salida",N(B452)&gt;0,N(O452)=0,TODAY()-N(B452)&gt;N('Ajustes'!$B$4)),"ÚLTIMO RECIBO SIN LLEGAR; ","")&amp;IF(AND(N(Q452)&gt;0,N(R452)=0),"COBRO SIN ENVIAR; ","")&amp;IF(AND(N(Q452)&gt;0,N(R452)&gt;0,N(S452)=0,TODAY()-N(R452)&gt;N('Ajustes'!$B$5)),"COBRO SIN PAGAR; ",""))-2)))</f>
        <v/>
      </c>
    </row>
    <row r="453">
      <c r="B453" s="6" t="n"/>
      <c r="I453" s="6" t="n"/>
      <c r="M453" s="6" t="n"/>
      <c r="O453" s="6" t="n"/>
      <c r="P453" s="8" t="n"/>
      <c r="Q453" s="8" t="n"/>
      <c r="R453" s="6" t="n"/>
      <c r="S453" s="6" t="n"/>
      <c r="T453" s="6" t="n"/>
      <c r="U453" s="9">
        <f>IF(OR(NOT(OR(A453&lt;&gt;"",B453&lt;&gt;"",C453&lt;&gt;"",E453&lt;&gt;"")),NOT(N(B453)&gt;0)),"",N(B453)-TODAY())</f>
        <v/>
      </c>
      <c r="V453">
        <f>IF(OR(NOT(OR(A453&lt;&gt;"",B453&lt;&gt;"",C453&lt;&gt;"",E453&lt;&gt;"")),N(T453)&gt;0),"",IF(IF(NOT(N(B453)&gt;0),"SIN FECHA DE EVENTO; ","")&amp;IF(C453="","SIN UNIDAD; ","")&amp;IF(AND(C453&lt;&gt;"",COUNTIF('Unidades'!$A$2:$A$300,C453)=0),"UNIDAD NO ESTÁ EN LA LISTA; ","")&amp;IF(H453="","SIN TITULAR; ","")&amp;IF(AND(AND(N(B453)&gt;0,TODAY()&gt;=N(B453)),N(I453)=0),"CAMBIO SIN PEDIR; ","")&amp;IF(AND(N(B453)&gt;0,TODAY()&lt;N(B453),N(B453)-TODAY()&lt;=N('Ajustes'!$B$3),N(I453)=0),"EVENTO CERCANO SIN PEDIR; ","")&amp;IF(AND(AND(N(B453)&gt;0,TODAY()&gt;=N(B453)),J453&lt;&gt;"Sí"),"SIN CONFIRMAR; ","")&amp;IF(AND(AND(N(B453)&gt;0,TODAY()&gt;=N(B453)),OR(A453="Entrada",A453="Salida"),IFERROR(VLOOKUP(E453,'Ajustes'!$A$21:$B$40,2,0)="Sí",FALSE),L453=""),"SIN LECTURA; ","")&amp;IF(AND(L453&lt;&gt;"",N453=""),"LECTURA SIN FOTO; ","")&amp;IF(AND(A453="Salida",N(B453)&gt;0,N(O453)=0,TODAY()-N(B453)&gt;N('Ajustes'!$B$4)),"ÚLTIMO RECIBO SIN LLEGAR; ","")&amp;IF(AND(N(Q453)&gt;0,N(R453)=0),"COBRO SIN ENVIAR; ","")&amp;IF(AND(N(Q453)&gt;0,N(R453)&gt;0,N(S453)=0,TODAY()-N(R453)&gt;N('Ajustes'!$B$5)),"COBRO SIN PAGAR; ","")="","",LEFT(IF(NOT(N(B453)&gt;0),"SIN FECHA DE EVENTO; ","")&amp;IF(C453="","SIN UNIDAD; ","")&amp;IF(AND(C453&lt;&gt;"",COUNTIF('Unidades'!$A$2:$A$300,C453)=0),"UNIDAD NO ESTÁ EN LA LISTA; ","")&amp;IF(H453="","SIN TITULAR; ","")&amp;IF(AND(AND(N(B453)&gt;0,TODAY()&gt;=N(B453)),N(I453)=0),"CAMBIO SIN PEDIR; ","")&amp;IF(AND(N(B453)&gt;0,TODAY()&lt;N(B453),N(B453)-TODAY()&lt;=N('Ajustes'!$B$3),N(I453)=0),"EVENTO CERCANO SIN PEDIR; ","")&amp;IF(AND(AND(N(B453)&gt;0,TODAY()&gt;=N(B453)),J453&lt;&gt;"Sí"),"SIN CONFIRMAR; ","")&amp;IF(AND(AND(N(B453)&gt;0,TODAY()&gt;=N(B453)),OR(A453="Entrada",A453="Salida"),IFERROR(VLOOKUP(E453,'Ajustes'!$A$21:$B$40,2,0)="Sí",FALSE),L453=""),"SIN LECTURA; ","")&amp;IF(AND(L453&lt;&gt;"",N453=""),"LECTURA SIN FOTO; ","")&amp;IF(AND(A453="Salida",N(B453)&gt;0,N(O453)=0,TODAY()-N(B453)&gt;N('Ajustes'!$B$4)),"ÚLTIMO RECIBO SIN LLEGAR; ","")&amp;IF(AND(N(Q453)&gt;0,N(R453)=0),"COBRO SIN ENVIAR; ","")&amp;IF(AND(N(Q453)&gt;0,N(R453)&gt;0,N(S453)=0,TODAY()-N(R453)&gt;N('Ajustes'!$B$5)),"COBRO SIN PAGAR; ",""),LEN(IF(NOT(N(B453)&gt;0),"SIN FECHA DE EVENTO; ","")&amp;IF(C453="","SIN UNIDAD; ","")&amp;IF(AND(C453&lt;&gt;"",COUNTIF('Unidades'!$A$2:$A$300,C453)=0),"UNIDAD NO ESTÁ EN LA LISTA; ","")&amp;IF(H453="","SIN TITULAR; ","")&amp;IF(AND(AND(N(B453)&gt;0,TODAY()&gt;=N(B453)),N(I453)=0),"CAMBIO SIN PEDIR; ","")&amp;IF(AND(N(B453)&gt;0,TODAY()&lt;N(B453),N(B453)-TODAY()&lt;=N('Ajustes'!$B$3),N(I453)=0),"EVENTO CERCANO SIN PEDIR; ","")&amp;IF(AND(AND(N(B453)&gt;0,TODAY()&gt;=N(B453)),J453&lt;&gt;"Sí"),"SIN CONFIRMAR; ","")&amp;IF(AND(AND(N(B453)&gt;0,TODAY()&gt;=N(B453)),OR(A453="Entrada",A453="Salida"),IFERROR(VLOOKUP(E453,'Ajustes'!$A$21:$B$40,2,0)="Sí",FALSE),L453=""),"SIN LECTURA; ","")&amp;IF(AND(L453&lt;&gt;"",N453=""),"LECTURA SIN FOTO; ","")&amp;IF(AND(A453="Salida",N(B453)&gt;0,N(O453)=0,TODAY()-N(B453)&gt;N('Ajustes'!$B$4)),"ÚLTIMO RECIBO SIN LLEGAR; ","")&amp;IF(AND(N(Q453)&gt;0,N(R453)=0),"COBRO SIN ENVIAR; ","")&amp;IF(AND(N(Q453)&gt;0,N(R453)&gt;0,N(S453)=0,TODAY()-N(R453)&gt;N('Ajustes'!$B$5)),"COBRO SIN PAGAR; ",""))-2)))</f>
        <v/>
      </c>
    </row>
    <row r="454">
      <c r="B454" s="6" t="n"/>
      <c r="I454" s="6" t="n"/>
      <c r="M454" s="6" t="n"/>
      <c r="O454" s="6" t="n"/>
      <c r="P454" s="8" t="n"/>
      <c r="Q454" s="8" t="n"/>
      <c r="R454" s="6" t="n"/>
      <c r="S454" s="6" t="n"/>
      <c r="T454" s="6" t="n"/>
      <c r="U454" s="9">
        <f>IF(OR(NOT(OR(A454&lt;&gt;"",B454&lt;&gt;"",C454&lt;&gt;"",E454&lt;&gt;"")),NOT(N(B454)&gt;0)),"",N(B454)-TODAY())</f>
        <v/>
      </c>
      <c r="V454">
        <f>IF(OR(NOT(OR(A454&lt;&gt;"",B454&lt;&gt;"",C454&lt;&gt;"",E454&lt;&gt;"")),N(T454)&gt;0),"",IF(IF(NOT(N(B454)&gt;0),"SIN FECHA DE EVENTO; ","")&amp;IF(C454="","SIN UNIDAD; ","")&amp;IF(AND(C454&lt;&gt;"",COUNTIF('Unidades'!$A$2:$A$300,C454)=0),"UNIDAD NO ESTÁ EN LA LISTA; ","")&amp;IF(H454="","SIN TITULAR; ","")&amp;IF(AND(AND(N(B454)&gt;0,TODAY()&gt;=N(B454)),N(I454)=0),"CAMBIO SIN PEDIR; ","")&amp;IF(AND(N(B454)&gt;0,TODAY()&lt;N(B454),N(B454)-TODAY()&lt;=N('Ajustes'!$B$3),N(I454)=0),"EVENTO CERCANO SIN PEDIR; ","")&amp;IF(AND(AND(N(B454)&gt;0,TODAY()&gt;=N(B454)),J454&lt;&gt;"Sí"),"SIN CONFIRMAR; ","")&amp;IF(AND(AND(N(B454)&gt;0,TODAY()&gt;=N(B454)),OR(A454="Entrada",A454="Salida"),IFERROR(VLOOKUP(E454,'Ajustes'!$A$21:$B$40,2,0)="Sí",FALSE),L454=""),"SIN LECTURA; ","")&amp;IF(AND(L454&lt;&gt;"",N454=""),"LECTURA SIN FOTO; ","")&amp;IF(AND(A454="Salida",N(B454)&gt;0,N(O454)=0,TODAY()-N(B454)&gt;N('Ajustes'!$B$4)),"ÚLTIMO RECIBO SIN LLEGAR; ","")&amp;IF(AND(N(Q454)&gt;0,N(R454)=0),"COBRO SIN ENVIAR; ","")&amp;IF(AND(N(Q454)&gt;0,N(R454)&gt;0,N(S454)=0,TODAY()-N(R454)&gt;N('Ajustes'!$B$5)),"COBRO SIN PAGAR; ","")="","",LEFT(IF(NOT(N(B454)&gt;0),"SIN FECHA DE EVENTO; ","")&amp;IF(C454="","SIN UNIDAD; ","")&amp;IF(AND(C454&lt;&gt;"",COUNTIF('Unidades'!$A$2:$A$300,C454)=0),"UNIDAD NO ESTÁ EN LA LISTA; ","")&amp;IF(H454="","SIN TITULAR; ","")&amp;IF(AND(AND(N(B454)&gt;0,TODAY()&gt;=N(B454)),N(I454)=0),"CAMBIO SIN PEDIR; ","")&amp;IF(AND(N(B454)&gt;0,TODAY()&lt;N(B454),N(B454)-TODAY()&lt;=N('Ajustes'!$B$3),N(I454)=0),"EVENTO CERCANO SIN PEDIR; ","")&amp;IF(AND(AND(N(B454)&gt;0,TODAY()&gt;=N(B454)),J454&lt;&gt;"Sí"),"SIN CONFIRMAR; ","")&amp;IF(AND(AND(N(B454)&gt;0,TODAY()&gt;=N(B454)),OR(A454="Entrada",A454="Salida"),IFERROR(VLOOKUP(E454,'Ajustes'!$A$21:$B$40,2,0)="Sí",FALSE),L454=""),"SIN LECTURA; ","")&amp;IF(AND(L454&lt;&gt;"",N454=""),"LECTURA SIN FOTO; ","")&amp;IF(AND(A454="Salida",N(B454)&gt;0,N(O454)=0,TODAY()-N(B454)&gt;N('Ajustes'!$B$4)),"ÚLTIMO RECIBO SIN LLEGAR; ","")&amp;IF(AND(N(Q454)&gt;0,N(R454)=0),"COBRO SIN ENVIAR; ","")&amp;IF(AND(N(Q454)&gt;0,N(R454)&gt;0,N(S454)=0,TODAY()-N(R454)&gt;N('Ajustes'!$B$5)),"COBRO SIN PAGAR; ",""),LEN(IF(NOT(N(B454)&gt;0),"SIN FECHA DE EVENTO; ","")&amp;IF(C454="","SIN UNIDAD; ","")&amp;IF(AND(C454&lt;&gt;"",COUNTIF('Unidades'!$A$2:$A$300,C454)=0),"UNIDAD NO ESTÁ EN LA LISTA; ","")&amp;IF(H454="","SIN TITULAR; ","")&amp;IF(AND(AND(N(B454)&gt;0,TODAY()&gt;=N(B454)),N(I454)=0),"CAMBIO SIN PEDIR; ","")&amp;IF(AND(N(B454)&gt;0,TODAY()&lt;N(B454),N(B454)-TODAY()&lt;=N('Ajustes'!$B$3),N(I454)=0),"EVENTO CERCANO SIN PEDIR; ","")&amp;IF(AND(AND(N(B454)&gt;0,TODAY()&gt;=N(B454)),J454&lt;&gt;"Sí"),"SIN CONFIRMAR; ","")&amp;IF(AND(AND(N(B454)&gt;0,TODAY()&gt;=N(B454)),OR(A454="Entrada",A454="Salida"),IFERROR(VLOOKUP(E454,'Ajustes'!$A$21:$B$40,2,0)="Sí",FALSE),L454=""),"SIN LECTURA; ","")&amp;IF(AND(L454&lt;&gt;"",N454=""),"LECTURA SIN FOTO; ","")&amp;IF(AND(A454="Salida",N(B454)&gt;0,N(O454)=0,TODAY()-N(B454)&gt;N('Ajustes'!$B$4)),"ÚLTIMO RECIBO SIN LLEGAR; ","")&amp;IF(AND(N(Q454)&gt;0,N(R454)=0),"COBRO SIN ENVIAR; ","")&amp;IF(AND(N(Q454)&gt;0,N(R454)&gt;0,N(S454)=0,TODAY()-N(R454)&gt;N('Ajustes'!$B$5)),"COBRO SIN PAGAR; ",""))-2)))</f>
        <v/>
      </c>
    </row>
    <row r="455">
      <c r="B455" s="6" t="n"/>
      <c r="I455" s="6" t="n"/>
      <c r="M455" s="6" t="n"/>
      <c r="O455" s="6" t="n"/>
      <c r="P455" s="8" t="n"/>
      <c r="Q455" s="8" t="n"/>
      <c r="R455" s="6" t="n"/>
      <c r="S455" s="6" t="n"/>
      <c r="T455" s="6" t="n"/>
      <c r="U455" s="9">
        <f>IF(OR(NOT(OR(A455&lt;&gt;"",B455&lt;&gt;"",C455&lt;&gt;"",E455&lt;&gt;"")),NOT(N(B455)&gt;0)),"",N(B455)-TODAY())</f>
        <v/>
      </c>
      <c r="V455">
        <f>IF(OR(NOT(OR(A455&lt;&gt;"",B455&lt;&gt;"",C455&lt;&gt;"",E455&lt;&gt;"")),N(T455)&gt;0),"",IF(IF(NOT(N(B455)&gt;0),"SIN FECHA DE EVENTO; ","")&amp;IF(C455="","SIN UNIDAD; ","")&amp;IF(AND(C455&lt;&gt;"",COUNTIF('Unidades'!$A$2:$A$300,C455)=0),"UNIDAD NO ESTÁ EN LA LISTA; ","")&amp;IF(H455="","SIN TITULAR; ","")&amp;IF(AND(AND(N(B455)&gt;0,TODAY()&gt;=N(B455)),N(I455)=0),"CAMBIO SIN PEDIR; ","")&amp;IF(AND(N(B455)&gt;0,TODAY()&lt;N(B455),N(B455)-TODAY()&lt;=N('Ajustes'!$B$3),N(I455)=0),"EVENTO CERCANO SIN PEDIR; ","")&amp;IF(AND(AND(N(B455)&gt;0,TODAY()&gt;=N(B455)),J455&lt;&gt;"Sí"),"SIN CONFIRMAR; ","")&amp;IF(AND(AND(N(B455)&gt;0,TODAY()&gt;=N(B455)),OR(A455="Entrada",A455="Salida"),IFERROR(VLOOKUP(E455,'Ajustes'!$A$21:$B$40,2,0)="Sí",FALSE),L455=""),"SIN LECTURA; ","")&amp;IF(AND(L455&lt;&gt;"",N455=""),"LECTURA SIN FOTO; ","")&amp;IF(AND(A455="Salida",N(B455)&gt;0,N(O455)=0,TODAY()-N(B455)&gt;N('Ajustes'!$B$4)),"ÚLTIMO RECIBO SIN LLEGAR; ","")&amp;IF(AND(N(Q455)&gt;0,N(R455)=0),"COBRO SIN ENVIAR; ","")&amp;IF(AND(N(Q455)&gt;0,N(R455)&gt;0,N(S455)=0,TODAY()-N(R455)&gt;N('Ajustes'!$B$5)),"COBRO SIN PAGAR; ","")="","",LEFT(IF(NOT(N(B455)&gt;0),"SIN FECHA DE EVENTO; ","")&amp;IF(C455="","SIN UNIDAD; ","")&amp;IF(AND(C455&lt;&gt;"",COUNTIF('Unidades'!$A$2:$A$300,C455)=0),"UNIDAD NO ESTÁ EN LA LISTA; ","")&amp;IF(H455="","SIN TITULAR; ","")&amp;IF(AND(AND(N(B455)&gt;0,TODAY()&gt;=N(B455)),N(I455)=0),"CAMBIO SIN PEDIR; ","")&amp;IF(AND(N(B455)&gt;0,TODAY()&lt;N(B455),N(B455)-TODAY()&lt;=N('Ajustes'!$B$3),N(I455)=0),"EVENTO CERCANO SIN PEDIR; ","")&amp;IF(AND(AND(N(B455)&gt;0,TODAY()&gt;=N(B455)),J455&lt;&gt;"Sí"),"SIN CONFIRMAR; ","")&amp;IF(AND(AND(N(B455)&gt;0,TODAY()&gt;=N(B455)),OR(A455="Entrada",A455="Salida"),IFERROR(VLOOKUP(E455,'Ajustes'!$A$21:$B$40,2,0)="Sí",FALSE),L455=""),"SIN LECTURA; ","")&amp;IF(AND(L455&lt;&gt;"",N455=""),"LECTURA SIN FOTO; ","")&amp;IF(AND(A455="Salida",N(B455)&gt;0,N(O455)=0,TODAY()-N(B455)&gt;N('Ajustes'!$B$4)),"ÚLTIMO RECIBO SIN LLEGAR; ","")&amp;IF(AND(N(Q455)&gt;0,N(R455)=0),"COBRO SIN ENVIAR; ","")&amp;IF(AND(N(Q455)&gt;0,N(R455)&gt;0,N(S455)=0,TODAY()-N(R455)&gt;N('Ajustes'!$B$5)),"COBRO SIN PAGAR; ",""),LEN(IF(NOT(N(B455)&gt;0),"SIN FECHA DE EVENTO; ","")&amp;IF(C455="","SIN UNIDAD; ","")&amp;IF(AND(C455&lt;&gt;"",COUNTIF('Unidades'!$A$2:$A$300,C455)=0),"UNIDAD NO ESTÁ EN LA LISTA; ","")&amp;IF(H455="","SIN TITULAR; ","")&amp;IF(AND(AND(N(B455)&gt;0,TODAY()&gt;=N(B455)),N(I455)=0),"CAMBIO SIN PEDIR; ","")&amp;IF(AND(N(B455)&gt;0,TODAY()&lt;N(B455),N(B455)-TODAY()&lt;=N('Ajustes'!$B$3),N(I455)=0),"EVENTO CERCANO SIN PEDIR; ","")&amp;IF(AND(AND(N(B455)&gt;0,TODAY()&gt;=N(B455)),J455&lt;&gt;"Sí"),"SIN CONFIRMAR; ","")&amp;IF(AND(AND(N(B455)&gt;0,TODAY()&gt;=N(B455)),OR(A455="Entrada",A455="Salida"),IFERROR(VLOOKUP(E455,'Ajustes'!$A$21:$B$40,2,0)="Sí",FALSE),L455=""),"SIN LECTURA; ","")&amp;IF(AND(L455&lt;&gt;"",N455=""),"LECTURA SIN FOTO; ","")&amp;IF(AND(A455="Salida",N(B455)&gt;0,N(O455)=0,TODAY()-N(B455)&gt;N('Ajustes'!$B$4)),"ÚLTIMO RECIBO SIN LLEGAR; ","")&amp;IF(AND(N(Q455)&gt;0,N(R455)=0),"COBRO SIN ENVIAR; ","")&amp;IF(AND(N(Q455)&gt;0,N(R455)&gt;0,N(S455)=0,TODAY()-N(R455)&gt;N('Ajustes'!$B$5)),"COBRO SIN PAGAR; ",""))-2)))</f>
        <v/>
      </c>
    </row>
    <row r="456">
      <c r="B456" s="6" t="n"/>
      <c r="I456" s="6" t="n"/>
      <c r="M456" s="6" t="n"/>
      <c r="O456" s="6" t="n"/>
      <c r="P456" s="8" t="n"/>
      <c r="Q456" s="8" t="n"/>
      <c r="R456" s="6" t="n"/>
      <c r="S456" s="6" t="n"/>
      <c r="T456" s="6" t="n"/>
      <c r="U456" s="9">
        <f>IF(OR(NOT(OR(A456&lt;&gt;"",B456&lt;&gt;"",C456&lt;&gt;"",E456&lt;&gt;"")),NOT(N(B456)&gt;0)),"",N(B456)-TODAY())</f>
        <v/>
      </c>
      <c r="V456">
        <f>IF(OR(NOT(OR(A456&lt;&gt;"",B456&lt;&gt;"",C456&lt;&gt;"",E456&lt;&gt;"")),N(T456)&gt;0),"",IF(IF(NOT(N(B456)&gt;0),"SIN FECHA DE EVENTO; ","")&amp;IF(C456="","SIN UNIDAD; ","")&amp;IF(AND(C456&lt;&gt;"",COUNTIF('Unidades'!$A$2:$A$300,C456)=0),"UNIDAD NO ESTÁ EN LA LISTA; ","")&amp;IF(H456="","SIN TITULAR; ","")&amp;IF(AND(AND(N(B456)&gt;0,TODAY()&gt;=N(B456)),N(I456)=0),"CAMBIO SIN PEDIR; ","")&amp;IF(AND(N(B456)&gt;0,TODAY()&lt;N(B456),N(B456)-TODAY()&lt;=N('Ajustes'!$B$3),N(I456)=0),"EVENTO CERCANO SIN PEDIR; ","")&amp;IF(AND(AND(N(B456)&gt;0,TODAY()&gt;=N(B456)),J456&lt;&gt;"Sí"),"SIN CONFIRMAR; ","")&amp;IF(AND(AND(N(B456)&gt;0,TODAY()&gt;=N(B456)),OR(A456="Entrada",A456="Salida"),IFERROR(VLOOKUP(E456,'Ajustes'!$A$21:$B$40,2,0)="Sí",FALSE),L456=""),"SIN LECTURA; ","")&amp;IF(AND(L456&lt;&gt;"",N456=""),"LECTURA SIN FOTO; ","")&amp;IF(AND(A456="Salida",N(B456)&gt;0,N(O456)=0,TODAY()-N(B456)&gt;N('Ajustes'!$B$4)),"ÚLTIMO RECIBO SIN LLEGAR; ","")&amp;IF(AND(N(Q456)&gt;0,N(R456)=0),"COBRO SIN ENVIAR; ","")&amp;IF(AND(N(Q456)&gt;0,N(R456)&gt;0,N(S456)=0,TODAY()-N(R456)&gt;N('Ajustes'!$B$5)),"COBRO SIN PAGAR; ","")="","",LEFT(IF(NOT(N(B456)&gt;0),"SIN FECHA DE EVENTO; ","")&amp;IF(C456="","SIN UNIDAD; ","")&amp;IF(AND(C456&lt;&gt;"",COUNTIF('Unidades'!$A$2:$A$300,C456)=0),"UNIDAD NO ESTÁ EN LA LISTA; ","")&amp;IF(H456="","SIN TITULAR; ","")&amp;IF(AND(AND(N(B456)&gt;0,TODAY()&gt;=N(B456)),N(I456)=0),"CAMBIO SIN PEDIR; ","")&amp;IF(AND(N(B456)&gt;0,TODAY()&lt;N(B456),N(B456)-TODAY()&lt;=N('Ajustes'!$B$3),N(I456)=0),"EVENTO CERCANO SIN PEDIR; ","")&amp;IF(AND(AND(N(B456)&gt;0,TODAY()&gt;=N(B456)),J456&lt;&gt;"Sí"),"SIN CONFIRMAR; ","")&amp;IF(AND(AND(N(B456)&gt;0,TODAY()&gt;=N(B456)),OR(A456="Entrada",A456="Salida"),IFERROR(VLOOKUP(E456,'Ajustes'!$A$21:$B$40,2,0)="Sí",FALSE),L456=""),"SIN LECTURA; ","")&amp;IF(AND(L456&lt;&gt;"",N456=""),"LECTURA SIN FOTO; ","")&amp;IF(AND(A456="Salida",N(B456)&gt;0,N(O456)=0,TODAY()-N(B456)&gt;N('Ajustes'!$B$4)),"ÚLTIMO RECIBO SIN LLEGAR; ","")&amp;IF(AND(N(Q456)&gt;0,N(R456)=0),"COBRO SIN ENVIAR; ","")&amp;IF(AND(N(Q456)&gt;0,N(R456)&gt;0,N(S456)=0,TODAY()-N(R456)&gt;N('Ajustes'!$B$5)),"COBRO SIN PAGAR; ",""),LEN(IF(NOT(N(B456)&gt;0),"SIN FECHA DE EVENTO; ","")&amp;IF(C456="","SIN UNIDAD; ","")&amp;IF(AND(C456&lt;&gt;"",COUNTIF('Unidades'!$A$2:$A$300,C456)=0),"UNIDAD NO ESTÁ EN LA LISTA; ","")&amp;IF(H456="","SIN TITULAR; ","")&amp;IF(AND(AND(N(B456)&gt;0,TODAY()&gt;=N(B456)),N(I456)=0),"CAMBIO SIN PEDIR; ","")&amp;IF(AND(N(B456)&gt;0,TODAY()&lt;N(B456),N(B456)-TODAY()&lt;=N('Ajustes'!$B$3),N(I456)=0),"EVENTO CERCANO SIN PEDIR; ","")&amp;IF(AND(AND(N(B456)&gt;0,TODAY()&gt;=N(B456)),J456&lt;&gt;"Sí"),"SIN CONFIRMAR; ","")&amp;IF(AND(AND(N(B456)&gt;0,TODAY()&gt;=N(B456)),OR(A456="Entrada",A456="Salida"),IFERROR(VLOOKUP(E456,'Ajustes'!$A$21:$B$40,2,0)="Sí",FALSE),L456=""),"SIN LECTURA; ","")&amp;IF(AND(L456&lt;&gt;"",N456=""),"LECTURA SIN FOTO; ","")&amp;IF(AND(A456="Salida",N(B456)&gt;0,N(O456)=0,TODAY()-N(B456)&gt;N('Ajustes'!$B$4)),"ÚLTIMO RECIBO SIN LLEGAR; ","")&amp;IF(AND(N(Q456)&gt;0,N(R456)=0),"COBRO SIN ENVIAR; ","")&amp;IF(AND(N(Q456)&gt;0,N(R456)&gt;0,N(S456)=0,TODAY()-N(R456)&gt;N('Ajustes'!$B$5)),"COBRO SIN PAGAR; ",""))-2)))</f>
        <v/>
      </c>
    </row>
    <row r="457">
      <c r="B457" s="6" t="n"/>
      <c r="I457" s="6" t="n"/>
      <c r="M457" s="6" t="n"/>
      <c r="O457" s="6" t="n"/>
      <c r="P457" s="8" t="n"/>
      <c r="Q457" s="8" t="n"/>
      <c r="R457" s="6" t="n"/>
      <c r="S457" s="6" t="n"/>
      <c r="T457" s="6" t="n"/>
      <c r="U457" s="9">
        <f>IF(OR(NOT(OR(A457&lt;&gt;"",B457&lt;&gt;"",C457&lt;&gt;"",E457&lt;&gt;"")),NOT(N(B457)&gt;0)),"",N(B457)-TODAY())</f>
        <v/>
      </c>
      <c r="V457">
        <f>IF(OR(NOT(OR(A457&lt;&gt;"",B457&lt;&gt;"",C457&lt;&gt;"",E457&lt;&gt;"")),N(T457)&gt;0),"",IF(IF(NOT(N(B457)&gt;0),"SIN FECHA DE EVENTO; ","")&amp;IF(C457="","SIN UNIDAD; ","")&amp;IF(AND(C457&lt;&gt;"",COUNTIF('Unidades'!$A$2:$A$300,C457)=0),"UNIDAD NO ESTÁ EN LA LISTA; ","")&amp;IF(H457="","SIN TITULAR; ","")&amp;IF(AND(AND(N(B457)&gt;0,TODAY()&gt;=N(B457)),N(I457)=0),"CAMBIO SIN PEDIR; ","")&amp;IF(AND(N(B457)&gt;0,TODAY()&lt;N(B457),N(B457)-TODAY()&lt;=N('Ajustes'!$B$3),N(I457)=0),"EVENTO CERCANO SIN PEDIR; ","")&amp;IF(AND(AND(N(B457)&gt;0,TODAY()&gt;=N(B457)),J457&lt;&gt;"Sí"),"SIN CONFIRMAR; ","")&amp;IF(AND(AND(N(B457)&gt;0,TODAY()&gt;=N(B457)),OR(A457="Entrada",A457="Salida"),IFERROR(VLOOKUP(E457,'Ajustes'!$A$21:$B$40,2,0)="Sí",FALSE),L457=""),"SIN LECTURA; ","")&amp;IF(AND(L457&lt;&gt;"",N457=""),"LECTURA SIN FOTO; ","")&amp;IF(AND(A457="Salida",N(B457)&gt;0,N(O457)=0,TODAY()-N(B457)&gt;N('Ajustes'!$B$4)),"ÚLTIMO RECIBO SIN LLEGAR; ","")&amp;IF(AND(N(Q457)&gt;0,N(R457)=0),"COBRO SIN ENVIAR; ","")&amp;IF(AND(N(Q457)&gt;0,N(R457)&gt;0,N(S457)=0,TODAY()-N(R457)&gt;N('Ajustes'!$B$5)),"COBRO SIN PAGAR; ","")="","",LEFT(IF(NOT(N(B457)&gt;0),"SIN FECHA DE EVENTO; ","")&amp;IF(C457="","SIN UNIDAD; ","")&amp;IF(AND(C457&lt;&gt;"",COUNTIF('Unidades'!$A$2:$A$300,C457)=0),"UNIDAD NO ESTÁ EN LA LISTA; ","")&amp;IF(H457="","SIN TITULAR; ","")&amp;IF(AND(AND(N(B457)&gt;0,TODAY()&gt;=N(B457)),N(I457)=0),"CAMBIO SIN PEDIR; ","")&amp;IF(AND(N(B457)&gt;0,TODAY()&lt;N(B457),N(B457)-TODAY()&lt;=N('Ajustes'!$B$3),N(I457)=0),"EVENTO CERCANO SIN PEDIR; ","")&amp;IF(AND(AND(N(B457)&gt;0,TODAY()&gt;=N(B457)),J457&lt;&gt;"Sí"),"SIN CONFIRMAR; ","")&amp;IF(AND(AND(N(B457)&gt;0,TODAY()&gt;=N(B457)),OR(A457="Entrada",A457="Salida"),IFERROR(VLOOKUP(E457,'Ajustes'!$A$21:$B$40,2,0)="Sí",FALSE),L457=""),"SIN LECTURA; ","")&amp;IF(AND(L457&lt;&gt;"",N457=""),"LECTURA SIN FOTO; ","")&amp;IF(AND(A457="Salida",N(B457)&gt;0,N(O457)=0,TODAY()-N(B457)&gt;N('Ajustes'!$B$4)),"ÚLTIMO RECIBO SIN LLEGAR; ","")&amp;IF(AND(N(Q457)&gt;0,N(R457)=0),"COBRO SIN ENVIAR; ","")&amp;IF(AND(N(Q457)&gt;0,N(R457)&gt;0,N(S457)=0,TODAY()-N(R457)&gt;N('Ajustes'!$B$5)),"COBRO SIN PAGAR; ",""),LEN(IF(NOT(N(B457)&gt;0),"SIN FECHA DE EVENTO; ","")&amp;IF(C457="","SIN UNIDAD; ","")&amp;IF(AND(C457&lt;&gt;"",COUNTIF('Unidades'!$A$2:$A$300,C457)=0),"UNIDAD NO ESTÁ EN LA LISTA; ","")&amp;IF(H457="","SIN TITULAR; ","")&amp;IF(AND(AND(N(B457)&gt;0,TODAY()&gt;=N(B457)),N(I457)=0),"CAMBIO SIN PEDIR; ","")&amp;IF(AND(N(B457)&gt;0,TODAY()&lt;N(B457),N(B457)-TODAY()&lt;=N('Ajustes'!$B$3),N(I457)=0),"EVENTO CERCANO SIN PEDIR; ","")&amp;IF(AND(AND(N(B457)&gt;0,TODAY()&gt;=N(B457)),J457&lt;&gt;"Sí"),"SIN CONFIRMAR; ","")&amp;IF(AND(AND(N(B457)&gt;0,TODAY()&gt;=N(B457)),OR(A457="Entrada",A457="Salida"),IFERROR(VLOOKUP(E457,'Ajustes'!$A$21:$B$40,2,0)="Sí",FALSE),L457=""),"SIN LECTURA; ","")&amp;IF(AND(L457&lt;&gt;"",N457=""),"LECTURA SIN FOTO; ","")&amp;IF(AND(A457="Salida",N(B457)&gt;0,N(O457)=0,TODAY()-N(B457)&gt;N('Ajustes'!$B$4)),"ÚLTIMO RECIBO SIN LLEGAR; ","")&amp;IF(AND(N(Q457)&gt;0,N(R457)=0),"COBRO SIN ENVIAR; ","")&amp;IF(AND(N(Q457)&gt;0,N(R457)&gt;0,N(S457)=0,TODAY()-N(R457)&gt;N('Ajustes'!$B$5)),"COBRO SIN PAGAR; ",""))-2)))</f>
        <v/>
      </c>
    </row>
    <row r="458">
      <c r="B458" s="6" t="n"/>
      <c r="I458" s="6" t="n"/>
      <c r="M458" s="6" t="n"/>
      <c r="O458" s="6" t="n"/>
      <c r="P458" s="8" t="n"/>
      <c r="Q458" s="8" t="n"/>
      <c r="R458" s="6" t="n"/>
      <c r="S458" s="6" t="n"/>
      <c r="T458" s="6" t="n"/>
      <c r="U458" s="9">
        <f>IF(OR(NOT(OR(A458&lt;&gt;"",B458&lt;&gt;"",C458&lt;&gt;"",E458&lt;&gt;"")),NOT(N(B458)&gt;0)),"",N(B458)-TODAY())</f>
        <v/>
      </c>
      <c r="V458">
        <f>IF(OR(NOT(OR(A458&lt;&gt;"",B458&lt;&gt;"",C458&lt;&gt;"",E458&lt;&gt;"")),N(T458)&gt;0),"",IF(IF(NOT(N(B458)&gt;0),"SIN FECHA DE EVENTO; ","")&amp;IF(C458="","SIN UNIDAD; ","")&amp;IF(AND(C458&lt;&gt;"",COUNTIF('Unidades'!$A$2:$A$300,C458)=0),"UNIDAD NO ESTÁ EN LA LISTA; ","")&amp;IF(H458="","SIN TITULAR; ","")&amp;IF(AND(AND(N(B458)&gt;0,TODAY()&gt;=N(B458)),N(I458)=0),"CAMBIO SIN PEDIR; ","")&amp;IF(AND(N(B458)&gt;0,TODAY()&lt;N(B458),N(B458)-TODAY()&lt;=N('Ajustes'!$B$3),N(I458)=0),"EVENTO CERCANO SIN PEDIR; ","")&amp;IF(AND(AND(N(B458)&gt;0,TODAY()&gt;=N(B458)),J458&lt;&gt;"Sí"),"SIN CONFIRMAR; ","")&amp;IF(AND(AND(N(B458)&gt;0,TODAY()&gt;=N(B458)),OR(A458="Entrada",A458="Salida"),IFERROR(VLOOKUP(E458,'Ajustes'!$A$21:$B$40,2,0)="Sí",FALSE),L458=""),"SIN LECTURA; ","")&amp;IF(AND(L458&lt;&gt;"",N458=""),"LECTURA SIN FOTO; ","")&amp;IF(AND(A458="Salida",N(B458)&gt;0,N(O458)=0,TODAY()-N(B458)&gt;N('Ajustes'!$B$4)),"ÚLTIMO RECIBO SIN LLEGAR; ","")&amp;IF(AND(N(Q458)&gt;0,N(R458)=0),"COBRO SIN ENVIAR; ","")&amp;IF(AND(N(Q458)&gt;0,N(R458)&gt;0,N(S458)=0,TODAY()-N(R458)&gt;N('Ajustes'!$B$5)),"COBRO SIN PAGAR; ","")="","",LEFT(IF(NOT(N(B458)&gt;0),"SIN FECHA DE EVENTO; ","")&amp;IF(C458="","SIN UNIDAD; ","")&amp;IF(AND(C458&lt;&gt;"",COUNTIF('Unidades'!$A$2:$A$300,C458)=0),"UNIDAD NO ESTÁ EN LA LISTA; ","")&amp;IF(H458="","SIN TITULAR; ","")&amp;IF(AND(AND(N(B458)&gt;0,TODAY()&gt;=N(B458)),N(I458)=0),"CAMBIO SIN PEDIR; ","")&amp;IF(AND(N(B458)&gt;0,TODAY()&lt;N(B458),N(B458)-TODAY()&lt;=N('Ajustes'!$B$3),N(I458)=0),"EVENTO CERCANO SIN PEDIR; ","")&amp;IF(AND(AND(N(B458)&gt;0,TODAY()&gt;=N(B458)),J458&lt;&gt;"Sí"),"SIN CONFIRMAR; ","")&amp;IF(AND(AND(N(B458)&gt;0,TODAY()&gt;=N(B458)),OR(A458="Entrada",A458="Salida"),IFERROR(VLOOKUP(E458,'Ajustes'!$A$21:$B$40,2,0)="Sí",FALSE),L458=""),"SIN LECTURA; ","")&amp;IF(AND(L458&lt;&gt;"",N458=""),"LECTURA SIN FOTO; ","")&amp;IF(AND(A458="Salida",N(B458)&gt;0,N(O458)=0,TODAY()-N(B458)&gt;N('Ajustes'!$B$4)),"ÚLTIMO RECIBO SIN LLEGAR; ","")&amp;IF(AND(N(Q458)&gt;0,N(R458)=0),"COBRO SIN ENVIAR; ","")&amp;IF(AND(N(Q458)&gt;0,N(R458)&gt;0,N(S458)=0,TODAY()-N(R458)&gt;N('Ajustes'!$B$5)),"COBRO SIN PAGAR; ",""),LEN(IF(NOT(N(B458)&gt;0),"SIN FECHA DE EVENTO; ","")&amp;IF(C458="","SIN UNIDAD; ","")&amp;IF(AND(C458&lt;&gt;"",COUNTIF('Unidades'!$A$2:$A$300,C458)=0),"UNIDAD NO ESTÁ EN LA LISTA; ","")&amp;IF(H458="","SIN TITULAR; ","")&amp;IF(AND(AND(N(B458)&gt;0,TODAY()&gt;=N(B458)),N(I458)=0),"CAMBIO SIN PEDIR; ","")&amp;IF(AND(N(B458)&gt;0,TODAY()&lt;N(B458),N(B458)-TODAY()&lt;=N('Ajustes'!$B$3),N(I458)=0),"EVENTO CERCANO SIN PEDIR; ","")&amp;IF(AND(AND(N(B458)&gt;0,TODAY()&gt;=N(B458)),J458&lt;&gt;"Sí"),"SIN CONFIRMAR; ","")&amp;IF(AND(AND(N(B458)&gt;0,TODAY()&gt;=N(B458)),OR(A458="Entrada",A458="Salida"),IFERROR(VLOOKUP(E458,'Ajustes'!$A$21:$B$40,2,0)="Sí",FALSE),L458=""),"SIN LECTURA; ","")&amp;IF(AND(L458&lt;&gt;"",N458=""),"LECTURA SIN FOTO; ","")&amp;IF(AND(A458="Salida",N(B458)&gt;0,N(O458)=0,TODAY()-N(B458)&gt;N('Ajustes'!$B$4)),"ÚLTIMO RECIBO SIN LLEGAR; ","")&amp;IF(AND(N(Q458)&gt;0,N(R458)=0),"COBRO SIN ENVIAR; ","")&amp;IF(AND(N(Q458)&gt;0,N(R458)&gt;0,N(S458)=0,TODAY()-N(R458)&gt;N('Ajustes'!$B$5)),"COBRO SIN PAGAR; ",""))-2)))</f>
        <v/>
      </c>
    </row>
    <row r="459">
      <c r="B459" s="6" t="n"/>
      <c r="I459" s="6" t="n"/>
      <c r="M459" s="6" t="n"/>
      <c r="O459" s="6" t="n"/>
      <c r="P459" s="8" t="n"/>
      <c r="Q459" s="8" t="n"/>
      <c r="R459" s="6" t="n"/>
      <c r="S459" s="6" t="n"/>
      <c r="T459" s="6" t="n"/>
      <c r="U459" s="9">
        <f>IF(OR(NOT(OR(A459&lt;&gt;"",B459&lt;&gt;"",C459&lt;&gt;"",E459&lt;&gt;"")),NOT(N(B459)&gt;0)),"",N(B459)-TODAY())</f>
        <v/>
      </c>
      <c r="V459">
        <f>IF(OR(NOT(OR(A459&lt;&gt;"",B459&lt;&gt;"",C459&lt;&gt;"",E459&lt;&gt;"")),N(T459)&gt;0),"",IF(IF(NOT(N(B459)&gt;0),"SIN FECHA DE EVENTO; ","")&amp;IF(C459="","SIN UNIDAD; ","")&amp;IF(AND(C459&lt;&gt;"",COUNTIF('Unidades'!$A$2:$A$300,C459)=0),"UNIDAD NO ESTÁ EN LA LISTA; ","")&amp;IF(H459="","SIN TITULAR; ","")&amp;IF(AND(AND(N(B459)&gt;0,TODAY()&gt;=N(B459)),N(I459)=0),"CAMBIO SIN PEDIR; ","")&amp;IF(AND(N(B459)&gt;0,TODAY()&lt;N(B459),N(B459)-TODAY()&lt;=N('Ajustes'!$B$3),N(I459)=0),"EVENTO CERCANO SIN PEDIR; ","")&amp;IF(AND(AND(N(B459)&gt;0,TODAY()&gt;=N(B459)),J459&lt;&gt;"Sí"),"SIN CONFIRMAR; ","")&amp;IF(AND(AND(N(B459)&gt;0,TODAY()&gt;=N(B459)),OR(A459="Entrada",A459="Salida"),IFERROR(VLOOKUP(E459,'Ajustes'!$A$21:$B$40,2,0)="Sí",FALSE),L459=""),"SIN LECTURA; ","")&amp;IF(AND(L459&lt;&gt;"",N459=""),"LECTURA SIN FOTO; ","")&amp;IF(AND(A459="Salida",N(B459)&gt;0,N(O459)=0,TODAY()-N(B459)&gt;N('Ajustes'!$B$4)),"ÚLTIMO RECIBO SIN LLEGAR; ","")&amp;IF(AND(N(Q459)&gt;0,N(R459)=0),"COBRO SIN ENVIAR; ","")&amp;IF(AND(N(Q459)&gt;0,N(R459)&gt;0,N(S459)=0,TODAY()-N(R459)&gt;N('Ajustes'!$B$5)),"COBRO SIN PAGAR; ","")="","",LEFT(IF(NOT(N(B459)&gt;0),"SIN FECHA DE EVENTO; ","")&amp;IF(C459="","SIN UNIDAD; ","")&amp;IF(AND(C459&lt;&gt;"",COUNTIF('Unidades'!$A$2:$A$300,C459)=0),"UNIDAD NO ESTÁ EN LA LISTA; ","")&amp;IF(H459="","SIN TITULAR; ","")&amp;IF(AND(AND(N(B459)&gt;0,TODAY()&gt;=N(B459)),N(I459)=0),"CAMBIO SIN PEDIR; ","")&amp;IF(AND(N(B459)&gt;0,TODAY()&lt;N(B459),N(B459)-TODAY()&lt;=N('Ajustes'!$B$3),N(I459)=0),"EVENTO CERCANO SIN PEDIR; ","")&amp;IF(AND(AND(N(B459)&gt;0,TODAY()&gt;=N(B459)),J459&lt;&gt;"Sí"),"SIN CONFIRMAR; ","")&amp;IF(AND(AND(N(B459)&gt;0,TODAY()&gt;=N(B459)),OR(A459="Entrada",A459="Salida"),IFERROR(VLOOKUP(E459,'Ajustes'!$A$21:$B$40,2,0)="Sí",FALSE),L459=""),"SIN LECTURA; ","")&amp;IF(AND(L459&lt;&gt;"",N459=""),"LECTURA SIN FOTO; ","")&amp;IF(AND(A459="Salida",N(B459)&gt;0,N(O459)=0,TODAY()-N(B459)&gt;N('Ajustes'!$B$4)),"ÚLTIMO RECIBO SIN LLEGAR; ","")&amp;IF(AND(N(Q459)&gt;0,N(R459)=0),"COBRO SIN ENVIAR; ","")&amp;IF(AND(N(Q459)&gt;0,N(R459)&gt;0,N(S459)=0,TODAY()-N(R459)&gt;N('Ajustes'!$B$5)),"COBRO SIN PAGAR; ",""),LEN(IF(NOT(N(B459)&gt;0),"SIN FECHA DE EVENTO; ","")&amp;IF(C459="","SIN UNIDAD; ","")&amp;IF(AND(C459&lt;&gt;"",COUNTIF('Unidades'!$A$2:$A$300,C459)=0),"UNIDAD NO ESTÁ EN LA LISTA; ","")&amp;IF(H459="","SIN TITULAR; ","")&amp;IF(AND(AND(N(B459)&gt;0,TODAY()&gt;=N(B459)),N(I459)=0),"CAMBIO SIN PEDIR; ","")&amp;IF(AND(N(B459)&gt;0,TODAY()&lt;N(B459),N(B459)-TODAY()&lt;=N('Ajustes'!$B$3),N(I459)=0),"EVENTO CERCANO SIN PEDIR; ","")&amp;IF(AND(AND(N(B459)&gt;0,TODAY()&gt;=N(B459)),J459&lt;&gt;"Sí"),"SIN CONFIRMAR; ","")&amp;IF(AND(AND(N(B459)&gt;0,TODAY()&gt;=N(B459)),OR(A459="Entrada",A459="Salida"),IFERROR(VLOOKUP(E459,'Ajustes'!$A$21:$B$40,2,0)="Sí",FALSE),L459=""),"SIN LECTURA; ","")&amp;IF(AND(L459&lt;&gt;"",N459=""),"LECTURA SIN FOTO; ","")&amp;IF(AND(A459="Salida",N(B459)&gt;0,N(O459)=0,TODAY()-N(B459)&gt;N('Ajustes'!$B$4)),"ÚLTIMO RECIBO SIN LLEGAR; ","")&amp;IF(AND(N(Q459)&gt;0,N(R459)=0),"COBRO SIN ENVIAR; ","")&amp;IF(AND(N(Q459)&gt;0,N(R459)&gt;0,N(S459)=0,TODAY()-N(R459)&gt;N('Ajustes'!$B$5)),"COBRO SIN PAGAR; ",""))-2)))</f>
        <v/>
      </c>
    </row>
    <row r="460">
      <c r="B460" s="6" t="n"/>
      <c r="I460" s="6" t="n"/>
      <c r="M460" s="6" t="n"/>
      <c r="O460" s="6" t="n"/>
      <c r="P460" s="8" t="n"/>
      <c r="Q460" s="8" t="n"/>
      <c r="R460" s="6" t="n"/>
      <c r="S460" s="6" t="n"/>
      <c r="T460" s="6" t="n"/>
      <c r="U460" s="9">
        <f>IF(OR(NOT(OR(A460&lt;&gt;"",B460&lt;&gt;"",C460&lt;&gt;"",E460&lt;&gt;"")),NOT(N(B460)&gt;0)),"",N(B460)-TODAY())</f>
        <v/>
      </c>
      <c r="V460">
        <f>IF(OR(NOT(OR(A460&lt;&gt;"",B460&lt;&gt;"",C460&lt;&gt;"",E460&lt;&gt;"")),N(T460)&gt;0),"",IF(IF(NOT(N(B460)&gt;0),"SIN FECHA DE EVENTO; ","")&amp;IF(C460="","SIN UNIDAD; ","")&amp;IF(AND(C460&lt;&gt;"",COUNTIF('Unidades'!$A$2:$A$300,C460)=0),"UNIDAD NO ESTÁ EN LA LISTA; ","")&amp;IF(H460="","SIN TITULAR; ","")&amp;IF(AND(AND(N(B460)&gt;0,TODAY()&gt;=N(B460)),N(I460)=0),"CAMBIO SIN PEDIR; ","")&amp;IF(AND(N(B460)&gt;0,TODAY()&lt;N(B460),N(B460)-TODAY()&lt;=N('Ajustes'!$B$3),N(I460)=0),"EVENTO CERCANO SIN PEDIR; ","")&amp;IF(AND(AND(N(B460)&gt;0,TODAY()&gt;=N(B460)),J460&lt;&gt;"Sí"),"SIN CONFIRMAR; ","")&amp;IF(AND(AND(N(B460)&gt;0,TODAY()&gt;=N(B460)),OR(A460="Entrada",A460="Salida"),IFERROR(VLOOKUP(E460,'Ajustes'!$A$21:$B$40,2,0)="Sí",FALSE),L460=""),"SIN LECTURA; ","")&amp;IF(AND(L460&lt;&gt;"",N460=""),"LECTURA SIN FOTO; ","")&amp;IF(AND(A460="Salida",N(B460)&gt;0,N(O460)=0,TODAY()-N(B460)&gt;N('Ajustes'!$B$4)),"ÚLTIMO RECIBO SIN LLEGAR; ","")&amp;IF(AND(N(Q460)&gt;0,N(R460)=0),"COBRO SIN ENVIAR; ","")&amp;IF(AND(N(Q460)&gt;0,N(R460)&gt;0,N(S460)=0,TODAY()-N(R460)&gt;N('Ajustes'!$B$5)),"COBRO SIN PAGAR; ","")="","",LEFT(IF(NOT(N(B460)&gt;0),"SIN FECHA DE EVENTO; ","")&amp;IF(C460="","SIN UNIDAD; ","")&amp;IF(AND(C460&lt;&gt;"",COUNTIF('Unidades'!$A$2:$A$300,C460)=0),"UNIDAD NO ESTÁ EN LA LISTA; ","")&amp;IF(H460="","SIN TITULAR; ","")&amp;IF(AND(AND(N(B460)&gt;0,TODAY()&gt;=N(B460)),N(I460)=0),"CAMBIO SIN PEDIR; ","")&amp;IF(AND(N(B460)&gt;0,TODAY()&lt;N(B460),N(B460)-TODAY()&lt;=N('Ajustes'!$B$3),N(I460)=0),"EVENTO CERCANO SIN PEDIR; ","")&amp;IF(AND(AND(N(B460)&gt;0,TODAY()&gt;=N(B460)),J460&lt;&gt;"Sí"),"SIN CONFIRMAR; ","")&amp;IF(AND(AND(N(B460)&gt;0,TODAY()&gt;=N(B460)),OR(A460="Entrada",A460="Salida"),IFERROR(VLOOKUP(E460,'Ajustes'!$A$21:$B$40,2,0)="Sí",FALSE),L460=""),"SIN LECTURA; ","")&amp;IF(AND(L460&lt;&gt;"",N460=""),"LECTURA SIN FOTO; ","")&amp;IF(AND(A460="Salida",N(B460)&gt;0,N(O460)=0,TODAY()-N(B460)&gt;N('Ajustes'!$B$4)),"ÚLTIMO RECIBO SIN LLEGAR; ","")&amp;IF(AND(N(Q460)&gt;0,N(R460)=0),"COBRO SIN ENVIAR; ","")&amp;IF(AND(N(Q460)&gt;0,N(R460)&gt;0,N(S460)=0,TODAY()-N(R460)&gt;N('Ajustes'!$B$5)),"COBRO SIN PAGAR; ",""),LEN(IF(NOT(N(B460)&gt;0),"SIN FECHA DE EVENTO; ","")&amp;IF(C460="","SIN UNIDAD; ","")&amp;IF(AND(C460&lt;&gt;"",COUNTIF('Unidades'!$A$2:$A$300,C460)=0),"UNIDAD NO ESTÁ EN LA LISTA; ","")&amp;IF(H460="","SIN TITULAR; ","")&amp;IF(AND(AND(N(B460)&gt;0,TODAY()&gt;=N(B460)),N(I460)=0),"CAMBIO SIN PEDIR; ","")&amp;IF(AND(N(B460)&gt;0,TODAY()&lt;N(B460),N(B460)-TODAY()&lt;=N('Ajustes'!$B$3),N(I460)=0),"EVENTO CERCANO SIN PEDIR; ","")&amp;IF(AND(AND(N(B460)&gt;0,TODAY()&gt;=N(B460)),J460&lt;&gt;"Sí"),"SIN CONFIRMAR; ","")&amp;IF(AND(AND(N(B460)&gt;0,TODAY()&gt;=N(B460)),OR(A460="Entrada",A460="Salida"),IFERROR(VLOOKUP(E460,'Ajustes'!$A$21:$B$40,2,0)="Sí",FALSE),L460=""),"SIN LECTURA; ","")&amp;IF(AND(L460&lt;&gt;"",N460=""),"LECTURA SIN FOTO; ","")&amp;IF(AND(A460="Salida",N(B460)&gt;0,N(O460)=0,TODAY()-N(B460)&gt;N('Ajustes'!$B$4)),"ÚLTIMO RECIBO SIN LLEGAR; ","")&amp;IF(AND(N(Q460)&gt;0,N(R460)=0),"COBRO SIN ENVIAR; ","")&amp;IF(AND(N(Q460)&gt;0,N(R460)&gt;0,N(S460)=0,TODAY()-N(R460)&gt;N('Ajustes'!$B$5)),"COBRO SIN PAGAR; ",""))-2)))</f>
        <v/>
      </c>
    </row>
    <row r="461">
      <c r="B461" s="6" t="n"/>
      <c r="I461" s="6" t="n"/>
      <c r="M461" s="6" t="n"/>
      <c r="O461" s="6" t="n"/>
      <c r="P461" s="8" t="n"/>
      <c r="Q461" s="8" t="n"/>
      <c r="R461" s="6" t="n"/>
      <c r="S461" s="6" t="n"/>
      <c r="T461" s="6" t="n"/>
      <c r="U461" s="9">
        <f>IF(OR(NOT(OR(A461&lt;&gt;"",B461&lt;&gt;"",C461&lt;&gt;"",E461&lt;&gt;"")),NOT(N(B461)&gt;0)),"",N(B461)-TODAY())</f>
        <v/>
      </c>
      <c r="V461">
        <f>IF(OR(NOT(OR(A461&lt;&gt;"",B461&lt;&gt;"",C461&lt;&gt;"",E461&lt;&gt;"")),N(T461)&gt;0),"",IF(IF(NOT(N(B461)&gt;0),"SIN FECHA DE EVENTO; ","")&amp;IF(C461="","SIN UNIDAD; ","")&amp;IF(AND(C461&lt;&gt;"",COUNTIF('Unidades'!$A$2:$A$300,C461)=0),"UNIDAD NO ESTÁ EN LA LISTA; ","")&amp;IF(H461="","SIN TITULAR; ","")&amp;IF(AND(AND(N(B461)&gt;0,TODAY()&gt;=N(B461)),N(I461)=0),"CAMBIO SIN PEDIR; ","")&amp;IF(AND(N(B461)&gt;0,TODAY()&lt;N(B461),N(B461)-TODAY()&lt;=N('Ajustes'!$B$3),N(I461)=0),"EVENTO CERCANO SIN PEDIR; ","")&amp;IF(AND(AND(N(B461)&gt;0,TODAY()&gt;=N(B461)),J461&lt;&gt;"Sí"),"SIN CONFIRMAR; ","")&amp;IF(AND(AND(N(B461)&gt;0,TODAY()&gt;=N(B461)),OR(A461="Entrada",A461="Salida"),IFERROR(VLOOKUP(E461,'Ajustes'!$A$21:$B$40,2,0)="Sí",FALSE),L461=""),"SIN LECTURA; ","")&amp;IF(AND(L461&lt;&gt;"",N461=""),"LECTURA SIN FOTO; ","")&amp;IF(AND(A461="Salida",N(B461)&gt;0,N(O461)=0,TODAY()-N(B461)&gt;N('Ajustes'!$B$4)),"ÚLTIMO RECIBO SIN LLEGAR; ","")&amp;IF(AND(N(Q461)&gt;0,N(R461)=0),"COBRO SIN ENVIAR; ","")&amp;IF(AND(N(Q461)&gt;0,N(R461)&gt;0,N(S461)=0,TODAY()-N(R461)&gt;N('Ajustes'!$B$5)),"COBRO SIN PAGAR; ","")="","",LEFT(IF(NOT(N(B461)&gt;0),"SIN FECHA DE EVENTO; ","")&amp;IF(C461="","SIN UNIDAD; ","")&amp;IF(AND(C461&lt;&gt;"",COUNTIF('Unidades'!$A$2:$A$300,C461)=0),"UNIDAD NO ESTÁ EN LA LISTA; ","")&amp;IF(H461="","SIN TITULAR; ","")&amp;IF(AND(AND(N(B461)&gt;0,TODAY()&gt;=N(B461)),N(I461)=0),"CAMBIO SIN PEDIR; ","")&amp;IF(AND(N(B461)&gt;0,TODAY()&lt;N(B461),N(B461)-TODAY()&lt;=N('Ajustes'!$B$3),N(I461)=0),"EVENTO CERCANO SIN PEDIR; ","")&amp;IF(AND(AND(N(B461)&gt;0,TODAY()&gt;=N(B461)),J461&lt;&gt;"Sí"),"SIN CONFIRMAR; ","")&amp;IF(AND(AND(N(B461)&gt;0,TODAY()&gt;=N(B461)),OR(A461="Entrada",A461="Salida"),IFERROR(VLOOKUP(E461,'Ajustes'!$A$21:$B$40,2,0)="Sí",FALSE),L461=""),"SIN LECTURA; ","")&amp;IF(AND(L461&lt;&gt;"",N461=""),"LECTURA SIN FOTO; ","")&amp;IF(AND(A461="Salida",N(B461)&gt;0,N(O461)=0,TODAY()-N(B461)&gt;N('Ajustes'!$B$4)),"ÚLTIMO RECIBO SIN LLEGAR; ","")&amp;IF(AND(N(Q461)&gt;0,N(R461)=0),"COBRO SIN ENVIAR; ","")&amp;IF(AND(N(Q461)&gt;0,N(R461)&gt;0,N(S461)=0,TODAY()-N(R461)&gt;N('Ajustes'!$B$5)),"COBRO SIN PAGAR; ",""),LEN(IF(NOT(N(B461)&gt;0),"SIN FECHA DE EVENTO; ","")&amp;IF(C461="","SIN UNIDAD; ","")&amp;IF(AND(C461&lt;&gt;"",COUNTIF('Unidades'!$A$2:$A$300,C461)=0),"UNIDAD NO ESTÁ EN LA LISTA; ","")&amp;IF(H461="","SIN TITULAR; ","")&amp;IF(AND(AND(N(B461)&gt;0,TODAY()&gt;=N(B461)),N(I461)=0),"CAMBIO SIN PEDIR; ","")&amp;IF(AND(N(B461)&gt;0,TODAY()&lt;N(B461),N(B461)-TODAY()&lt;=N('Ajustes'!$B$3),N(I461)=0),"EVENTO CERCANO SIN PEDIR; ","")&amp;IF(AND(AND(N(B461)&gt;0,TODAY()&gt;=N(B461)),J461&lt;&gt;"Sí"),"SIN CONFIRMAR; ","")&amp;IF(AND(AND(N(B461)&gt;0,TODAY()&gt;=N(B461)),OR(A461="Entrada",A461="Salida"),IFERROR(VLOOKUP(E461,'Ajustes'!$A$21:$B$40,2,0)="Sí",FALSE),L461=""),"SIN LECTURA; ","")&amp;IF(AND(L461&lt;&gt;"",N461=""),"LECTURA SIN FOTO; ","")&amp;IF(AND(A461="Salida",N(B461)&gt;0,N(O461)=0,TODAY()-N(B461)&gt;N('Ajustes'!$B$4)),"ÚLTIMO RECIBO SIN LLEGAR; ","")&amp;IF(AND(N(Q461)&gt;0,N(R461)=0),"COBRO SIN ENVIAR; ","")&amp;IF(AND(N(Q461)&gt;0,N(R461)&gt;0,N(S461)=0,TODAY()-N(R461)&gt;N('Ajustes'!$B$5)),"COBRO SIN PAGAR; ",""))-2)))</f>
        <v/>
      </c>
    </row>
    <row r="462">
      <c r="B462" s="6" t="n"/>
      <c r="I462" s="6" t="n"/>
      <c r="M462" s="6" t="n"/>
      <c r="O462" s="6" t="n"/>
      <c r="P462" s="8" t="n"/>
      <c r="Q462" s="8" t="n"/>
      <c r="R462" s="6" t="n"/>
      <c r="S462" s="6" t="n"/>
      <c r="T462" s="6" t="n"/>
      <c r="U462" s="9">
        <f>IF(OR(NOT(OR(A462&lt;&gt;"",B462&lt;&gt;"",C462&lt;&gt;"",E462&lt;&gt;"")),NOT(N(B462)&gt;0)),"",N(B462)-TODAY())</f>
        <v/>
      </c>
      <c r="V462">
        <f>IF(OR(NOT(OR(A462&lt;&gt;"",B462&lt;&gt;"",C462&lt;&gt;"",E462&lt;&gt;"")),N(T462)&gt;0),"",IF(IF(NOT(N(B462)&gt;0),"SIN FECHA DE EVENTO; ","")&amp;IF(C462="","SIN UNIDAD; ","")&amp;IF(AND(C462&lt;&gt;"",COUNTIF('Unidades'!$A$2:$A$300,C462)=0),"UNIDAD NO ESTÁ EN LA LISTA; ","")&amp;IF(H462="","SIN TITULAR; ","")&amp;IF(AND(AND(N(B462)&gt;0,TODAY()&gt;=N(B462)),N(I462)=0),"CAMBIO SIN PEDIR; ","")&amp;IF(AND(N(B462)&gt;0,TODAY()&lt;N(B462),N(B462)-TODAY()&lt;=N('Ajustes'!$B$3),N(I462)=0),"EVENTO CERCANO SIN PEDIR; ","")&amp;IF(AND(AND(N(B462)&gt;0,TODAY()&gt;=N(B462)),J462&lt;&gt;"Sí"),"SIN CONFIRMAR; ","")&amp;IF(AND(AND(N(B462)&gt;0,TODAY()&gt;=N(B462)),OR(A462="Entrada",A462="Salida"),IFERROR(VLOOKUP(E462,'Ajustes'!$A$21:$B$40,2,0)="Sí",FALSE),L462=""),"SIN LECTURA; ","")&amp;IF(AND(L462&lt;&gt;"",N462=""),"LECTURA SIN FOTO; ","")&amp;IF(AND(A462="Salida",N(B462)&gt;0,N(O462)=0,TODAY()-N(B462)&gt;N('Ajustes'!$B$4)),"ÚLTIMO RECIBO SIN LLEGAR; ","")&amp;IF(AND(N(Q462)&gt;0,N(R462)=0),"COBRO SIN ENVIAR; ","")&amp;IF(AND(N(Q462)&gt;0,N(R462)&gt;0,N(S462)=0,TODAY()-N(R462)&gt;N('Ajustes'!$B$5)),"COBRO SIN PAGAR; ","")="","",LEFT(IF(NOT(N(B462)&gt;0),"SIN FECHA DE EVENTO; ","")&amp;IF(C462="","SIN UNIDAD; ","")&amp;IF(AND(C462&lt;&gt;"",COUNTIF('Unidades'!$A$2:$A$300,C462)=0),"UNIDAD NO ESTÁ EN LA LISTA; ","")&amp;IF(H462="","SIN TITULAR; ","")&amp;IF(AND(AND(N(B462)&gt;0,TODAY()&gt;=N(B462)),N(I462)=0),"CAMBIO SIN PEDIR; ","")&amp;IF(AND(N(B462)&gt;0,TODAY()&lt;N(B462),N(B462)-TODAY()&lt;=N('Ajustes'!$B$3),N(I462)=0),"EVENTO CERCANO SIN PEDIR; ","")&amp;IF(AND(AND(N(B462)&gt;0,TODAY()&gt;=N(B462)),J462&lt;&gt;"Sí"),"SIN CONFIRMAR; ","")&amp;IF(AND(AND(N(B462)&gt;0,TODAY()&gt;=N(B462)),OR(A462="Entrada",A462="Salida"),IFERROR(VLOOKUP(E462,'Ajustes'!$A$21:$B$40,2,0)="Sí",FALSE),L462=""),"SIN LECTURA; ","")&amp;IF(AND(L462&lt;&gt;"",N462=""),"LECTURA SIN FOTO; ","")&amp;IF(AND(A462="Salida",N(B462)&gt;0,N(O462)=0,TODAY()-N(B462)&gt;N('Ajustes'!$B$4)),"ÚLTIMO RECIBO SIN LLEGAR; ","")&amp;IF(AND(N(Q462)&gt;0,N(R462)=0),"COBRO SIN ENVIAR; ","")&amp;IF(AND(N(Q462)&gt;0,N(R462)&gt;0,N(S462)=0,TODAY()-N(R462)&gt;N('Ajustes'!$B$5)),"COBRO SIN PAGAR; ",""),LEN(IF(NOT(N(B462)&gt;0),"SIN FECHA DE EVENTO; ","")&amp;IF(C462="","SIN UNIDAD; ","")&amp;IF(AND(C462&lt;&gt;"",COUNTIF('Unidades'!$A$2:$A$300,C462)=0),"UNIDAD NO ESTÁ EN LA LISTA; ","")&amp;IF(H462="","SIN TITULAR; ","")&amp;IF(AND(AND(N(B462)&gt;0,TODAY()&gt;=N(B462)),N(I462)=0),"CAMBIO SIN PEDIR; ","")&amp;IF(AND(N(B462)&gt;0,TODAY()&lt;N(B462),N(B462)-TODAY()&lt;=N('Ajustes'!$B$3),N(I462)=0),"EVENTO CERCANO SIN PEDIR; ","")&amp;IF(AND(AND(N(B462)&gt;0,TODAY()&gt;=N(B462)),J462&lt;&gt;"Sí"),"SIN CONFIRMAR; ","")&amp;IF(AND(AND(N(B462)&gt;0,TODAY()&gt;=N(B462)),OR(A462="Entrada",A462="Salida"),IFERROR(VLOOKUP(E462,'Ajustes'!$A$21:$B$40,2,0)="Sí",FALSE),L462=""),"SIN LECTURA; ","")&amp;IF(AND(L462&lt;&gt;"",N462=""),"LECTURA SIN FOTO; ","")&amp;IF(AND(A462="Salida",N(B462)&gt;0,N(O462)=0,TODAY()-N(B462)&gt;N('Ajustes'!$B$4)),"ÚLTIMO RECIBO SIN LLEGAR; ","")&amp;IF(AND(N(Q462)&gt;0,N(R462)=0),"COBRO SIN ENVIAR; ","")&amp;IF(AND(N(Q462)&gt;0,N(R462)&gt;0,N(S462)=0,TODAY()-N(R462)&gt;N('Ajustes'!$B$5)),"COBRO SIN PAGAR; ",""))-2)))</f>
        <v/>
      </c>
    </row>
    <row r="463">
      <c r="B463" s="6" t="n"/>
      <c r="I463" s="6" t="n"/>
      <c r="M463" s="6" t="n"/>
      <c r="O463" s="6" t="n"/>
      <c r="P463" s="8" t="n"/>
      <c r="Q463" s="8" t="n"/>
      <c r="R463" s="6" t="n"/>
      <c r="S463" s="6" t="n"/>
      <c r="T463" s="6" t="n"/>
      <c r="U463" s="9">
        <f>IF(OR(NOT(OR(A463&lt;&gt;"",B463&lt;&gt;"",C463&lt;&gt;"",E463&lt;&gt;"")),NOT(N(B463)&gt;0)),"",N(B463)-TODAY())</f>
        <v/>
      </c>
      <c r="V463">
        <f>IF(OR(NOT(OR(A463&lt;&gt;"",B463&lt;&gt;"",C463&lt;&gt;"",E463&lt;&gt;"")),N(T463)&gt;0),"",IF(IF(NOT(N(B463)&gt;0),"SIN FECHA DE EVENTO; ","")&amp;IF(C463="","SIN UNIDAD; ","")&amp;IF(AND(C463&lt;&gt;"",COUNTIF('Unidades'!$A$2:$A$300,C463)=0),"UNIDAD NO ESTÁ EN LA LISTA; ","")&amp;IF(H463="","SIN TITULAR; ","")&amp;IF(AND(AND(N(B463)&gt;0,TODAY()&gt;=N(B463)),N(I463)=0),"CAMBIO SIN PEDIR; ","")&amp;IF(AND(N(B463)&gt;0,TODAY()&lt;N(B463),N(B463)-TODAY()&lt;=N('Ajustes'!$B$3),N(I463)=0),"EVENTO CERCANO SIN PEDIR; ","")&amp;IF(AND(AND(N(B463)&gt;0,TODAY()&gt;=N(B463)),J463&lt;&gt;"Sí"),"SIN CONFIRMAR; ","")&amp;IF(AND(AND(N(B463)&gt;0,TODAY()&gt;=N(B463)),OR(A463="Entrada",A463="Salida"),IFERROR(VLOOKUP(E463,'Ajustes'!$A$21:$B$40,2,0)="Sí",FALSE),L463=""),"SIN LECTURA; ","")&amp;IF(AND(L463&lt;&gt;"",N463=""),"LECTURA SIN FOTO; ","")&amp;IF(AND(A463="Salida",N(B463)&gt;0,N(O463)=0,TODAY()-N(B463)&gt;N('Ajustes'!$B$4)),"ÚLTIMO RECIBO SIN LLEGAR; ","")&amp;IF(AND(N(Q463)&gt;0,N(R463)=0),"COBRO SIN ENVIAR; ","")&amp;IF(AND(N(Q463)&gt;0,N(R463)&gt;0,N(S463)=0,TODAY()-N(R463)&gt;N('Ajustes'!$B$5)),"COBRO SIN PAGAR; ","")="","",LEFT(IF(NOT(N(B463)&gt;0),"SIN FECHA DE EVENTO; ","")&amp;IF(C463="","SIN UNIDAD; ","")&amp;IF(AND(C463&lt;&gt;"",COUNTIF('Unidades'!$A$2:$A$300,C463)=0),"UNIDAD NO ESTÁ EN LA LISTA; ","")&amp;IF(H463="","SIN TITULAR; ","")&amp;IF(AND(AND(N(B463)&gt;0,TODAY()&gt;=N(B463)),N(I463)=0),"CAMBIO SIN PEDIR; ","")&amp;IF(AND(N(B463)&gt;0,TODAY()&lt;N(B463),N(B463)-TODAY()&lt;=N('Ajustes'!$B$3),N(I463)=0),"EVENTO CERCANO SIN PEDIR; ","")&amp;IF(AND(AND(N(B463)&gt;0,TODAY()&gt;=N(B463)),J463&lt;&gt;"Sí"),"SIN CONFIRMAR; ","")&amp;IF(AND(AND(N(B463)&gt;0,TODAY()&gt;=N(B463)),OR(A463="Entrada",A463="Salida"),IFERROR(VLOOKUP(E463,'Ajustes'!$A$21:$B$40,2,0)="Sí",FALSE),L463=""),"SIN LECTURA; ","")&amp;IF(AND(L463&lt;&gt;"",N463=""),"LECTURA SIN FOTO; ","")&amp;IF(AND(A463="Salida",N(B463)&gt;0,N(O463)=0,TODAY()-N(B463)&gt;N('Ajustes'!$B$4)),"ÚLTIMO RECIBO SIN LLEGAR; ","")&amp;IF(AND(N(Q463)&gt;0,N(R463)=0),"COBRO SIN ENVIAR; ","")&amp;IF(AND(N(Q463)&gt;0,N(R463)&gt;0,N(S463)=0,TODAY()-N(R463)&gt;N('Ajustes'!$B$5)),"COBRO SIN PAGAR; ",""),LEN(IF(NOT(N(B463)&gt;0),"SIN FECHA DE EVENTO; ","")&amp;IF(C463="","SIN UNIDAD; ","")&amp;IF(AND(C463&lt;&gt;"",COUNTIF('Unidades'!$A$2:$A$300,C463)=0),"UNIDAD NO ESTÁ EN LA LISTA; ","")&amp;IF(H463="","SIN TITULAR; ","")&amp;IF(AND(AND(N(B463)&gt;0,TODAY()&gt;=N(B463)),N(I463)=0),"CAMBIO SIN PEDIR; ","")&amp;IF(AND(N(B463)&gt;0,TODAY()&lt;N(B463),N(B463)-TODAY()&lt;=N('Ajustes'!$B$3),N(I463)=0),"EVENTO CERCANO SIN PEDIR; ","")&amp;IF(AND(AND(N(B463)&gt;0,TODAY()&gt;=N(B463)),J463&lt;&gt;"Sí"),"SIN CONFIRMAR; ","")&amp;IF(AND(AND(N(B463)&gt;0,TODAY()&gt;=N(B463)),OR(A463="Entrada",A463="Salida"),IFERROR(VLOOKUP(E463,'Ajustes'!$A$21:$B$40,2,0)="Sí",FALSE),L463=""),"SIN LECTURA; ","")&amp;IF(AND(L463&lt;&gt;"",N463=""),"LECTURA SIN FOTO; ","")&amp;IF(AND(A463="Salida",N(B463)&gt;0,N(O463)=0,TODAY()-N(B463)&gt;N('Ajustes'!$B$4)),"ÚLTIMO RECIBO SIN LLEGAR; ","")&amp;IF(AND(N(Q463)&gt;0,N(R463)=0),"COBRO SIN ENVIAR; ","")&amp;IF(AND(N(Q463)&gt;0,N(R463)&gt;0,N(S463)=0,TODAY()-N(R463)&gt;N('Ajustes'!$B$5)),"COBRO SIN PAGAR; ",""))-2)))</f>
        <v/>
      </c>
    </row>
    <row r="464">
      <c r="B464" s="6" t="n"/>
      <c r="I464" s="6" t="n"/>
      <c r="M464" s="6" t="n"/>
      <c r="O464" s="6" t="n"/>
      <c r="P464" s="8" t="n"/>
      <c r="Q464" s="8" t="n"/>
      <c r="R464" s="6" t="n"/>
      <c r="S464" s="6" t="n"/>
      <c r="T464" s="6" t="n"/>
      <c r="U464" s="9">
        <f>IF(OR(NOT(OR(A464&lt;&gt;"",B464&lt;&gt;"",C464&lt;&gt;"",E464&lt;&gt;"")),NOT(N(B464)&gt;0)),"",N(B464)-TODAY())</f>
        <v/>
      </c>
      <c r="V464">
        <f>IF(OR(NOT(OR(A464&lt;&gt;"",B464&lt;&gt;"",C464&lt;&gt;"",E464&lt;&gt;"")),N(T464)&gt;0),"",IF(IF(NOT(N(B464)&gt;0),"SIN FECHA DE EVENTO; ","")&amp;IF(C464="","SIN UNIDAD; ","")&amp;IF(AND(C464&lt;&gt;"",COUNTIF('Unidades'!$A$2:$A$300,C464)=0),"UNIDAD NO ESTÁ EN LA LISTA; ","")&amp;IF(H464="","SIN TITULAR; ","")&amp;IF(AND(AND(N(B464)&gt;0,TODAY()&gt;=N(B464)),N(I464)=0),"CAMBIO SIN PEDIR; ","")&amp;IF(AND(N(B464)&gt;0,TODAY()&lt;N(B464),N(B464)-TODAY()&lt;=N('Ajustes'!$B$3),N(I464)=0),"EVENTO CERCANO SIN PEDIR; ","")&amp;IF(AND(AND(N(B464)&gt;0,TODAY()&gt;=N(B464)),J464&lt;&gt;"Sí"),"SIN CONFIRMAR; ","")&amp;IF(AND(AND(N(B464)&gt;0,TODAY()&gt;=N(B464)),OR(A464="Entrada",A464="Salida"),IFERROR(VLOOKUP(E464,'Ajustes'!$A$21:$B$40,2,0)="Sí",FALSE),L464=""),"SIN LECTURA; ","")&amp;IF(AND(L464&lt;&gt;"",N464=""),"LECTURA SIN FOTO; ","")&amp;IF(AND(A464="Salida",N(B464)&gt;0,N(O464)=0,TODAY()-N(B464)&gt;N('Ajustes'!$B$4)),"ÚLTIMO RECIBO SIN LLEGAR; ","")&amp;IF(AND(N(Q464)&gt;0,N(R464)=0),"COBRO SIN ENVIAR; ","")&amp;IF(AND(N(Q464)&gt;0,N(R464)&gt;0,N(S464)=0,TODAY()-N(R464)&gt;N('Ajustes'!$B$5)),"COBRO SIN PAGAR; ","")="","",LEFT(IF(NOT(N(B464)&gt;0),"SIN FECHA DE EVENTO; ","")&amp;IF(C464="","SIN UNIDAD; ","")&amp;IF(AND(C464&lt;&gt;"",COUNTIF('Unidades'!$A$2:$A$300,C464)=0),"UNIDAD NO ESTÁ EN LA LISTA; ","")&amp;IF(H464="","SIN TITULAR; ","")&amp;IF(AND(AND(N(B464)&gt;0,TODAY()&gt;=N(B464)),N(I464)=0),"CAMBIO SIN PEDIR; ","")&amp;IF(AND(N(B464)&gt;0,TODAY()&lt;N(B464),N(B464)-TODAY()&lt;=N('Ajustes'!$B$3),N(I464)=0),"EVENTO CERCANO SIN PEDIR; ","")&amp;IF(AND(AND(N(B464)&gt;0,TODAY()&gt;=N(B464)),J464&lt;&gt;"Sí"),"SIN CONFIRMAR; ","")&amp;IF(AND(AND(N(B464)&gt;0,TODAY()&gt;=N(B464)),OR(A464="Entrada",A464="Salida"),IFERROR(VLOOKUP(E464,'Ajustes'!$A$21:$B$40,2,0)="Sí",FALSE),L464=""),"SIN LECTURA; ","")&amp;IF(AND(L464&lt;&gt;"",N464=""),"LECTURA SIN FOTO; ","")&amp;IF(AND(A464="Salida",N(B464)&gt;0,N(O464)=0,TODAY()-N(B464)&gt;N('Ajustes'!$B$4)),"ÚLTIMO RECIBO SIN LLEGAR; ","")&amp;IF(AND(N(Q464)&gt;0,N(R464)=0),"COBRO SIN ENVIAR; ","")&amp;IF(AND(N(Q464)&gt;0,N(R464)&gt;0,N(S464)=0,TODAY()-N(R464)&gt;N('Ajustes'!$B$5)),"COBRO SIN PAGAR; ",""),LEN(IF(NOT(N(B464)&gt;0),"SIN FECHA DE EVENTO; ","")&amp;IF(C464="","SIN UNIDAD; ","")&amp;IF(AND(C464&lt;&gt;"",COUNTIF('Unidades'!$A$2:$A$300,C464)=0),"UNIDAD NO ESTÁ EN LA LISTA; ","")&amp;IF(H464="","SIN TITULAR; ","")&amp;IF(AND(AND(N(B464)&gt;0,TODAY()&gt;=N(B464)),N(I464)=0),"CAMBIO SIN PEDIR; ","")&amp;IF(AND(N(B464)&gt;0,TODAY()&lt;N(B464),N(B464)-TODAY()&lt;=N('Ajustes'!$B$3),N(I464)=0),"EVENTO CERCANO SIN PEDIR; ","")&amp;IF(AND(AND(N(B464)&gt;0,TODAY()&gt;=N(B464)),J464&lt;&gt;"Sí"),"SIN CONFIRMAR; ","")&amp;IF(AND(AND(N(B464)&gt;0,TODAY()&gt;=N(B464)),OR(A464="Entrada",A464="Salida"),IFERROR(VLOOKUP(E464,'Ajustes'!$A$21:$B$40,2,0)="Sí",FALSE),L464=""),"SIN LECTURA; ","")&amp;IF(AND(L464&lt;&gt;"",N464=""),"LECTURA SIN FOTO; ","")&amp;IF(AND(A464="Salida",N(B464)&gt;0,N(O464)=0,TODAY()-N(B464)&gt;N('Ajustes'!$B$4)),"ÚLTIMO RECIBO SIN LLEGAR; ","")&amp;IF(AND(N(Q464)&gt;0,N(R464)=0),"COBRO SIN ENVIAR; ","")&amp;IF(AND(N(Q464)&gt;0,N(R464)&gt;0,N(S464)=0,TODAY()-N(R464)&gt;N('Ajustes'!$B$5)),"COBRO SIN PAGAR; ",""))-2)))</f>
        <v/>
      </c>
    </row>
    <row r="465">
      <c r="B465" s="6" t="n"/>
      <c r="I465" s="6" t="n"/>
      <c r="M465" s="6" t="n"/>
      <c r="O465" s="6" t="n"/>
      <c r="P465" s="8" t="n"/>
      <c r="Q465" s="8" t="n"/>
      <c r="R465" s="6" t="n"/>
      <c r="S465" s="6" t="n"/>
      <c r="T465" s="6" t="n"/>
      <c r="U465" s="9">
        <f>IF(OR(NOT(OR(A465&lt;&gt;"",B465&lt;&gt;"",C465&lt;&gt;"",E465&lt;&gt;"")),NOT(N(B465)&gt;0)),"",N(B465)-TODAY())</f>
        <v/>
      </c>
      <c r="V465">
        <f>IF(OR(NOT(OR(A465&lt;&gt;"",B465&lt;&gt;"",C465&lt;&gt;"",E465&lt;&gt;"")),N(T465)&gt;0),"",IF(IF(NOT(N(B465)&gt;0),"SIN FECHA DE EVENTO; ","")&amp;IF(C465="","SIN UNIDAD; ","")&amp;IF(AND(C465&lt;&gt;"",COUNTIF('Unidades'!$A$2:$A$300,C465)=0),"UNIDAD NO ESTÁ EN LA LISTA; ","")&amp;IF(H465="","SIN TITULAR; ","")&amp;IF(AND(AND(N(B465)&gt;0,TODAY()&gt;=N(B465)),N(I465)=0),"CAMBIO SIN PEDIR; ","")&amp;IF(AND(N(B465)&gt;0,TODAY()&lt;N(B465),N(B465)-TODAY()&lt;=N('Ajustes'!$B$3),N(I465)=0),"EVENTO CERCANO SIN PEDIR; ","")&amp;IF(AND(AND(N(B465)&gt;0,TODAY()&gt;=N(B465)),J465&lt;&gt;"Sí"),"SIN CONFIRMAR; ","")&amp;IF(AND(AND(N(B465)&gt;0,TODAY()&gt;=N(B465)),OR(A465="Entrada",A465="Salida"),IFERROR(VLOOKUP(E465,'Ajustes'!$A$21:$B$40,2,0)="Sí",FALSE),L465=""),"SIN LECTURA; ","")&amp;IF(AND(L465&lt;&gt;"",N465=""),"LECTURA SIN FOTO; ","")&amp;IF(AND(A465="Salida",N(B465)&gt;0,N(O465)=0,TODAY()-N(B465)&gt;N('Ajustes'!$B$4)),"ÚLTIMO RECIBO SIN LLEGAR; ","")&amp;IF(AND(N(Q465)&gt;0,N(R465)=0),"COBRO SIN ENVIAR; ","")&amp;IF(AND(N(Q465)&gt;0,N(R465)&gt;0,N(S465)=0,TODAY()-N(R465)&gt;N('Ajustes'!$B$5)),"COBRO SIN PAGAR; ","")="","",LEFT(IF(NOT(N(B465)&gt;0),"SIN FECHA DE EVENTO; ","")&amp;IF(C465="","SIN UNIDAD; ","")&amp;IF(AND(C465&lt;&gt;"",COUNTIF('Unidades'!$A$2:$A$300,C465)=0),"UNIDAD NO ESTÁ EN LA LISTA; ","")&amp;IF(H465="","SIN TITULAR; ","")&amp;IF(AND(AND(N(B465)&gt;0,TODAY()&gt;=N(B465)),N(I465)=0),"CAMBIO SIN PEDIR; ","")&amp;IF(AND(N(B465)&gt;0,TODAY()&lt;N(B465),N(B465)-TODAY()&lt;=N('Ajustes'!$B$3),N(I465)=0),"EVENTO CERCANO SIN PEDIR; ","")&amp;IF(AND(AND(N(B465)&gt;0,TODAY()&gt;=N(B465)),J465&lt;&gt;"Sí"),"SIN CONFIRMAR; ","")&amp;IF(AND(AND(N(B465)&gt;0,TODAY()&gt;=N(B465)),OR(A465="Entrada",A465="Salida"),IFERROR(VLOOKUP(E465,'Ajustes'!$A$21:$B$40,2,0)="Sí",FALSE),L465=""),"SIN LECTURA; ","")&amp;IF(AND(L465&lt;&gt;"",N465=""),"LECTURA SIN FOTO; ","")&amp;IF(AND(A465="Salida",N(B465)&gt;0,N(O465)=0,TODAY()-N(B465)&gt;N('Ajustes'!$B$4)),"ÚLTIMO RECIBO SIN LLEGAR; ","")&amp;IF(AND(N(Q465)&gt;0,N(R465)=0),"COBRO SIN ENVIAR; ","")&amp;IF(AND(N(Q465)&gt;0,N(R465)&gt;0,N(S465)=0,TODAY()-N(R465)&gt;N('Ajustes'!$B$5)),"COBRO SIN PAGAR; ",""),LEN(IF(NOT(N(B465)&gt;0),"SIN FECHA DE EVENTO; ","")&amp;IF(C465="","SIN UNIDAD; ","")&amp;IF(AND(C465&lt;&gt;"",COUNTIF('Unidades'!$A$2:$A$300,C465)=0),"UNIDAD NO ESTÁ EN LA LISTA; ","")&amp;IF(H465="","SIN TITULAR; ","")&amp;IF(AND(AND(N(B465)&gt;0,TODAY()&gt;=N(B465)),N(I465)=0),"CAMBIO SIN PEDIR; ","")&amp;IF(AND(N(B465)&gt;0,TODAY()&lt;N(B465),N(B465)-TODAY()&lt;=N('Ajustes'!$B$3),N(I465)=0),"EVENTO CERCANO SIN PEDIR; ","")&amp;IF(AND(AND(N(B465)&gt;0,TODAY()&gt;=N(B465)),J465&lt;&gt;"Sí"),"SIN CONFIRMAR; ","")&amp;IF(AND(AND(N(B465)&gt;0,TODAY()&gt;=N(B465)),OR(A465="Entrada",A465="Salida"),IFERROR(VLOOKUP(E465,'Ajustes'!$A$21:$B$40,2,0)="Sí",FALSE),L465=""),"SIN LECTURA; ","")&amp;IF(AND(L465&lt;&gt;"",N465=""),"LECTURA SIN FOTO; ","")&amp;IF(AND(A465="Salida",N(B465)&gt;0,N(O465)=0,TODAY()-N(B465)&gt;N('Ajustes'!$B$4)),"ÚLTIMO RECIBO SIN LLEGAR; ","")&amp;IF(AND(N(Q465)&gt;0,N(R465)=0),"COBRO SIN ENVIAR; ","")&amp;IF(AND(N(Q465)&gt;0,N(R465)&gt;0,N(S465)=0,TODAY()-N(R465)&gt;N('Ajustes'!$B$5)),"COBRO SIN PAGAR; ",""))-2)))</f>
        <v/>
      </c>
    </row>
    <row r="466">
      <c r="B466" s="6" t="n"/>
      <c r="I466" s="6" t="n"/>
      <c r="M466" s="6" t="n"/>
      <c r="O466" s="6" t="n"/>
      <c r="P466" s="8" t="n"/>
      <c r="Q466" s="8" t="n"/>
      <c r="R466" s="6" t="n"/>
      <c r="S466" s="6" t="n"/>
      <c r="T466" s="6" t="n"/>
      <c r="U466" s="9">
        <f>IF(OR(NOT(OR(A466&lt;&gt;"",B466&lt;&gt;"",C466&lt;&gt;"",E466&lt;&gt;"")),NOT(N(B466)&gt;0)),"",N(B466)-TODAY())</f>
        <v/>
      </c>
      <c r="V466">
        <f>IF(OR(NOT(OR(A466&lt;&gt;"",B466&lt;&gt;"",C466&lt;&gt;"",E466&lt;&gt;"")),N(T466)&gt;0),"",IF(IF(NOT(N(B466)&gt;0),"SIN FECHA DE EVENTO; ","")&amp;IF(C466="","SIN UNIDAD; ","")&amp;IF(AND(C466&lt;&gt;"",COUNTIF('Unidades'!$A$2:$A$300,C466)=0),"UNIDAD NO ESTÁ EN LA LISTA; ","")&amp;IF(H466="","SIN TITULAR; ","")&amp;IF(AND(AND(N(B466)&gt;0,TODAY()&gt;=N(B466)),N(I466)=0),"CAMBIO SIN PEDIR; ","")&amp;IF(AND(N(B466)&gt;0,TODAY()&lt;N(B466),N(B466)-TODAY()&lt;=N('Ajustes'!$B$3),N(I466)=0),"EVENTO CERCANO SIN PEDIR; ","")&amp;IF(AND(AND(N(B466)&gt;0,TODAY()&gt;=N(B466)),J466&lt;&gt;"Sí"),"SIN CONFIRMAR; ","")&amp;IF(AND(AND(N(B466)&gt;0,TODAY()&gt;=N(B466)),OR(A466="Entrada",A466="Salida"),IFERROR(VLOOKUP(E466,'Ajustes'!$A$21:$B$40,2,0)="Sí",FALSE),L466=""),"SIN LECTURA; ","")&amp;IF(AND(L466&lt;&gt;"",N466=""),"LECTURA SIN FOTO; ","")&amp;IF(AND(A466="Salida",N(B466)&gt;0,N(O466)=0,TODAY()-N(B466)&gt;N('Ajustes'!$B$4)),"ÚLTIMO RECIBO SIN LLEGAR; ","")&amp;IF(AND(N(Q466)&gt;0,N(R466)=0),"COBRO SIN ENVIAR; ","")&amp;IF(AND(N(Q466)&gt;0,N(R466)&gt;0,N(S466)=0,TODAY()-N(R466)&gt;N('Ajustes'!$B$5)),"COBRO SIN PAGAR; ","")="","",LEFT(IF(NOT(N(B466)&gt;0),"SIN FECHA DE EVENTO; ","")&amp;IF(C466="","SIN UNIDAD; ","")&amp;IF(AND(C466&lt;&gt;"",COUNTIF('Unidades'!$A$2:$A$300,C466)=0),"UNIDAD NO ESTÁ EN LA LISTA; ","")&amp;IF(H466="","SIN TITULAR; ","")&amp;IF(AND(AND(N(B466)&gt;0,TODAY()&gt;=N(B466)),N(I466)=0),"CAMBIO SIN PEDIR; ","")&amp;IF(AND(N(B466)&gt;0,TODAY()&lt;N(B466),N(B466)-TODAY()&lt;=N('Ajustes'!$B$3),N(I466)=0),"EVENTO CERCANO SIN PEDIR; ","")&amp;IF(AND(AND(N(B466)&gt;0,TODAY()&gt;=N(B466)),J466&lt;&gt;"Sí"),"SIN CONFIRMAR; ","")&amp;IF(AND(AND(N(B466)&gt;0,TODAY()&gt;=N(B466)),OR(A466="Entrada",A466="Salida"),IFERROR(VLOOKUP(E466,'Ajustes'!$A$21:$B$40,2,0)="Sí",FALSE),L466=""),"SIN LECTURA; ","")&amp;IF(AND(L466&lt;&gt;"",N466=""),"LECTURA SIN FOTO; ","")&amp;IF(AND(A466="Salida",N(B466)&gt;0,N(O466)=0,TODAY()-N(B466)&gt;N('Ajustes'!$B$4)),"ÚLTIMO RECIBO SIN LLEGAR; ","")&amp;IF(AND(N(Q466)&gt;0,N(R466)=0),"COBRO SIN ENVIAR; ","")&amp;IF(AND(N(Q466)&gt;0,N(R466)&gt;0,N(S466)=0,TODAY()-N(R466)&gt;N('Ajustes'!$B$5)),"COBRO SIN PAGAR; ",""),LEN(IF(NOT(N(B466)&gt;0),"SIN FECHA DE EVENTO; ","")&amp;IF(C466="","SIN UNIDAD; ","")&amp;IF(AND(C466&lt;&gt;"",COUNTIF('Unidades'!$A$2:$A$300,C466)=0),"UNIDAD NO ESTÁ EN LA LISTA; ","")&amp;IF(H466="","SIN TITULAR; ","")&amp;IF(AND(AND(N(B466)&gt;0,TODAY()&gt;=N(B466)),N(I466)=0),"CAMBIO SIN PEDIR; ","")&amp;IF(AND(N(B466)&gt;0,TODAY()&lt;N(B466),N(B466)-TODAY()&lt;=N('Ajustes'!$B$3),N(I466)=0),"EVENTO CERCANO SIN PEDIR; ","")&amp;IF(AND(AND(N(B466)&gt;0,TODAY()&gt;=N(B466)),J466&lt;&gt;"Sí"),"SIN CONFIRMAR; ","")&amp;IF(AND(AND(N(B466)&gt;0,TODAY()&gt;=N(B466)),OR(A466="Entrada",A466="Salida"),IFERROR(VLOOKUP(E466,'Ajustes'!$A$21:$B$40,2,0)="Sí",FALSE),L466=""),"SIN LECTURA; ","")&amp;IF(AND(L466&lt;&gt;"",N466=""),"LECTURA SIN FOTO; ","")&amp;IF(AND(A466="Salida",N(B466)&gt;0,N(O466)=0,TODAY()-N(B466)&gt;N('Ajustes'!$B$4)),"ÚLTIMO RECIBO SIN LLEGAR; ","")&amp;IF(AND(N(Q466)&gt;0,N(R466)=0),"COBRO SIN ENVIAR; ","")&amp;IF(AND(N(Q466)&gt;0,N(R466)&gt;0,N(S466)=0,TODAY()-N(R466)&gt;N('Ajustes'!$B$5)),"COBRO SIN PAGAR; ",""))-2)))</f>
        <v/>
      </c>
    </row>
    <row r="467">
      <c r="B467" s="6" t="n"/>
      <c r="I467" s="6" t="n"/>
      <c r="M467" s="6" t="n"/>
      <c r="O467" s="6" t="n"/>
      <c r="P467" s="8" t="n"/>
      <c r="Q467" s="8" t="n"/>
      <c r="R467" s="6" t="n"/>
      <c r="S467" s="6" t="n"/>
      <c r="T467" s="6" t="n"/>
      <c r="U467" s="9">
        <f>IF(OR(NOT(OR(A467&lt;&gt;"",B467&lt;&gt;"",C467&lt;&gt;"",E467&lt;&gt;"")),NOT(N(B467)&gt;0)),"",N(B467)-TODAY())</f>
        <v/>
      </c>
      <c r="V467">
        <f>IF(OR(NOT(OR(A467&lt;&gt;"",B467&lt;&gt;"",C467&lt;&gt;"",E467&lt;&gt;"")),N(T467)&gt;0),"",IF(IF(NOT(N(B467)&gt;0),"SIN FECHA DE EVENTO; ","")&amp;IF(C467="","SIN UNIDAD; ","")&amp;IF(AND(C467&lt;&gt;"",COUNTIF('Unidades'!$A$2:$A$300,C467)=0),"UNIDAD NO ESTÁ EN LA LISTA; ","")&amp;IF(H467="","SIN TITULAR; ","")&amp;IF(AND(AND(N(B467)&gt;0,TODAY()&gt;=N(B467)),N(I467)=0),"CAMBIO SIN PEDIR; ","")&amp;IF(AND(N(B467)&gt;0,TODAY()&lt;N(B467),N(B467)-TODAY()&lt;=N('Ajustes'!$B$3),N(I467)=0),"EVENTO CERCANO SIN PEDIR; ","")&amp;IF(AND(AND(N(B467)&gt;0,TODAY()&gt;=N(B467)),J467&lt;&gt;"Sí"),"SIN CONFIRMAR; ","")&amp;IF(AND(AND(N(B467)&gt;0,TODAY()&gt;=N(B467)),OR(A467="Entrada",A467="Salida"),IFERROR(VLOOKUP(E467,'Ajustes'!$A$21:$B$40,2,0)="Sí",FALSE),L467=""),"SIN LECTURA; ","")&amp;IF(AND(L467&lt;&gt;"",N467=""),"LECTURA SIN FOTO; ","")&amp;IF(AND(A467="Salida",N(B467)&gt;0,N(O467)=0,TODAY()-N(B467)&gt;N('Ajustes'!$B$4)),"ÚLTIMO RECIBO SIN LLEGAR; ","")&amp;IF(AND(N(Q467)&gt;0,N(R467)=0),"COBRO SIN ENVIAR; ","")&amp;IF(AND(N(Q467)&gt;0,N(R467)&gt;0,N(S467)=0,TODAY()-N(R467)&gt;N('Ajustes'!$B$5)),"COBRO SIN PAGAR; ","")="","",LEFT(IF(NOT(N(B467)&gt;0),"SIN FECHA DE EVENTO; ","")&amp;IF(C467="","SIN UNIDAD; ","")&amp;IF(AND(C467&lt;&gt;"",COUNTIF('Unidades'!$A$2:$A$300,C467)=0),"UNIDAD NO ESTÁ EN LA LISTA; ","")&amp;IF(H467="","SIN TITULAR; ","")&amp;IF(AND(AND(N(B467)&gt;0,TODAY()&gt;=N(B467)),N(I467)=0),"CAMBIO SIN PEDIR; ","")&amp;IF(AND(N(B467)&gt;0,TODAY()&lt;N(B467),N(B467)-TODAY()&lt;=N('Ajustes'!$B$3),N(I467)=0),"EVENTO CERCANO SIN PEDIR; ","")&amp;IF(AND(AND(N(B467)&gt;0,TODAY()&gt;=N(B467)),J467&lt;&gt;"Sí"),"SIN CONFIRMAR; ","")&amp;IF(AND(AND(N(B467)&gt;0,TODAY()&gt;=N(B467)),OR(A467="Entrada",A467="Salida"),IFERROR(VLOOKUP(E467,'Ajustes'!$A$21:$B$40,2,0)="Sí",FALSE),L467=""),"SIN LECTURA; ","")&amp;IF(AND(L467&lt;&gt;"",N467=""),"LECTURA SIN FOTO; ","")&amp;IF(AND(A467="Salida",N(B467)&gt;0,N(O467)=0,TODAY()-N(B467)&gt;N('Ajustes'!$B$4)),"ÚLTIMO RECIBO SIN LLEGAR; ","")&amp;IF(AND(N(Q467)&gt;0,N(R467)=0),"COBRO SIN ENVIAR; ","")&amp;IF(AND(N(Q467)&gt;0,N(R467)&gt;0,N(S467)=0,TODAY()-N(R467)&gt;N('Ajustes'!$B$5)),"COBRO SIN PAGAR; ",""),LEN(IF(NOT(N(B467)&gt;0),"SIN FECHA DE EVENTO; ","")&amp;IF(C467="","SIN UNIDAD; ","")&amp;IF(AND(C467&lt;&gt;"",COUNTIF('Unidades'!$A$2:$A$300,C467)=0),"UNIDAD NO ESTÁ EN LA LISTA; ","")&amp;IF(H467="","SIN TITULAR; ","")&amp;IF(AND(AND(N(B467)&gt;0,TODAY()&gt;=N(B467)),N(I467)=0),"CAMBIO SIN PEDIR; ","")&amp;IF(AND(N(B467)&gt;0,TODAY()&lt;N(B467),N(B467)-TODAY()&lt;=N('Ajustes'!$B$3),N(I467)=0),"EVENTO CERCANO SIN PEDIR; ","")&amp;IF(AND(AND(N(B467)&gt;0,TODAY()&gt;=N(B467)),J467&lt;&gt;"Sí"),"SIN CONFIRMAR; ","")&amp;IF(AND(AND(N(B467)&gt;0,TODAY()&gt;=N(B467)),OR(A467="Entrada",A467="Salida"),IFERROR(VLOOKUP(E467,'Ajustes'!$A$21:$B$40,2,0)="Sí",FALSE),L467=""),"SIN LECTURA; ","")&amp;IF(AND(L467&lt;&gt;"",N467=""),"LECTURA SIN FOTO; ","")&amp;IF(AND(A467="Salida",N(B467)&gt;0,N(O467)=0,TODAY()-N(B467)&gt;N('Ajustes'!$B$4)),"ÚLTIMO RECIBO SIN LLEGAR; ","")&amp;IF(AND(N(Q467)&gt;0,N(R467)=0),"COBRO SIN ENVIAR; ","")&amp;IF(AND(N(Q467)&gt;0,N(R467)&gt;0,N(S467)=0,TODAY()-N(R467)&gt;N('Ajustes'!$B$5)),"COBRO SIN PAGAR; ",""))-2)))</f>
        <v/>
      </c>
    </row>
    <row r="468">
      <c r="B468" s="6" t="n"/>
      <c r="I468" s="6" t="n"/>
      <c r="M468" s="6" t="n"/>
      <c r="O468" s="6" t="n"/>
      <c r="P468" s="8" t="n"/>
      <c r="Q468" s="8" t="n"/>
      <c r="R468" s="6" t="n"/>
      <c r="S468" s="6" t="n"/>
      <c r="T468" s="6" t="n"/>
      <c r="U468" s="9">
        <f>IF(OR(NOT(OR(A468&lt;&gt;"",B468&lt;&gt;"",C468&lt;&gt;"",E468&lt;&gt;"")),NOT(N(B468)&gt;0)),"",N(B468)-TODAY())</f>
        <v/>
      </c>
      <c r="V468">
        <f>IF(OR(NOT(OR(A468&lt;&gt;"",B468&lt;&gt;"",C468&lt;&gt;"",E468&lt;&gt;"")),N(T468)&gt;0),"",IF(IF(NOT(N(B468)&gt;0),"SIN FECHA DE EVENTO; ","")&amp;IF(C468="","SIN UNIDAD; ","")&amp;IF(AND(C468&lt;&gt;"",COUNTIF('Unidades'!$A$2:$A$300,C468)=0),"UNIDAD NO ESTÁ EN LA LISTA; ","")&amp;IF(H468="","SIN TITULAR; ","")&amp;IF(AND(AND(N(B468)&gt;0,TODAY()&gt;=N(B468)),N(I468)=0),"CAMBIO SIN PEDIR; ","")&amp;IF(AND(N(B468)&gt;0,TODAY()&lt;N(B468),N(B468)-TODAY()&lt;=N('Ajustes'!$B$3),N(I468)=0),"EVENTO CERCANO SIN PEDIR; ","")&amp;IF(AND(AND(N(B468)&gt;0,TODAY()&gt;=N(B468)),J468&lt;&gt;"Sí"),"SIN CONFIRMAR; ","")&amp;IF(AND(AND(N(B468)&gt;0,TODAY()&gt;=N(B468)),OR(A468="Entrada",A468="Salida"),IFERROR(VLOOKUP(E468,'Ajustes'!$A$21:$B$40,2,0)="Sí",FALSE),L468=""),"SIN LECTURA; ","")&amp;IF(AND(L468&lt;&gt;"",N468=""),"LECTURA SIN FOTO; ","")&amp;IF(AND(A468="Salida",N(B468)&gt;0,N(O468)=0,TODAY()-N(B468)&gt;N('Ajustes'!$B$4)),"ÚLTIMO RECIBO SIN LLEGAR; ","")&amp;IF(AND(N(Q468)&gt;0,N(R468)=0),"COBRO SIN ENVIAR; ","")&amp;IF(AND(N(Q468)&gt;0,N(R468)&gt;0,N(S468)=0,TODAY()-N(R468)&gt;N('Ajustes'!$B$5)),"COBRO SIN PAGAR; ","")="","",LEFT(IF(NOT(N(B468)&gt;0),"SIN FECHA DE EVENTO; ","")&amp;IF(C468="","SIN UNIDAD; ","")&amp;IF(AND(C468&lt;&gt;"",COUNTIF('Unidades'!$A$2:$A$300,C468)=0),"UNIDAD NO ESTÁ EN LA LISTA; ","")&amp;IF(H468="","SIN TITULAR; ","")&amp;IF(AND(AND(N(B468)&gt;0,TODAY()&gt;=N(B468)),N(I468)=0),"CAMBIO SIN PEDIR; ","")&amp;IF(AND(N(B468)&gt;0,TODAY()&lt;N(B468),N(B468)-TODAY()&lt;=N('Ajustes'!$B$3),N(I468)=0),"EVENTO CERCANO SIN PEDIR; ","")&amp;IF(AND(AND(N(B468)&gt;0,TODAY()&gt;=N(B468)),J468&lt;&gt;"Sí"),"SIN CONFIRMAR; ","")&amp;IF(AND(AND(N(B468)&gt;0,TODAY()&gt;=N(B468)),OR(A468="Entrada",A468="Salida"),IFERROR(VLOOKUP(E468,'Ajustes'!$A$21:$B$40,2,0)="Sí",FALSE),L468=""),"SIN LECTURA; ","")&amp;IF(AND(L468&lt;&gt;"",N468=""),"LECTURA SIN FOTO; ","")&amp;IF(AND(A468="Salida",N(B468)&gt;0,N(O468)=0,TODAY()-N(B468)&gt;N('Ajustes'!$B$4)),"ÚLTIMO RECIBO SIN LLEGAR; ","")&amp;IF(AND(N(Q468)&gt;0,N(R468)=0),"COBRO SIN ENVIAR; ","")&amp;IF(AND(N(Q468)&gt;0,N(R468)&gt;0,N(S468)=0,TODAY()-N(R468)&gt;N('Ajustes'!$B$5)),"COBRO SIN PAGAR; ",""),LEN(IF(NOT(N(B468)&gt;0),"SIN FECHA DE EVENTO; ","")&amp;IF(C468="","SIN UNIDAD; ","")&amp;IF(AND(C468&lt;&gt;"",COUNTIF('Unidades'!$A$2:$A$300,C468)=0),"UNIDAD NO ESTÁ EN LA LISTA; ","")&amp;IF(H468="","SIN TITULAR; ","")&amp;IF(AND(AND(N(B468)&gt;0,TODAY()&gt;=N(B468)),N(I468)=0),"CAMBIO SIN PEDIR; ","")&amp;IF(AND(N(B468)&gt;0,TODAY()&lt;N(B468),N(B468)-TODAY()&lt;=N('Ajustes'!$B$3),N(I468)=0),"EVENTO CERCANO SIN PEDIR; ","")&amp;IF(AND(AND(N(B468)&gt;0,TODAY()&gt;=N(B468)),J468&lt;&gt;"Sí"),"SIN CONFIRMAR; ","")&amp;IF(AND(AND(N(B468)&gt;0,TODAY()&gt;=N(B468)),OR(A468="Entrada",A468="Salida"),IFERROR(VLOOKUP(E468,'Ajustes'!$A$21:$B$40,2,0)="Sí",FALSE),L468=""),"SIN LECTURA; ","")&amp;IF(AND(L468&lt;&gt;"",N468=""),"LECTURA SIN FOTO; ","")&amp;IF(AND(A468="Salida",N(B468)&gt;0,N(O468)=0,TODAY()-N(B468)&gt;N('Ajustes'!$B$4)),"ÚLTIMO RECIBO SIN LLEGAR; ","")&amp;IF(AND(N(Q468)&gt;0,N(R468)=0),"COBRO SIN ENVIAR; ","")&amp;IF(AND(N(Q468)&gt;0,N(R468)&gt;0,N(S468)=0,TODAY()-N(R468)&gt;N('Ajustes'!$B$5)),"COBRO SIN PAGAR; ",""))-2)))</f>
        <v/>
      </c>
    </row>
    <row r="469">
      <c r="B469" s="6" t="n"/>
      <c r="I469" s="6" t="n"/>
      <c r="M469" s="6" t="n"/>
      <c r="O469" s="6" t="n"/>
      <c r="P469" s="8" t="n"/>
      <c r="Q469" s="8" t="n"/>
      <c r="R469" s="6" t="n"/>
      <c r="S469" s="6" t="n"/>
      <c r="T469" s="6" t="n"/>
      <c r="U469" s="9">
        <f>IF(OR(NOT(OR(A469&lt;&gt;"",B469&lt;&gt;"",C469&lt;&gt;"",E469&lt;&gt;"")),NOT(N(B469)&gt;0)),"",N(B469)-TODAY())</f>
        <v/>
      </c>
      <c r="V469">
        <f>IF(OR(NOT(OR(A469&lt;&gt;"",B469&lt;&gt;"",C469&lt;&gt;"",E469&lt;&gt;"")),N(T469)&gt;0),"",IF(IF(NOT(N(B469)&gt;0),"SIN FECHA DE EVENTO; ","")&amp;IF(C469="","SIN UNIDAD; ","")&amp;IF(AND(C469&lt;&gt;"",COUNTIF('Unidades'!$A$2:$A$300,C469)=0),"UNIDAD NO ESTÁ EN LA LISTA; ","")&amp;IF(H469="","SIN TITULAR; ","")&amp;IF(AND(AND(N(B469)&gt;0,TODAY()&gt;=N(B469)),N(I469)=0),"CAMBIO SIN PEDIR; ","")&amp;IF(AND(N(B469)&gt;0,TODAY()&lt;N(B469),N(B469)-TODAY()&lt;=N('Ajustes'!$B$3),N(I469)=0),"EVENTO CERCANO SIN PEDIR; ","")&amp;IF(AND(AND(N(B469)&gt;0,TODAY()&gt;=N(B469)),J469&lt;&gt;"Sí"),"SIN CONFIRMAR; ","")&amp;IF(AND(AND(N(B469)&gt;0,TODAY()&gt;=N(B469)),OR(A469="Entrada",A469="Salida"),IFERROR(VLOOKUP(E469,'Ajustes'!$A$21:$B$40,2,0)="Sí",FALSE),L469=""),"SIN LECTURA; ","")&amp;IF(AND(L469&lt;&gt;"",N469=""),"LECTURA SIN FOTO; ","")&amp;IF(AND(A469="Salida",N(B469)&gt;0,N(O469)=0,TODAY()-N(B469)&gt;N('Ajustes'!$B$4)),"ÚLTIMO RECIBO SIN LLEGAR; ","")&amp;IF(AND(N(Q469)&gt;0,N(R469)=0),"COBRO SIN ENVIAR; ","")&amp;IF(AND(N(Q469)&gt;0,N(R469)&gt;0,N(S469)=0,TODAY()-N(R469)&gt;N('Ajustes'!$B$5)),"COBRO SIN PAGAR; ","")="","",LEFT(IF(NOT(N(B469)&gt;0),"SIN FECHA DE EVENTO; ","")&amp;IF(C469="","SIN UNIDAD; ","")&amp;IF(AND(C469&lt;&gt;"",COUNTIF('Unidades'!$A$2:$A$300,C469)=0),"UNIDAD NO ESTÁ EN LA LISTA; ","")&amp;IF(H469="","SIN TITULAR; ","")&amp;IF(AND(AND(N(B469)&gt;0,TODAY()&gt;=N(B469)),N(I469)=0),"CAMBIO SIN PEDIR; ","")&amp;IF(AND(N(B469)&gt;0,TODAY()&lt;N(B469),N(B469)-TODAY()&lt;=N('Ajustes'!$B$3),N(I469)=0),"EVENTO CERCANO SIN PEDIR; ","")&amp;IF(AND(AND(N(B469)&gt;0,TODAY()&gt;=N(B469)),J469&lt;&gt;"Sí"),"SIN CONFIRMAR; ","")&amp;IF(AND(AND(N(B469)&gt;0,TODAY()&gt;=N(B469)),OR(A469="Entrada",A469="Salida"),IFERROR(VLOOKUP(E469,'Ajustes'!$A$21:$B$40,2,0)="Sí",FALSE),L469=""),"SIN LECTURA; ","")&amp;IF(AND(L469&lt;&gt;"",N469=""),"LECTURA SIN FOTO; ","")&amp;IF(AND(A469="Salida",N(B469)&gt;0,N(O469)=0,TODAY()-N(B469)&gt;N('Ajustes'!$B$4)),"ÚLTIMO RECIBO SIN LLEGAR; ","")&amp;IF(AND(N(Q469)&gt;0,N(R469)=0),"COBRO SIN ENVIAR; ","")&amp;IF(AND(N(Q469)&gt;0,N(R469)&gt;0,N(S469)=0,TODAY()-N(R469)&gt;N('Ajustes'!$B$5)),"COBRO SIN PAGAR; ",""),LEN(IF(NOT(N(B469)&gt;0),"SIN FECHA DE EVENTO; ","")&amp;IF(C469="","SIN UNIDAD; ","")&amp;IF(AND(C469&lt;&gt;"",COUNTIF('Unidades'!$A$2:$A$300,C469)=0),"UNIDAD NO ESTÁ EN LA LISTA; ","")&amp;IF(H469="","SIN TITULAR; ","")&amp;IF(AND(AND(N(B469)&gt;0,TODAY()&gt;=N(B469)),N(I469)=0),"CAMBIO SIN PEDIR; ","")&amp;IF(AND(N(B469)&gt;0,TODAY()&lt;N(B469),N(B469)-TODAY()&lt;=N('Ajustes'!$B$3),N(I469)=0),"EVENTO CERCANO SIN PEDIR; ","")&amp;IF(AND(AND(N(B469)&gt;0,TODAY()&gt;=N(B469)),J469&lt;&gt;"Sí"),"SIN CONFIRMAR; ","")&amp;IF(AND(AND(N(B469)&gt;0,TODAY()&gt;=N(B469)),OR(A469="Entrada",A469="Salida"),IFERROR(VLOOKUP(E469,'Ajustes'!$A$21:$B$40,2,0)="Sí",FALSE),L469=""),"SIN LECTURA; ","")&amp;IF(AND(L469&lt;&gt;"",N469=""),"LECTURA SIN FOTO; ","")&amp;IF(AND(A469="Salida",N(B469)&gt;0,N(O469)=0,TODAY()-N(B469)&gt;N('Ajustes'!$B$4)),"ÚLTIMO RECIBO SIN LLEGAR; ","")&amp;IF(AND(N(Q469)&gt;0,N(R469)=0),"COBRO SIN ENVIAR; ","")&amp;IF(AND(N(Q469)&gt;0,N(R469)&gt;0,N(S469)=0,TODAY()-N(R469)&gt;N('Ajustes'!$B$5)),"COBRO SIN PAGAR; ",""))-2)))</f>
        <v/>
      </c>
    </row>
    <row r="470">
      <c r="B470" s="6" t="n"/>
      <c r="I470" s="6" t="n"/>
      <c r="M470" s="6" t="n"/>
      <c r="O470" s="6" t="n"/>
      <c r="P470" s="8" t="n"/>
      <c r="Q470" s="8" t="n"/>
      <c r="R470" s="6" t="n"/>
      <c r="S470" s="6" t="n"/>
      <c r="T470" s="6" t="n"/>
      <c r="U470" s="9">
        <f>IF(OR(NOT(OR(A470&lt;&gt;"",B470&lt;&gt;"",C470&lt;&gt;"",E470&lt;&gt;"")),NOT(N(B470)&gt;0)),"",N(B470)-TODAY())</f>
        <v/>
      </c>
      <c r="V470">
        <f>IF(OR(NOT(OR(A470&lt;&gt;"",B470&lt;&gt;"",C470&lt;&gt;"",E470&lt;&gt;"")),N(T470)&gt;0),"",IF(IF(NOT(N(B470)&gt;0),"SIN FECHA DE EVENTO; ","")&amp;IF(C470="","SIN UNIDAD; ","")&amp;IF(AND(C470&lt;&gt;"",COUNTIF('Unidades'!$A$2:$A$300,C470)=0),"UNIDAD NO ESTÁ EN LA LISTA; ","")&amp;IF(H470="","SIN TITULAR; ","")&amp;IF(AND(AND(N(B470)&gt;0,TODAY()&gt;=N(B470)),N(I470)=0),"CAMBIO SIN PEDIR; ","")&amp;IF(AND(N(B470)&gt;0,TODAY()&lt;N(B470),N(B470)-TODAY()&lt;=N('Ajustes'!$B$3),N(I470)=0),"EVENTO CERCANO SIN PEDIR; ","")&amp;IF(AND(AND(N(B470)&gt;0,TODAY()&gt;=N(B470)),J470&lt;&gt;"Sí"),"SIN CONFIRMAR; ","")&amp;IF(AND(AND(N(B470)&gt;0,TODAY()&gt;=N(B470)),OR(A470="Entrada",A470="Salida"),IFERROR(VLOOKUP(E470,'Ajustes'!$A$21:$B$40,2,0)="Sí",FALSE),L470=""),"SIN LECTURA; ","")&amp;IF(AND(L470&lt;&gt;"",N470=""),"LECTURA SIN FOTO; ","")&amp;IF(AND(A470="Salida",N(B470)&gt;0,N(O470)=0,TODAY()-N(B470)&gt;N('Ajustes'!$B$4)),"ÚLTIMO RECIBO SIN LLEGAR; ","")&amp;IF(AND(N(Q470)&gt;0,N(R470)=0),"COBRO SIN ENVIAR; ","")&amp;IF(AND(N(Q470)&gt;0,N(R470)&gt;0,N(S470)=0,TODAY()-N(R470)&gt;N('Ajustes'!$B$5)),"COBRO SIN PAGAR; ","")="","",LEFT(IF(NOT(N(B470)&gt;0),"SIN FECHA DE EVENTO; ","")&amp;IF(C470="","SIN UNIDAD; ","")&amp;IF(AND(C470&lt;&gt;"",COUNTIF('Unidades'!$A$2:$A$300,C470)=0),"UNIDAD NO ESTÁ EN LA LISTA; ","")&amp;IF(H470="","SIN TITULAR; ","")&amp;IF(AND(AND(N(B470)&gt;0,TODAY()&gt;=N(B470)),N(I470)=0),"CAMBIO SIN PEDIR; ","")&amp;IF(AND(N(B470)&gt;0,TODAY()&lt;N(B470),N(B470)-TODAY()&lt;=N('Ajustes'!$B$3),N(I470)=0),"EVENTO CERCANO SIN PEDIR; ","")&amp;IF(AND(AND(N(B470)&gt;0,TODAY()&gt;=N(B470)),J470&lt;&gt;"Sí"),"SIN CONFIRMAR; ","")&amp;IF(AND(AND(N(B470)&gt;0,TODAY()&gt;=N(B470)),OR(A470="Entrada",A470="Salida"),IFERROR(VLOOKUP(E470,'Ajustes'!$A$21:$B$40,2,0)="Sí",FALSE),L470=""),"SIN LECTURA; ","")&amp;IF(AND(L470&lt;&gt;"",N470=""),"LECTURA SIN FOTO; ","")&amp;IF(AND(A470="Salida",N(B470)&gt;0,N(O470)=0,TODAY()-N(B470)&gt;N('Ajustes'!$B$4)),"ÚLTIMO RECIBO SIN LLEGAR; ","")&amp;IF(AND(N(Q470)&gt;0,N(R470)=0),"COBRO SIN ENVIAR; ","")&amp;IF(AND(N(Q470)&gt;0,N(R470)&gt;0,N(S470)=0,TODAY()-N(R470)&gt;N('Ajustes'!$B$5)),"COBRO SIN PAGAR; ",""),LEN(IF(NOT(N(B470)&gt;0),"SIN FECHA DE EVENTO; ","")&amp;IF(C470="","SIN UNIDAD; ","")&amp;IF(AND(C470&lt;&gt;"",COUNTIF('Unidades'!$A$2:$A$300,C470)=0),"UNIDAD NO ESTÁ EN LA LISTA; ","")&amp;IF(H470="","SIN TITULAR; ","")&amp;IF(AND(AND(N(B470)&gt;0,TODAY()&gt;=N(B470)),N(I470)=0),"CAMBIO SIN PEDIR; ","")&amp;IF(AND(N(B470)&gt;0,TODAY()&lt;N(B470),N(B470)-TODAY()&lt;=N('Ajustes'!$B$3),N(I470)=0),"EVENTO CERCANO SIN PEDIR; ","")&amp;IF(AND(AND(N(B470)&gt;0,TODAY()&gt;=N(B470)),J470&lt;&gt;"Sí"),"SIN CONFIRMAR; ","")&amp;IF(AND(AND(N(B470)&gt;0,TODAY()&gt;=N(B470)),OR(A470="Entrada",A470="Salida"),IFERROR(VLOOKUP(E470,'Ajustes'!$A$21:$B$40,2,0)="Sí",FALSE),L470=""),"SIN LECTURA; ","")&amp;IF(AND(L470&lt;&gt;"",N470=""),"LECTURA SIN FOTO; ","")&amp;IF(AND(A470="Salida",N(B470)&gt;0,N(O470)=0,TODAY()-N(B470)&gt;N('Ajustes'!$B$4)),"ÚLTIMO RECIBO SIN LLEGAR; ","")&amp;IF(AND(N(Q470)&gt;0,N(R470)=0),"COBRO SIN ENVIAR; ","")&amp;IF(AND(N(Q470)&gt;0,N(R470)&gt;0,N(S470)=0,TODAY()-N(R470)&gt;N('Ajustes'!$B$5)),"COBRO SIN PAGAR; ",""))-2)))</f>
        <v/>
      </c>
    </row>
    <row r="471">
      <c r="B471" s="6" t="n"/>
      <c r="I471" s="6" t="n"/>
      <c r="M471" s="6" t="n"/>
      <c r="O471" s="6" t="n"/>
      <c r="P471" s="8" t="n"/>
      <c r="Q471" s="8" t="n"/>
      <c r="R471" s="6" t="n"/>
      <c r="S471" s="6" t="n"/>
      <c r="T471" s="6" t="n"/>
      <c r="U471" s="9">
        <f>IF(OR(NOT(OR(A471&lt;&gt;"",B471&lt;&gt;"",C471&lt;&gt;"",E471&lt;&gt;"")),NOT(N(B471)&gt;0)),"",N(B471)-TODAY())</f>
        <v/>
      </c>
      <c r="V471">
        <f>IF(OR(NOT(OR(A471&lt;&gt;"",B471&lt;&gt;"",C471&lt;&gt;"",E471&lt;&gt;"")),N(T471)&gt;0),"",IF(IF(NOT(N(B471)&gt;0),"SIN FECHA DE EVENTO; ","")&amp;IF(C471="","SIN UNIDAD; ","")&amp;IF(AND(C471&lt;&gt;"",COUNTIF('Unidades'!$A$2:$A$300,C471)=0),"UNIDAD NO ESTÁ EN LA LISTA; ","")&amp;IF(H471="","SIN TITULAR; ","")&amp;IF(AND(AND(N(B471)&gt;0,TODAY()&gt;=N(B471)),N(I471)=0),"CAMBIO SIN PEDIR; ","")&amp;IF(AND(N(B471)&gt;0,TODAY()&lt;N(B471),N(B471)-TODAY()&lt;=N('Ajustes'!$B$3),N(I471)=0),"EVENTO CERCANO SIN PEDIR; ","")&amp;IF(AND(AND(N(B471)&gt;0,TODAY()&gt;=N(B471)),J471&lt;&gt;"Sí"),"SIN CONFIRMAR; ","")&amp;IF(AND(AND(N(B471)&gt;0,TODAY()&gt;=N(B471)),OR(A471="Entrada",A471="Salida"),IFERROR(VLOOKUP(E471,'Ajustes'!$A$21:$B$40,2,0)="Sí",FALSE),L471=""),"SIN LECTURA; ","")&amp;IF(AND(L471&lt;&gt;"",N471=""),"LECTURA SIN FOTO; ","")&amp;IF(AND(A471="Salida",N(B471)&gt;0,N(O471)=0,TODAY()-N(B471)&gt;N('Ajustes'!$B$4)),"ÚLTIMO RECIBO SIN LLEGAR; ","")&amp;IF(AND(N(Q471)&gt;0,N(R471)=0),"COBRO SIN ENVIAR; ","")&amp;IF(AND(N(Q471)&gt;0,N(R471)&gt;0,N(S471)=0,TODAY()-N(R471)&gt;N('Ajustes'!$B$5)),"COBRO SIN PAGAR; ","")="","",LEFT(IF(NOT(N(B471)&gt;0),"SIN FECHA DE EVENTO; ","")&amp;IF(C471="","SIN UNIDAD; ","")&amp;IF(AND(C471&lt;&gt;"",COUNTIF('Unidades'!$A$2:$A$300,C471)=0),"UNIDAD NO ESTÁ EN LA LISTA; ","")&amp;IF(H471="","SIN TITULAR; ","")&amp;IF(AND(AND(N(B471)&gt;0,TODAY()&gt;=N(B471)),N(I471)=0),"CAMBIO SIN PEDIR; ","")&amp;IF(AND(N(B471)&gt;0,TODAY()&lt;N(B471),N(B471)-TODAY()&lt;=N('Ajustes'!$B$3),N(I471)=0),"EVENTO CERCANO SIN PEDIR; ","")&amp;IF(AND(AND(N(B471)&gt;0,TODAY()&gt;=N(B471)),J471&lt;&gt;"Sí"),"SIN CONFIRMAR; ","")&amp;IF(AND(AND(N(B471)&gt;0,TODAY()&gt;=N(B471)),OR(A471="Entrada",A471="Salida"),IFERROR(VLOOKUP(E471,'Ajustes'!$A$21:$B$40,2,0)="Sí",FALSE),L471=""),"SIN LECTURA; ","")&amp;IF(AND(L471&lt;&gt;"",N471=""),"LECTURA SIN FOTO; ","")&amp;IF(AND(A471="Salida",N(B471)&gt;0,N(O471)=0,TODAY()-N(B471)&gt;N('Ajustes'!$B$4)),"ÚLTIMO RECIBO SIN LLEGAR; ","")&amp;IF(AND(N(Q471)&gt;0,N(R471)=0),"COBRO SIN ENVIAR; ","")&amp;IF(AND(N(Q471)&gt;0,N(R471)&gt;0,N(S471)=0,TODAY()-N(R471)&gt;N('Ajustes'!$B$5)),"COBRO SIN PAGAR; ",""),LEN(IF(NOT(N(B471)&gt;0),"SIN FECHA DE EVENTO; ","")&amp;IF(C471="","SIN UNIDAD; ","")&amp;IF(AND(C471&lt;&gt;"",COUNTIF('Unidades'!$A$2:$A$300,C471)=0),"UNIDAD NO ESTÁ EN LA LISTA; ","")&amp;IF(H471="","SIN TITULAR; ","")&amp;IF(AND(AND(N(B471)&gt;0,TODAY()&gt;=N(B471)),N(I471)=0),"CAMBIO SIN PEDIR; ","")&amp;IF(AND(N(B471)&gt;0,TODAY()&lt;N(B471),N(B471)-TODAY()&lt;=N('Ajustes'!$B$3),N(I471)=0),"EVENTO CERCANO SIN PEDIR; ","")&amp;IF(AND(AND(N(B471)&gt;0,TODAY()&gt;=N(B471)),J471&lt;&gt;"Sí"),"SIN CONFIRMAR; ","")&amp;IF(AND(AND(N(B471)&gt;0,TODAY()&gt;=N(B471)),OR(A471="Entrada",A471="Salida"),IFERROR(VLOOKUP(E471,'Ajustes'!$A$21:$B$40,2,0)="Sí",FALSE),L471=""),"SIN LECTURA; ","")&amp;IF(AND(L471&lt;&gt;"",N471=""),"LECTURA SIN FOTO; ","")&amp;IF(AND(A471="Salida",N(B471)&gt;0,N(O471)=0,TODAY()-N(B471)&gt;N('Ajustes'!$B$4)),"ÚLTIMO RECIBO SIN LLEGAR; ","")&amp;IF(AND(N(Q471)&gt;0,N(R471)=0),"COBRO SIN ENVIAR; ","")&amp;IF(AND(N(Q471)&gt;0,N(R471)&gt;0,N(S471)=0,TODAY()-N(R471)&gt;N('Ajustes'!$B$5)),"COBRO SIN PAGAR; ",""))-2)))</f>
        <v/>
      </c>
    </row>
    <row r="472">
      <c r="B472" s="6" t="n"/>
      <c r="I472" s="6" t="n"/>
      <c r="M472" s="6" t="n"/>
      <c r="O472" s="6" t="n"/>
      <c r="P472" s="8" t="n"/>
      <c r="Q472" s="8" t="n"/>
      <c r="R472" s="6" t="n"/>
      <c r="S472" s="6" t="n"/>
      <c r="T472" s="6" t="n"/>
      <c r="U472" s="9">
        <f>IF(OR(NOT(OR(A472&lt;&gt;"",B472&lt;&gt;"",C472&lt;&gt;"",E472&lt;&gt;"")),NOT(N(B472)&gt;0)),"",N(B472)-TODAY())</f>
        <v/>
      </c>
      <c r="V472">
        <f>IF(OR(NOT(OR(A472&lt;&gt;"",B472&lt;&gt;"",C472&lt;&gt;"",E472&lt;&gt;"")),N(T472)&gt;0),"",IF(IF(NOT(N(B472)&gt;0),"SIN FECHA DE EVENTO; ","")&amp;IF(C472="","SIN UNIDAD; ","")&amp;IF(AND(C472&lt;&gt;"",COUNTIF('Unidades'!$A$2:$A$300,C472)=0),"UNIDAD NO ESTÁ EN LA LISTA; ","")&amp;IF(H472="","SIN TITULAR; ","")&amp;IF(AND(AND(N(B472)&gt;0,TODAY()&gt;=N(B472)),N(I472)=0),"CAMBIO SIN PEDIR; ","")&amp;IF(AND(N(B472)&gt;0,TODAY()&lt;N(B472),N(B472)-TODAY()&lt;=N('Ajustes'!$B$3),N(I472)=0),"EVENTO CERCANO SIN PEDIR; ","")&amp;IF(AND(AND(N(B472)&gt;0,TODAY()&gt;=N(B472)),J472&lt;&gt;"Sí"),"SIN CONFIRMAR; ","")&amp;IF(AND(AND(N(B472)&gt;0,TODAY()&gt;=N(B472)),OR(A472="Entrada",A472="Salida"),IFERROR(VLOOKUP(E472,'Ajustes'!$A$21:$B$40,2,0)="Sí",FALSE),L472=""),"SIN LECTURA; ","")&amp;IF(AND(L472&lt;&gt;"",N472=""),"LECTURA SIN FOTO; ","")&amp;IF(AND(A472="Salida",N(B472)&gt;0,N(O472)=0,TODAY()-N(B472)&gt;N('Ajustes'!$B$4)),"ÚLTIMO RECIBO SIN LLEGAR; ","")&amp;IF(AND(N(Q472)&gt;0,N(R472)=0),"COBRO SIN ENVIAR; ","")&amp;IF(AND(N(Q472)&gt;0,N(R472)&gt;0,N(S472)=0,TODAY()-N(R472)&gt;N('Ajustes'!$B$5)),"COBRO SIN PAGAR; ","")="","",LEFT(IF(NOT(N(B472)&gt;0),"SIN FECHA DE EVENTO; ","")&amp;IF(C472="","SIN UNIDAD; ","")&amp;IF(AND(C472&lt;&gt;"",COUNTIF('Unidades'!$A$2:$A$300,C472)=0),"UNIDAD NO ESTÁ EN LA LISTA; ","")&amp;IF(H472="","SIN TITULAR; ","")&amp;IF(AND(AND(N(B472)&gt;0,TODAY()&gt;=N(B472)),N(I472)=0),"CAMBIO SIN PEDIR; ","")&amp;IF(AND(N(B472)&gt;0,TODAY()&lt;N(B472),N(B472)-TODAY()&lt;=N('Ajustes'!$B$3),N(I472)=0),"EVENTO CERCANO SIN PEDIR; ","")&amp;IF(AND(AND(N(B472)&gt;0,TODAY()&gt;=N(B472)),J472&lt;&gt;"Sí"),"SIN CONFIRMAR; ","")&amp;IF(AND(AND(N(B472)&gt;0,TODAY()&gt;=N(B472)),OR(A472="Entrada",A472="Salida"),IFERROR(VLOOKUP(E472,'Ajustes'!$A$21:$B$40,2,0)="Sí",FALSE),L472=""),"SIN LECTURA; ","")&amp;IF(AND(L472&lt;&gt;"",N472=""),"LECTURA SIN FOTO; ","")&amp;IF(AND(A472="Salida",N(B472)&gt;0,N(O472)=0,TODAY()-N(B472)&gt;N('Ajustes'!$B$4)),"ÚLTIMO RECIBO SIN LLEGAR; ","")&amp;IF(AND(N(Q472)&gt;0,N(R472)=0),"COBRO SIN ENVIAR; ","")&amp;IF(AND(N(Q472)&gt;0,N(R472)&gt;0,N(S472)=0,TODAY()-N(R472)&gt;N('Ajustes'!$B$5)),"COBRO SIN PAGAR; ",""),LEN(IF(NOT(N(B472)&gt;0),"SIN FECHA DE EVENTO; ","")&amp;IF(C472="","SIN UNIDAD; ","")&amp;IF(AND(C472&lt;&gt;"",COUNTIF('Unidades'!$A$2:$A$300,C472)=0),"UNIDAD NO ESTÁ EN LA LISTA; ","")&amp;IF(H472="","SIN TITULAR; ","")&amp;IF(AND(AND(N(B472)&gt;0,TODAY()&gt;=N(B472)),N(I472)=0),"CAMBIO SIN PEDIR; ","")&amp;IF(AND(N(B472)&gt;0,TODAY()&lt;N(B472),N(B472)-TODAY()&lt;=N('Ajustes'!$B$3),N(I472)=0),"EVENTO CERCANO SIN PEDIR; ","")&amp;IF(AND(AND(N(B472)&gt;0,TODAY()&gt;=N(B472)),J472&lt;&gt;"Sí"),"SIN CONFIRMAR; ","")&amp;IF(AND(AND(N(B472)&gt;0,TODAY()&gt;=N(B472)),OR(A472="Entrada",A472="Salida"),IFERROR(VLOOKUP(E472,'Ajustes'!$A$21:$B$40,2,0)="Sí",FALSE),L472=""),"SIN LECTURA; ","")&amp;IF(AND(L472&lt;&gt;"",N472=""),"LECTURA SIN FOTO; ","")&amp;IF(AND(A472="Salida",N(B472)&gt;0,N(O472)=0,TODAY()-N(B472)&gt;N('Ajustes'!$B$4)),"ÚLTIMO RECIBO SIN LLEGAR; ","")&amp;IF(AND(N(Q472)&gt;0,N(R472)=0),"COBRO SIN ENVIAR; ","")&amp;IF(AND(N(Q472)&gt;0,N(R472)&gt;0,N(S472)=0,TODAY()-N(R472)&gt;N('Ajustes'!$B$5)),"COBRO SIN PAGAR; ",""))-2)))</f>
        <v/>
      </c>
    </row>
    <row r="473">
      <c r="B473" s="6" t="n"/>
      <c r="I473" s="6" t="n"/>
      <c r="M473" s="6" t="n"/>
      <c r="O473" s="6" t="n"/>
      <c r="P473" s="8" t="n"/>
      <c r="Q473" s="8" t="n"/>
      <c r="R473" s="6" t="n"/>
      <c r="S473" s="6" t="n"/>
      <c r="T473" s="6" t="n"/>
      <c r="U473" s="9">
        <f>IF(OR(NOT(OR(A473&lt;&gt;"",B473&lt;&gt;"",C473&lt;&gt;"",E473&lt;&gt;"")),NOT(N(B473)&gt;0)),"",N(B473)-TODAY())</f>
        <v/>
      </c>
      <c r="V473">
        <f>IF(OR(NOT(OR(A473&lt;&gt;"",B473&lt;&gt;"",C473&lt;&gt;"",E473&lt;&gt;"")),N(T473)&gt;0),"",IF(IF(NOT(N(B473)&gt;0),"SIN FECHA DE EVENTO; ","")&amp;IF(C473="","SIN UNIDAD; ","")&amp;IF(AND(C473&lt;&gt;"",COUNTIF('Unidades'!$A$2:$A$300,C473)=0),"UNIDAD NO ESTÁ EN LA LISTA; ","")&amp;IF(H473="","SIN TITULAR; ","")&amp;IF(AND(AND(N(B473)&gt;0,TODAY()&gt;=N(B473)),N(I473)=0),"CAMBIO SIN PEDIR; ","")&amp;IF(AND(N(B473)&gt;0,TODAY()&lt;N(B473),N(B473)-TODAY()&lt;=N('Ajustes'!$B$3),N(I473)=0),"EVENTO CERCANO SIN PEDIR; ","")&amp;IF(AND(AND(N(B473)&gt;0,TODAY()&gt;=N(B473)),J473&lt;&gt;"Sí"),"SIN CONFIRMAR; ","")&amp;IF(AND(AND(N(B473)&gt;0,TODAY()&gt;=N(B473)),OR(A473="Entrada",A473="Salida"),IFERROR(VLOOKUP(E473,'Ajustes'!$A$21:$B$40,2,0)="Sí",FALSE),L473=""),"SIN LECTURA; ","")&amp;IF(AND(L473&lt;&gt;"",N473=""),"LECTURA SIN FOTO; ","")&amp;IF(AND(A473="Salida",N(B473)&gt;0,N(O473)=0,TODAY()-N(B473)&gt;N('Ajustes'!$B$4)),"ÚLTIMO RECIBO SIN LLEGAR; ","")&amp;IF(AND(N(Q473)&gt;0,N(R473)=0),"COBRO SIN ENVIAR; ","")&amp;IF(AND(N(Q473)&gt;0,N(R473)&gt;0,N(S473)=0,TODAY()-N(R473)&gt;N('Ajustes'!$B$5)),"COBRO SIN PAGAR; ","")="","",LEFT(IF(NOT(N(B473)&gt;0),"SIN FECHA DE EVENTO; ","")&amp;IF(C473="","SIN UNIDAD; ","")&amp;IF(AND(C473&lt;&gt;"",COUNTIF('Unidades'!$A$2:$A$300,C473)=0),"UNIDAD NO ESTÁ EN LA LISTA; ","")&amp;IF(H473="","SIN TITULAR; ","")&amp;IF(AND(AND(N(B473)&gt;0,TODAY()&gt;=N(B473)),N(I473)=0),"CAMBIO SIN PEDIR; ","")&amp;IF(AND(N(B473)&gt;0,TODAY()&lt;N(B473),N(B473)-TODAY()&lt;=N('Ajustes'!$B$3),N(I473)=0),"EVENTO CERCANO SIN PEDIR; ","")&amp;IF(AND(AND(N(B473)&gt;0,TODAY()&gt;=N(B473)),J473&lt;&gt;"Sí"),"SIN CONFIRMAR; ","")&amp;IF(AND(AND(N(B473)&gt;0,TODAY()&gt;=N(B473)),OR(A473="Entrada",A473="Salida"),IFERROR(VLOOKUP(E473,'Ajustes'!$A$21:$B$40,2,0)="Sí",FALSE),L473=""),"SIN LECTURA; ","")&amp;IF(AND(L473&lt;&gt;"",N473=""),"LECTURA SIN FOTO; ","")&amp;IF(AND(A473="Salida",N(B473)&gt;0,N(O473)=0,TODAY()-N(B473)&gt;N('Ajustes'!$B$4)),"ÚLTIMO RECIBO SIN LLEGAR; ","")&amp;IF(AND(N(Q473)&gt;0,N(R473)=0),"COBRO SIN ENVIAR; ","")&amp;IF(AND(N(Q473)&gt;0,N(R473)&gt;0,N(S473)=0,TODAY()-N(R473)&gt;N('Ajustes'!$B$5)),"COBRO SIN PAGAR; ",""),LEN(IF(NOT(N(B473)&gt;0),"SIN FECHA DE EVENTO; ","")&amp;IF(C473="","SIN UNIDAD; ","")&amp;IF(AND(C473&lt;&gt;"",COUNTIF('Unidades'!$A$2:$A$300,C473)=0),"UNIDAD NO ESTÁ EN LA LISTA; ","")&amp;IF(H473="","SIN TITULAR; ","")&amp;IF(AND(AND(N(B473)&gt;0,TODAY()&gt;=N(B473)),N(I473)=0),"CAMBIO SIN PEDIR; ","")&amp;IF(AND(N(B473)&gt;0,TODAY()&lt;N(B473),N(B473)-TODAY()&lt;=N('Ajustes'!$B$3),N(I473)=0),"EVENTO CERCANO SIN PEDIR; ","")&amp;IF(AND(AND(N(B473)&gt;0,TODAY()&gt;=N(B473)),J473&lt;&gt;"Sí"),"SIN CONFIRMAR; ","")&amp;IF(AND(AND(N(B473)&gt;0,TODAY()&gt;=N(B473)),OR(A473="Entrada",A473="Salida"),IFERROR(VLOOKUP(E473,'Ajustes'!$A$21:$B$40,2,0)="Sí",FALSE),L473=""),"SIN LECTURA; ","")&amp;IF(AND(L473&lt;&gt;"",N473=""),"LECTURA SIN FOTO; ","")&amp;IF(AND(A473="Salida",N(B473)&gt;0,N(O473)=0,TODAY()-N(B473)&gt;N('Ajustes'!$B$4)),"ÚLTIMO RECIBO SIN LLEGAR; ","")&amp;IF(AND(N(Q473)&gt;0,N(R473)=0),"COBRO SIN ENVIAR; ","")&amp;IF(AND(N(Q473)&gt;0,N(R473)&gt;0,N(S473)=0,TODAY()-N(R473)&gt;N('Ajustes'!$B$5)),"COBRO SIN PAGAR; ",""))-2)))</f>
        <v/>
      </c>
    </row>
    <row r="474">
      <c r="B474" s="6" t="n"/>
      <c r="I474" s="6" t="n"/>
      <c r="M474" s="6" t="n"/>
      <c r="O474" s="6" t="n"/>
      <c r="P474" s="8" t="n"/>
      <c r="Q474" s="8" t="n"/>
      <c r="R474" s="6" t="n"/>
      <c r="S474" s="6" t="n"/>
      <c r="T474" s="6" t="n"/>
      <c r="U474" s="9">
        <f>IF(OR(NOT(OR(A474&lt;&gt;"",B474&lt;&gt;"",C474&lt;&gt;"",E474&lt;&gt;"")),NOT(N(B474)&gt;0)),"",N(B474)-TODAY())</f>
        <v/>
      </c>
      <c r="V474">
        <f>IF(OR(NOT(OR(A474&lt;&gt;"",B474&lt;&gt;"",C474&lt;&gt;"",E474&lt;&gt;"")),N(T474)&gt;0),"",IF(IF(NOT(N(B474)&gt;0),"SIN FECHA DE EVENTO; ","")&amp;IF(C474="","SIN UNIDAD; ","")&amp;IF(AND(C474&lt;&gt;"",COUNTIF('Unidades'!$A$2:$A$300,C474)=0),"UNIDAD NO ESTÁ EN LA LISTA; ","")&amp;IF(H474="","SIN TITULAR; ","")&amp;IF(AND(AND(N(B474)&gt;0,TODAY()&gt;=N(B474)),N(I474)=0),"CAMBIO SIN PEDIR; ","")&amp;IF(AND(N(B474)&gt;0,TODAY()&lt;N(B474),N(B474)-TODAY()&lt;=N('Ajustes'!$B$3),N(I474)=0),"EVENTO CERCANO SIN PEDIR; ","")&amp;IF(AND(AND(N(B474)&gt;0,TODAY()&gt;=N(B474)),J474&lt;&gt;"Sí"),"SIN CONFIRMAR; ","")&amp;IF(AND(AND(N(B474)&gt;0,TODAY()&gt;=N(B474)),OR(A474="Entrada",A474="Salida"),IFERROR(VLOOKUP(E474,'Ajustes'!$A$21:$B$40,2,0)="Sí",FALSE),L474=""),"SIN LECTURA; ","")&amp;IF(AND(L474&lt;&gt;"",N474=""),"LECTURA SIN FOTO; ","")&amp;IF(AND(A474="Salida",N(B474)&gt;0,N(O474)=0,TODAY()-N(B474)&gt;N('Ajustes'!$B$4)),"ÚLTIMO RECIBO SIN LLEGAR; ","")&amp;IF(AND(N(Q474)&gt;0,N(R474)=0),"COBRO SIN ENVIAR; ","")&amp;IF(AND(N(Q474)&gt;0,N(R474)&gt;0,N(S474)=0,TODAY()-N(R474)&gt;N('Ajustes'!$B$5)),"COBRO SIN PAGAR; ","")="","",LEFT(IF(NOT(N(B474)&gt;0),"SIN FECHA DE EVENTO; ","")&amp;IF(C474="","SIN UNIDAD; ","")&amp;IF(AND(C474&lt;&gt;"",COUNTIF('Unidades'!$A$2:$A$300,C474)=0),"UNIDAD NO ESTÁ EN LA LISTA; ","")&amp;IF(H474="","SIN TITULAR; ","")&amp;IF(AND(AND(N(B474)&gt;0,TODAY()&gt;=N(B474)),N(I474)=0),"CAMBIO SIN PEDIR; ","")&amp;IF(AND(N(B474)&gt;0,TODAY()&lt;N(B474),N(B474)-TODAY()&lt;=N('Ajustes'!$B$3),N(I474)=0),"EVENTO CERCANO SIN PEDIR; ","")&amp;IF(AND(AND(N(B474)&gt;0,TODAY()&gt;=N(B474)),J474&lt;&gt;"Sí"),"SIN CONFIRMAR; ","")&amp;IF(AND(AND(N(B474)&gt;0,TODAY()&gt;=N(B474)),OR(A474="Entrada",A474="Salida"),IFERROR(VLOOKUP(E474,'Ajustes'!$A$21:$B$40,2,0)="Sí",FALSE),L474=""),"SIN LECTURA; ","")&amp;IF(AND(L474&lt;&gt;"",N474=""),"LECTURA SIN FOTO; ","")&amp;IF(AND(A474="Salida",N(B474)&gt;0,N(O474)=0,TODAY()-N(B474)&gt;N('Ajustes'!$B$4)),"ÚLTIMO RECIBO SIN LLEGAR; ","")&amp;IF(AND(N(Q474)&gt;0,N(R474)=0),"COBRO SIN ENVIAR; ","")&amp;IF(AND(N(Q474)&gt;0,N(R474)&gt;0,N(S474)=0,TODAY()-N(R474)&gt;N('Ajustes'!$B$5)),"COBRO SIN PAGAR; ",""),LEN(IF(NOT(N(B474)&gt;0),"SIN FECHA DE EVENTO; ","")&amp;IF(C474="","SIN UNIDAD; ","")&amp;IF(AND(C474&lt;&gt;"",COUNTIF('Unidades'!$A$2:$A$300,C474)=0),"UNIDAD NO ESTÁ EN LA LISTA; ","")&amp;IF(H474="","SIN TITULAR; ","")&amp;IF(AND(AND(N(B474)&gt;0,TODAY()&gt;=N(B474)),N(I474)=0),"CAMBIO SIN PEDIR; ","")&amp;IF(AND(N(B474)&gt;0,TODAY()&lt;N(B474),N(B474)-TODAY()&lt;=N('Ajustes'!$B$3),N(I474)=0),"EVENTO CERCANO SIN PEDIR; ","")&amp;IF(AND(AND(N(B474)&gt;0,TODAY()&gt;=N(B474)),J474&lt;&gt;"Sí"),"SIN CONFIRMAR; ","")&amp;IF(AND(AND(N(B474)&gt;0,TODAY()&gt;=N(B474)),OR(A474="Entrada",A474="Salida"),IFERROR(VLOOKUP(E474,'Ajustes'!$A$21:$B$40,2,0)="Sí",FALSE),L474=""),"SIN LECTURA; ","")&amp;IF(AND(L474&lt;&gt;"",N474=""),"LECTURA SIN FOTO; ","")&amp;IF(AND(A474="Salida",N(B474)&gt;0,N(O474)=0,TODAY()-N(B474)&gt;N('Ajustes'!$B$4)),"ÚLTIMO RECIBO SIN LLEGAR; ","")&amp;IF(AND(N(Q474)&gt;0,N(R474)=0),"COBRO SIN ENVIAR; ","")&amp;IF(AND(N(Q474)&gt;0,N(R474)&gt;0,N(S474)=0,TODAY()-N(R474)&gt;N('Ajustes'!$B$5)),"COBRO SIN PAGAR; ",""))-2)))</f>
        <v/>
      </c>
    </row>
    <row r="475">
      <c r="B475" s="6" t="n"/>
      <c r="I475" s="6" t="n"/>
      <c r="M475" s="6" t="n"/>
      <c r="O475" s="6" t="n"/>
      <c r="P475" s="8" t="n"/>
      <c r="Q475" s="8" t="n"/>
      <c r="R475" s="6" t="n"/>
      <c r="S475" s="6" t="n"/>
      <c r="T475" s="6" t="n"/>
      <c r="U475" s="9">
        <f>IF(OR(NOT(OR(A475&lt;&gt;"",B475&lt;&gt;"",C475&lt;&gt;"",E475&lt;&gt;"")),NOT(N(B475)&gt;0)),"",N(B475)-TODAY())</f>
        <v/>
      </c>
      <c r="V475">
        <f>IF(OR(NOT(OR(A475&lt;&gt;"",B475&lt;&gt;"",C475&lt;&gt;"",E475&lt;&gt;"")),N(T475)&gt;0),"",IF(IF(NOT(N(B475)&gt;0),"SIN FECHA DE EVENTO; ","")&amp;IF(C475="","SIN UNIDAD; ","")&amp;IF(AND(C475&lt;&gt;"",COUNTIF('Unidades'!$A$2:$A$300,C475)=0),"UNIDAD NO ESTÁ EN LA LISTA; ","")&amp;IF(H475="","SIN TITULAR; ","")&amp;IF(AND(AND(N(B475)&gt;0,TODAY()&gt;=N(B475)),N(I475)=0),"CAMBIO SIN PEDIR; ","")&amp;IF(AND(N(B475)&gt;0,TODAY()&lt;N(B475),N(B475)-TODAY()&lt;=N('Ajustes'!$B$3),N(I475)=0),"EVENTO CERCANO SIN PEDIR; ","")&amp;IF(AND(AND(N(B475)&gt;0,TODAY()&gt;=N(B475)),J475&lt;&gt;"Sí"),"SIN CONFIRMAR; ","")&amp;IF(AND(AND(N(B475)&gt;0,TODAY()&gt;=N(B475)),OR(A475="Entrada",A475="Salida"),IFERROR(VLOOKUP(E475,'Ajustes'!$A$21:$B$40,2,0)="Sí",FALSE),L475=""),"SIN LECTURA; ","")&amp;IF(AND(L475&lt;&gt;"",N475=""),"LECTURA SIN FOTO; ","")&amp;IF(AND(A475="Salida",N(B475)&gt;0,N(O475)=0,TODAY()-N(B475)&gt;N('Ajustes'!$B$4)),"ÚLTIMO RECIBO SIN LLEGAR; ","")&amp;IF(AND(N(Q475)&gt;0,N(R475)=0),"COBRO SIN ENVIAR; ","")&amp;IF(AND(N(Q475)&gt;0,N(R475)&gt;0,N(S475)=0,TODAY()-N(R475)&gt;N('Ajustes'!$B$5)),"COBRO SIN PAGAR; ","")="","",LEFT(IF(NOT(N(B475)&gt;0),"SIN FECHA DE EVENTO; ","")&amp;IF(C475="","SIN UNIDAD; ","")&amp;IF(AND(C475&lt;&gt;"",COUNTIF('Unidades'!$A$2:$A$300,C475)=0),"UNIDAD NO ESTÁ EN LA LISTA; ","")&amp;IF(H475="","SIN TITULAR; ","")&amp;IF(AND(AND(N(B475)&gt;0,TODAY()&gt;=N(B475)),N(I475)=0),"CAMBIO SIN PEDIR; ","")&amp;IF(AND(N(B475)&gt;0,TODAY()&lt;N(B475),N(B475)-TODAY()&lt;=N('Ajustes'!$B$3),N(I475)=0),"EVENTO CERCANO SIN PEDIR; ","")&amp;IF(AND(AND(N(B475)&gt;0,TODAY()&gt;=N(B475)),J475&lt;&gt;"Sí"),"SIN CONFIRMAR; ","")&amp;IF(AND(AND(N(B475)&gt;0,TODAY()&gt;=N(B475)),OR(A475="Entrada",A475="Salida"),IFERROR(VLOOKUP(E475,'Ajustes'!$A$21:$B$40,2,0)="Sí",FALSE),L475=""),"SIN LECTURA; ","")&amp;IF(AND(L475&lt;&gt;"",N475=""),"LECTURA SIN FOTO; ","")&amp;IF(AND(A475="Salida",N(B475)&gt;0,N(O475)=0,TODAY()-N(B475)&gt;N('Ajustes'!$B$4)),"ÚLTIMO RECIBO SIN LLEGAR; ","")&amp;IF(AND(N(Q475)&gt;0,N(R475)=0),"COBRO SIN ENVIAR; ","")&amp;IF(AND(N(Q475)&gt;0,N(R475)&gt;0,N(S475)=0,TODAY()-N(R475)&gt;N('Ajustes'!$B$5)),"COBRO SIN PAGAR; ",""),LEN(IF(NOT(N(B475)&gt;0),"SIN FECHA DE EVENTO; ","")&amp;IF(C475="","SIN UNIDAD; ","")&amp;IF(AND(C475&lt;&gt;"",COUNTIF('Unidades'!$A$2:$A$300,C475)=0),"UNIDAD NO ESTÁ EN LA LISTA; ","")&amp;IF(H475="","SIN TITULAR; ","")&amp;IF(AND(AND(N(B475)&gt;0,TODAY()&gt;=N(B475)),N(I475)=0),"CAMBIO SIN PEDIR; ","")&amp;IF(AND(N(B475)&gt;0,TODAY()&lt;N(B475),N(B475)-TODAY()&lt;=N('Ajustes'!$B$3),N(I475)=0),"EVENTO CERCANO SIN PEDIR; ","")&amp;IF(AND(AND(N(B475)&gt;0,TODAY()&gt;=N(B475)),J475&lt;&gt;"Sí"),"SIN CONFIRMAR; ","")&amp;IF(AND(AND(N(B475)&gt;0,TODAY()&gt;=N(B475)),OR(A475="Entrada",A475="Salida"),IFERROR(VLOOKUP(E475,'Ajustes'!$A$21:$B$40,2,0)="Sí",FALSE),L475=""),"SIN LECTURA; ","")&amp;IF(AND(L475&lt;&gt;"",N475=""),"LECTURA SIN FOTO; ","")&amp;IF(AND(A475="Salida",N(B475)&gt;0,N(O475)=0,TODAY()-N(B475)&gt;N('Ajustes'!$B$4)),"ÚLTIMO RECIBO SIN LLEGAR; ","")&amp;IF(AND(N(Q475)&gt;0,N(R475)=0),"COBRO SIN ENVIAR; ","")&amp;IF(AND(N(Q475)&gt;0,N(R475)&gt;0,N(S475)=0,TODAY()-N(R475)&gt;N('Ajustes'!$B$5)),"COBRO SIN PAGAR; ",""))-2)))</f>
        <v/>
      </c>
    </row>
    <row r="476">
      <c r="B476" s="6" t="n"/>
      <c r="I476" s="6" t="n"/>
      <c r="M476" s="6" t="n"/>
      <c r="O476" s="6" t="n"/>
      <c r="P476" s="8" t="n"/>
      <c r="Q476" s="8" t="n"/>
      <c r="R476" s="6" t="n"/>
      <c r="S476" s="6" t="n"/>
      <c r="T476" s="6" t="n"/>
      <c r="U476" s="9">
        <f>IF(OR(NOT(OR(A476&lt;&gt;"",B476&lt;&gt;"",C476&lt;&gt;"",E476&lt;&gt;"")),NOT(N(B476)&gt;0)),"",N(B476)-TODAY())</f>
        <v/>
      </c>
      <c r="V476">
        <f>IF(OR(NOT(OR(A476&lt;&gt;"",B476&lt;&gt;"",C476&lt;&gt;"",E476&lt;&gt;"")),N(T476)&gt;0),"",IF(IF(NOT(N(B476)&gt;0),"SIN FECHA DE EVENTO; ","")&amp;IF(C476="","SIN UNIDAD; ","")&amp;IF(AND(C476&lt;&gt;"",COUNTIF('Unidades'!$A$2:$A$300,C476)=0),"UNIDAD NO ESTÁ EN LA LISTA; ","")&amp;IF(H476="","SIN TITULAR; ","")&amp;IF(AND(AND(N(B476)&gt;0,TODAY()&gt;=N(B476)),N(I476)=0),"CAMBIO SIN PEDIR; ","")&amp;IF(AND(N(B476)&gt;0,TODAY()&lt;N(B476),N(B476)-TODAY()&lt;=N('Ajustes'!$B$3),N(I476)=0),"EVENTO CERCANO SIN PEDIR; ","")&amp;IF(AND(AND(N(B476)&gt;0,TODAY()&gt;=N(B476)),J476&lt;&gt;"Sí"),"SIN CONFIRMAR; ","")&amp;IF(AND(AND(N(B476)&gt;0,TODAY()&gt;=N(B476)),OR(A476="Entrada",A476="Salida"),IFERROR(VLOOKUP(E476,'Ajustes'!$A$21:$B$40,2,0)="Sí",FALSE),L476=""),"SIN LECTURA; ","")&amp;IF(AND(L476&lt;&gt;"",N476=""),"LECTURA SIN FOTO; ","")&amp;IF(AND(A476="Salida",N(B476)&gt;0,N(O476)=0,TODAY()-N(B476)&gt;N('Ajustes'!$B$4)),"ÚLTIMO RECIBO SIN LLEGAR; ","")&amp;IF(AND(N(Q476)&gt;0,N(R476)=0),"COBRO SIN ENVIAR; ","")&amp;IF(AND(N(Q476)&gt;0,N(R476)&gt;0,N(S476)=0,TODAY()-N(R476)&gt;N('Ajustes'!$B$5)),"COBRO SIN PAGAR; ","")="","",LEFT(IF(NOT(N(B476)&gt;0),"SIN FECHA DE EVENTO; ","")&amp;IF(C476="","SIN UNIDAD; ","")&amp;IF(AND(C476&lt;&gt;"",COUNTIF('Unidades'!$A$2:$A$300,C476)=0),"UNIDAD NO ESTÁ EN LA LISTA; ","")&amp;IF(H476="","SIN TITULAR; ","")&amp;IF(AND(AND(N(B476)&gt;0,TODAY()&gt;=N(B476)),N(I476)=0),"CAMBIO SIN PEDIR; ","")&amp;IF(AND(N(B476)&gt;0,TODAY()&lt;N(B476),N(B476)-TODAY()&lt;=N('Ajustes'!$B$3),N(I476)=0),"EVENTO CERCANO SIN PEDIR; ","")&amp;IF(AND(AND(N(B476)&gt;0,TODAY()&gt;=N(B476)),J476&lt;&gt;"Sí"),"SIN CONFIRMAR; ","")&amp;IF(AND(AND(N(B476)&gt;0,TODAY()&gt;=N(B476)),OR(A476="Entrada",A476="Salida"),IFERROR(VLOOKUP(E476,'Ajustes'!$A$21:$B$40,2,0)="Sí",FALSE),L476=""),"SIN LECTURA; ","")&amp;IF(AND(L476&lt;&gt;"",N476=""),"LECTURA SIN FOTO; ","")&amp;IF(AND(A476="Salida",N(B476)&gt;0,N(O476)=0,TODAY()-N(B476)&gt;N('Ajustes'!$B$4)),"ÚLTIMO RECIBO SIN LLEGAR; ","")&amp;IF(AND(N(Q476)&gt;0,N(R476)=0),"COBRO SIN ENVIAR; ","")&amp;IF(AND(N(Q476)&gt;0,N(R476)&gt;0,N(S476)=0,TODAY()-N(R476)&gt;N('Ajustes'!$B$5)),"COBRO SIN PAGAR; ",""),LEN(IF(NOT(N(B476)&gt;0),"SIN FECHA DE EVENTO; ","")&amp;IF(C476="","SIN UNIDAD; ","")&amp;IF(AND(C476&lt;&gt;"",COUNTIF('Unidades'!$A$2:$A$300,C476)=0),"UNIDAD NO ESTÁ EN LA LISTA; ","")&amp;IF(H476="","SIN TITULAR; ","")&amp;IF(AND(AND(N(B476)&gt;0,TODAY()&gt;=N(B476)),N(I476)=0),"CAMBIO SIN PEDIR; ","")&amp;IF(AND(N(B476)&gt;0,TODAY()&lt;N(B476),N(B476)-TODAY()&lt;=N('Ajustes'!$B$3),N(I476)=0),"EVENTO CERCANO SIN PEDIR; ","")&amp;IF(AND(AND(N(B476)&gt;0,TODAY()&gt;=N(B476)),J476&lt;&gt;"Sí"),"SIN CONFIRMAR; ","")&amp;IF(AND(AND(N(B476)&gt;0,TODAY()&gt;=N(B476)),OR(A476="Entrada",A476="Salida"),IFERROR(VLOOKUP(E476,'Ajustes'!$A$21:$B$40,2,0)="Sí",FALSE),L476=""),"SIN LECTURA; ","")&amp;IF(AND(L476&lt;&gt;"",N476=""),"LECTURA SIN FOTO; ","")&amp;IF(AND(A476="Salida",N(B476)&gt;0,N(O476)=0,TODAY()-N(B476)&gt;N('Ajustes'!$B$4)),"ÚLTIMO RECIBO SIN LLEGAR; ","")&amp;IF(AND(N(Q476)&gt;0,N(R476)=0),"COBRO SIN ENVIAR; ","")&amp;IF(AND(N(Q476)&gt;0,N(R476)&gt;0,N(S476)=0,TODAY()-N(R476)&gt;N('Ajustes'!$B$5)),"COBRO SIN PAGAR; ",""))-2)))</f>
        <v/>
      </c>
    </row>
    <row r="477">
      <c r="B477" s="6" t="n"/>
      <c r="I477" s="6" t="n"/>
      <c r="M477" s="6" t="n"/>
      <c r="O477" s="6" t="n"/>
      <c r="P477" s="8" t="n"/>
      <c r="Q477" s="8" t="n"/>
      <c r="R477" s="6" t="n"/>
      <c r="S477" s="6" t="n"/>
      <c r="T477" s="6" t="n"/>
      <c r="U477" s="9">
        <f>IF(OR(NOT(OR(A477&lt;&gt;"",B477&lt;&gt;"",C477&lt;&gt;"",E477&lt;&gt;"")),NOT(N(B477)&gt;0)),"",N(B477)-TODAY())</f>
        <v/>
      </c>
      <c r="V477">
        <f>IF(OR(NOT(OR(A477&lt;&gt;"",B477&lt;&gt;"",C477&lt;&gt;"",E477&lt;&gt;"")),N(T477)&gt;0),"",IF(IF(NOT(N(B477)&gt;0),"SIN FECHA DE EVENTO; ","")&amp;IF(C477="","SIN UNIDAD; ","")&amp;IF(AND(C477&lt;&gt;"",COUNTIF('Unidades'!$A$2:$A$300,C477)=0),"UNIDAD NO ESTÁ EN LA LISTA; ","")&amp;IF(H477="","SIN TITULAR; ","")&amp;IF(AND(AND(N(B477)&gt;0,TODAY()&gt;=N(B477)),N(I477)=0),"CAMBIO SIN PEDIR; ","")&amp;IF(AND(N(B477)&gt;0,TODAY()&lt;N(B477),N(B477)-TODAY()&lt;=N('Ajustes'!$B$3),N(I477)=0),"EVENTO CERCANO SIN PEDIR; ","")&amp;IF(AND(AND(N(B477)&gt;0,TODAY()&gt;=N(B477)),J477&lt;&gt;"Sí"),"SIN CONFIRMAR; ","")&amp;IF(AND(AND(N(B477)&gt;0,TODAY()&gt;=N(B477)),OR(A477="Entrada",A477="Salida"),IFERROR(VLOOKUP(E477,'Ajustes'!$A$21:$B$40,2,0)="Sí",FALSE),L477=""),"SIN LECTURA; ","")&amp;IF(AND(L477&lt;&gt;"",N477=""),"LECTURA SIN FOTO; ","")&amp;IF(AND(A477="Salida",N(B477)&gt;0,N(O477)=0,TODAY()-N(B477)&gt;N('Ajustes'!$B$4)),"ÚLTIMO RECIBO SIN LLEGAR; ","")&amp;IF(AND(N(Q477)&gt;0,N(R477)=0),"COBRO SIN ENVIAR; ","")&amp;IF(AND(N(Q477)&gt;0,N(R477)&gt;0,N(S477)=0,TODAY()-N(R477)&gt;N('Ajustes'!$B$5)),"COBRO SIN PAGAR; ","")="","",LEFT(IF(NOT(N(B477)&gt;0),"SIN FECHA DE EVENTO; ","")&amp;IF(C477="","SIN UNIDAD; ","")&amp;IF(AND(C477&lt;&gt;"",COUNTIF('Unidades'!$A$2:$A$300,C477)=0),"UNIDAD NO ESTÁ EN LA LISTA; ","")&amp;IF(H477="","SIN TITULAR; ","")&amp;IF(AND(AND(N(B477)&gt;0,TODAY()&gt;=N(B477)),N(I477)=0),"CAMBIO SIN PEDIR; ","")&amp;IF(AND(N(B477)&gt;0,TODAY()&lt;N(B477),N(B477)-TODAY()&lt;=N('Ajustes'!$B$3),N(I477)=0),"EVENTO CERCANO SIN PEDIR; ","")&amp;IF(AND(AND(N(B477)&gt;0,TODAY()&gt;=N(B477)),J477&lt;&gt;"Sí"),"SIN CONFIRMAR; ","")&amp;IF(AND(AND(N(B477)&gt;0,TODAY()&gt;=N(B477)),OR(A477="Entrada",A477="Salida"),IFERROR(VLOOKUP(E477,'Ajustes'!$A$21:$B$40,2,0)="Sí",FALSE),L477=""),"SIN LECTURA; ","")&amp;IF(AND(L477&lt;&gt;"",N477=""),"LECTURA SIN FOTO; ","")&amp;IF(AND(A477="Salida",N(B477)&gt;0,N(O477)=0,TODAY()-N(B477)&gt;N('Ajustes'!$B$4)),"ÚLTIMO RECIBO SIN LLEGAR; ","")&amp;IF(AND(N(Q477)&gt;0,N(R477)=0),"COBRO SIN ENVIAR; ","")&amp;IF(AND(N(Q477)&gt;0,N(R477)&gt;0,N(S477)=0,TODAY()-N(R477)&gt;N('Ajustes'!$B$5)),"COBRO SIN PAGAR; ",""),LEN(IF(NOT(N(B477)&gt;0),"SIN FECHA DE EVENTO; ","")&amp;IF(C477="","SIN UNIDAD; ","")&amp;IF(AND(C477&lt;&gt;"",COUNTIF('Unidades'!$A$2:$A$300,C477)=0),"UNIDAD NO ESTÁ EN LA LISTA; ","")&amp;IF(H477="","SIN TITULAR; ","")&amp;IF(AND(AND(N(B477)&gt;0,TODAY()&gt;=N(B477)),N(I477)=0),"CAMBIO SIN PEDIR; ","")&amp;IF(AND(N(B477)&gt;0,TODAY()&lt;N(B477),N(B477)-TODAY()&lt;=N('Ajustes'!$B$3),N(I477)=0),"EVENTO CERCANO SIN PEDIR; ","")&amp;IF(AND(AND(N(B477)&gt;0,TODAY()&gt;=N(B477)),J477&lt;&gt;"Sí"),"SIN CONFIRMAR; ","")&amp;IF(AND(AND(N(B477)&gt;0,TODAY()&gt;=N(B477)),OR(A477="Entrada",A477="Salida"),IFERROR(VLOOKUP(E477,'Ajustes'!$A$21:$B$40,2,0)="Sí",FALSE),L477=""),"SIN LECTURA; ","")&amp;IF(AND(L477&lt;&gt;"",N477=""),"LECTURA SIN FOTO; ","")&amp;IF(AND(A477="Salida",N(B477)&gt;0,N(O477)=0,TODAY()-N(B477)&gt;N('Ajustes'!$B$4)),"ÚLTIMO RECIBO SIN LLEGAR; ","")&amp;IF(AND(N(Q477)&gt;0,N(R477)=0),"COBRO SIN ENVIAR; ","")&amp;IF(AND(N(Q477)&gt;0,N(R477)&gt;0,N(S477)=0,TODAY()-N(R477)&gt;N('Ajustes'!$B$5)),"COBRO SIN PAGAR; ",""))-2)))</f>
        <v/>
      </c>
    </row>
    <row r="478">
      <c r="B478" s="6" t="n"/>
      <c r="I478" s="6" t="n"/>
      <c r="M478" s="6" t="n"/>
      <c r="O478" s="6" t="n"/>
      <c r="P478" s="8" t="n"/>
      <c r="Q478" s="8" t="n"/>
      <c r="R478" s="6" t="n"/>
      <c r="S478" s="6" t="n"/>
      <c r="T478" s="6" t="n"/>
      <c r="U478" s="9">
        <f>IF(OR(NOT(OR(A478&lt;&gt;"",B478&lt;&gt;"",C478&lt;&gt;"",E478&lt;&gt;"")),NOT(N(B478)&gt;0)),"",N(B478)-TODAY())</f>
        <v/>
      </c>
      <c r="V478">
        <f>IF(OR(NOT(OR(A478&lt;&gt;"",B478&lt;&gt;"",C478&lt;&gt;"",E478&lt;&gt;"")),N(T478)&gt;0),"",IF(IF(NOT(N(B478)&gt;0),"SIN FECHA DE EVENTO; ","")&amp;IF(C478="","SIN UNIDAD; ","")&amp;IF(AND(C478&lt;&gt;"",COUNTIF('Unidades'!$A$2:$A$300,C478)=0),"UNIDAD NO ESTÁ EN LA LISTA; ","")&amp;IF(H478="","SIN TITULAR; ","")&amp;IF(AND(AND(N(B478)&gt;0,TODAY()&gt;=N(B478)),N(I478)=0),"CAMBIO SIN PEDIR; ","")&amp;IF(AND(N(B478)&gt;0,TODAY()&lt;N(B478),N(B478)-TODAY()&lt;=N('Ajustes'!$B$3),N(I478)=0),"EVENTO CERCANO SIN PEDIR; ","")&amp;IF(AND(AND(N(B478)&gt;0,TODAY()&gt;=N(B478)),J478&lt;&gt;"Sí"),"SIN CONFIRMAR; ","")&amp;IF(AND(AND(N(B478)&gt;0,TODAY()&gt;=N(B478)),OR(A478="Entrada",A478="Salida"),IFERROR(VLOOKUP(E478,'Ajustes'!$A$21:$B$40,2,0)="Sí",FALSE),L478=""),"SIN LECTURA; ","")&amp;IF(AND(L478&lt;&gt;"",N478=""),"LECTURA SIN FOTO; ","")&amp;IF(AND(A478="Salida",N(B478)&gt;0,N(O478)=0,TODAY()-N(B478)&gt;N('Ajustes'!$B$4)),"ÚLTIMO RECIBO SIN LLEGAR; ","")&amp;IF(AND(N(Q478)&gt;0,N(R478)=0),"COBRO SIN ENVIAR; ","")&amp;IF(AND(N(Q478)&gt;0,N(R478)&gt;0,N(S478)=0,TODAY()-N(R478)&gt;N('Ajustes'!$B$5)),"COBRO SIN PAGAR; ","")="","",LEFT(IF(NOT(N(B478)&gt;0),"SIN FECHA DE EVENTO; ","")&amp;IF(C478="","SIN UNIDAD; ","")&amp;IF(AND(C478&lt;&gt;"",COUNTIF('Unidades'!$A$2:$A$300,C478)=0),"UNIDAD NO ESTÁ EN LA LISTA; ","")&amp;IF(H478="","SIN TITULAR; ","")&amp;IF(AND(AND(N(B478)&gt;0,TODAY()&gt;=N(B478)),N(I478)=0),"CAMBIO SIN PEDIR; ","")&amp;IF(AND(N(B478)&gt;0,TODAY()&lt;N(B478),N(B478)-TODAY()&lt;=N('Ajustes'!$B$3),N(I478)=0),"EVENTO CERCANO SIN PEDIR; ","")&amp;IF(AND(AND(N(B478)&gt;0,TODAY()&gt;=N(B478)),J478&lt;&gt;"Sí"),"SIN CONFIRMAR; ","")&amp;IF(AND(AND(N(B478)&gt;0,TODAY()&gt;=N(B478)),OR(A478="Entrada",A478="Salida"),IFERROR(VLOOKUP(E478,'Ajustes'!$A$21:$B$40,2,0)="Sí",FALSE),L478=""),"SIN LECTURA; ","")&amp;IF(AND(L478&lt;&gt;"",N478=""),"LECTURA SIN FOTO; ","")&amp;IF(AND(A478="Salida",N(B478)&gt;0,N(O478)=0,TODAY()-N(B478)&gt;N('Ajustes'!$B$4)),"ÚLTIMO RECIBO SIN LLEGAR; ","")&amp;IF(AND(N(Q478)&gt;0,N(R478)=0),"COBRO SIN ENVIAR; ","")&amp;IF(AND(N(Q478)&gt;0,N(R478)&gt;0,N(S478)=0,TODAY()-N(R478)&gt;N('Ajustes'!$B$5)),"COBRO SIN PAGAR; ",""),LEN(IF(NOT(N(B478)&gt;0),"SIN FECHA DE EVENTO; ","")&amp;IF(C478="","SIN UNIDAD; ","")&amp;IF(AND(C478&lt;&gt;"",COUNTIF('Unidades'!$A$2:$A$300,C478)=0),"UNIDAD NO ESTÁ EN LA LISTA; ","")&amp;IF(H478="","SIN TITULAR; ","")&amp;IF(AND(AND(N(B478)&gt;0,TODAY()&gt;=N(B478)),N(I478)=0),"CAMBIO SIN PEDIR; ","")&amp;IF(AND(N(B478)&gt;0,TODAY()&lt;N(B478),N(B478)-TODAY()&lt;=N('Ajustes'!$B$3),N(I478)=0),"EVENTO CERCANO SIN PEDIR; ","")&amp;IF(AND(AND(N(B478)&gt;0,TODAY()&gt;=N(B478)),J478&lt;&gt;"Sí"),"SIN CONFIRMAR; ","")&amp;IF(AND(AND(N(B478)&gt;0,TODAY()&gt;=N(B478)),OR(A478="Entrada",A478="Salida"),IFERROR(VLOOKUP(E478,'Ajustes'!$A$21:$B$40,2,0)="Sí",FALSE),L478=""),"SIN LECTURA; ","")&amp;IF(AND(L478&lt;&gt;"",N478=""),"LECTURA SIN FOTO; ","")&amp;IF(AND(A478="Salida",N(B478)&gt;0,N(O478)=0,TODAY()-N(B478)&gt;N('Ajustes'!$B$4)),"ÚLTIMO RECIBO SIN LLEGAR; ","")&amp;IF(AND(N(Q478)&gt;0,N(R478)=0),"COBRO SIN ENVIAR; ","")&amp;IF(AND(N(Q478)&gt;0,N(R478)&gt;0,N(S478)=0,TODAY()-N(R478)&gt;N('Ajustes'!$B$5)),"COBRO SIN PAGAR; ",""))-2)))</f>
        <v/>
      </c>
    </row>
    <row r="479">
      <c r="B479" s="6" t="n"/>
      <c r="I479" s="6" t="n"/>
      <c r="M479" s="6" t="n"/>
      <c r="O479" s="6" t="n"/>
      <c r="P479" s="8" t="n"/>
      <c r="Q479" s="8" t="n"/>
      <c r="R479" s="6" t="n"/>
      <c r="S479" s="6" t="n"/>
      <c r="T479" s="6" t="n"/>
      <c r="U479" s="9">
        <f>IF(OR(NOT(OR(A479&lt;&gt;"",B479&lt;&gt;"",C479&lt;&gt;"",E479&lt;&gt;"")),NOT(N(B479)&gt;0)),"",N(B479)-TODAY())</f>
        <v/>
      </c>
      <c r="V479">
        <f>IF(OR(NOT(OR(A479&lt;&gt;"",B479&lt;&gt;"",C479&lt;&gt;"",E479&lt;&gt;"")),N(T479)&gt;0),"",IF(IF(NOT(N(B479)&gt;0),"SIN FECHA DE EVENTO; ","")&amp;IF(C479="","SIN UNIDAD; ","")&amp;IF(AND(C479&lt;&gt;"",COUNTIF('Unidades'!$A$2:$A$300,C479)=0),"UNIDAD NO ESTÁ EN LA LISTA; ","")&amp;IF(H479="","SIN TITULAR; ","")&amp;IF(AND(AND(N(B479)&gt;0,TODAY()&gt;=N(B479)),N(I479)=0),"CAMBIO SIN PEDIR; ","")&amp;IF(AND(N(B479)&gt;0,TODAY()&lt;N(B479),N(B479)-TODAY()&lt;=N('Ajustes'!$B$3),N(I479)=0),"EVENTO CERCANO SIN PEDIR; ","")&amp;IF(AND(AND(N(B479)&gt;0,TODAY()&gt;=N(B479)),J479&lt;&gt;"Sí"),"SIN CONFIRMAR; ","")&amp;IF(AND(AND(N(B479)&gt;0,TODAY()&gt;=N(B479)),OR(A479="Entrada",A479="Salida"),IFERROR(VLOOKUP(E479,'Ajustes'!$A$21:$B$40,2,0)="Sí",FALSE),L479=""),"SIN LECTURA; ","")&amp;IF(AND(L479&lt;&gt;"",N479=""),"LECTURA SIN FOTO; ","")&amp;IF(AND(A479="Salida",N(B479)&gt;0,N(O479)=0,TODAY()-N(B479)&gt;N('Ajustes'!$B$4)),"ÚLTIMO RECIBO SIN LLEGAR; ","")&amp;IF(AND(N(Q479)&gt;0,N(R479)=0),"COBRO SIN ENVIAR; ","")&amp;IF(AND(N(Q479)&gt;0,N(R479)&gt;0,N(S479)=0,TODAY()-N(R479)&gt;N('Ajustes'!$B$5)),"COBRO SIN PAGAR; ","")="","",LEFT(IF(NOT(N(B479)&gt;0),"SIN FECHA DE EVENTO; ","")&amp;IF(C479="","SIN UNIDAD; ","")&amp;IF(AND(C479&lt;&gt;"",COUNTIF('Unidades'!$A$2:$A$300,C479)=0),"UNIDAD NO ESTÁ EN LA LISTA; ","")&amp;IF(H479="","SIN TITULAR; ","")&amp;IF(AND(AND(N(B479)&gt;0,TODAY()&gt;=N(B479)),N(I479)=0),"CAMBIO SIN PEDIR; ","")&amp;IF(AND(N(B479)&gt;0,TODAY()&lt;N(B479),N(B479)-TODAY()&lt;=N('Ajustes'!$B$3),N(I479)=0),"EVENTO CERCANO SIN PEDIR; ","")&amp;IF(AND(AND(N(B479)&gt;0,TODAY()&gt;=N(B479)),J479&lt;&gt;"Sí"),"SIN CONFIRMAR; ","")&amp;IF(AND(AND(N(B479)&gt;0,TODAY()&gt;=N(B479)),OR(A479="Entrada",A479="Salida"),IFERROR(VLOOKUP(E479,'Ajustes'!$A$21:$B$40,2,0)="Sí",FALSE),L479=""),"SIN LECTURA; ","")&amp;IF(AND(L479&lt;&gt;"",N479=""),"LECTURA SIN FOTO; ","")&amp;IF(AND(A479="Salida",N(B479)&gt;0,N(O479)=0,TODAY()-N(B479)&gt;N('Ajustes'!$B$4)),"ÚLTIMO RECIBO SIN LLEGAR; ","")&amp;IF(AND(N(Q479)&gt;0,N(R479)=0),"COBRO SIN ENVIAR; ","")&amp;IF(AND(N(Q479)&gt;0,N(R479)&gt;0,N(S479)=0,TODAY()-N(R479)&gt;N('Ajustes'!$B$5)),"COBRO SIN PAGAR; ",""),LEN(IF(NOT(N(B479)&gt;0),"SIN FECHA DE EVENTO; ","")&amp;IF(C479="","SIN UNIDAD; ","")&amp;IF(AND(C479&lt;&gt;"",COUNTIF('Unidades'!$A$2:$A$300,C479)=0),"UNIDAD NO ESTÁ EN LA LISTA; ","")&amp;IF(H479="","SIN TITULAR; ","")&amp;IF(AND(AND(N(B479)&gt;0,TODAY()&gt;=N(B479)),N(I479)=0),"CAMBIO SIN PEDIR; ","")&amp;IF(AND(N(B479)&gt;0,TODAY()&lt;N(B479),N(B479)-TODAY()&lt;=N('Ajustes'!$B$3),N(I479)=0),"EVENTO CERCANO SIN PEDIR; ","")&amp;IF(AND(AND(N(B479)&gt;0,TODAY()&gt;=N(B479)),J479&lt;&gt;"Sí"),"SIN CONFIRMAR; ","")&amp;IF(AND(AND(N(B479)&gt;0,TODAY()&gt;=N(B479)),OR(A479="Entrada",A479="Salida"),IFERROR(VLOOKUP(E479,'Ajustes'!$A$21:$B$40,2,0)="Sí",FALSE),L479=""),"SIN LECTURA; ","")&amp;IF(AND(L479&lt;&gt;"",N479=""),"LECTURA SIN FOTO; ","")&amp;IF(AND(A479="Salida",N(B479)&gt;0,N(O479)=0,TODAY()-N(B479)&gt;N('Ajustes'!$B$4)),"ÚLTIMO RECIBO SIN LLEGAR; ","")&amp;IF(AND(N(Q479)&gt;0,N(R479)=0),"COBRO SIN ENVIAR; ","")&amp;IF(AND(N(Q479)&gt;0,N(R479)&gt;0,N(S479)=0,TODAY()-N(R479)&gt;N('Ajustes'!$B$5)),"COBRO SIN PAGAR; ",""))-2)))</f>
        <v/>
      </c>
    </row>
    <row r="480">
      <c r="B480" s="6" t="n"/>
      <c r="I480" s="6" t="n"/>
      <c r="M480" s="6" t="n"/>
      <c r="O480" s="6" t="n"/>
      <c r="P480" s="8" t="n"/>
      <c r="Q480" s="8" t="n"/>
      <c r="R480" s="6" t="n"/>
      <c r="S480" s="6" t="n"/>
      <c r="T480" s="6" t="n"/>
      <c r="U480" s="9">
        <f>IF(OR(NOT(OR(A480&lt;&gt;"",B480&lt;&gt;"",C480&lt;&gt;"",E480&lt;&gt;"")),NOT(N(B480)&gt;0)),"",N(B480)-TODAY())</f>
        <v/>
      </c>
      <c r="V480">
        <f>IF(OR(NOT(OR(A480&lt;&gt;"",B480&lt;&gt;"",C480&lt;&gt;"",E480&lt;&gt;"")),N(T480)&gt;0),"",IF(IF(NOT(N(B480)&gt;0),"SIN FECHA DE EVENTO; ","")&amp;IF(C480="","SIN UNIDAD; ","")&amp;IF(AND(C480&lt;&gt;"",COUNTIF('Unidades'!$A$2:$A$300,C480)=0),"UNIDAD NO ESTÁ EN LA LISTA; ","")&amp;IF(H480="","SIN TITULAR; ","")&amp;IF(AND(AND(N(B480)&gt;0,TODAY()&gt;=N(B480)),N(I480)=0),"CAMBIO SIN PEDIR; ","")&amp;IF(AND(N(B480)&gt;0,TODAY()&lt;N(B480),N(B480)-TODAY()&lt;=N('Ajustes'!$B$3),N(I480)=0),"EVENTO CERCANO SIN PEDIR; ","")&amp;IF(AND(AND(N(B480)&gt;0,TODAY()&gt;=N(B480)),J480&lt;&gt;"Sí"),"SIN CONFIRMAR; ","")&amp;IF(AND(AND(N(B480)&gt;0,TODAY()&gt;=N(B480)),OR(A480="Entrada",A480="Salida"),IFERROR(VLOOKUP(E480,'Ajustes'!$A$21:$B$40,2,0)="Sí",FALSE),L480=""),"SIN LECTURA; ","")&amp;IF(AND(L480&lt;&gt;"",N480=""),"LECTURA SIN FOTO; ","")&amp;IF(AND(A480="Salida",N(B480)&gt;0,N(O480)=0,TODAY()-N(B480)&gt;N('Ajustes'!$B$4)),"ÚLTIMO RECIBO SIN LLEGAR; ","")&amp;IF(AND(N(Q480)&gt;0,N(R480)=0),"COBRO SIN ENVIAR; ","")&amp;IF(AND(N(Q480)&gt;0,N(R480)&gt;0,N(S480)=0,TODAY()-N(R480)&gt;N('Ajustes'!$B$5)),"COBRO SIN PAGAR; ","")="","",LEFT(IF(NOT(N(B480)&gt;0),"SIN FECHA DE EVENTO; ","")&amp;IF(C480="","SIN UNIDAD; ","")&amp;IF(AND(C480&lt;&gt;"",COUNTIF('Unidades'!$A$2:$A$300,C480)=0),"UNIDAD NO ESTÁ EN LA LISTA; ","")&amp;IF(H480="","SIN TITULAR; ","")&amp;IF(AND(AND(N(B480)&gt;0,TODAY()&gt;=N(B480)),N(I480)=0),"CAMBIO SIN PEDIR; ","")&amp;IF(AND(N(B480)&gt;0,TODAY()&lt;N(B480),N(B480)-TODAY()&lt;=N('Ajustes'!$B$3),N(I480)=0),"EVENTO CERCANO SIN PEDIR; ","")&amp;IF(AND(AND(N(B480)&gt;0,TODAY()&gt;=N(B480)),J480&lt;&gt;"Sí"),"SIN CONFIRMAR; ","")&amp;IF(AND(AND(N(B480)&gt;0,TODAY()&gt;=N(B480)),OR(A480="Entrada",A480="Salida"),IFERROR(VLOOKUP(E480,'Ajustes'!$A$21:$B$40,2,0)="Sí",FALSE),L480=""),"SIN LECTURA; ","")&amp;IF(AND(L480&lt;&gt;"",N480=""),"LECTURA SIN FOTO; ","")&amp;IF(AND(A480="Salida",N(B480)&gt;0,N(O480)=0,TODAY()-N(B480)&gt;N('Ajustes'!$B$4)),"ÚLTIMO RECIBO SIN LLEGAR; ","")&amp;IF(AND(N(Q480)&gt;0,N(R480)=0),"COBRO SIN ENVIAR; ","")&amp;IF(AND(N(Q480)&gt;0,N(R480)&gt;0,N(S480)=0,TODAY()-N(R480)&gt;N('Ajustes'!$B$5)),"COBRO SIN PAGAR; ",""),LEN(IF(NOT(N(B480)&gt;0),"SIN FECHA DE EVENTO; ","")&amp;IF(C480="","SIN UNIDAD; ","")&amp;IF(AND(C480&lt;&gt;"",COUNTIF('Unidades'!$A$2:$A$300,C480)=0),"UNIDAD NO ESTÁ EN LA LISTA; ","")&amp;IF(H480="","SIN TITULAR; ","")&amp;IF(AND(AND(N(B480)&gt;0,TODAY()&gt;=N(B480)),N(I480)=0),"CAMBIO SIN PEDIR; ","")&amp;IF(AND(N(B480)&gt;0,TODAY()&lt;N(B480),N(B480)-TODAY()&lt;=N('Ajustes'!$B$3),N(I480)=0),"EVENTO CERCANO SIN PEDIR; ","")&amp;IF(AND(AND(N(B480)&gt;0,TODAY()&gt;=N(B480)),J480&lt;&gt;"Sí"),"SIN CONFIRMAR; ","")&amp;IF(AND(AND(N(B480)&gt;0,TODAY()&gt;=N(B480)),OR(A480="Entrada",A480="Salida"),IFERROR(VLOOKUP(E480,'Ajustes'!$A$21:$B$40,2,0)="Sí",FALSE),L480=""),"SIN LECTURA; ","")&amp;IF(AND(L480&lt;&gt;"",N480=""),"LECTURA SIN FOTO; ","")&amp;IF(AND(A480="Salida",N(B480)&gt;0,N(O480)=0,TODAY()-N(B480)&gt;N('Ajustes'!$B$4)),"ÚLTIMO RECIBO SIN LLEGAR; ","")&amp;IF(AND(N(Q480)&gt;0,N(R480)=0),"COBRO SIN ENVIAR; ","")&amp;IF(AND(N(Q480)&gt;0,N(R480)&gt;0,N(S480)=0,TODAY()-N(R480)&gt;N('Ajustes'!$B$5)),"COBRO SIN PAGAR; ",""))-2)))</f>
        <v/>
      </c>
    </row>
    <row r="481">
      <c r="B481" s="6" t="n"/>
      <c r="I481" s="6" t="n"/>
      <c r="M481" s="6" t="n"/>
      <c r="O481" s="6" t="n"/>
      <c r="P481" s="8" t="n"/>
      <c r="Q481" s="8" t="n"/>
      <c r="R481" s="6" t="n"/>
      <c r="S481" s="6" t="n"/>
      <c r="T481" s="6" t="n"/>
      <c r="U481" s="9">
        <f>IF(OR(NOT(OR(A481&lt;&gt;"",B481&lt;&gt;"",C481&lt;&gt;"",E481&lt;&gt;"")),NOT(N(B481)&gt;0)),"",N(B481)-TODAY())</f>
        <v/>
      </c>
      <c r="V481">
        <f>IF(OR(NOT(OR(A481&lt;&gt;"",B481&lt;&gt;"",C481&lt;&gt;"",E481&lt;&gt;"")),N(T481)&gt;0),"",IF(IF(NOT(N(B481)&gt;0),"SIN FECHA DE EVENTO; ","")&amp;IF(C481="","SIN UNIDAD; ","")&amp;IF(AND(C481&lt;&gt;"",COUNTIF('Unidades'!$A$2:$A$300,C481)=0),"UNIDAD NO ESTÁ EN LA LISTA; ","")&amp;IF(H481="","SIN TITULAR; ","")&amp;IF(AND(AND(N(B481)&gt;0,TODAY()&gt;=N(B481)),N(I481)=0),"CAMBIO SIN PEDIR; ","")&amp;IF(AND(N(B481)&gt;0,TODAY()&lt;N(B481),N(B481)-TODAY()&lt;=N('Ajustes'!$B$3),N(I481)=0),"EVENTO CERCANO SIN PEDIR; ","")&amp;IF(AND(AND(N(B481)&gt;0,TODAY()&gt;=N(B481)),J481&lt;&gt;"Sí"),"SIN CONFIRMAR; ","")&amp;IF(AND(AND(N(B481)&gt;0,TODAY()&gt;=N(B481)),OR(A481="Entrada",A481="Salida"),IFERROR(VLOOKUP(E481,'Ajustes'!$A$21:$B$40,2,0)="Sí",FALSE),L481=""),"SIN LECTURA; ","")&amp;IF(AND(L481&lt;&gt;"",N481=""),"LECTURA SIN FOTO; ","")&amp;IF(AND(A481="Salida",N(B481)&gt;0,N(O481)=0,TODAY()-N(B481)&gt;N('Ajustes'!$B$4)),"ÚLTIMO RECIBO SIN LLEGAR; ","")&amp;IF(AND(N(Q481)&gt;0,N(R481)=0),"COBRO SIN ENVIAR; ","")&amp;IF(AND(N(Q481)&gt;0,N(R481)&gt;0,N(S481)=0,TODAY()-N(R481)&gt;N('Ajustes'!$B$5)),"COBRO SIN PAGAR; ","")="","",LEFT(IF(NOT(N(B481)&gt;0),"SIN FECHA DE EVENTO; ","")&amp;IF(C481="","SIN UNIDAD; ","")&amp;IF(AND(C481&lt;&gt;"",COUNTIF('Unidades'!$A$2:$A$300,C481)=0),"UNIDAD NO ESTÁ EN LA LISTA; ","")&amp;IF(H481="","SIN TITULAR; ","")&amp;IF(AND(AND(N(B481)&gt;0,TODAY()&gt;=N(B481)),N(I481)=0),"CAMBIO SIN PEDIR; ","")&amp;IF(AND(N(B481)&gt;0,TODAY()&lt;N(B481),N(B481)-TODAY()&lt;=N('Ajustes'!$B$3),N(I481)=0),"EVENTO CERCANO SIN PEDIR; ","")&amp;IF(AND(AND(N(B481)&gt;0,TODAY()&gt;=N(B481)),J481&lt;&gt;"Sí"),"SIN CONFIRMAR; ","")&amp;IF(AND(AND(N(B481)&gt;0,TODAY()&gt;=N(B481)),OR(A481="Entrada",A481="Salida"),IFERROR(VLOOKUP(E481,'Ajustes'!$A$21:$B$40,2,0)="Sí",FALSE),L481=""),"SIN LECTURA; ","")&amp;IF(AND(L481&lt;&gt;"",N481=""),"LECTURA SIN FOTO; ","")&amp;IF(AND(A481="Salida",N(B481)&gt;0,N(O481)=0,TODAY()-N(B481)&gt;N('Ajustes'!$B$4)),"ÚLTIMO RECIBO SIN LLEGAR; ","")&amp;IF(AND(N(Q481)&gt;0,N(R481)=0),"COBRO SIN ENVIAR; ","")&amp;IF(AND(N(Q481)&gt;0,N(R481)&gt;0,N(S481)=0,TODAY()-N(R481)&gt;N('Ajustes'!$B$5)),"COBRO SIN PAGAR; ",""),LEN(IF(NOT(N(B481)&gt;0),"SIN FECHA DE EVENTO; ","")&amp;IF(C481="","SIN UNIDAD; ","")&amp;IF(AND(C481&lt;&gt;"",COUNTIF('Unidades'!$A$2:$A$300,C481)=0),"UNIDAD NO ESTÁ EN LA LISTA; ","")&amp;IF(H481="","SIN TITULAR; ","")&amp;IF(AND(AND(N(B481)&gt;0,TODAY()&gt;=N(B481)),N(I481)=0),"CAMBIO SIN PEDIR; ","")&amp;IF(AND(N(B481)&gt;0,TODAY()&lt;N(B481),N(B481)-TODAY()&lt;=N('Ajustes'!$B$3),N(I481)=0),"EVENTO CERCANO SIN PEDIR; ","")&amp;IF(AND(AND(N(B481)&gt;0,TODAY()&gt;=N(B481)),J481&lt;&gt;"Sí"),"SIN CONFIRMAR; ","")&amp;IF(AND(AND(N(B481)&gt;0,TODAY()&gt;=N(B481)),OR(A481="Entrada",A481="Salida"),IFERROR(VLOOKUP(E481,'Ajustes'!$A$21:$B$40,2,0)="Sí",FALSE),L481=""),"SIN LECTURA; ","")&amp;IF(AND(L481&lt;&gt;"",N481=""),"LECTURA SIN FOTO; ","")&amp;IF(AND(A481="Salida",N(B481)&gt;0,N(O481)=0,TODAY()-N(B481)&gt;N('Ajustes'!$B$4)),"ÚLTIMO RECIBO SIN LLEGAR; ","")&amp;IF(AND(N(Q481)&gt;0,N(R481)=0),"COBRO SIN ENVIAR; ","")&amp;IF(AND(N(Q481)&gt;0,N(R481)&gt;0,N(S481)=0,TODAY()-N(R481)&gt;N('Ajustes'!$B$5)),"COBRO SIN PAGAR; ",""))-2)))</f>
        <v/>
      </c>
    </row>
    <row r="482">
      <c r="B482" s="6" t="n"/>
      <c r="I482" s="6" t="n"/>
      <c r="M482" s="6" t="n"/>
      <c r="O482" s="6" t="n"/>
      <c r="P482" s="8" t="n"/>
      <c r="Q482" s="8" t="n"/>
      <c r="R482" s="6" t="n"/>
      <c r="S482" s="6" t="n"/>
      <c r="T482" s="6" t="n"/>
      <c r="U482" s="9">
        <f>IF(OR(NOT(OR(A482&lt;&gt;"",B482&lt;&gt;"",C482&lt;&gt;"",E482&lt;&gt;"")),NOT(N(B482)&gt;0)),"",N(B482)-TODAY())</f>
        <v/>
      </c>
      <c r="V482">
        <f>IF(OR(NOT(OR(A482&lt;&gt;"",B482&lt;&gt;"",C482&lt;&gt;"",E482&lt;&gt;"")),N(T482)&gt;0),"",IF(IF(NOT(N(B482)&gt;0),"SIN FECHA DE EVENTO; ","")&amp;IF(C482="","SIN UNIDAD; ","")&amp;IF(AND(C482&lt;&gt;"",COUNTIF('Unidades'!$A$2:$A$300,C482)=0),"UNIDAD NO ESTÁ EN LA LISTA; ","")&amp;IF(H482="","SIN TITULAR; ","")&amp;IF(AND(AND(N(B482)&gt;0,TODAY()&gt;=N(B482)),N(I482)=0),"CAMBIO SIN PEDIR; ","")&amp;IF(AND(N(B482)&gt;0,TODAY()&lt;N(B482),N(B482)-TODAY()&lt;=N('Ajustes'!$B$3),N(I482)=0),"EVENTO CERCANO SIN PEDIR; ","")&amp;IF(AND(AND(N(B482)&gt;0,TODAY()&gt;=N(B482)),J482&lt;&gt;"Sí"),"SIN CONFIRMAR; ","")&amp;IF(AND(AND(N(B482)&gt;0,TODAY()&gt;=N(B482)),OR(A482="Entrada",A482="Salida"),IFERROR(VLOOKUP(E482,'Ajustes'!$A$21:$B$40,2,0)="Sí",FALSE),L482=""),"SIN LECTURA; ","")&amp;IF(AND(L482&lt;&gt;"",N482=""),"LECTURA SIN FOTO; ","")&amp;IF(AND(A482="Salida",N(B482)&gt;0,N(O482)=0,TODAY()-N(B482)&gt;N('Ajustes'!$B$4)),"ÚLTIMO RECIBO SIN LLEGAR; ","")&amp;IF(AND(N(Q482)&gt;0,N(R482)=0),"COBRO SIN ENVIAR; ","")&amp;IF(AND(N(Q482)&gt;0,N(R482)&gt;0,N(S482)=0,TODAY()-N(R482)&gt;N('Ajustes'!$B$5)),"COBRO SIN PAGAR; ","")="","",LEFT(IF(NOT(N(B482)&gt;0),"SIN FECHA DE EVENTO; ","")&amp;IF(C482="","SIN UNIDAD; ","")&amp;IF(AND(C482&lt;&gt;"",COUNTIF('Unidades'!$A$2:$A$300,C482)=0),"UNIDAD NO ESTÁ EN LA LISTA; ","")&amp;IF(H482="","SIN TITULAR; ","")&amp;IF(AND(AND(N(B482)&gt;0,TODAY()&gt;=N(B482)),N(I482)=0),"CAMBIO SIN PEDIR; ","")&amp;IF(AND(N(B482)&gt;0,TODAY()&lt;N(B482),N(B482)-TODAY()&lt;=N('Ajustes'!$B$3),N(I482)=0),"EVENTO CERCANO SIN PEDIR; ","")&amp;IF(AND(AND(N(B482)&gt;0,TODAY()&gt;=N(B482)),J482&lt;&gt;"Sí"),"SIN CONFIRMAR; ","")&amp;IF(AND(AND(N(B482)&gt;0,TODAY()&gt;=N(B482)),OR(A482="Entrada",A482="Salida"),IFERROR(VLOOKUP(E482,'Ajustes'!$A$21:$B$40,2,0)="Sí",FALSE),L482=""),"SIN LECTURA; ","")&amp;IF(AND(L482&lt;&gt;"",N482=""),"LECTURA SIN FOTO; ","")&amp;IF(AND(A482="Salida",N(B482)&gt;0,N(O482)=0,TODAY()-N(B482)&gt;N('Ajustes'!$B$4)),"ÚLTIMO RECIBO SIN LLEGAR; ","")&amp;IF(AND(N(Q482)&gt;0,N(R482)=0),"COBRO SIN ENVIAR; ","")&amp;IF(AND(N(Q482)&gt;0,N(R482)&gt;0,N(S482)=0,TODAY()-N(R482)&gt;N('Ajustes'!$B$5)),"COBRO SIN PAGAR; ",""),LEN(IF(NOT(N(B482)&gt;0),"SIN FECHA DE EVENTO; ","")&amp;IF(C482="","SIN UNIDAD; ","")&amp;IF(AND(C482&lt;&gt;"",COUNTIF('Unidades'!$A$2:$A$300,C482)=0),"UNIDAD NO ESTÁ EN LA LISTA; ","")&amp;IF(H482="","SIN TITULAR; ","")&amp;IF(AND(AND(N(B482)&gt;0,TODAY()&gt;=N(B482)),N(I482)=0),"CAMBIO SIN PEDIR; ","")&amp;IF(AND(N(B482)&gt;0,TODAY()&lt;N(B482),N(B482)-TODAY()&lt;=N('Ajustes'!$B$3),N(I482)=0),"EVENTO CERCANO SIN PEDIR; ","")&amp;IF(AND(AND(N(B482)&gt;0,TODAY()&gt;=N(B482)),J482&lt;&gt;"Sí"),"SIN CONFIRMAR; ","")&amp;IF(AND(AND(N(B482)&gt;0,TODAY()&gt;=N(B482)),OR(A482="Entrada",A482="Salida"),IFERROR(VLOOKUP(E482,'Ajustes'!$A$21:$B$40,2,0)="Sí",FALSE),L482=""),"SIN LECTURA; ","")&amp;IF(AND(L482&lt;&gt;"",N482=""),"LECTURA SIN FOTO; ","")&amp;IF(AND(A482="Salida",N(B482)&gt;0,N(O482)=0,TODAY()-N(B482)&gt;N('Ajustes'!$B$4)),"ÚLTIMO RECIBO SIN LLEGAR; ","")&amp;IF(AND(N(Q482)&gt;0,N(R482)=0),"COBRO SIN ENVIAR; ","")&amp;IF(AND(N(Q482)&gt;0,N(R482)&gt;0,N(S482)=0,TODAY()-N(R482)&gt;N('Ajustes'!$B$5)),"COBRO SIN PAGAR; ",""))-2)))</f>
        <v/>
      </c>
    </row>
    <row r="483">
      <c r="B483" s="6" t="n"/>
      <c r="I483" s="6" t="n"/>
      <c r="M483" s="6" t="n"/>
      <c r="O483" s="6" t="n"/>
      <c r="P483" s="8" t="n"/>
      <c r="Q483" s="8" t="n"/>
      <c r="R483" s="6" t="n"/>
      <c r="S483" s="6" t="n"/>
      <c r="T483" s="6" t="n"/>
      <c r="U483" s="9">
        <f>IF(OR(NOT(OR(A483&lt;&gt;"",B483&lt;&gt;"",C483&lt;&gt;"",E483&lt;&gt;"")),NOT(N(B483)&gt;0)),"",N(B483)-TODAY())</f>
        <v/>
      </c>
      <c r="V483">
        <f>IF(OR(NOT(OR(A483&lt;&gt;"",B483&lt;&gt;"",C483&lt;&gt;"",E483&lt;&gt;"")),N(T483)&gt;0),"",IF(IF(NOT(N(B483)&gt;0),"SIN FECHA DE EVENTO; ","")&amp;IF(C483="","SIN UNIDAD; ","")&amp;IF(AND(C483&lt;&gt;"",COUNTIF('Unidades'!$A$2:$A$300,C483)=0),"UNIDAD NO ESTÁ EN LA LISTA; ","")&amp;IF(H483="","SIN TITULAR; ","")&amp;IF(AND(AND(N(B483)&gt;0,TODAY()&gt;=N(B483)),N(I483)=0),"CAMBIO SIN PEDIR; ","")&amp;IF(AND(N(B483)&gt;0,TODAY()&lt;N(B483),N(B483)-TODAY()&lt;=N('Ajustes'!$B$3),N(I483)=0),"EVENTO CERCANO SIN PEDIR; ","")&amp;IF(AND(AND(N(B483)&gt;0,TODAY()&gt;=N(B483)),J483&lt;&gt;"Sí"),"SIN CONFIRMAR; ","")&amp;IF(AND(AND(N(B483)&gt;0,TODAY()&gt;=N(B483)),OR(A483="Entrada",A483="Salida"),IFERROR(VLOOKUP(E483,'Ajustes'!$A$21:$B$40,2,0)="Sí",FALSE),L483=""),"SIN LECTURA; ","")&amp;IF(AND(L483&lt;&gt;"",N483=""),"LECTURA SIN FOTO; ","")&amp;IF(AND(A483="Salida",N(B483)&gt;0,N(O483)=0,TODAY()-N(B483)&gt;N('Ajustes'!$B$4)),"ÚLTIMO RECIBO SIN LLEGAR; ","")&amp;IF(AND(N(Q483)&gt;0,N(R483)=0),"COBRO SIN ENVIAR; ","")&amp;IF(AND(N(Q483)&gt;0,N(R483)&gt;0,N(S483)=0,TODAY()-N(R483)&gt;N('Ajustes'!$B$5)),"COBRO SIN PAGAR; ","")="","",LEFT(IF(NOT(N(B483)&gt;0),"SIN FECHA DE EVENTO; ","")&amp;IF(C483="","SIN UNIDAD; ","")&amp;IF(AND(C483&lt;&gt;"",COUNTIF('Unidades'!$A$2:$A$300,C483)=0),"UNIDAD NO ESTÁ EN LA LISTA; ","")&amp;IF(H483="","SIN TITULAR; ","")&amp;IF(AND(AND(N(B483)&gt;0,TODAY()&gt;=N(B483)),N(I483)=0),"CAMBIO SIN PEDIR; ","")&amp;IF(AND(N(B483)&gt;0,TODAY()&lt;N(B483),N(B483)-TODAY()&lt;=N('Ajustes'!$B$3),N(I483)=0),"EVENTO CERCANO SIN PEDIR; ","")&amp;IF(AND(AND(N(B483)&gt;0,TODAY()&gt;=N(B483)),J483&lt;&gt;"Sí"),"SIN CONFIRMAR; ","")&amp;IF(AND(AND(N(B483)&gt;0,TODAY()&gt;=N(B483)),OR(A483="Entrada",A483="Salida"),IFERROR(VLOOKUP(E483,'Ajustes'!$A$21:$B$40,2,0)="Sí",FALSE),L483=""),"SIN LECTURA; ","")&amp;IF(AND(L483&lt;&gt;"",N483=""),"LECTURA SIN FOTO; ","")&amp;IF(AND(A483="Salida",N(B483)&gt;0,N(O483)=0,TODAY()-N(B483)&gt;N('Ajustes'!$B$4)),"ÚLTIMO RECIBO SIN LLEGAR; ","")&amp;IF(AND(N(Q483)&gt;0,N(R483)=0),"COBRO SIN ENVIAR; ","")&amp;IF(AND(N(Q483)&gt;0,N(R483)&gt;0,N(S483)=0,TODAY()-N(R483)&gt;N('Ajustes'!$B$5)),"COBRO SIN PAGAR; ",""),LEN(IF(NOT(N(B483)&gt;0),"SIN FECHA DE EVENTO; ","")&amp;IF(C483="","SIN UNIDAD; ","")&amp;IF(AND(C483&lt;&gt;"",COUNTIF('Unidades'!$A$2:$A$300,C483)=0),"UNIDAD NO ESTÁ EN LA LISTA; ","")&amp;IF(H483="","SIN TITULAR; ","")&amp;IF(AND(AND(N(B483)&gt;0,TODAY()&gt;=N(B483)),N(I483)=0),"CAMBIO SIN PEDIR; ","")&amp;IF(AND(N(B483)&gt;0,TODAY()&lt;N(B483),N(B483)-TODAY()&lt;=N('Ajustes'!$B$3),N(I483)=0),"EVENTO CERCANO SIN PEDIR; ","")&amp;IF(AND(AND(N(B483)&gt;0,TODAY()&gt;=N(B483)),J483&lt;&gt;"Sí"),"SIN CONFIRMAR; ","")&amp;IF(AND(AND(N(B483)&gt;0,TODAY()&gt;=N(B483)),OR(A483="Entrada",A483="Salida"),IFERROR(VLOOKUP(E483,'Ajustes'!$A$21:$B$40,2,0)="Sí",FALSE),L483=""),"SIN LECTURA; ","")&amp;IF(AND(L483&lt;&gt;"",N483=""),"LECTURA SIN FOTO; ","")&amp;IF(AND(A483="Salida",N(B483)&gt;0,N(O483)=0,TODAY()-N(B483)&gt;N('Ajustes'!$B$4)),"ÚLTIMO RECIBO SIN LLEGAR; ","")&amp;IF(AND(N(Q483)&gt;0,N(R483)=0),"COBRO SIN ENVIAR; ","")&amp;IF(AND(N(Q483)&gt;0,N(R483)&gt;0,N(S483)=0,TODAY()-N(R483)&gt;N('Ajustes'!$B$5)),"COBRO SIN PAGAR; ",""))-2)))</f>
        <v/>
      </c>
    </row>
    <row r="484">
      <c r="B484" s="6" t="n"/>
      <c r="I484" s="6" t="n"/>
      <c r="M484" s="6" t="n"/>
      <c r="O484" s="6" t="n"/>
      <c r="P484" s="8" t="n"/>
      <c r="Q484" s="8" t="n"/>
      <c r="R484" s="6" t="n"/>
      <c r="S484" s="6" t="n"/>
      <c r="T484" s="6" t="n"/>
      <c r="U484" s="9">
        <f>IF(OR(NOT(OR(A484&lt;&gt;"",B484&lt;&gt;"",C484&lt;&gt;"",E484&lt;&gt;"")),NOT(N(B484)&gt;0)),"",N(B484)-TODAY())</f>
        <v/>
      </c>
      <c r="V484">
        <f>IF(OR(NOT(OR(A484&lt;&gt;"",B484&lt;&gt;"",C484&lt;&gt;"",E484&lt;&gt;"")),N(T484)&gt;0),"",IF(IF(NOT(N(B484)&gt;0),"SIN FECHA DE EVENTO; ","")&amp;IF(C484="","SIN UNIDAD; ","")&amp;IF(AND(C484&lt;&gt;"",COUNTIF('Unidades'!$A$2:$A$300,C484)=0),"UNIDAD NO ESTÁ EN LA LISTA; ","")&amp;IF(H484="","SIN TITULAR; ","")&amp;IF(AND(AND(N(B484)&gt;0,TODAY()&gt;=N(B484)),N(I484)=0),"CAMBIO SIN PEDIR; ","")&amp;IF(AND(N(B484)&gt;0,TODAY()&lt;N(B484),N(B484)-TODAY()&lt;=N('Ajustes'!$B$3),N(I484)=0),"EVENTO CERCANO SIN PEDIR; ","")&amp;IF(AND(AND(N(B484)&gt;0,TODAY()&gt;=N(B484)),J484&lt;&gt;"Sí"),"SIN CONFIRMAR; ","")&amp;IF(AND(AND(N(B484)&gt;0,TODAY()&gt;=N(B484)),OR(A484="Entrada",A484="Salida"),IFERROR(VLOOKUP(E484,'Ajustes'!$A$21:$B$40,2,0)="Sí",FALSE),L484=""),"SIN LECTURA; ","")&amp;IF(AND(L484&lt;&gt;"",N484=""),"LECTURA SIN FOTO; ","")&amp;IF(AND(A484="Salida",N(B484)&gt;0,N(O484)=0,TODAY()-N(B484)&gt;N('Ajustes'!$B$4)),"ÚLTIMO RECIBO SIN LLEGAR; ","")&amp;IF(AND(N(Q484)&gt;0,N(R484)=0),"COBRO SIN ENVIAR; ","")&amp;IF(AND(N(Q484)&gt;0,N(R484)&gt;0,N(S484)=0,TODAY()-N(R484)&gt;N('Ajustes'!$B$5)),"COBRO SIN PAGAR; ","")="","",LEFT(IF(NOT(N(B484)&gt;0),"SIN FECHA DE EVENTO; ","")&amp;IF(C484="","SIN UNIDAD; ","")&amp;IF(AND(C484&lt;&gt;"",COUNTIF('Unidades'!$A$2:$A$300,C484)=0),"UNIDAD NO ESTÁ EN LA LISTA; ","")&amp;IF(H484="","SIN TITULAR; ","")&amp;IF(AND(AND(N(B484)&gt;0,TODAY()&gt;=N(B484)),N(I484)=0),"CAMBIO SIN PEDIR; ","")&amp;IF(AND(N(B484)&gt;0,TODAY()&lt;N(B484),N(B484)-TODAY()&lt;=N('Ajustes'!$B$3),N(I484)=0),"EVENTO CERCANO SIN PEDIR; ","")&amp;IF(AND(AND(N(B484)&gt;0,TODAY()&gt;=N(B484)),J484&lt;&gt;"Sí"),"SIN CONFIRMAR; ","")&amp;IF(AND(AND(N(B484)&gt;0,TODAY()&gt;=N(B484)),OR(A484="Entrada",A484="Salida"),IFERROR(VLOOKUP(E484,'Ajustes'!$A$21:$B$40,2,0)="Sí",FALSE),L484=""),"SIN LECTURA; ","")&amp;IF(AND(L484&lt;&gt;"",N484=""),"LECTURA SIN FOTO; ","")&amp;IF(AND(A484="Salida",N(B484)&gt;0,N(O484)=0,TODAY()-N(B484)&gt;N('Ajustes'!$B$4)),"ÚLTIMO RECIBO SIN LLEGAR; ","")&amp;IF(AND(N(Q484)&gt;0,N(R484)=0),"COBRO SIN ENVIAR; ","")&amp;IF(AND(N(Q484)&gt;0,N(R484)&gt;0,N(S484)=0,TODAY()-N(R484)&gt;N('Ajustes'!$B$5)),"COBRO SIN PAGAR; ",""),LEN(IF(NOT(N(B484)&gt;0),"SIN FECHA DE EVENTO; ","")&amp;IF(C484="","SIN UNIDAD; ","")&amp;IF(AND(C484&lt;&gt;"",COUNTIF('Unidades'!$A$2:$A$300,C484)=0),"UNIDAD NO ESTÁ EN LA LISTA; ","")&amp;IF(H484="","SIN TITULAR; ","")&amp;IF(AND(AND(N(B484)&gt;0,TODAY()&gt;=N(B484)),N(I484)=0),"CAMBIO SIN PEDIR; ","")&amp;IF(AND(N(B484)&gt;0,TODAY()&lt;N(B484),N(B484)-TODAY()&lt;=N('Ajustes'!$B$3),N(I484)=0),"EVENTO CERCANO SIN PEDIR; ","")&amp;IF(AND(AND(N(B484)&gt;0,TODAY()&gt;=N(B484)),J484&lt;&gt;"Sí"),"SIN CONFIRMAR; ","")&amp;IF(AND(AND(N(B484)&gt;0,TODAY()&gt;=N(B484)),OR(A484="Entrada",A484="Salida"),IFERROR(VLOOKUP(E484,'Ajustes'!$A$21:$B$40,2,0)="Sí",FALSE),L484=""),"SIN LECTURA; ","")&amp;IF(AND(L484&lt;&gt;"",N484=""),"LECTURA SIN FOTO; ","")&amp;IF(AND(A484="Salida",N(B484)&gt;0,N(O484)=0,TODAY()-N(B484)&gt;N('Ajustes'!$B$4)),"ÚLTIMO RECIBO SIN LLEGAR; ","")&amp;IF(AND(N(Q484)&gt;0,N(R484)=0),"COBRO SIN ENVIAR; ","")&amp;IF(AND(N(Q484)&gt;0,N(R484)&gt;0,N(S484)=0,TODAY()-N(R484)&gt;N('Ajustes'!$B$5)),"COBRO SIN PAGAR; ",""))-2)))</f>
        <v/>
      </c>
    </row>
    <row r="485">
      <c r="B485" s="6" t="n"/>
      <c r="I485" s="6" t="n"/>
      <c r="M485" s="6" t="n"/>
      <c r="O485" s="6" t="n"/>
      <c r="P485" s="8" t="n"/>
      <c r="Q485" s="8" t="n"/>
      <c r="R485" s="6" t="n"/>
      <c r="S485" s="6" t="n"/>
      <c r="T485" s="6" t="n"/>
      <c r="U485" s="9">
        <f>IF(OR(NOT(OR(A485&lt;&gt;"",B485&lt;&gt;"",C485&lt;&gt;"",E485&lt;&gt;"")),NOT(N(B485)&gt;0)),"",N(B485)-TODAY())</f>
        <v/>
      </c>
      <c r="V485">
        <f>IF(OR(NOT(OR(A485&lt;&gt;"",B485&lt;&gt;"",C485&lt;&gt;"",E485&lt;&gt;"")),N(T485)&gt;0),"",IF(IF(NOT(N(B485)&gt;0),"SIN FECHA DE EVENTO; ","")&amp;IF(C485="","SIN UNIDAD; ","")&amp;IF(AND(C485&lt;&gt;"",COUNTIF('Unidades'!$A$2:$A$300,C485)=0),"UNIDAD NO ESTÁ EN LA LISTA; ","")&amp;IF(H485="","SIN TITULAR; ","")&amp;IF(AND(AND(N(B485)&gt;0,TODAY()&gt;=N(B485)),N(I485)=0),"CAMBIO SIN PEDIR; ","")&amp;IF(AND(N(B485)&gt;0,TODAY()&lt;N(B485),N(B485)-TODAY()&lt;=N('Ajustes'!$B$3),N(I485)=0),"EVENTO CERCANO SIN PEDIR; ","")&amp;IF(AND(AND(N(B485)&gt;0,TODAY()&gt;=N(B485)),J485&lt;&gt;"Sí"),"SIN CONFIRMAR; ","")&amp;IF(AND(AND(N(B485)&gt;0,TODAY()&gt;=N(B485)),OR(A485="Entrada",A485="Salida"),IFERROR(VLOOKUP(E485,'Ajustes'!$A$21:$B$40,2,0)="Sí",FALSE),L485=""),"SIN LECTURA; ","")&amp;IF(AND(L485&lt;&gt;"",N485=""),"LECTURA SIN FOTO; ","")&amp;IF(AND(A485="Salida",N(B485)&gt;0,N(O485)=0,TODAY()-N(B485)&gt;N('Ajustes'!$B$4)),"ÚLTIMO RECIBO SIN LLEGAR; ","")&amp;IF(AND(N(Q485)&gt;0,N(R485)=0),"COBRO SIN ENVIAR; ","")&amp;IF(AND(N(Q485)&gt;0,N(R485)&gt;0,N(S485)=0,TODAY()-N(R485)&gt;N('Ajustes'!$B$5)),"COBRO SIN PAGAR; ","")="","",LEFT(IF(NOT(N(B485)&gt;0),"SIN FECHA DE EVENTO; ","")&amp;IF(C485="","SIN UNIDAD; ","")&amp;IF(AND(C485&lt;&gt;"",COUNTIF('Unidades'!$A$2:$A$300,C485)=0),"UNIDAD NO ESTÁ EN LA LISTA; ","")&amp;IF(H485="","SIN TITULAR; ","")&amp;IF(AND(AND(N(B485)&gt;0,TODAY()&gt;=N(B485)),N(I485)=0),"CAMBIO SIN PEDIR; ","")&amp;IF(AND(N(B485)&gt;0,TODAY()&lt;N(B485),N(B485)-TODAY()&lt;=N('Ajustes'!$B$3),N(I485)=0),"EVENTO CERCANO SIN PEDIR; ","")&amp;IF(AND(AND(N(B485)&gt;0,TODAY()&gt;=N(B485)),J485&lt;&gt;"Sí"),"SIN CONFIRMAR; ","")&amp;IF(AND(AND(N(B485)&gt;0,TODAY()&gt;=N(B485)),OR(A485="Entrada",A485="Salida"),IFERROR(VLOOKUP(E485,'Ajustes'!$A$21:$B$40,2,0)="Sí",FALSE),L485=""),"SIN LECTURA; ","")&amp;IF(AND(L485&lt;&gt;"",N485=""),"LECTURA SIN FOTO; ","")&amp;IF(AND(A485="Salida",N(B485)&gt;0,N(O485)=0,TODAY()-N(B485)&gt;N('Ajustes'!$B$4)),"ÚLTIMO RECIBO SIN LLEGAR; ","")&amp;IF(AND(N(Q485)&gt;0,N(R485)=0),"COBRO SIN ENVIAR; ","")&amp;IF(AND(N(Q485)&gt;0,N(R485)&gt;0,N(S485)=0,TODAY()-N(R485)&gt;N('Ajustes'!$B$5)),"COBRO SIN PAGAR; ",""),LEN(IF(NOT(N(B485)&gt;0),"SIN FECHA DE EVENTO; ","")&amp;IF(C485="","SIN UNIDAD; ","")&amp;IF(AND(C485&lt;&gt;"",COUNTIF('Unidades'!$A$2:$A$300,C485)=0),"UNIDAD NO ESTÁ EN LA LISTA; ","")&amp;IF(H485="","SIN TITULAR; ","")&amp;IF(AND(AND(N(B485)&gt;0,TODAY()&gt;=N(B485)),N(I485)=0),"CAMBIO SIN PEDIR; ","")&amp;IF(AND(N(B485)&gt;0,TODAY()&lt;N(B485),N(B485)-TODAY()&lt;=N('Ajustes'!$B$3),N(I485)=0),"EVENTO CERCANO SIN PEDIR; ","")&amp;IF(AND(AND(N(B485)&gt;0,TODAY()&gt;=N(B485)),J485&lt;&gt;"Sí"),"SIN CONFIRMAR; ","")&amp;IF(AND(AND(N(B485)&gt;0,TODAY()&gt;=N(B485)),OR(A485="Entrada",A485="Salida"),IFERROR(VLOOKUP(E485,'Ajustes'!$A$21:$B$40,2,0)="Sí",FALSE),L485=""),"SIN LECTURA; ","")&amp;IF(AND(L485&lt;&gt;"",N485=""),"LECTURA SIN FOTO; ","")&amp;IF(AND(A485="Salida",N(B485)&gt;0,N(O485)=0,TODAY()-N(B485)&gt;N('Ajustes'!$B$4)),"ÚLTIMO RECIBO SIN LLEGAR; ","")&amp;IF(AND(N(Q485)&gt;0,N(R485)=0),"COBRO SIN ENVIAR; ","")&amp;IF(AND(N(Q485)&gt;0,N(R485)&gt;0,N(S485)=0,TODAY()-N(R485)&gt;N('Ajustes'!$B$5)),"COBRO SIN PAGAR; ",""))-2)))</f>
        <v/>
      </c>
    </row>
    <row r="486">
      <c r="B486" s="6" t="n"/>
      <c r="I486" s="6" t="n"/>
      <c r="M486" s="6" t="n"/>
      <c r="O486" s="6" t="n"/>
      <c r="P486" s="8" t="n"/>
      <c r="Q486" s="8" t="n"/>
      <c r="R486" s="6" t="n"/>
      <c r="S486" s="6" t="n"/>
      <c r="T486" s="6" t="n"/>
      <c r="U486" s="9">
        <f>IF(OR(NOT(OR(A486&lt;&gt;"",B486&lt;&gt;"",C486&lt;&gt;"",E486&lt;&gt;"")),NOT(N(B486)&gt;0)),"",N(B486)-TODAY())</f>
        <v/>
      </c>
      <c r="V486">
        <f>IF(OR(NOT(OR(A486&lt;&gt;"",B486&lt;&gt;"",C486&lt;&gt;"",E486&lt;&gt;"")),N(T486)&gt;0),"",IF(IF(NOT(N(B486)&gt;0),"SIN FECHA DE EVENTO; ","")&amp;IF(C486="","SIN UNIDAD; ","")&amp;IF(AND(C486&lt;&gt;"",COUNTIF('Unidades'!$A$2:$A$300,C486)=0),"UNIDAD NO ESTÁ EN LA LISTA; ","")&amp;IF(H486="","SIN TITULAR; ","")&amp;IF(AND(AND(N(B486)&gt;0,TODAY()&gt;=N(B486)),N(I486)=0),"CAMBIO SIN PEDIR; ","")&amp;IF(AND(N(B486)&gt;0,TODAY()&lt;N(B486),N(B486)-TODAY()&lt;=N('Ajustes'!$B$3),N(I486)=0),"EVENTO CERCANO SIN PEDIR; ","")&amp;IF(AND(AND(N(B486)&gt;0,TODAY()&gt;=N(B486)),J486&lt;&gt;"Sí"),"SIN CONFIRMAR; ","")&amp;IF(AND(AND(N(B486)&gt;0,TODAY()&gt;=N(B486)),OR(A486="Entrada",A486="Salida"),IFERROR(VLOOKUP(E486,'Ajustes'!$A$21:$B$40,2,0)="Sí",FALSE),L486=""),"SIN LECTURA; ","")&amp;IF(AND(L486&lt;&gt;"",N486=""),"LECTURA SIN FOTO; ","")&amp;IF(AND(A486="Salida",N(B486)&gt;0,N(O486)=0,TODAY()-N(B486)&gt;N('Ajustes'!$B$4)),"ÚLTIMO RECIBO SIN LLEGAR; ","")&amp;IF(AND(N(Q486)&gt;0,N(R486)=0),"COBRO SIN ENVIAR; ","")&amp;IF(AND(N(Q486)&gt;0,N(R486)&gt;0,N(S486)=0,TODAY()-N(R486)&gt;N('Ajustes'!$B$5)),"COBRO SIN PAGAR; ","")="","",LEFT(IF(NOT(N(B486)&gt;0),"SIN FECHA DE EVENTO; ","")&amp;IF(C486="","SIN UNIDAD; ","")&amp;IF(AND(C486&lt;&gt;"",COUNTIF('Unidades'!$A$2:$A$300,C486)=0),"UNIDAD NO ESTÁ EN LA LISTA; ","")&amp;IF(H486="","SIN TITULAR; ","")&amp;IF(AND(AND(N(B486)&gt;0,TODAY()&gt;=N(B486)),N(I486)=0),"CAMBIO SIN PEDIR; ","")&amp;IF(AND(N(B486)&gt;0,TODAY()&lt;N(B486),N(B486)-TODAY()&lt;=N('Ajustes'!$B$3),N(I486)=0),"EVENTO CERCANO SIN PEDIR; ","")&amp;IF(AND(AND(N(B486)&gt;0,TODAY()&gt;=N(B486)),J486&lt;&gt;"Sí"),"SIN CONFIRMAR; ","")&amp;IF(AND(AND(N(B486)&gt;0,TODAY()&gt;=N(B486)),OR(A486="Entrada",A486="Salida"),IFERROR(VLOOKUP(E486,'Ajustes'!$A$21:$B$40,2,0)="Sí",FALSE),L486=""),"SIN LECTURA; ","")&amp;IF(AND(L486&lt;&gt;"",N486=""),"LECTURA SIN FOTO; ","")&amp;IF(AND(A486="Salida",N(B486)&gt;0,N(O486)=0,TODAY()-N(B486)&gt;N('Ajustes'!$B$4)),"ÚLTIMO RECIBO SIN LLEGAR; ","")&amp;IF(AND(N(Q486)&gt;0,N(R486)=0),"COBRO SIN ENVIAR; ","")&amp;IF(AND(N(Q486)&gt;0,N(R486)&gt;0,N(S486)=0,TODAY()-N(R486)&gt;N('Ajustes'!$B$5)),"COBRO SIN PAGAR; ",""),LEN(IF(NOT(N(B486)&gt;0),"SIN FECHA DE EVENTO; ","")&amp;IF(C486="","SIN UNIDAD; ","")&amp;IF(AND(C486&lt;&gt;"",COUNTIF('Unidades'!$A$2:$A$300,C486)=0),"UNIDAD NO ESTÁ EN LA LISTA; ","")&amp;IF(H486="","SIN TITULAR; ","")&amp;IF(AND(AND(N(B486)&gt;0,TODAY()&gt;=N(B486)),N(I486)=0),"CAMBIO SIN PEDIR; ","")&amp;IF(AND(N(B486)&gt;0,TODAY()&lt;N(B486),N(B486)-TODAY()&lt;=N('Ajustes'!$B$3),N(I486)=0),"EVENTO CERCANO SIN PEDIR; ","")&amp;IF(AND(AND(N(B486)&gt;0,TODAY()&gt;=N(B486)),J486&lt;&gt;"Sí"),"SIN CONFIRMAR; ","")&amp;IF(AND(AND(N(B486)&gt;0,TODAY()&gt;=N(B486)),OR(A486="Entrada",A486="Salida"),IFERROR(VLOOKUP(E486,'Ajustes'!$A$21:$B$40,2,0)="Sí",FALSE),L486=""),"SIN LECTURA; ","")&amp;IF(AND(L486&lt;&gt;"",N486=""),"LECTURA SIN FOTO; ","")&amp;IF(AND(A486="Salida",N(B486)&gt;0,N(O486)=0,TODAY()-N(B486)&gt;N('Ajustes'!$B$4)),"ÚLTIMO RECIBO SIN LLEGAR; ","")&amp;IF(AND(N(Q486)&gt;0,N(R486)=0),"COBRO SIN ENVIAR; ","")&amp;IF(AND(N(Q486)&gt;0,N(R486)&gt;0,N(S486)=0,TODAY()-N(R486)&gt;N('Ajustes'!$B$5)),"COBRO SIN PAGAR; ",""))-2)))</f>
        <v/>
      </c>
    </row>
    <row r="487">
      <c r="B487" s="6" t="n"/>
      <c r="I487" s="6" t="n"/>
      <c r="M487" s="6" t="n"/>
      <c r="O487" s="6" t="n"/>
      <c r="P487" s="8" t="n"/>
      <c r="Q487" s="8" t="n"/>
      <c r="R487" s="6" t="n"/>
      <c r="S487" s="6" t="n"/>
      <c r="T487" s="6" t="n"/>
      <c r="U487" s="9">
        <f>IF(OR(NOT(OR(A487&lt;&gt;"",B487&lt;&gt;"",C487&lt;&gt;"",E487&lt;&gt;"")),NOT(N(B487)&gt;0)),"",N(B487)-TODAY())</f>
        <v/>
      </c>
      <c r="V487">
        <f>IF(OR(NOT(OR(A487&lt;&gt;"",B487&lt;&gt;"",C487&lt;&gt;"",E487&lt;&gt;"")),N(T487)&gt;0),"",IF(IF(NOT(N(B487)&gt;0),"SIN FECHA DE EVENTO; ","")&amp;IF(C487="","SIN UNIDAD; ","")&amp;IF(AND(C487&lt;&gt;"",COUNTIF('Unidades'!$A$2:$A$300,C487)=0),"UNIDAD NO ESTÁ EN LA LISTA; ","")&amp;IF(H487="","SIN TITULAR; ","")&amp;IF(AND(AND(N(B487)&gt;0,TODAY()&gt;=N(B487)),N(I487)=0),"CAMBIO SIN PEDIR; ","")&amp;IF(AND(N(B487)&gt;0,TODAY()&lt;N(B487),N(B487)-TODAY()&lt;=N('Ajustes'!$B$3),N(I487)=0),"EVENTO CERCANO SIN PEDIR; ","")&amp;IF(AND(AND(N(B487)&gt;0,TODAY()&gt;=N(B487)),J487&lt;&gt;"Sí"),"SIN CONFIRMAR; ","")&amp;IF(AND(AND(N(B487)&gt;0,TODAY()&gt;=N(B487)),OR(A487="Entrada",A487="Salida"),IFERROR(VLOOKUP(E487,'Ajustes'!$A$21:$B$40,2,0)="Sí",FALSE),L487=""),"SIN LECTURA; ","")&amp;IF(AND(L487&lt;&gt;"",N487=""),"LECTURA SIN FOTO; ","")&amp;IF(AND(A487="Salida",N(B487)&gt;0,N(O487)=0,TODAY()-N(B487)&gt;N('Ajustes'!$B$4)),"ÚLTIMO RECIBO SIN LLEGAR; ","")&amp;IF(AND(N(Q487)&gt;0,N(R487)=0),"COBRO SIN ENVIAR; ","")&amp;IF(AND(N(Q487)&gt;0,N(R487)&gt;0,N(S487)=0,TODAY()-N(R487)&gt;N('Ajustes'!$B$5)),"COBRO SIN PAGAR; ","")="","",LEFT(IF(NOT(N(B487)&gt;0),"SIN FECHA DE EVENTO; ","")&amp;IF(C487="","SIN UNIDAD; ","")&amp;IF(AND(C487&lt;&gt;"",COUNTIF('Unidades'!$A$2:$A$300,C487)=0),"UNIDAD NO ESTÁ EN LA LISTA; ","")&amp;IF(H487="","SIN TITULAR; ","")&amp;IF(AND(AND(N(B487)&gt;0,TODAY()&gt;=N(B487)),N(I487)=0),"CAMBIO SIN PEDIR; ","")&amp;IF(AND(N(B487)&gt;0,TODAY()&lt;N(B487),N(B487)-TODAY()&lt;=N('Ajustes'!$B$3),N(I487)=0),"EVENTO CERCANO SIN PEDIR; ","")&amp;IF(AND(AND(N(B487)&gt;0,TODAY()&gt;=N(B487)),J487&lt;&gt;"Sí"),"SIN CONFIRMAR; ","")&amp;IF(AND(AND(N(B487)&gt;0,TODAY()&gt;=N(B487)),OR(A487="Entrada",A487="Salida"),IFERROR(VLOOKUP(E487,'Ajustes'!$A$21:$B$40,2,0)="Sí",FALSE),L487=""),"SIN LECTURA; ","")&amp;IF(AND(L487&lt;&gt;"",N487=""),"LECTURA SIN FOTO; ","")&amp;IF(AND(A487="Salida",N(B487)&gt;0,N(O487)=0,TODAY()-N(B487)&gt;N('Ajustes'!$B$4)),"ÚLTIMO RECIBO SIN LLEGAR; ","")&amp;IF(AND(N(Q487)&gt;0,N(R487)=0),"COBRO SIN ENVIAR; ","")&amp;IF(AND(N(Q487)&gt;0,N(R487)&gt;0,N(S487)=0,TODAY()-N(R487)&gt;N('Ajustes'!$B$5)),"COBRO SIN PAGAR; ",""),LEN(IF(NOT(N(B487)&gt;0),"SIN FECHA DE EVENTO; ","")&amp;IF(C487="","SIN UNIDAD; ","")&amp;IF(AND(C487&lt;&gt;"",COUNTIF('Unidades'!$A$2:$A$300,C487)=0),"UNIDAD NO ESTÁ EN LA LISTA; ","")&amp;IF(H487="","SIN TITULAR; ","")&amp;IF(AND(AND(N(B487)&gt;0,TODAY()&gt;=N(B487)),N(I487)=0),"CAMBIO SIN PEDIR; ","")&amp;IF(AND(N(B487)&gt;0,TODAY()&lt;N(B487),N(B487)-TODAY()&lt;=N('Ajustes'!$B$3),N(I487)=0),"EVENTO CERCANO SIN PEDIR; ","")&amp;IF(AND(AND(N(B487)&gt;0,TODAY()&gt;=N(B487)),J487&lt;&gt;"Sí"),"SIN CONFIRMAR; ","")&amp;IF(AND(AND(N(B487)&gt;0,TODAY()&gt;=N(B487)),OR(A487="Entrada",A487="Salida"),IFERROR(VLOOKUP(E487,'Ajustes'!$A$21:$B$40,2,0)="Sí",FALSE),L487=""),"SIN LECTURA; ","")&amp;IF(AND(L487&lt;&gt;"",N487=""),"LECTURA SIN FOTO; ","")&amp;IF(AND(A487="Salida",N(B487)&gt;0,N(O487)=0,TODAY()-N(B487)&gt;N('Ajustes'!$B$4)),"ÚLTIMO RECIBO SIN LLEGAR; ","")&amp;IF(AND(N(Q487)&gt;0,N(R487)=0),"COBRO SIN ENVIAR; ","")&amp;IF(AND(N(Q487)&gt;0,N(R487)&gt;0,N(S487)=0,TODAY()-N(R487)&gt;N('Ajustes'!$B$5)),"COBRO SIN PAGAR; ",""))-2)))</f>
        <v/>
      </c>
    </row>
    <row r="488">
      <c r="B488" s="6" t="n"/>
      <c r="I488" s="6" t="n"/>
      <c r="M488" s="6" t="n"/>
      <c r="O488" s="6" t="n"/>
      <c r="P488" s="8" t="n"/>
      <c r="Q488" s="8" t="n"/>
      <c r="R488" s="6" t="n"/>
      <c r="S488" s="6" t="n"/>
      <c r="T488" s="6" t="n"/>
      <c r="U488" s="9">
        <f>IF(OR(NOT(OR(A488&lt;&gt;"",B488&lt;&gt;"",C488&lt;&gt;"",E488&lt;&gt;"")),NOT(N(B488)&gt;0)),"",N(B488)-TODAY())</f>
        <v/>
      </c>
      <c r="V488">
        <f>IF(OR(NOT(OR(A488&lt;&gt;"",B488&lt;&gt;"",C488&lt;&gt;"",E488&lt;&gt;"")),N(T488)&gt;0),"",IF(IF(NOT(N(B488)&gt;0),"SIN FECHA DE EVENTO; ","")&amp;IF(C488="","SIN UNIDAD; ","")&amp;IF(AND(C488&lt;&gt;"",COUNTIF('Unidades'!$A$2:$A$300,C488)=0),"UNIDAD NO ESTÁ EN LA LISTA; ","")&amp;IF(H488="","SIN TITULAR; ","")&amp;IF(AND(AND(N(B488)&gt;0,TODAY()&gt;=N(B488)),N(I488)=0),"CAMBIO SIN PEDIR; ","")&amp;IF(AND(N(B488)&gt;0,TODAY()&lt;N(B488),N(B488)-TODAY()&lt;=N('Ajustes'!$B$3),N(I488)=0),"EVENTO CERCANO SIN PEDIR; ","")&amp;IF(AND(AND(N(B488)&gt;0,TODAY()&gt;=N(B488)),J488&lt;&gt;"Sí"),"SIN CONFIRMAR; ","")&amp;IF(AND(AND(N(B488)&gt;0,TODAY()&gt;=N(B488)),OR(A488="Entrada",A488="Salida"),IFERROR(VLOOKUP(E488,'Ajustes'!$A$21:$B$40,2,0)="Sí",FALSE),L488=""),"SIN LECTURA; ","")&amp;IF(AND(L488&lt;&gt;"",N488=""),"LECTURA SIN FOTO; ","")&amp;IF(AND(A488="Salida",N(B488)&gt;0,N(O488)=0,TODAY()-N(B488)&gt;N('Ajustes'!$B$4)),"ÚLTIMO RECIBO SIN LLEGAR; ","")&amp;IF(AND(N(Q488)&gt;0,N(R488)=0),"COBRO SIN ENVIAR; ","")&amp;IF(AND(N(Q488)&gt;0,N(R488)&gt;0,N(S488)=0,TODAY()-N(R488)&gt;N('Ajustes'!$B$5)),"COBRO SIN PAGAR; ","")="","",LEFT(IF(NOT(N(B488)&gt;0),"SIN FECHA DE EVENTO; ","")&amp;IF(C488="","SIN UNIDAD; ","")&amp;IF(AND(C488&lt;&gt;"",COUNTIF('Unidades'!$A$2:$A$300,C488)=0),"UNIDAD NO ESTÁ EN LA LISTA; ","")&amp;IF(H488="","SIN TITULAR; ","")&amp;IF(AND(AND(N(B488)&gt;0,TODAY()&gt;=N(B488)),N(I488)=0),"CAMBIO SIN PEDIR; ","")&amp;IF(AND(N(B488)&gt;0,TODAY()&lt;N(B488),N(B488)-TODAY()&lt;=N('Ajustes'!$B$3),N(I488)=0),"EVENTO CERCANO SIN PEDIR; ","")&amp;IF(AND(AND(N(B488)&gt;0,TODAY()&gt;=N(B488)),J488&lt;&gt;"Sí"),"SIN CONFIRMAR; ","")&amp;IF(AND(AND(N(B488)&gt;0,TODAY()&gt;=N(B488)),OR(A488="Entrada",A488="Salida"),IFERROR(VLOOKUP(E488,'Ajustes'!$A$21:$B$40,2,0)="Sí",FALSE),L488=""),"SIN LECTURA; ","")&amp;IF(AND(L488&lt;&gt;"",N488=""),"LECTURA SIN FOTO; ","")&amp;IF(AND(A488="Salida",N(B488)&gt;0,N(O488)=0,TODAY()-N(B488)&gt;N('Ajustes'!$B$4)),"ÚLTIMO RECIBO SIN LLEGAR; ","")&amp;IF(AND(N(Q488)&gt;0,N(R488)=0),"COBRO SIN ENVIAR; ","")&amp;IF(AND(N(Q488)&gt;0,N(R488)&gt;0,N(S488)=0,TODAY()-N(R488)&gt;N('Ajustes'!$B$5)),"COBRO SIN PAGAR; ",""),LEN(IF(NOT(N(B488)&gt;0),"SIN FECHA DE EVENTO; ","")&amp;IF(C488="","SIN UNIDAD; ","")&amp;IF(AND(C488&lt;&gt;"",COUNTIF('Unidades'!$A$2:$A$300,C488)=0),"UNIDAD NO ESTÁ EN LA LISTA; ","")&amp;IF(H488="","SIN TITULAR; ","")&amp;IF(AND(AND(N(B488)&gt;0,TODAY()&gt;=N(B488)),N(I488)=0),"CAMBIO SIN PEDIR; ","")&amp;IF(AND(N(B488)&gt;0,TODAY()&lt;N(B488),N(B488)-TODAY()&lt;=N('Ajustes'!$B$3),N(I488)=0),"EVENTO CERCANO SIN PEDIR; ","")&amp;IF(AND(AND(N(B488)&gt;0,TODAY()&gt;=N(B488)),J488&lt;&gt;"Sí"),"SIN CONFIRMAR; ","")&amp;IF(AND(AND(N(B488)&gt;0,TODAY()&gt;=N(B488)),OR(A488="Entrada",A488="Salida"),IFERROR(VLOOKUP(E488,'Ajustes'!$A$21:$B$40,2,0)="Sí",FALSE),L488=""),"SIN LECTURA; ","")&amp;IF(AND(L488&lt;&gt;"",N488=""),"LECTURA SIN FOTO; ","")&amp;IF(AND(A488="Salida",N(B488)&gt;0,N(O488)=0,TODAY()-N(B488)&gt;N('Ajustes'!$B$4)),"ÚLTIMO RECIBO SIN LLEGAR; ","")&amp;IF(AND(N(Q488)&gt;0,N(R488)=0),"COBRO SIN ENVIAR; ","")&amp;IF(AND(N(Q488)&gt;0,N(R488)&gt;0,N(S488)=0,TODAY()-N(R488)&gt;N('Ajustes'!$B$5)),"COBRO SIN PAGAR; ",""))-2)))</f>
        <v/>
      </c>
    </row>
    <row r="489">
      <c r="B489" s="6" t="n"/>
      <c r="I489" s="6" t="n"/>
      <c r="M489" s="6" t="n"/>
      <c r="O489" s="6" t="n"/>
      <c r="P489" s="8" t="n"/>
      <c r="Q489" s="8" t="n"/>
      <c r="R489" s="6" t="n"/>
      <c r="S489" s="6" t="n"/>
      <c r="T489" s="6" t="n"/>
      <c r="U489" s="9">
        <f>IF(OR(NOT(OR(A489&lt;&gt;"",B489&lt;&gt;"",C489&lt;&gt;"",E489&lt;&gt;"")),NOT(N(B489)&gt;0)),"",N(B489)-TODAY())</f>
        <v/>
      </c>
      <c r="V489">
        <f>IF(OR(NOT(OR(A489&lt;&gt;"",B489&lt;&gt;"",C489&lt;&gt;"",E489&lt;&gt;"")),N(T489)&gt;0),"",IF(IF(NOT(N(B489)&gt;0),"SIN FECHA DE EVENTO; ","")&amp;IF(C489="","SIN UNIDAD; ","")&amp;IF(AND(C489&lt;&gt;"",COUNTIF('Unidades'!$A$2:$A$300,C489)=0),"UNIDAD NO ESTÁ EN LA LISTA; ","")&amp;IF(H489="","SIN TITULAR; ","")&amp;IF(AND(AND(N(B489)&gt;0,TODAY()&gt;=N(B489)),N(I489)=0),"CAMBIO SIN PEDIR; ","")&amp;IF(AND(N(B489)&gt;0,TODAY()&lt;N(B489),N(B489)-TODAY()&lt;=N('Ajustes'!$B$3),N(I489)=0),"EVENTO CERCANO SIN PEDIR; ","")&amp;IF(AND(AND(N(B489)&gt;0,TODAY()&gt;=N(B489)),J489&lt;&gt;"Sí"),"SIN CONFIRMAR; ","")&amp;IF(AND(AND(N(B489)&gt;0,TODAY()&gt;=N(B489)),OR(A489="Entrada",A489="Salida"),IFERROR(VLOOKUP(E489,'Ajustes'!$A$21:$B$40,2,0)="Sí",FALSE),L489=""),"SIN LECTURA; ","")&amp;IF(AND(L489&lt;&gt;"",N489=""),"LECTURA SIN FOTO; ","")&amp;IF(AND(A489="Salida",N(B489)&gt;0,N(O489)=0,TODAY()-N(B489)&gt;N('Ajustes'!$B$4)),"ÚLTIMO RECIBO SIN LLEGAR; ","")&amp;IF(AND(N(Q489)&gt;0,N(R489)=0),"COBRO SIN ENVIAR; ","")&amp;IF(AND(N(Q489)&gt;0,N(R489)&gt;0,N(S489)=0,TODAY()-N(R489)&gt;N('Ajustes'!$B$5)),"COBRO SIN PAGAR; ","")="","",LEFT(IF(NOT(N(B489)&gt;0),"SIN FECHA DE EVENTO; ","")&amp;IF(C489="","SIN UNIDAD; ","")&amp;IF(AND(C489&lt;&gt;"",COUNTIF('Unidades'!$A$2:$A$300,C489)=0),"UNIDAD NO ESTÁ EN LA LISTA; ","")&amp;IF(H489="","SIN TITULAR; ","")&amp;IF(AND(AND(N(B489)&gt;0,TODAY()&gt;=N(B489)),N(I489)=0),"CAMBIO SIN PEDIR; ","")&amp;IF(AND(N(B489)&gt;0,TODAY()&lt;N(B489),N(B489)-TODAY()&lt;=N('Ajustes'!$B$3),N(I489)=0),"EVENTO CERCANO SIN PEDIR; ","")&amp;IF(AND(AND(N(B489)&gt;0,TODAY()&gt;=N(B489)),J489&lt;&gt;"Sí"),"SIN CONFIRMAR; ","")&amp;IF(AND(AND(N(B489)&gt;0,TODAY()&gt;=N(B489)),OR(A489="Entrada",A489="Salida"),IFERROR(VLOOKUP(E489,'Ajustes'!$A$21:$B$40,2,0)="Sí",FALSE),L489=""),"SIN LECTURA; ","")&amp;IF(AND(L489&lt;&gt;"",N489=""),"LECTURA SIN FOTO; ","")&amp;IF(AND(A489="Salida",N(B489)&gt;0,N(O489)=0,TODAY()-N(B489)&gt;N('Ajustes'!$B$4)),"ÚLTIMO RECIBO SIN LLEGAR; ","")&amp;IF(AND(N(Q489)&gt;0,N(R489)=0),"COBRO SIN ENVIAR; ","")&amp;IF(AND(N(Q489)&gt;0,N(R489)&gt;0,N(S489)=0,TODAY()-N(R489)&gt;N('Ajustes'!$B$5)),"COBRO SIN PAGAR; ",""),LEN(IF(NOT(N(B489)&gt;0),"SIN FECHA DE EVENTO; ","")&amp;IF(C489="","SIN UNIDAD; ","")&amp;IF(AND(C489&lt;&gt;"",COUNTIF('Unidades'!$A$2:$A$300,C489)=0),"UNIDAD NO ESTÁ EN LA LISTA; ","")&amp;IF(H489="","SIN TITULAR; ","")&amp;IF(AND(AND(N(B489)&gt;0,TODAY()&gt;=N(B489)),N(I489)=0),"CAMBIO SIN PEDIR; ","")&amp;IF(AND(N(B489)&gt;0,TODAY()&lt;N(B489),N(B489)-TODAY()&lt;=N('Ajustes'!$B$3),N(I489)=0),"EVENTO CERCANO SIN PEDIR; ","")&amp;IF(AND(AND(N(B489)&gt;0,TODAY()&gt;=N(B489)),J489&lt;&gt;"Sí"),"SIN CONFIRMAR; ","")&amp;IF(AND(AND(N(B489)&gt;0,TODAY()&gt;=N(B489)),OR(A489="Entrada",A489="Salida"),IFERROR(VLOOKUP(E489,'Ajustes'!$A$21:$B$40,2,0)="Sí",FALSE),L489=""),"SIN LECTURA; ","")&amp;IF(AND(L489&lt;&gt;"",N489=""),"LECTURA SIN FOTO; ","")&amp;IF(AND(A489="Salida",N(B489)&gt;0,N(O489)=0,TODAY()-N(B489)&gt;N('Ajustes'!$B$4)),"ÚLTIMO RECIBO SIN LLEGAR; ","")&amp;IF(AND(N(Q489)&gt;0,N(R489)=0),"COBRO SIN ENVIAR; ","")&amp;IF(AND(N(Q489)&gt;0,N(R489)&gt;0,N(S489)=0,TODAY()-N(R489)&gt;N('Ajustes'!$B$5)),"COBRO SIN PAGAR; ",""))-2)))</f>
        <v/>
      </c>
    </row>
    <row r="490">
      <c r="B490" s="6" t="n"/>
      <c r="I490" s="6" t="n"/>
      <c r="M490" s="6" t="n"/>
      <c r="O490" s="6" t="n"/>
      <c r="P490" s="8" t="n"/>
      <c r="Q490" s="8" t="n"/>
      <c r="R490" s="6" t="n"/>
      <c r="S490" s="6" t="n"/>
      <c r="T490" s="6" t="n"/>
      <c r="U490" s="9">
        <f>IF(OR(NOT(OR(A490&lt;&gt;"",B490&lt;&gt;"",C490&lt;&gt;"",E490&lt;&gt;"")),NOT(N(B490)&gt;0)),"",N(B490)-TODAY())</f>
        <v/>
      </c>
      <c r="V490">
        <f>IF(OR(NOT(OR(A490&lt;&gt;"",B490&lt;&gt;"",C490&lt;&gt;"",E490&lt;&gt;"")),N(T490)&gt;0),"",IF(IF(NOT(N(B490)&gt;0),"SIN FECHA DE EVENTO; ","")&amp;IF(C490="","SIN UNIDAD; ","")&amp;IF(AND(C490&lt;&gt;"",COUNTIF('Unidades'!$A$2:$A$300,C490)=0),"UNIDAD NO ESTÁ EN LA LISTA; ","")&amp;IF(H490="","SIN TITULAR; ","")&amp;IF(AND(AND(N(B490)&gt;0,TODAY()&gt;=N(B490)),N(I490)=0),"CAMBIO SIN PEDIR; ","")&amp;IF(AND(N(B490)&gt;0,TODAY()&lt;N(B490),N(B490)-TODAY()&lt;=N('Ajustes'!$B$3),N(I490)=0),"EVENTO CERCANO SIN PEDIR; ","")&amp;IF(AND(AND(N(B490)&gt;0,TODAY()&gt;=N(B490)),J490&lt;&gt;"Sí"),"SIN CONFIRMAR; ","")&amp;IF(AND(AND(N(B490)&gt;0,TODAY()&gt;=N(B490)),OR(A490="Entrada",A490="Salida"),IFERROR(VLOOKUP(E490,'Ajustes'!$A$21:$B$40,2,0)="Sí",FALSE),L490=""),"SIN LECTURA; ","")&amp;IF(AND(L490&lt;&gt;"",N490=""),"LECTURA SIN FOTO; ","")&amp;IF(AND(A490="Salida",N(B490)&gt;0,N(O490)=0,TODAY()-N(B490)&gt;N('Ajustes'!$B$4)),"ÚLTIMO RECIBO SIN LLEGAR; ","")&amp;IF(AND(N(Q490)&gt;0,N(R490)=0),"COBRO SIN ENVIAR; ","")&amp;IF(AND(N(Q490)&gt;0,N(R490)&gt;0,N(S490)=0,TODAY()-N(R490)&gt;N('Ajustes'!$B$5)),"COBRO SIN PAGAR; ","")="","",LEFT(IF(NOT(N(B490)&gt;0),"SIN FECHA DE EVENTO; ","")&amp;IF(C490="","SIN UNIDAD; ","")&amp;IF(AND(C490&lt;&gt;"",COUNTIF('Unidades'!$A$2:$A$300,C490)=0),"UNIDAD NO ESTÁ EN LA LISTA; ","")&amp;IF(H490="","SIN TITULAR; ","")&amp;IF(AND(AND(N(B490)&gt;0,TODAY()&gt;=N(B490)),N(I490)=0),"CAMBIO SIN PEDIR; ","")&amp;IF(AND(N(B490)&gt;0,TODAY()&lt;N(B490),N(B490)-TODAY()&lt;=N('Ajustes'!$B$3),N(I490)=0),"EVENTO CERCANO SIN PEDIR; ","")&amp;IF(AND(AND(N(B490)&gt;0,TODAY()&gt;=N(B490)),J490&lt;&gt;"Sí"),"SIN CONFIRMAR; ","")&amp;IF(AND(AND(N(B490)&gt;0,TODAY()&gt;=N(B490)),OR(A490="Entrada",A490="Salida"),IFERROR(VLOOKUP(E490,'Ajustes'!$A$21:$B$40,2,0)="Sí",FALSE),L490=""),"SIN LECTURA; ","")&amp;IF(AND(L490&lt;&gt;"",N490=""),"LECTURA SIN FOTO; ","")&amp;IF(AND(A490="Salida",N(B490)&gt;0,N(O490)=0,TODAY()-N(B490)&gt;N('Ajustes'!$B$4)),"ÚLTIMO RECIBO SIN LLEGAR; ","")&amp;IF(AND(N(Q490)&gt;0,N(R490)=0),"COBRO SIN ENVIAR; ","")&amp;IF(AND(N(Q490)&gt;0,N(R490)&gt;0,N(S490)=0,TODAY()-N(R490)&gt;N('Ajustes'!$B$5)),"COBRO SIN PAGAR; ",""),LEN(IF(NOT(N(B490)&gt;0),"SIN FECHA DE EVENTO; ","")&amp;IF(C490="","SIN UNIDAD; ","")&amp;IF(AND(C490&lt;&gt;"",COUNTIF('Unidades'!$A$2:$A$300,C490)=0),"UNIDAD NO ESTÁ EN LA LISTA; ","")&amp;IF(H490="","SIN TITULAR; ","")&amp;IF(AND(AND(N(B490)&gt;0,TODAY()&gt;=N(B490)),N(I490)=0),"CAMBIO SIN PEDIR; ","")&amp;IF(AND(N(B490)&gt;0,TODAY()&lt;N(B490),N(B490)-TODAY()&lt;=N('Ajustes'!$B$3),N(I490)=0),"EVENTO CERCANO SIN PEDIR; ","")&amp;IF(AND(AND(N(B490)&gt;0,TODAY()&gt;=N(B490)),J490&lt;&gt;"Sí"),"SIN CONFIRMAR; ","")&amp;IF(AND(AND(N(B490)&gt;0,TODAY()&gt;=N(B490)),OR(A490="Entrada",A490="Salida"),IFERROR(VLOOKUP(E490,'Ajustes'!$A$21:$B$40,2,0)="Sí",FALSE),L490=""),"SIN LECTURA; ","")&amp;IF(AND(L490&lt;&gt;"",N490=""),"LECTURA SIN FOTO; ","")&amp;IF(AND(A490="Salida",N(B490)&gt;0,N(O490)=0,TODAY()-N(B490)&gt;N('Ajustes'!$B$4)),"ÚLTIMO RECIBO SIN LLEGAR; ","")&amp;IF(AND(N(Q490)&gt;0,N(R490)=0),"COBRO SIN ENVIAR; ","")&amp;IF(AND(N(Q490)&gt;0,N(R490)&gt;0,N(S490)=0,TODAY()-N(R490)&gt;N('Ajustes'!$B$5)),"COBRO SIN PAGAR; ",""))-2)))</f>
        <v/>
      </c>
    </row>
    <row r="491">
      <c r="B491" s="6" t="n"/>
      <c r="I491" s="6" t="n"/>
      <c r="M491" s="6" t="n"/>
      <c r="O491" s="6" t="n"/>
      <c r="P491" s="8" t="n"/>
      <c r="Q491" s="8" t="n"/>
      <c r="R491" s="6" t="n"/>
      <c r="S491" s="6" t="n"/>
      <c r="T491" s="6" t="n"/>
      <c r="U491" s="9">
        <f>IF(OR(NOT(OR(A491&lt;&gt;"",B491&lt;&gt;"",C491&lt;&gt;"",E491&lt;&gt;"")),NOT(N(B491)&gt;0)),"",N(B491)-TODAY())</f>
        <v/>
      </c>
      <c r="V491">
        <f>IF(OR(NOT(OR(A491&lt;&gt;"",B491&lt;&gt;"",C491&lt;&gt;"",E491&lt;&gt;"")),N(T491)&gt;0),"",IF(IF(NOT(N(B491)&gt;0),"SIN FECHA DE EVENTO; ","")&amp;IF(C491="","SIN UNIDAD; ","")&amp;IF(AND(C491&lt;&gt;"",COUNTIF('Unidades'!$A$2:$A$300,C491)=0),"UNIDAD NO ESTÁ EN LA LISTA; ","")&amp;IF(H491="","SIN TITULAR; ","")&amp;IF(AND(AND(N(B491)&gt;0,TODAY()&gt;=N(B491)),N(I491)=0),"CAMBIO SIN PEDIR; ","")&amp;IF(AND(N(B491)&gt;0,TODAY()&lt;N(B491),N(B491)-TODAY()&lt;=N('Ajustes'!$B$3),N(I491)=0),"EVENTO CERCANO SIN PEDIR; ","")&amp;IF(AND(AND(N(B491)&gt;0,TODAY()&gt;=N(B491)),J491&lt;&gt;"Sí"),"SIN CONFIRMAR; ","")&amp;IF(AND(AND(N(B491)&gt;0,TODAY()&gt;=N(B491)),OR(A491="Entrada",A491="Salida"),IFERROR(VLOOKUP(E491,'Ajustes'!$A$21:$B$40,2,0)="Sí",FALSE),L491=""),"SIN LECTURA; ","")&amp;IF(AND(L491&lt;&gt;"",N491=""),"LECTURA SIN FOTO; ","")&amp;IF(AND(A491="Salida",N(B491)&gt;0,N(O491)=0,TODAY()-N(B491)&gt;N('Ajustes'!$B$4)),"ÚLTIMO RECIBO SIN LLEGAR; ","")&amp;IF(AND(N(Q491)&gt;0,N(R491)=0),"COBRO SIN ENVIAR; ","")&amp;IF(AND(N(Q491)&gt;0,N(R491)&gt;0,N(S491)=0,TODAY()-N(R491)&gt;N('Ajustes'!$B$5)),"COBRO SIN PAGAR; ","")="","",LEFT(IF(NOT(N(B491)&gt;0),"SIN FECHA DE EVENTO; ","")&amp;IF(C491="","SIN UNIDAD; ","")&amp;IF(AND(C491&lt;&gt;"",COUNTIF('Unidades'!$A$2:$A$300,C491)=0),"UNIDAD NO ESTÁ EN LA LISTA; ","")&amp;IF(H491="","SIN TITULAR; ","")&amp;IF(AND(AND(N(B491)&gt;0,TODAY()&gt;=N(B491)),N(I491)=0),"CAMBIO SIN PEDIR; ","")&amp;IF(AND(N(B491)&gt;0,TODAY()&lt;N(B491),N(B491)-TODAY()&lt;=N('Ajustes'!$B$3),N(I491)=0),"EVENTO CERCANO SIN PEDIR; ","")&amp;IF(AND(AND(N(B491)&gt;0,TODAY()&gt;=N(B491)),J491&lt;&gt;"Sí"),"SIN CONFIRMAR; ","")&amp;IF(AND(AND(N(B491)&gt;0,TODAY()&gt;=N(B491)),OR(A491="Entrada",A491="Salida"),IFERROR(VLOOKUP(E491,'Ajustes'!$A$21:$B$40,2,0)="Sí",FALSE),L491=""),"SIN LECTURA; ","")&amp;IF(AND(L491&lt;&gt;"",N491=""),"LECTURA SIN FOTO; ","")&amp;IF(AND(A491="Salida",N(B491)&gt;0,N(O491)=0,TODAY()-N(B491)&gt;N('Ajustes'!$B$4)),"ÚLTIMO RECIBO SIN LLEGAR; ","")&amp;IF(AND(N(Q491)&gt;0,N(R491)=0),"COBRO SIN ENVIAR; ","")&amp;IF(AND(N(Q491)&gt;0,N(R491)&gt;0,N(S491)=0,TODAY()-N(R491)&gt;N('Ajustes'!$B$5)),"COBRO SIN PAGAR; ",""),LEN(IF(NOT(N(B491)&gt;0),"SIN FECHA DE EVENTO; ","")&amp;IF(C491="","SIN UNIDAD; ","")&amp;IF(AND(C491&lt;&gt;"",COUNTIF('Unidades'!$A$2:$A$300,C491)=0),"UNIDAD NO ESTÁ EN LA LISTA; ","")&amp;IF(H491="","SIN TITULAR; ","")&amp;IF(AND(AND(N(B491)&gt;0,TODAY()&gt;=N(B491)),N(I491)=0),"CAMBIO SIN PEDIR; ","")&amp;IF(AND(N(B491)&gt;0,TODAY()&lt;N(B491),N(B491)-TODAY()&lt;=N('Ajustes'!$B$3),N(I491)=0),"EVENTO CERCANO SIN PEDIR; ","")&amp;IF(AND(AND(N(B491)&gt;0,TODAY()&gt;=N(B491)),J491&lt;&gt;"Sí"),"SIN CONFIRMAR; ","")&amp;IF(AND(AND(N(B491)&gt;0,TODAY()&gt;=N(B491)),OR(A491="Entrada",A491="Salida"),IFERROR(VLOOKUP(E491,'Ajustes'!$A$21:$B$40,2,0)="Sí",FALSE),L491=""),"SIN LECTURA; ","")&amp;IF(AND(L491&lt;&gt;"",N491=""),"LECTURA SIN FOTO; ","")&amp;IF(AND(A491="Salida",N(B491)&gt;0,N(O491)=0,TODAY()-N(B491)&gt;N('Ajustes'!$B$4)),"ÚLTIMO RECIBO SIN LLEGAR; ","")&amp;IF(AND(N(Q491)&gt;0,N(R491)=0),"COBRO SIN ENVIAR; ","")&amp;IF(AND(N(Q491)&gt;0,N(R491)&gt;0,N(S491)=0,TODAY()-N(R491)&gt;N('Ajustes'!$B$5)),"COBRO SIN PAGAR; ",""))-2)))</f>
        <v/>
      </c>
    </row>
    <row r="492">
      <c r="B492" s="6" t="n"/>
      <c r="I492" s="6" t="n"/>
      <c r="M492" s="6" t="n"/>
      <c r="O492" s="6" t="n"/>
      <c r="P492" s="8" t="n"/>
      <c r="Q492" s="8" t="n"/>
      <c r="R492" s="6" t="n"/>
      <c r="S492" s="6" t="n"/>
      <c r="T492" s="6" t="n"/>
      <c r="U492" s="9">
        <f>IF(OR(NOT(OR(A492&lt;&gt;"",B492&lt;&gt;"",C492&lt;&gt;"",E492&lt;&gt;"")),NOT(N(B492)&gt;0)),"",N(B492)-TODAY())</f>
        <v/>
      </c>
      <c r="V492">
        <f>IF(OR(NOT(OR(A492&lt;&gt;"",B492&lt;&gt;"",C492&lt;&gt;"",E492&lt;&gt;"")),N(T492)&gt;0),"",IF(IF(NOT(N(B492)&gt;0),"SIN FECHA DE EVENTO; ","")&amp;IF(C492="","SIN UNIDAD; ","")&amp;IF(AND(C492&lt;&gt;"",COUNTIF('Unidades'!$A$2:$A$300,C492)=0),"UNIDAD NO ESTÁ EN LA LISTA; ","")&amp;IF(H492="","SIN TITULAR; ","")&amp;IF(AND(AND(N(B492)&gt;0,TODAY()&gt;=N(B492)),N(I492)=0),"CAMBIO SIN PEDIR; ","")&amp;IF(AND(N(B492)&gt;0,TODAY()&lt;N(B492),N(B492)-TODAY()&lt;=N('Ajustes'!$B$3),N(I492)=0),"EVENTO CERCANO SIN PEDIR; ","")&amp;IF(AND(AND(N(B492)&gt;0,TODAY()&gt;=N(B492)),J492&lt;&gt;"Sí"),"SIN CONFIRMAR; ","")&amp;IF(AND(AND(N(B492)&gt;0,TODAY()&gt;=N(B492)),OR(A492="Entrada",A492="Salida"),IFERROR(VLOOKUP(E492,'Ajustes'!$A$21:$B$40,2,0)="Sí",FALSE),L492=""),"SIN LECTURA; ","")&amp;IF(AND(L492&lt;&gt;"",N492=""),"LECTURA SIN FOTO; ","")&amp;IF(AND(A492="Salida",N(B492)&gt;0,N(O492)=0,TODAY()-N(B492)&gt;N('Ajustes'!$B$4)),"ÚLTIMO RECIBO SIN LLEGAR; ","")&amp;IF(AND(N(Q492)&gt;0,N(R492)=0),"COBRO SIN ENVIAR; ","")&amp;IF(AND(N(Q492)&gt;0,N(R492)&gt;0,N(S492)=0,TODAY()-N(R492)&gt;N('Ajustes'!$B$5)),"COBRO SIN PAGAR; ","")="","",LEFT(IF(NOT(N(B492)&gt;0),"SIN FECHA DE EVENTO; ","")&amp;IF(C492="","SIN UNIDAD; ","")&amp;IF(AND(C492&lt;&gt;"",COUNTIF('Unidades'!$A$2:$A$300,C492)=0),"UNIDAD NO ESTÁ EN LA LISTA; ","")&amp;IF(H492="","SIN TITULAR; ","")&amp;IF(AND(AND(N(B492)&gt;0,TODAY()&gt;=N(B492)),N(I492)=0),"CAMBIO SIN PEDIR; ","")&amp;IF(AND(N(B492)&gt;0,TODAY()&lt;N(B492),N(B492)-TODAY()&lt;=N('Ajustes'!$B$3),N(I492)=0),"EVENTO CERCANO SIN PEDIR; ","")&amp;IF(AND(AND(N(B492)&gt;0,TODAY()&gt;=N(B492)),J492&lt;&gt;"Sí"),"SIN CONFIRMAR; ","")&amp;IF(AND(AND(N(B492)&gt;0,TODAY()&gt;=N(B492)),OR(A492="Entrada",A492="Salida"),IFERROR(VLOOKUP(E492,'Ajustes'!$A$21:$B$40,2,0)="Sí",FALSE),L492=""),"SIN LECTURA; ","")&amp;IF(AND(L492&lt;&gt;"",N492=""),"LECTURA SIN FOTO; ","")&amp;IF(AND(A492="Salida",N(B492)&gt;0,N(O492)=0,TODAY()-N(B492)&gt;N('Ajustes'!$B$4)),"ÚLTIMO RECIBO SIN LLEGAR; ","")&amp;IF(AND(N(Q492)&gt;0,N(R492)=0),"COBRO SIN ENVIAR; ","")&amp;IF(AND(N(Q492)&gt;0,N(R492)&gt;0,N(S492)=0,TODAY()-N(R492)&gt;N('Ajustes'!$B$5)),"COBRO SIN PAGAR; ",""),LEN(IF(NOT(N(B492)&gt;0),"SIN FECHA DE EVENTO; ","")&amp;IF(C492="","SIN UNIDAD; ","")&amp;IF(AND(C492&lt;&gt;"",COUNTIF('Unidades'!$A$2:$A$300,C492)=0),"UNIDAD NO ESTÁ EN LA LISTA; ","")&amp;IF(H492="","SIN TITULAR; ","")&amp;IF(AND(AND(N(B492)&gt;0,TODAY()&gt;=N(B492)),N(I492)=0),"CAMBIO SIN PEDIR; ","")&amp;IF(AND(N(B492)&gt;0,TODAY()&lt;N(B492),N(B492)-TODAY()&lt;=N('Ajustes'!$B$3),N(I492)=0),"EVENTO CERCANO SIN PEDIR; ","")&amp;IF(AND(AND(N(B492)&gt;0,TODAY()&gt;=N(B492)),J492&lt;&gt;"Sí"),"SIN CONFIRMAR; ","")&amp;IF(AND(AND(N(B492)&gt;0,TODAY()&gt;=N(B492)),OR(A492="Entrada",A492="Salida"),IFERROR(VLOOKUP(E492,'Ajustes'!$A$21:$B$40,2,0)="Sí",FALSE),L492=""),"SIN LECTURA; ","")&amp;IF(AND(L492&lt;&gt;"",N492=""),"LECTURA SIN FOTO; ","")&amp;IF(AND(A492="Salida",N(B492)&gt;0,N(O492)=0,TODAY()-N(B492)&gt;N('Ajustes'!$B$4)),"ÚLTIMO RECIBO SIN LLEGAR; ","")&amp;IF(AND(N(Q492)&gt;0,N(R492)=0),"COBRO SIN ENVIAR; ","")&amp;IF(AND(N(Q492)&gt;0,N(R492)&gt;0,N(S492)=0,TODAY()-N(R492)&gt;N('Ajustes'!$B$5)),"COBRO SIN PAGAR; ",""))-2)))</f>
        <v/>
      </c>
    </row>
    <row r="493">
      <c r="B493" s="6" t="n"/>
      <c r="I493" s="6" t="n"/>
      <c r="M493" s="6" t="n"/>
      <c r="O493" s="6" t="n"/>
      <c r="P493" s="8" t="n"/>
      <c r="Q493" s="8" t="n"/>
      <c r="R493" s="6" t="n"/>
      <c r="S493" s="6" t="n"/>
      <c r="T493" s="6" t="n"/>
      <c r="U493" s="9">
        <f>IF(OR(NOT(OR(A493&lt;&gt;"",B493&lt;&gt;"",C493&lt;&gt;"",E493&lt;&gt;"")),NOT(N(B493)&gt;0)),"",N(B493)-TODAY())</f>
        <v/>
      </c>
      <c r="V493">
        <f>IF(OR(NOT(OR(A493&lt;&gt;"",B493&lt;&gt;"",C493&lt;&gt;"",E493&lt;&gt;"")),N(T493)&gt;0),"",IF(IF(NOT(N(B493)&gt;0),"SIN FECHA DE EVENTO; ","")&amp;IF(C493="","SIN UNIDAD; ","")&amp;IF(AND(C493&lt;&gt;"",COUNTIF('Unidades'!$A$2:$A$300,C493)=0),"UNIDAD NO ESTÁ EN LA LISTA; ","")&amp;IF(H493="","SIN TITULAR; ","")&amp;IF(AND(AND(N(B493)&gt;0,TODAY()&gt;=N(B493)),N(I493)=0),"CAMBIO SIN PEDIR; ","")&amp;IF(AND(N(B493)&gt;0,TODAY()&lt;N(B493),N(B493)-TODAY()&lt;=N('Ajustes'!$B$3),N(I493)=0),"EVENTO CERCANO SIN PEDIR; ","")&amp;IF(AND(AND(N(B493)&gt;0,TODAY()&gt;=N(B493)),J493&lt;&gt;"Sí"),"SIN CONFIRMAR; ","")&amp;IF(AND(AND(N(B493)&gt;0,TODAY()&gt;=N(B493)),OR(A493="Entrada",A493="Salida"),IFERROR(VLOOKUP(E493,'Ajustes'!$A$21:$B$40,2,0)="Sí",FALSE),L493=""),"SIN LECTURA; ","")&amp;IF(AND(L493&lt;&gt;"",N493=""),"LECTURA SIN FOTO; ","")&amp;IF(AND(A493="Salida",N(B493)&gt;0,N(O493)=0,TODAY()-N(B493)&gt;N('Ajustes'!$B$4)),"ÚLTIMO RECIBO SIN LLEGAR; ","")&amp;IF(AND(N(Q493)&gt;0,N(R493)=0),"COBRO SIN ENVIAR; ","")&amp;IF(AND(N(Q493)&gt;0,N(R493)&gt;0,N(S493)=0,TODAY()-N(R493)&gt;N('Ajustes'!$B$5)),"COBRO SIN PAGAR; ","")="","",LEFT(IF(NOT(N(B493)&gt;0),"SIN FECHA DE EVENTO; ","")&amp;IF(C493="","SIN UNIDAD; ","")&amp;IF(AND(C493&lt;&gt;"",COUNTIF('Unidades'!$A$2:$A$300,C493)=0),"UNIDAD NO ESTÁ EN LA LISTA; ","")&amp;IF(H493="","SIN TITULAR; ","")&amp;IF(AND(AND(N(B493)&gt;0,TODAY()&gt;=N(B493)),N(I493)=0),"CAMBIO SIN PEDIR; ","")&amp;IF(AND(N(B493)&gt;0,TODAY()&lt;N(B493),N(B493)-TODAY()&lt;=N('Ajustes'!$B$3),N(I493)=0),"EVENTO CERCANO SIN PEDIR; ","")&amp;IF(AND(AND(N(B493)&gt;0,TODAY()&gt;=N(B493)),J493&lt;&gt;"Sí"),"SIN CONFIRMAR; ","")&amp;IF(AND(AND(N(B493)&gt;0,TODAY()&gt;=N(B493)),OR(A493="Entrada",A493="Salida"),IFERROR(VLOOKUP(E493,'Ajustes'!$A$21:$B$40,2,0)="Sí",FALSE),L493=""),"SIN LECTURA; ","")&amp;IF(AND(L493&lt;&gt;"",N493=""),"LECTURA SIN FOTO; ","")&amp;IF(AND(A493="Salida",N(B493)&gt;0,N(O493)=0,TODAY()-N(B493)&gt;N('Ajustes'!$B$4)),"ÚLTIMO RECIBO SIN LLEGAR; ","")&amp;IF(AND(N(Q493)&gt;0,N(R493)=0),"COBRO SIN ENVIAR; ","")&amp;IF(AND(N(Q493)&gt;0,N(R493)&gt;0,N(S493)=0,TODAY()-N(R493)&gt;N('Ajustes'!$B$5)),"COBRO SIN PAGAR; ",""),LEN(IF(NOT(N(B493)&gt;0),"SIN FECHA DE EVENTO; ","")&amp;IF(C493="","SIN UNIDAD; ","")&amp;IF(AND(C493&lt;&gt;"",COUNTIF('Unidades'!$A$2:$A$300,C493)=0),"UNIDAD NO ESTÁ EN LA LISTA; ","")&amp;IF(H493="","SIN TITULAR; ","")&amp;IF(AND(AND(N(B493)&gt;0,TODAY()&gt;=N(B493)),N(I493)=0),"CAMBIO SIN PEDIR; ","")&amp;IF(AND(N(B493)&gt;0,TODAY()&lt;N(B493),N(B493)-TODAY()&lt;=N('Ajustes'!$B$3),N(I493)=0),"EVENTO CERCANO SIN PEDIR; ","")&amp;IF(AND(AND(N(B493)&gt;0,TODAY()&gt;=N(B493)),J493&lt;&gt;"Sí"),"SIN CONFIRMAR; ","")&amp;IF(AND(AND(N(B493)&gt;0,TODAY()&gt;=N(B493)),OR(A493="Entrada",A493="Salida"),IFERROR(VLOOKUP(E493,'Ajustes'!$A$21:$B$40,2,0)="Sí",FALSE),L493=""),"SIN LECTURA; ","")&amp;IF(AND(L493&lt;&gt;"",N493=""),"LECTURA SIN FOTO; ","")&amp;IF(AND(A493="Salida",N(B493)&gt;0,N(O493)=0,TODAY()-N(B493)&gt;N('Ajustes'!$B$4)),"ÚLTIMO RECIBO SIN LLEGAR; ","")&amp;IF(AND(N(Q493)&gt;0,N(R493)=0),"COBRO SIN ENVIAR; ","")&amp;IF(AND(N(Q493)&gt;0,N(R493)&gt;0,N(S493)=0,TODAY()-N(R493)&gt;N('Ajustes'!$B$5)),"COBRO SIN PAGAR; ",""))-2)))</f>
        <v/>
      </c>
    </row>
    <row r="494">
      <c r="B494" s="6" t="n"/>
      <c r="I494" s="6" t="n"/>
      <c r="M494" s="6" t="n"/>
      <c r="O494" s="6" t="n"/>
      <c r="P494" s="8" t="n"/>
      <c r="Q494" s="8" t="n"/>
      <c r="R494" s="6" t="n"/>
      <c r="S494" s="6" t="n"/>
      <c r="T494" s="6" t="n"/>
      <c r="U494" s="9">
        <f>IF(OR(NOT(OR(A494&lt;&gt;"",B494&lt;&gt;"",C494&lt;&gt;"",E494&lt;&gt;"")),NOT(N(B494)&gt;0)),"",N(B494)-TODAY())</f>
        <v/>
      </c>
      <c r="V494">
        <f>IF(OR(NOT(OR(A494&lt;&gt;"",B494&lt;&gt;"",C494&lt;&gt;"",E494&lt;&gt;"")),N(T494)&gt;0),"",IF(IF(NOT(N(B494)&gt;0),"SIN FECHA DE EVENTO; ","")&amp;IF(C494="","SIN UNIDAD; ","")&amp;IF(AND(C494&lt;&gt;"",COUNTIF('Unidades'!$A$2:$A$300,C494)=0),"UNIDAD NO ESTÁ EN LA LISTA; ","")&amp;IF(H494="","SIN TITULAR; ","")&amp;IF(AND(AND(N(B494)&gt;0,TODAY()&gt;=N(B494)),N(I494)=0),"CAMBIO SIN PEDIR; ","")&amp;IF(AND(N(B494)&gt;0,TODAY()&lt;N(B494),N(B494)-TODAY()&lt;=N('Ajustes'!$B$3),N(I494)=0),"EVENTO CERCANO SIN PEDIR; ","")&amp;IF(AND(AND(N(B494)&gt;0,TODAY()&gt;=N(B494)),J494&lt;&gt;"Sí"),"SIN CONFIRMAR; ","")&amp;IF(AND(AND(N(B494)&gt;0,TODAY()&gt;=N(B494)),OR(A494="Entrada",A494="Salida"),IFERROR(VLOOKUP(E494,'Ajustes'!$A$21:$B$40,2,0)="Sí",FALSE),L494=""),"SIN LECTURA; ","")&amp;IF(AND(L494&lt;&gt;"",N494=""),"LECTURA SIN FOTO; ","")&amp;IF(AND(A494="Salida",N(B494)&gt;0,N(O494)=0,TODAY()-N(B494)&gt;N('Ajustes'!$B$4)),"ÚLTIMO RECIBO SIN LLEGAR; ","")&amp;IF(AND(N(Q494)&gt;0,N(R494)=0),"COBRO SIN ENVIAR; ","")&amp;IF(AND(N(Q494)&gt;0,N(R494)&gt;0,N(S494)=0,TODAY()-N(R494)&gt;N('Ajustes'!$B$5)),"COBRO SIN PAGAR; ","")="","",LEFT(IF(NOT(N(B494)&gt;0),"SIN FECHA DE EVENTO; ","")&amp;IF(C494="","SIN UNIDAD; ","")&amp;IF(AND(C494&lt;&gt;"",COUNTIF('Unidades'!$A$2:$A$300,C494)=0),"UNIDAD NO ESTÁ EN LA LISTA; ","")&amp;IF(H494="","SIN TITULAR; ","")&amp;IF(AND(AND(N(B494)&gt;0,TODAY()&gt;=N(B494)),N(I494)=0),"CAMBIO SIN PEDIR; ","")&amp;IF(AND(N(B494)&gt;0,TODAY()&lt;N(B494),N(B494)-TODAY()&lt;=N('Ajustes'!$B$3),N(I494)=0),"EVENTO CERCANO SIN PEDIR; ","")&amp;IF(AND(AND(N(B494)&gt;0,TODAY()&gt;=N(B494)),J494&lt;&gt;"Sí"),"SIN CONFIRMAR; ","")&amp;IF(AND(AND(N(B494)&gt;0,TODAY()&gt;=N(B494)),OR(A494="Entrada",A494="Salida"),IFERROR(VLOOKUP(E494,'Ajustes'!$A$21:$B$40,2,0)="Sí",FALSE),L494=""),"SIN LECTURA; ","")&amp;IF(AND(L494&lt;&gt;"",N494=""),"LECTURA SIN FOTO; ","")&amp;IF(AND(A494="Salida",N(B494)&gt;0,N(O494)=0,TODAY()-N(B494)&gt;N('Ajustes'!$B$4)),"ÚLTIMO RECIBO SIN LLEGAR; ","")&amp;IF(AND(N(Q494)&gt;0,N(R494)=0),"COBRO SIN ENVIAR; ","")&amp;IF(AND(N(Q494)&gt;0,N(R494)&gt;0,N(S494)=0,TODAY()-N(R494)&gt;N('Ajustes'!$B$5)),"COBRO SIN PAGAR; ",""),LEN(IF(NOT(N(B494)&gt;0),"SIN FECHA DE EVENTO; ","")&amp;IF(C494="","SIN UNIDAD; ","")&amp;IF(AND(C494&lt;&gt;"",COUNTIF('Unidades'!$A$2:$A$300,C494)=0),"UNIDAD NO ESTÁ EN LA LISTA; ","")&amp;IF(H494="","SIN TITULAR; ","")&amp;IF(AND(AND(N(B494)&gt;0,TODAY()&gt;=N(B494)),N(I494)=0),"CAMBIO SIN PEDIR; ","")&amp;IF(AND(N(B494)&gt;0,TODAY()&lt;N(B494),N(B494)-TODAY()&lt;=N('Ajustes'!$B$3),N(I494)=0),"EVENTO CERCANO SIN PEDIR; ","")&amp;IF(AND(AND(N(B494)&gt;0,TODAY()&gt;=N(B494)),J494&lt;&gt;"Sí"),"SIN CONFIRMAR; ","")&amp;IF(AND(AND(N(B494)&gt;0,TODAY()&gt;=N(B494)),OR(A494="Entrada",A494="Salida"),IFERROR(VLOOKUP(E494,'Ajustes'!$A$21:$B$40,2,0)="Sí",FALSE),L494=""),"SIN LECTURA; ","")&amp;IF(AND(L494&lt;&gt;"",N494=""),"LECTURA SIN FOTO; ","")&amp;IF(AND(A494="Salida",N(B494)&gt;0,N(O494)=0,TODAY()-N(B494)&gt;N('Ajustes'!$B$4)),"ÚLTIMO RECIBO SIN LLEGAR; ","")&amp;IF(AND(N(Q494)&gt;0,N(R494)=0),"COBRO SIN ENVIAR; ","")&amp;IF(AND(N(Q494)&gt;0,N(R494)&gt;0,N(S494)=0,TODAY()-N(R494)&gt;N('Ajustes'!$B$5)),"COBRO SIN PAGAR; ",""))-2)))</f>
        <v/>
      </c>
    </row>
    <row r="495">
      <c r="B495" s="6" t="n"/>
      <c r="I495" s="6" t="n"/>
      <c r="M495" s="6" t="n"/>
      <c r="O495" s="6" t="n"/>
      <c r="P495" s="8" t="n"/>
      <c r="Q495" s="8" t="n"/>
      <c r="R495" s="6" t="n"/>
      <c r="S495" s="6" t="n"/>
      <c r="T495" s="6" t="n"/>
      <c r="U495" s="9">
        <f>IF(OR(NOT(OR(A495&lt;&gt;"",B495&lt;&gt;"",C495&lt;&gt;"",E495&lt;&gt;"")),NOT(N(B495)&gt;0)),"",N(B495)-TODAY())</f>
        <v/>
      </c>
      <c r="V495">
        <f>IF(OR(NOT(OR(A495&lt;&gt;"",B495&lt;&gt;"",C495&lt;&gt;"",E495&lt;&gt;"")),N(T495)&gt;0),"",IF(IF(NOT(N(B495)&gt;0),"SIN FECHA DE EVENTO; ","")&amp;IF(C495="","SIN UNIDAD; ","")&amp;IF(AND(C495&lt;&gt;"",COUNTIF('Unidades'!$A$2:$A$300,C495)=0),"UNIDAD NO ESTÁ EN LA LISTA; ","")&amp;IF(H495="","SIN TITULAR; ","")&amp;IF(AND(AND(N(B495)&gt;0,TODAY()&gt;=N(B495)),N(I495)=0),"CAMBIO SIN PEDIR; ","")&amp;IF(AND(N(B495)&gt;0,TODAY()&lt;N(B495),N(B495)-TODAY()&lt;=N('Ajustes'!$B$3),N(I495)=0),"EVENTO CERCANO SIN PEDIR; ","")&amp;IF(AND(AND(N(B495)&gt;0,TODAY()&gt;=N(B495)),J495&lt;&gt;"Sí"),"SIN CONFIRMAR; ","")&amp;IF(AND(AND(N(B495)&gt;0,TODAY()&gt;=N(B495)),OR(A495="Entrada",A495="Salida"),IFERROR(VLOOKUP(E495,'Ajustes'!$A$21:$B$40,2,0)="Sí",FALSE),L495=""),"SIN LECTURA; ","")&amp;IF(AND(L495&lt;&gt;"",N495=""),"LECTURA SIN FOTO; ","")&amp;IF(AND(A495="Salida",N(B495)&gt;0,N(O495)=0,TODAY()-N(B495)&gt;N('Ajustes'!$B$4)),"ÚLTIMO RECIBO SIN LLEGAR; ","")&amp;IF(AND(N(Q495)&gt;0,N(R495)=0),"COBRO SIN ENVIAR; ","")&amp;IF(AND(N(Q495)&gt;0,N(R495)&gt;0,N(S495)=0,TODAY()-N(R495)&gt;N('Ajustes'!$B$5)),"COBRO SIN PAGAR; ","")="","",LEFT(IF(NOT(N(B495)&gt;0),"SIN FECHA DE EVENTO; ","")&amp;IF(C495="","SIN UNIDAD; ","")&amp;IF(AND(C495&lt;&gt;"",COUNTIF('Unidades'!$A$2:$A$300,C495)=0),"UNIDAD NO ESTÁ EN LA LISTA; ","")&amp;IF(H495="","SIN TITULAR; ","")&amp;IF(AND(AND(N(B495)&gt;0,TODAY()&gt;=N(B495)),N(I495)=0),"CAMBIO SIN PEDIR; ","")&amp;IF(AND(N(B495)&gt;0,TODAY()&lt;N(B495),N(B495)-TODAY()&lt;=N('Ajustes'!$B$3),N(I495)=0),"EVENTO CERCANO SIN PEDIR; ","")&amp;IF(AND(AND(N(B495)&gt;0,TODAY()&gt;=N(B495)),J495&lt;&gt;"Sí"),"SIN CONFIRMAR; ","")&amp;IF(AND(AND(N(B495)&gt;0,TODAY()&gt;=N(B495)),OR(A495="Entrada",A495="Salida"),IFERROR(VLOOKUP(E495,'Ajustes'!$A$21:$B$40,2,0)="Sí",FALSE),L495=""),"SIN LECTURA; ","")&amp;IF(AND(L495&lt;&gt;"",N495=""),"LECTURA SIN FOTO; ","")&amp;IF(AND(A495="Salida",N(B495)&gt;0,N(O495)=0,TODAY()-N(B495)&gt;N('Ajustes'!$B$4)),"ÚLTIMO RECIBO SIN LLEGAR; ","")&amp;IF(AND(N(Q495)&gt;0,N(R495)=0),"COBRO SIN ENVIAR; ","")&amp;IF(AND(N(Q495)&gt;0,N(R495)&gt;0,N(S495)=0,TODAY()-N(R495)&gt;N('Ajustes'!$B$5)),"COBRO SIN PAGAR; ",""),LEN(IF(NOT(N(B495)&gt;0),"SIN FECHA DE EVENTO; ","")&amp;IF(C495="","SIN UNIDAD; ","")&amp;IF(AND(C495&lt;&gt;"",COUNTIF('Unidades'!$A$2:$A$300,C495)=0),"UNIDAD NO ESTÁ EN LA LISTA; ","")&amp;IF(H495="","SIN TITULAR; ","")&amp;IF(AND(AND(N(B495)&gt;0,TODAY()&gt;=N(B495)),N(I495)=0),"CAMBIO SIN PEDIR; ","")&amp;IF(AND(N(B495)&gt;0,TODAY()&lt;N(B495),N(B495)-TODAY()&lt;=N('Ajustes'!$B$3),N(I495)=0),"EVENTO CERCANO SIN PEDIR; ","")&amp;IF(AND(AND(N(B495)&gt;0,TODAY()&gt;=N(B495)),J495&lt;&gt;"Sí"),"SIN CONFIRMAR; ","")&amp;IF(AND(AND(N(B495)&gt;0,TODAY()&gt;=N(B495)),OR(A495="Entrada",A495="Salida"),IFERROR(VLOOKUP(E495,'Ajustes'!$A$21:$B$40,2,0)="Sí",FALSE),L495=""),"SIN LECTURA; ","")&amp;IF(AND(L495&lt;&gt;"",N495=""),"LECTURA SIN FOTO; ","")&amp;IF(AND(A495="Salida",N(B495)&gt;0,N(O495)=0,TODAY()-N(B495)&gt;N('Ajustes'!$B$4)),"ÚLTIMO RECIBO SIN LLEGAR; ","")&amp;IF(AND(N(Q495)&gt;0,N(R495)=0),"COBRO SIN ENVIAR; ","")&amp;IF(AND(N(Q495)&gt;0,N(R495)&gt;0,N(S495)=0,TODAY()-N(R495)&gt;N('Ajustes'!$B$5)),"COBRO SIN PAGAR; ",""))-2)))</f>
        <v/>
      </c>
    </row>
    <row r="496">
      <c r="B496" s="6" t="n"/>
      <c r="I496" s="6" t="n"/>
      <c r="M496" s="6" t="n"/>
      <c r="O496" s="6" t="n"/>
      <c r="P496" s="8" t="n"/>
      <c r="Q496" s="8" t="n"/>
      <c r="R496" s="6" t="n"/>
      <c r="S496" s="6" t="n"/>
      <c r="T496" s="6" t="n"/>
      <c r="U496" s="9">
        <f>IF(OR(NOT(OR(A496&lt;&gt;"",B496&lt;&gt;"",C496&lt;&gt;"",E496&lt;&gt;"")),NOT(N(B496)&gt;0)),"",N(B496)-TODAY())</f>
        <v/>
      </c>
      <c r="V496">
        <f>IF(OR(NOT(OR(A496&lt;&gt;"",B496&lt;&gt;"",C496&lt;&gt;"",E496&lt;&gt;"")),N(T496)&gt;0),"",IF(IF(NOT(N(B496)&gt;0),"SIN FECHA DE EVENTO; ","")&amp;IF(C496="","SIN UNIDAD; ","")&amp;IF(AND(C496&lt;&gt;"",COUNTIF('Unidades'!$A$2:$A$300,C496)=0),"UNIDAD NO ESTÁ EN LA LISTA; ","")&amp;IF(H496="","SIN TITULAR; ","")&amp;IF(AND(AND(N(B496)&gt;0,TODAY()&gt;=N(B496)),N(I496)=0),"CAMBIO SIN PEDIR; ","")&amp;IF(AND(N(B496)&gt;0,TODAY()&lt;N(B496),N(B496)-TODAY()&lt;=N('Ajustes'!$B$3),N(I496)=0),"EVENTO CERCANO SIN PEDIR; ","")&amp;IF(AND(AND(N(B496)&gt;0,TODAY()&gt;=N(B496)),J496&lt;&gt;"Sí"),"SIN CONFIRMAR; ","")&amp;IF(AND(AND(N(B496)&gt;0,TODAY()&gt;=N(B496)),OR(A496="Entrada",A496="Salida"),IFERROR(VLOOKUP(E496,'Ajustes'!$A$21:$B$40,2,0)="Sí",FALSE),L496=""),"SIN LECTURA; ","")&amp;IF(AND(L496&lt;&gt;"",N496=""),"LECTURA SIN FOTO; ","")&amp;IF(AND(A496="Salida",N(B496)&gt;0,N(O496)=0,TODAY()-N(B496)&gt;N('Ajustes'!$B$4)),"ÚLTIMO RECIBO SIN LLEGAR; ","")&amp;IF(AND(N(Q496)&gt;0,N(R496)=0),"COBRO SIN ENVIAR; ","")&amp;IF(AND(N(Q496)&gt;0,N(R496)&gt;0,N(S496)=0,TODAY()-N(R496)&gt;N('Ajustes'!$B$5)),"COBRO SIN PAGAR; ","")="","",LEFT(IF(NOT(N(B496)&gt;0),"SIN FECHA DE EVENTO; ","")&amp;IF(C496="","SIN UNIDAD; ","")&amp;IF(AND(C496&lt;&gt;"",COUNTIF('Unidades'!$A$2:$A$300,C496)=0),"UNIDAD NO ESTÁ EN LA LISTA; ","")&amp;IF(H496="","SIN TITULAR; ","")&amp;IF(AND(AND(N(B496)&gt;0,TODAY()&gt;=N(B496)),N(I496)=0),"CAMBIO SIN PEDIR; ","")&amp;IF(AND(N(B496)&gt;0,TODAY()&lt;N(B496),N(B496)-TODAY()&lt;=N('Ajustes'!$B$3),N(I496)=0),"EVENTO CERCANO SIN PEDIR; ","")&amp;IF(AND(AND(N(B496)&gt;0,TODAY()&gt;=N(B496)),J496&lt;&gt;"Sí"),"SIN CONFIRMAR; ","")&amp;IF(AND(AND(N(B496)&gt;0,TODAY()&gt;=N(B496)),OR(A496="Entrada",A496="Salida"),IFERROR(VLOOKUP(E496,'Ajustes'!$A$21:$B$40,2,0)="Sí",FALSE),L496=""),"SIN LECTURA; ","")&amp;IF(AND(L496&lt;&gt;"",N496=""),"LECTURA SIN FOTO; ","")&amp;IF(AND(A496="Salida",N(B496)&gt;0,N(O496)=0,TODAY()-N(B496)&gt;N('Ajustes'!$B$4)),"ÚLTIMO RECIBO SIN LLEGAR; ","")&amp;IF(AND(N(Q496)&gt;0,N(R496)=0),"COBRO SIN ENVIAR; ","")&amp;IF(AND(N(Q496)&gt;0,N(R496)&gt;0,N(S496)=0,TODAY()-N(R496)&gt;N('Ajustes'!$B$5)),"COBRO SIN PAGAR; ",""),LEN(IF(NOT(N(B496)&gt;0),"SIN FECHA DE EVENTO; ","")&amp;IF(C496="","SIN UNIDAD; ","")&amp;IF(AND(C496&lt;&gt;"",COUNTIF('Unidades'!$A$2:$A$300,C496)=0),"UNIDAD NO ESTÁ EN LA LISTA; ","")&amp;IF(H496="","SIN TITULAR; ","")&amp;IF(AND(AND(N(B496)&gt;0,TODAY()&gt;=N(B496)),N(I496)=0),"CAMBIO SIN PEDIR; ","")&amp;IF(AND(N(B496)&gt;0,TODAY()&lt;N(B496),N(B496)-TODAY()&lt;=N('Ajustes'!$B$3),N(I496)=0),"EVENTO CERCANO SIN PEDIR; ","")&amp;IF(AND(AND(N(B496)&gt;0,TODAY()&gt;=N(B496)),J496&lt;&gt;"Sí"),"SIN CONFIRMAR; ","")&amp;IF(AND(AND(N(B496)&gt;0,TODAY()&gt;=N(B496)),OR(A496="Entrada",A496="Salida"),IFERROR(VLOOKUP(E496,'Ajustes'!$A$21:$B$40,2,0)="Sí",FALSE),L496=""),"SIN LECTURA; ","")&amp;IF(AND(L496&lt;&gt;"",N496=""),"LECTURA SIN FOTO; ","")&amp;IF(AND(A496="Salida",N(B496)&gt;0,N(O496)=0,TODAY()-N(B496)&gt;N('Ajustes'!$B$4)),"ÚLTIMO RECIBO SIN LLEGAR; ","")&amp;IF(AND(N(Q496)&gt;0,N(R496)=0),"COBRO SIN ENVIAR; ","")&amp;IF(AND(N(Q496)&gt;0,N(R496)&gt;0,N(S496)=0,TODAY()-N(R496)&gt;N('Ajustes'!$B$5)),"COBRO SIN PAGAR; ",""))-2)))</f>
        <v/>
      </c>
    </row>
    <row r="497">
      <c r="B497" s="6" t="n"/>
      <c r="I497" s="6" t="n"/>
      <c r="M497" s="6" t="n"/>
      <c r="O497" s="6" t="n"/>
      <c r="P497" s="8" t="n"/>
      <c r="Q497" s="8" t="n"/>
      <c r="R497" s="6" t="n"/>
      <c r="S497" s="6" t="n"/>
      <c r="T497" s="6" t="n"/>
      <c r="U497" s="9">
        <f>IF(OR(NOT(OR(A497&lt;&gt;"",B497&lt;&gt;"",C497&lt;&gt;"",E497&lt;&gt;"")),NOT(N(B497)&gt;0)),"",N(B497)-TODAY())</f>
        <v/>
      </c>
      <c r="V497">
        <f>IF(OR(NOT(OR(A497&lt;&gt;"",B497&lt;&gt;"",C497&lt;&gt;"",E497&lt;&gt;"")),N(T497)&gt;0),"",IF(IF(NOT(N(B497)&gt;0),"SIN FECHA DE EVENTO; ","")&amp;IF(C497="","SIN UNIDAD; ","")&amp;IF(AND(C497&lt;&gt;"",COUNTIF('Unidades'!$A$2:$A$300,C497)=0),"UNIDAD NO ESTÁ EN LA LISTA; ","")&amp;IF(H497="","SIN TITULAR; ","")&amp;IF(AND(AND(N(B497)&gt;0,TODAY()&gt;=N(B497)),N(I497)=0),"CAMBIO SIN PEDIR; ","")&amp;IF(AND(N(B497)&gt;0,TODAY()&lt;N(B497),N(B497)-TODAY()&lt;=N('Ajustes'!$B$3),N(I497)=0),"EVENTO CERCANO SIN PEDIR; ","")&amp;IF(AND(AND(N(B497)&gt;0,TODAY()&gt;=N(B497)),J497&lt;&gt;"Sí"),"SIN CONFIRMAR; ","")&amp;IF(AND(AND(N(B497)&gt;0,TODAY()&gt;=N(B497)),OR(A497="Entrada",A497="Salida"),IFERROR(VLOOKUP(E497,'Ajustes'!$A$21:$B$40,2,0)="Sí",FALSE),L497=""),"SIN LECTURA; ","")&amp;IF(AND(L497&lt;&gt;"",N497=""),"LECTURA SIN FOTO; ","")&amp;IF(AND(A497="Salida",N(B497)&gt;0,N(O497)=0,TODAY()-N(B497)&gt;N('Ajustes'!$B$4)),"ÚLTIMO RECIBO SIN LLEGAR; ","")&amp;IF(AND(N(Q497)&gt;0,N(R497)=0),"COBRO SIN ENVIAR; ","")&amp;IF(AND(N(Q497)&gt;0,N(R497)&gt;0,N(S497)=0,TODAY()-N(R497)&gt;N('Ajustes'!$B$5)),"COBRO SIN PAGAR; ","")="","",LEFT(IF(NOT(N(B497)&gt;0),"SIN FECHA DE EVENTO; ","")&amp;IF(C497="","SIN UNIDAD; ","")&amp;IF(AND(C497&lt;&gt;"",COUNTIF('Unidades'!$A$2:$A$300,C497)=0),"UNIDAD NO ESTÁ EN LA LISTA; ","")&amp;IF(H497="","SIN TITULAR; ","")&amp;IF(AND(AND(N(B497)&gt;0,TODAY()&gt;=N(B497)),N(I497)=0),"CAMBIO SIN PEDIR; ","")&amp;IF(AND(N(B497)&gt;0,TODAY()&lt;N(B497),N(B497)-TODAY()&lt;=N('Ajustes'!$B$3),N(I497)=0),"EVENTO CERCANO SIN PEDIR; ","")&amp;IF(AND(AND(N(B497)&gt;0,TODAY()&gt;=N(B497)),J497&lt;&gt;"Sí"),"SIN CONFIRMAR; ","")&amp;IF(AND(AND(N(B497)&gt;0,TODAY()&gt;=N(B497)),OR(A497="Entrada",A497="Salida"),IFERROR(VLOOKUP(E497,'Ajustes'!$A$21:$B$40,2,0)="Sí",FALSE),L497=""),"SIN LECTURA; ","")&amp;IF(AND(L497&lt;&gt;"",N497=""),"LECTURA SIN FOTO; ","")&amp;IF(AND(A497="Salida",N(B497)&gt;0,N(O497)=0,TODAY()-N(B497)&gt;N('Ajustes'!$B$4)),"ÚLTIMO RECIBO SIN LLEGAR; ","")&amp;IF(AND(N(Q497)&gt;0,N(R497)=0),"COBRO SIN ENVIAR; ","")&amp;IF(AND(N(Q497)&gt;0,N(R497)&gt;0,N(S497)=0,TODAY()-N(R497)&gt;N('Ajustes'!$B$5)),"COBRO SIN PAGAR; ",""),LEN(IF(NOT(N(B497)&gt;0),"SIN FECHA DE EVENTO; ","")&amp;IF(C497="","SIN UNIDAD; ","")&amp;IF(AND(C497&lt;&gt;"",COUNTIF('Unidades'!$A$2:$A$300,C497)=0),"UNIDAD NO ESTÁ EN LA LISTA; ","")&amp;IF(H497="","SIN TITULAR; ","")&amp;IF(AND(AND(N(B497)&gt;0,TODAY()&gt;=N(B497)),N(I497)=0),"CAMBIO SIN PEDIR; ","")&amp;IF(AND(N(B497)&gt;0,TODAY()&lt;N(B497),N(B497)-TODAY()&lt;=N('Ajustes'!$B$3),N(I497)=0),"EVENTO CERCANO SIN PEDIR; ","")&amp;IF(AND(AND(N(B497)&gt;0,TODAY()&gt;=N(B497)),J497&lt;&gt;"Sí"),"SIN CONFIRMAR; ","")&amp;IF(AND(AND(N(B497)&gt;0,TODAY()&gt;=N(B497)),OR(A497="Entrada",A497="Salida"),IFERROR(VLOOKUP(E497,'Ajustes'!$A$21:$B$40,2,0)="Sí",FALSE),L497=""),"SIN LECTURA; ","")&amp;IF(AND(L497&lt;&gt;"",N497=""),"LECTURA SIN FOTO; ","")&amp;IF(AND(A497="Salida",N(B497)&gt;0,N(O497)=0,TODAY()-N(B497)&gt;N('Ajustes'!$B$4)),"ÚLTIMO RECIBO SIN LLEGAR; ","")&amp;IF(AND(N(Q497)&gt;0,N(R497)=0),"COBRO SIN ENVIAR; ","")&amp;IF(AND(N(Q497)&gt;0,N(R497)&gt;0,N(S497)=0,TODAY()-N(R497)&gt;N('Ajustes'!$B$5)),"COBRO SIN PAGAR; ",""))-2)))</f>
        <v/>
      </c>
    </row>
    <row r="498">
      <c r="B498" s="6" t="n"/>
      <c r="I498" s="6" t="n"/>
      <c r="M498" s="6" t="n"/>
      <c r="O498" s="6" t="n"/>
      <c r="P498" s="8" t="n"/>
      <c r="Q498" s="8" t="n"/>
      <c r="R498" s="6" t="n"/>
      <c r="S498" s="6" t="n"/>
      <c r="T498" s="6" t="n"/>
      <c r="U498" s="9">
        <f>IF(OR(NOT(OR(A498&lt;&gt;"",B498&lt;&gt;"",C498&lt;&gt;"",E498&lt;&gt;"")),NOT(N(B498)&gt;0)),"",N(B498)-TODAY())</f>
        <v/>
      </c>
      <c r="V498">
        <f>IF(OR(NOT(OR(A498&lt;&gt;"",B498&lt;&gt;"",C498&lt;&gt;"",E498&lt;&gt;"")),N(T498)&gt;0),"",IF(IF(NOT(N(B498)&gt;0),"SIN FECHA DE EVENTO; ","")&amp;IF(C498="","SIN UNIDAD; ","")&amp;IF(AND(C498&lt;&gt;"",COUNTIF('Unidades'!$A$2:$A$300,C498)=0),"UNIDAD NO ESTÁ EN LA LISTA; ","")&amp;IF(H498="","SIN TITULAR; ","")&amp;IF(AND(AND(N(B498)&gt;0,TODAY()&gt;=N(B498)),N(I498)=0),"CAMBIO SIN PEDIR; ","")&amp;IF(AND(N(B498)&gt;0,TODAY()&lt;N(B498),N(B498)-TODAY()&lt;=N('Ajustes'!$B$3),N(I498)=0),"EVENTO CERCANO SIN PEDIR; ","")&amp;IF(AND(AND(N(B498)&gt;0,TODAY()&gt;=N(B498)),J498&lt;&gt;"Sí"),"SIN CONFIRMAR; ","")&amp;IF(AND(AND(N(B498)&gt;0,TODAY()&gt;=N(B498)),OR(A498="Entrada",A498="Salida"),IFERROR(VLOOKUP(E498,'Ajustes'!$A$21:$B$40,2,0)="Sí",FALSE),L498=""),"SIN LECTURA; ","")&amp;IF(AND(L498&lt;&gt;"",N498=""),"LECTURA SIN FOTO; ","")&amp;IF(AND(A498="Salida",N(B498)&gt;0,N(O498)=0,TODAY()-N(B498)&gt;N('Ajustes'!$B$4)),"ÚLTIMO RECIBO SIN LLEGAR; ","")&amp;IF(AND(N(Q498)&gt;0,N(R498)=0),"COBRO SIN ENVIAR; ","")&amp;IF(AND(N(Q498)&gt;0,N(R498)&gt;0,N(S498)=0,TODAY()-N(R498)&gt;N('Ajustes'!$B$5)),"COBRO SIN PAGAR; ","")="","",LEFT(IF(NOT(N(B498)&gt;0),"SIN FECHA DE EVENTO; ","")&amp;IF(C498="","SIN UNIDAD; ","")&amp;IF(AND(C498&lt;&gt;"",COUNTIF('Unidades'!$A$2:$A$300,C498)=0),"UNIDAD NO ESTÁ EN LA LISTA; ","")&amp;IF(H498="","SIN TITULAR; ","")&amp;IF(AND(AND(N(B498)&gt;0,TODAY()&gt;=N(B498)),N(I498)=0),"CAMBIO SIN PEDIR; ","")&amp;IF(AND(N(B498)&gt;0,TODAY()&lt;N(B498),N(B498)-TODAY()&lt;=N('Ajustes'!$B$3),N(I498)=0),"EVENTO CERCANO SIN PEDIR; ","")&amp;IF(AND(AND(N(B498)&gt;0,TODAY()&gt;=N(B498)),J498&lt;&gt;"Sí"),"SIN CONFIRMAR; ","")&amp;IF(AND(AND(N(B498)&gt;0,TODAY()&gt;=N(B498)),OR(A498="Entrada",A498="Salida"),IFERROR(VLOOKUP(E498,'Ajustes'!$A$21:$B$40,2,0)="Sí",FALSE),L498=""),"SIN LECTURA; ","")&amp;IF(AND(L498&lt;&gt;"",N498=""),"LECTURA SIN FOTO; ","")&amp;IF(AND(A498="Salida",N(B498)&gt;0,N(O498)=0,TODAY()-N(B498)&gt;N('Ajustes'!$B$4)),"ÚLTIMO RECIBO SIN LLEGAR; ","")&amp;IF(AND(N(Q498)&gt;0,N(R498)=0),"COBRO SIN ENVIAR; ","")&amp;IF(AND(N(Q498)&gt;0,N(R498)&gt;0,N(S498)=0,TODAY()-N(R498)&gt;N('Ajustes'!$B$5)),"COBRO SIN PAGAR; ",""),LEN(IF(NOT(N(B498)&gt;0),"SIN FECHA DE EVENTO; ","")&amp;IF(C498="","SIN UNIDAD; ","")&amp;IF(AND(C498&lt;&gt;"",COUNTIF('Unidades'!$A$2:$A$300,C498)=0),"UNIDAD NO ESTÁ EN LA LISTA; ","")&amp;IF(H498="","SIN TITULAR; ","")&amp;IF(AND(AND(N(B498)&gt;0,TODAY()&gt;=N(B498)),N(I498)=0),"CAMBIO SIN PEDIR; ","")&amp;IF(AND(N(B498)&gt;0,TODAY()&lt;N(B498),N(B498)-TODAY()&lt;=N('Ajustes'!$B$3),N(I498)=0),"EVENTO CERCANO SIN PEDIR; ","")&amp;IF(AND(AND(N(B498)&gt;0,TODAY()&gt;=N(B498)),J498&lt;&gt;"Sí"),"SIN CONFIRMAR; ","")&amp;IF(AND(AND(N(B498)&gt;0,TODAY()&gt;=N(B498)),OR(A498="Entrada",A498="Salida"),IFERROR(VLOOKUP(E498,'Ajustes'!$A$21:$B$40,2,0)="Sí",FALSE),L498=""),"SIN LECTURA; ","")&amp;IF(AND(L498&lt;&gt;"",N498=""),"LECTURA SIN FOTO; ","")&amp;IF(AND(A498="Salida",N(B498)&gt;0,N(O498)=0,TODAY()-N(B498)&gt;N('Ajustes'!$B$4)),"ÚLTIMO RECIBO SIN LLEGAR; ","")&amp;IF(AND(N(Q498)&gt;0,N(R498)=0),"COBRO SIN ENVIAR; ","")&amp;IF(AND(N(Q498)&gt;0,N(R498)&gt;0,N(S498)=0,TODAY()-N(R498)&gt;N('Ajustes'!$B$5)),"COBRO SIN PAGAR; ",""))-2)))</f>
        <v/>
      </c>
    </row>
    <row r="499">
      <c r="B499" s="6" t="n"/>
      <c r="I499" s="6" t="n"/>
      <c r="M499" s="6" t="n"/>
      <c r="O499" s="6" t="n"/>
      <c r="P499" s="8" t="n"/>
      <c r="Q499" s="8" t="n"/>
      <c r="R499" s="6" t="n"/>
      <c r="S499" s="6" t="n"/>
      <c r="T499" s="6" t="n"/>
      <c r="U499" s="9">
        <f>IF(OR(NOT(OR(A499&lt;&gt;"",B499&lt;&gt;"",C499&lt;&gt;"",E499&lt;&gt;"")),NOT(N(B499)&gt;0)),"",N(B499)-TODAY())</f>
        <v/>
      </c>
      <c r="V499">
        <f>IF(OR(NOT(OR(A499&lt;&gt;"",B499&lt;&gt;"",C499&lt;&gt;"",E499&lt;&gt;"")),N(T499)&gt;0),"",IF(IF(NOT(N(B499)&gt;0),"SIN FECHA DE EVENTO; ","")&amp;IF(C499="","SIN UNIDAD; ","")&amp;IF(AND(C499&lt;&gt;"",COUNTIF('Unidades'!$A$2:$A$300,C499)=0),"UNIDAD NO ESTÁ EN LA LISTA; ","")&amp;IF(H499="","SIN TITULAR; ","")&amp;IF(AND(AND(N(B499)&gt;0,TODAY()&gt;=N(B499)),N(I499)=0),"CAMBIO SIN PEDIR; ","")&amp;IF(AND(N(B499)&gt;0,TODAY()&lt;N(B499),N(B499)-TODAY()&lt;=N('Ajustes'!$B$3),N(I499)=0),"EVENTO CERCANO SIN PEDIR; ","")&amp;IF(AND(AND(N(B499)&gt;0,TODAY()&gt;=N(B499)),J499&lt;&gt;"Sí"),"SIN CONFIRMAR; ","")&amp;IF(AND(AND(N(B499)&gt;0,TODAY()&gt;=N(B499)),OR(A499="Entrada",A499="Salida"),IFERROR(VLOOKUP(E499,'Ajustes'!$A$21:$B$40,2,0)="Sí",FALSE),L499=""),"SIN LECTURA; ","")&amp;IF(AND(L499&lt;&gt;"",N499=""),"LECTURA SIN FOTO; ","")&amp;IF(AND(A499="Salida",N(B499)&gt;0,N(O499)=0,TODAY()-N(B499)&gt;N('Ajustes'!$B$4)),"ÚLTIMO RECIBO SIN LLEGAR; ","")&amp;IF(AND(N(Q499)&gt;0,N(R499)=0),"COBRO SIN ENVIAR; ","")&amp;IF(AND(N(Q499)&gt;0,N(R499)&gt;0,N(S499)=0,TODAY()-N(R499)&gt;N('Ajustes'!$B$5)),"COBRO SIN PAGAR; ","")="","",LEFT(IF(NOT(N(B499)&gt;0),"SIN FECHA DE EVENTO; ","")&amp;IF(C499="","SIN UNIDAD; ","")&amp;IF(AND(C499&lt;&gt;"",COUNTIF('Unidades'!$A$2:$A$300,C499)=0),"UNIDAD NO ESTÁ EN LA LISTA; ","")&amp;IF(H499="","SIN TITULAR; ","")&amp;IF(AND(AND(N(B499)&gt;0,TODAY()&gt;=N(B499)),N(I499)=0),"CAMBIO SIN PEDIR; ","")&amp;IF(AND(N(B499)&gt;0,TODAY()&lt;N(B499),N(B499)-TODAY()&lt;=N('Ajustes'!$B$3),N(I499)=0),"EVENTO CERCANO SIN PEDIR; ","")&amp;IF(AND(AND(N(B499)&gt;0,TODAY()&gt;=N(B499)),J499&lt;&gt;"Sí"),"SIN CONFIRMAR; ","")&amp;IF(AND(AND(N(B499)&gt;0,TODAY()&gt;=N(B499)),OR(A499="Entrada",A499="Salida"),IFERROR(VLOOKUP(E499,'Ajustes'!$A$21:$B$40,2,0)="Sí",FALSE),L499=""),"SIN LECTURA; ","")&amp;IF(AND(L499&lt;&gt;"",N499=""),"LECTURA SIN FOTO; ","")&amp;IF(AND(A499="Salida",N(B499)&gt;0,N(O499)=0,TODAY()-N(B499)&gt;N('Ajustes'!$B$4)),"ÚLTIMO RECIBO SIN LLEGAR; ","")&amp;IF(AND(N(Q499)&gt;0,N(R499)=0),"COBRO SIN ENVIAR; ","")&amp;IF(AND(N(Q499)&gt;0,N(R499)&gt;0,N(S499)=0,TODAY()-N(R499)&gt;N('Ajustes'!$B$5)),"COBRO SIN PAGAR; ",""),LEN(IF(NOT(N(B499)&gt;0),"SIN FECHA DE EVENTO; ","")&amp;IF(C499="","SIN UNIDAD; ","")&amp;IF(AND(C499&lt;&gt;"",COUNTIF('Unidades'!$A$2:$A$300,C499)=0),"UNIDAD NO ESTÁ EN LA LISTA; ","")&amp;IF(H499="","SIN TITULAR; ","")&amp;IF(AND(AND(N(B499)&gt;0,TODAY()&gt;=N(B499)),N(I499)=0),"CAMBIO SIN PEDIR; ","")&amp;IF(AND(N(B499)&gt;0,TODAY()&lt;N(B499),N(B499)-TODAY()&lt;=N('Ajustes'!$B$3),N(I499)=0),"EVENTO CERCANO SIN PEDIR; ","")&amp;IF(AND(AND(N(B499)&gt;0,TODAY()&gt;=N(B499)),J499&lt;&gt;"Sí"),"SIN CONFIRMAR; ","")&amp;IF(AND(AND(N(B499)&gt;0,TODAY()&gt;=N(B499)),OR(A499="Entrada",A499="Salida"),IFERROR(VLOOKUP(E499,'Ajustes'!$A$21:$B$40,2,0)="Sí",FALSE),L499=""),"SIN LECTURA; ","")&amp;IF(AND(L499&lt;&gt;"",N499=""),"LECTURA SIN FOTO; ","")&amp;IF(AND(A499="Salida",N(B499)&gt;0,N(O499)=0,TODAY()-N(B499)&gt;N('Ajustes'!$B$4)),"ÚLTIMO RECIBO SIN LLEGAR; ","")&amp;IF(AND(N(Q499)&gt;0,N(R499)=0),"COBRO SIN ENVIAR; ","")&amp;IF(AND(N(Q499)&gt;0,N(R499)&gt;0,N(S499)=0,TODAY()-N(R499)&gt;N('Ajustes'!$B$5)),"COBRO SIN PAGAR; ",""))-2)))</f>
        <v/>
      </c>
    </row>
    <row r="500">
      <c r="B500" s="6" t="n"/>
      <c r="I500" s="6" t="n"/>
      <c r="M500" s="6" t="n"/>
      <c r="O500" s="6" t="n"/>
      <c r="P500" s="8" t="n"/>
      <c r="Q500" s="8" t="n"/>
      <c r="R500" s="6" t="n"/>
      <c r="S500" s="6" t="n"/>
      <c r="T500" s="6" t="n"/>
      <c r="U500" s="9">
        <f>IF(OR(NOT(OR(A500&lt;&gt;"",B500&lt;&gt;"",C500&lt;&gt;"",E500&lt;&gt;"")),NOT(N(B500)&gt;0)),"",N(B500)-TODAY())</f>
        <v/>
      </c>
      <c r="V500">
        <f>IF(OR(NOT(OR(A500&lt;&gt;"",B500&lt;&gt;"",C500&lt;&gt;"",E500&lt;&gt;"")),N(T500)&gt;0),"",IF(IF(NOT(N(B500)&gt;0),"SIN FECHA DE EVENTO; ","")&amp;IF(C500="","SIN UNIDAD; ","")&amp;IF(AND(C500&lt;&gt;"",COUNTIF('Unidades'!$A$2:$A$300,C500)=0),"UNIDAD NO ESTÁ EN LA LISTA; ","")&amp;IF(H500="","SIN TITULAR; ","")&amp;IF(AND(AND(N(B500)&gt;0,TODAY()&gt;=N(B500)),N(I500)=0),"CAMBIO SIN PEDIR; ","")&amp;IF(AND(N(B500)&gt;0,TODAY()&lt;N(B500),N(B500)-TODAY()&lt;=N('Ajustes'!$B$3),N(I500)=0),"EVENTO CERCANO SIN PEDIR; ","")&amp;IF(AND(AND(N(B500)&gt;0,TODAY()&gt;=N(B500)),J500&lt;&gt;"Sí"),"SIN CONFIRMAR; ","")&amp;IF(AND(AND(N(B500)&gt;0,TODAY()&gt;=N(B500)),OR(A500="Entrada",A500="Salida"),IFERROR(VLOOKUP(E500,'Ajustes'!$A$21:$B$40,2,0)="Sí",FALSE),L500=""),"SIN LECTURA; ","")&amp;IF(AND(L500&lt;&gt;"",N500=""),"LECTURA SIN FOTO; ","")&amp;IF(AND(A500="Salida",N(B500)&gt;0,N(O500)=0,TODAY()-N(B500)&gt;N('Ajustes'!$B$4)),"ÚLTIMO RECIBO SIN LLEGAR; ","")&amp;IF(AND(N(Q500)&gt;0,N(R500)=0),"COBRO SIN ENVIAR; ","")&amp;IF(AND(N(Q500)&gt;0,N(R500)&gt;0,N(S500)=0,TODAY()-N(R500)&gt;N('Ajustes'!$B$5)),"COBRO SIN PAGAR; ","")="","",LEFT(IF(NOT(N(B500)&gt;0),"SIN FECHA DE EVENTO; ","")&amp;IF(C500="","SIN UNIDAD; ","")&amp;IF(AND(C500&lt;&gt;"",COUNTIF('Unidades'!$A$2:$A$300,C500)=0),"UNIDAD NO ESTÁ EN LA LISTA; ","")&amp;IF(H500="","SIN TITULAR; ","")&amp;IF(AND(AND(N(B500)&gt;0,TODAY()&gt;=N(B500)),N(I500)=0),"CAMBIO SIN PEDIR; ","")&amp;IF(AND(N(B500)&gt;0,TODAY()&lt;N(B500),N(B500)-TODAY()&lt;=N('Ajustes'!$B$3),N(I500)=0),"EVENTO CERCANO SIN PEDIR; ","")&amp;IF(AND(AND(N(B500)&gt;0,TODAY()&gt;=N(B500)),J500&lt;&gt;"Sí"),"SIN CONFIRMAR; ","")&amp;IF(AND(AND(N(B500)&gt;0,TODAY()&gt;=N(B500)),OR(A500="Entrada",A500="Salida"),IFERROR(VLOOKUP(E500,'Ajustes'!$A$21:$B$40,2,0)="Sí",FALSE),L500=""),"SIN LECTURA; ","")&amp;IF(AND(L500&lt;&gt;"",N500=""),"LECTURA SIN FOTO; ","")&amp;IF(AND(A500="Salida",N(B500)&gt;0,N(O500)=0,TODAY()-N(B500)&gt;N('Ajustes'!$B$4)),"ÚLTIMO RECIBO SIN LLEGAR; ","")&amp;IF(AND(N(Q500)&gt;0,N(R500)=0),"COBRO SIN ENVIAR; ","")&amp;IF(AND(N(Q500)&gt;0,N(R500)&gt;0,N(S500)=0,TODAY()-N(R500)&gt;N('Ajustes'!$B$5)),"COBRO SIN PAGAR; ",""),LEN(IF(NOT(N(B500)&gt;0),"SIN FECHA DE EVENTO; ","")&amp;IF(C500="","SIN UNIDAD; ","")&amp;IF(AND(C500&lt;&gt;"",COUNTIF('Unidades'!$A$2:$A$300,C500)=0),"UNIDAD NO ESTÁ EN LA LISTA; ","")&amp;IF(H500="","SIN TITULAR; ","")&amp;IF(AND(AND(N(B500)&gt;0,TODAY()&gt;=N(B500)),N(I500)=0),"CAMBIO SIN PEDIR; ","")&amp;IF(AND(N(B500)&gt;0,TODAY()&lt;N(B500),N(B500)-TODAY()&lt;=N('Ajustes'!$B$3),N(I500)=0),"EVENTO CERCANO SIN PEDIR; ","")&amp;IF(AND(AND(N(B500)&gt;0,TODAY()&gt;=N(B500)),J500&lt;&gt;"Sí"),"SIN CONFIRMAR; ","")&amp;IF(AND(AND(N(B500)&gt;0,TODAY()&gt;=N(B500)),OR(A500="Entrada",A500="Salida"),IFERROR(VLOOKUP(E500,'Ajustes'!$A$21:$B$40,2,0)="Sí",FALSE),L500=""),"SIN LECTURA; ","")&amp;IF(AND(L500&lt;&gt;"",N500=""),"LECTURA SIN FOTO; ","")&amp;IF(AND(A500="Salida",N(B500)&gt;0,N(O500)=0,TODAY()-N(B500)&gt;N('Ajustes'!$B$4)),"ÚLTIMO RECIBO SIN LLEGAR; ","")&amp;IF(AND(N(Q500)&gt;0,N(R500)=0),"COBRO SIN ENVIAR; ","")&amp;IF(AND(N(Q500)&gt;0,N(R500)&gt;0,N(S500)=0,TODAY()-N(R500)&gt;N('Ajustes'!$B$5)),"COBRO SIN PAGAR; ",""))-2)))</f>
        <v/>
      </c>
    </row>
  </sheetData>
  <autoFilter ref="A1:W500"/>
  <conditionalFormatting sqref="A2:W500">
    <cfRule type="expression" priority="1" dxfId="0" stopIfTrue="1">
      <formula>AND($C2&lt;&gt;"",N($T2)&gt;0)</formula>
    </cfRule>
    <cfRule type="expression" priority="2" dxfId="1" stopIfTrue="1">
      <formula>OR(ISNUMBER(SEARCH("CAMBIO SIN PEDIR",$V2)),ISNUMBER(SEARCH("SIN CONFIRMAR",$V2)))</formula>
    </cfRule>
    <cfRule type="expression" priority="3" dxfId="2" stopIfTrue="1">
      <formula>$V2&lt;&gt;""</formula>
    </cfRule>
    <cfRule type="expression" priority="4" dxfId="3">
      <formula>AND($C2&lt;&gt;"",$V2="")</formula>
    </cfRule>
  </conditionalFormatting>
  <dataValidations count="5">
    <dataValidation sqref="A2:A500" showDropDown="0" showInputMessage="0" showErrorMessage="0" allowBlank="1" type="list">
      <formula1>='Ajustes'!$A$10:$A$12</formula1>
    </dataValidation>
    <dataValidation sqref="H2:H500" showDropDown="0" showInputMessage="0" showErrorMessage="0" allowBlank="1" type="list">
      <formula1>='Ajustes'!$A$15:$A$18</formula1>
    </dataValidation>
    <dataValidation sqref="E2:E500" showDropDown="0" showInputMessage="0" showErrorMessage="0" allowBlank="1" type="list">
      <formula1>='Ajustes'!$A$21:$A$40</formula1>
    </dataValidation>
    <dataValidation sqref="J2:J500" showDropDown="0" showInputMessage="0" showErrorMessage="0" allowBlank="1" type="list">
      <formula1>"Sí,No"</formula1>
    </dataValidation>
    <dataValidation sqref="B2:B500 I2:I500 M2:M500 O2:O500 R2:R500 S2:S500 T2:T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0" customWidth="1" min="3" max="3"/>
    <col width="22" customWidth="1" min="4" max="4"/>
    <col width="28" customWidth="1" min="5" max="5"/>
    <col width="28" customWidth="1" min="6" max="6"/>
    <col width="30" customWidth="1" min="7" max="7"/>
    <col width="11" customWidth="1" min="8" max="8"/>
    <col width="11" customWidth="1" min="9" max="9"/>
  </cols>
  <sheetData>
    <row r="1" ht="45" customHeight="1">
      <c r="A1" s="5" t="inlineStr">
        <is>
          <t>Propiedad / unidad</t>
        </is>
      </c>
      <c r="B1" s="5" t="inlineStr">
        <is>
          <t>Dirección</t>
        </is>
      </c>
      <c r="C1" s="5" t="inlineStr">
        <is>
          <t>Dueño</t>
        </is>
      </c>
      <c r="D1" s="5" t="inlineStr">
        <is>
          <t>Inquilino actual</t>
        </is>
      </c>
      <c r="E1" s="5" t="inlineStr">
        <is>
          <t>Servicios que paga el inquilino (según contrato)</t>
        </is>
      </c>
      <c r="F1" s="5" t="inlineStr">
        <is>
          <t>Servicios que paga el dueño (según contrato)</t>
        </is>
      </c>
      <c r="G1" s="5" t="inlineStr">
        <is>
          <t>Notas</t>
        </is>
      </c>
      <c r="H1" s="5" t="inlineStr">
        <is>
          <t>Renglones registrados</t>
        </is>
      </c>
      <c r="I1" s="5" t="inlineStr">
        <is>
          <t>Renglones abiertos</t>
        </is>
      </c>
    </row>
    <row r="2">
      <c r="A2" t="inlineStr">
        <is>
          <t>EJEMPLO Calle Roble 12</t>
        </is>
      </c>
      <c r="B2" t="inlineStr">
        <is>
          <t>Calle Roble 12</t>
        </is>
      </c>
      <c r="C2" t="inlineStr">
        <is>
          <t>Dueño A (ejemplo)</t>
        </is>
      </c>
      <c r="D2" t="inlineStr">
        <is>
          <t>Inquilino A (ejemplo)</t>
        </is>
      </c>
      <c r="E2" t="inlineStr">
        <is>
          <t>Luz, gas</t>
        </is>
      </c>
      <c r="F2" t="inlineStr">
        <is>
          <t>Agua / drenaje, basura</t>
        </is>
      </c>
      <c r="H2">
        <f>IF(A2="","",COUNTIF('Cambios'!$C$2:$C$500,A2))</f>
        <v/>
      </c>
      <c r="I2">
        <f>IF(A2="","",COUNTIFS('Cambios'!$C$2:$C$500,A2,'Cambios'!$T$2:$T$500,""))</f>
        <v/>
      </c>
    </row>
    <row r="3">
      <c r="A3" t="inlineStr">
        <is>
          <t>EJEMPLO Av. Olmo 40 #2</t>
        </is>
      </c>
      <c r="B3" t="inlineStr">
        <is>
          <t>Av. Olmo 40 #2</t>
        </is>
      </c>
      <c r="C3" t="inlineStr">
        <is>
          <t>Dueño B (ejemplo)</t>
        </is>
      </c>
      <c r="D3" t="inlineStr">
        <is>
          <t>Inquilino B (ejemplo)</t>
        </is>
      </c>
      <c r="E3" t="inlineStr">
        <is>
          <t>Luz, gas, internet</t>
        </is>
      </c>
      <c r="F3" t="inlineStr">
        <is>
          <t>Agua / drenaje, basura</t>
        </is>
      </c>
      <c r="H3">
        <f>IF(A3="","",COUNTIF('Cambios'!$C$2:$C$500,A3))</f>
        <v/>
      </c>
      <c r="I3">
        <f>IF(A3="","",COUNTIFS('Cambios'!$C$2:$C$500,A3,'Cambios'!$T$2:$T$500,""))</f>
        <v/>
      </c>
    </row>
    <row r="4">
      <c r="A4" t="inlineStr">
        <is>
          <t>EJEMPLO Camino Pino 7</t>
        </is>
      </c>
      <c r="B4" t="inlineStr">
        <is>
          <t>Camino Pino 7</t>
        </is>
      </c>
      <c r="C4" t="inlineStr">
        <is>
          <t>Dueño A (ejemplo)</t>
        </is>
      </c>
      <c r="D4" t="inlineStr">
        <is>
          <t>(vacía)</t>
        </is>
      </c>
      <c r="E4" t="inlineStr">
        <is>
          <t>Luz, gas, agua / drenaje</t>
        </is>
      </c>
      <c r="F4" t="inlineStr">
        <is>
          <t>Basura</t>
        </is>
      </c>
      <c r="H4">
        <f>IF(A4="","",COUNTIF('Cambios'!$C$2:$C$500,A4))</f>
        <v/>
      </c>
      <c r="I4">
        <f>IF(A4="","",COUNTIFS('Cambios'!$C$2:$C$500,A4,'Cambios'!$T$2:$T$500,""))</f>
        <v/>
      </c>
    </row>
    <row r="5">
      <c r="H5">
        <f>IF(A5="","",COUNTIF('Cambios'!$C$2:$C$500,A5))</f>
        <v/>
      </c>
      <c r="I5">
        <f>IF(A5="","",COUNTIFS('Cambios'!$C$2:$C$500,A5,'Cambios'!$T$2:$T$500,""))</f>
        <v/>
      </c>
    </row>
    <row r="6">
      <c r="H6">
        <f>IF(A6="","",COUNTIF('Cambios'!$C$2:$C$500,A6))</f>
        <v/>
      </c>
      <c r="I6">
        <f>IF(A6="","",COUNTIFS('Cambios'!$C$2:$C$500,A6,'Cambios'!$T$2:$T$500,""))</f>
        <v/>
      </c>
    </row>
    <row r="7">
      <c r="H7">
        <f>IF(A7="","",COUNTIF('Cambios'!$C$2:$C$500,A7))</f>
        <v/>
      </c>
      <c r="I7">
        <f>IF(A7="","",COUNTIFS('Cambios'!$C$2:$C$500,A7,'Cambios'!$T$2:$T$500,""))</f>
        <v/>
      </c>
    </row>
    <row r="8">
      <c r="H8">
        <f>IF(A8="","",COUNTIF('Cambios'!$C$2:$C$500,A8))</f>
        <v/>
      </c>
      <c r="I8">
        <f>IF(A8="","",COUNTIFS('Cambios'!$C$2:$C$500,A8,'Cambios'!$T$2:$T$500,""))</f>
        <v/>
      </c>
    </row>
    <row r="9">
      <c r="H9">
        <f>IF(A9="","",COUNTIF('Cambios'!$C$2:$C$500,A9))</f>
        <v/>
      </c>
      <c r="I9">
        <f>IF(A9="","",COUNTIFS('Cambios'!$C$2:$C$500,A9,'Cambios'!$T$2:$T$500,""))</f>
        <v/>
      </c>
    </row>
    <row r="10">
      <c r="H10">
        <f>IF(A10="","",COUNTIF('Cambios'!$C$2:$C$500,A10))</f>
        <v/>
      </c>
      <c r="I10">
        <f>IF(A10="","",COUNTIFS('Cambios'!$C$2:$C$500,A10,'Cambios'!$T$2:$T$500,""))</f>
        <v/>
      </c>
    </row>
    <row r="11">
      <c r="H11">
        <f>IF(A11="","",COUNTIF('Cambios'!$C$2:$C$500,A11))</f>
        <v/>
      </c>
      <c r="I11">
        <f>IF(A11="","",COUNTIFS('Cambios'!$C$2:$C$500,A11,'Cambios'!$T$2:$T$500,""))</f>
        <v/>
      </c>
    </row>
    <row r="12">
      <c r="H12">
        <f>IF(A12="","",COUNTIF('Cambios'!$C$2:$C$500,A12))</f>
        <v/>
      </c>
      <c r="I12">
        <f>IF(A12="","",COUNTIFS('Cambios'!$C$2:$C$500,A12,'Cambios'!$T$2:$T$500,""))</f>
        <v/>
      </c>
    </row>
    <row r="13">
      <c r="H13">
        <f>IF(A13="","",COUNTIF('Cambios'!$C$2:$C$500,A13))</f>
        <v/>
      </c>
      <c r="I13">
        <f>IF(A13="","",COUNTIFS('Cambios'!$C$2:$C$500,A13,'Cambios'!$T$2:$T$500,""))</f>
        <v/>
      </c>
    </row>
    <row r="14">
      <c r="H14">
        <f>IF(A14="","",COUNTIF('Cambios'!$C$2:$C$500,A14))</f>
        <v/>
      </c>
      <c r="I14">
        <f>IF(A14="","",COUNTIFS('Cambios'!$C$2:$C$500,A14,'Cambios'!$T$2:$T$500,""))</f>
        <v/>
      </c>
    </row>
    <row r="15">
      <c r="H15">
        <f>IF(A15="","",COUNTIF('Cambios'!$C$2:$C$500,A15))</f>
        <v/>
      </c>
      <c r="I15">
        <f>IF(A15="","",COUNTIFS('Cambios'!$C$2:$C$500,A15,'Cambios'!$T$2:$T$500,""))</f>
        <v/>
      </c>
    </row>
    <row r="16">
      <c r="H16">
        <f>IF(A16="","",COUNTIF('Cambios'!$C$2:$C$500,A16))</f>
        <v/>
      </c>
      <c r="I16">
        <f>IF(A16="","",COUNTIFS('Cambios'!$C$2:$C$500,A16,'Cambios'!$T$2:$T$500,""))</f>
        <v/>
      </c>
    </row>
    <row r="17">
      <c r="H17">
        <f>IF(A17="","",COUNTIF('Cambios'!$C$2:$C$500,A17))</f>
        <v/>
      </c>
      <c r="I17">
        <f>IF(A17="","",COUNTIFS('Cambios'!$C$2:$C$500,A17,'Cambios'!$T$2:$T$500,""))</f>
        <v/>
      </c>
    </row>
    <row r="18">
      <c r="H18">
        <f>IF(A18="","",COUNTIF('Cambios'!$C$2:$C$500,A18))</f>
        <v/>
      </c>
      <c r="I18">
        <f>IF(A18="","",COUNTIFS('Cambios'!$C$2:$C$500,A18,'Cambios'!$T$2:$T$500,""))</f>
        <v/>
      </c>
    </row>
    <row r="19">
      <c r="H19">
        <f>IF(A19="","",COUNTIF('Cambios'!$C$2:$C$500,A19))</f>
        <v/>
      </c>
      <c r="I19">
        <f>IF(A19="","",COUNTIFS('Cambios'!$C$2:$C$500,A19,'Cambios'!$T$2:$T$500,""))</f>
        <v/>
      </c>
    </row>
    <row r="20">
      <c r="H20">
        <f>IF(A20="","",COUNTIF('Cambios'!$C$2:$C$500,A20))</f>
        <v/>
      </c>
      <c r="I20">
        <f>IF(A20="","",COUNTIFS('Cambios'!$C$2:$C$500,A20,'Cambios'!$T$2:$T$500,""))</f>
        <v/>
      </c>
    </row>
    <row r="21">
      <c r="H21">
        <f>IF(A21="","",COUNTIF('Cambios'!$C$2:$C$500,A21))</f>
        <v/>
      </c>
      <c r="I21">
        <f>IF(A21="","",COUNTIFS('Cambios'!$C$2:$C$500,A21,'Cambios'!$T$2:$T$500,""))</f>
        <v/>
      </c>
    </row>
    <row r="22">
      <c r="H22">
        <f>IF(A22="","",COUNTIF('Cambios'!$C$2:$C$500,A22))</f>
        <v/>
      </c>
      <c r="I22">
        <f>IF(A22="","",COUNTIFS('Cambios'!$C$2:$C$500,A22,'Cambios'!$T$2:$T$500,""))</f>
        <v/>
      </c>
    </row>
    <row r="23">
      <c r="H23">
        <f>IF(A23="","",COUNTIF('Cambios'!$C$2:$C$500,A23))</f>
        <v/>
      </c>
      <c r="I23">
        <f>IF(A23="","",COUNTIFS('Cambios'!$C$2:$C$500,A23,'Cambios'!$T$2:$T$500,""))</f>
        <v/>
      </c>
    </row>
    <row r="24">
      <c r="H24">
        <f>IF(A24="","",COUNTIF('Cambios'!$C$2:$C$500,A24))</f>
        <v/>
      </c>
      <c r="I24">
        <f>IF(A24="","",COUNTIFS('Cambios'!$C$2:$C$500,A24,'Cambios'!$T$2:$T$500,""))</f>
        <v/>
      </c>
    </row>
    <row r="25">
      <c r="H25">
        <f>IF(A25="","",COUNTIF('Cambios'!$C$2:$C$500,A25))</f>
        <v/>
      </c>
      <c r="I25">
        <f>IF(A25="","",COUNTIFS('Cambios'!$C$2:$C$500,A25,'Cambios'!$T$2:$T$500,""))</f>
        <v/>
      </c>
    </row>
    <row r="26">
      <c r="H26">
        <f>IF(A26="","",COUNTIF('Cambios'!$C$2:$C$500,A26))</f>
        <v/>
      </c>
      <c r="I26">
        <f>IF(A26="","",COUNTIFS('Cambios'!$C$2:$C$500,A26,'Cambios'!$T$2:$T$500,""))</f>
        <v/>
      </c>
    </row>
    <row r="27">
      <c r="H27">
        <f>IF(A27="","",COUNTIF('Cambios'!$C$2:$C$500,A27))</f>
        <v/>
      </c>
      <c r="I27">
        <f>IF(A27="","",COUNTIFS('Cambios'!$C$2:$C$500,A27,'Cambios'!$T$2:$T$500,""))</f>
        <v/>
      </c>
    </row>
    <row r="28">
      <c r="H28">
        <f>IF(A28="","",COUNTIF('Cambios'!$C$2:$C$500,A28))</f>
        <v/>
      </c>
      <c r="I28">
        <f>IF(A28="","",COUNTIFS('Cambios'!$C$2:$C$500,A28,'Cambios'!$T$2:$T$500,""))</f>
        <v/>
      </c>
    </row>
    <row r="29">
      <c r="H29">
        <f>IF(A29="","",COUNTIF('Cambios'!$C$2:$C$500,A29))</f>
        <v/>
      </c>
      <c r="I29">
        <f>IF(A29="","",COUNTIFS('Cambios'!$C$2:$C$500,A29,'Cambios'!$T$2:$T$500,""))</f>
        <v/>
      </c>
    </row>
    <row r="30">
      <c r="H30">
        <f>IF(A30="","",COUNTIF('Cambios'!$C$2:$C$500,A30))</f>
        <v/>
      </c>
      <c r="I30">
        <f>IF(A30="","",COUNTIFS('Cambios'!$C$2:$C$500,A30,'Cambios'!$T$2:$T$500,""))</f>
        <v/>
      </c>
    </row>
    <row r="31">
      <c r="H31">
        <f>IF(A31="","",COUNTIF('Cambios'!$C$2:$C$500,A31))</f>
        <v/>
      </c>
      <c r="I31">
        <f>IF(A31="","",COUNTIFS('Cambios'!$C$2:$C$500,A31,'Cambios'!$T$2:$T$500,""))</f>
        <v/>
      </c>
    </row>
    <row r="32">
      <c r="H32">
        <f>IF(A32="","",COUNTIF('Cambios'!$C$2:$C$500,A32))</f>
        <v/>
      </c>
      <c r="I32">
        <f>IF(A32="","",COUNTIFS('Cambios'!$C$2:$C$500,A32,'Cambios'!$T$2:$T$500,""))</f>
        <v/>
      </c>
    </row>
    <row r="33">
      <c r="H33">
        <f>IF(A33="","",COUNTIF('Cambios'!$C$2:$C$500,A33))</f>
        <v/>
      </c>
      <c r="I33">
        <f>IF(A33="","",COUNTIFS('Cambios'!$C$2:$C$500,A33,'Cambios'!$T$2:$T$500,""))</f>
        <v/>
      </c>
    </row>
    <row r="34">
      <c r="H34">
        <f>IF(A34="","",COUNTIF('Cambios'!$C$2:$C$500,A34))</f>
        <v/>
      </c>
      <c r="I34">
        <f>IF(A34="","",COUNTIFS('Cambios'!$C$2:$C$500,A34,'Cambios'!$T$2:$T$500,""))</f>
        <v/>
      </c>
    </row>
    <row r="35">
      <c r="H35">
        <f>IF(A35="","",COUNTIF('Cambios'!$C$2:$C$500,A35))</f>
        <v/>
      </c>
      <c r="I35">
        <f>IF(A35="","",COUNTIFS('Cambios'!$C$2:$C$500,A35,'Cambios'!$T$2:$T$500,""))</f>
        <v/>
      </c>
    </row>
    <row r="36">
      <c r="H36">
        <f>IF(A36="","",COUNTIF('Cambios'!$C$2:$C$500,A36))</f>
        <v/>
      </c>
      <c r="I36">
        <f>IF(A36="","",COUNTIFS('Cambios'!$C$2:$C$500,A36,'Cambios'!$T$2:$T$500,""))</f>
        <v/>
      </c>
    </row>
    <row r="37">
      <c r="H37">
        <f>IF(A37="","",COUNTIF('Cambios'!$C$2:$C$500,A37))</f>
        <v/>
      </c>
      <c r="I37">
        <f>IF(A37="","",COUNTIFS('Cambios'!$C$2:$C$500,A37,'Cambios'!$T$2:$T$500,""))</f>
        <v/>
      </c>
    </row>
    <row r="38">
      <c r="H38">
        <f>IF(A38="","",COUNTIF('Cambios'!$C$2:$C$500,A38))</f>
        <v/>
      </c>
      <c r="I38">
        <f>IF(A38="","",COUNTIFS('Cambios'!$C$2:$C$500,A38,'Cambios'!$T$2:$T$500,""))</f>
        <v/>
      </c>
    </row>
    <row r="39">
      <c r="H39">
        <f>IF(A39="","",COUNTIF('Cambios'!$C$2:$C$500,A39))</f>
        <v/>
      </c>
      <c r="I39">
        <f>IF(A39="","",COUNTIFS('Cambios'!$C$2:$C$500,A39,'Cambios'!$T$2:$T$500,""))</f>
        <v/>
      </c>
    </row>
    <row r="40">
      <c r="H40">
        <f>IF(A40="","",COUNTIF('Cambios'!$C$2:$C$500,A40))</f>
        <v/>
      </c>
      <c r="I40">
        <f>IF(A40="","",COUNTIFS('Cambios'!$C$2:$C$500,A40,'Cambios'!$T$2:$T$500,""))</f>
        <v/>
      </c>
    </row>
    <row r="41">
      <c r="H41">
        <f>IF(A41="","",COUNTIF('Cambios'!$C$2:$C$500,A41))</f>
        <v/>
      </c>
      <c r="I41">
        <f>IF(A41="","",COUNTIFS('Cambios'!$C$2:$C$500,A41,'Cambios'!$T$2:$T$500,""))</f>
        <v/>
      </c>
    </row>
    <row r="42">
      <c r="H42">
        <f>IF(A42="","",COUNTIF('Cambios'!$C$2:$C$500,A42))</f>
        <v/>
      </c>
      <c r="I42">
        <f>IF(A42="","",COUNTIFS('Cambios'!$C$2:$C$500,A42,'Cambios'!$T$2:$T$500,""))</f>
        <v/>
      </c>
    </row>
    <row r="43">
      <c r="H43">
        <f>IF(A43="","",COUNTIF('Cambios'!$C$2:$C$500,A43))</f>
        <v/>
      </c>
      <c r="I43">
        <f>IF(A43="","",COUNTIFS('Cambios'!$C$2:$C$500,A43,'Cambios'!$T$2:$T$500,""))</f>
        <v/>
      </c>
    </row>
    <row r="44">
      <c r="H44">
        <f>IF(A44="","",COUNTIF('Cambios'!$C$2:$C$500,A44))</f>
        <v/>
      </c>
      <c r="I44">
        <f>IF(A44="","",COUNTIFS('Cambios'!$C$2:$C$500,A44,'Cambios'!$T$2:$T$500,""))</f>
        <v/>
      </c>
    </row>
    <row r="45">
      <c r="H45">
        <f>IF(A45="","",COUNTIF('Cambios'!$C$2:$C$500,A45))</f>
        <v/>
      </c>
      <c r="I45">
        <f>IF(A45="","",COUNTIFS('Cambios'!$C$2:$C$500,A45,'Cambios'!$T$2:$T$500,""))</f>
        <v/>
      </c>
    </row>
    <row r="46">
      <c r="H46">
        <f>IF(A46="","",COUNTIF('Cambios'!$C$2:$C$500,A46))</f>
        <v/>
      </c>
      <c r="I46">
        <f>IF(A46="","",COUNTIFS('Cambios'!$C$2:$C$500,A46,'Cambios'!$T$2:$T$500,""))</f>
        <v/>
      </c>
    </row>
    <row r="47">
      <c r="H47">
        <f>IF(A47="","",COUNTIF('Cambios'!$C$2:$C$500,A47))</f>
        <v/>
      </c>
      <c r="I47">
        <f>IF(A47="","",COUNTIFS('Cambios'!$C$2:$C$500,A47,'Cambios'!$T$2:$T$500,""))</f>
        <v/>
      </c>
    </row>
    <row r="48">
      <c r="H48">
        <f>IF(A48="","",COUNTIF('Cambios'!$C$2:$C$500,A48))</f>
        <v/>
      </c>
      <c r="I48">
        <f>IF(A48="","",COUNTIFS('Cambios'!$C$2:$C$500,A48,'Cambios'!$T$2:$T$500,""))</f>
        <v/>
      </c>
    </row>
    <row r="49">
      <c r="H49">
        <f>IF(A49="","",COUNTIF('Cambios'!$C$2:$C$500,A49))</f>
        <v/>
      </c>
      <c r="I49">
        <f>IF(A49="","",COUNTIFS('Cambios'!$C$2:$C$500,A49,'Cambios'!$T$2:$T$500,""))</f>
        <v/>
      </c>
    </row>
    <row r="50">
      <c r="H50">
        <f>IF(A50="","",COUNTIF('Cambios'!$C$2:$C$500,A50))</f>
        <v/>
      </c>
      <c r="I50">
        <f>IF(A50="","",COUNTIFS('Cambios'!$C$2:$C$500,A50,'Cambios'!$T$2:$T$500,""))</f>
        <v/>
      </c>
    </row>
    <row r="51">
      <c r="H51">
        <f>IF(A51="","",COUNTIF('Cambios'!$C$2:$C$500,A51))</f>
        <v/>
      </c>
      <c r="I51">
        <f>IF(A51="","",COUNTIFS('Cambios'!$C$2:$C$500,A51,'Cambios'!$T$2:$T$500,""))</f>
        <v/>
      </c>
    </row>
    <row r="52">
      <c r="H52">
        <f>IF(A52="","",COUNTIF('Cambios'!$C$2:$C$500,A52))</f>
        <v/>
      </c>
      <c r="I52">
        <f>IF(A52="","",COUNTIFS('Cambios'!$C$2:$C$500,A52,'Cambios'!$T$2:$T$500,""))</f>
        <v/>
      </c>
    </row>
    <row r="53">
      <c r="H53">
        <f>IF(A53="","",COUNTIF('Cambios'!$C$2:$C$500,A53))</f>
        <v/>
      </c>
      <c r="I53">
        <f>IF(A53="","",COUNTIFS('Cambios'!$C$2:$C$500,A53,'Cambios'!$T$2:$T$500,""))</f>
        <v/>
      </c>
    </row>
    <row r="54">
      <c r="H54">
        <f>IF(A54="","",COUNTIF('Cambios'!$C$2:$C$500,A54))</f>
        <v/>
      </c>
      <c r="I54">
        <f>IF(A54="","",COUNTIFS('Cambios'!$C$2:$C$500,A54,'Cambios'!$T$2:$T$500,""))</f>
        <v/>
      </c>
    </row>
    <row r="55">
      <c r="H55">
        <f>IF(A55="","",COUNTIF('Cambios'!$C$2:$C$500,A55))</f>
        <v/>
      </c>
      <c r="I55">
        <f>IF(A55="","",COUNTIFS('Cambios'!$C$2:$C$500,A55,'Cambios'!$T$2:$T$500,""))</f>
        <v/>
      </c>
    </row>
    <row r="56">
      <c r="H56">
        <f>IF(A56="","",COUNTIF('Cambios'!$C$2:$C$500,A56))</f>
        <v/>
      </c>
      <c r="I56">
        <f>IF(A56="","",COUNTIFS('Cambios'!$C$2:$C$500,A56,'Cambios'!$T$2:$T$500,""))</f>
        <v/>
      </c>
    </row>
    <row r="57">
      <c r="H57">
        <f>IF(A57="","",COUNTIF('Cambios'!$C$2:$C$500,A57))</f>
        <v/>
      </c>
      <c r="I57">
        <f>IF(A57="","",COUNTIFS('Cambios'!$C$2:$C$500,A57,'Cambios'!$T$2:$T$500,""))</f>
        <v/>
      </c>
    </row>
    <row r="58">
      <c r="H58">
        <f>IF(A58="","",COUNTIF('Cambios'!$C$2:$C$500,A58))</f>
        <v/>
      </c>
      <c r="I58">
        <f>IF(A58="","",COUNTIFS('Cambios'!$C$2:$C$500,A58,'Cambios'!$T$2:$T$500,""))</f>
        <v/>
      </c>
    </row>
    <row r="59">
      <c r="H59">
        <f>IF(A59="","",COUNTIF('Cambios'!$C$2:$C$500,A59))</f>
        <v/>
      </c>
      <c r="I59">
        <f>IF(A59="","",COUNTIFS('Cambios'!$C$2:$C$500,A59,'Cambios'!$T$2:$T$500,""))</f>
        <v/>
      </c>
    </row>
    <row r="60">
      <c r="H60">
        <f>IF(A60="","",COUNTIF('Cambios'!$C$2:$C$500,A60))</f>
        <v/>
      </c>
      <c r="I60">
        <f>IF(A60="","",COUNTIFS('Cambios'!$C$2:$C$500,A60,'Cambios'!$T$2:$T$500,""))</f>
        <v/>
      </c>
    </row>
    <row r="61">
      <c r="H61">
        <f>IF(A61="","",COUNTIF('Cambios'!$C$2:$C$500,A61))</f>
        <v/>
      </c>
      <c r="I61">
        <f>IF(A61="","",COUNTIFS('Cambios'!$C$2:$C$500,A61,'Cambios'!$T$2:$T$500,""))</f>
        <v/>
      </c>
    </row>
    <row r="62">
      <c r="H62">
        <f>IF(A62="","",COUNTIF('Cambios'!$C$2:$C$500,A62))</f>
        <v/>
      </c>
      <c r="I62">
        <f>IF(A62="","",COUNTIFS('Cambios'!$C$2:$C$500,A62,'Cambios'!$T$2:$T$500,""))</f>
        <v/>
      </c>
    </row>
    <row r="63">
      <c r="H63">
        <f>IF(A63="","",COUNTIF('Cambios'!$C$2:$C$500,A63))</f>
        <v/>
      </c>
      <c r="I63">
        <f>IF(A63="","",COUNTIFS('Cambios'!$C$2:$C$500,A63,'Cambios'!$T$2:$T$500,""))</f>
        <v/>
      </c>
    </row>
    <row r="64">
      <c r="H64">
        <f>IF(A64="","",COUNTIF('Cambios'!$C$2:$C$500,A64))</f>
        <v/>
      </c>
      <c r="I64">
        <f>IF(A64="","",COUNTIFS('Cambios'!$C$2:$C$500,A64,'Cambios'!$T$2:$T$500,""))</f>
        <v/>
      </c>
    </row>
    <row r="65">
      <c r="H65">
        <f>IF(A65="","",COUNTIF('Cambios'!$C$2:$C$500,A65))</f>
        <v/>
      </c>
      <c r="I65">
        <f>IF(A65="","",COUNTIFS('Cambios'!$C$2:$C$500,A65,'Cambios'!$T$2:$T$500,""))</f>
        <v/>
      </c>
    </row>
    <row r="66">
      <c r="H66">
        <f>IF(A66="","",COUNTIF('Cambios'!$C$2:$C$500,A66))</f>
        <v/>
      </c>
      <c r="I66">
        <f>IF(A66="","",COUNTIFS('Cambios'!$C$2:$C$500,A66,'Cambios'!$T$2:$T$500,""))</f>
        <v/>
      </c>
    </row>
    <row r="67">
      <c r="H67">
        <f>IF(A67="","",COUNTIF('Cambios'!$C$2:$C$500,A67))</f>
        <v/>
      </c>
      <c r="I67">
        <f>IF(A67="","",COUNTIFS('Cambios'!$C$2:$C$500,A67,'Cambios'!$T$2:$T$500,""))</f>
        <v/>
      </c>
    </row>
    <row r="68">
      <c r="H68">
        <f>IF(A68="","",COUNTIF('Cambios'!$C$2:$C$500,A68))</f>
        <v/>
      </c>
      <c r="I68">
        <f>IF(A68="","",COUNTIFS('Cambios'!$C$2:$C$500,A68,'Cambios'!$T$2:$T$500,""))</f>
        <v/>
      </c>
    </row>
    <row r="69">
      <c r="H69">
        <f>IF(A69="","",COUNTIF('Cambios'!$C$2:$C$500,A69))</f>
        <v/>
      </c>
      <c r="I69">
        <f>IF(A69="","",COUNTIFS('Cambios'!$C$2:$C$500,A69,'Cambios'!$T$2:$T$500,""))</f>
        <v/>
      </c>
    </row>
    <row r="70">
      <c r="H70">
        <f>IF(A70="","",COUNTIF('Cambios'!$C$2:$C$500,A70))</f>
        <v/>
      </c>
      <c r="I70">
        <f>IF(A70="","",COUNTIFS('Cambios'!$C$2:$C$500,A70,'Cambios'!$T$2:$T$500,""))</f>
        <v/>
      </c>
    </row>
    <row r="71">
      <c r="H71">
        <f>IF(A71="","",COUNTIF('Cambios'!$C$2:$C$500,A71))</f>
        <v/>
      </c>
      <c r="I71">
        <f>IF(A71="","",COUNTIFS('Cambios'!$C$2:$C$500,A71,'Cambios'!$T$2:$T$500,""))</f>
        <v/>
      </c>
    </row>
    <row r="72">
      <c r="H72">
        <f>IF(A72="","",COUNTIF('Cambios'!$C$2:$C$500,A72))</f>
        <v/>
      </c>
      <c r="I72">
        <f>IF(A72="","",COUNTIFS('Cambios'!$C$2:$C$500,A72,'Cambios'!$T$2:$T$500,""))</f>
        <v/>
      </c>
    </row>
    <row r="73">
      <c r="H73">
        <f>IF(A73="","",COUNTIF('Cambios'!$C$2:$C$500,A73))</f>
        <v/>
      </c>
      <c r="I73">
        <f>IF(A73="","",COUNTIFS('Cambios'!$C$2:$C$500,A73,'Cambios'!$T$2:$T$500,""))</f>
        <v/>
      </c>
    </row>
    <row r="74">
      <c r="H74">
        <f>IF(A74="","",COUNTIF('Cambios'!$C$2:$C$500,A74))</f>
        <v/>
      </c>
      <c r="I74">
        <f>IF(A74="","",COUNTIFS('Cambios'!$C$2:$C$500,A74,'Cambios'!$T$2:$T$500,""))</f>
        <v/>
      </c>
    </row>
    <row r="75">
      <c r="H75">
        <f>IF(A75="","",COUNTIF('Cambios'!$C$2:$C$500,A75))</f>
        <v/>
      </c>
      <c r="I75">
        <f>IF(A75="","",COUNTIFS('Cambios'!$C$2:$C$500,A75,'Cambios'!$T$2:$T$500,""))</f>
        <v/>
      </c>
    </row>
    <row r="76">
      <c r="H76">
        <f>IF(A76="","",COUNTIF('Cambios'!$C$2:$C$500,A76))</f>
        <v/>
      </c>
      <c r="I76">
        <f>IF(A76="","",COUNTIFS('Cambios'!$C$2:$C$500,A76,'Cambios'!$T$2:$T$500,""))</f>
        <v/>
      </c>
    </row>
    <row r="77">
      <c r="H77">
        <f>IF(A77="","",COUNTIF('Cambios'!$C$2:$C$500,A77))</f>
        <v/>
      </c>
      <c r="I77">
        <f>IF(A77="","",COUNTIFS('Cambios'!$C$2:$C$500,A77,'Cambios'!$T$2:$T$500,""))</f>
        <v/>
      </c>
    </row>
    <row r="78">
      <c r="H78">
        <f>IF(A78="","",COUNTIF('Cambios'!$C$2:$C$500,A78))</f>
        <v/>
      </c>
      <c r="I78">
        <f>IF(A78="","",COUNTIFS('Cambios'!$C$2:$C$500,A78,'Cambios'!$T$2:$T$500,""))</f>
        <v/>
      </c>
    </row>
    <row r="79">
      <c r="H79">
        <f>IF(A79="","",COUNTIF('Cambios'!$C$2:$C$500,A79))</f>
        <v/>
      </c>
      <c r="I79">
        <f>IF(A79="","",COUNTIFS('Cambios'!$C$2:$C$500,A79,'Cambios'!$T$2:$T$500,""))</f>
        <v/>
      </c>
    </row>
    <row r="80">
      <c r="H80">
        <f>IF(A80="","",COUNTIF('Cambios'!$C$2:$C$500,A80))</f>
        <v/>
      </c>
      <c r="I80">
        <f>IF(A80="","",COUNTIFS('Cambios'!$C$2:$C$500,A80,'Cambios'!$T$2:$T$500,""))</f>
        <v/>
      </c>
    </row>
    <row r="81">
      <c r="H81">
        <f>IF(A81="","",COUNTIF('Cambios'!$C$2:$C$500,A81))</f>
        <v/>
      </c>
      <c r="I81">
        <f>IF(A81="","",COUNTIFS('Cambios'!$C$2:$C$500,A81,'Cambios'!$T$2:$T$500,""))</f>
        <v/>
      </c>
    </row>
    <row r="82">
      <c r="H82">
        <f>IF(A82="","",COUNTIF('Cambios'!$C$2:$C$500,A82))</f>
        <v/>
      </c>
      <c r="I82">
        <f>IF(A82="","",COUNTIFS('Cambios'!$C$2:$C$500,A82,'Cambios'!$T$2:$T$500,""))</f>
        <v/>
      </c>
    </row>
    <row r="83">
      <c r="H83">
        <f>IF(A83="","",COUNTIF('Cambios'!$C$2:$C$500,A83))</f>
        <v/>
      </c>
      <c r="I83">
        <f>IF(A83="","",COUNTIFS('Cambios'!$C$2:$C$500,A83,'Cambios'!$T$2:$T$500,""))</f>
        <v/>
      </c>
    </row>
    <row r="84">
      <c r="H84">
        <f>IF(A84="","",COUNTIF('Cambios'!$C$2:$C$500,A84))</f>
        <v/>
      </c>
      <c r="I84">
        <f>IF(A84="","",COUNTIFS('Cambios'!$C$2:$C$500,A84,'Cambios'!$T$2:$T$500,""))</f>
        <v/>
      </c>
    </row>
    <row r="85">
      <c r="H85">
        <f>IF(A85="","",COUNTIF('Cambios'!$C$2:$C$500,A85))</f>
        <v/>
      </c>
      <c r="I85">
        <f>IF(A85="","",COUNTIFS('Cambios'!$C$2:$C$500,A85,'Cambios'!$T$2:$T$500,""))</f>
        <v/>
      </c>
    </row>
    <row r="86">
      <c r="H86">
        <f>IF(A86="","",COUNTIF('Cambios'!$C$2:$C$500,A86))</f>
        <v/>
      </c>
      <c r="I86">
        <f>IF(A86="","",COUNTIFS('Cambios'!$C$2:$C$500,A86,'Cambios'!$T$2:$T$500,""))</f>
        <v/>
      </c>
    </row>
    <row r="87">
      <c r="H87">
        <f>IF(A87="","",COUNTIF('Cambios'!$C$2:$C$500,A87))</f>
        <v/>
      </c>
      <c r="I87">
        <f>IF(A87="","",COUNTIFS('Cambios'!$C$2:$C$500,A87,'Cambios'!$T$2:$T$500,""))</f>
        <v/>
      </c>
    </row>
    <row r="88">
      <c r="H88">
        <f>IF(A88="","",COUNTIF('Cambios'!$C$2:$C$500,A88))</f>
        <v/>
      </c>
      <c r="I88">
        <f>IF(A88="","",COUNTIFS('Cambios'!$C$2:$C$500,A88,'Cambios'!$T$2:$T$500,""))</f>
        <v/>
      </c>
    </row>
    <row r="89">
      <c r="H89">
        <f>IF(A89="","",COUNTIF('Cambios'!$C$2:$C$500,A89))</f>
        <v/>
      </c>
      <c r="I89">
        <f>IF(A89="","",COUNTIFS('Cambios'!$C$2:$C$500,A89,'Cambios'!$T$2:$T$500,""))</f>
        <v/>
      </c>
    </row>
    <row r="90">
      <c r="H90">
        <f>IF(A90="","",COUNTIF('Cambios'!$C$2:$C$500,A90))</f>
        <v/>
      </c>
      <c r="I90">
        <f>IF(A90="","",COUNTIFS('Cambios'!$C$2:$C$500,A90,'Cambios'!$T$2:$T$500,""))</f>
        <v/>
      </c>
    </row>
    <row r="91">
      <c r="H91">
        <f>IF(A91="","",COUNTIF('Cambios'!$C$2:$C$500,A91))</f>
        <v/>
      </c>
      <c r="I91">
        <f>IF(A91="","",COUNTIFS('Cambios'!$C$2:$C$500,A91,'Cambios'!$T$2:$T$500,""))</f>
        <v/>
      </c>
    </row>
    <row r="92">
      <c r="H92">
        <f>IF(A92="","",COUNTIF('Cambios'!$C$2:$C$500,A92))</f>
        <v/>
      </c>
      <c r="I92">
        <f>IF(A92="","",COUNTIFS('Cambios'!$C$2:$C$500,A92,'Cambios'!$T$2:$T$500,""))</f>
        <v/>
      </c>
    </row>
    <row r="93">
      <c r="H93">
        <f>IF(A93="","",COUNTIF('Cambios'!$C$2:$C$500,A93))</f>
        <v/>
      </c>
      <c r="I93">
        <f>IF(A93="","",COUNTIFS('Cambios'!$C$2:$C$500,A93,'Cambios'!$T$2:$T$500,""))</f>
        <v/>
      </c>
    </row>
    <row r="94">
      <c r="H94">
        <f>IF(A94="","",COUNTIF('Cambios'!$C$2:$C$500,A94))</f>
        <v/>
      </c>
      <c r="I94">
        <f>IF(A94="","",COUNTIFS('Cambios'!$C$2:$C$500,A94,'Cambios'!$T$2:$T$500,""))</f>
        <v/>
      </c>
    </row>
    <row r="95">
      <c r="H95">
        <f>IF(A95="","",COUNTIF('Cambios'!$C$2:$C$500,A95))</f>
        <v/>
      </c>
      <c r="I95">
        <f>IF(A95="","",COUNTIFS('Cambios'!$C$2:$C$500,A95,'Cambios'!$T$2:$T$500,""))</f>
        <v/>
      </c>
    </row>
    <row r="96">
      <c r="H96">
        <f>IF(A96="","",COUNTIF('Cambios'!$C$2:$C$500,A96))</f>
        <v/>
      </c>
      <c r="I96">
        <f>IF(A96="","",COUNTIFS('Cambios'!$C$2:$C$500,A96,'Cambios'!$T$2:$T$500,""))</f>
        <v/>
      </c>
    </row>
    <row r="97">
      <c r="H97">
        <f>IF(A97="","",COUNTIF('Cambios'!$C$2:$C$500,A97))</f>
        <v/>
      </c>
      <c r="I97">
        <f>IF(A97="","",COUNTIFS('Cambios'!$C$2:$C$500,A97,'Cambios'!$T$2:$T$500,""))</f>
        <v/>
      </c>
    </row>
    <row r="98">
      <c r="H98">
        <f>IF(A98="","",COUNTIF('Cambios'!$C$2:$C$500,A98))</f>
        <v/>
      </c>
      <c r="I98">
        <f>IF(A98="","",COUNTIFS('Cambios'!$C$2:$C$500,A98,'Cambios'!$T$2:$T$500,""))</f>
        <v/>
      </c>
    </row>
    <row r="99">
      <c r="H99">
        <f>IF(A99="","",COUNTIF('Cambios'!$C$2:$C$500,A99))</f>
        <v/>
      </c>
      <c r="I99">
        <f>IF(A99="","",COUNTIFS('Cambios'!$C$2:$C$500,A99,'Cambios'!$T$2:$T$500,""))</f>
        <v/>
      </c>
    </row>
    <row r="100">
      <c r="H100">
        <f>IF(A100="","",COUNTIF('Cambios'!$C$2:$C$500,A100))</f>
        <v/>
      </c>
      <c r="I100">
        <f>IF(A100="","",COUNTIFS('Cambios'!$C$2:$C$500,A100,'Cambios'!$T$2:$T$500,""))</f>
        <v/>
      </c>
    </row>
    <row r="101">
      <c r="H101">
        <f>IF(A101="","",COUNTIF('Cambios'!$C$2:$C$500,A101))</f>
        <v/>
      </c>
      <c r="I101">
        <f>IF(A101="","",COUNTIFS('Cambios'!$C$2:$C$500,A101,'Cambios'!$T$2:$T$500,""))</f>
        <v/>
      </c>
    </row>
    <row r="102">
      <c r="H102">
        <f>IF(A102="","",COUNTIF('Cambios'!$C$2:$C$500,A102))</f>
        <v/>
      </c>
      <c r="I102">
        <f>IF(A102="","",COUNTIFS('Cambios'!$C$2:$C$500,A102,'Cambios'!$T$2:$T$500,""))</f>
        <v/>
      </c>
    </row>
    <row r="103">
      <c r="H103">
        <f>IF(A103="","",COUNTIF('Cambios'!$C$2:$C$500,A103))</f>
        <v/>
      </c>
      <c r="I103">
        <f>IF(A103="","",COUNTIFS('Cambios'!$C$2:$C$500,A103,'Cambios'!$T$2:$T$500,""))</f>
        <v/>
      </c>
    </row>
    <row r="104">
      <c r="H104">
        <f>IF(A104="","",COUNTIF('Cambios'!$C$2:$C$500,A104))</f>
        <v/>
      </c>
      <c r="I104">
        <f>IF(A104="","",COUNTIFS('Cambios'!$C$2:$C$500,A104,'Cambios'!$T$2:$T$500,""))</f>
        <v/>
      </c>
    </row>
    <row r="105">
      <c r="H105">
        <f>IF(A105="","",COUNTIF('Cambios'!$C$2:$C$500,A105))</f>
        <v/>
      </c>
      <c r="I105">
        <f>IF(A105="","",COUNTIFS('Cambios'!$C$2:$C$500,A105,'Cambios'!$T$2:$T$500,""))</f>
        <v/>
      </c>
    </row>
    <row r="106">
      <c r="H106">
        <f>IF(A106="","",COUNTIF('Cambios'!$C$2:$C$500,A106))</f>
        <v/>
      </c>
      <c r="I106">
        <f>IF(A106="","",COUNTIFS('Cambios'!$C$2:$C$500,A106,'Cambios'!$T$2:$T$500,""))</f>
        <v/>
      </c>
    </row>
    <row r="107">
      <c r="H107">
        <f>IF(A107="","",COUNTIF('Cambios'!$C$2:$C$500,A107))</f>
        <v/>
      </c>
      <c r="I107">
        <f>IF(A107="","",COUNTIFS('Cambios'!$C$2:$C$500,A107,'Cambios'!$T$2:$T$500,""))</f>
        <v/>
      </c>
    </row>
    <row r="108">
      <c r="H108">
        <f>IF(A108="","",COUNTIF('Cambios'!$C$2:$C$500,A108))</f>
        <v/>
      </c>
      <c r="I108">
        <f>IF(A108="","",COUNTIFS('Cambios'!$C$2:$C$500,A108,'Cambios'!$T$2:$T$500,""))</f>
        <v/>
      </c>
    </row>
    <row r="109">
      <c r="H109">
        <f>IF(A109="","",COUNTIF('Cambios'!$C$2:$C$500,A109))</f>
        <v/>
      </c>
      <c r="I109">
        <f>IF(A109="","",COUNTIFS('Cambios'!$C$2:$C$500,A109,'Cambios'!$T$2:$T$500,""))</f>
        <v/>
      </c>
    </row>
    <row r="110">
      <c r="H110">
        <f>IF(A110="","",COUNTIF('Cambios'!$C$2:$C$500,A110))</f>
        <v/>
      </c>
      <c r="I110">
        <f>IF(A110="","",COUNTIFS('Cambios'!$C$2:$C$500,A110,'Cambios'!$T$2:$T$500,""))</f>
        <v/>
      </c>
    </row>
    <row r="111">
      <c r="H111">
        <f>IF(A111="","",COUNTIF('Cambios'!$C$2:$C$500,A111))</f>
        <v/>
      </c>
      <c r="I111">
        <f>IF(A111="","",COUNTIFS('Cambios'!$C$2:$C$500,A111,'Cambios'!$T$2:$T$500,""))</f>
        <v/>
      </c>
    </row>
    <row r="112">
      <c r="H112">
        <f>IF(A112="","",COUNTIF('Cambios'!$C$2:$C$500,A112))</f>
        <v/>
      </c>
      <c r="I112">
        <f>IF(A112="","",COUNTIFS('Cambios'!$C$2:$C$500,A112,'Cambios'!$T$2:$T$500,""))</f>
        <v/>
      </c>
    </row>
    <row r="113">
      <c r="H113">
        <f>IF(A113="","",COUNTIF('Cambios'!$C$2:$C$500,A113))</f>
        <v/>
      </c>
      <c r="I113">
        <f>IF(A113="","",COUNTIFS('Cambios'!$C$2:$C$500,A113,'Cambios'!$T$2:$T$500,""))</f>
        <v/>
      </c>
    </row>
    <row r="114">
      <c r="H114">
        <f>IF(A114="","",COUNTIF('Cambios'!$C$2:$C$500,A114))</f>
        <v/>
      </c>
      <c r="I114">
        <f>IF(A114="","",COUNTIFS('Cambios'!$C$2:$C$500,A114,'Cambios'!$T$2:$T$500,""))</f>
        <v/>
      </c>
    </row>
    <row r="115">
      <c r="H115">
        <f>IF(A115="","",COUNTIF('Cambios'!$C$2:$C$500,A115))</f>
        <v/>
      </c>
      <c r="I115">
        <f>IF(A115="","",COUNTIFS('Cambios'!$C$2:$C$500,A115,'Cambios'!$T$2:$T$500,""))</f>
        <v/>
      </c>
    </row>
    <row r="116">
      <c r="H116">
        <f>IF(A116="","",COUNTIF('Cambios'!$C$2:$C$500,A116))</f>
        <v/>
      </c>
      <c r="I116">
        <f>IF(A116="","",COUNTIFS('Cambios'!$C$2:$C$500,A116,'Cambios'!$T$2:$T$500,""))</f>
        <v/>
      </c>
    </row>
    <row r="117">
      <c r="H117">
        <f>IF(A117="","",COUNTIF('Cambios'!$C$2:$C$500,A117))</f>
        <v/>
      </c>
      <c r="I117">
        <f>IF(A117="","",COUNTIFS('Cambios'!$C$2:$C$500,A117,'Cambios'!$T$2:$T$500,""))</f>
        <v/>
      </c>
    </row>
    <row r="118">
      <c r="H118">
        <f>IF(A118="","",COUNTIF('Cambios'!$C$2:$C$500,A118))</f>
        <v/>
      </c>
      <c r="I118">
        <f>IF(A118="","",COUNTIFS('Cambios'!$C$2:$C$500,A118,'Cambios'!$T$2:$T$500,""))</f>
        <v/>
      </c>
    </row>
    <row r="119">
      <c r="H119">
        <f>IF(A119="","",COUNTIF('Cambios'!$C$2:$C$500,A119))</f>
        <v/>
      </c>
      <c r="I119">
        <f>IF(A119="","",COUNTIFS('Cambios'!$C$2:$C$500,A119,'Cambios'!$T$2:$T$500,""))</f>
        <v/>
      </c>
    </row>
    <row r="120">
      <c r="H120">
        <f>IF(A120="","",COUNTIF('Cambios'!$C$2:$C$500,A120))</f>
        <v/>
      </c>
      <c r="I120">
        <f>IF(A120="","",COUNTIFS('Cambios'!$C$2:$C$500,A120,'Cambios'!$T$2:$T$500,""))</f>
        <v/>
      </c>
    </row>
    <row r="121">
      <c r="H121">
        <f>IF(A121="","",COUNTIF('Cambios'!$C$2:$C$500,A121))</f>
        <v/>
      </c>
      <c r="I121">
        <f>IF(A121="","",COUNTIFS('Cambios'!$C$2:$C$500,A121,'Cambios'!$T$2:$T$500,""))</f>
        <v/>
      </c>
    </row>
    <row r="122">
      <c r="H122">
        <f>IF(A122="","",COUNTIF('Cambios'!$C$2:$C$500,A122))</f>
        <v/>
      </c>
      <c r="I122">
        <f>IF(A122="","",COUNTIFS('Cambios'!$C$2:$C$500,A122,'Cambios'!$T$2:$T$500,""))</f>
        <v/>
      </c>
    </row>
    <row r="123">
      <c r="H123">
        <f>IF(A123="","",COUNTIF('Cambios'!$C$2:$C$500,A123))</f>
        <v/>
      </c>
      <c r="I123">
        <f>IF(A123="","",COUNTIFS('Cambios'!$C$2:$C$500,A123,'Cambios'!$T$2:$T$500,""))</f>
        <v/>
      </c>
    </row>
    <row r="124">
      <c r="H124">
        <f>IF(A124="","",COUNTIF('Cambios'!$C$2:$C$500,A124))</f>
        <v/>
      </c>
      <c r="I124">
        <f>IF(A124="","",COUNTIFS('Cambios'!$C$2:$C$500,A124,'Cambios'!$T$2:$T$500,""))</f>
        <v/>
      </c>
    </row>
    <row r="125">
      <c r="H125">
        <f>IF(A125="","",COUNTIF('Cambios'!$C$2:$C$500,A125))</f>
        <v/>
      </c>
      <c r="I125">
        <f>IF(A125="","",COUNTIFS('Cambios'!$C$2:$C$500,A125,'Cambios'!$T$2:$T$500,""))</f>
        <v/>
      </c>
    </row>
    <row r="126">
      <c r="H126">
        <f>IF(A126="","",COUNTIF('Cambios'!$C$2:$C$500,A126))</f>
        <v/>
      </c>
      <c r="I126">
        <f>IF(A126="","",COUNTIFS('Cambios'!$C$2:$C$500,A126,'Cambios'!$T$2:$T$500,""))</f>
        <v/>
      </c>
    </row>
    <row r="127">
      <c r="H127">
        <f>IF(A127="","",COUNTIF('Cambios'!$C$2:$C$500,A127))</f>
        <v/>
      </c>
      <c r="I127">
        <f>IF(A127="","",COUNTIFS('Cambios'!$C$2:$C$500,A127,'Cambios'!$T$2:$T$500,""))</f>
        <v/>
      </c>
    </row>
    <row r="128">
      <c r="H128">
        <f>IF(A128="","",COUNTIF('Cambios'!$C$2:$C$500,A128))</f>
        <v/>
      </c>
      <c r="I128">
        <f>IF(A128="","",COUNTIFS('Cambios'!$C$2:$C$500,A128,'Cambios'!$T$2:$T$500,""))</f>
        <v/>
      </c>
    </row>
    <row r="129">
      <c r="H129">
        <f>IF(A129="","",COUNTIF('Cambios'!$C$2:$C$500,A129))</f>
        <v/>
      </c>
      <c r="I129">
        <f>IF(A129="","",COUNTIFS('Cambios'!$C$2:$C$500,A129,'Cambios'!$T$2:$T$500,""))</f>
        <v/>
      </c>
    </row>
    <row r="130">
      <c r="H130">
        <f>IF(A130="","",COUNTIF('Cambios'!$C$2:$C$500,A130))</f>
        <v/>
      </c>
      <c r="I130">
        <f>IF(A130="","",COUNTIFS('Cambios'!$C$2:$C$500,A130,'Cambios'!$T$2:$T$500,""))</f>
        <v/>
      </c>
    </row>
    <row r="131">
      <c r="H131">
        <f>IF(A131="","",COUNTIF('Cambios'!$C$2:$C$500,A131))</f>
        <v/>
      </c>
      <c r="I131">
        <f>IF(A131="","",COUNTIFS('Cambios'!$C$2:$C$500,A131,'Cambios'!$T$2:$T$500,""))</f>
        <v/>
      </c>
    </row>
    <row r="132">
      <c r="H132">
        <f>IF(A132="","",COUNTIF('Cambios'!$C$2:$C$500,A132))</f>
        <v/>
      </c>
      <c r="I132">
        <f>IF(A132="","",COUNTIFS('Cambios'!$C$2:$C$500,A132,'Cambios'!$T$2:$T$500,""))</f>
        <v/>
      </c>
    </row>
    <row r="133">
      <c r="H133">
        <f>IF(A133="","",COUNTIF('Cambios'!$C$2:$C$500,A133))</f>
        <v/>
      </c>
      <c r="I133">
        <f>IF(A133="","",COUNTIFS('Cambios'!$C$2:$C$500,A133,'Cambios'!$T$2:$T$500,""))</f>
        <v/>
      </c>
    </row>
    <row r="134">
      <c r="H134">
        <f>IF(A134="","",COUNTIF('Cambios'!$C$2:$C$500,A134))</f>
        <v/>
      </c>
      <c r="I134">
        <f>IF(A134="","",COUNTIFS('Cambios'!$C$2:$C$500,A134,'Cambios'!$T$2:$T$500,""))</f>
        <v/>
      </c>
    </row>
    <row r="135">
      <c r="H135">
        <f>IF(A135="","",COUNTIF('Cambios'!$C$2:$C$500,A135))</f>
        <v/>
      </c>
      <c r="I135">
        <f>IF(A135="","",COUNTIFS('Cambios'!$C$2:$C$500,A135,'Cambios'!$T$2:$T$500,""))</f>
        <v/>
      </c>
    </row>
    <row r="136">
      <c r="H136">
        <f>IF(A136="","",COUNTIF('Cambios'!$C$2:$C$500,A136))</f>
        <v/>
      </c>
      <c r="I136">
        <f>IF(A136="","",COUNTIFS('Cambios'!$C$2:$C$500,A136,'Cambios'!$T$2:$T$500,""))</f>
        <v/>
      </c>
    </row>
    <row r="137">
      <c r="H137">
        <f>IF(A137="","",COUNTIF('Cambios'!$C$2:$C$500,A137))</f>
        <v/>
      </c>
      <c r="I137">
        <f>IF(A137="","",COUNTIFS('Cambios'!$C$2:$C$500,A137,'Cambios'!$T$2:$T$500,""))</f>
        <v/>
      </c>
    </row>
    <row r="138">
      <c r="H138">
        <f>IF(A138="","",COUNTIF('Cambios'!$C$2:$C$500,A138))</f>
        <v/>
      </c>
      <c r="I138">
        <f>IF(A138="","",COUNTIFS('Cambios'!$C$2:$C$500,A138,'Cambios'!$T$2:$T$500,""))</f>
        <v/>
      </c>
    </row>
    <row r="139">
      <c r="H139">
        <f>IF(A139="","",COUNTIF('Cambios'!$C$2:$C$500,A139))</f>
        <v/>
      </c>
      <c r="I139">
        <f>IF(A139="","",COUNTIFS('Cambios'!$C$2:$C$500,A139,'Cambios'!$T$2:$T$500,""))</f>
        <v/>
      </c>
    </row>
    <row r="140">
      <c r="H140">
        <f>IF(A140="","",COUNTIF('Cambios'!$C$2:$C$500,A140))</f>
        <v/>
      </c>
      <c r="I140">
        <f>IF(A140="","",COUNTIFS('Cambios'!$C$2:$C$500,A140,'Cambios'!$T$2:$T$500,""))</f>
        <v/>
      </c>
    </row>
    <row r="141">
      <c r="H141">
        <f>IF(A141="","",COUNTIF('Cambios'!$C$2:$C$500,A141))</f>
        <v/>
      </c>
      <c r="I141">
        <f>IF(A141="","",COUNTIFS('Cambios'!$C$2:$C$500,A141,'Cambios'!$T$2:$T$500,""))</f>
        <v/>
      </c>
    </row>
    <row r="142">
      <c r="H142">
        <f>IF(A142="","",COUNTIF('Cambios'!$C$2:$C$500,A142))</f>
        <v/>
      </c>
      <c r="I142">
        <f>IF(A142="","",COUNTIFS('Cambios'!$C$2:$C$500,A142,'Cambios'!$T$2:$T$500,""))</f>
        <v/>
      </c>
    </row>
    <row r="143">
      <c r="H143">
        <f>IF(A143="","",COUNTIF('Cambios'!$C$2:$C$500,A143))</f>
        <v/>
      </c>
      <c r="I143">
        <f>IF(A143="","",COUNTIFS('Cambios'!$C$2:$C$500,A143,'Cambios'!$T$2:$T$500,""))</f>
        <v/>
      </c>
    </row>
    <row r="144">
      <c r="H144">
        <f>IF(A144="","",COUNTIF('Cambios'!$C$2:$C$500,A144))</f>
        <v/>
      </c>
      <c r="I144">
        <f>IF(A144="","",COUNTIFS('Cambios'!$C$2:$C$500,A144,'Cambios'!$T$2:$T$500,""))</f>
        <v/>
      </c>
    </row>
    <row r="145">
      <c r="H145">
        <f>IF(A145="","",COUNTIF('Cambios'!$C$2:$C$500,A145))</f>
        <v/>
      </c>
      <c r="I145">
        <f>IF(A145="","",COUNTIFS('Cambios'!$C$2:$C$500,A145,'Cambios'!$T$2:$T$500,""))</f>
        <v/>
      </c>
    </row>
    <row r="146">
      <c r="H146">
        <f>IF(A146="","",COUNTIF('Cambios'!$C$2:$C$500,A146))</f>
        <v/>
      </c>
      <c r="I146">
        <f>IF(A146="","",COUNTIFS('Cambios'!$C$2:$C$500,A146,'Cambios'!$T$2:$T$500,""))</f>
        <v/>
      </c>
    </row>
    <row r="147">
      <c r="H147">
        <f>IF(A147="","",COUNTIF('Cambios'!$C$2:$C$500,A147))</f>
        <v/>
      </c>
      <c r="I147">
        <f>IF(A147="","",COUNTIFS('Cambios'!$C$2:$C$500,A147,'Cambios'!$T$2:$T$500,""))</f>
        <v/>
      </c>
    </row>
    <row r="148">
      <c r="H148">
        <f>IF(A148="","",COUNTIF('Cambios'!$C$2:$C$500,A148))</f>
        <v/>
      </c>
      <c r="I148">
        <f>IF(A148="","",COUNTIFS('Cambios'!$C$2:$C$500,A148,'Cambios'!$T$2:$T$500,""))</f>
        <v/>
      </c>
    </row>
    <row r="149">
      <c r="H149">
        <f>IF(A149="","",COUNTIF('Cambios'!$C$2:$C$500,A149))</f>
        <v/>
      </c>
      <c r="I149">
        <f>IF(A149="","",COUNTIFS('Cambios'!$C$2:$C$500,A149,'Cambios'!$T$2:$T$500,""))</f>
        <v/>
      </c>
    </row>
    <row r="150">
      <c r="H150">
        <f>IF(A150="","",COUNTIF('Cambios'!$C$2:$C$500,A150))</f>
        <v/>
      </c>
      <c r="I150">
        <f>IF(A150="","",COUNTIFS('Cambios'!$C$2:$C$500,A150,'Cambios'!$T$2:$T$500,""))</f>
        <v/>
      </c>
    </row>
    <row r="151">
      <c r="H151">
        <f>IF(A151="","",COUNTIF('Cambios'!$C$2:$C$500,A151))</f>
        <v/>
      </c>
      <c r="I151">
        <f>IF(A151="","",COUNTIFS('Cambios'!$C$2:$C$500,A151,'Cambios'!$T$2:$T$500,""))</f>
        <v/>
      </c>
    </row>
    <row r="152">
      <c r="H152">
        <f>IF(A152="","",COUNTIF('Cambios'!$C$2:$C$500,A152))</f>
        <v/>
      </c>
      <c r="I152">
        <f>IF(A152="","",COUNTIFS('Cambios'!$C$2:$C$500,A152,'Cambios'!$T$2:$T$500,""))</f>
        <v/>
      </c>
    </row>
    <row r="153">
      <c r="H153">
        <f>IF(A153="","",COUNTIF('Cambios'!$C$2:$C$500,A153))</f>
        <v/>
      </c>
      <c r="I153">
        <f>IF(A153="","",COUNTIFS('Cambios'!$C$2:$C$500,A153,'Cambios'!$T$2:$T$500,""))</f>
        <v/>
      </c>
    </row>
    <row r="154">
      <c r="H154">
        <f>IF(A154="","",COUNTIF('Cambios'!$C$2:$C$500,A154))</f>
        <v/>
      </c>
      <c r="I154">
        <f>IF(A154="","",COUNTIFS('Cambios'!$C$2:$C$500,A154,'Cambios'!$T$2:$T$500,""))</f>
        <v/>
      </c>
    </row>
    <row r="155">
      <c r="H155">
        <f>IF(A155="","",COUNTIF('Cambios'!$C$2:$C$500,A155))</f>
        <v/>
      </c>
      <c r="I155">
        <f>IF(A155="","",COUNTIFS('Cambios'!$C$2:$C$500,A155,'Cambios'!$T$2:$T$500,""))</f>
        <v/>
      </c>
    </row>
    <row r="156">
      <c r="H156">
        <f>IF(A156="","",COUNTIF('Cambios'!$C$2:$C$500,A156))</f>
        <v/>
      </c>
      <c r="I156">
        <f>IF(A156="","",COUNTIFS('Cambios'!$C$2:$C$500,A156,'Cambios'!$T$2:$T$500,""))</f>
        <v/>
      </c>
    </row>
    <row r="157">
      <c r="H157">
        <f>IF(A157="","",COUNTIF('Cambios'!$C$2:$C$500,A157))</f>
        <v/>
      </c>
      <c r="I157">
        <f>IF(A157="","",COUNTIFS('Cambios'!$C$2:$C$500,A157,'Cambios'!$T$2:$T$500,""))</f>
        <v/>
      </c>
    </row>
    <row r="158">
      <c r="H158">
        <f>IF(A158="","",COUNTIF('Cambios'!$C$2:$C$500,A158))</f>
        <v/>
      </c>
      <c r="I158">
        <f>IF(A158="","",COUNTIFS('Cambios'!$C$2:$C$500,A158,'Cambios'!$T$2:$T$500,""))</f>
        <v/>
      </c>
    </row>
    <row r="159">
      <c r="H159">
        <f>IF(A159="","",COUNTIF('Cambios'!$C$2:$C$500,A159))</f>
        <v/>
      </c>
      <c r="I159">
        <f>IF(A159="","",COUNTIFS('Cambios'!$C$2:$C$500,A159,'Cambios'!$T$2:$T$500,""))</f>
        <v/>
      </c>
    </row>
    <row r="160">
      <c r="H160">
        <f>IF(A160="","",COUNTIF('Cambios'!$C$2:$C$500,A160))</f>
        <v/>
      </c>
      <c r="I160">
        <f>IF(A160="","",COUNTIFS('Cambios'!$C$2:$C$500,A160,'Cambios'!$T$2:$T$500,""))</f>
        <v/>
      </c>
    </row>
    <row r="161">
      <c r="H161">
        <f>IF(A161="","",COUNTIF('Cambios'!$C$2:$C$500,A161))</f>
        <v/>
      </c>
      <c r="I161">
        <f>IF(A161="","",COUNTIFS('Cambios'!$C$2:$C$500,A161,'Cambios'!$T$2:$T$500,""))</f>
        <v/>
      </c>
    </row>
    <row r="162">
      <c r="H162">
        <f>IF(A162="","",COUNTIF('Cambios'!$C$2:$C$500,A162))</f>
        <v/>
      </c>
      <c r="I162">
        <f>IF(A162="","",COUNTIFS('Cambios'!$C$2:$C$500,A162,'Cambios'!$T$2:$T$500,""))</f>
        <v/>
      </c>
    </row>
    <row r="163">
      <c r="H163">
        <f>IF(A163="","",COUNTIF('Cambios'!$C$2:$C$500,A163))</f>
        <v/>
      </c>
      <c r="I163">
        <f>IF(A163="","",COUNTIFS('Cambios'!$C$2:$C$500,A163,'Cambios'!$T$2:$T$500,""))</f>
        <v/>
      </c>
    </row>
    <row r="164">
      <c r="H164">
        <f>IF(A164="","",COUNTIF('Cambios'!$C$2:$C$500,A164))</f>
        <v/>
      </c>
      <c r="I164">
        <f>IF(A164="","",COUNTIFS('Cambios'!$C$2:$C$500,A164,'Cambios'!$T$2:$T$500,""))</f>
        <v/>
      </c>
    </row>
    <row r="165">
      <c r="H165">
        <f>IF(A165="","",COUNTIF('Cambios'!$C$2:$C$500,A165))</f>
        <v/>
      </c>
      <c r="I165">
        <f>IF(A165="","",COUNTIFS('Cambios'!$C$2:$C$500,A165,'Cambios'!$T$2:$T$500,""))</f>
        <v/>
      </c>
    </row>
    <row r="166">
      <c r="H166">
        <f>IF(A166="","",COUNTIF('Cambios'!$C$2:$C$500,A166))</f>
        <v/>
      </c>
      <c r="I166">
        <f>IF(A166="","",COUNTIFS('Cambios'!$C$2:$C$500,A166,'Cambios'!$T$2:$T$500,""))</f>
        <v/>
      </c>
    </row>
    <row r="167">
      <c r="H167">
        <f>IF(A167="","",COUNTIF('Cambios'!$C$2:$C$500,A167))</f>
        <v/>
      </c>
      <c r="I167">
        <f>IF(A167="","",COUNTIFS('Cambios'!$C$2:$C$500,A167,'Cambios'!$T$2:$T$500,""))</f>
        <v/>
      </c>
    </row>
    <row r="168">
      <c r="H168">
        <f>IF(A168="","",COUNTIF('Cambios'!$C$2:$C$500,A168))</f>
        <v/>
      </c>
      <c r="I168">
        <f>IF(A168="","",COUNTIFS('Cambios'!$C$2:$C$500,A168,'Cambios'!$T$2:$T$500,""))</f>
        <v/>
      </c>
    </row>
    <row r="169">
      <c r="H169">
        <f>IF(A169="","",COUNTIF('Cambios'!$C$2:$C$500,A169))</f>
        <v/>
      </c>
      <c r="I169">
        <f>IF(A169="","",COUNTIFS('Cambios'!$C$2:$C$500,A169,'Cambios'!$T$2:$T$500,""))</f>
        <v/>
      </c>
    </row>
    <row r="170">
      <c r="H170">
        <f>IF(A170="","",COUNTIF('Cambios'!$C$2:$C$500,A170))</f>
        <v/>
      </c>
      <c r="I170">
        <f>IF(A170="","",COUNTIFS('Cambios'!$C$2:$C$500,A170,'Cambios'!$T$2:$T$500,""))</f>
        <v/>
      </c>
    </row>
    <row r="171">
      <c r="H171">
        <f>IF(A171="","",COUNTIF('Cambios'!$C$2:$C$500,A171))</f>
        <v/>
      </c>
      <c r="I171">
        <f>IF(A171="","",COUNTIFS('Cambios'!$C$2:$C$500,A171,'Cambios'!$T$2:$T$500,""))</f>
        <v/>
      </c>
    </row>
    <row r="172">
      <c r="H172">
        <f>IF(A172="","",COUNTIF('Cambios'!$C$2:$C$500,A172))</f>
        <v/>
      </c>
      <c r="I172">
        <f>IF(A172="","",COUNTIFS('Cambios'!$C$2:$C$500,A172,'Cambios'!$T$2:$T$500,""))</f>
        <v/>
      </c>
    </row>
    <row r="173">
      <c r="H173">
        <f>IF(A173="","",COUNTIF('Cambios'!$C$2:$C$500,A173))</f>
        <v/>
      </c>
      <c r="I173">
        <f>IF(A173="","",COUNTIFS('Cambios'!$C$2:$C$500,A173,'Cambios'!$T$2:$T$500,""))</f>
        <v/>
      </c>
    </row>
    <row r="174">
      <c r="H174">
        <f>IF(A174="","",COUNTIF('Cambios'!$C$2:$C$500,A174))</f>
        <v/>
      </c>
      <c r="I174">
        <f>IF(A174="","",COUNTIFS('Cambios'!$C$2:$C$500,A174,'Cambios'!$T$2:$T$500,""))</f>
        <v/>
      </c>
    </row>
    <row r="175">
      <c r="H175">
        <f>IF(A175="","",COUNTIF('Cambios'!$C$2:$C$500,A175))</f>
        <v/>
      </c>
      <c r="I175">
        <f>IF(A175="","",COUNTIFS('Cambios'!$C$2:$C$500,A175,'Cambios'!$T$2:$T$500,""))</f>
        <v/>
      </c>
    </row>
    <row r="176">
      <c r="H176">
        <f>IF(A176="","",COUNTIF('Cambios'!$C$2:$C$500,A176))</f>
        <v/>
      </c>
      <c r="I176">
        <f>IF(A176="","",COUNTIFS('Cambios'!$C$2:$C$500,A176,'Cambios'!$T$2:$T$500,""))</f>
        <v/>
      </c>
    </row>
    <row r="177">
      <c r="H177">
        <f>IF(A177="","",COUNTIF('Cambios'!$C$2:$C$500,A177))</f>
        <v/>
      </c>
      <c r="I177">
        <f>IF(A177="","",COUNTIFS('Cambios'!$C$2:$C$500,A177,'Cambios'!$T$2:$T$500,""))</f>
        <v/>
      </c>
    </row>
    <row r="178">
      <c r="H178">
        <f>IF(A178="","",COUNTIF('Cambios'!$C$2:$C$500,A178))</f>
        <v/>
      </c>
      <c r="I178">
        <f>IF(A178="","",COUNTIFS('Cambios'!$C$2:$C$500,A178,'Cambios'!$T$2:$T$500,""))</f>
        <v/>
      </c>
    </row>
    <row r="179">
      <c r="H179">
        <f>IF(A179="","",COUNTIF('Cambios'!$C$2:$C$500,A179))</f>
        <v/>
      </c>
      <c r="I179">
        <f>IF(A179="","",COUNTIFS('Cambios'!$C$2:$C$500,A179,'Cambios'!$T$2:$T$500,""))</f>
        <v/>
      </c>
    </row>
    <row r="180">
      <c r="H180">
        <f>IF(A180="","",COUNTIF('Cambios'!$C$2:$C$500,A180))</f>
        <v/>
      </c>
      <c r="I180">
        <f>IF(A180="","",COUNTIFS('Cambios'!$C$2:$C$500,A180,'Cambios'!$T$2:$T$500,""))</f>
        <v/>
      </c>
    </row>
    <row r="181">
      <c r="H181">
        <f>IF(A181="","",COUNTIF('Cambios'!$C$2:$C$500,A181))</f>
        <v/>
      </c>
      <c r="I181">
        <f>IF(A181="","",COUNTIFS('Cambios'!$C$2:$C$500,A181,'Cambios'!$T$2:$T$500,""))</f>
        <v/>
      </c>
    </row>
    <row r="182">
      <c r="H182">
        <f>IF(A182="","",COUNTIF('Cambios'!$C$2:$C$500,A182))</f>
        <v/>
      </c>
      <c r="I182">
        <f>IF(A182="","",COUNTIFS('Cambios'!$C$2:$C$500,A182,'Cambios'!$T$2:$T$500,""))</f>
        <v/>
      </c>
    </row>
    <row r="183">
      <c r="H183">
        <f>IF(A183="","",COUNTIF('Cambios'!$C$2:$C$500,A183))</f>
        <v/>
      </c>
      <c r="I183">
        <f>IF(A183="","",COUNTIFS('Cambios'!$C$2:$C$500,A183,'Cambios'!$T$2:$T$500,""))</f>
        <v/>
      </c>
    </row>
    <row r="184">
      <c r="H184">
        <f>IF(A184="","",COUNTIF('Cambios'!$C$2:$C$500,A184))</f>
        <v/>
      </c>
      <c r="I184">
        <f>IF(A184="","",COUNTIFS('Cambios'!$C$2:$C$500,A184,'Cambios'!$T$2:$T$500,""))</f>
        <v/>
      </c>
    </row>
    <row r="185">
      <c r="H185">
        <f>IF(A185="","",COUNTIF('Cambios'!$C$2:$C$500,A185))</f>
        <v/>
      </c>
      <c r="I185">
        <f>IF(A185="","",COUNTIFS('Cambios'!$C$2:$C$500,A185,'Cambios'!$T$2:$T$500,""))</f>
        <v/>
      </c>
    </row>
    <row r="186">
      <c r="H186">
        <f>IF(A186="","",COUNTIF('Cambios'!$C$2:$C$500,A186))</f>
        <v/>
      </c>
      <c r="I186">
        <f>IF(A186="","",COUNTIFS('Cambios'!$C$2:$C$500,A186,'Cambios'!$T$2:$T$500,""))</f>
        <v/>
      </c>
    </row>
    <row r="187">
      <c r="H187">
        <f>IF(A187="","",COUNTIF('Cambios'!$C$2:$C$500,A187))</f>
        <v/>
      </c>
      <c r="I187">
        <f>IF(A187="","",COUNTIFS('Cambios'!$C$2:$C$500,A187,'Cambios'!$T$2:$T$500,""))</f>
        <v/>
      </c>
    </row>
    <row r="188">
      <c r="H188">
        <f>IF(A188="","",COUNTIF('Cambios'!$C$2:$C$500,A188))</f>
        <v/>
      </c>
      <c r="I188">
        <f>IF(A188="","",COUNTIFS('Cambios'!$C$2:$C$500,A188,'Cambios'!$T$2:$T$500,""))</f>
        <v/>
      </c>
    </row>
    <row r="189">
      <c r="H189">
        <f>IF(A189="","",COUNTIF('Cambios'!$C$2:$C$500,A189))</f>
        <v/>
      </c>
      <c r="I189">
        <f>IF(A189="","",COUNTIFS('Cambios'!$C$2:$C$500,A189,'Cambios'!$T$2:$T$500,""))</f>
        <v/>
      </c>
    </row>
    <row r="190">
      <c r="H190">
        <f>IF(A190="","",COUNTIF('Cambios'!$C$2:$C$500,A190))</f>
        <v/>
      </c>
      <c r="I190">
        <f>IF(A190="","",COUNTIFS('Cambios'!$C$2:$C$500,A190,'Cambios'!$T$2:$T$500,""))</f>
        <v/>
      </c>
    </row>
    <row r="191">
      <c r="H191">
        <f>IF(A191="","",COUNTIF('Cambios'!$C$2:$C$500,A191))</f>
        <v/>
      </c>
      <c r="I191">
        <f>IF(A191="","",COUNTIFS('Cambios'!$C$2:$C$500,A191,'Cambios'!$T$2:$T$500,""))</f>
        <v/>
      </c>
    </row>
    <row r="192">
      <c r="H192">
        <f>IF(A192="","",COUNTIF('Cambios'!$C$2:$C$500,A192))</f>
        <v/>
      </c>
      <c r="I192">
        <f>IF(A192="","",COUNTIFS('Cambios'!$C$2:$C$500,A192,'Cambios'!$T$2:$T$500,""))</f>
        <v/>
      </c>
    </row>
    <row r="193">
      <c r="H193">
        <f>IF(A193="","",COUNTIF('Cambios'!$C$2:$C$500,A193))</f>
        <v/>
      </c>
      <c r="I193">
        <f>IF(A193="","",COUNTIFS('Cambios'!$C$2:$C$500,A193,'Cambios'!$T$2:$T$500,""))</f>
        <v/>
      </c>
    </row>
    <row r="194">
      <c r="H194">
        <f>IF(A194="","",COUNTIF('Cambios'!$C$2:$C$500,A194))</f>
        <v/>
      </c>
      <c r="I194">
        <f>IF(A194="","",COUNTIFS('Cambios'!$C$2:$C$500,A194,'Cambios'!$T$2:$T$500,""))</f>
        <v/>
      </c>
    </row>
    <row r="195">
      <c r="H195">
        <f>IF(A195="","",COUNTIF('Cambios'!$C$2:$C$500,A195))</f>
        <v/>
      </c>
      <c r="I195">
        <f>IF(A195="","",COUNTIFS('Cambios'!$C$2:$C$500,A195,'Cambios'!$T$2:$T$500,""))</f>
        <v/>
      </c>
    </row>
    <row r="196">
      <c r="H196">
        <f>IF(A196="","",COUNTIF('Cambios'!$C$2:$C$500,A196))</f>
        <v/>
      </c>
      <c r="I196">
        <f>IF(A196="","",COUNTIFS('Cambios'!$C$2:$C$500,A196,'Cambios'!$T$2:$T$500,""))</f>
        <v/>
      </c>
    </row>
    <row r="197">
      <c r="H197">
        <f>IF(A197="","",COUNTIF('Cambios'!$C$2:$C$500,A197))</f>
        <v/>
      </c>
      <c r="I197">
        <f>IF(A197="","",COUNTIFS('Cambios'!$C$2:$C$500,A197,'Cambios'!$T$2:$T$500,""))</f>
        <v/>
      </c>
    </row>
    <row r="198">
      <c r="H198">
        <f>IF(A198="","",COUNTIF('Cambios'!$C$2:$C$500,A198))</f>
        <v/>
      </c>
      <c r="I198">
        <f>IF(A198="","",COUNTIFS('Cambios'!$C$2:$C$500,A198,'Cambios'!$T$2:$T$500,""))</f>
        <v/>
      </c>
    </row>
    <row r="199">
      <c r="H199">
        <f>IF(A199="","",COUNTIF('Cambios'!$C$2:$C$500,A199))</f>
        <v/>
      </c>
      <c r="I199">
        <f>IF(A199="","",COUNTIFS('Cambios'!$C$2:$C$500,A199,'Cambios'!$T$2:$T$500,""))</f>
        <v/>
      </c>
    </row>
    <row r="200">
      <c r="H200">
        <f>IF(A200="","",COUNTIF('Cambios'!$C$2:$C$500,A200))</f>
        <v/>
      </c>
      <c r="I200">
        <f>IF(A200="","",COUNTIFS('Cambios'!$C$2:$C$500,A200,'Cambios'!$T$2:$T$500,""))</f>
        <v/>
      </c>
    </row>
    <row r="201">
      <c r="H201">
        <f>IF(A201="","",COUNTIF('Cambios'!$C$2:$C$500,A201))</f>
        <v/>
      </c>
      <c r="I201">
        <f>IF(A201="","",COUNTIFS('Cambios'!$C$2:$C$500,A201,'Cambios'!$T$2:$T$500,""))</f>
        <v/>
      </c>
    </row>
    <row r="202">
      <c r="H202">
        <f>IF(A202="","",COUNTIF('Cambios'!$C$2:$C$500,A202))</f>
        <v/>
      </c>
      <c r="I202">
        <f>IF(A202="","",COUNTIFS('Cambios'!$C$2:$C$500,A202,'Cambios'!$T$2:$T$500,""))</f>
        <v/>
      </c>
    </row>
    <row r="203">
      <c r="H203">
        <f>IF(A203="","",COUNTIF('Cambios'!$C$2:$C$500,A203))</f>
        <v/>
      </c>
      <c r="I203">
        <f>IF(A203="","",COUNTIFS('Cambios'!$C$2:$C$500,A203,'Cambios'!$T$2:$T$500,""))</f>
        <v/>
      </c>
    </row>
    <row r="204">
      <c r="H204">
        <f>IF(A204="","",COUNTIF('Cambios'!$C$2:$C$500,A204))</f>
        <v/>
      </c>
      <c r="I204">
        <f>IF(A204="","",COUNTIFS('Cambios'!$C$2:$C$500,A204,'Cambios'!$T$2:$T$500,""))</f>
        <v/>
      </c>
    </row>
    <row r="205">
      <c r="H205">
        <f>IF(A205="","",COUNTIF('Cambios'!$C$2:$C$500,A205))</f>
        <v/>
      </c>
      <c r="I205">
        <f>IF(A205="","",COUNTIFS('Cambios'!$C$2:$C$500,A205,'Cambios'!$T$2:$T$500,""))</f>
        <v/>
      </c>
    </row>
    <row r="206">
      <c r="H206">
        <f>IF(A206="","",COUNTIF('Cambios'!$C$2:$C$500,A206))</f>
        <v/>
      </c>
      <c r="I206">
        <f>IF(A206="","",COUNTIFS('Cambios'!$C$2:$C$500,A206,'Cambios'!$T$2:$T$500,""))</f>
        <v/>
      </c>
    </row>
    <row r="207">
      <c r="H207">
        <f>IF(A207="","",COUNTIF('Cambios'!$C$2:$C$500,A207))</f>
        <v/>
      </c>
      <c r="I207">
        <f>IF(A207="","",COUNTIFS('Cambios'!$C$2:$C$500,A207,'Cambios'!$T$2:$T$500,""))</f>
        <v/>
      </c>
    </row>
    <row r="208">
      <c r="H208">
        <f>IF(A208="","",COUNTIF('Cambios'!$C$2:$C$500,A208))</f>
        <v/>
      </c>
      <c r="I208">
        <f>IF(A208="","",COUNTIFS('Cambios'!$C$2:$C$500,A208,'Cambios'!$T$2:$T$500,""))</f>
        <v/>
      </c>
    </row>
    <row r="209">
      <c r="H209">
        <f>IF(A209="","",COUNTIF('Cambios'!$C$2:$C$500,A209))</f>
        <v/>
      </c>
      <c r="I209">
        <f>IF(A209="","",COUNTIFS('Cambios'!$C$2:$C$500,A209,'Cambios'!$T$2:$T$500,""))</f>
        <v/>
      </c>
    </row>
    <row r="210">
      <c r="H210">
        <f>IF(A210="","",COUNTIF('Cambios'!$C$2:$C$500,A210))</f>
        <v/>
      </c>
      <c r="I210">
        <f>IF(A210="","",COUNTIFS('Cambios'!$C$2:$C$500,A210,'Cambios'!$T$2:$T$500,""))</f>
        <v/>
      </c>
    </row>
    <row r="211">
      <c r="H211">
        <f>IF(A211="","",COUNTIF('Cambios'!$C$2:$C$500,A211))</f>
        <v/>
      </c>
      <c r="I211">
        <f>IF(A211="","",COUNTIFS('Cambios'!$C$2:$C$500,A211,'Cambios'!$T$2:$T$500,""))</f>
        <v/>
      </c>
    </row>
    <row r="212">
      <c r="H212">
        <f>IF(A212="","",COUNTIF('Cambios'!$C$2:$C$500,A212))</f>
        <v/>
      </c>
      <c r="I212">
        <f>IF(A212="","",COUNTIFS('Cambios'!$C$2:$C$500,A212,'Cambios'!$T$2:$T$500,""))</f>
        <v/>
      </c>
    </row>
    <row r="213">
      <c r="H213">
        <f>IF(A213="","",COUNTIF('Cambios'!$C$2:$C$500,A213))</f>
        <v/>
      </c>
      <c r="I213">
        <f>IF(A213="","",COUNTIFS('Cambios'!$C$2:$C$500,A213,'Cambios'!$T$2:$T$500,""))</f>
        <v/>
      </c>
    </row>
    <row r="214">
      <c r="H214">
        <f>IF(A214="","",COUNTIF('Cambios'!$C$2:$C$500,A214))</f>
        <v/>
      </c>
      <c r="I214">
        <f>IF(A214="","",COUNTIFS('Cambios'!$C$2:$C$500,A214,'Cambios'!$T$2:$T$500,""))</f>
        <v/>
      </c>
    </row>
    <row r="215">
      <c r="H215">
        <f>IF(A215="","",COUNTIF('Cambios'!$C$2:$C$500,A215))</f>
        <v/>
      </c>
      <c r="I215">
        <f>IF(A215="","",COUNTIFS('Cambios'!$C$2:$C$500,A215,'Cambios'!$T$2:$T$500,""))</f>
        <v/>
      </c>
    </row>
    <row r="216">
      <c r="H216">
        <f>IF(A216="","",COUNTIF('Cambios'!$C$2:$C$500,A216))</f>
        <v/>
      </c>
      <c r="I216">
        <f>IF(A216="","",COUNTIFS('Cambios'!$C$2:$C$500,A216,'Cambios'!$T$2:$T$500,""))</f>
        <v/>
      </c>
    </row>
    <row r="217">
      <c r="H217">
        <f>IF(A217="","",COUNTIF('Cambios'!$C$2:$C$500,A217))</f>
        <v/>
      </c>
      <c r="I217">
        <f>IF(A217="","",COUNTIFS('Cambios'!$C$2:$C$500,A217,'Cambios'!$T$2:$T$500,""))</f>
        <v/>
      </c>
    </row>
    <row r="218">
      <c r="H218">
        <f>IF(A218="","",COUNTIF('Cambios'!$C$2:$C$500,A218))</f>
        <v/>
      </c>
      <c r="I218">
        <f>IF(A218="","",COUNTIFS('Cambios'!$C$2:$C$500,A218,'Cambios'!$T$2:$T$500,""))</f>
        <v/>
      </c>
    </row>
    <row r="219">
      <c r="H219">
        <f>IF(A219="","",COUNTIF('Cambios'!$C$2:$C$500,A219))</f>
        <v/>
      </c>
      <c r="I219">
        <f>IF(A219="","",COUNTIFS('Cambios'!$C$2:$C$500,A219,'Cambios'!$T$2:$T$500,""))</f>
        <v/>
      </c>
    </row>
    <row r="220">
      <c r="H220">
        <f>IF(A220="","",COUNTIF('Cambios'!$C$2:$C$500,A220))</f>
        <v/>
      </c>
      <c r="I220">
        <f>IF(A220="","",COUNTIFS('Cambios'!$C$2:$C$500,A220,'Cambios'!$T$2:$T$500,""))</f>
        <v/>
      </c>
    </row>
    <row r="221">
      <c r="H221">
        <f>IF(A221="","",COUNTIF('Cambios'!$C$2:$C$500,A221))</f>
        <v/>
      </c>
      <c r="I221">
        <f>IF(A221="","",COUNTIFS('Cambios'!$C$2:$C$500,A221,'Cambios'!$T$2:$T$500,""))</f>
        <v/>
      </c>
    </row>
    <row r="222">
      <c r="H222">
        <f>IF(A222="","",COUNTIF('Cambios'!$C$2:$C$500,A222))</f>
        <v/>
      </c>
      <c r="I222">
        <f>IF(A222="","",COUNTIFS('Cambios'!$C$2:$C$500,A222,'Cambios'!$T$2:$T$500,""))</f>
        <v/>
      </c>
    </row>
    <row r="223">
      <c r="H223">
        <f>IF(A223="","",COUNTIF('Cambios'!$C$2:$C$500,A223))</f>
        <v/>
      </c>
      <c r="I223">
        <f>IF(A223="","",COUNTIFS('Cambios'!$C$2:$C$500,A223,'Cambios'!$T$2:$T$500,""))</f>
        <v/>
      </c>
    </row>
    <row r="224">
      <c r="H224">
        <f>IF(A224="","",COUNTIF('Cambios'!$C$2:$C$500,A224))</f>
        <v/>
      </c>
      <c r="I224">
        <f>IF(A224="","",COUNTIFS('Cambios'!$C$2:$C$500,A224,'Cambios'!$T$2:$T$500,""))</f>
        <v/>
      </c>
    </row>
    <row r="225">
      <c r="H225">
        <f>IF(A225="","",COUNTIF('Cambios'!$C$2:$C$500,A225))</f>
        <v/>
      </c>
      <c r="I225">
        <f>IF(A225="","",COUNTIFS('Cambios'!$C$2:$C$500,A225,'Cambios'!$T$2:$T$500,""))</f>
        <v/>
      </c>
    </row>
    <row r="226">
      <c r="H226">
        <f>IF(A226="","",COUNTIF('Cambios'!$C$2:$C$500,A226))</f>
        <v/>
      </c>
      <c r="I226">
        <f>IF(A226="","",COUNTIFS('Cambios'!$C$2:$C$500,A226,'Cambios'!$T$2:$T$500,""))</f>
        <v/>
      </c>
    </row>
    <row r="227">
      <c r="H227">
        <f>IF(A227="","",COUNTIF('Cambios'!$C$2:$C$500,A227))</f>
        <v/>
      </c>
      <c r="I227">
        <f>IF(A227="","",COUNTIFS('Cambios'!$C$2:$C$500,A227,'Cambios'!$T$2:$T$500,""))</f>
        <v/>
      </c>
    </row>
    <row r="228">
      <c r="H228">
        <f>IF(A228="","",COUNTIF('Cambios'!$C$2:$C$500,A228))</f>
        <v/>
      </c>
      <c r="I228">
        <f>IF(A228="","",COUNTIFS('Cambios'!$C$2:$C$500,A228,'Cambios'!$T$2:$T$500,""))</f>
        <v/>
      </c>
    </row>
    <row r="229">
      <c r="H229">
        <f>IF(A229="","",COUNTIF('Cambios'!$C$2:$C$500,A229))</f>
        <v/>
      </c>
      <c r="I229">
        <f>IF(A229="","",COUNTIFS('Cambios'!$C$2:$C$500,A229,'Cambios'!$T$2:$T$500,""))</f>
        <v/>
      </c>
    </row>
    <row r="230">
      <c r="H230">
        <f>IF(A230="","",COUNTIF('Cambios'!$C$2:$C$500,A230))</f>
        <v/>
      </c>
      <c r="I230">
        <f>IF(A230="","",COUNTIFS('Cambios'!$C$2:$C$500,A230,'Cambios'!$T$2:$T$500,""))</f>
        <v/>
      </c>
    </row>
    <row r="231">
      <c r="H231">
        <f>IF(A231="","",COUNTIF('Cambios'!$C$2:$C$500,A231))</f>
        <v/>
      </c>
      <c r="I231">
        <f>IF(A231="","",COUNTIFS('Cambios'!$C$2:$C$500,A231,'Cambios'!$T$2:$T$500,""))</f>
        <v/>
      </c>
    </row>
    <row r="232">
      <c r="H232">
        <f>IF(A232="","",COUNTIF('Cambios'!$C$2:$C$500,A232))</f>
        <v/>
      </c>
      <c r="I232">
        <f>IF(A232="","",COUNTIFS('Cambios'!$C$2:$C$500,A232,'Cambios'!$T$2:$T$500,""))</f>
        <v/>
      </c>
    </row>
    <row r="233">
      <c r="H233">
        <f>IF(A233="","",COUNTIF('Cambios'!$C$2:$C$500,A233))</f>
        <v/>
      </c>
      <c r="I233">
        <f>IF(A233="","",COUNTIFS('Cambios'!$C$2:$C$500,A233,'Cambios'!$T$2:$T$500,""))</f>
        <v/>
      </c>
    </row>
    <row r="234">
      <c r="H234">
        <f>IF(A234="","",COUNTIF('Cambios'!$C$2:$C$500,A234))</f>
        <v/>
      </c>
      <c r="I234">
        <f>IF(A234="","",COUNTIFS('Cambios'!$C$2:$C$500,A234,'Cambios'!$T$2:$T$500,""))</f>
        <v/>
      </c>
    </row>
    <row r="235">
      <c r="H235">
        <f>IF(A235="","",COUNTIF('Cambios'!$C$2:$C$500,A235))</f>
        <v/>
      </c>
      <c r="I235">
        <f>IF(A235="","",COUNTIFS('Cambios'!$C$2:$C$500,A235,'Cambios'!$T$2:$T$500,""))</f>
        <v/>
      </c>
    </row>
    <row r="236">
      <c r="H236">
        <f>IF(A236="","",COUNTIF('Cambios'!$C$2:$C$500,A236))</f>
        <v/>
      </c>
      <c r="I236">
        <f>IF(A236="","",COUNTIFS('Cambios'!$C$2:$C$500,A236,'Cambios'!$T$2:$T$500,""))</f>
        <v/>
      </c>
    </row>
    <row r="237">
      <c r="H237">
        <f>IF(A237="","",COUNTIF('Cambios'!$C$2:$C$500,A237))</f>
        <v/>
      </c>
      <c r="I237">
        <f>IF(A237="","",COUNTIFS('Cambios'!$C$2:$C$500,A237,'Cambios'!$T$2:$T$500,""))</f>
        <v/>
      </c>
    </row>
    <row r="238">
      <c r="H238">
        <f>IF(A238="","",COUNTIF('Cambios'!$C$2:$C$500,A238))</f>
        <v/>
      </c>
      <c r="I238">
        <f>IF(A238="","",COUNTIFS('Cambios'!$C$2:$C$500,A238,'Cambios'!$T$2:$T$500,""))</f>
        <v/>
      </c>
    </row>
    <row r="239">
      <c r="H239">
        <f>IF(A239="","",COUNTIF('Cambios'!$C$2:$C$500,A239))</f>
        <v/>
      </c>
      <c r="I239">
        <f>IF(A239="","",COUNTIFS('Cambios'!$C$2:$C$500,A239,'Cambios'!$T$2:$T$500,""))</f>
        <v/>
      </c>
    </row>
    <row r="240">
      <c r="H240">
        <f>IF(A240="","",COUNTIF('Cambios'!$C$2:$C$500,A240))</f>
        <v/>
      </c>
      <c r="I240">
        <f>IF(A240="","",COUNTIFS('Cambios'!$C$2:$C$500,A240,'Cambios'!$T$2:$T$500,""))</f>
        <v/>
      </c>
    </row>
    <row r="241">
      <c r="H241">
        <f>IF(A241="","",COUNTIF('Cambios'!$C$2:$C$500,A241))</f>
        <v/>
      </c>
      <c r="I241">
        <f>IF(A241="","",COUNTIFS('Cambios'!$C$2:$C$500,A241,'Cambios'!$T$2:$T$500,""))</f>
        <v/>
      </c>
    </row>
    <row r="242">
      <c r="H242">
        <f>IF(A242="","",COUNTIF('Cambios'!$C$2:$C$500,A242))</f>
        <v/>
      </c>
      <c r="I242">
        <f>IF(A242="","",COUNTIFS('Cambios'!$C$2:$C$500,A242,'Cambios'!$T$2:$T$500,""))</f>
        <v/>
      </c>
    </row>
    <row r="243">
      <c r="H243">
        <f>IF(A243="","",COUNTIF('Cambios'!$C$2:$C$500,A243))</f>
        <v/>
      </c>
      <c r="I243">
        <f>IF(A243="","",COUNTIFS('Cambios'!$C$2:$C$500,A243,'Cambios'!$T$2:$T$500,""))</f>
        <v/>
      </c>
    </row>
    <row r="244">
      <c r="H244">
        <f>IF(A244="","",COUNTIF('Cambios'!$C$2:$C$500,A244))</f>
        <v/>
      </c>
      <c r="I244">
        <f>IF(A244="","",COUNTIFS('Cambios'!$C$2:$C$500,A244,'Cambios'!$T$2:$T$500,""))</f>
        <v/>
      </c>
    </row>
    <row r="245">
      <c r="H245">
        <f>IF(A245="","",COUNTIF('Cambios'!$C$2:$C$500,A245))</f>
        <v/>
      </c>
      <c r="I245">
        <f>IF(A245="","",COUNTIFS('Cambios'!$C$2:$C$500,A245,'Cambios'!$T$2:$T$500,""))</f>
        <v/>
      </c>
    </row>
    <row r="246">
      <c r="H246">
        <f>IF(A246="","",COUNTIF('Cambios'!$C$2:$C$500,A246))</f>
        <v/>
      </c>
      <c r="I246">
        <f>IF(A246="","",COUNTIFS('Cambios'!$C$2:$C$500,A246,'Cambios'!$T$2:$T$500,""))</f>
        <v/>
      </c>
    </row>
    <row r="247">
      <c r="H247">
        <f>IF(A247="","",COUNTIF('Cambios'!$C$2:$C$500,A247))</f>
        <v/>
      </c>
      <c r="I247">
        <f>IF(A247="","",COUNTIFS('Cambios'!$C$2:$C$500,A247,'Cambios'!$T$2:$T$500,""))</f>
        <v/>
      </c>
    </row>
    <row r="248">
      <c r="H248">
        <f>IF(A248="","",COUNTIF('Cambios'!$C$2:$C$500,A248))</f>
        <v/>
      </c>
      <c r="I248">
        <f>IF(A248="","",COUNTIFS('Cambios'!$C$2:$C$500,A248,'Cambios'!$T$2:$T$500,""))</f>
        <v/>
      </c>
    </row>
    <row r="249">
      <c r="H249">
        <f>IF(A249="","",COUNTIF('Cambios'!$C$2:$C$500,A249))</f>
        <v/>
      </c>
      <c r="I249">
        <f>IF(A249="","",COUNTIFS('Cambios'!$C$2:$C$500,A249,'Cambios'!$T$2:$T$500,""))</f>
        <v/>
      </c>
    </row>
    <row r="250">
      <c r="H250">
        <f>IF(A250="","",COUNTIF('Cambios'!$C$2:$C$500,A250))</f>
        <v/>
      </c>
      <c r="I250">
        <f>IF(A250="","",COUNTIFS('Cambios'!$C$2:$C$500,A250,'Cambios'!$T$2:$T$500,""))</f>
        <v/>
      </c>
    </row>
    <row r="251">
      <c r="H251">
        <f>IF(A251="","",COUNTIF('Cambios'!$C$2:$C$500,A251))</f>
        <v/>
      </c>
      <c r="I251">
        <f>IF(A251="","",COUNTIFS('Cambios'!$C$2:$C$500,A251,'Cambios'!$T$2:$T$500,""))</f>
        <v/>
      </c>
    </row>
    <row r="252">
      <c r="H252">
        <f>IF(A252="","",COUNTIF('Cambios'!$C$2:$C$500,A252))</f>
        <v/>
      </c>
      <c r="I252">
        <f>IF(A252="","",COUNTIFS('Cambios'!$C$2:$C$500,A252,'Cambios'!$T$2:$T$500,""))</f>
        <v/>
      </c>
    </row>
    <row r="253">
      <c r="H253">
        <f>IF(A253="","",COUNTIF('Cambios'!$C$2:$C$500,A253))</f>
        <v/>
      </c>
      <c r="I253">
        <f>IF(A253="","",COUNTIFS('Cambios'!$C$2:$C$500,A253,'Cambios'!$T$2:$T$500,""))</f>
        <v/>
      </c>
    </row>
    <row r="254">
      <c r="H254">
        <f>IF(A254="","",COUNTIF('Cambios'!$C$2:$C$500,A254))</f>
        <v/>
      </c>
      <c r="I254">
        <f>IF(A254="","",COUNTIFS('Cambios'!$C$2:$C$500,A254,'Cambios'!$T$2:$T$500,""))</f>
        <v/>
      </c>
    </row>
    <row r="255">
      <c r="H255">
        <f>IF(A255="","",COUNTIF('Cambios'!$C$2:$C$500,A255))</f>
        <v/>
      </c>
      <c r="I255">
        <f>IF(A255="","",COUNTIFS('Cambios'!$C$2:$C$500,A255,'Cambios'!$T$2:$T$500,""))</f>
        <v/>
      </c>
    </row>
    <row r="256">
      <c r="H256">
        <f>IF(A256="","",COUNTIF('Cambios'!$C$2:$C$500,A256))</f>
        <v/>
      </c>
      <c r="I256">
        <f>IF(A256="","",COUNTIFS('Cambios'!$C$2:$C$500,A256,'Cambios'!$T$2:$T$500,""))</f>
        <v/>
      </c>
    </row>
    <row r="257">
      <c r="H257">
        <f>IF(A257="","",COUNTIF('Cambios'!$C$2:$C$500,A257))</f>
        <v/>
      </c>
      <c r="I257">
        <f>IF(A257="","",COUNTIFS('Cambios'!$C$2:$C$500,A257,'Cambios'!$T$2:$T$500,""))</f>
        <v/>
      </c>
    </row>
    <row r="258">
      <c r="H258">
        <f>IF(A258="","",COUNTIF('Cambios'!$C$2:$C$500,A258))</f>
        <v/>
      </c>
      <c r="I258">
        <f>IF(A258="","",COUNTIFS('Cambios'!$C$2:$C$500,A258,'Cambios'!$T$2:$T$500,""))</f>
        <v/>
      </c>
    </row>
    <row r="259">
      <c r="H259">
        <f>IF(A259="","",COUNTIF('Cambios'!$C$2:$C$500,A259))</f>
        <v/>
      </c>
      <c r="I259">
        <f>IF(A259="","",COUNTIFS('Cambios'!$C$2:$C$500,A259,'Cambios'!$T$2:$T$500,""))</f>
        <v/>
      </c>
    </row>
    <row r="260">
      <c r="H260">
        <f>IF(A260="","",COUNTIF('Cambios'!$C$2:$C$500,A260))</f>
        <v/>
      </c>
      <c r="I260">
        <f>IF(A260="","",COUNTIFS('Cambios'!$C$2:$C$500,A260,'Cambios'!$T$2:$T$500,""))</f>
        <v/>
      </c>
    </row>
    <row r="261">
      <c r="H261">
        <f>IF(A261="","",COUNTIF('Cambios'!$C$2:$C$500,A261))</f>
        <v/>
      </c>
      <c r="I261">
        <f>IF(A261="","",COUNTIFS('Cambios'!$C$2:$C$500,A261,'Cambios'!$T$2:$T$500,""))</f>
        <v/>
      </c>
    </row>
    <row r="262">
      <c r="H262">
        <f>IF(A262="","",COUNTIF('Cambios'!$C$2:$C$500,A262))</f>
        <v/>
      </c>
      <c r="I262">
        <f>IF(A262="","",COUNTIFS('Cambios'!$C$2:$C$500,A262,'Cambios'!$T$2:$T$500,""))</f>
        <v/>
      </c>
    </row>
    <row r="263">
      <c r="H263">
        <f>IF(A263="","",COUNTIF('Cambios'!$C$2:$C$500,A263))</f>
        <v/>
      </c>
      <c r="I263">
        <f>IF(A263="","",COUNTIFS('Cambios'!$C$2:$C$500,A263,'Cambios'!$T$2:$T$500,""))</f>
        <v/>
      </c>
    </row>
    <row r="264">
      <c r="H264">
        <f>IF(A264="","",COUNTIF('Cambios'!$C$2:$C$500,A264))</f>
        <v/>
      </c>
      <c r="I264">
        <f>IF(A264="","",COUNTIFS('Cambios'!$C$2:$C$500,A264,'Cambios'!$T$2:$T$500,""))</f>
        <v/>
      </c>
    </row>
    <row r="265">
      <c r="H265">
        <f>IF(A265="","",COUNTIF('Cambios'!$C$2:$C$500,A265))</f>
        <v/>
      </c>
      <c r="I265">
        <f>IF(A265="","",COUNTIFS('Cambios'!$C$2:$C$500,A265,'Cambios'!$T$2:$T$500,""))</f>
        <v/>
      </c>
    </row>
    <row r="266">
      <c r="H266">
        <f>IF(A266="","",COUNTIF('Cambios'!$C$2:$C$500,A266))</f>
        <v/>
      </c>
      <c r="I266">
        <f>IF(A266="","",COUNTIFS('Cambios'!$C$2:$C$500,A266,'Cambios'!$T$2:$T$500,""))</f>
        <v/>
      </c>
    </row>
    <row r="267">
      <c r="H267">
        <f>IF(A267="","",COUNTIF('Cambios'!$C$2:$C$500,A267))</f>
        <v/>
      </c>
      <c r="I267">
        <f>IF(A267="","",COUNTIFS('Cambios'!$C$2:$C$500,A267,'Cambios'!$T$2:$T$500,""))</f>
        <v/>
      </c>
    </row>
    <row r="268">
      <c r="H268">
        <f>IF(A268="","",COUNTIF('Cambios'!$C$2:$C$500,A268))</f>
        <v/>
      </c>
      <c r="I268">
        <f>IF(A268="","",COUNTIFS('Cambios'!$C$2:$C$500,A268,'Cambios'!$T$2:$T$500,""))</f>
        <v/>
      </c>
    </row>
    <row r="269">
      <c r="H269">
        <f>IF(A269="","",COUNTIF('Cambios'!$C$2:$C$500,A269))</f>
        <v/>
      </c>
      <c r="I269">
        <f>IF(A269="","",COUNTIFS('Cambios'!$C$2:$C$500,A269,'Cambios'!$T$2:$T$500,""))</f>
        <v/>
      </c>
    </row>
    <row r="270">
      <c r="H270">
        <f>IF(A270="","",COUNTIF('Cambios'!$C$2:$C$500,A270))</f>
        <v/>
      </c>
      <c r="I270">
        <f>IF(A270="","",COUNTIFS('Cambios'!$C$2:$C$500,A270,'Cambios'!$T$2:$T$500,""))</f>
        <v/>
      </c>
    </row>
    <row r="271">
      <c r="H271">
        <f>IF(A271="","",COUNTIF('Cambios'!$C$2:$C$500,A271))</f>
        <v/>
      </c>
      <c r="I271">
        <f>IF(A271="","",COUNTIFS('Cambios'!$C$2:$C$500,A271,'Cambios'!$T$2:$T$500,""))</f>
        <v/>
      </c>
    </row>
    <row r="272">
      <c r="H272">
        <f>IF(A272="","",COUNTIF('Cambios'!$C$2:$C$500,A272))</f>
        <v/>
      </c>
      <c r="I272">
        <f>IF(A272="","",COUNTIFS('Cambios'!$C$2:$C$500,A272,'Cambios'!$T$2:$T$500,""))</f>
        <v/>
      </c>
    </row>
    <row r="273">
      <c r="H273">
        <f>IF(A273="","",COUNTIF('Cambios'!$C$2:$C$500,A273))</f>
        <v/>
      </c>
      <c r="I273">
        <f>IF(A273="","",COUNTIFS('Cambios'!$C$2:$C$500,A273,'Cambios'!$T$2:$T$500,""))</f>
        <v/>
      </c>
    </row>
    <row r="274">
      <c r="H274">
        <f>IF(A274="","",COUNTIF('Cambios'!$C$2:$C$500,A274))</f>
        <v/>
      </c>
      <c r="I274">
        <f>IF(A274="","",COUNTIFS('Cambios'!$C$2:$C$500,A274,'Cambios'!$T$2:$T$500,""))</f>
        <v/>
      </c>
    </row>
    <row r="275">
      <c r="H275">
        <f>IF(A275="","",COUNTIF('Cambios'!$C$2:$C$500,A275))</f>
        <v/>
      </c>
      <c r="I275">
        <f>IF(A275="","",COUNTIFS('Cambios'!$C$2:$C$500,A275,'Cambios'!$T$2:$T$500,""))</f>
        <v/>
      </c>
    </row>
    <row r="276">
      <c r="H276">
        <f>IF(A276="","",COUNTIF('Cambios'!$C$2:$C$500,A276))</f>
        <v/>
      </c>
      <c r="I276">
        <f>IF(A276="","",COUNTIFS('Cambios'!$C$2:$C$500,A276,'Cambios'!$T$2:$T$500,""))</f>
        <v/>
      </c>
    </row>
    <row r="277">
      <c r="H277">
        <f>IF(A277="","",COUNTIF('Cambios'!$C$2:$C$500,A277))</f>
        <v/>
      </c>
      <c r="I277">
        <f>IF(A277="","",COUNTIFS('Cambios'!$C$2:$C$500,A277,'Cambios'!$T$2:$T$500,""))</f>
        <v/>
      </c>
    </row>
    <row r="278">
      <c r="H278">
        <f>IF(A278="","",COUNTIF('Cambios'!$C$2:$C$500,A278))</f>
        <v/>
      </c>
      <c r="I278">
        <f>IF(A278="","",COUNTIFS('Cambios'!$C$2:$C$500,A278,'Cambios'!$T$2:$T$500,""))</f>
        <v/>
      </c>
    </row>
    <row r="279">
      <c r="H279">
        <f>IF(A279="","",COUNTIF('Cambios'!$C$2:$C$500,A279))</f>
        <v/>
      </c>
      <c r="I279">
        <f>IF(A279="","",COUNTIFS('Cambios'!$C$2:$C$500,A279,'Cambios'!$T$2:$T$500,""))</f>
        <v/>
      </c>
    </row>
    <row r="280">
      <c r="H280">
        <f>IF(A280="","",COUNTIF('Cambios'!$C$2:$C$500,A280))</f>
        <v/>
      </c>
      <c r="I280">
        <f>IF(A280="","",COUNTIFS('Cambios'!$C$2:$C$500,A280,'Cambios'!$T$2:$T$500,""))</f>
        <v/>
      </c>
    </row>
    <row r="281">
      <c r="H281">
        <f>IF(A281="","",COUNTIF('Cambios'!$C$2:$C$500,A281))</f>
        <v/>
      </c>
      <c r="I281">
        <f>IF(A281="","",COUNTIFS('Cambios'!$C$2:$C$500,A281,'Cambios'!$T$2:$T$500,""))</f>
        <v/>
      </c>
    </row>
    <row r="282">
      <c r="H282">
        <f>IF(A282="","",COUNTIF('Cambios'!$C$2:$C$500,A282))</f>
        <v/>
      </c>
      <c r="I282">
        <f>IF(A282="","",COUNTIFS('Cambios'!$C$2:$C$500,A282,'Cambios'!$T$2:$T$500,""))</f>
        <v/>
      </c>
    </row>
    <row r="283">
      <c r="H283">
        <f>IF(A283="","",COUNTIF('Cambios'!$C$2:$C$500,A283))</f>
        <v/>
      </c>
      <c r="I283">
        <f>IF(A283="","",COUNTIFS('Cambios'!$C$2:$C$500,A283,'Cambios'!$T$2:$T$500,""))</f>
        <v/>
      </c>
    </row>
    <row r="284">
      <c r="H284">
        <f>IF(A284="","",COUNTIF('Cambios'!$C$2:$C$500,A284))</f>
        <v/>
      </c>
      <c r="I284">
        <f>IF(A284="","",COUNTIFS('Cambios'!$C$2:$C$500,A284,'Cambios'!$T$2:$T$500,""))</f>
        <v/>
      </c>
    </row>
    <row r="285">
      <c r="H285">
        <f>IF(A285="","",COUNTIF('Cambios'!$C$2:$C$500,A285))</f>
        <v/>
      </c>
      <c r="I285">
        <f>IF(A285="","",COUNTIFS('Cambios'!$C$2:$C$500,A285,'Cambios'!$T$2:$T$500,""))</f>
        <v/>
      </c>
    </row>
    <row r="286">
      <c r="H286">
        <f>IF(A286="","",COUNTIF('Cambios'!$C$2:$C$500,A286))</f>
        <v/>
      </c>
      <c r="I286">
        <f>IF(A286="","",COUNTIFS('Cambios'!$C$2:$C$500,A286,'Cambios'!$T$2:$T$500,""))</f>
        <v/>
      </c>
    </row>
    <row r="287">
      <c r="H287">
        <f>IF(A287="","",COUNTIF('Cambios'!$C$2:$C$500,A287))</f>
        <v/>
      </c>
      <c r="I287">
        <f>IF(A287="","",COUNTIFS('Cambios'!$C$2:$C$500,A287,'Cambios'!$T$2:$T$500,""))</f>
        <v/>
      </c>
    </row>
    <row r="288">
      <c r="H288">
        <f>IF(A288="","",COUNTIF('Cambios'!$C$2:$C$500,A288))</f>
        <v/>
      </c>
      <c r="I288">
        <f>IF(A288="","",COUNTIFS('Cambios'!$C$2:$C$500,A288,'Cambios'!$T$2:$T$500,""))</f>
        <v/>
      </c>
    </row>
    <row r="289">
      <c r="H289">
        <f>IF(A289="","",COUNTIF('Cambios'!$C$2:$C$500,A289))</f>
        <v/>
      </c>
      <c r="I289">
        <f>IF(A289="","",COUNTIFS('Cambios'!$C$2:$C$500,A289,'Cambios'!$T$2:$T$500,""))</f>
        <v/>
      </c>
    </row>
    <row r="290">
      <c r="H290">
        <f>IF(A290="","",COUNTIF('Cambios'!$C$2:$C$500,A290))</f>
        <v/>
      </c>
      <c r="I290">
        <f>IF(A290="","",COUNTIFS('Cambios'!$C$2:$C$500,A290,'Cambios'!$T$2:$T$500,""))</f>
        <v/>
      </c>
    </row>
    <row r="291">
      <c r="H291">
        <f>IF(A291="","",COUNTIF('Cambios'!$C$2:$C$500,A291))</f>
        <v/>
      </c>
      <c r="I291">
        <f>IF(A291="","",COUNTIFS('Cambios'!$C$2:$C$500,A291,'Cambios'!$T$2:$T$500,""))</f>
        <v/>
      </c>
    </row>
    <row r="292">
      <c r="H292">
        <f>IF(A292="","",COUNTIF('Cambios'!$C$2:$C$500,A292))</f>
        <v/>
      </c>
      <c r="I292">
        <f>IF(A292="","",COUNTIFS('Cambios'!$C$2:$C$500,A292,'Cambios'!$T$2:$T$500,""))</f>
        <v/>
      </c>
    </row>
    <row r="293">
      <c r="H293">
        <f>IF(A293="","",COUNTIF('Cambios'!$C$2:$C$500,A293))</f>
        <v/>
      </c>
      <c r="I293">
        <f>IF(A293="","",COUNTIFS('Cambios'!$C$2:$C$500,A293,'Cambios'!$T$2:$T$500,""))</f>
        <v/>
      </c>
    </row>
    <row r="294">
      <c r="H294">
        <f>IF(A294="","",COUNTIF('Cambios'!$C$2:$C$500,A294))</f>
        <v/>
      </c>
      <c r="I294">
        <f>IF(A294="","",COUNTIFS('Cambios'!$C$2:$C$500,A294,'Cambios'!$T$2:$T$500,""))</f>
        <v/>
      </c>
    </row>
    <row r="295">
      <c r="H295">
        <f>IF(A295="","",COUNTIF('Cambios'!$C$2:$C$500,A295))</f>
        <v/>
      </c>
      <c r="I295">
        <f>IF(A295="","",COUNTIFS('Cambios'!$C$2:$C$500,A295,'Cambios'!$T$2:$T$500,""))</f>
        <v/>
      </c>
    </row>
    <row r="296">
      <c r="H296">
        <f>IF(A296="","",COUNTIF('Cambios'!$C$2:$C$500,A296))</f>
        <v/>
      </c>
      <c r="I296">
        <f>IF(A296="","",COUNTIFS('Cambios'!$C$2:$C$500,A296,'Cambios'!$T$2:$T$500,""))</f>
        <v/>
      </c>
    </row>
    <row r="297">
      <c r="H297">
        <f>IF(A297="","",COUNTIF('Cambios'!$C$2:$C$500,A297))</f>
        <v/>
      </c>
      <c r="I297">
        <f>IF(A297="","",COUNTIFS('Cambios'!$C$2:$C$500,A297,'Cambios'!$T$2:$T$500,""))</f>
        <v/>
      </c>
    </row>
    <row r="298">
      <c r="H298">
        <f>IF(A298="","",COUNTIF('Cambios'!$C$2:$C$500,A298))</f>
        <v/>
      </c>
      <c r="I298">
        <f>IF(A298="","",COUNTIFS('Cambios'!$C$2:$C$500,A298,'Cambios'!$T$2:$T$500,""))</f>
        <v/>
      </c>
    </row>
    <row r="299">
      <c r="H299">
        <f>IF(A299="","",COUNTIF('Cambios'!$C$2:$C$500,A299))</f>
        <v/>
      </c>
      <c r="I299">
        <f>IF(A299="","",COUNTIFS('Cambios'!$C$2:$C$500,A299,'Cambios'!$T$2:$T$500,""))</f>
        <v/>
      </c>
    </row>
    <row r="300">
      <c r="H300">
        <f>IF(A300="","",COUNTIF('Cambios'!$C$2:$C$500,A300))</f>
        <v/>
      </c>
      <c r="I300">
        <f>IF(A300="","",COUNTIFS('Cambios'!$C$2:$C$500,A300,'Cambios'!$T$2:$T$500,""))</f>
        <v/>
      </c>
    </row>
  </sheetData>
  <autoFilter ref="A1:I3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72" customWidth="1" min="1" max="1"/>
    <col width="30" customWidth="1" min="2" max="2"/>
  </cols>
  <sheetData>
    <row r="1">
      <c r="A1" s="1" t="inlineStr">
        <is>
          <t>Ajustes</t>
        </is>
      </c>
    </row>
    <row r="2">
      <c r="A2" s="4" t="inlineStr">
        <is>
          <t>Ajuste</t>
        </is>
      </c>
      <c r="B2" s="4" t="inlineStr">
        <is>
          <t>Valor (EJEMPLO, cámbielo)</t>
        </is>
      </c>
    </row>
    <row r="3">
      <c r="A3" t="inlineStr">
        <is>
          <t>Avisarme esta cantidad de días antes de una entrada / salida</t>
        </is>
      </c>
      <c r="B3" s="10" t="n">
        <v>7</v>
      </c>
    </row>
    <row r="4">
      <c r="A4" t="inlineStr">
        <is>
          <t>Último recibo esperado dentro de esta cantidad de días después de una salida</t>
        </is>
      </c>
      <c r="B4" s="10" t="n">
        <v>30</v>
      </c>
    </row>
    <row r="5">
      <c r="A5" t="inlineStr">
        <is>
          <t>Dar seguimiento a un cobro sin pagar después de esta cantidad de días</t>
        </is>
      </c>
      <c r="B5" s="10" t="n">
        <v>14</v>
      </c>
    </row>
    <row r="7" ht="75" customHeight="1">
      <c r="A7" s="11" t="inlineStr">
        <is>
          <t>Estos números son ejemplos para la rutina de su oficina, no reglas. Su contrato de arrendamiento y la ley local y estatal definen quién paga cada servicio y qué se le puede cobrar al inquilino; revíselos o consulte a un abogado. Cada compañía de servicios tiene sus propios pasos para cambios, lecturas y último recibo; pregúntele a la suya.</t>
        </is>
      </c>
    </row>
    <row r="9">
      <c r="A9" s="4" t="inlineStr">
        <is>
          <t>Tipos de evento</t>
        </is>
      </c>
    </row>
    <row r="10">
      <c r="A10" t="inlineStr">
        <is>
          <t>Entrada</t>
        </is>
      </c>
    </row>
    <row r="11">
      <c r="A11" t="inlineStr">
        <is>
          <t>Salida</t>
        </is>
      </c>
    </row>
    <row r="12">
      <c r="A12" t="inlineStr">
        <is>
          <t>Vacía / preparación (paga el dueño)</t>
        </is>
      </c>
    </row>
    <row r="14">
      <c r="A14" s="4" t="inlineStr">
        <is>
          <t>Titular de la cuenta después del evento</t>
        </is>
      </c>
    </row>
    <row r="15">
      <c r="A15" t="inlineStr">
        <is>
          <t>Inquilino</t>
        </is>
      </c>
    </row>
    <row r="16">
      <c r="A16" t="inlineStr">
        <is>
          <t>Dueño / arrendador</t>
        </is>
      </c>
    </row>
    <row r="17">
      <c r="A17" t="inlineStr">
        <is>
          <t>Incluido en la renta (paga el dueño)</t>
        </is>
      </c>
    </row>
    <row r="18">
      <c r="A18" t="inlineStr">
        <is>
          <t>No se usa en esta unidad</t>
        </is>
      </c>
    </row>
    <row r="20">
      <c r="A20" s="4" t="inlineStr">
        <is>
          <t>Servicio (lista de EJEMPLO, edítela como quiera)</t>
        </is>
      </c>
      <c r="B20" s="4" t="inlineStr">
        <is>
          <t>¿Lectura del medidor en el evento? (Sí/No)</t>
        </is>
      </c>
    </row>
    <row r="21">
      <c r="A21" s="12" t="inlineStr">
        <is>
          <t>Luz</t>
        </is>
      </c>
      <c r="B21" s="12" t="inlineStr">
        <is>
          <t>Sí</t>
        </is>
      </c>
    </row>
    <row r="22">
      <c r="A22" s="12" t="inlineStr">
        <is>
          <t>Gas</t>
        </is>
      </c>
      <c r="B22" s="12" t="inlineStr">
        <is>
          <t>Sí</t>
        </is>
      </c>
    </row>
    <row r="23">
      <c r="A23" s="12" t="inlineStr">
        <is>
          <t>Agua / drenaje</t>
        </is>
      </c>
      <c r="B23" s="12" t="inlineStr">
        <is>
          <t>Sí</t>
        </is>
      </c>
    </row>
    <row r="24">
      <c r="A24" s="12" t="inlineStr">
        <is>
          <t>Basura / reciclaje</t>
        </is>
      </c>
      <c r="B24" s="12" t="inlineStr">
        <is>
          <t>No</t>
        </is>
      </c>
    </row>
    <row r="25">
      <c r="A25" s="12" t="inlineStr">
        <is>
          <t>Internet / cable</t>
        </is>
      </c>
      <c r="B25" s="12" t="inlineStr">
        <is>
          <t>No</t>
        </is>
      </c>
    </row>
    <row r="26">
      <c r="A26" s="12" t="inlineStr">
        <is>
          <t>Gas propano / combustible</t>
        </is>
      </c>
      <c r="B26" s="12" t="inlineStr">
        <is>
          <t>Sí</t>
        </is>
      </c>
    </row>
    <row r="27">
      <c r="A27" s="12" t="inlineStr">
        <is>
          <t>Otro</t>
        </is>
      </c>
      <c r="B27" s="12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