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Empiece aquí" sheetId="1" state="visible" r:id="rId1"/>
    <sheet xmlns:r="http://schemas.openxmlformats.org/officeDocument/2006/relationships" name="Control de pag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</font>
    <font>
      <b val="1"/>
      <color rgb="00FFFFFF"/>
    </font>
    <font>
      <b val="1"/>
      <color rgb="00C00000"/>
    </font>
    <font>
      <b val="1"/>
      <sz val="13"/>
    </font>
  </fonts>
  <fills count="7">
    <fill>
      <patternFill/>
    </fill>
    <fill>
      <patternFill patternType="gray125"/>
    </fill>
    <fill>
      <patternFill patternType="solid">
        <fgColor rgb="0024506B"/>
      </patternFill>
    </fill>
    <fill>
      <patternFill patternType="solid">
        <fgColor rgb="00FFF3CD"/>
      </patternFill>
    </fill>
    <fill>
      <patternFill patternType="solid">
        <fgColor rgb="00E9ECEF"/>
      </patternFill>
    </fill>
    <fill>
      <patternFill patternType="solid">
        <fgColor rgb="00D6E4EC"/>
      </patternFill>
    </fill>
    <fill>
      <patternFill patternType="solid">
        <fgColor rgb="00D4ED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wrapText="1"/>
    </xf>
    <xf numFmtId="0" fontId="0" fillId="3" borderId="1" pivotButton="0" quotePrefix="0" xfId="0"/>
    <xf numFmtId="164" fontId="0" fillId="3" borderId="1" pivotButton="0" quotePrefix="0" xfId="0"/>
    <xf numFmtId="1" fontId="0" fillId="3" borderId="1" pivotButton="0" quotePrefix="0" xfId="0"/>
    <xf numFmtId="4" fontId="0" fillId="3" borderId="1" pivotButton="0" quotePrefix="0" xfId="0"/>
    <xf numFmtId="4" fontId="0" fillId="0" borderId="1" pivotButton="0" quotePrefix="0" xfId="0"/>
    <xf numFmtId="164" fontId="0" fillId="0" borderId="1" pivotButton="0" quotePrefix="0" xfId="0"/>
    <xf numFmtId="1" fontId="0" fillId="0" borderId="1" pivotButton="0" quotePrefix="0" xfId="0"/>
    <xf numFmtId="0" fontId="0" fillId="0" borderId="1" pivotButton="0" quotePrefix="0" xfId="0"/>
    <xf numFmtId="0" fontId="0" fillId="0" borderId="1" applyAlignment="1" pivotButton="0" quotePrefix="0" xfId="0">
      <alignment wrapText="1"/>
    </xf>
    <xf numFmtId="0" fontId="3" fillId="4" borderId="1" pivotButton="0" quotePrefix="0" xfId="0"/>
    <xf numFmtId="0" fontId="0" fillId="4" borderId="1" pivotButton="0" quotePrefix="0" xfId="0"/>
    <xf numFmtId="4" fontId="3" fillId="4" borderId="1" pivotButton="0" quotePrefix="0" xfId="0"/>
    <xf numFmtId="0" fontId="3" fillId="5" borderId="0" pivotButton="0" quotePrefix="0" xfId="0"/>
    <xf numFmtId="0" fontId="0" fillId="5" borderId="0" pivotButton="0" quotePrefix="0" xfId="0"/>
    <xf numFmtId="4" fontId="5" fillId="0" borderId="1" pivotButton="0" quotePrefix="0" xfId="0"/>
    <xf numFmtId="4" fontId="6" fillId="6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F8D7DA"/>
        </patternFill>
      </fill>
    </dxf>
    <dxf>
      <fill>
        <patternFill patternType="solid">
          <f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4"/>
  <sheetViews>
    <sheetView workbookViewId="0">
      <selection activeCell="A1" sqref="A1"/>
    </sheetView>
  </sheetViews>
  <sheetFormatPr baseColWidth="8" defaultRowHeight="15"/>
  <cols>
    <col width="150" customWidth="1" min="1" max="1"/>
  </cols>
  <sheetData>
    <row r="1">
      <c r="A1" s="1" t="inlineStr">
        <is>
          <t>Control de pagos de drywall / cuentas por cobrar de TapeAndFloat (libro de Excel gratis)</t>
        </is>
      </c>
    </row>
    <row r="2">
      <c r="A2" s="2" t="inlineStr"/>
    </row>
    <row r="3">
      <c r="A3" s="2" t="inlineStr">
        <is>
          <t>Las celdas amarillas son para que usted escriba. Las celdas blancas tienen fórmulas: se calculan solas. La hoja no está bloqueada, así que puede cambiar lo que quiera.</t>
        </is>
      </c>
    </row>
    <row r="4">
      <c r="A4" s="2" t="inlineStr">
        <is>
          <t>Los renglones que empiezan con EJEMPLO son datos de ejemplo, no obras reales ni precios. Bórrelos (o escriba encima) antes de usar la hoja.</t>
        </is>
      </c>
    </row>
    <row r="5">
      <c r="A5" s="2" t="inlineStr"/>
    </row>
    <row r="6">
      <c r="A6" s="2" t="inlineStr">
        <is>
          <t>1. Hoja Control de pagos: un renglón por cada factura o solicitud de pago que usted envía. Escriba la obra, el cliente o contratista, el número y la fecha de factura y el monto facturado.</t>
        </is>
      </c>
    </row>
    <row r="7">
      <c r="A7" s="2" t="inlineStr">
        <is>
          <t>2. Escriba la fecha de vencimiento de la factura o de su contrato. Si solo tiene condiciones (por ejemplo, neto 30), deje vacía la fecha de vencimiento y escriba los días netos: la hoja usa fecha de factura + días netos.</t>
        </is>
      </c>
    </row>
    <row r="8">
      <c r="A8" s="2" t="inlineStr">
        <is>
          <t>3. Cuando llegue un pago, actualice "Pagado a la fecha" (el total pagado de esa factura hasta hoy) y la fecha del último pago.</t>
        </is>
      </c>
    </row>
    <row r="9">
      <c r="A9" s="2" t="inlineStr">
        <is>
          <t>4. Escriba la retención de esa factura en su propia columna, para que siga en la lista cuando se pague el resto.</t>
        </is>
      </c>
    </row>
    <row r="10">
      <c r="A10" s="2" t="inlineStr">
        <is>
          <t xml:space="preserve">   Saldo pendiente = monto facturado - pagado a la fecha - retención.</t>
        </is>
      </c>
    </row>
    <row r="11">
      <c r="A11" s="2" t="inlineStr">
        <is>
          <t>5. Los días vencidos se cuentan de la fecha de vencimiento a hoy (HOY()), solo mientras quede saldo. La columna Antigüedad pone cada factura en</t>
        </is>
      </c>
    </row>
    <row r="12">
      <c r="A12" s="2" t="inlineStr">
        <is>
          <t xml:space="preserve">   Al corriente, 1-30 días, 31-60 días, 61-90 días o Más de 90 días. Los renglones vencidos se ponen rojos.</t>
        </is>
      </c>
    </row>
    <row r="13">
      <c r="A13" s="2" t="inlineStr">
        <is>
          <t>6. Anote cada llamada o correo en "Último seguimiento" y ponga una fecha de "Próximo seguimiento". La columna Revisar marca PAGADO MÁS DE LO FACTURADO,</t>
        </is>
      </c>
    </row>
    <row r="14">
      <c r="A14" s="2" t="inlineStr">
        <is>
          <t xml:space="preserve">   SIN FECHA DE VENCIMIENTO, SEGUIMIENTO ATRASADO (ya pasó la fecha del próximo seguimiento), VENCIDA SIN PRÓXIMO SEGUIMIENTO y FALTA MONTO FACTURADO. Los renglones con aviso se ponen anaranjados.</t>
        </is>
      </c>
    </row>
    <row r="15">
      <c r="A15" s="2" t="inlineStr">
        <is>
          <t>7. Debajo de la tabla: los totales (facturado, pagado, retención y saldo pendiente) y el saldo pendiente en cada grupo de antigüedad.</t>
        </is>
      </c>
    </row>
    <row r="16">
      <c r="A16" s="2" t="inlineStr">
        <is>
          <t xml:space="preserve">   Revise los renglones vencidos una vez por semana, por ejemplo el lunes en la mañana.</t>
        </is>
      </c>
    </row>
    <row r="17">
      <c r="A17" s="2" t="inlineStr"/>
    </row>
    <row r="18">
      <c r="A18" s="2" t="inlineStr">
        <is>
          <t>Guía y correo de recordatorio de pago: https://tapeandfloat.com/es/plantillas/plantilla-control-de-pagos-drywall.html</t>
        </is>
      </c>
    </row>
    <row r="19">
      <c r="A19" s="2" t="inlineStr">
        <is>
          <t>Versión en inglés: TapeAndFloat_Drywall_Payment_Tracker.xlsx (https://tapeandfloat.com/templates/drywall-payment-tracker-template.html)</t>
        </is>
      </c>
    </row>
    <row r="20">
      <c r="A20" s="2" t="inlineStr"/>
    </row>
    <row r="21">
      <c r="A21" s="2" t="inlineStr">
        <is>
          <t>¿Quiere ayuda para estar al día con lo que le deben? TapeAndFloat es un asistente de oficina con IA que lee los mensajes y correos que usted reenvía</t>
        </is>
      </c>
    </row>
    <row r="22">
      <c r="A22" s="2" t="inlineStr">
        <is>
          <t>y marca en una hoja de Google las órdenes de cambio sin cobrar y las facturas vencidas. Piloto gratis de 60 días: https://tapeandfloat.com/es/prueba-piloto.html   Preguntas: james@tapeandfloat.com</t>
        </is>
      </c>
    </row>
    <row r="23">
      <c r="A23" s="2" t="inlineStr"/>
    </row>
    <row r="24">
      <c r="A24" s="2" t="inlineStr">
        <is>
          <t>Uso y distribución gratis. Sin garantía; información general, no asesoría legal, fiscal ni contable. Revise cada número contra sus facturas y contratos.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57"/>
  <sheetViews>
    <sheetView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2" customWidth="1" min="2" max="2"/>
    <col width="12" customWidth="1" min="3" max="3"/>
    <col width="12" customWidth="1" min="4" max="4"/>
    <col width="12" customWidth="1" min="5" max="5"/>
    <col width="11" customWidth="1" min="6" max="6"/>
    <col width="14" customWidth="1" min="7" max="7"/>
    <col width="14" customWidth="1" min="8" max="8"/>
    <col width="12" customWidth="1" min="9" max="9"/>
    <col width="13" customWidth="1" min="10" max="10"/>
    <col width="14" customWidth="1" min="11" max="11"/>
    <col width="12" customWidth="1" min="12" max="12"/>
    <col width="10" customWidth="1" min="13" max="13"/>
    <col width="14" customWidth="1" min="14" max="14"/>
    <col width="12" customWidth="1" min="15" max="15"/>
    <col width="12" customWidth="1" min="16" max="16"/>
    <col width="40" customWidth="1" min="17" max="17"/>
    <col width="34" customWidth="1" min="18" max="18"/>
  </cols>
  <sheetData>
    <row r="1">
      <c r="A1" s="1" t="inlineStr">
        <is>
          <t>Control de pagos de drywall / cuentas por cobrar</t>
        </is>
      </c>
    </row>
    <row r="2">
      <c r="A2" t="inlineStr">
        <is>
          <t>Amarillo = usted escribe. Blanco = fórmulas. Los renglones EJEMPLO son datos de ejemplo, no precios: bórrelos antes de usar la hoja.</t>
        </is>
      </c>
    </row>
    <row r="3">
      <c r="A3" s="3" t="inlineStr">
        <is>
          <t>Hoy (los días vencidos se cuentan desde esta fecha):</t>
        </is>
      </c>
      <c r="D3" s="4">
        <f>TODAY()</f>
        <v/>
      </c>
    </row>
    <row r="5" ht="46" customHeight="1">
      <c r="A5" s="5" t="inlineStr">
        <is>
          <t>Obra</t>
        </is>
      </c>
      <c r="B5" s="5" t="inlineStr">
        <is>
          <t>Cliente / contratista</t>
        </is>
      </c>
      <c r="C5" s="5" t="inlineStr">
        <is>
          <t>Factura N.º</t>
        </is>
      </c>
      <c r="D5" s="5" t="inlineStr">
        <is>
          <t>Fecha de factura</t>
        </is>
      </c>
      <c r="E5" s="5" t="inlineStr">
        <is>
          <t>Fecha de vencimiento</t>
        </is>
      </c>
      <c r="F5" s="5" t="inlineStr">
        <is>
          <t>Días netos (si no hay fecha de vencimiento)</t>
        </is>
      </c>
      <c r="G5" s="5" t="inlineStr">
        <is>
          <t>Monto facturado $</t>
        </is>
      </c>
      <c r="H5" s="5" t="inlineStr">
        <is>
          <t>Pagado a la fecha $</t>
        </is>
      </c>
      <c r="I5" s="5" t="inlineStr">
        <is>
          <t>Fecha del último pago</t>
        </is>
      </c>
      <c r="J5" s="5" t="inlineStr">
        <is>
          <t>Retención $</t>
        </is>
      </c>
      <c r="K5" s="5" t="inlineStr">
        <is>
          <t>Saldo pendiente $</t>
        </is>
      </c>
      <c r="L5" s="5" t="inlineStr">
        <is>
          <t>Vencimiento usado</t>
        </is>
      </c>
      <c r="M5" s="5" t="inlineStr">
        <is>
          <t>Días vencidos</t>
        </is>
      </c>
      <c r="N5" s="5" t="inlineStr">
        <is>
          <t>Antigüedad</t>
        </is>
      </c>
      <c r="O5" s="5" t="inlineStr">
        <is>
          <t>Último seguimiento</t>
        </is>
      </c>
      <c r="P5" s="5" t="inlineStr">
        <is>
          <t>Próximo seguimiento</t>
        </is>
      </c>
      <c r="Q5" s="5" t="inlineStr">
        <is>
          <t>Revisar</t>
        </is>
      </c>
      <c r="R5" s="5" t="inlineStr">
        <is>
          <t>Notas</t>
        </is>
      </c>
    </row>
    <row r="6">
      <c r="A6" s="6" t="inlineStr">
        <is>
          <t>EJEMPLO – Lote 14 (borre este renglón)</t>
        </is>
      </c>
      <c r="B6" s="7" t="inlineStr">
        <is>
          <t>[nombre del contratista]</t>
        </is>
      </c>
      <c r="C6" s="7" t="inlineStr">
        <is>
          <t>INV-1001</t>
        </is>
      </c>
      <c r="D6" s="8" t="n">
        <v>46266</v>
      </c>
      <c r="E6" s="8" t="n"/>
      <c r="F6" s="9" t="n">
        <v>30</v>
      </c>
      <c r="G6" s="10" t="n">
        <v>5000</v>
      </c>
      <c r="H6" s="10" t="n">
        <v>2000</v>
      </c>
      <c r="I6" s="8" t="n">
        <v>46285</v>
      </c>
      <c r="J6" s="10" t="n">
        <v>500</v>
      </c>
      <c r="K6" s="11">
        <f>IF(NOT(OR($A6&lt;&gt;"",$C6&lt;&gt;"",$G6&lt;&gt;"")),"",ROUND(N(G6)-N(H6)-N(J6),2))</f>
        <v/>
      </c>
      <c r="L6" s="12">
        <f>IF(NOT(OR($A6&lt;&gt;"",$C6&lt;&gt;"",$G6&lt;&gt;"")),"",IF(E6&lt;&gt;"",E6,IF(AND(D6&lt;&gt;"",F6&lt;&gt;""),D6+F6,"")))</f>
        <v/>
      </c>
      <c r="M6" s="13">
        <f>IF(NOT(OR($A6&lt;&gt;"",$C6&lt;&gt;"",$G6&lt;&gt;"")),"",IF(OR(L6="",N(K6)&lt;=0),"",MAX(0,TODAY()-L6)))</f>
        <v/>
      </c>
      <c r="N6" s="14">
        <f>IF(M6="","",IF(M6=0,"Al corriente",IF(M6&lt;=30,"1-30 días",IF(M6&lt;=60,"31-60 días",IF(M6&lt;=90,"61-90 días","Más de 90 días")))))</f>
        <v/>
      </c>
      <c r="O6" s="8" t="n">
        <v>46301</v>
      </c>
      <c r="P6" s="8" t="n">
        <v>46315</v>
      </c>
      <c r="Q6" s="15">
        <f>IF(NOT(OR($A6&lt;&gt;"",$C6&lt;&gt;"",$G6&lt;&gt;"")),"",IF(IF(N(K6)&lt;0,"PAGADO MÁS DE LO FACTURADO; ","")&amp;IF(AND(N(K6)&gt;0,L6=""),"SIN FECHA DE VENCIMIENTO; ","")&amp;IF(AND(N(K6)&gt;0,P6&lt;&gt;""),IF(N(P6)&lt;TODAY(),"SEGUIMIENTO ATRASADO; ",""),"")&amp;IF(AND(N(M6)&gt;0,P6=""),"VENCIDA SIN PRÓXIMO SEGUIMIENTO; ","")&amp;IF(G6="","FALTA MONTO FACTURADO; ","")="","",LEFT(IF(N(K6)&lt;0,"PAGADO MÁS DE LO FACTURADO; ","")&amp;IF(AND(N(K6)&gt;0,L6=""),"SIN FECHA DE VENCIMIENTO; ","")&amp;IF(AND(N(K6)&gt;0,P6&lt;&gt;""),IF(N(P6)&lt;TODAY(),"SEGUIMIENTO ATRASADO; ",""),"")&amp;IF(AND(N(M6)&gt;0,P6=""),"VENCIDA SIN PRÓXIMO SEGUIMIENTO; ","")&amp;IF(G6="","FALTA MONTO FACTURADO; ",""),LEN(IF(N(K6)&lt;0,"PAGADO MÁS DE LO FACTURADO; ","")&amp;IF(AND(N(K6)&gt;0,L6=""),"SIN FECHA DE VENCIMIENTO; ","")&amp;IF(AND(N(K6)&gt;0,P6&lt;&gt;""),IF(N(P6)&lt;TODAY(),"SEGUIMIENTO ATRASADO; ",""),"")&amp;IF(AND(N(M6)&gt;0,P6=""),"VENCIDA SIN PRÓXIMO SEGUIMIENTO; ","")&amp;IF(G6="","FALTA MONTO FACTURADO; ",""))-2)))</f>
        <v/>
      </c>
      <c r="R6" s="7" t="inlineStr">
        <is>
          <t>Ejemplo: montos de muestra, no son precios</t>
        </is>
      </c>
    </row>
    <row r="7">
      <c r="A7" s="6" t="inlineStr">
        <is>
          <t>EJEMPLO – Unidad 3 (borre este renglón)</t>
        </is>
      </c>
      <c r="B7" s="7" t="inlineStr">
        <is>
          <t>[nombre del contratista]</t>
        </is>
      </c>
      <c r="C7" s="7" t="inlineStr">
        <is>
          <t>INV-1002</t>
        </is>
      </c>
      <c r="D7" s="8" t="n">
        <v>46310</v>
      </c>
      <c r="E7" s="8" t="n">
        <v>46340</v>
      </c>
      <c r="F7" s="9" t="n"/>
      <c r="G7" s="10" t="n">
        <v>3000</v>
      </c>
      <c r="H7" s="10" t="n">
        <v>0</v>
      </c>
      <c r="I7" s="8" t="n"/>
      <c r="J7" s="10" t="n">
        <v>300</v>
      </c>
      <c r="K7" s="11">
        <f>IF(NOT(OR($A7&lt;&gt;"",$C7&lt;&gt;"",$G7&lt;&gt;"")),"",ROUND(N(G7)-N(H7)-N(J7),2))</f>
        <v/>
      </c>
      <c r="L7" s="12">
        <f>IF(NOT(OR($A7&lt;&gt;"",$C7&lt;&gt;"",$G7&lt;&gt;"")),"",IF(E7&lt;&gt;"",E7,IF(AND(D7&lt;&gt;"",F7&lt;&gt;""),D7+F7,"")))</f>
        <v/>
      </c>
      <c r="M7" s="13">
        <f>IF(NOT(OR($A7&lt;&gt;"",$C7&lt;&gt;"",$G7&lt;&gt;"")),"",IF(OR(L7="",N(K7)&lt;=0),"",MAX(0,TODAY()-L7)))</f>
        <v/>
      </c>
      <c r="N7" s="14">
        <f>IF(M7="","",IF(M7=0,"Al corriente",IF(M7&lt;=30,"1-30 días",IF(M7&lt;=60,"31-60 días",IF(M7&lt;=90,"61-90 días","Más de 90 días")))))</f>
        <v/>
      </c>
      <c r="O7" s="8" t="n"/>
      <c r="P7" s="8" t="n">
        <v>46342</v>
      </c>
      <c r="Q7" s="15">
        <f>IF(NOT(OR($A7&lt;&gt;"",$C7&lt;&gt;"",$G7&lt;&gt;"")),"",IF(IF(N(K7)&lt;0,"PAGADO MÁS DE LO FACTURADO; ","")&amp;IF(AND(N(K7)&gt;0,L7=""),"SIN FECHA DE VENCIMIENTO; ","")&amp;IF(AND(N(K7)&gt;0,P7&lt;&gt;""),IF(N(P7)&lt;TODAY(),"SEGUIMIENTO ATRASADO; ",""),"")&amp;IF(AND(N(M7)&gt;0,P7=""),"VENCIDA SIN PRÓXIMO SEGUIMIENTO; ","")&amp;IF(G7="","FALTA MONTO FACTURADO; ","")="","",LEFT(IF(N(K7)&lt;0,"PAGADO MÁS DE LO FACTURADO; ","")&amp;IF(AND(N(K7)&gt;0,L7=""),"SIN FECHA DE VENCIMIENTO; ","")&amp;IF(AND(N(K7)&gt;0,P7&lt;&gt;""),IF(N(P7)&lt;TODAY(),"SEGUIMIENTO ATRASADO; ",""),"")&amp;IF(AND(N(M7)&gt;0,P7=""),"VENCIDA SIN PRÓXIMO SEGUIMIENTO; ","")&amp;IF(G7="","FALTA MONTO FACTURADO; ",""),LEN(IF(N(K7)&lt;0,"PAGADO MÁS DE LO FACTURADO; ","")&amp;IF(AND(N(K7)&gt;0,L7=""),"SIN FECHA DE VENCIMIENTO; ","")&amp;IF(AND(N(K7)&gt;0,P7&lt;&gt;""),IF(N(P7)&lt;TODAY(),"SEGUIMIENTO ATRASADO; ",""),"")&amp;IF(AND(N(M7)&gt;0,P7=""),"VENCIDA SIN PRÓXIMO SEGUIMIENTO; ","")&amp;IF(G7="","FALTA MONTO FACTURADO; ",""))-2)))</f>
        <v/>
      </c>
      <c r="R7" s="7" t="inlineStr">
        <is>
          <t>Ejemplo: todavía no vence</t>
        </is>
      </c>
    </row>
    <row r="8">
      <c r="A8" s="6" t="inlineStr">
        <is>
          <t>EJEMPLO – Lote 9, pagada (borre este renglón)</t>
        </is>
      </c>
      <c r="B8" s="7" t="inlineStr">
        <is>
          <t>[nombre del contratista]</t>
        </is>
      </c>
      <c r="C8" s="7" t="inlineStr">
        <is>
          <t>INV-1003</t>
        </is>
      </c>
      <c r="D8" s="8" t="n">
        <v>46235</v>
      </c>
      <c r="E8" s="8" t="n">
        <v>46265</v>
      </c>
      <c r="F8" s="9" t="n"/>
      <c r="G8" s="10" t="n">
        <v>2000</v>
      </c>
      <c r="H8" s="10" t="n">
        <v>2000</v>
      </c>
      <c r="I8" s="8" t="n">
        <v>46262</v>
      </c>
      <c r="J8" s="10" t="n"/>
      <c r="K8" s="11">
        <f>IF(NOT(OR($A8&lt;&gt;"",$C8&lt;&gt;"",$G8&lt;&gt;"")),"",ROUND(N(G8)-N(H8)-N(J8),2))</f>
        <v/>
      </c>
      <c r="L8" s="12">
        <f>IF(NOT(OR($A8&lt;&gt;"",$C8&lt;&gt;"",$G8&lt;&gt;"")),"",IF(E8&lt;&gt;"",E8,IF(AND(D8&lt;&gt;"",F8&lt;&gt;""),D8+F8,"")))</f>
        <v/>
      </c>
      <c r="M8" s="13">
        <f>IF(NOT(OR($A8&lt;&gt;"",$C8&lt;&gt;"",$G8&lt;&gt;"")),"",IF(OR(L8="",N(K8)&lt;=0),"",MAX(0,TODAY()-L8)))</f>
        <v/>
      </c>
      <c r="N8" s="14">
        <f>IF(M8="","",IF(M8=0,"Al corriente",IF(M8&lt;=30,"1-30 días",IF(M8&lt;=60,"31-60 días",IF(M8&lt;=90,"61-90 días","Más de 90 días")))))</f>
        <v/>
      </c>
      <c r="O8" s="8" t="n"/>
      <c r="P8" s="8" t="n"/>
      <c r="Q8" s="15">
        <f>IF(NOT(OR($A8&lt;&gt;"",$C8&lt;&gt;"",$G8&lt;&gt;"")),"",IF(IF(N(K8)&lt;0,"PAGADO MÁS DE LO FACTURADO; ","")&amp;IF(AND(N(K8)&gt;0,L8=""),"SIN FECHA DE VENCIMIENTO; ","")&amp;IF(AND(N(K8)&gt;0,P8&lt;&gt;""),IF(N(P8)&lt;TODAY(),"SEGUIMIENTO ATRASADO; ",""),"")&amp;IF(AND(N(M8)&gt;0,P8=""),"VENCIDA SIN PRÓXIMO SEGUIMIENTO; ","")&amp;IF(G8="","FALTA MONTO FACTURADO; ","")="","",LEFT(IF(N(K8)&lt;0,"PAGADO MÁS DE LO FACTURADO; ","")&amp;IF(AND(N(K8)&gt;0,L8=""),"SIN FECHA DE VENCIMIENTO; ","")&amp;IF(AND(N(K8)&gt;0,P8&lt;&gt;""),IF(N(P8)&lt;TODAY(),"SEGUIMIENTO ATRASADO; ",""),"")&amp;IF(AND(N(M8)&gt;0,P8=""),"VENCIDA SIN PRÓXIMO SEGUIMIENTO; ","")&amp;IF(G8="","FALTA MONTO FACTURADO; ",""),LEN(IF(N(K8)&lt;0,"PAGADO MÁS DE LO FACTURADO; ","")&amp;IF(AND(N(K8)&gt;0,L8=""),"SIN FECHA DE VENCIMIENTO; ","")&amp;IF(AND(N(K8)&gt;0,P8&lt;&gt;""),IF(N(P8)&lt;TODAY(),"SEGUIMIENTO ATRASADO; ",""),"")&amp;IF(AND(N(M8)&gt;0,P8=""),"VENCIDA SIN PRÓXIMO SEGUIMIENTO; ","")&amp;IF(G8="","FALTA MONTO FACTURADO; ",""))-2)))</f>
        <v/>
      </c>
      <c r="R8" s="7" t="inlineStr">
        <is>
          <t>Ejemplo: pagada completa</t>
        </is>
      </c>
    </row>
    <row r="9">
      <c r="A9" s="6" t="inlineStr">
        <is>
          <t>EJEMPLO – Lote 9, extra (borre este renglón)</t>
        </is>
      </c>
      <c r="B9" s="7" t="inlineStr">
        <is>
          <t>[nombre del contratista]</t>
        </is>
      </c>
      <c r="C9" s="7" t="inlineStr">
        <is>
          <t>INV-1004</t>
        </is>
      </c>
      <c r="D9" s="8" t="n">
        <v>46239</v>
      </c>
      <c r="E9" s="8" t="n">
        <v>46269</v>
      </c>
      <c r="F9" s="9" t="n"/>
      <c r="G9" s="10" t="n">
        <v>1000</v>
      </c>
      <c r="H9" s="10" t="n">
        <v>1100</v>
      </c>
      <c r="I9" s="8" t="n">
        <v>46267</v>
      </c>
      <c r="J9" s="10" t="n"/>
      <c r="K9" s="11">
        <f>IF(NOT(OR($A9&lt;&gt;"",$C9&lt;&gt;"",$G9&lt;&gt;"")),"",ROUND(N(G9)-N(H9)-N(J9),2))</f>
        <v/>
      </c>
      <c r="L9" s="12">
        <f>IF(NOT(OR($A9&lt;&gt;"",$C9&lt;&gt;"",$G9&lt;&gt;"")),"",IF(E9&lt;&gt;"",E9,IF(AND(D9&lt;&gt;"",F9&lt;&gt;""),D9+F9,"")))</f>
        <v/>
      </c>
      <c r="M9" s="13">
        <f>IF(NOT(OR($A9&lt;&gt;"",$C9&lt;&gt;"",$G9&lt;&gt;"")),"",IF(OR(L9="",N(K9)&lt;=0),"",MAX(0,TODAY()-L9)))</f>
        <v/>
      </c>
      <c r="N9" s="14">
        <f>IF(M9="","",IF(M9=0,"Al corriente",IF(M9&lt;=30,"1-30 días",IF(M9&lt;=60,"31-60 días",IF(M9&lt;=90,"61-90 días","Más de 90 días")))))</f>
        <v/>
      </c>
      <c r="O9" s="8" t="n"/>
      <c r="P9" s="8" t="n"/>
      <c r="Q9" s="15">
        <f>IF(NOT(OR($A9&lt;&gt;"",$C9&lt;&gt;"",$G9&lt;&gt;"")),"",IF(IF(N(K9)&lt;0,"PAGADO MÁS DE LO FACTURADO; ","")&amp;IF(AND(N(K9)&gt;0,L9=""),"SIN FECHA DE VENCIMIENTO; ","")&amp;IF(AND(N(K9)&gt;0,P9&lt;&gt;""),IF(N(P9)&lt;TODAY(),"SEGUIMIENTO ATRASADO; ",""),"")&amp;IF(AND(N(M9)&gt;0,P9=""),"VENCIDA SIN PRÓXIMO SEGUIMIENTO; ","")&amp;IF(G9="","FALTA MONTO FACTURADO; ","")="","",LEFT(IF(N(K9)&lt;0,"PAGADO MÁS DE LO FACTURADO; ","")&amp;IF(AND(N(K9)&gt;0,L9=""),"SIN FECHA DE VENCIMIENTO; ","")&amp;IF(AND(N(K9)&gt;0,P9&lt;&gt;""),IF(N(P9)&lt;TODAY(),"SEGUIMIENTO ATRASADO; ",""),"")&amp;IF(AND(N(M9)&gt;0,P9=""),"VENCIDA SIN PRÓXIMO SEGUIMIENTO; ","")&amp;IF(G9="","FALTA MONTO FACTURADO; ",""),LEN(IF(N(K9)&lt;0,"PAGADO MÁS DE LO FACTURADO; ","")&amp;IF(AND(N(K9)&gt;0,L9=""),"SIN FECHA DE VENCIMIENTO; ","")&amp;IF(AND(N(K9)&gt;0,P9&lt;&gt;""),IF(N(P9)&lt;TODAY(),"SEGUIMIENTO ATRASADO; ",""),"")&amp;IF(AND(N(M9)&gt;0,P9=""),"VENCIDA SIN PRÓXIMO SEGUIMIENTO; ","")&amp;IF(G9="","FALTA MONTO FACTURADO; ",""))-2)))</f>
        <v/>
      </c>
      <c r="R9" s="7" t="inlineStr">
        <is>
          <t>Ejemplo: revise el pago de más con el contratista</t>
        </is>
      </c>
    </row>
    <row r="10">
      <c r="A10" s="6" t="inlineStr">
        <is>
          <t>EJEMPLO – Unidad 5 (borre este renglón)</t>
        </is>
      </c>
      <c r="B10" s="7" t="inlineStr">
        <is>
          <t>[nombre del cliente]</t>
        </is>
      </c>
      <c r="C10" s="7" t="inlineStr">
        <is>
          <t>INV-1005</t>
        </is>
      </c>
      <c r="D10" s="8" t="n">
        <v>46296</v>
      </c>
      <c r="E10" s="8" t="n"/>
      <c r="F10" s="9" t="n"/>
      <c r="G10" s="10" t="n">
        <v>1500</v>
      </c>
      <c r="H10" s="10" t="n">
        <v>0</v>
      </c>
      <c r="I10" s="8" t="n"/>
      <c r="J10" s="10" t="n"/>
      <c r="K10" s="11">
        <f>IF(NOT(OR($A10&lt;&gt;"",$C10&lt;&gt;"",$G10&lt;&gt;"")),"",ROUND(N(G10)-N(H10)-N(J10),2))</f>
        <v/>
      </c>
      <c r="L10" s="12">
        <f>IF(NOT(OR($A10&lt;&gt;"",$C10&lt;&gt;"",$G10&lt;&gt;"")),"",IF(E10&lt;&gt;"",E10,IF(AND(D10&lt;&gt;"",F10&lt;&gt;""),D10+F10,"")))</f>
        <v/>
      </c>
      <c r="M10" s="13">
        <f>IF(NOT(OR($A10&lt;&gt;"",$C10&lt;&gt;"",$G10&lt;&gt;"")),"",IF(OR(L10="",N(K10)&lt;=0),"",MAX(0,TODAY()-L10)))</f>
        <v/>
      </c>
      <c r="N10" s="14">
        <f>IF(M10="","",IF(M10=0,"Al corriente",IF(M10&lt;=30,"1-30 días",IF(M10&lt;=60,"31-60 días",IF(M10&lt;=90,"61-90 días","Más de 90 días")))))</f>
        <v/>
      </c>
      <c r="O10" s="8" t="n"/>
      <c r="P10" s="8" t="n"/>
      <c r="Q10" s="15">
        <f>IF(NOT(OR($A10&lt;&gt;"",$C10&lt;&gt;"",$G10&lt;&gt;"")),"",IF(IF(N(K10)&lt;0,"PAGADO MÁS DE LO FACTURADO; ","")&amp;IF(AND(N(K10)&gt;0,L10=""),"SIN FECHA DE VENCIMIENTO; ","")&amp;IF(AND(N(K10)&gt;0,P10&lt;&gt;""),IF(N(P10)&lt;TODAY(),"SEGUIMIENTO ATRASADO; ",""),"")&amp;IF(AND(N(M10)&gt;0,P10=""),"VENCIDA SIN PRÓXIMO SEGUIMIENTO; ","")&amp;IF(G10="","FALTA MONTO FACTURADO; ","")="","",LEFT(IF(N(K10)&lt;0,"PAGADO MÁS DE LO FACTURADO; ","")&amp;IF(AND(N(K10)&gt;0,L10=""),"SIN FECHA DE VENCIMIENTO; ","")&amp;IF(AND(N(K10)&gt;0,P10&lt;&gt;""),IF(N(P10)&lt;TODAY(),"SEGUIMIENTO ATRASADO; ",""),"")&amp;IF(AND(N(M10)&gt;0,P10=""),"VENCIDA SIN PRÓXIMO SEGUIMIENTO; ","")&amp;IF(G10="","FALTA MONTO FACTURADO; ",""),LEN(IF(N(K10)&lt;0,"PAGADO MÁS DE LO FACTURADO; ","")&amp;IF(AND(N(K10)&gt;0,L10=""),"SIN FECHA DE VENCIMIENTO; ","")&amp;IF(AND(N(K10)&gt;0,P10&lt;&gt;""),IF(N(P10)&lt;TODAY(),"SEGUIMIENTO ATRASADO; ",""),"")&amp;IF(AND(N(M10)&gt;0,P10=""),"VENCIDA SIN PRÓXIMO SEGUIMIENTO; ","")&amp;IF(G10="","FALTA MONTO FACTURADO; ",""))-2)))</f>
        <v/>
      </c>
      <c r="R10" s="7" t="inlineStr">
        <is>
          <t>Ejemplo: sin fecha de vencimiento ni condiciones</t>
        </is>
      </c>
    </row>
    <row r="11">
      <c r="A11" s="6" t="inlineStr">
        <is>
          <t>EJEMPLO – Lote 2 (borre este renglón)</t>
        </is>
      </c>
      <c r="B11" s="7" t="inlineStr">
        <is>
          <t>[nombre del contratista]</t>
        </is>
      </c>
      <c r="C11" s="7" t="inlineStr">
        <is>
          <t>INV-1006</t>
        </is>
      </c>
      <c r="D11" s="8" t="n">
        <v>46174</v>
      </c>
      <c r="E11" s="8" t="n">
        <v>46204</v>
      </c>
      <c r="F11" s="9" t="n"/>
      <c r="G11" s="10" t="n">
        <v>4000</v>
      </c>
      <c r="H11" s="10" t="n">
        <v>1000</v>
      </c>
      <c r="I11" s="8" t="n">
        <v>46218</v>
      </c>
      <c r="J11" s="10" t="n">
        <v>400</v>
      </c>
      <c r="K11" s="11">
        <f>IF(NOT(OR($A11&lt;&gt;"",$C11&lt;&gt;"",$G11&lt;&gt;"")),"",ROUND(N(G11)-N(H11)-N(J11),2))</f>
        <v/>
      </c>
      <c r="L11" s="12">
        <f>IF(NOT(OR($A11&lt;&gt;"",$C11&lt;&gt;"",$G11&lt;&gt;"")),"",IF(E11&lt;&gt;"",E11,IF(AND(D11&lt;&gt;"",F11&lt;&gt;""),D11+F11,"")))</f>
        <v/>
      </c>
      <c r="M11" s="13">
        <f>IF(NOT(OR($A11&lt;&gt;"",$C11&lt;&gt;"",$G11&lt;&gt;"")),"",IF(OR(L11="",N(K11)&lt;=0),"",MAX(0,TODAY()-L11)))</f>
        <v/>
      </c>
      <c r="N11" s="14">
        <f>IF(M11="","",IF(M11=0,"Al corriente",IF(M11&lt;=30,"1-30 días",IF(M11&lt;=60,"31-60 días",IF(M11&lt;=90,"61-90 días","Más de 90 días")))))</f>
        <v/>
      </c>
      <c r="O11" s="8" t="n">
        <v>46235</v>
      </c>
      <c r="P11" s="8" t="n"/>
      <c r="Q11" s="15">
        <f>IF(NOT(OR($A11&lt;&gt;"",$C11&lt;&gt;"",$G11&lt;&gt;"")),"",IF(IF(N(K11)&lt;0,"PAGADO MÁS DE LO FACTURADO; ","")&amp;IF(AND(N(K11)&gt;0,L11=""),"SIN FECHA DE VENCIMIENTO; ","")&amp;IF(AND(N(K11)&gt;0,P11&lt;&gt;""),IF(N(P11)&lt;TODAY(),"SEGUIMIENTO ATRASADO; ",""),"")&amp;IF(AND(N(M11)&gt;0,P11=""),"VENCIDA SIN PRÓXIMO SEGUIMIENTO; ","")&amp;IF(G11="","FALTA MONTO FACTURADO; ","")="","",LEFT(IF(N(K11)&lt;0,"PAGADO MÁS DE LO FACTURADO; ","")&amp;IF(AND(N(K11)&gt;0,L11=""),"SIN FECHA DE VENCIMIENTO; ","")&amp;IF(AND(N(K11)&gt;0,P11&lt;&gt;""),IF(N(P11)&lt;TODAY(),"SEGUIMIENTO ATRASADO; ",""),"")&amp;IF(AND(N(M11)&gt;0,P11=""),"VENCIDA SIN PRÓXIMO SEGUIMIENTO; ","")&amp;IF(G11="","FALTA MONTO FACTURADO; ",""),LEN(IF(N(K11)&lt;0,"PAGADO MÁS DE LO FACTURADO; ","")&amp;IF(AND(N(K11)&gt;0,L11=""),"SIN FECHA DE VENCIMIENTO; ","")&amp;IF(AND(N(K11)&gt;0,P11&lt;&gt;""),IF(N(P11)&lt;TODAY(),"SEGUIMIENTO ATRASADO; ",""),"")&amp;IF(AND(N(M11)&gt;0,P11=""),"VENCIDA SIN PRÓXIMO SEGUIMIENTO; ","")&amp;IF(G11="","FALTA MONTO FACTURADO; ",""))-2)))</f>
        <v/>
      </c>
      <c r="R11" s="7" t="inlineStr">
        <is>
          <t>Ejemplo: incluye la CO-[#]</t>
        </is>
      </c>
    </row>
    <row r="12">
      <c r="A12" s="6" t="n"/>
      <c r="B12" s="7" t="n"/>
      <c r="C12" s="7" t="n"/>
      <c r="D12" s="8" t="n"/>
      <c r="E12" s="8" t="n"/>
      <c r="F12" s="9" t="n"/>
      <c r="G12" s="10" t="n"/>
      <c r="H12" s="10" t="n"/>
      <c r="I12" s="8" t="n"/>
      <c r="J12" s="10" t="n"/>
      <c r="K12" s="11">
        <f>IF(NOT(OR($A12&lt;&gt;"",$C12&lt;&gt;"",$G12&lt;&gt;"")),"",ROUND(N(G12)-N(H12)-N(J12),2))</f>
        <v/>
      </c>
      <c r="L12" s="12">
        <f>IF(NOT(OR($A12&lt;&gt;"",$C12&lt;&gt;"",$G12&lt;&gt;"")),"",IF(E12&lt;&gt;"",E12,IF(AND(D12&lt;&gt;"",F12&lt;&gt;""),D12+F12,"")))</f>
        <v/>
      </c>
      <c r="M12" s="13">
        <f>IF(NOT(OR($A12&lt;&gt;"",$C12&lt;&gt;"",$G12&lt;&gt;"")),"",IF(OR(L12="",N(K12)&lt;=0),"",MAX(0,TODAY()-L12)))</f>
        <v/>
      </c>
      <c r="N12" s="14">
        <f>IF(M12="","",IF(M12=0,"Al corriente",IF(M12&lt;=30,"1-30 días",IF(M12&lt;=60,"31-60 días",IF(M12&lt;=90,"61-90 días","Más de 90 días")))))</f>
        <v/>
      </c>
      <c r="O12" s="8" t="n"/>
      <c r="P12" s="8" t="n"/>
      <c r="Q12" s="15">
        <f>IF(NOT(OR($A12&lt;&gt;"",$C12&lt;&gt;"",$G12&lt;&gt;"")),"",IF(IF(N(K12)&lt;0,"PAGADO MÁS DE LO FACTURADO; ","")&amp;IF(AND(N(K12)&gt;0,L12=""),"SIN FECHA DE VENCIMIENTO; ","")&amp;IF(AND(N(K12)&gt;0,P12&lt;&gt;""),IF(N(P12)&lt;TODAY(),"SEGUIMIENTO ATRASADO; ",""),"")&amp;IF(AND(N(M12)&gt;0,P12=""),"VENCIDA SIN PRÓXIMO SEGUIMIENTO; ","")&amp;IF(G12="","FALTA MONTO FACTURADO; ","")="","",LEFT(IF(N(K12)&lt;0,"PAGADO MÁS DE LO FACTURADO; ","")&amp;IF(AND(N(K12)&gt;0,L12=""),"SIN FECHA DE VENCIMIENTO; ","")&amp;IF(AND(N(K12)&gt;0,P12&lt;&gt;""),IF(N(P12)&lt;TODAY(),"SEGUIMIENTO ATRASADO; ",""),"")&amp;IF(AND(N(M12)&gt;0,P12=""),"VENCIDA SIN PRÓXIMO SEGUIMIENTO; ","")&amp;IF(G12="","FALTA MONTO FACTURADO; ",""),LEN(IF(N(K12)&lt;0,"PAGADO MÁS DE LO FACTURADO; ","")&amp;IF(AND(N(K12)&gt;0,L12=""),"SIN FECHA DE VENCIMIENTO; ","")&amp;IF(AND(N(K12)&gt;0,P12&lt;&gt;""),IF(N(P12)&lt;TODAY(),"SEGUIMIENTO ATRASADO; ",""),"")&amp;IF(AND(N(M12)&gt;0,P12=""),"VENCIDA SIN PRÓXIMO SEGUIMIENTO; ","")&amp;IF(G12="","FALTA MONTO FACTURADO; ",""))-2)))</f>
        <v/>
      </c>
      <c r="R12" s="7" t="n"/>
    </row>
    <row r="13">
      <c r="A13" s="6" t="n"/>
      <c r="B13" s="7" t="n"/>
      <c r="C13" s="7" t="n"/>
      <c r="D13" s="8" t="n"/>
      <c r="E13" s="8" t="n"/>
      <c r="F13" s="9" t="n"/>
      <c r="G13" s="10" t="n"/>
      <c r="H13" s="10" t="n"/>
      <c r="I13" s="8" t="n"/>
      <c r="J13" s="10" t="n"/>
      <c r="K13" s="11">
        <f>IF(NOT(OR($A13&lt;&gt;"",$C13&lt;&gt;"",$G13&lt;&gt;"")),"",ROUND(N(G13)-N(H13)-N(J13),2))</f>
        <v/>
      </c>
      <c r="L13" s="12">
        <f>IF(NOT(OR($A13&lt;&gt;"",$C13&lt;&gt;"",$G13&lt;&gt;"")),"",IF(E13&lt;&gt;"",E13,IF(AND(D13&lt;&gt;"",F13&lt;&gt;""),D13+F13,"")))</f>
        <v/>
      </c>
      <c r="M13" s="13">
        <f>IF(NOT(OR($A13&lt;&gt;"",$C13&lt;&gt;"",$G13&lt;&gt;"")),"",IF(OR(L13="",N(K13)&lt;=0),"",MAX(0,TODAY()-L13)))</f>
        <v/>
      </c>
      <c r="N13" s="14">
        <f>IF(M13="","",IF(M13=0,"Al corriente",IF(M13&lt;=30,"1-30 días",IF(M13&lt;=60,"31-60 días",IF(M13&lt;=90,"61-90 días","Más de 90 días")))))</f>
        <v/>
      </c>
      <c r="O13" s="8" t="n"/>
      <c r="P13" s="8" t="n"/>
      <c r="Q13" s="15">
        <f>IF(NOT(OR($A13&lt;&gt;"",$C13&lt;&gt;"",$G13&lt;&gt;"")),"",IF(IF(N(K13)&lt;0,"PAGADO MÁS DE LO FACTURADO; ","")&amp;IF(AND(N(K13)&gt;0,L13=""),"SIN FECHA DE VENCIMIENTO; ","")&amp;IF(AND(N(K13)&gt;0,P13&lt;&gt;""),IF(N(P13)&lt;TODAY(),"SEGUIMIENTO ATRASADO; ",""),"")&amp;IF(AND(N(M13)&gt;0,P13=""),"VENCIDA SIN PRÓXIMO SEGUIMIENTO; ","")&amp;IF(G13="","FALTA MONTO FACTURADO; ","")="","",LEFT(IF(N(K13)&lt;0,"PAGADO MÁS DE LO FACTURADO; ","")&amp;IF(AND(N(K13)&gt;0,L13=""),"SIN FECHA DE VENCIMIENTO; ","")&amp;IF(AND(N(K13)&gt;0,P13&lt;&gt;""),IF(N(P13)&lt;TODAY(),"SEGUIMIENTO ATRASADO; ",""),"")&amp;IF(AND(N(M13)&gt;0,P13=""),"VENCIDA SIN PRÓXIMO SEGUIMIENTO; ","")&amp;IF(G13="","FALTA MONTO FACTURADO; ",""),LEN(IF(N(K13)&lt;0,"PAGADO MÁS DE LO FACTURADO; ","")&amp;IF(AND(N(K13)&gt;0,L13=""),"SIN FECHA DE VENCIMIENTO; ","")&amp;IF(AND(N(K13)&gt;0,P13&lt;&gt;""),IF(N(P13)&lt;TODAY(),"SEGUIMIENTO ATRASADO; ",""),"")&amp;IF(AND(N(M13)&gt;0,P13=""),"VENCIDA SIN PRÓXIMO SEGUIMIENTO; ","")&amp;IF(G13="","FALTA MONTO FACTURADO; ",""))-2)))</f>
        <v/>
      </c>
      <c r="R13" s="7" t="n"/>
    </row>
    <row r="14">
      <c r="A14" s="6" t="n"/>
      <c r="B14" s="7" t="n"/>
      <c r="C14" s="7" t="n"/>
      <c r="D14" s="8" t="n"/>
      <c r="E14" s="8" t="n"/>
      <c r="F14" s="9" t="n"/>
      <c r="G14" s="10" t="n"/>
      <c r="H14" s="10" t="n"/>
      <c r="I14" s="8" t="n"/>
      <c r="J14" s="10" t="n"/>
      <c r="K14" s="11">
        <f>IF(NOT(OR($A14&lt;&gt;"",$C14&lt;&gt;"",$G14&lt;&gt;"")),"",ROUND(N(G14)-N(H14)-N(J14),2))</f>
        <v/>
      </c>
      <c r="L14" s="12">
        <f>IF(NOT(OR($A14&lt;&gt;"",$C14&lt;&gt;"",$G14&lt;&gt;"")),"",IF(E14&lt;&gt;"",E14,IF(AND(D14&lt;&gt;"",F14&lt;&gt;""),D14+F14,"")))</f>
        <v/>
      </c>
      <c r="M14" s="13">
        <f>IF(NOT(OR($A14&lt;&gt;"",$C14&lt;&gt;"",$G14&lt;&gt;"")),"",IF(OR(L14="",N(K14)&lt;=0),"",MAX(0,TODAY()-L14)))</f>
        <v/>
      </c>
      <c r="N14" s="14">
        <f>IF(M14="","",IF(M14=0,"Al corriente",IF(M14&lt;=30,"1-30 días",IF(M14&lt;=60,"31-60 días",IF(M14&lt;=90,"61-90 días","Más de 90 días")))))</f>
        <v/>
      </c>
      <c r="O14" s="8" t="n"/>
      <c r="P14" s="8" t="n"/>
      <c r="Q14" s="15">
        <f>IF(NOT(OR($A14&lt;&gt;"",$C14&lt;&gt;"",$G14&lt;&gt;"")),"",IF(IF(N(K14)&lt;0,"PAGADO MÁS DE LO FACTURADO; ","")&amp;IF(AND(N(K14)&gt;0,L14=""),"SIN FECHA DE VENCIMIENTO; ","")&amp;IF(AND(N(K14)&gt;0,P14&lt;&gt;""),IF(N(P14)&lt;TODAY(),"SEGUIMIENTO ATRASADO; ",""),"")&amp;IF(AND(N(M14)&gt;0,P14=""),"VENCIDA SIN PRÓXIMO SEGUIMIENTO; ","")&amp;IF(G14="","FALTA MONTO FACTURADO; ","")="","",LEFT(IF(N(K14)&lt;0,"PAGADO MÁS DE LO FACTURADO; ","")&amp;IF(AND(N(K14)&gt;0,L14=""),"SIN FECHA DE VENCIMIENTO; ","")&amp;IF(AND(N(K14)&gt;0,P14&lt;&gt;""),IF(N(P14)&lt;TODAY(),"SEGUIMIENTO ATRASADO; ",""),"")&amp;IF(AND(N(M14)&gt;0,P14=""),"VENCIDA SIN PRÓXIMO SEGUIMIENTO; ","")&amp;IF(G14="","FALTA MONTO FACTURADO; ",""),LEN(IF(N(K14)&lt;0,"PAGADO MÁS DE LO FACTURADO; ","")&amp;IF(AND(N(K14)&gt;0,L14=""),"SIN FECHA DE VENCIMIENTO; ","")&amp;IF(AND(N(K14)&gt;0,P14&lt;&gt;""),IF(N(P14)&lt;TODAY(),"SEGUIMIENTO ATRASADO; ",""),"")&amp;IF(AND(N(M14)&gt;0,P14=""),"VENCIDA SIN PRÓXIMO SEGUIMIENTO; ","")&amp;IF(G14="","FALTA MONTO FACTURADO; ",""))-2)))</f>
        <v/>
      </c>
      <c r="R14" s="7" t="n"/>
    </row>
    <row r="15">
      <c r="A15" s="6" t="n"/>
      <c r="B15" s="7" t="n"/>
      <c r="C15" s="7" t="n"/>
      <c r="D15" s="8" t="n"/>
      <c r="E15" s="8" t="n"/>
      <c r="F15" s="9" t="n"/>
      <c r="G15" s="10" t="n"/>
      <c r="H15" s="10" t="n"/>
      <c r="I15" s="8" t="n"/>
      <c r="J15" s="10" t="n"/>
      <c r="K15" s="11">
        <f>IF(NOT(OR($A15&lt;&gt;"",$C15&lt;&gt;"",$G15&lt;&gt;"")),"",ROUND(N(G15)-N(H15)-N(J15),2))</f>
        <v/>
      </c>
      <c r="L15" s="12">
        <f>IF(NOT(OR($A15&lt;&gt;"",$C15&lt;&gt;"",$G15&lt;&gt;"")),"",IF(E15&lt;&gt;"",E15,IF(AND(D15&lt;&gt;"",F15&lt;&gt;""),D15+F15,"")))</f>
        <v/>
      </c>
      <c r="M15" s="13">
        <f>IF(NOT(OR($A15&lt;&gt;"",$C15&lt;&gt;"",$G15&lt;&gt;"")),"",IF(OR(L15="",N(K15)&lt;=0),"",MAX(0,TODAY()-L15)))</f>
        <v/>
      </c>
      <c r="N15" s="14">
        <f>IF(M15="","",IF(M15=0,"Al corriente",IF(M15&lt;=30,"1-30 días",IF(M15&lt;=60,"31-60 días",IF(M15&lt;=90,"61-90 días","Más de 90 días")))))</f>
        <v/>
      </c>
      <c r="O15" s="8" t="n"/>
      <c r="P15" s="8" t="n"/>
      <c r="Q15" s="15">
        <f>IF(NOT(OR($A15&lt;&gt;"",$C15&lt;&gt;"",$G15&lt;&gt;"")),"",IF(IF(N(K15)&lt;0,"PAGADO MÁS DE LO FACTURADO; ","")&amp;IF(AND(N(K15)&gt;0,L15=""),"SIN FECHA DE VENCIMIENTO; ","")&amp;IF(AND(N(K15)&gt;0,P15&lt;&gt;""),IF(N(P15)&lt;TODAY(),"SEGUIMIENTO ATRASADO; ",""),"")&amp;IF(AND(N(M15)&gt;0,P15=""),"VENCIDA SIN PRÓXIMO SEGUIMIENTO; ","")&amp;IF(G15="","FALTA MONTO FACTURADO; ","")="","",LEFT(IF(N(K15)&lt;0,"PAGADO MÁS DE LO FACTURADO; ","")&amp;IF(AND(N(K15)&gt;0,L15=""),"SIN FECHA DE VENCIMIENTO; ","")&amp;IF(AND(N(K15)&gt;0,P15&lt;&gt;""),IF(N(P15)&lt;TODAY(),"SEGUIMIENTO ATRASADO; ",""),"")&amp;IF(AND(N(M15)&gt;0,P15=""),"VENCIDA SIN PRÓXIMO SEGUIMIENTO; ","")&amp;IF(G15="","FALTA MONTO FACTURADO; ",""),LEN(IF(N(K15)&lt;0,"PAGADO MÁS DE LO FACTURADO; ","")&amp;IF(AND(N(K15)&gt;0,L15=""),"SIN FECHA DE VENCIMIENTO; ","")&amp;IF(AND(N(K15)&gt;0,P15&lt;&gt;""),IF(N(P15)&lt;TODAY(),"SEGUIMIENTO ATRASADO; ",""),"")&amp;IF(AND(N(M15)&gt;0,P15=""),"VENCIDA SIN PRÓXIMO SEGUIMIENTO; ","")&amp;IF(G15="","FALTA MONTO FACTURADO; ",""))-2)))</f>
        <v/>
      </c>
      <c r="R15" s="7" t="n"/>
    </row>
    <row r="16">
      <c r="A16" s="6" t="n"/>
      <c r="B16" s="7" t="n"/>
      <c r="C16" s="7" t="n"/>
      <c r="D16" s="8" t="n"/>
      <c r="E16" s="8" t="n"/>
      <c r="F16" s="9" t="n"/>
      <c r="G16" s="10" t="n"/>
      <c r="H16" s="10" t="n"/>
      <c r="I16" s="8" t="n"/>
      <c r="J16" s="10" t="n"/>
      <c r="K16" s="11">
        <f>IF(NOT(OR($A16&lt;&gt;"",$C16&lt;&gt;"",$G16&lt;&gt;"")),"",ROUND(N(G16)-N(H16)-N(J16),2))</f>
        <v/>
      </c>
      <c r="L16" s="12">
        <f>IF(NOT(OR($A16&lt;&gt;"",$C16&lt;&gt;"",$G16&lt;&gt;"")),"",IF(E16&lt;&gt;"",E16,IF(AND(D16&lt;&gt;"",F16&lt;&gt;""),D16+F16,"")))</f>
        <v/>
      </c>
      <c r="M16" s="13">
        <f>IF(NOT(OR($A16&lt;&gt;"",$C16&lt;&gt;"",$G16&lt;&gt;"")),"",IF(OR(L16="",N(K16)&lt;=0),"",MAX(0,TODAY()-L16)))</f>
        <v/>
      </c>
      <c r="N16" s="14">
        <f>IF(M16="","",IF(M16=0,"Al corriente",IF(M16&lt;=30,"1-30 días",IF(M16&lt;=60,"31-60 días",IF(M16&lt;=90,"61-90 días","Más de 90 días")))))</f>
        <v/>
      </c>
      <c r="O16" s="8" t="n"/>
      <c r="P16" s="8" t="n"/>
      <c r="Q16" s="15">
        <f>IF(NOT(OR($A16&lt;&gt;"",$C16&lt;&gt;"",$G16&lt;&gt;"")),"",IF(IF(N(K16)&lt;0,"PAGADO MÁS DE LO FACTURADO; ","")&amp;IF(AND(N(K16)&gt;0,L16=""),"SIN FECHA DE VENCIMIENTO; ","")&amp;IF(AND(N(K16)&gt;0,P16&lt;&gt;""),IF(N(P16)&lt;TODAY(),"SEGUIMIENTO ATRASADO; ",""),"")&amp;IF(AND(N(M16)&gt;0,P16=""),"VENCIDA SIN PRÓXIMO SEGUIMIENTO; ","")&amp;IF(G16="","FALTA MONTO FACTURADO; ","")="","",LEFT(IF(N(K16)&lt;0,"PAGADO MÁS DE LO FACTURADO; ","")&amp;IF(AND(N(K16)&gt;0,L16=""),"SIN FECHA DE VENCIMIENTO; ","")&amp;IF(AND(N(K16)&gt;0,P16&lt;&gt;""),IF(N(P16)&lt;TODAY(),"SEGUIMIENTO ATRASADO; ",""),"")&amp;IF(AND(N(M16)&gt;0,P16=""),"VENCIDA SIN PRÓXIMO SEGUIMIENTO; ","")&amp;IF(G16="","FALTA MONTO FACTURADO; ",""),LEN(IF(N(K16)&lt;0,"PAGADO MÁS DE LO FACTURADO; ","")&amp;IF(AND(N(K16)&gt;0,L16=""),"SIN FECHA DE VENCIMIENTO; ","")&amp;IF(AND(N(K16)&gt;0,P16&lt;&gt;""),IF(N(P16)&lt;TODAY(),"SEGUIMIENTO ATRASADO; ",""),"")&amp;IF(AND(N(M16)&gt;0,P16=""),"VENCIDA SIN PRÓXIMO SEGUIMIENTO; ","")&amp;IF(G16="","FALTA MONTO FACTURADO; ",""))-2)))</f>
        <v/>
      </c>
      <c r="R16" s="7" t="n"/>
    </row>
    <row r="17">
      <c r="A17" s="6" t="n"/>
      <c r="B17" s="7" t="n"/>
      <c r="C17" s="7" t="n"/>
      <c r="D17" s="8" t="n"/>
      <c r="E17" s="8" t="n"/>
      <c r="F17" s="9" t="n"/>
      <c r="G17" s="10" t="n"/>
      <c r="H17" s="10" t="n"/>
      <c r="I17" s="8" t="n"/>
      <c r="J17" s="10" t="n"/>
      <c r="K17" s="11">
        <f>IF(NOT(OR($A17&lt;&gt;"",$C17&lt;&gt;"",$G17&lt;&gt;"")),"",ROUND(N(G17)-N(H17)-N(J17),2))</f>
        <v/>
      </c>
      <c r="L17" s="12">
        <f>IF(NOT(OR($A17&lt;&gt;"",$C17&lt;&gt;"",$G17&lt;&gt;"")),"",IF(E17&lt;&gt;"",E17,IF(AND(D17&lt;&gt;"",F17&lt;&gt;""),D17+F17,"")))</f>
        <v/>
      </c>
      <c r="M17" s="13">
        <f>IF(NOT(OR($A17&lt;&gt;"",$C17&lt;&gt;"",$G17&lt;&gt;"")),"",IF(OR(L17="",N(K17)&lt;=0),"",MAX(0,TODAY()-L17)))</f>
        <v/>
      </c>
      <c r="N17" s="14">
        <f>IF(M17="","",IF(M17=0,"Al corriente",IF(M17&lt;=30,"1-30 días",IF(M17&lt;=60,"31-60 días",IF(M17&lt;=90,"61-90 días","Más de 90 días")))))</f>
        <v/>
      </c>
      <c r="O17" s="8" t="n"/>
      <c r="P17" s="8" t="n"/>
      <c r="Q17" s="15">
        <f>IF(NOT(OR($A17&lt;&gt;"",$C17&lt;&gt;"",$G17&lt;&gt;"")),"",IF(IF(N(K17)&lt;0,"PAGADO MÁS DE LO FACTURADO; ","")&amp;IF(AND(N(K17)&gt;0,L17=""),"SIN FECHA DE VENCIMIENTO; ","")&amp;IF(AND(N(K17)&gt;0,P17&lt;&gt;""),IF(N(P17)&lt;TODAY(),"SEGUIMIENTO ATRASADO; ",""),"")&amp;IF(AND(N(M17)&gt;0,P17=""),"VENCIDA SIN PRÓXIMO SEGUIMIENTO; ","")&amp;IF(G17="","FALTA MONTO FACTURADO; ","")="","",LEFT(IF(N(K17)&lt;0,"PAGADO MÁS DE LO FACTURADO; ","")&amp;IF(AND(N(K17)&gt;0,L17=""),"SIN FECHA DE VENCIMIENTO; ","")&amp;IF(AND(N(K17)&gt;0,P17&lt;&gt;""),IF(N(P17)&lt;TODAY(),"SEGUIMIENTO ATRASADO; ",""),"")&amp;IF(AND(N(M17)&gt;0,P17=""),"VENCIDA SIN PRÓXIMO SEGUIMIENTO; ","")&amp;IF(G17="","FALTA MONTO FACTURADO; ",""),LEN(IF(N(K17)&lt;0,"PAGADO MÁS DE LO FACTURADO; ","")&amp;IF(AND(N(K17)&gt;0,L17=""),"SIN FECHA DE VENCIMIENTO; ","")&amp;IF(AND(N(K17)&gt;0,P17&lt;&gt;""),IF(N(P17)&lt;TODAY(),"SEGUIMIENTO ATRASADO; ",""),"")&amp;IF(AND(N(M17)&gt;0,P17=""),"VENCIDA SIN PRÓXIMO SEGUIMIENTO; ","")&amp;IF(G17="","FALTA MONTO FACTURADO; ",""))-2)))</f>
        <v/>
      </c>
      <c r="R17" s="7" t="n"/>
    </row>
    <row r="18">
      <c r="A18" s="6" t="n"/>
      <c r="B18" s="7" t="n"/>
      <c r="C18" s="7" t="n"/>
      <c r="D18" s="8" t="n"/>
      <c r="E18" s="8" t="n"/>
      <c r="F18" s="9" t="n"/>
      <c r="G18" s="10" t="n"/>
      <c r="H18" s="10" t="n"/>
      <c r="I18" s="8" t="n"/>
      <c r="J18" s="10" t="n"/>
      <c r="K18" s="11">
        <f>IF(NOT(OR($A18&lt;&gt;"",$C18&lt;&gt;"",$G18&lt;&gt;"")),"",ROUND(N(G18)-N(H18)-N(J18),2))</f>
        <v/>
      </c>
      <c r="L18" s="12">
        <f>IF(NOT(OR($A18&lt;&gt;"",$C18&lt;&gt;"",$G18&lt;&gt;"")),"",IF(E18&lt;&gt;"",E18,IF(AND(D18&lt;&gt;"",F18&lt;&gt;""),D18+F18,"")))</f>
        <v/>
      </c>
      <c r="M18" s="13">
        <f>IF(NOT(OR($A18&lt;&gt;"",$C18&lt;&gt;"",$G18&lt;&gt;"")),"",IF(OR(L18="",N(K18)&lt;=0),"",MAX(0,TODAY()-L18)))</f>
        <v/>
      </c>
      <c r="N18" s="14">
        <f>IF(M18="","",IF(M18=0,"Al corriente",IF(M18&lt;=30,"1-30 días",IF(M18&lt;=60,"31-60 días",IF(M18&lt;=90,"61-90 días","Más de 90 días")))))</f>
        <v/>
      </c>
      <c r="O18" s="8" t="n"/>
      <c r="P18" s="8" t="n"/>
      <c r="Q18" s="15">
        <f>IF(NOT(OR($A18&lt;&gt;"",$C18&lt;&gt;"",$G18&lt;&gt;"")),"",IF(IF(N(K18)&lt;0,"PAGADO MÁS DE LO FACTURADO; ","")&amp;IF(AND(N(K18)&gt;0,L18=""),"SIN FECHA DE VENCIMIENTO; ","")&amp;IF(AND(N(K18)&gt;0,P18&lt;&gt;""),IF(N(P18)&lt;TODAY(),"SEGUIMIENTO ATRASADO; ",""),"")&amp;IF(AND(N(M18)&gt;0,P18=""),"VENCIDA SIN PRÓXIMO SEGUIMIENTO; ","")&amp;IF(G18="","FALTA MONTO FACTURADO; ","")="","",LEFT(IF(N(K18)&lt;0,"PAGADO MÁS DE LO FACTURADO; ","")&amp;IF(AND(N(K18)&gt;0,L18=""),"SIN FECHA DE VENCIMIENTO; ","")&amp;IF(AND(N(K18)&gt;0,P18&lt;&gt;""),IF(N(P18)&lt;TODAY(),"SEGUIMIENTO ATRASADO; ",""),"")&amp;IF(AND(N(M18)&gt;0,P18=""),"VENCIDA SIN PRÓXIMO SEGUIMIENTO; ","")&amp;IF(G18="","FALTA MONTO FACTURADO; ",""),LEN(IF(N(K18)&lt;0,"PAGADO MÁS DE LO FACTURADO; ","")&amp;IF(AND(N(K18)&gt;0,L18=""),"SIN FECHA DE VENCIMIENTO; ","")&amp;IF(AND(N(K18)&gt;0,P18&lt;&gt;""),IF(N(P18)&lt;TODAY(),"SEGUIMIENTO ATRASADO; ",""),"")&amp;IF(AND(N(M18)&gt;0,P18=""),"VENCIDA SIN PRÓXIMO SEGUIMIENTO; ","")&amp;IF(G18="","FALTA MONTO FACTURADO; ",""))-2)))</f>
        <v/>
      </c>
      <c r="R18" s="7" t="n"/>
    </row>
    <row r="19">
      <c r="A19" s="6" t="n"/>
      <c r="B19" s="7" t="n"/>
      <c r="C19" s="7" t="n"/>
      <c r="D19" s="8" t="n"/>
      <c r="E19" s="8" t="n"/>
      <c r="F19" s="9" t="n"/>
      <c r="G19" s="10" t="n"/>
      <c r="H19" s="10" t="n"/>
      <c r="I19" s="8" t="n"/>
      <c r="J19" s="10" t="n"/>
      <c r="K19" s="11">
        <f>IF(NOT(OR($A19&lt;&gt;"",$C19&lt;&gt;"",$G19&lt;&gt;"")),"",ROUND(N(G19)-N(H19)-N(J19),2))</f>
        <v/>
      </c>
      <c r="L19" s="12">
        <f>IF(NOT(OR($A19&lt;&gt;"",$C19&lt;&gt;"",$G19&lt;&gt;"")),"",IF(E19&lt;&gt;"",E19,IF(AND(D19&lt;&gt;"",F19&lt;&gt;""),D19+F19,"")))</f>
        <v/>
      </c>
      <c r="M19" s="13">
        <f>IF(NOT(OR($A19&lt;&gt;"",$C19&lt;&gt;"",$G19&lt;&gt;"")),"",IF(OR(L19="",N(K19)&lt;=0),"",MAX(0,TODAY()-L19)))</f>
        <v/>
      </c>
      <c r="N19" s="14">
        <f>IF(M19="","",IF(M19=0,"Al corriente",IF(M19&lt;=30,"1-30 días",IF(M19&lt;=60,"31-60 días",IF(M19&lt;=90,"61-90 días","Más de 90 días")))))</f>
        <v/>
      </c>
      <c r="O19" s="8" t="n"/>
      <c r="P19" s="8" t="n"/>
      <c r="Q19" s="15">
        <f>IF(NOT(OR($A19&lt;&gt;"",$C19&lt;&gt;"",$G19&lt;&gt;"")),"",IF(IF(N(K19)&lt;0,"PAGADO MÁS DE LO FACTURADO; ","")&amp;IF(AND(N(K19)&gt;0,L19=""),"SIN FECHA DE VENCIMIENTO; ","")&amp;IF(AND(N(K19)&gt;0,P19&lt;&gt;""),IF(N(P19)&lt;TODAY(),"SEGUIMIENTO ATRASADO; ",""),"")&amp;IF(AND(N(M19)&gt;0,P19=""),"VENCIDA SIN PRÓXIMO SEGUIMIENTO; ","")&amp;IF(G19="","FALTA MONTO FACTURADO; ","")="","",LEFT(IF(N(K19)&lt;0,"PAGADO MÁS DE LO FACTURADO; ","")&amp;IF(AND(N(K19)&gt;0,L19=""),"SIN FECHA DE VENCIMIENTO; ","")&amp;IF(AND(N(K19)&gt;0,P19&lt;&gt;""),IF(N(P19)&lt;TODAY(),"SEGUIMIENTO ATRASADO; ",""),"")&amp;IF(AND(N(M19)&gt;0,P19=""),"VENCIDA SIN PRÓXIMO SEGUIMIENTO; ","")&amp;IF(G19="","FALTA MONTO FACTURADO; ",""),LEN(IF(N(K19)&lt;0,"PAGADO MÁS DE LO FACTURADO; ","")&amp;IF(AND(N(K19)&gt;0,L19=""),"SIN FECHA DE VENCIMIENTO; ","")&amp;IF(AND(N(K19)&gt;0,P19&lt;&gt;""),IF(N(P19)&lt;TODAY(),"SEGUIMIENTO ATRASADO; ",""),"")&amp;IF(AND(N(M19)&gt;0,P19=""),"VENCIDA SIN PRÓXIMO SEGUIMIENTO; ","")&amp;IF(G19="","FALTA MONTO FACTURADO; ",""))-2)))</f>
        <v/>
      </c>
      <c r="R19" s="7" t="n"/>
    </row>
    <row r="20">
      <c r="A20" s="6" t="n"/>
      <c r="B20" s="7" t="n"/>
      <c r="C20" s="7" t="n"/>
      <c r="D20" s="8" t="n"/>
      <c r="E20" s="8" t="n"/>
      <c r="F20" s="9" t="n"/>
      <c r="G20" s="10" t="n"/>
      <c r="H20" s="10" t="n"/>
      <c r="I20" s="8" t="n"/>
      <c r="J20" s="10" t="n"/>
      <c r="K20" s="11">
        <f>IF(NOT(OR($A20&lt;&gt;"",$C20&lt;&gt;"",$G20&lt;&gt;"")),"",ROUND(N(G20)-N(H20)-N(J20),2))</f>
        <v/>
      </c>
      <c r="L20" s="12">
        <f>IF(NOT(OR($A20&lt;&gt;"",$C20&lt;&gt;"",$G20&lt;&gt;"")),"",IF(E20&lt;&gt;"",E20,IF(AND(D20&lt;&gt;"",F20&lt;&gt;""),D20+F20,"")))</f>
        <v/>
      </c>
      <c r="M20" s="13">
        <f>IF(NOT(OR($A20&lt;&gt;"",$C20&lt;&gt;"",$G20&lt;&gt;"")),"",IF(OR(L20="",N(K20)&lt;=0),"",MAX(0,TODAY()-L20)))</f>
        <v/>
      </c>
      <c r="N20" s="14">
        <f>IF(M20="","",IF(M20=0,"Al corriente",IF(M20&lt;=30,"1-30 días",IF(M20&lt;=60,"31-60 días",IF(M20&lt;=90,"61-90 días","Más de 90 días")))))</f>
        <v/>
      </c>
      <c r="O20" s="8" t="n"/>
      <c r="P20" s="8" t="n"/>
      <c r="Q20" s="15">
        <f>IF(NOT(OR($A20&lt;&gt;"",$C20&lt;&gt;"",$G20&lt;&gt;"")),"",IF(IF(N(K20)&lt;0,"PAGADO MÁS DE LO FACTURADO; ","")&amp;IF(AND(N(K20)&gt;0,L20=""),"SIN FECHA DE VENCIMIENTO; ","")&amp;IF(AND(N(K20)&gt;0,P20&lt;&gt;""),IF(N(P20)&lt;TODAY(),"SEGUIMIENTO ATRASADO; ",""),"")&amp;IF(AND(N(M20)&gt;0,P20=""),"VENCIDA SIN PRÓXIMO SEGUIMIENTO; ","")&amp;IF(G20="","FALTA MONTO FACTURADO; ","")="","",LEFT(IF(N(K20)&lt;0,"PAGADO MÁS DE LO FACTURADO; ","")&amp;IF(AND(N(K20)&gt;0,L20=""),"SIN FECHA DE VENCIMIENTO; ","")&amp;IF(AND(N(K20)&gt;0,P20&lt;&gt;""),IF(N(P20)&lt;TODAY(),"SEGUIMIENTO ATRASADO; ",""),"")&amp;IF(AND(N(M20)&gt;0,P20=""),"VENCIDA SIN PRÓXIMO SEGUIMIENTO; ","")&amp;IF(G20="","FALTA MONTO FACTURADO; ",""),LEN(IF(N(K20)&lt;0,"PAGADO MÁS DE LO FACTURADO; ","")&amp;IF(AND(N(K20)&gt;0,L20=""),"SIN FECHA DE VENCIMIENTO; ","")&amp;IF(AND(N(K20)&gt;0,P20&lt;&gt;""),IF(N(P20)&lt;TODAY(),"SEGUIMIENTO ATRASADO; ",""),"")&amp;IF(AND(N(M20)&gt;0,P20=""),"VENCIDA SIN PRÓXIMO SEGUIMIENTO; ","")&amp;IF(G20="","FALTA MONTO FACTURADO; ",""))-2)))</f>
        <v/>
      </c>
      <c r="R20" s="7" t="n"/>
    </row>
    <row r="21">
      <c r="A21" s="6" t="n"/>
      <c r="B21" s="7" t="n"/>
      <c r="C21" s="7" t="n"/>
      <c r="D21" s="8" t="n"/>
      <c r="E21" s="8" t="n"/>
      <c r="F21" s="9" t="n"/>
      <c r="G21" s="10" t="n"/>
      <c r="H21" s="10" t="n"/>
      <c r="I21" s="8" t="n"/>
      <c r="J21" s="10" t="n"/>
      <c r="K21" s="11">
        <f>IF(NOT(OR($A21&lt;&gt;"",$C21&lt;&gt;"",$G21&lt;&gt;"")),"",ROUND(N(G21)-N(H21)-N(J21),2))</f>
        <v/>
      </c>
      <c r="L21" s="12">
        <f>IF(NOT(OR($A21&lt;&gt;"",$C21&lt;&gt;"",$G21&lt;&gt;"")),"",IF(E21&lt;&gt;"",E21,IF(AND(D21&lt;&gt;"",F21&lt;&gt;""),D21+F21,"")))</f>
        <v/>
      </c>
      <c r="M21" s="13">
        <f>IF(NOT(OR($A21&lt;&gt;"",$C21&lt;&gt;"",$G21&lt;&gt;"")),"",IF(OR(L21="",N(K21)&lt;=0),"",MAX(0,TODAY()-L21)))</f>
        <v/>
      </c>
      <c r="N21" s="14">
        <f>IF(M21="","",IF(M21=0,"Al corriente",IF(M21&lt;=30,"1-30 días",IF(M21&lt;=60,"31-60 días",IF(M21&lt;=90,"61-90 días","Más de 90 días")))))</f>
        <v/>
      </c>
      <c r="O21" s="8" t="n"/>
      <c r="P21" s="8" t="n"/>
      <c r="Q21" s="15">
        <f>IF(NOT(OR($A21&lt;&gt;"",$C21&lt;&gt;"",$G21&lt;&gt;"")),"",IF(IF(N(K21)&lt;0,"PAGADO MÁS DE LO FACTURADO; ","")&amp;IF(AND(N(K21)&gt;0,L21=""),"SIN FECHA DE VENCIMIENTO; ","")&amp;IF(AND(N(K21)&gt;0,P21&lt;&gt;""),IF(N(P21)&lt;TODAY(),"SEGUIMIENTO ATRASADO; ",""),"")&amp;IF(AND(N(M21)&gt;0,P21=""),"VENCIDA SIN PRÓXIMO SEGUIMIENTO; ","")&amp;IF(G21="","FALTA MONTO FACTURADO; ","")="","",LEFT(IF(N(K21)&lt;0,"PAGADO MÁS DE LO FACTURADO; ","")&amp;IF(AND(N(K21)&gt;0,L21=""),"SIN FECHA DE VENCIMIENTO; ","")&amp;IF(AND(N(K21)&gt;0,P21&lt;&gt;""),IF(N(P21)&lt;TODAY(),"SEGUIMIENTO ATRASADO; ",""),"")&amp;IF(AND(N(M21)&gt;0,P21=""),"VENCIDA SIN PRÓXIMO SEGUIMIENTO; ","")&amp;IF(G21="","FALTA MONTO FACTURADO; ",""),LEN(IF(N(K21)&lt;0,"PAGADO MÁS DE LO FACTURADO; ","")&amp;IF(AND(N(K21)&gt;0,L21=""),"SIN FECHA DE VENCIMIENTO; ","")&amp;IF(AND(N(K21)&gt;0,P21&lt;&gt;""),IF(N(P21)&lt;TODAY(),"SEGUIMIENTO ATRASADO; ",""),"")&amp;IF(AND(N(M21)&gt;0,P21=""),"VENCIDA SIN PRÓXIMO SEGUIMIENTO; ","")&amp;IF(G21="","FALTA MONTO FACTURADO; ",""))-2)))</f>
        <v/>
      </c>
      <c r="R21" s="7" t="n"/>
    </row>
    <row r="22">
      <c r="A22" s="6" t="n"/>
      <c r="B22" s="7" t="n"/>
      <c r="C22" s="7" t="n"/>
      <c r="D22" s="8" t="n"/>
      <c r="E22" s="8" t="n"/>
      <c r="F22" s="9" t="n"/>
      <c r="G22" s="10" t="n"/>
      <c r="H22" s="10" t="n"/>
      <c r="I22" s="8" t="n"/>
      <c r="J22" s="10" t="n"/>
      <c r="K22" s="11">
        <f>IF(NOT(OR($A22&lt;&gt;"",$C22&lt;&gt;"",$G22&lt;&gt;"")),"",ROUND(N(G22)-N(H22)-N(J22),2))</f>
        <v/>
      </c>
      <c r="L22" s="12">
        <f>IF(NOT(OR($A22&lt;&gt;"",$C22&lt;&gt;"",$G22&lt;&gt;"")),"",IF(E22&lt;&gt;"",E22,IF(AND(D22&lt;&gt;"",F22&lt;&gt;""),D22+F22,"")))</f>
        <v/>
      </c>
      <c r="M22" s="13">
        <f>IF(NOT(OR($A22&lt;&gt;"",$C22&lt;&gt;"",$G22&lt;&gt;"")),"",IF(OR(L22="",N(K22)&lt;=0),"",MAX(0,TODAY()-L22)))</f>
        <v/>
      </c>
      <c r="N22" s="14">
        <f>IF(M22="","",IF(M22=0,"Al corriente",IF(M22&lt;=30,"1-30 días",IF(M22&lt;=60,"31-60 días",IF(M22&lt;=90,"61-90 días","Más de 90 días")))))</f>
        <v/>
      </c>
      <c r="O22" s="8" t="n"/>
      <c r="P22" s="8" t="n"/>
      <c r="Q22" s="15">
        <f>IF(NOT(OR($A22&lt;&gt;"",$C22&lt;&gt;"",$G22&lt;&gt;"")),"",IF(IF(N(K22)&lt;0,"PAGADO MÁS DE LO FACTURADO; ","")&amp;IF(AND(N(K22)&gt;0,L22=""),"SIN FECHA DE VENCIMIENTO; ","")&amp;IF(AND(N(K22)&gt;0,P22&lt;&gt;""),IF(N(P22)&lt;TODAY(),"SEGUIMIENTO ATRASADO; ",""),"")&amp;IF(AND(N(M22)&gt;0,P22=""),"VENCIDA SIN PRÓXIMO SEGUIMIENTO; ","")&amp;IF(G22="","FALTA MONTO FACTURADO; ","")="","",LEFT(IF(N(K22)&lt;0,"PAGADO MÁS DE LO FACTURADO; ","")&amp;IF(AND(N(K22)&gt;0,L22=""),"SIN FECHA DE VENCIMIENTO; ","")&amp;IF(AND(N(K22)&gt;0,P22&lt;&gt;""),IF(N(P22)&lt;TODAY(),"SEGUIMIENTO ATRASADO; ",""),"")&amp;IF(AND(N(M22)&gt;0,P22=""),"VENCIDA SIN PRÓXIMO SEGUIMIENTO; ","")&amp;IF(G22="","FALTA MONTO FACTURADO; ",""),LEN(IF(N(K22)&lt;0,"PAGADO MÁS DE LO FACTURADO; ","")&amp;IF(AND(N(K22)&gt;0,L22=""),"SIN FECHA DE VENCIMIENTO; ","")&amp;IF(AND(N(K22)&gt;0,P22&lt;&gt;""),IF(N(P22)&lt;TODAY(),"SEGUIMIENTO ATRASADO; ",""),"")&amp;IF(AND(N(M22)&gt;0,P22=""),"VENCIDA SIN PRÓXIMO SEGUIMIENTO; ","")&amp;IF(G22="","FALTA MONTO FACTURADO; ",""))-2)))</f>
        <v/>
      </c>
      <c r="R22" s="7" t="n"/>
    </row>
    <row r="23">
      <c r="A23" s="6" t="n"/>
      <c r="B23" s="7" t="n"/>
      <c r="C23" s="7" t="n"/>
      <c r="D23" s="8" t="n"/>
      <c r="E23" s="8" t="n"/>
      <c r="F23" s="9" t="n"/>
      <c r="G23" s="10" t="n"/>
      <c r="H23" s="10" t="n"/>
      <c r="I23" s="8" t="n"/>
      <c r="J23" s="10" t="n"/>
      <c r="K23" s="11">
        <f>IF(NOT(OR($A23&lt;&gt;"",$C23&lt;&gt;"",$G23&lt;&gt;"")),"",ROUND(N(G23)-N(H23)-N(J23),2))</f>
        <v/>
      </c>
      <c r="L23" s="12">
        <f>IF(NOT(OR($A23&lt;&gt;"",$C23&lt;&gt;"",$G23&lt;&gt;"")),"",IF(E23&lt;&gt;"",E23,IF(AND(D23&lt;&gt;"",F23&lt;&gt;""),D23+F23,"")))</f>
        <v/>
      </c>
      <c r="M23" s="13">
        <f>IF(NOT(OR($A23&lt;&gt;"",$C23&lt;&gt;"",$G23&lt;&gt;"")),"",IF(OR(L23="",N(K23)&lt;=0),"",MAX(0,TODAY()-L23)))</f>
        <v/>
      </c>
      <c r="N23" s="14">
        <f>IF(M23="","",IF(M23=0,"Al corriente",IF(M23&lt;=30,"1-30 días",IF(M23&lt;=60,"31-60 días",IF(M23&lt;=90,"61-90 días","Más de 90 días")))))</f>
        <v/>
      </c>
      <c r="O23" s="8" t="n"/>
      <c r="P23" s="8" t="n"/>
      <c r="Q23" s="15">
        <f>IF(NOT(OR($A23&lt;&gt;"",$C23&lt;&gt;"",$G23&lt;&gt;"")),"",IF(IF(N(K23)&lt;0,"PAGADO MÁS DE LO FACTURADO; ","")&amp;IF(AND(N(K23)&gt;0,L23=""),"SIN FECHA DE VENCIMIENTO; ","")&amp;IF(AND(N(K23)&gt;0,P23&lt;&gt;""),IF(N(P23)&lt;TODAY(),"SEGUIMIENTO ATRASADO; ",""),"")&amp;IF(AND(N(M23)&gt;0,P23=""),"VENCIDA SIN PRÓXIMO SEGUIMIENTO; ","")&amp;IF(G23="","FALTA MONTO FACTURADO; ","")="","",LEFT(IF(N(K23)&lt;0,"PAGADO MÁS DE LO FACTURADO; ","")&amp;IF(AND(N(K23)&gt;0,L23=""),"SIN FECHA DE VENCIMIENTO; ","")&amp;IF(AND(N(K23)&gt;0,P23&lt;&gt;""),IF(N(P23)&lt;TODAY(),"SEGUIMIENTO ATRASADO; ",""),"")&amp;IF(AND(N(M23)&gt;0,P23=""),"VENCIDA SIN PRÓXIMO SEGUIMIENTO; ","")&amp;IF(G23="","FALTA MONTO FACTURADO; ",""),LEN(IF(N(K23)&lt;0,"PAGADO MÁS DE LO FACTURADO; ","")&amp;IF(AND(N(K23)&gt;0,L23=""),"SIN FECHA DE VENCIMIENTO; ","")&amp;IF(AND(N(K23)&gt;0,P23&lt;&gt;""),IF(N(P23)&lt;TODAY(),"SEGUIMIENTO ATRASADO; ",""),"")&amp;IF(AND(N(M23)&gt;0,P23=""),"VENCIDA SIN PRÓXIMO SEGUIMIENTO; ","")&amp;IF(G23="","FALTA MONTO FACTURADO; ",""))-2)))</f>
        <v/>
      </c>
      <c r="R23" s="7" t="n"/>
    </row>
    <row r="24">
      <c r="A24" s="6" t="n"/>
      <c r="B24" s="7" t="n"/>
      <c r="C24" s="7" t="n"/>
      <c r="D24" s="8" t="n"/>
      <c r="E24" s="8" t="n"/>
      <c r="F24" s="9" t="n"/>
      <c r="G24" s="10" t="n"/>
      <c r="H24" s="10" t="n"/>
      <c r="I24" s="8" t="n"/>
      <c r="J24" s="10" t="n"/>
      <c r="K24" s="11">
        <f>IF(NOT(OR($A24&lt;&gt;"",$C24&lt;&gt;"",$G24&lt;&gt;"")),"",ROUND(N(G24)-N(H24)-N(J24),2))</f>
        <v/>
      </c>
      <c r="L24" s="12">
        <f>IF(NOT(OR($A24&lt;&gt;"",$C24&lt;&gt;"",$G24&lt;&gt;"")),"",IF(E24&lt;&gt;"",E24,IF(AND(D24&lt;&gt;"",F24&lt;&gt;""),D24+F24,"")))</f>
        <v/>
      </c>
      <c r="M24" s="13">
        <f>IF(NOT(OR($A24&lt;&gt;"",$C24&lt;&gt;"",$G24&lt;&gt;"")),"",IF(OR(L24="",N(K24)&lt;=0),"",MAX(0,TODAY()-L24)))</f>
        <v/>
      </c>
      <c r="N24" s="14">
        <f>IF(M24="","",IF(M24=0,"Al corriente",IF(M24&lt;=30,"1-30 días",IF(M24&lt;=60,"31-60 días",IF(M24&lt;=90,"61-90 días","Más de 90 días")))))</f>
        <v/>
      </c>
      <c r="O24" s="8" t="n"/>
      <c r="P24" s="8" t="n"/>
      <c r="Q24" s="15">
        <f>IF(NOT(OR($A24&lt;&gt;"",$C24&lt;&gt;"",$G24&lt;&gt;"")),"",IF(IF(N(K24)&lt;0,"PAGADO MÁS DE LO FACTURADO; ","")&amp;IF(AND(N(K24)&gt;0,L24=""),"SIN FECHA DE VENCIMIENTO; ","")&amp;IF(AND(N(K24)&gt;0,P24&lt;&gt;""),IF(N(P24)&lt;TODAY(),"SEGUIMIENTO ATRASADO; ",""),"")&amp;IF(AND(N(M24)&gt;0,P24=""),"VENCIDA SIN PRÓXIMO SEGUIMIENTO; ","")&amp;IF(G24="","FALTA MONTO FACTURADO; ","")="","",LEFT(IF(N(K24)&lt;0,"PAGADO MÁS DE LO FACTURADO; ","")&amp;IF(AND(N(K24)&gt;0,L24=""),"SIN FECHA DE VENCIMIENTO; ","")&amp;IF(AND(N(K24)&gt;0,P24&lt;&gt;""),IF(N(P24)&lt;TODAY(),"SEGUIMIENTO ATRASADO; ",""),"")&amp;IF(AND(N(M24)&gt;0,P24=""),"VENCIDA SIN PRÓXIMO SEGUIMIENTO; ","")&amp;IF(G24="","FALTA MONTO FACTURADO; ",""),LEN(IF(N(K24)&lt;0,"PAGADO MÁS DE LO FACTURADO; ","")&amp;IF(AND(N(K24)&gt;0,L24=""),"SIN FECHA DE VENCIMIENTO; ","")&amp;IF(AND(N(K24)&gt;0,P24&lt;&gt;""),IF(N(P24)&lt;TODAY(),"SEGUIMIENTO ATRASADO; ",""),"")&amp;IF(AND(N(M24)&gt;0,P24=""),"VENCIDA SIN PRÓXIMO SEGUIMIENTO; ","")&amp;IF(G24="","FALTA MONTO FACTURADO; ",""))-2)))</f>
        <v/>
      </c>
      <c r="R24" s="7" t="n"/>
    </row>
    <row r="25">
      <c r="A25" s="6" t="n"/>
      <c r="B25" s="7" t="n"/>
      <c r="C25" s="7" t="n"/>
      <c r="D25" s="8" t="n"/>
      <c r="E25" s="8" t="n"/>
      <c r="F25" s="9" t="n"/>
      <c r="G25" s="10" t="n"/>
      <c r="H25" s="10" t="n"/>
      <c r="I25" s="8" t="n"/>
      <c r="J25" s="10" t="n"/>
      <c r="K25" s="11">
        <f>IF(NOT(OR($A25&lt;&gt;"",$C25&lt;&gt;"",$G25&lt;&gt;"")),"",ROUND(N(G25)-N(H25)-N(J25),2))</f>
        <v/>
      </c>
      <c r="L25" s="12">
        <f>IF(NOT(OR($A25&lt;&gt;"",$C25&lt;&gt;"",$G25&lt;&gt;"")),"",IF(E25&lt;&gt;"",E25,IF(AND(D25&lt;&gt;"",F25&lt;&gt;""),D25+F25,"")))</f>
        <v/>
      </c>
      <c r="M25" s="13">
        <f>IF(NOT(OR($A25&lt;&gt;"",$C25&lt;&gt;"",$G25&lt;&gt;"")),"",IF(OR(L25="",N(K25)&lt;=0),"",MAX(0,TODAY()-L25)))</f>
        <v/>
      </c>
      <c r="N25" s="14">
        <f>IF(M25="","",IF(M25=0,"Al corriente",IF(M25&lt;=30,"1-30 días",IF(M25&lt;=60,"31-60 días",IF(M25&lt;=90,"61-90 días","Más de 90 días")))))</f>
        <v/>
      </c>
      <c r="O25" s="8" t="n"/>
      <c r="P25" s="8" t="n"/>
      <c r="Q25" s="15">
        <f>IF(NOT(OR($A25&lt;&gt;"",$C25&lt;&gt;"",$G25&lt;&gt;"")),"",IF(IF(N(K25)&lt;0,"PAGADO MÁS DE LO FACTURADO; ","")&amp;IF(AND(N(K25)&gt;0,L25=""),"SIN FECHA DE VENCIMIENTO; ","")&amp;IF(AND(N(K25)&gt;0,P25&lt;&gt;""),IF(N(P25)&lt;TODAY(),"SEGUIMIENTO ATRASADO; ",""),"")&amp;IF(AND(N(M25)&gt;0,P25=""),"VENCIDA SIN PRÓXIMO SEGUIMIENTO; ","")&amp;IF(G25="","FALTA MONTO FACTURADO; ","")="","",LEFT(IF(N(K25)&lt;0,"PAGADO MÁS DE LO FACTURADO; ","")&amp;IF(AND(N(K25)&gt;0,L25=""),"SIN FECHA DE VENCIMIENTO; ","")&amp;IF(AND(N(K25)&gt;0,P25&lt;&gt;""),IF(N(P25)&lt;TODAY(),"SEGUIMIENTO ATRASADO; ",""),"")&amp;IF(AND(N(M25)&gt;0,P25=""),"VENCIDA SIN PRÓXIMO SEGUIMIENTO; ","")&amp;IF(G25="","FALTA MONTO FACTURADO; ",""),LEN(IF(N(K25)&lt;0,"PAGADO MÁS DE LO FACTURADO; ","")&amp;IF(AND(N(K25)&gt;0,L25=""),"SIN FECHA DE VENCIMIENTO; ","")&amp;IF(AND(N(K25)&gt;0,P25&lt;&gt;""),IF(N(P25)&lt;TODAY(),"SEGUIMIENTO ATRASADO; ",""),"")&amp;IF(AND(N(M25)&gt;0,P25=""),"VENCIDA SIN PRÓXIMO SEGUIMIENTO; ","")&amp;IF(G25="","FALTA MONTO FACTURADO; ",""))-2)))</f>
        <v/>
      </c>
      <c r="R25" s="7" t="n"/>
    </row>
    <row r="26">
      <c r="A26" s="6" t="n"/>
      <c r="B26" s="7" t="n"/>
      <c r="C26" s="7" t="n"/>
      <c r="D26" s="8" t="n"/>
      <c r="E26" s="8" t="n"/>
      <c r="F26" s="9" t="n"/>
      <c r="G26" s="10" t="n"/>
      <c r="H26" s="10" t="n"/>
      <c r="I26" s="8" t="n"/>
      <c r="J26" s="10" t="n"/>
      <c r="K26" s="11">
        <f>IF(NOT(OR($A26&lt;&gt;"",$C26&lt;&gt;"",$G26&lt;&gt;"")),"",ROUND(N(G26)-N(H26)-N(J26),2))</f>
        <v/>
      </c>
      <c r="L26" s="12">
        <f>IF(NOT(OR($A26&lt;&gt;"",$C26&lt;&gt;"",$G26&lt;&gt;"")),"",IF(E26&lt;&gt;"",E26,IF(AND(D26&lt;&gt;"",F26&lt;&gt;""),D26+F26,"")))</f>
        <v/>
      </c>
      <c r="M26" s="13">
        <f>IF(NOT(OR($A26&lt;&gt;"",$C26&lt;&gt;"",$G26&lt;&gt;"")),"",IF(OR(L26="",N(K26)&lt;=0),"",MAX(0,TODAY()-L26)))</f>
        <v/>
      </c>
      <c r="N26" s="14">
        <f>IF(M26="","",IF(M26=0,"Al corriente",IF(M26&lt;=30,"1-30 días",IF(M26&lt;=60,"31-60 días",IF(M26&lt;=90,"61-90 días","Más de 90 días")))))</f>
        <v/>
      </c>
      <c r="O26" s="8" t="n"/>
      <c r="P26" s="8" t="n"/>
      <c r="Q26" s="15">
        <f>IF(NOT(OR($A26&lt;&gt;"",$C26&lt;&gt;"",$G26&lt;&gt;"")),"",IF(IF(N(K26)&lt;0,"PAGADO MÁS DE LO FACTURADO; ","")&amp;IF(AND(N(K26)&gt;0,L26=""),"SIN FECHA DE VENCIMIENTO; ","")&amp;IF(AND(N(K26)&gt;0,P26&lt;&gt;""),IF(N(P26)&lt;TODAY(),"SEGUIMIENTO ATRASADO; ",""),"")&amp;IF(AND(N(M26)&gt;0,P26=""),"VENCIDA SIN PRÓXIMO SEGUIMIENTO; ","")&amp;IF(G26="","FALTA MONTO FACTURADO; ","")="","",LEFT(IF(N(K26)&lt;0,"PAGADO MÁS DE LO FACTURADO; ","")&amp;IF(AND(N(K26)&gt;0,L26=""),"SIN FECHA DE VENCIMIENTO; ","")&amp;IF(AND(N(K26)&gt;0,P26&lt;&gt;""),IF(N(P26)&lt;TODAY(),"SEGUIMIENTO ATRASADO; ",""),"")&amp;IF(AND(N(M26)&gt;0,P26=""),"VENCIDA SIN PRÓXIMO SEGUIMIENTO; ","")&amp;IF(G26="","FALTA MONTO FACTURADO; ",""),LEN(IF(N(K26)&lt;0,"PAGADO MÁS DE LO FACTURADO; ","")&amp;IF(AND(N(K26)&gt;0,L26=""),"SIN FECHA DE VENCIMIENTO; ","")&amp;IF(AND(N(K26)&gt;0,P26&lt;&gt;""),IF(N(P26)&lt;TODAY(),"SEGUIMIENTO ATRASADO; ",""),"")&amp;IF(AND(N(M26)&gt;0,P26=""),"VENCIDA SIN PRÓXIMO SEGUIMIENTO; ","")&amp;IF(G26="","FALTA MONTO FACTURADO; ",""))-2)))</f>
        <v/>
      </c>
      <c r="R26" s="7" t="n"/>
    </row>
    <row r="27">
      <c r="A27" s="6" t="n"/>
      <c r="B27" s="7" t="n"/>
      <c r="C27" s="7" t="n"/>
      <c r="D27" s="8" t="n"/>
      <c r="E27" s="8" t="n"/>
      <c r="F27" s="9" t="n"/>
      <c r="G27" s="10" t="n"/>
      <c r="H27" s="10" t="n"/>
      <c r="I27" s="8" t="n"/>
      <c r="J27" s="10" t="n"/>
      <c r="K27" s="11">
        <f>IF(NOT(OR($A27&lt;&gt;"",$C27&lt;&gt;"",$G27&lt;&gt;"")),"",ROUND(N(G27)-N(H27)-N(J27),2))</f>
        <v/>
      </c>
      <c r="L27" s="12">
        <f>IF(NOT(OR($A27&lt;&gt;"",$C27&lt;&gt;"",$G27&lt;&gt;"")),"",IF(E27&lt;&gt;"",E27,IF(AND(D27&lt;&gt;"",F27&lt;&gt;""),D27+F27,"")))</f>
        <v/>
      </c>
      <c r="M27" s="13">
        <f>IF(NOT(OR($A27&lt;&gt;"",$C27&lt;&gt;"",$G27&lt;&gt;"")),"",IF(OR(L27="",N(K27)&lt;=0),"",MAX(0,TODAY()-L27)))</f>
        <v/>
      </c>
      <c r="N27" s="14">
        <f>IF(M27="","",IF(M27=0,"Al corriente",IF(M27&lt;=30,"1-30 días",IF(M27&lt;=60,"31-60 días",IF(M27&lt;=90,"61-90 días","Más de 90 días")))))</f>
        <v/>
      </c>
      <c r="O27" s="8" t="n"/>
      <c r="P27" s="8" t="n"/>
      <c r="Q27" s="15">
        <f>IF(NOT(OR($A27&lt;&gt;"",$C27&lt;&gt;"",$G27&lt;&gt;"")),"",IF(IF(N(K27)&lt;0,"PAGADO MÁS DE LO FACTURADO; ","")&amp;IF(AND(N(K27)&gt;0,L27=""),"SIN FECHA DE VENCIMIENTO; ","")&amp;IF(AND(N(K27)&gt;0,P27&lt;&gt;""),IF(N(P27)&lt;TODAY(),"SEGUIMIENTO ATRASADO; ",""),"")&amp;IF(AND(N(M27)&gt;0,P27=""),"VENCIDA SIN PRÓXIMO SEGUIMIENTO; ","")&amp;IF(G27="","FALTA MONTO FACTURADO; ","")="","",LEFT(IF(N(K27)&lt;0,"PAGADO MÁS DE LO FACTURADO; ","")&amp;IF(AND(N(K27)&gt;0,L27=""),"SIN FECHA DE VENCIMIENTO; ","")&amp;IF(AND(N(K27)&gt;0,P27&lt;&gt;""),IF(N(P27)&lt;TODAY(),"SEGUIMIENTO ATRASADO; ",""),"")&amp;IF(AND(N(M27)&gt;0,P27=""),"VENCIDA SIN PRÓXIMO SEGUIMIENTO; ","")&amp;IF(G27="","FALTA MONTO FACTURADO; ",""),LEN(IF(N(K27)&lt;0,"PAGADO MÁS DE LO FACTURADO; ","")&amp;IF(AND(N(K27)&gt;0,L27=""),"SIN FECHA DE VENCIMIENTO; ","")&amp;IF(AND(N(K27)&gt;0,P27&lt;&gt;""),IF(N(P27)&lt;TODAY(),"SEGUIMIENTO ATRASADO; ",""),"")&amp;IF(AND(N(M27)&gt;0,P27=""),"VENCIDA SIN PRÓXIMO SEGUIMIENTO; ","")&amp;IF(G27="","FALTA MONTO FACTURADO; ",""))-2)))</f>
        <v/>
      </c>
      <c r="R27" s="7" t="n"/>
    </row>
    <row r="28">
      <c r="A28" s="6" t="n"/>
      <c r="B28" s="7" t="n"/>
      <c r="C28" s="7" t="n"/>
      <c r="D28" s="8" t="n"/>
      <c r="E28" s="8" t="n"/>
      <c r="F28" s="9" t="n"/>
      <c r="G28" s="10" t="n"/>
      <c r="H28" s="10" t="n"/>
      <c r="I28" s="8" t="n"/>
      <c r="J28" s="10" t="n"/>
      <c r="K28" s="11">
        <f>IF(NOT(OR($A28&lt;&gt;"",$C28&lt;&gt;"",$G28&lt;&gt;"")),"",ROUND(N(G28)-N(H28)-N(J28),2))</f>
        <v/>
      </c>
      <c r="L28" s="12">
        <f>IF(NOT(OR($A28&lt;&gt;"",$C28&lt;&gt;"",$G28&lt;&gt;"")),"",IF(E28&lt;&gt;"",E28,IF(AND(D28&lt;&gt;"",F28&lt;&gt;""),D28+F28,"")))</f>
        <v/>
      </c>
      <c r="M28" s="13">
        <f>IF(NOT(OR($A28&lt;&gt;"",$C28&lt;&gt;"",$G28&lt;&gt;"")),"",IF(OR(L28="",N(K28)&lt;=0),"",MAX(0,TODAY()-L28)))</f>
        <v/>
      </c>
      <c r="N28" s="14">
        <f>IF(M28="","",IF(M28=0,"Al corriente",IF(M28&lt;=30,"1-30 días",IF(M28&lt;=60,"31-60 días",IF(M28&lt;=90,"61-90 días","Más de 90 días")))))</f>
        <v/>
      </c>
      <c r="O28" s="8" t="n"/>
      <c r="P28" s="8" t="n"/>
      <c r="Q28" s="15">
        <f>IF(NOT(OR($A28&lt;&gt;"",$C28&lt;&gt;"",$G28&lt;&gt;"")),"",IF(IF(N(K28)&lt;0,"PAGADO MÁS DE LO FACTURADO; ","")&amp;IF(AND(N(K28)&gt;0,L28=""),"SIN FECHA DE VENCIMIENTO; ","")&amp;IF(AND(N(K28)&gt;0,P28&lt;&gt;""),IF(N(P28)&lt;TODAY(),"SEGUIMIENTO ATRASADO; ",""),"")&amp;IF(AND(N(M28)&gt;0,P28=""),"VENCIDA SIN PRÓXIMO SEGUIMIENTO; ","")&amp;IF(G28="","FALTA MONTO FACTURADO; ","")="","",LEFT(IF(N(K28)&lt;0,"PAGADO MÁS DE LO FACTURADO; ","")&amp;IF(AND(N(K28)&gt;0,L28=""),"SIN FECHA DE VENCIMIENTO; ","")&amp;IF(AND(N(K28)&gt;0,P28&lt;&gt;""),IF(N(P28)&lt;TODAY(),"SEGUIMIENTO ATRASADO; ",""),"")&amp;IF(AND(N(M28)&gt;0,P28=""),"VENCIDA SIN PRÓXIMO SEGUIMIENTO; ","")&amp;IF(G28="","FALTA MONTO FACTURADO; ",""),LEN(IF(N(K28)&lt;0,"PAGADO MÁS DE LO FACTURADO; ","")&amp;IF(AND(N(K28)&gt;0,L28=""),"SIN FECHA DE VENCIMIENTO; ","")&amp;IF(AND(N(K28)&gt;0,P28&lt;&gt;""),IF(N(P28)&lt;TODAY(),"SEGUIMIENTO ATRASADO; ",""),"")&amp;IF(AND(N(M28)&gt;0,P28=""),"VENCIDA SIN PRÓXIMO SEGUIMIENTO; ","")&amp;IF(G28="","FALTA MONTO FACTURADO; ",""))-2)))</f>
        <v/>
      </c>
      <c r="R28" s="7" t="n"/>
    </row>
    <row r="29">
      <c r="A29" s="6" t="n"/>
      <c r="B29" s="7" t="n"/>
      <c r="C29" s="7" t="n"/>
      <c r="D29" s="8" t="n"/>
      <c r="E29" s="8" t="n"/>
      <c r="F29" s="9" t="n"/>
      <c r="G29" s="10" t="n"/>
      <c r="H29" s="10" t="n"/>
      <c r="I29" s="8" t="n"/>
      <c r="J29" s="10" t="n"/>
      <c r="K29" s="11">
        <f>IF(NOT(OR($A29&lt;&gt;"",$C29&lt;&gt;"",$G29&lt;&gt;"")),"",ROUND(N(G29)-N(H29)-N(J29),2))</f>
        <v/>
      </c>
      <c r="L29" s="12">
        <f>IF(NOT(OR($A29&lt;&gt;"",$C29&lt;&gt;"",$G29&lt;&gt;"")),"",IF(E29&lt;&gt;"",E29,IF(AND(D29&lt;&gt;"",F29&lt;&gt;""),D29+F29,"")))</f>
        <v/>
      </c>
      <c r="M29" s="13">
        <f>IF(NOT(OR($A29&lt;&gt;"",$C29&lt;&gt;"",$G29&lt;&gt;"")),"",IF(OR(L29="",N(K29)&lt;=0),"",MAX(0,TODAY()-L29)))</f>
        <v/>
      </c>
      <c r="N29" s="14">
        <f>IF(M29="","",IF(M29=0,"Al corriente",IF(M29&lt;=30,"1-30 días",IF(M29&lt;=60,"31-60 días",IF(M29&lt;=90,"61-90 días","Más de 90 días")))))</f>
        <v/>
      </c>
      <c r="O29" s="8" t="n"/>
      <c r="P29" s="8" t="n"/>
      <c r="Q29" s="15">
        <f>IF(NOT(OR($A29&lt;&gt;"",$C29&lt;&gt;"",$G29&lt;&gt;"")),"",IF(IF(N(K29)&lt;0,"PAGADO MÁS DE LO FACTURADO; ","")&amp;IF(AND(N(K29)&gt;0,L29=""),"SIN FECHA DE VENCIMIENTO; ","")&amp;IF(AND(N(K29)&gt;0,P29&lt;&gt;""),IF(N(P29)&lt;TODAY(),"SEGUIMIENTO ATRASADO; ",""),"")&amp;IF(AND(N(M29)&gt;0,P29=""),"VENCIDA SIN PRÓXIMO SEGUIMIENTO; ","")&amp;IF(G29="","FALTA MONTO FACTURADO; ","")="","",LEFT(IF(N(K29)&lt;0,"PAGADO MÁS DE LO FACTURADO; ","")&amp;IF(AND(N(K29)&gt;0,L29=""),"SIN FECHA DE VENCIMIENTO; ","")&amp;IF(AND(N(K29)&gt;0,P29&lt;&gt;""),IF(N(P29)&lt;TODAY(),"SEGUIMIENTO ATRASADO; ",""),"")&amp;IF(AND(N(M29)&gt;0,P29=""),"VENCIDA SIN PRÓXIMO SEGUIMIENTO; ","")&amp;IF(G29="","FALTA MONTO FACTURADO; ",""),LEN(IF(N(K29)&lt;0,"PAGADO MÁS DE LO FACTURADO; ","")&amp;IF(AND(N(K29)&gt;0,L29=""),"SIN FECHA DE VENCIMIENTO; ","")&amp;IF(AND(N(K29)&gt;0,P29&lt;&gt;""),IF(N(P29)&lt;TODAY(),"SEGUIMIENTO ATRASADO; ",""),"")&amp;IF(AND(N(M29)&gt;0,P29=""),"VENCIDA SIN PRÓXIMO SEGUIMIENTO; ","")&amp;IF(G29="","FALTA MONTO FACTURADO; ",""))-2)))</f>
        <v/>
      </c>
      <c r="R29" s="7" t="n"/>
    </row>
    <row r="30">
      <c r="A30" s="6" t="n"/>
      <c r="B30" s="7" t="n"/>
      <c r="C30" s="7" t="n"/>
      <c r="D30" s="8" t="n"/>
      <c r="E30" s="8" t="n"/>
      <c r="F30" s="9" t="n"/>
      <c r="G30" s="10" t="n"/>
      <c r="H30" s="10" t="n"/>
      <c r="I30" s="8" t="n"/>
      <c r="J30" s="10" t="n"/>
      <c r="K30" s="11">
        <f>IF(NOT(OR($A30&lt;&gt;"",$C30&lt;&gt;"",$G30&lt;&gt;"")),"",ROUND(N(G30)-N(H30)-N(J30),2))</f>
        <v/>
      </c>
      <c r="L30" s="12">
        <f>IF(NOT(OR($A30&lt;&gt;"",$C30&lt;&gt;"",$G30&lt;&gt;"")),"",IF(E30&lt;&gt;"",E30,IF(AND(D30&lt;&gt;"",F30&lt;&gt;""),D30+F30,"")))</f>
        <v/>
      </c>
      <c r="M30" s="13">
        <f>IF(NOT(OR($A30&lt;&gt;"",$C30&lt;&gt;"",$G30&lt;&gt;"")),"",IF(OR(L30="",N(K30)&lt;=0),"",MAX(0,TODAY()-L30)))</f>
        <v/>
      </c>
      <c r="N30" s="14">
        <f>IF(M30="","",IF(M30=0,"Al corriente",IF(M30&lt;=30,"1-30 días",IF(M30&lt;=60,"31-60 días",IF(M30&lt;=90,"61-90 días","Más de 90 días")))))</f>
        <v/>
      </c>
      <c r="O30" s="8" t="n"/>
      <c r="P30" s="8" t="n"/>
      <c r="Q30" s="15">
        <f>IF(NOT(OR($A30&lt;&gt;"",$C30&lt;&gt;"",$G30&lt;&gt;"")),"",IF(IF(N(K30)&lt;0,"PAGADO MÁS DE LO FACTURADO; ","")&amp;IF(AND(N(K30)&gt;0,L30=""),"SIN FECHA DE VENCIMIENTO; ","")&amp;IF(AND(N(K30)&gt;0,P30&lt;&gt;""),IF(N(P30)&lt;TODAY(),"SEGUIMIENTO ATRASADO; ",""),"")&amp;IF(AND(N(M30)&gt;0,P30=""),"VENCIDA SIN PRÓXIMO SEGUIMIENTO; ","")&amp;IF(G30="","FALTA MONTO FACTURADO; ","")="","",LEFT(IF(N(K30)&lt;0,"PAGADO MÁS DE LO FACTURADO; ","")&amp;IF(AND(N(K30)&gt;0,L30=""),"SIN FECHA DE VENCIMIENTO; ","")&amp;IF(AND(N(K30)&gt;0,P30&lt;&gt;""),IF(N(P30)&lt;TODAY(),"SEGUIMIENTO ATRASADO; ",""),"")&amp;IF(AND(N(M30)&gt;0,P30=""),"VENCIDA SIN PRÓXIMO SEGUIMIENTO; ","")&amp;IF(G30="","FALTA MONTO FACTURADO; ",""),LEN(IF(N(K30)&lt;0,"PAGADO MÁS DE LO FACTURADO; ","")&amp;IF(AND(N(K30)&gt;0,L30=""),"SIN FECHA DE VENCIMIENTO; ","")&amp;IF(AND(N(K30)&gt;0,P30&lt;&gt;""),IF(N(P30)&lt;TODAY(),"SEGUIMIENTO ATRASADO; ",""),"")&amp;IF(AND(N(M30)&gt;0,P30=""),"VENCIDA SIN PRÓXIMO SEGUIMIENTO; ","")&amp;IF(G30="","FALTA MONTO FACTURADO; ",""))-2)))</f>
        <v/>
      </c>
      <c r="R30" s="7" t="n"/>
    </row>
    <row r="31">
      <c r="A31" s="6" t="n"/>
      <c r="B31" s="7" t="n"/>
      <c r="C31" s="7" t="n"/>
      <c r="D31" s="8" t="n"/>
      <c r="E31" s="8" t="n"/>
      <c r="F31" s="9" t="n"/>
      <c r="G31" s="10" t="n"/>
      <c r="H31" s="10" t="n"/>
      <c r="I31" s="8" t="n"/>
      <c r="J31" s="10" t="n"/>
      <c r="K31" s="11">
        <f>IF(NOT(OR($A31&lt;&gt;"",$C31&lt;&gt;"",$G31&lt;&gt;"")),"",ROUND(N(G31)-N(H31)-N(J31),2))</f>
        <v/>
      </c>
      <c r="L31" s="12">
        <f>IF(NOT(OR($A31&lt;&gt;"",$C31&lt;&gt;"",$G31&lt;&gt;"")),"",IF(E31&lt;&gt;"",E31,IF(AND(D31&lt;&gt;"",F31&lt;&gt;""),D31+F31,"")))</f>
        <v/>
      </c>
      <c r="M31" s="13">
        <f>IF(NOT(OR($A31&lt;&gt;"",$C31&lt;&gt;"",$G31&lt;&gt;"")),"",IF(OR(L31="",N(K31)&lt;=0),"",MAX(0,TODAY()-L31)))</f>
        <v/>
      </c>
      <c r="N31" s="14">
        <f>IF(M31="","",IF(M31=0,"Al corriente",IF(M31&lt;=30,"1-30 días",IF(M31&lt;=60,"31-60 días",IF(M31&lt;=90,"61-90 días","Más de 90 días")))))</f>
        <v/>
      </c>
      <c r="O31" s="8" t="n"/>
      <c r="P31" s="8" t="n"/>
      <c r="Q31" s="15">
        <f>IF(NOT(OR($A31&lt;&gt;"",$C31&lt;&gt;"",$G31&lt;&gt;"")),"",IF(IF(N(K31)&lt;0,"PAGADO MÁS DE LO FACTURADO; ","")&amp;IF(AND(N(K31)&gt;0,L31=""),"SIN FECHA DE VENCIMIENTO; ","")&amp;IF(AND(N(K31)&gt;0,P31&lt;&gt;""),IF(N(P31)&lt;TODAY(),"SEGUIMIENTO ATRASADO; ",""),"")&amp;IF(AND(N(M31)&gt;0,P31=""),"VENCIDA SIN PRÓXIMO SEGUIMIENTO; ","")&amp;IF(G31="","FALTA MONTO FACTURADO; ","")="","",LEFT(IF(N(K31)&lt;0,"PAGADO MÁS DE LO FACTURADO; ","")&amp;IF(AND(N(K31)&gt;0,L31=""),"SIN FECHA DE VENCIMIENTO; ","")&amp;IF(AND(N(K31)&gt;0,P31&lt;&gt;""),IF(N(P31)&lt;TODAY(),"SEGUIMIENTO ATRASADO; ",""),"")&amp;IF(AND(N(M31)&gt;0,P31=""),"VENCIDA SIN PRÓXIMO SEGUIMIENTO; ","")&amp;IF(G31="","FALTA MONTO FACTURADO; ",""),LEN(IF(N(K31)&lt;0,"PAGADO MÁS DE LO FACTURADO; ","")&amp;IF(AND(N(K31)&gt;0,L31=""),"SIN FECHA DE VENCIMIENTO; ","")&amp;IF(AND(N(K31)&gt;0,P31&lt;&gt;""),IF(N(P31)&lt;TODAY(),"SEGUIMIENTO ATRASADO; ",""),"")&amp;IF(AND(N(M31)&gt;0,P31=""),"VENCIDA SIN PRÓXIMO SEGUIMIENTO; ","")&amp;IF(G31="","FALTA MONTO FACTURADO; ",""))-2)))</f>
        <v/>
      </c>
      <c r="R31" s="7" t="n"/>
    </row>
    <row r="32">
      <c r="A32" s="6" t="n"/>
      <c r="B32" s="7" t="n"/>
      <c r="C32" s="7" t="n"/>
      <c r="D32" s="8" t="n"/>
      <c r="E32" s="8" t="n"/>
      <c r="F32" s="9" t="n"/>
      <c r="G32" s="10" t="n"/>
      <c r="H32" s="10" t="n"/>
      <c r="I32" s="8" t="n"/>
      <c r="J32" s="10" t="n"/>
      <c r="K32" s="11">
        <f>IF(NOT(OR($A32&lt;&gt;"",$C32&lt;&gt;"",$G32&lt;&gt;"")),"",ROUND(N(G32)-N(H32)-N(J32),2))</f>
        <v/>
      </c>
      <c r="L32" s="12">
        <f>IF(NOT(OR($A32&lt;&gt;"",$C32&lt;&gt;"",$G32&lt;&gt;"")),"",IF(E32&lt;&gt;"",E32,IF(AND(D32&lt;&gt;"",F32&lt;&gt;""),D32+F32,"")))</f>
        <v/>
      </c>
      <c r="M32" s="13">
        <f>IF(NOT(OR($A32&lt;&gt;"",$C32&lt;&gt;"",$G32&lt;&gt;"")),"",IF(OR(L32="",N(K32)&lt;=0),"",MAX(0,TODAY()-L32)))</f>
        <v/>
      </c>
      <c r="N32" s="14">
        <f>IF(M32="","",IF(M32=0,"Al corriente",IF(M32&lt;=30,"1-30 días",IF(M32&lt;=60,"31-60 días",IF(M32&lt;=90,"61-90 días","Más de 90 días")))))</f>
        <v/>
      </c>
      <c r="O32" s="8" t="n"/>
      <c r="P32" s="8" t="n"/>
      <c r="Q32" s="15">
        <f>IF(NOT(OR($A32&lt;&gt;"",$C32&lt;&gt;"",$G32&lt;&gt;"")),"",IF(IF(N(K32)&lt;0,"PAGADO MÁS DE LO FACTURADO; ","")&amp;IF(AND(N(K32)&gt;0,L32=""),"SIN FECHA DE VENCIMIENTO; ","")&amp;IF(AND(N(K32)&gt;0,P32&lt;&gt;""),IF(N(P32)&lt;TODAY(),"SEGUIMIENTO ATRASADO; ",""),"")&amp;IF(AND(N(M32)&gt;0,P32=""),"VENCIDA SIN PRÓXIMO SEGUIMIENTO; ","")&amp;IF(G32="","FALTA MONTO FACTURADO; ","")="","",LEFT(IF(N(K32)&lt;0,"PAGADO MÁS DE LO FACTURADO; ","")&amp;IF(AND(N(K32)&gt;0,L32=""),"SIN FECHA DE VENCIMIENTO; ","")&amp;IF(AND(N(K32)&gt;0,P32&lt;&gt;""),IF(N(P32)&lt;TODAY(),"SEGUIMIENTO ATRASADO; ",""),"")&amp;IF(AND(N(M32)&gt;0,P32=""),"VENCIDA SIN PRÓXIMO SEGUIMIENTO; ","")&amp;IF(G32="","FALTA MONTO FACTURADO; ",""),LEN(IF(N(K32)&lt;0,"PAGADO MÁS DE LO FACTURADO; ","")&amp;IF(AND(N(K32)&gt;0,L32=""),"SIN FECHA DE VENCIMIENTO; ","")&amp;IF(AND(N(K32)&gt;0,P32&lt;&gt;""),IF(N(P32)&lt;TODAY(),"SEGUIMIENTO ATRASADO; ",""),"")&amp;IF(AND(N(M32)&gt;0,P32=""),"VENCIDA SIN PRÓXIMO SEGUIMIENTO; ","")&amp;IF(G32="","FALTA MONTO FACTURADO; ",""))-2)))</f>
        <v/>
      </c>
      <c r="R32" s="7" t="n"/>
    </row>
    <row r="33">
      <c r="A33" s="6" t="n"/>
      <c r="B33" s="7" t="n"/>
      <c r="C33" s="7" t="n"/>
      <c r="D33" s="8" t="n"/>
      <c r="E33" s="8" t="n"/>
      <c r="F33" s="9" t="n"/>
      <c r="G33" s="10" t="n"/>
      <c r="H33" s="10" t="n"/>
      <c r="I33" s="8" t="n"/>
      <c r="J33" s="10" t="n"/>
      <c r="K33" s="11">
        <f>IF(NOT(OR($A33&lt;&gt;"",$C33&lt;&gt;"",$G33&lt;&gt;"")),"",ROUND(N(G33)-N(H33)-N(J33),2))</f>
        <v/>
      </c>
      <c r="L33" s="12">
        <f>IF(NOT(OR($A33&lt;&gt;"",$C33&lt;&gt;"",$G33&lt;&gt;"")),"",IF(E33&lt;&gt;"",E33,IF(AND(D33&lt;&gt;"",F33&lt;&gt;""),D33+F33,"")))</f>
        <v/>
      </c>
      <c r="M33" s="13">
        <f>IF(NOT(OR($A33&lt;&gt;"",$C33&lt;&gt;"",$G33&lt;&gt;"")),"",IF(OR(L33="",N(K33)&lt;=0),"",MAX(0,TODAY()-L33)))</f>
        <v/>
      </c>
      <c r="N33" s="14">
        <f>IF(M33="","",IF(M33=0,"Al corriente",IF(M33&lt;=30,"1-30 días",IF(M33&lt;=60,"31-60 días",IF(M33&lt;=90,"61-90 días","Más de 90 días")))))</f>
        <v/>
      </c>
      <c r="O33" s="8" t="n"/>
      <c r="P33" s="8" t="n"/>
      <c r="Q33" s="15">
        <f>IF(NOT(OR($A33&lt;&gt;"",$C33&lt;&gt;"",$G33&lt;&gt;"")),"",IF(IF(N(K33)&lt;0,"PAGADO MÁS DE LO FACTURADO; ","")&amp;IF(AND(N(K33)&gt;0,L33=""),"SIN FECHA DE VENCIMIENTO; ","")&amp;IF(AND(N(K33)&gt;0,P33&lt;&gt;""),IF(N(P33)&lt;TODAY(),"SEGUIMIENTO ATRASADO; ",""),"")&amp;IF(AND(N(M33)&gt;0,P33=""),"VENCIDA SIN PRÓXIMO SEGUIMIENTO; ","")&amp;IF(G33="","FALTA MONTO FACTURADO; ","")="","",LEFT(IF(N(K33)&lt;0,"PAGADO MÁS DE LO FACTURADO; ","")&amp;IF(AND(N(K33)&gt;0,L33=""),"SIN FECHA DE VENCIMIENTO; ","")&amp;IF(AND(N(K33)&gt;0,P33&lt;&gt;""),IF(N(P33)&lt;TODAY(),"SEGUIMIENTO ATRASADO; ",""),"")&amp;IF(AND(N(M33)&gt;0,P33=""),"VENCIDA SIN PRÓXIMO SEGUIMIENTO; ","")&amp;IF(G33="","FALTA MONTO FACTURADO; ",""),LEN(IF(N(K33)&lt;0,"PAGADO MÁS DE LO FACTURADO; ","")&amp;IF(AND(N(K33)&gt;0,L33=""),"SIN FECHA DE VENCIMIENTO; ","")&amp;IF(AND(N(K33)&gt;0,P33&lt;&gt;""),IF(N(P33)&lt;TODAY(),"SEGUIMIENTO ATRASADO; ",""),"")&amp;IF(AND(N(M33)&gt;0,P33=""),"VENCIDA SIN PRÓXIMO SEGUIMIENTO; ","")&amp;IF(G33="","FALTA MONTO FACTURADO; ",""))-2)))</f>
        <v/>
      </c>
      <c r="R33" s="7" t="n"/>
    </row>
    <row r="34">
      <c r="A34" s="6" t="n"/>
      <c r="B34" s="7" t="n"/>
      <c r="C34" s="7" t="n"/>
      <c r="D34" s="8" t="n"/>
      <c r="E34" s="8" t="n"/>
      <c r="F34" s="9" t="n"/>
      <c r="G34" s="10" t="n"/>
      <c r="H34" s="10" t="n"/>
      <c r="I34" s="8" t="n"/>
      <c r="J34" s="10" t="n"/>
      <c r="K34" s="11">
        <f>IF(NOT(OR($A34&lt;&gt;"",$C34&lt;&gt;"",$G34&lt;&gt;"")),"",ROUND(N(G34)-N(H34)-N(J34),2))</f>
        <v/>
      </c>
      <c r="L34" s="12">
        <f>IF(NOT(OR($A34&lt;&gt;"",$C34&lt;&gt;"",$G34&lt;&gt;"")),"",IF(E34&lt;&gt;"",E34,IF(AND(D34&lt;&gt;"",F34&lt;&gt;""),D34+F34,"")))</f>
        <v/>
      </c>
      <c r="M34" s="13">
        <f>IF(NOT(OR($A34&lt;&gt;"",$C34&lt;&gt;"",$G34&lt;&gt;"")),"",IF(OR(L34="",N(K34)&lt;=0),"",MAX(0,TODAY()-L34)))</f>
        <v/>
      </c>
      <c r="N34" s="14">
        <f>IF(M34="","",IF(M34=0,"Al corriente",IF(M34&lt;=30,"1-30 días",IF(M34&lt;=60,"31-60 días",IF(M34&lt;=90,"61-90 días","Más de 90 días")))))</f>
        <v/>
      </c>
      <c r="O34" s="8" t="n"/>
      <c r="P34" s="8" t="n"/>
      <c r="Q34" s="15">
        <f>IF(NOT(OR($A34&lt;&gt;"",$C34&lt;&gt;"",$G34&lt;&gt;"")),"",IF(IF(N(K34)&lt;0,"PAGADO MÁS DE LO FACTURADO; ","")&amp;IF(AND(N(K34)&gt;0,L34=""),"SIN FECHA DE VENCIMIENTO; ","")&amp;IF(AND(N(K34)&gt;0,P34&lt;&gt;""),IF(N(P34)&lt;TODAY(),"SEGUIMIENTO ATRASADO; ",""),"")&amp;IF(AND(N(M34)&gt;0,P34=""),"VENCIDA SIN PRÓXIMO SEGUIMIENTO; ","")&amp;IF(G34="","FALTA MONTO FACTURADO; ","")="","",LEFT(IF(N(K34)&lt;0,"PAGADO MÁS DE LO FACTURADO; ","")&amp;IF(AND(N(K34)&gt;0,L34=""),"SIN FECHA DE VENCIMIENTO; ","")&amp;IF(AND(N(K34)&gt;0,P34&lt;&gt;""),IF(N(P34)&lt;TODAY(),"SEGUIMIENTO ATRASADO; ",""),"")&amp;IF(AND(N(M34)&gt;0,P34=""),"VENCIDA SIN PRÓXIMO SEGUIMIENTO; ","")&amp;IF(G34="","FALTA MONTO FACTURADO; ",""),LEN(IF(N(K34)&lt;0,"PAGADO MÁS DE LO FACTURADO; ","")&amp;IF(AND(N(K34)&gt;0,L34=""),"SIN FECHA DE VENCIMIENTO; ","")&amp;IF(AND(N(K34)&gt;0,P34&lt;&gt;""),IF(N(P34)&lt;TODAY(),"SEGUIMIENTO ATRASADO; ",""),"")&amp;IF(AND(N(M34)&gt;0,P34=""),"VENCIDA SIN PRÓXIMO SEGUIMIENTO; ","")&amp;IF(G34="","FALTA MONTO FACTURADO; ",""))-2)))</f>
        <v/>
      </c>
      <c r="R34" s="7" t="n"/>
    </row>
    <row r="35">
      <c r="A35" s="6" t="n"/>
      <c r="B35" s="7" t="n"/>
      <c r="C35" s="7" t="n"/>
      <c r="D35" s="8" t="n"/>
      <c r="E35" s="8" t="n"/>
      <c r="F35" s="9" t="n"/>
      <c r="G35" s="10" t="n"/>
      <c r="H35" s="10" t="n"/>
      <c r="I35" s="8" t="n"/>
      <c r="J35" s="10" t="n"/>
      <c r="K35" s="11">
        <f>IF(NOT(OR($A35&lt;&gt;"",$C35&lt;&gt;"",$G35&lt;&gt;"")),"",ROUND(N(G35)-N(H35)-N(J35),2))</f>
        <v/>
      </c>
      <c r="L35" s="12">
        <f>IF(NOT(OR($A35&lt;&gt;"",$C35&lt;&gt;"",$G35&lt;&gt;"")),"",IF(E35&lt;&gt;"",E35,IF(AND(D35&lt;&gt;"",F35&lt;&gt;""),D35+F35,"")))</f>
        <v/>
      </c>
      <c r="M35" s="13">
        <f>IF(NOT(OR($A35&lt;&gt;"",$C35&lt;&gt;"",$G35&lt;&gt;"")),"",IF(OR(L35="",N(K35)&lt;=0),"",MAX(0,TODAY()-L35)))</f>
        <v/>
      </c>
      <c r="N35" s="14">
        <f>IF(M35="","",IF(M35=0,"Al corriente",IF(M35&lt;=30,"1-30 días",IF(M35&lt;=60,"31-60 días",IF(M35&lt;=90,"61-90 días","Más de 90 días")))))</f>
        <v/>
      </c>
      <c r="O35" s="8" t="n"/>
      <c r="P35" s="8" t="n"/>
      <c r="Q35" s="15">
        <f>IF(NOT(OR($A35&lt;&gt;"",$C35&lt;&gt;"",$G35&lt;&gt;"")),"",IF(IF(N(K35)&lt;0,"PAGADO MÁS DE LO FACTURADO; ","")&amp;IF(AND(N(K35)&gt;0,L35=""),"SIN FECHA DE VENCIMIENTO; ","")&amp;IF(AND(N(K35)&gt;0,P35&lt;&gt;""),IF(N(P35)&lt;TODAY(),"SEGUIMIENTO ATRASADO; ",""),"")&amp;IF(AND(N(M35)&gt;0,P35=""),"VENCIDA SIN PRÓXIMO SEGUIMIENTO; ","")&amp;IF(G35="","FALTA MONTO FACTURADO; ","")="","",LEFT(IF(N(K35)&lt;0,"PAGADO MÁS DE LO FACTURADO; ","")&amp;IF(AND(N(K35)&gt;0,L35=""),"SIN FECHA DE VENCIMIENTO; ","")&amp;IF(AND(N(K35)&gt;0,P35&lt;&gt;""),IF(N(P35)&lt;TODAY(),"SEGUIMIENTO ATRASADO; ",""),"")&amp;IF(AND(N(M35)&gt;0,P35=""),"VENCIDA SIN PRÓXIMO SEGUIMIENTO; ","")&amp;IF(G35="","FALTA MONTO FACTURADO; ",""),LEN(IF(N(K35)&lt;0,"PAGADO MÁS DE LO FACTURADO; ","")&amp;IF(AND(N(K35)&gt;0,L35=""),"SIN FECHA DE VENCIMIENTO; ","")&amp;IF(AND(N(K35)&gt;0,P35&lt;&gt;""),IF(N(P35)&lt;TODAY(),"SEGUIMIENTO ATRASADO; ",""),"")&amp;IF(AND(N(M35)&gt;0,P35=""),"VENCIDA SIN PRÓXIMO SEGUIMIENTO; ","")&amp;IF(G35="","FALTA MONTO FACTURADO; ",""))-2)))</f>
        <v/>
      </c>
      <c r="R35" s="7" t="n"/>
    </row>
    <row r="36">
      <c r="A36" s="6" t="n"/>
      <c r="B36" s="7" t="n"/>
      <c r="C36" s="7" t="n"/>
      <c r="D36" s="8" t="n"/>
      <c r="E36" s="8" t="n"/>
      <c r="F36" s="9" t="n"/>
      <c r="G36" s="10" t="n"/>
      <c r="H36" s="10" t="n"/>
      <c r="I36" s="8" t="n"/>
      <c r="J36" s="10" t="n"/>
      <c r="K36" s="11">
        <f>IF(NOT(OR($A36&lt;&gt;"",$C36&lt;&gt;"",$G36&lt;&gt;"")),"",ROUND(N(G36)-N(H36)-N(J36),2))</f>
        <v/>
      </c>
      <c r="L36" s="12">
        <f>IF(NOT(OR($A36&lt;&gt;"",$C36&lt;&gt;"",$G36&lt;&gt;"")),"",IF(E36&lt;&gt;"",E36,IF(AND(D36&lt;&gt;"",F36&lt;&gt;""),D36+F36,"")))</f>
        <v/>
      </c>
      <c r="M36" s="13">
        <f>IF(NOT(OR($A36&lt;&gt;"",$C36&lt;&gt;"",$G36&lt;&gt;"")),"",IF(OR(L36="",N(K36)&lt;=0),"",MAX(0,TODAY()-L36)))</f>
        <v/>
      </c>
      <c r="N36" s="14">
        <f>IF(M36="","",IF(M36=0,"Al corriente",IF(M36&lt;=30,"1-30 días",IF(M36&lt;=60,"31-60 días",IF(M36&lt;=90,"61-90 días","Más de 90 días")))))</f>
        <v/>
      </c>
      <c r="O36" s="8" t="n"/>
      <c r="P36" s="8" t="n"/>
      <c r="Q36" s="15">
        <f>IF(NOT(OR($A36&lt;&gt;"",$C36&lt;&gt;"",$G36&lt;&gt;"")),"",IF(IF(N(K36)&lt;0,"PAGADO MÁS DE LO FACTURADO; ","")&amp;IF(AND(N(K36)&gt;0,L36=""),"SIN FECHA DE VENCIMIENTO; ","")&amp;IF(AND(N(K36)&gt;0,P36&lt;&gt;""),IF(N(P36)&lt;TODAY(),"SEGUIMIENTO ATRASADO; ",""),"")&amp;IF(AND(N(M36)&gt;0,P36=""),"VENCIDA SIN PRÓXIMO SEGUIMIENTO; ","")&amp;IF(G36="","FALTA MONTO FACTURADO; ","")="","",LEFT(IF(N(K36)&lt;0,"PAGADO MÁS DE LO FACTURADO; ","")&amp;IF(AND(N(K36)&gt;0,L36=""),"SIN FECHA DE VENCIMIENTO; ","")&amp;IF(AND(N(K36)&gt;0,P36&lt;&gt;""),IF(N(P36)&lt;TODAY(),"SEGUIMIENTO ATRASADO; ",""),"")&amp;IF(AND(N(M36)&gt;0,P36=""),"VENCIDA SIN PRÓXIMO SEGUIMIENTO; ","")&amp;IF(G36="","FALTA MONTO FACTURADO; ",""),LEN(IF(N(K36)&lt;0,"PAGADO MÁS DE LO FACTURADO; ","")&amp;IF(AND(N(K36)&gt;0,L36=""),"SIN FECHA DE VENCIMIENTO; ","")&amp;IF(AND(N(K36)&gt;0,P36&lt;&gt;""),IF(N(P36)&lt;TODAY(),"SEGUIMIENTO ATRASADO; ",""),"")&amp;IF(AND(N(M36)&gt;0,P36=""),"VENCIDA SIN PRÓXIMO SEGUIMIENTO; ","")&amp;IF(G36="","FALTA MONTO FACTURADO; ",""))-2)))</f>
        <v/>
      </c>
      <c r="R36" s="7" t="n"/>
    </row>
    <row r="37">
      <c r="A37" s="6" t="n"/>
      <c r="B37" s="7" t="n"/>
      <c r="C37" s="7" t="n"/>
      <c r="D37" s="8" t="n"/>
      <c r="E37" s="8" t="n"/>
      <c r="F37" s="9" t="n"/>
      <c r="G37" s="10" t="n"/>
      <c r="H37" s="10" t="n"/>
      <c r="I37" s="8" t="n"/>
      <c r="J37" s="10" t="n"/>
      <c r="K37" s="11">
        <f>IF(NOT(OR($A37&lt;&gt;"",$C37&lt;&gt;"",$G37&lt;&gt;"")),"",ROUND(N(G37)-N(H37)-N(J37),2))</f>
        <v/>
      </c>
      <c r="L37" s="12">
        <f>IF(NOT(OR($A37&lt;&gt;"",$C37&lt;&gt;"",$G37&lt;&gt;"")),"",IF(E37&lt;&gt;"",E37,IF(AND(D37&lt;&gt;"",F37&lt;&gt;""),D37+F37,"")))</f>
        <v/>
      </c>
      <c r="M37" s="13">
        <f>IF(NOT(OR($A37&lt;&gt;"",$C37&lt;&gt;"",$G37&lt;&gt;"")),"",IF(OR(L37="",N(K37)&lt;=0),"",MAX(0,TODAY()-L37)))</f>
        <v/>
      </c>
      <c r="N37" s="14">
        <f>IF(M37="","",IF(M37=0,"Al corriente",IF(M37&lt;=30,"1-30 días",IF(M37&lt;=60,"31-60 días",IF(M37&lt;=90,"61-90 días","Más de 90 días")))))</f>
        <v/>
      </c>
      <c r="O37" s="8" t="n"/>
      <c r="P37" s="8" t="n"/>
      <c r="Q37" s="15">
        <f>IF(NOT(OR($A37&lt;&gt;"",$C37&lt;&gt;"",$G37&lt;&gt;"")),"",IF(IF(N(K37)&lt;0,"PAGADO MÁS DE LO FACTURADO; ","")&amp;IF(AND(N(K37)&gt;0,L37=""),"SIN FECHA DE VENCIMIENTO; ","")&amp;IF(AND(N(K37)&gt;0,P37&lt;&gt;""),IF(N(P37)&lt;TODAY(),"SEGUIMIENTO ATRASADO; ",""),"")&amp;IF(AND(N(M37)&gt;0,P37=""),"VENCIDA SIN PRÓXIMO SEGUIMIENTO; ","")&amp;IF(G37="","FALTA MONTO FACTURADO; ","")="","",LEFT(IF(N(K37)&lt;0,"PAGADO MÁS DE LO FACTURADO; ","")&amp;IF(AND(N(K37)&gt;0,L37=""),"SIN FECHA DE VENCIMIENTO; ","")&amp;IF(AND(N(K37)&gt;0,P37&lt;&gt;""),IF(N(P37)&lt;TODAY(),"SEGUIMIENTO ATRASADO; ",""),"")&amp;IF(AND(N(M37)&gt;0,P37=""),"VENCIDA SIN PRÓXIMO SEGUIMIENTO; ","")&amp;IF(G37="","FALTA MONTO FACTURADO; ",""),LEN(IF(N(K37)&lt;0,"PAGADO MÁS DE LO FACTURADO; ","")&amp;IF(AND(N(K37)&gt;0,L37=""),"SIN FECHA DE VENCIMIENTO; ","")&amp;IF(AND(N(K37)&gt;0,P37&lt;&gt;""),IF(N(P37)&lt;TODAY(),"SEGUIMIENTO ATRASADO; ",""),"")&amp;IF(AND(N(M37)&gt;0,P37=""),"VENCIDA SIN PRÓXIMO SEGUIMIENTO; ","")&amp;IF(G37="","FALTA MONTO FACTURADO; ",""))-2)))</f>
        <v/>
      </c>
      <c r="R37" s="7" t="n"/>
    </row>
    <row r="38">
      <c r="A38" s="6" t="n"/>
      <c r="B38" s="7" t="n"/>
      <c r="C38" s="7" t="n"/>
      <c r="D38" s="8" t="n"/>
      <c r="E38" s="8" t="n"/>
      <c r="F38" s="9" t="n"/>
      <c r="G38" s="10" t="n"/>
      <c r="H38" s="10" t="n"/>
      <c r="I38" s="8" t="n"/>
      <c r="J38" s="10" t="n"/>
      <c r="K38" s="11">
        <f>IF(NOT(OR($A38&lt;&gt;"",$C38&lt;&gt;"",$G38&lt;&gt;"")),"",ROUND(N(G38)-N(H38)-N(J38),2))</f>
        <v/>
      </c>
      <c r="L38" s="12">
        <f>IF(NOT(OR($A38&lt;&gt;"",$C38&lt;&gt;"",$G38&lt;&gt;"")),"",IF(E38&lt;&gt;"",E38,IF(AND(D38&lt;&gt;"",F38&lt;&gt;""),D38+F38,"")))</f>
        <v/>
      </c>
      <c r="M38" s="13">
        <f>IF(NOT(OR($A38&lt;&gt;"",$C38&lt;&gt;"",$G38&lt;&gt;"")),"",IF(OR(L38="",N(K38)&lt;=0),"",MAX(0,TODAY()-L38)))</f>
        <v/>
      </c>
      <c r="N38" s="14">
        <f>IF(M38="","",IF(M38=0,"Al corriente",IF(M38&lt;=30,"1-30 días",IF(M38&lt;=60,"31-60 días",IF(M38&lt;=90,"61-90 días","Más de 90 días")))))</f>
        <v/>
      </c>
      <c r="O38" s="8" t="n"/>
      <c r="P38" s="8" t="n"/>
      <c r="Q38" s="15">
        <f>IF(NOT(OR($A38&lt;&gt;"",$C38&lt;&gt;"",$G38&lt;&gt;"")),"",IF(IF(N(K38)&lt;0,"PAGADO MÁS DE LO FACTURADO; ","")&amp;IF(AND(N(K38)&gt;0,L38=""),"SIN FECHA DE VENCIMIENTO; ","")&amp;IF(AND(N(K38)&gt;0,P38&lt;&gt;""),IF(N(P38)&lt;TODAY(),"SEGUIMIENTO ATRASADO; ",""),"")&amp;IF(AND(N(M38)&gt;0,P38=""),"VENCIDA SIN PRÓXIMO SEGUIMIENTO; ","")&amp;IF(G38="","FALTA MONTO FACTURADO; ","")="","",LEFT(IF(N(K38)&lt;0,"PAGADO MÁS DE LO FACTURADO; ","")&amp;IF(AND(N(K38)&gt;0,L38=""),"SIN FECHA DE VENCIMIENTO; ","")&amp;IF(AND(N(K38)&gt;0,P38&lt;&gt;""),IF(N(P38)&lt;TODAY(),"SEGUIMIENTO ATRASADO; ",""),"")&amp;IF(AND(N(M38)&gt;0,P38=""),"VENCIDA SIN PRÓXIMO SEGUIMIENTO; ","")&amp;IF(G38="","FALTA MONTO FACTURADO; ",""),LEN(IF(N(K38)&lt;0,"PAGADO MÁS DE LO FACTURADO; ","")&amp;IF(AND(N(K38)&gt;0,L38=""),"SIN FECHA DE VENCIMIENTO; ","")&amp;IF(AND(N(K38)&gt;0,P38&lt;&gt;""),IF(N(P38)&lt;TODAY(),"SEGUIMIENTO ATRASADO; ",""),"")&amp;IF(AND(N(M38)&gt;0,P38=""),"VENCIDA SIN PRÓXIMO SEGUIMIENTO; ","")&amp;IF(G38="","FALTA MONTO FACTURADO; ",""))-2)))</f>
        <v/>
      </c>
      <c r="R38" s="7" t="n"/>
    </row>
    <row r="39">
      <c r="A39" s="6" t="n"/>
      <c r="B39" s="7" t="n"/>
      <c r="C39" s="7" t="n"/>
      <c r="D39" s="8" t="n"/>
      <c r="E39" s="8" t="n"/>
      <c r="F39" s="9" t="n"/>
      <c r="G39" s="10" t="n"/>
      <c r="H39" s="10" t="n"/>
      <c r="I39" s="8" t="n"/>
      <c r="J39" s="10" t="n"/>
      <c r="K39" s="11">
        <f>IF(NOT(OR($A39&lt;&gt;"",$C39&lt;&gt;"",$G39&lt;&gt;"")),"",ROUND(N(G39)-N(H39)-N(J39),2))</f>
        <v/>
      </c>
      <c r="L39" s="12">
        <f>IF(NOT(OR($A39&lt;&gt;"",$C39&lt;&gt;"",$G39&lt;&gt;"")),"",IF(E39&lt;&gt;"",E39,IF(AND(D39&lt;&gt;"",F39&lt;&gt;""),D39+F39,"")))</f>
        <v/>
      </c>
      <c r="M39" s="13">
        <f>IF(NOT(OR($A39&lt;&gt;"",$C39&lt;&gt;"",$G39&lt;&gt;"")),"",IF(OR(L39="",N(K39)&lt;=0),"",MAX(0,TODAY()-L39)))</f>
        <v/>
      </c>
      <c r="N39" s="14">
        <f>IF(M39="","",IF(M39=0,"Al corriente",IF(M39&lt;=30,"1-30 días",IF(M39&lt;=60,"31-60 días",IF(M39&lt;=90,"61-90 días","Más de 90 días")))))</f>
        <v/>
      </c>
      <c r="O39" s="8" t="n"/>
      <c r="P39" s="8" t="n"/>
      <c r="Q39" s="15">
        <f>IF(NOT(OR($A39&lt;&gt;"",$C39&lt;&gt;"",$G39&lt;&gt;"")),"",IF(IF(N(K39)&lt;0,"PAGADO MÁS DE LO FACTURADO; ","")&amp;IF(AND(N(K39)&gt;0,L39=""),"SIN FECHA DE VENCIMIENTO; ","")&amp;IF(AND(N(K39)&gt;0,P39&lt;&gt;""),IF(N(P39)&lt;TODAY(),"SEGUIMIENTO ATRASADO; ",""),"")&amp;IF(AND(N(M39)&gt;0,P39=""),"VENCIDA SIN PRÓXIMO SEGUIMIENTO; ","")&amp;IF(G39="","FALTA MONTO FACTURADO; ","")="","",LEFT(IF(N(K39)&lt;0,"PAGADO MÁS DE LO FACTURADO; ","")&amp;IF(AND(N(K39)&gt;0,L39=""),"SIN FECHA DE VENCIMIENTO; ","")&amp;IF(AND(N(K39)&gt;0,P39&lt;&gt;""),IF(N(P39)&lt;TODAY(),"SEGUIMIENTO ATRASADO; ",""),"")&amp;IF(AND(N(M39)&gt;0,P39=""),"VENCIDA SIN PRÓXIMO SEGUIMIENTO; ","")&amp;IF(G39="","FALTA MONTO FACTURADO; ",""),LEN(IF(N(K39)&lt;0,"PAGADO MÁS DE LO FACTURADO; ","")&amp;IF(AND(N(K39)&gt;0,L39=""),"SIN FECHA DE VENCIMIENTO; ","")&amp;IF(AND(N(K39)&gt;0,P39&lt;&gt;""),IF(N(P39)&lt;TODAY(),"SEGUIMIENTO ATRASADO; ",""),"")&amp;IF(AND(N(M39)&gt;0,P39=""),"VENCIDA SIN PRÓXIMO SEGUIMIENTO; ","")&amp;IF(G39="","FALTA MONTO FACTURADO; ",""))-2)))</f>
        <v/>
      </c>
      <c r="R39" s="7" t="n"/>
    </row>
    <row r="40">
      <c r="A40" s="6" t="n"/>
      <c r="B40" s="7" t="n"/>
      <c r="C40" s="7" t="n"/>
      <c r="D40" s="8" t="n"/>
      <c r="E40" s="8" t="n"/>
      <c r="F40" s="9" t="n"/>
      <c r="G40" s="10" t="n"/>
      <c r="H40" s="10" t="n"/>
      <c r="I40" s="8" t="n"/>
      <c r="J40" s="10" t="n"/>
      <c r="K40" s="11">
        <f>IF(NOT(OR($A40&lt;&gt;"",$C40&lt;&gt;"",$G40&lt;&gt;"")),"",ROUND(N(G40)-N(H40)-N(J40),2))</f>
        <v/>
      </c>
      <c r="L40" s="12">
        <f>IF(NOT(OR($A40&lt;&gt;"",$C40&lt;&gt;"",$G40&lt;&gt;"")),"",IF(E40&lt;&gt;"",E40,IF(AND(D40&lt;&gt;"",F40&lt;&gt;""),D40+F40,"")))</f>
        <v/>
      </c>
      <c r="M40" s="13">
        <f>IF(NOT(OR($A40&lt;&gt;"",$C40&lt;&gt;"",$G40&lt;&gt;"")),"",IF(OR(L40="",N(K40)&lt;=0),"",MAX(0,TODAY()-L40)))</f>
        <v/>
      </c>
      <c r="N40" s="14">
        <f>IF(M40="","",IF(M40=0,"Al corriente",IF(M40&lt;=30,"1-30 días",IF(M40&lt;=60,"31-60 días",IF(M40&lt;=90,"61-90 días","Más de 90 días")))))</f>
        <v/>
      </c>
      <c r="O40" s="8" t="n"/>
      <c r="P40" s="8" t="n"/>
      <c r="Q40" s="15">
        <f>IF(NOT(OR($A40&lt;&gt;"",$C40&lt;&gt;"",$G40&lt;&gt;"")),"",IF(IF(N(K40)&lt;0,"PAGADO MÁS DE LO FACTURADO; ","")&amp;IF(AND(N(K40)&gt;0,L40=""),"SIN FECHA DE VENCIMIENTO; ","")&amp;IF(AND(N(K40)&gt;0,P40&lt;&gt;""),IF(N(P40)&lt;TODAY(),"SEGUIMIENTO ATRASADO; ",""),"")&amp;IF(AND(N(M40)&gt;0,P40=""),"VENCIDA SIN PRÓXIMO SEGUIMIENTO; ","")&amp;IF(G40="","FALTA MONTO FACTURADO; ","")="","",LEFT(IF(N(K40)&lt;0,"PAGADO MÁS DE LO FACTURADO; ","")&amp;IF(AND(N(K40)&gt;0,L40=""),"SIN FECHA DE VENCIMIENTO; ","")&amp;IF(AND(N(K40)&gt;0,P40&lt;&gt;""),IF(N(P40)&lt;TODAY(),"SEGUIMIENTO ATRASADO; ",""),"")&amp;IF(AND(N(M40)&gt;0,P40=""),"VENCIDA SIN PRÓXIMO SEGUIMIENTO; ","")&amp;IF(G40="","FALTA MONTO FACTURADO; ",""),LEN(IF(N(K40)&lt;0,"PAGADO MÁS DE LO FACTURADO; ","")&amp;IF(AND(N(K40)&gt;0,L40=""),"SIN FECHA DE VENCIMIENTO; ","")&amp;IF(AND(N(K40)&gt;0,P40&lt;&gt;""),IF(N(P40)&lt;TODAY(),"SEGUIMIENTO ATRASADO; ",""),"")&amp;IF(AND(N(M40)&gt;0,P40=""),"VENCIDA SIN PRÓXIMO SEGUIMIENTO; ","")&amp;IF(G40="","FALTA MONTO FACTURADO; ",""))-2)))</f>
        <v/>
      </c>
      <c r="R40" s="7" t="n"/>
    </row>
    <row r="41">
      <c r="A41" s="6" t="n"/>
      <c r="B41" s="7" t="n"/>
      <c r="C41" s="7" t="n"/>
      <c r="D41" s="8" t="n"/>
      <c r="E41" s="8" t="n"/>
      <c r="F41" s="9" t="n"/>
      <c r="G41" s="10" t="n"/>
      <c r="H41" s="10" t="n"/>
      <c r="I41" s="8" t="n"/>
      <c r="J41" s="10" t="n"/>
      <c r="K41" s="11">
        <f>IF(NOT(OR($A41&lt;&gt;"",$C41&lt;&gt;"",$G41&lt;&gt;"")),"",ROUND(N(G41)-N(H41)-N(J41),2))</f>
        <v/>
      </c>
      <c r="L41" s="12">
        <f>IF(NOT(OR($A41&lt;&gt;"",$C41&lt;&gt;"",$G41&lt;&gt;"")),"",IF(E41&lt;&gt;"",E41,IF(AND(D41&lt;&gt;"",F41&lt;&gt;""),D41+F41,"")))</f>
        <v/>
      </c>
      <c r="M41" s="13">
        <f>IF(NOT(OR($A41&lt;&gt;"",$C41&lt;&gt;"",$G41&lt;&gt;"")),"",IF(OR(L41="",N(K41)&lt;=0),"",MAX(0,TODAY()-L41)))</f>
        <v/>
      </c>
      <c r="N41" s="14">
        <f>IF(M41="","",IF(M41=0,"Al corriente",IF(M41&lt;=30,"1-30 días",IF(M41&lt;=60,"31-60 días",IF(M41&lt;=90,"61-90 días","Más de 90 días")))))</f>
        <v/>
      </c>
      <c r="O41" s="8" t="n"/>
      <c r="P41" s="8" t="n"/>
      <c r="Q41" s="15">
        <f>IF(NOT(OR($A41&lt;&gt;"",$C41&lt;&gt;"",$G41&lt;&gt;"")),"",IF(IF(N(K41)&lt;0,"PAGADO MÁS DE LO FACTURADO; ","")&amp;IF(AND(N(K41)&gt;0,L41=""),"SIN FECHA DE VENCIMIENTO; ","")&amp;IF(AND(N(K41)&gt;0,P41&lt;&gt;""),IF(N(P41)&lt;TODAY(),"SEGUIMIENTO ATRASADO; ",""),"")&amp;IF(AND(N(M41)&gt;0,P41=""),"VENCIDA SIN PRÓXIMO SEGUIMIENTO; ","")&amp;IF(G41="","FALTA MONTO FACTURADO; ","")="","",LEFT(IF(N(K41)&lt;0,"PAGADO MÁS DE LO FACTURADO; ","")&amp;IF(AND(N(K41)&gt;0,L41=""),"SIN FECHA DE VENCIMIENTO; ","")&amp;IF(AND(N(K41)&gt;0,P41&lt;&gt;""),IF(N(P41)&lt;TODAY(),"SEGUIMIENTO ATRASADO; ",""),"")&amp;IF(AND(N(M41)&gt;0,P41=""),"VENCIDA SIN PRÓXIMO SEGUIMIENTO; ","")&amp;IF(G41="","FALTA MONTO FACTURADO; ",""),LEN(IF(N(K41)&lt;0,"PAGADO MÁS DE LO FACTURADO; ","")&amp;IF(AND(N(K41)&gt;0,L41=""),"SIN FECHA DE VENCIMIENTO; ","")&amp;IF(AND(N(K41)&gt;0,P41&lt;&gt;""),IF(N(P41)&lt;TODAY(),"SEGUIMIENTO ATRASADO; ",""),"")&amp;IF(AND(N(M41)&gt;0,P41=""),"VENCIDA SIN PRÓXIMO SEGUIMIENTO; ","")&amp;IF(G41="","FALTA MONTO FACTURADO; ",""))-2)))</f>
        <v/>
      </c>
      <c r="R41" s="7" t="n"/>
    </row>
    <row r="42">
      <c r="A42" s="6" t="n"/>
      <c r="B42" s="7" t="n"/>
      <c r="C42" s="7" t="n"/>
      <c r="D42" s="8" t="n"/>
      <c r="E42" s="8" t="n"/>
      <c r="F42" s="9" t="n"/>
      <c r="G42" s="10" t="n"/>
      <c r="H42" s="10" t="n"/>
      <c r="I42" s="8" t="n"/>
      <c r="J42" s="10" t="n"/>
      <c r="K42" s="11">
        <f>IF(NOT(OR($A42&lt;&gt;"",$C42&lt;&gt;"",$G42&lt;&gt;"")),"",ROUND(N(G42)-N(H42)-N(J42),2))</f>
        <v/>
      </c>
      <c r="L42" s="12">
        <f>IF(NOT(OR($A42&lt;&gt;"",$C42&lt;&gt;"",$G42&lt;&gt;"")),"",IF(E42&lt;&gt;"",E42,IF(AND(D42&lt;&gt;"",F42&lt;&gt;""),D42+F42,"")))</f>
        <v/>
      </c>
      <c r="M42" s="13">
        <f>IF(NOT(OR($A42&lt;&gt;"",$C42&lt;&gt;"",$G42&lt;&gt;"")),"",IF(OR(L42="",N(K42)&lt;=0),"",MAX(0,TODAY()-L42)))</f>
        <v/>
      </c>
      <c r="N42" s="14">
        <f>IF(M42="","",IF(M42=0,"Al corriente",IF(M42&lt;=30,"1-30 días",IF(M42&lt;=60,"31-60 días",IF(M42&lt;=90,"61-90 días","Más de 90 días")))))</f>
        <v/>
      </c>
      <c r="O42" s="8" t="n"/>
      <c r="P42" s="8" t="n"/>
      <c r="Q42" s="15">
        <f>IF(NOT(OR($A42&lt;&gt;"",$C42&lt;&gt;"",$G42&lt;&gt;"")),"",IF(IF(N(K42)&lt;0,"PAGADO MÁS DE LO FACTURADO; ","")&amp;IF(AND(N(K42)&gt;0,L42=""),"SIN FECHA DE VENCIMIENTO; ","")&amp;IF(AND(N(K42)&gt;0,P42&lt;&gt;""),IF(N(P42)&lt;TODAY(),"SEGUIMIENTO ATRASADO; ",""),"")&amp;IF(AND(N(M42)&gt;0,P42=""),"VENCIDA SIN PRÓXIMO SEGUIMIENTO; ","")&amp;IF(G42="","FALTA MONTO FACTURADO; ","")="","",LEFT(IF(N(K42)&lt;0,"PAGADO MÁS DE LO FACTURADO; ","")&amp;IF(AND(N(K42)&gt;0,L42=""),"SIN FECHA DE VENCIMIENTO; ","")&amp;IF(AND(N(K42)&gt;0,P42&lt;&gt;""),IF(N(P42)&lt;TODAY(),"SEGUIMIENTO ATRASADO; ",""),"")&amp;IF(AND(N(M42)&gt;0,P42=""),"VENCIDA SIN PRÓXIMO SEGUIMIENTO; ","")&amp;IF(G42="","FALTA MONTO FACTURADO; ",""),LEN(IF(N(K42)&lt;0,"PAGADO MÁS DE LO FACTURADO; ","")&amp;IF(AND(N(K42)&gt;0,L42=""),"SIN FECHA DE VENCIMIENTO; ","")&amp;IF(AND(N(K42)&gt;0,P42&lt;&gt;""),IF(N(P42)&lt;TODAY(),"SEGUIMIENTO ATRASADO; ",""),"")&amp;IF(AND(N(M42)&gt;0,P42=""),"VENCIDA SIN PRÓXIMO SEGUIMIENTO; ","")&amp;IF(G42="","FALTA MONTO FACTURADO; ",""))-2)))</f>
        <v/>
      </c>
      <c r="R42" s="7" t="n"/>
    </row>
    <row r="43">
      <c r="A43" s="6" t="n"/>
      <c r="B43" s="7" t="n"/>
      <c r="C43" s="7" t="n"/>
      <c r="D43" s="8" t="n"/>
      <c r="E43" s="8" t="n"/>
      <c r="F43" s="9" t="n"/>
      <c r="G43" s="10" t="n"/>
      <c r="H43" s="10" t="n"/>
      <c r="I43" s="8" t="n"/>
      <c r="J43" s="10" t="n"/>
      <c r="K43" s="11">
        <f>IF(NOT(OR($A43&lt;&gt;"",$C43&lt;&gt;"",$G43&lt;&gt;"")),"",ROUND(N(G43)-N(H43)-N(J43),2))</f>
        <v/>
      </c>
      <c r="L43" s="12">
        <f>IF(NOT(OR($A43&lt;&gt;"",$C43&lt;&gt;"",$G43&lt;&gt;"")),"",IF(E43&lt;&gt;"",E43,IF(AND(D43&lt;&gt;"",F43&lt;&gt;""),D43+F43,"")))</f>
        <v/>
      </c>
      <c r="M43" s="13">
        <f>IF(NOT(OR($A43&lt;&gt;"",$C43&lt;&gt;"",$G43&lt;&gt;"")),"",IF(OR(L43="",N(K43)&lt;=0),"",MAX(0,TODAY()-L43)))</f>
        <v/>
      </c>
      <c r="N43" s="14">
        <f>IF(M43="","",IF(M43=0,"Al corriente",IF(M43&lt;=30,"1-30 días",IF(M43&lt;=60,"31-60 días",IF(M43&lt;=90,"61-90 días","Más de 90 días")))))</f>
        <v/>
      </c>
      <c r="O43" s="8" t="n"/>
      <c r="P43" s="8" t="n"/>
      <c r="Q43" s="15">
        <f>IF(NOT(OR($A43&lt;&gt;"",$C43&lt;&gt;"",$G43&lt;&gt;"")),"",IF(IF(N(K43)&lt;0,"PAGADO MÁS DE LO FACTURADO; ","")&amp;IF(AND(N(K43)&gt;0,L43=""),"SIN FECHA DE VENCIMIENTO; ","")&amp;IF(AND(N(K43)&gt;0,P43&lt;&gt;""),IF(N(P43)&lt;TODAY(),"SEGUIMIENTO ATRASADO; ",""),"")&amp;IF(AND(N(M43)&gt;0,P43=""),"VENCIDA SIN PRÓXIMO SEGUIMIENTO; ","")&amp;IF(G43="","FALTA MONTO FACTURADO; ","")="","",LEFT(IF(N(K43)&lt;0,"PAGADO MÁS DE LO FACTURADO; ","")&amp;IF(AND(N(K43)&gt;0,L43=""),"SIN FECHA DE VENCIMIENTO; ","")&amp;IF(AND(N(K43)&gt;0,P43&lt;&gt;""),IF(N(P43)&lt;TODAY(),"SEGUIMIENTO ATRASADO; ",""),"")&amp;IF(AND(N(M43)&gt;0,P43=""),"VENCIDA SIN PRÓXIMO SEGUIMIENTO; ","")&amp;IF(G43="","FALTA MONTO FACTURADO; ",""),LEN(IF(N(K43)&lt;0,"PAGADO MÁS DE LO FACTURADO; ","")&amp;IF(AND(N(K43)&gt;0,L43=""),"SIN FECHA DE VENCIMIENTO; ","")&amp;IF(AND(N(K43)&gt;0,P43&lt;&gt;""),IF(N(P43)&lt;TODAY(),"SEGUIMIENTO ATRASADO; ",""),"")&amp;IF(AND(N(M43)&gt;0,P43=""),"VENCIDA SIN PRÓXIMO SEGUIMIENTO; ","")&amp;IF(G43="","FALTA MONTO FACTURADO; ",""))-2)))</f>
        <v/>
      </c>
      <c r="R43" s="7" t="n"/>
    </row>
    <row r="44">
      <c r="A44" s="6" t="n"/>
      <c r="B44" s="7" t="n"/>
      <c r="C44" s="7" t="n"/>
      <c r="D44" s="8" t="n"/>
      <c r="E44" s="8" t="n"/>
      <c r="F44" s="9" t="n"/>
      <c r="G44" s="10" t="n"/>
      <c r="H44" s="10" t="n"/>
      <c r="I44" s="8" t="n"/>
      <c r="J44" s="10" t="n"/>
      <c r="K44" s="11">
        <f>IF(NOT(OR($A44&lt;&gt;"",$C44&lt;&gt;"",$G44&lt;&gt;"")),"",ROUND(N(G44)-N(H44)-N(J44),2))</f>
        <v/>
      </c>
      <c r="L44" s="12">
        <f>IF(NOT(OR($A44&lt;&gt;"",$C44&lt;&gt;"",$G44&lt;&gt;"")),"",IF(E44&lt;&gt;"",E44,IF(AND(D44&lt;&gt;"",F44&lt;&gt;""),D44+F44,"")))</f>
        <v/>
      </c>
      <c r="M44" s="13">
        <f>IF(NOT(OR($A44&lt;&gt;"",$C44&lt;&gt;"",$G44&lt;&gt;"")),"",IF(OR(L44="",N(K44)&lt;=0),"",MAX(0,TODAY()-L44)))</f>
        <v/>
      </c>
      <c r="N44" s="14">
        <f>IF(M44="","",IF(M44=0,"Al corriente",IF(M44&lt;=30,"1-30 días",IF(M44&lt;=60,"31-60 días",IF(M44&lt;=90,"61-90 días","Más de 90 días")))))</f>
        <v/>
      </c>
      <c r="O44" s="8" t="n"/>
      <c r="P44" s="8" t="n"/>
      <c r="Q44" s="15">
        <f>IF(NOT(OR($A44&lt;&gt;"",$C44&lt;&gt;"",$G44&lt;&gt;"")),"",IF(IF(N(K44)&lt;0,"PAGADO MÁS DE LO FACTURADO; ","")&amp;IF(AND(N(K44)&gt;0,L44=""),"SIN FECHA DE VENCIMIENTO; ","")&amp;IF(AND(N(K44)&gt;0,P44&lt;&gt;""),IF(N(P44)&lt;TODAY(),"SEGUIMIENTO ATRASADO; ",""),"")&amp;IF(AND(N(M44)&gt;0,P44=""),"VENCIDA SIN PRÓXIMO SEGUIMIENTO; ","")&amp;IF(G44="","FALTA MONTO FACTURADO; ","")="","",LEFT(IF(N(K44)&lt;0,"PAGADO MÁS DE LO FACTURADO; ","")&amp;IF(AND(N(K44)&gt;0,L44=""),"SIN FECHA DE VENCIMIENTO; ","")&amp;IF(AND(N(K44)&gt;0,P44&lt;&gt;""),IF(N(P44)&lt;TODAY(),"SEGUIMIENTO ATRASADO; ",""),"")&amp;IF(AND(N(M44)&gt;0,P44=""),"VENCIDA SIN PRÓXIMO SEGUIMIENTO; ","")&amp;IF(G44="","FALTA MONTO FACTURADO; ",""),LEN(IF(N(K44)&lt;0,"PAGADO MÁS DE LO FACTURADO; ","")&amp;IF(AND(N(K44)&gt;0,L44=""),"SIN FECHA DE VENCIMIENTO; ","")&amp;IF(AND(N(K44)&gt;0,P44&lt;&gt;""),IF(N(P44)&lt;TODAY(),"SEGUIMIENTO ATRASADO; ",""),"")&amp;IF(AND(N(M44)&gt;0,P44=""),"VENCIDA SIN PRÓXIMO SEGUIMIENTO; ","")&amp;IF(G44="","FALTA MONTO FACTURADO; ",""))-2)))</f>
        <v/>
      </c>
      <c r="R44" s="7" t="n"/>
    </row>
    <row r="45">
      <c r="A45" s="6" t="n"/>
      <c r="B45" s="7" t="n"/>
      <c r="C45" s="7" t="n"/>
      <c r="D45" s="8" t="n"/>
      <c r="E45" s="8" t="n"/>
      <c r="F45" s="9" t="n"/>
      <c r="G45" s="10" t="n"/>
      <c r="H45" s="10" t="n"/>
      <c r="I45" s="8" t="n"/>
      <c r="J45" s="10" t="n"/>
      <c r="K45" s="11">
        <f>IF(NOT(OR($A45&lt;&gt;"",$C45&lt;&gt;"",$G45&lt;&gt;"")),"",ROUND(N(G45)-N(H45)-N(J45),2))</f>
        <v/>
      </c>
      <c r="L45" s="12">
        <f>IF(NOT(OR($A45&lt;&gt;"",$C45&lt;&gt;"",$G45&lt;&gt;"")),"",IF(E45&lt;&gt;"",E45,IF(AND(D45&lt;&gt;"",F45&lt;&gt;""),D45+F45,"")))</f>
        <v/>
      </c>
      <c r="M45" s="13">
        <f>IF(NOT(OR($A45&lt;&gt;"",$C45&lt;&gt;"",$G45&lt;&gt;"")),"",IF(OR(L45="",N(K45)&lt;=0),"",MAX(0,TODAY()-L45)))</f>
        <v/>
      </c>
      <c r="N45" s="14">
        <f>IF(M45="","",IF(M45=0,"Al corriente",IF(M45&lt;=30,"1-30 días",IF(M45&lt;=60,"31-60 días",IF(M45&lt;=90,"61-90 días","Más de 90 días")))))</f>
        <v/>
      </c>
      <c r="O45" s="8" t="n"/>
      <c r="P45" s="8" t="n"/>
      <c r="Q45" s="15">
        <f>IF(NOT(OR($A45&lt;&gt;"",$C45&lt;&gt;"",$G45&lt;&gt;"")),"",IF(IF(N(K45)&lt;0,"PAGADO MÁS DE LO FACTURADO; ","")&amp;IF(AND(N(K45)&gt;0,L45=""),"SIN FECHA DE VENCIMIENTO; ","")&amp;IF(AND(N(K45)&gt;0,P45&lt;&gt;""),IF(N(P45)&lt;TODAY(),"SEGUIMIENTO ATRASADO; ",""),"")&amp;IF(AND(N(M45)&gt;0,P45=""),"VENCIDA SIN PRÓXIMO SEGUIMIENTO; ","")&amp;IF(G45="","FALTA MONTO FACTURADO; ","")="","",LEFT(IF(N(K45)&lt;0,"PAGADO MÁS DE LO FACTURADO; ","")&amp;IF(AND(N(K45)&gt;0,L45=""),"SIN FECHA DE VENCIMIENTO; ","")&amp;IF(AND(N(K45)&gt;0,P45&lt;&gt;""),IF(N(P45)&lt;TODAY(),"SEGUIMIENTO ATRASADO; ",""),"")&amp;IF(AND(N(M45)&gt;0,P45=""),"VENCIDA SIN PRÓXIMO SEGUIMIENTO; ","")&amp;IF(G45="","FALTA MONTO FACTURADO; ",""),LEN(IF(N(K45)&lt;0,"PAGADO MÁS DE LO FACTURADO; ","")&amp;IF(AND(N(K45)&gt;0,L45=""),"SIN FECHA DE VENCIMIENTO; ","")&amp;IF(AND(N(K45)&gt;0,P45&lt;&gt;""),IF(N(P45)&lt;TODAY(),"SEGUIMIENTO ATRASADO; ",""),"")&amp;IF(AND(N(M45)&gt;0,P45=""),"VENCIDA SIN PRÓXIMO SEGUIMIENTO; ","")&amp;IF(G45="","FALTA MONTO FACTURADO; ",""))-2)))</f>
        <v/>
      </c>
      <c r="R45" s="7" t="n"/>
    </row>
    <row r="46">
      <c r="A46" s="16" t="inlineStr">
        <is>
          <t>TOTALES</t>
        </is>
      </c>
      <c r="B46" s="17" t="n"/>
      <c r="C46" s="17" t="n"/>
      <c r="D46" s="17" t="n"/>
      <c r="E46" s="17" t="n"/>
      <c r="F46" s="17" t="n"/>
      <c r="G46" s="18">
        <f>SUM(G6:G45)</f>
        <v/>
      </c>
      <c r="H46" s="18">
        <f>SUM(H6:H45)</f>
        <v/>
      </c>
      <c r="I46" s="17" t="n"/>
      <c r="J46" s="18">
        <f>SUM(J6:J45)</f>
        <v/>
      </c>
      <c r="K46" s="18">
        <f>SUM(K6:K45)</f>
        <v/>
      </c>
      <c r="L46" s="17" t="n"/>
      <c r="M46" s="17" t="n"/>
      <c r="N46" s="17" t="n"/>
      <c r="O46" s="17" t="n"/>
      <c r="P46" s="17" t="n"/>
      <c r="Q46" s="17" t="n"/>
      <c r="R46" s="17" t="n"/>
    </row>
    <row r="48">
      <c r="A48" s="19" t="inlineStr">
        <is>
          <t>SALDO PENDIENTE POR ANTIGÜEDAD (renglones con saldo)</t>
        </is>
      </c>
      <c r="B48" s="20" t="n"/>
      <c r="C48" s="20" t="n"/>
      <c r="D48" s="20" t="n"/>
      <c r="E48" s="20" t="n"/>
      <c r="F48" s="20" t="n"/>
      <c r="G48" s="20" t="n"/>
      <c r="H48" s="20" t="n"/>
      <c r="I48" s="20" t="n"/>
      <c r="J48" s="20" t="n"/>
      <c r="K48" s="20" t="n"/>
      <c r="L48" s="20" t="n"/>
      <c r="M48" s="20" t="n"/>
      <c r="N48" s="20" t="n"/>
      <c r="O48" s="20" t="n"/>
      <c r="P48" s="20" t="n"/>
      <c r="Q48" s="20" t="n"/>
      <c r="R48" s="20" t="n"/>
    </row>
    <row r="49">
      <c r="A49" t="inlineStr">
        <is>
          <t>Al corriente</t>
        </is>
      </c>
      <c r="K49" s="11">
        <f>SUMIFS($K$6:$K$45,$N$6:$N$45,A49)</f>
        <v/>
      </c>
    </row>
    <row r="50">
      <c r="A50" t="inlineStr">
        <is>
          <t>1-30 días</t>
        </is>
      </c>
      <c r="K50" s="21">
        <f>SUMIFS($K$6:$K$45,$N$6:$N$45,A50)</f>
        <v/>
      </c>
    </row>
    <row r="51">
      <c r="A51" t="inlineStr">
        <is>
          <t>31-60 días</t>
        </is>
      </c>
      <c r="K51" s="21">
        <f>SUMIFS($K$6:$K$45,$N$6:$N$45,A51)</f>
        <v/>
      </c>
    </row>
    <row r="52">
      <c r="A52" t="inlineStr">
        <is>
          <t>61-90 días</t>
        </is>
      </c>
      <c r="K52" s="21">
        <f>SUMIFS($K$6:$K$45,$N$6:$N$45,A52)</f>
        <v/>
      </c>
    </row>
    <row r="53">
      <c r="A53" t="inlineStr">
        <is>
          <t>Más de 90 días</t>
        </is>
      </c>
      <c r="K53" s="21">
        <f>SUMIFS($K$6:$K$45,$N$6:$N$45,A53)</f>
        <v/>
      </c>
    </row>
    <row r="54">
      <c r="A54" s="3" t="inlineStr">
        <is>
          <t>Total del saldo pendiente (renglones con saldo)</t>
        </is>
      </c>
      <c r="K54" s="22">
        <f>SUMIF($K$6:$K$45,"&gt;0")</f>
        <v/>
      </c>
    </row>
    <row r="55">
      <c r="A55" t="inlineStr">
        <is>
          <t>Saldo pendiente sin fecha de vencimiento</t>
        </is>
      </c>
      <c r="K55" s="11">
        <f>ROUND(K54-SUM(K49:K53),2)</f>
        <v/>
      </c>
    </row>
    <row r="56">
      <c r="A56" t="inlineStr">
        <is>
          <t>Facturas vencidas (cantidad)</t>
        </is>
      </c>
      <c r="K56" s="13">
        <f>COUNTIF($M$6:$M$45,"&gt;0")</f>
        <v/>
      </c>
    </row>
    <row r="57">
      <c r="A57" t="inlineStr">
        <is>
          <t>Total de retención</t>
        </is>
      </c>
      <c r="K57" s="11">
        <f>J46</f>
        <v/>
      </c>
    </row>
  </sheetData>
  <conditionalFormatting sqref="A6:R45">
    <cfRule type="expression" priority="1" dxfId="0" stopIfTrue="1">
      <formula>AND(ISNUMBER($M6),$M6&gt;0)</formula>
    </cfRule>
    <cfRule type="expression" priority="2" dxfId="1">
      <formula>$Q6&lt;&gt;""</formula>
    </cfRule>
  </conditionalFormatting>
  <dataValidations count="2">
    <dataValidation sqref="D6:D45 E6:E45 I6:I45 O6:O45 P6:P45" showDropDown="0" showInputMessage="0" showErrorMessage="1" allowBlank="1" error="Escriba una fecha." type="date" operator="greaterThan">
      <formula1>36526</formula1>
    </dataValidation>
    <dataValidation sqref="F6:F45 G6:G45 H6:H45 J6:J45" showDropDown="0" showInputMessage="0" showErrorMessage="1" allowBlank="1" error="Escriba un número de 0 o más.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</cp:coreProperties>
</file>