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ime Entries" sheetId="2" state="visible" r:id="rId2"/>
    <sheet xmlns:r="http://schemas.openxmlformats.org/officeDocument/2006/relationships" name="Jobs" sheetId="3" state="visible" r:id="rId3"/>
    <sheet xmlns:r="http://schemas.openxmlformats.org/officeDocument/2006/relationships" name="Workers" sheetId="4" state="visible" r:id="rId4"/>
    <sheet xmlns:r="http://schemas.openxmlformats.org/officeDocument/2006/relationships" name="By Week" sheetId="5" state="visible" r:id="rId5"/>
    <sheet xmlns:r="http://schemas.openxmlformats.org/officeDocument/2006/relationships" name="Settings" sheetId="6" state="visible" r:id="rId6"/>
  </sheets>
  <definedNames>
    <definedName name="_xlnm._FilterDatabase" localSheetId="1" hidden="1">'Time Entries'!$A$1:$O$1500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18" fontId="0" fillId="0" borderId="0" pivotButton="0" quotePrefix="0" xfId="0"/>
    <xf numFmtId="0" fontId="0" fillId="0" borderId="0" applyAlignment="1" pivotButton="0" quotePrefix="0" xfId="0">
      <alignment vertical="top" wrapText="1"/>
    </xf>
    <xf numFmtId="2" fontId="0" fillId="0" borderId="0" pivotButton="0" quotePrefix="0" xfId="0"/>
    <xf numFmtId="9" fontId="0" fillId="0" borderId="0" pivotButton="0" quotePrefix="0" xfId="0"/>
    <xf numFmtId="0" fontId="5" fillId="3" borderId="0" applyAlignment="1" pivotButton="0" quotePrefix="0" xfId="0">
      <alignment wrapText="1"/>
    </xf>
    <xf numFmtId="164" fontId="5" fillId="3" borderId="0" pivotButton="0" quotePrefix="0" xfId="0"/>
    <xf numFmtId="0" fontId="5" fillId="3" borderId="0" pivotButton="0" quotePrefix="0" xfId="0"/>
    <xf numFmtId="165" fontId="0" fillId="0" borderId="0" pivotButton="0" quotePrefix="0" xfId="0"/>
    <xf numFmtId="0" fontId="4" fillId="2" borderId="0" pivotButton="0" quotePrefix="0" xfId="0"/>
    <xf numFmtId="9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150" customWidth="1" min="1" max="1"/>
    <col width="14" customWidth="1" min="2" max="2"/>
  </cols>
  <sheetData>
    <row r="1">
      <c r="A1" s="1" t="inlineStr">
        <is>
          <t>TapeAndFloat Crew Hours by Job (free)</t>
        </is>
      </c>
    </row>
    <row r="2">
      <c r="A2" s="2" t="inlineStr"/>
    </row>
    <row r="3">
      <c r="A3" s="2" t="inlineStr">
        <is>
          <t>For small home builders, remodelers and GCs who get hours by text, photo of a paper time card or a phone call, not a time-clock app.</t>
        </is>
      </c>
    </row>
    <row r="4">
      <c r="A4" s="2" t="inlineStr">
        <is>
          <t>One row per worker, per job, per day. Hours roll up by job, by worker and by week.</t>
        </is>
      </c>
    </row>
    <row r="5">
      <c r="A5" s="2" t="inlineStr"/>
    </row>
    <row r="6">
      <c r="A6" s="2" t="inlineStr">
        <is>
          <t>1. Workers sheet: one row per person (crew or role, active yes/no). Shows hours this week, last week and the last 4 weeks.</t>
        </is>
      </c>
    </row>
    <row r="7">
      <c r="A7" s="2" t="inlineStr">
        <is>
          <t>2. Jobs sheet: one row per job, with budgeted crew hours if you have them. Shows hours logged, this week, last week, remaining and % used.</t>
        </is>
      </c>
    </row>
    <row r="8">
      <c r="A8" s="2" t="inlineStr">
        <is>
          <t>3. Time Entries sheet: one row per worker per job per day. Enter start and end time plus break minutes, OR just the hours.</t>
        </is>
      </c>
    </row>
    <row r="9">
      <c r="A9" s="2" t="inlineStr">
        <is>
          <t xml:space="preserve">   Note how it came in (text, photo of a time card, paper, call), the date you entered it, and who approved it. Hours and week fill in automatically.</t>
        </is>
      </c>
    </row>
    <row r="10">
      <c r="A10" s="2" t="inlineStr">
        <is>
          <t xml:space="preserve">   A day split across two jobs is two rows. A shift that runs past midnight: enter the hours instead of start and end.</t>
        </is>
      </c>
    </row>
    <row r="11">
      <c r="A11" s="2" t="inlineStr">
        <is>
          <t>4. By Week sheet: hours per job for the last 8 weeks (Monday to Sunday), filled in automatically.</t>
        </is>
      </c>
    </row>
    <row r="12">
      <c r="A12" s="2" t="inlineStr">
        <is>
          <t>5. Settings: the yellow numbers are EXAMPLES, not rules: a long-day flag, a weekly hours flag per worker, how many days late an entry</t>
        </is>
      </c>
    </row>
    <row r="13">
      <c r="A13" s="2" t="inlineStr">
        <is>
          <t xml:space="preserve">   can be entered, how soon entries should be approved, and the % of a job's budget that triggers a warning.</t>
        </is>
      </c>
    </row>
    <row r="14">
      <c r="A14" s="2" t="inlineStr">
        <is>
          <t xml:space="preserve">   Overtime, breaks, pay and record-keeping rules are set by federal and state law. Check the U.S. Department of Labor and your state</t>
        </is>
      </c>
    </row>
    <row r="15">
      <c r="A15" s="2" t="inlineStr">
        <is>
          <t xml:space="preserve">   workforce agency (in Texas, the Texas Workforce Commission), or ask your accountant or an attorney. This file does not calculate pay.</t>
        </is>
      </c>
    </row>
    <row r="16">
      <c r="A16" s="2" t="inlineStr">
        <is>
          <t xml:space="preserve">   Red = no hours, end before start, possible duplicate, job or worker not on the list. Yellow = any other flag. Green = complete row.</t>
        </is>
      </c>
    </row>
    <row r="17">
      <c r="A17" s="2" t="inlineStr">
        <is>
          <t>6. The first rows are EXAMPLES (names start with EXAMPLE). Delete them on Workers, Jobs and Time Entries before you start.</t>
        </is>
      </c>
    </row>
    <row r="18">
      <c r="A18" s="2" t="inlineStr"/>
    </row>
    <row r="19">
      <c r="A19" s="2" t="inlineStr">
        <is>
          <t>General information only, not legal, tax or payroll advice.</t>
        </is>
      </c>
    </row>
    <row r="20">
      <c r="A20" s="2" t="inlineStr">
        <is>
          <t>Guide: https://gc.tapeandfloat.com/guides/crew-hours-by-job-time-cards.html</t>
        </is>
      </c>
    </row>
    <row r="21">
      <c r="A21" s="2" t="inlineStr"/>
    </row>
    <row r="22">
      <c r="A22" s="2" t="inlineStr">
        <is>
          <t>Want help keeping it up? During the TapeAndFloat pilot, hours texted in by your crew get logged to the job and missing or odd entries get flagged</t>
        </is>
      </c>
    </row>
    <row r="23">
      <c r="A23" s="2" t="inlineStr">
        <is>
          <t>for you to check. Nothing is sent on its own, and during the pilot a real person reviews everything.</t>
        </is>
      </c>
    </row>
    <row r="24">
      <c r="A24" s="2" t="inlineStr">
        <is>
          <t>Free 60-day pilot: https://gc.tapeandfloat.com/#pilot   Questions: james@tapeandfloat.com</t>
        </is>
      </c>
    </row>
    <row r="25">
      <c r="A25" s="2" t="inlineStr"/>
    </row>
    <row r="26">
      <c r="A26" s="3" t="inlineStr">
        <is>
          <t>Summary (updates automatically)</t>
        </is>
      </c>
    </row>
    <row r="27">
      <c r="A27" t="inlineStr">
        <is>
          <t xml:space="preserve">   Workers listed</t>
        </is>
      </c>
      <c r="B27" s="4">
        <f>COUNTIF('Workers'!$A$2:$A$61,"?*")</f>
        <v/>
      </c>
    </row>
    <row r="28">
      <c r="A28" t="inlineStr">
        <is>
          <t xml:space="preserve">   Jobs listed</t>
        </is>
      </c>
      <c r="B28" s="4">
        <f>COUNTIF('Jobs'!$A$2:$A$61,"?*")</f>
        <v/>
      </c>
    </row>
    <row r="29">
      <c r="A29" t="inlineStr">
        <is>
          <t xml:space="preserve">   Time entries</t>
        </is>
      </c>
      <c r="B29" s="4">
        <f>SUMPRODUCT(((('Time Entries'!$A$2:$A$1500&lt;&gt;"")+('Time Entries'!$B$2:$B$1500&lt;&gt;"")+('Time Entries'!$C$2:$C$1500&lt;&gt;""))&gt;0)*1)</f>
        <v/>
      </c>
    </row>
    <row r="30">
      <c r="A30" t="inlineStr">
        <is>
          <t xml:space="preserve">   Hours logged (all)</t>
        </is>
      </c>
      <c r="B30" s="4">
        <f>SUM('Time Entries'!$M$2:$M$1500)</f>
        <v/>
      </c>
    </row>
    <row r="31">
      <c r="A31" t="inlineStr">
        <is>
          <t xml:space="preserve">   Hours this week (Mon-Sun)</t>
        </is>
      </c>
      <c r="B31" s="4">
        <f>SUMIFS('Time Entries'!$M$2:$M$1500,'Time Entries'!$N$2:$N$1500,(TODAY()-WEEKDAY(TODAY(),3)))</f>
        <v/>
      </c>
    </row>
    <row r="32">
      <c r="A32" t="inlineStr">
        <is>
          <t xml:space="preserve">   Hours last week</t>
        </is>
      </c>
      <c r="B32" s="4">
        <f>SUMIFS('Time Entries'!$M$2:$M$1500,'Time Entries'!$N$2:$N$1500,(TODAY()-WEEKDAY(TODAY(),3))-7)</f>
        <v/>
      </c>
    </row>
    <row r="33">
      <c r="A33" t="inlineStr">
        <is>
          <t xml:space="preserve">   Entries not approved</t>
        </is>
      </c>
      <c r="B33" s="4">
        <f>COUNTIF('Time Entries'!$O$2:$O$1500,"*NOT APPROVED*")</f>
        <v/>
      </c>
    </row>
    <row r="34">
      <c r="A34" t="inlineStr">
        <is>
          <t xml:space="preserve">   No hours or end before start</t>
        </is>
      </c>
      <c r="B34" s="4">
        <f>COUNTIF('Time Entries'!$O$2:$O$1500,"*NO HOURS*")+COUNTIF('Time Entries'!$O$2:$O$1500,"*END BEFORE START*")</f>
        <v/>
      </c>
    </row>
    <row r="35">
      <c r="A35" t="inlineStr">
        <is>
          <t xml:space="preserve">   Job or worker not on the list</t>
        </is>
      </c>
      <c r="B35" s="4">
        <f>COUNTIF('Time Entries'!$O$2:$O$1500,"*JOB NOT ON JOBS SHEET*")+COUNTIF('Time Entries'!$O$2:$O$1500,"*WORKER NOT ON WORKERS SHEET*")+COUNTIF('Time Entries'!$O$2:$O$1500,"*NO JOB*")+COUNTIF('Time Entries'!$O$2:$O$1500,"*NO WORKER*")</f>
        <v/>
      </c>
    </row>
    <row r="36">
      <c r="A36" t="inlineStr">
        <is>
          <t xml:space="preserve">   Possible duplicates</t>
        </is>
      </c>
      <c r="B36" s="4">
        <f>COUNTIF('Time Entries'!$O$2:$O$1500,"*POSSIBLE DUPLICATE*")</f>
        <v/>
      </c>
    </row>
    <row r="37">
      <c r="A37" t="inlineStr">
        <is>
          <t xml:space="preserve">   Long days (over Settings)</t>
        </is>
      </c>
      <c r="B37" s="4">
        <f>COUNTIF('Time Entries'!$O$2:$O$1500,"*LONG DAY*")</f>
        <v/>
      </c>
    </row>
    <row r="38">
      <c r="A38" t="inlineStr">
        <is>
          <t xml:space="preserve">   Entered late (over Settings)</t>
        </is>
      </c>
      <c r="B38" s="4">
        <f>COUNTIF('Time Entries'!$O$2:$O$1500,"*ENTERED LATE*")</f>
        <v/>
      </c>
    </row>
    <row r="39">
      <c r="A39" t="inlineStr">
        <is>
          <t xml:space="preserve">   Workers over the weekly hours flag (this or last week)</t>
        </is>
      </c>
      <c r="B39" s="4">
        <f>COUNTIF('Workers'!$G$2:$G$61,"?*")</f>
        <v/>
      </c>
    </row>
    <row r="40">
      <c r="A40" t="inlineStr">
        <is>
          <t xml:space="preserve">   Jobs over budget</t>
        </is>
      </c>
      <c r="B40" s="4">
        <f>COUNTIF('Jobs'!$K$2:$K$61,"*OVER BUDGET*")</f>
        <v/>
      </c>
    </row>
    <row r="41">
      <c r="A41" t="inlineStr">
        <is>
          <t xml:space="preserve">   Entries with any flag</t>
        </is>
      </c>
      <c r="B41" s="4">
        <f>COUNTIF('Time Entries'!$O$2:$O$1500,"?*")</f>
        <v/>
      </c>
    </row>
    <row r="43">
      <c r="A43" t="inlineStr">
        <is>
          <t>Free to use and share. No warranty; general information only, not legal, tax or payroll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5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32" customWidth="1" min="3" max="3"/>
    <col width="10" customWidth="1" min="4" max="4"/>
    <col width="10" customWidth="1" min="5" max="5"/>
    <col width="9" customWidth="1" min="6" max="6"/>
    <col width="10" customWidth="1" min="7" max="7"/>
    <col width="16" customWidth="1" min="8" max="8"/>
    <col width="16" customWidth="1" min="9" max="9"/>
    <col width="11" customWidth="1" min="10" max="10"/>
    <col width="14" customWidth="1" min="11" max="11"/>
    <col width="34" customWidth="1" min="12" max="12"/>
    <col width="8" customWidth="1" min="13" max="13"/>
    <col width="11" customWidth="1" min="14" max="14"/>
    <col width="60" customWidth="1" min="15" max="15"/>
  </cols>
  <sheetData>
    <row r="1" ht="60" customHeight="1">
      <c r="A1" s="5" t="inlineStr">
        <is>
          <t>Date</t>
        </is>
      </c>
      <c r="B1" s="5" t="inlineStr">
        <is>
          <t>Worker</t>
        </is>
      </c>
      <c r="C1" s="5" t="inlineStr">
        <is>
          <t>Job</t>
        </is>
      </c>
      <c r="D1" s="5" t="inlineStr">
        <is>
          <t>Start time</t>
        </is>
      </c>
      <c r="E1" s="5" t="inlineStr">
        <is>
          <t>End time</t>
        </is>
      </c>
      <c r="F1" s="5" t="inlineStr">
        <is>
          <t>Break (minutes)</t>
        </is>
      </c>
      <c r="G1" s="5" t="inlineStr">
        <is>
          <t>Hours (if no start/end)</t>
        </is>
      </c>
      <c r="H1" s="5" t="inlineStr">
        <is>
          <t>Task or cost code</t>
        </is>
      </c>
      <c r="I1" s="5" t="inlineStr">
        <is>
          <t>How it came in</t>
        </is>
      </c>
      <c r="J1" s="5" t="inlineStr">
        <is>
          <t>Entered on</t>
        </is>
      </c>
      <c r="K1" s="5" t="inlineStr">
        <is>
          <t>Approved by</t>
        </is>
      </c>
      <c r="L1" s="5" t="inlineStr">
        <is>
          <t>Notes</t>
        </is>
      </c>
      <c r="M1" s="5" t="inlineStr">
        <is>
          <t>Hours</t>
        </is>
      </c>
      <c r="N1" s="5" t="inlineStr">
        <is>
          <t>Week of (Monday)</t>
        </is>
      </c>
      <c r="O1" s="5" t="inlineStr">
        <is>
          <t>Flag</t>
        </is>
      </c>
    </row>
    <row r="2">
      <c r="A2" s="6" t="n">
        <v>46313</v>
      </c>
      <c r="B2" t="inlineStr">
        <is>
          <t>EXAMPLE Luis (delete this row)</t>
        </is>
      </c>
      <c r="C2" t="inlineStr">
        <is>
          <t>EXAMPLE Smith kitchen (delete this row)</t>
        </is>
      </c>
      <c r="D2" s="7" t="n">
        <v>0.2916666666666667</v>
      </c>
      <c r="E2" s="7" t="n">
        <v>0.6458333333333334</v>
      </c>
      <c r="F2" t="n">
        <v>30</v>
      </c>
      <c r="H2" t="inlineStr">
        <is>
          <t>Hang</t>
        </is>
      </c>
      <c r="I2" t="inlineStr">
        <is>
          <t>Text</t>
        </is>
      </c>
      <c r="J2" s="6" t="n">
        <v>46313</v>
      </c>
      <c r="K2" t="inlineStr">
        <is>
          <t>Office</t>
        </is>
      </c>
      <c r="L2" s="8" t="inlineStr">
        <is>
          <t>Example: complete row</t>
        </is>
      </c>
      <c r="M2" s="9">
        <f>IF(NOT(OR(A2&lt;&gt;"",B2&lt;&gt;"",C2&lt;&gt;"")),"",IF(N(G2)&gt;0,N(G2),IF(AND(AND(D2&lt;&gt;"",E2&lt;&gt;""),N(E2)&gt;N(D2)),ROUND((N(E2)-N(D2))*24-N(F2)/60,2),"")))</f>
        <v/>
      </c>
      <c r="N2" s="6">
        <f>IF(N(A2)=0,"",A2-WEEKDAY(A2,3))</f>
        <v/>
      </c>
      <c r="O2" s="8">
        <f>IF(NOT(OR(A2&lt;&gt;"",B2&lt;&gt;"",C2&lt;&gt;"")),"",IF(IF(N(A2)=0,"NO DATE; ",IF(A2&gt;TODAY(),"FUTURE DATE; ",""))&amp;IF(B2="","NO WORKER; ",IF(COUNTIF('Workers'!$A$2:$A$61,B2)=0,"WORKER NOT ON WORKERS SHEET; ",""))&amp;IF(C2="","NO JOB; ",IF(COUNTIF('Jobs'!$A$2:$A$61,C2)=0,"JOB NOT ON JOBS SHEET; ",""))&amp;IF(AND(N(G2)=0,AND(D2&lt;&gt;"",E2&lt;&gt;""),N(E2)&lt;=N(D2)),"END BEFORE START; ",IF(N(M2)&lt;=0,"NO HOURS; ",""))&amp;IF(AND(N(A2)&gt;0,B2&lt;&gt;"",COUNTIFS('Time Entries'!$A$2:$A$1500,A2,'Time Entries'!$B$2:$B$1500,B2,'Time Entries'!$C$2:$C$1500,C2,'Time Entries'!$M$2:$M$1500,M2)&gt;1),"POSSIBLE DUPLICATE; ","")&amp;IF(AND(N(A2)&gt;0,B2&lt;&gt;"",N('Settings'!$B$2)&gt;0,SUMIFS('Time Entries'!$M$2:$M$1500,'Time Entries'!$A$2:$A$1500,A2,'Time Entries'!$B$2:$B$1500,B2)&gt;N('Settings'!$B$2)),"LONG DAY; ","")&amp;IF(AND(N(A2)&gt;0,N(J2)&gt;0,N(J2)-N(A2)&gt;N('Settings'!$B$4)),"ENTERED LATE; ","")&amp;IF(AND(N(A2)&gt;0,K2="",TODAY()-N(A2)&gt;=N('Settings'!$B$5)),"NOT APPROVED; ","")="","",LEFT(IF(N(A2)=0,"NO DATE; ",IF(A2&gt;TODAY(),"FUTURE DATE; ",""))&amp;IF(B2="","NO WORKER; ",IF(COUNTIF('Workers'!$A$2:$A$61,B2)=0,"WORKER NOT ON WORKERS SHEET; ",""))&amp;IF(C2="","NO JOB; ",IF(COUNTIF('Jobs'!$A$2:$A$61,C2)=0,"JOB NOT ON JOBS SHEET; ",""))&amp;IF(AND(N(G2)=0,AND(D2&lt;&gt;"",E2&lt;&gt;""),N(E2)&lt;=N(D2)),"END BEFORE START; ",IF(N(M2)&lt;=0,"NO HOURS; ",""))&amp;IF(AND(N(A2)&gt;0,B2&lt;&gt;"",COUNTIFS('Time Entries'!$A$2:$A$1500,A2,'Time Entries'!$B$2:$B$1500,B2,'Time Entries'!$C$2:$C$1500,C2,'Time Entries'!$M$2:$M$1500,M2)&gt;1),"POSSIBLE DUPLICATE; ","")&amp;IF(AND(N(A2)&gt;0,B2&lt;&gt;"",N('Settings'!$B$2)&gt;0,SUMIFS('Time Entries'!$M$2:$M$1500,'Time Entries'!$A$2:$A$1500,A2,'Time Entries'!$B$2:$B$1500,B2)&gt;N('Settings'!$B$2)),"LONG DAY; ","")&amp;IF(AND(N(A2)&gt;0,N(J2)&gt;0,N(J2)-N(A2)&gt;N('Settings'!$B$4)),"ENTERED LATE; ","")&amp;IF(AND(N(A2)&gt;0,K2="",TODAY()-N(A2)&gt;=N('Settings'!$B$5)),"NOT APPROVED; ",""),LEN(IF(N(A2)=0,"NO DATE; ",IF(A2&gt;TODAY(),"FUTURE DATE; ",""))&amp;IF(B2="","NO WORKER; ",IF(COUNTIF('Workers'!$A$2:$A$61,B2)=0,"WORKER NOT ON WORKERS SHEET; ",""))&amp;IF(C2="","NO JOB; ",IF(COUNTIF('Jobs'!$A$2:$A$61,C2)=0,"JOB NOT ON JOBS SHEET; ",""))&amp;IF(AND(N(G2)=0,AND(D2&lt;&gt;"",E2&lt;&gt;""),N(E2)&lt;=N(D2)),"END BEFORE START; ",IF(N(M2)&lt;=0,"NO HOURS; ",""))&amp;IF(AND(N(A2)&gt;0,B2&lt;&gt;"",COUNTIFS('Time Entries'!$A$2:$A$1500,A2,'Time Entries'!$B$2:$B$1500,B2,'Time Entries'!$C$2:$C$1500,C2,'Time Entries'!$M$2:$M$1500,M2)&gt;1),"POSSIBLE DUPLICATE; ","")&amp;IF(AND(N(A2)&gt;0,B2&lt;&gt;"",N('Settings'!$B$2)&gt;0,SUMIFS('Time Entries'!$M$2:$M$1500,'Time Entries'!$A$2:$A$1500,A2,'Time Entries'!$B$2:$B$1500,B2)&gt;N('Settings'!$B$2)),"LONG DAY; ","")&amp;IF(AND(N(A2)&gt;0,N(J2)&gt;0,N(J2)-N(A2)&gt;N('Settings'!$B$4)),"ENTERED LATE; ","")&amp;IF(AND(N(A2)&gt;0,K2="",TODAY()-N(A2)&gt;=N('Settings'!$B$5)),"NOT APPROVED; ",""))-2)))</f>
        <v/>
      </c>
    </row>
    <row r="3">
      <c r="A3" s="6" t="n">
        <v>46314</v>
      </c>
      <c r="B3" t="inlineStr">
        <is>
          <t>EXAMPLE Luis (delete this row)</t>
        </is>
      </c>
      <c r="C3" t="inlineStr">
        <is>
          <t>EXAMPLE Smith kitchen (delete this row)</t>
        </is>
      </c>
      <c r="D3" s="7" t="n">
        <v>0.2916666666666667</v>
      </c>
      <c r="E3" s="7" t="n">
        <v>0.5</v>
      </c>
      <c r="F3" t="n">
        <v>0</v>
      </c>
      <c r="H3" t="inlineStr">
        <is>
          <t>Hang</t>
        </is>
      </c>
      <c r="I3" t="inlineStr">
        <is>
          <t>Text</t>
        </is>
      </c>
      <c r="J3" s="6" t="n">
        <v>46314</v>
      </c>
      <c r="K3" t="inlineStr">
        <is>
          <t>Office</t>
        </is>
      </c>
      <c r="L3" s="8" t="inlineStr">
        <is>
          <t>Example: split day, morning on Smith</t>
        </is>
      </c>
      <c r="M3" s="9">
        <f>IF(NOT(OR(A3&lt;&gt;"",B3&lt;&gt;"",C3&lt;&gt;"")),"",IF(N(G3)&gt;0,N(G3),IF(AND(AND(D3&lt;&gt;"",E3&lt;&gt;""),N(E3)&gt;N(D3)),ROUND((N(E3)-N(D3))*24-N(F3)/60,2),"")))</f>
        <v/>
      </c>
      <c r="N3" s="6">
        <f>IF(N(A3)=0,"",A3-WEEKDAY(A3,3))</f>
        <v/>
      </c>
      <c r="O3" s="8">
        <f>IF(NOT(OR(A3&lt;&gt;"",B3&lt;&gt;"",C3&lt;&gt;"")),"",IF(IF(N(A3)=0,"NO DATE; ",IF(A3&gt;TODAY(),"FUTURE DATE; ",""))&amp;IF(B3="","NO WORKER; ",IF(COUNTIF('Workers'!$A$2:$A$61,B3)=0,"WORKER NOT ON WORKERS SHEET; ",""))&amp;IF(C3="","NO JOB; ",IF(COUNTIF('Jobs'!$A$2:$A$61,C3)=0,"JOB NOT ON JOBS SHEET; ",""))&amp;IF(AND(N(G3)=0,AND(D3&lt;&gt;"",E3&lt;&gt;""),N(E3)&lt;=N(D3)),"END BEFORE START; ",IF(N(M3)&lt;=0,"NO HOURS; ",""))&amp;IF(AND(N(A3)&gt;0,B3&lt;&gt;"",COUNTIFS('Time Entries'!$A$2:$A$1500,A3,'Time Entries'!$B$2:$B$1500,B3,'Time Entries'!$C$2:$C$1500,C3,'Time Entries'!$M$2:$M$1500,M3)&gt;1),"POSSIBLE DUPLICATE; ","")&amp;IF(AND(N(A3)&gt;0,B3&lt;&gt;"",N('Settings'!$B$2)&gt;0,SUMIFS('Time Entries'!$M$2:$M$1500,'Time Entries'!$A$2:$A$1500,A3,'Time Entries'!$B$2:$B$1500,B3)&gt;N('Settings'!$B$2)),"LONG DAY; ","")&amp;IF(AND(N(A3)&gt;0,N(J3)&gt;0,N(J3)-N(A3)&gt;N('Settings'!$B$4)),"ENTERED LATE; ","")&amp;IF(AND(N(A3)&gt;0,K3="",TODAY()-N(A3)&gt;=N('Settings'!$B$5)),"NOT APPROVED; ","")="","",LEFT(IF(N(A3)=0,"NO DATE; ",IF(A3&gt;TODAY(),"FUTURE DATE; ",""))&amp;IF(B3="","NO WORKER; ",IF(COUNTIF('Workers'!$A$2:$A$61,B3)=0,"WORKER NOT ON WORKERS SHEET; ",""))&amp;IF(C3="","NO JOB; ",IF(COUNTIF('Jobs'!$A$2:$A$61,C3)=0,"JOB NOT ON JOBS SHEET; ",""))&amp;IF(AND(N(G3)=0,AND(D3&lt;&gt;"",E3&lt;&gt;""),N(E3)&lt;=N(D3)),"END BEFORE START; ",IF(N(M3)&lt;=0,"NO HOURS; ",""))&amp;IF(AND(N(A3)&gt;0,B3&lt;&gt;"",COUNTIFS('Time Entries'!$A$2:$A$1500,A3,'Time Entries'!$B$2:$B$1500,B3,'Time Entries'!$C$2:$C$1500,C3,'Time Entries'!$M$2:$M$1500,M3)&gt;1),"POSSIBLE DUPLICATE; ","")&amp;IF(AND(N(A3)&gt;0,B3&lt;&gt;"",N('Settings'!$B$2)&gt;0,SUMIFS('Time Entries'!$M$2:$M$1500,'Time Entries'!$A$2:$A$1500,A3,'Time Entries'!$B$2:$B$1500,B3)&gt;N('Settings'!$B$2)),"LONG DAY; ","")&amp;IF(AND(N(A3)&gt;0,N(J3)&gt;0,N(J3)-N(A3)&gt;N('Settings'!$B$4)),"ENTERED LATE; ","")&amp;IF(AND(N(A3)&gt;0,K3="",TODAY()-N(A3)&gt;=N('Settings'!$B$5)),"NOT APPROVED; ",""),LEN(IF(N(A3)=0,"NO DATE; ",IF(A3&gt;TODAY(),"FUTURE DATE; ",""))&amp;IF(B3="","NO WORKER; ",IF(COUNTIF('Workers'!$A$2:$A$61,B3)=0,"WORKER NOT ON WORKERS SHEET; ",""))&amp;IF(C3="","NO JOB; ",IF(COUNTIF('Jobs'!$A$2:$A$61,C3)=0,"JOB NOT ON JOBS SHEET; ",""))&amp;IF(AND(N(G3)=0,AND(D3&lt;&gt;"",E3&lt;&gt;""),N(E3)&lt;=N(D3)),"END BEFORE START; ",IF(N(M3)&lt;=0,"NO HOURS; ",""))&amp;IF(AND(N(A3)&gt;0,B3&lt;&gt;"",COUNTIFS('Time Entries'!$A$2:$A$1500,A3,'Time Entries'!$B$2:$B$1500,B3,'Time Entries'!$C$2:$C$1500,C3,'Time Entries'!$M$2:$M$1500,M3)&gt;1),"POSSIBLE DUPLICATE; ","")&amp;IF(AND(N(A3)&gt;0,B3&lt;&gt;"",N('Settings'!$B$2)&gt;0,SUMIFS('Time Entries'!$M$2:$M$1500,'Time Entries'!$A$2:$A$1500,A3,'Time Entries'!$B$2:$B$1500,B3)&gt;N('Settings'!$B$2)),"LONG DAY; ","")&amp;IF(AND(N(A3)&gt;0,N(J3)&gt;0,N(J3)-N(A3)&gt;N('Settings'!$B$4)),"ENTERED LATE; ","")&amp;IF(AND(N(A3)&gt;0,K3="",TODAY()-N(A3)&gt;=N('Settings'!$B$5)),"NOT APPROVED; ",""))-2)))</f>
        <v/>
      </c>
    </row>
    <row r="4">
      <c r="A4" s="6" t="n">
        <v>46314</v>
      </c>
      <c r="B4" t="inlineStr">
        <is>
          <t>EXAMPLE Luis (delete this row)</t>
        </is>
      </c>
      <c r="C4" t="inlineStr">
        <is>
          <t>EXAMPLE Lee addition (delete this row)</t>
        </is>
      </c>
      <c r="D4" s="7" t="n">
        <v>0.5208333333333334</v>
      </c>
      <c r="E4" s="7" t="n">
        <v>0.6875</v>
      </c>
      <c r="F4" t="n">
        <v>0</v>
      </c>
      <c r="H4" t="inlineStr">
        <is>
          <t>Tape</t>
        </is>
      </c>
      <c r="I4" t="inlineStr">
        <is>
          <t>Text</t>
        </is>
      </c>
      <c r="J4" s="6" t="n">
        <v>46314</v>
      </c>
      <c r="K4" t="inlineStr">
        <is>
          <t>Office</t>
        </is>
      </c>
      <c r="L4" s="8" t="inlineStr">
        <is>
          <t>Example: split day, afternoon on Lee</t>
        </is>
      </c>
      <c r="M4" s="9">
        <f>IF(NOT(OR(A4&lt;&gt;"",B4&lt;&gt;"",C4&lt;&gt;"")),"",IF(N(G4)&gt;0,N(G4),IF(AND(AND(D4&lt;&gt;"",E4&lt;&gt;""),N(E4)&gt;N(D4)),ROUND((N(E4)-N(D4))*24-N(F4)/60,2),"")))</f>
        <v/>
      </c>
      <c r="N4" s="6">
        <f>IF(N(A4)=0,"",A4-WEEKDAY(A4,3))</f>
        <v/>
      </c>
      <c r="O4" s="8">
        <f>IF(NOT(OR(A4&lt;&gt;"",B4&lt;&gt;"",C4&lt;&gt;"")),"",IF(IF(N(A4)=0,"NO DATE; ",IF(A4&gt;TODAY(),"FUTURE DATE; ",""))&amp;IF(B4="","NO WORKER; ",IF(COUNTIF('Workers'!$A$2:$A$61,B4)=0,"WORKER NOT ON WORKERS SHEET; ",""))&amp;IF(C4="","NO JOB; ",IF(COUNTIF('Jobs'!$A$2:$A$61,C4)=0,"JOB NOT ON JOBS SHEET; ",""))&amp;IF(AND(N(G4)=0,AND(D4&lt;&gt;"",E4&lt;&gt;""),N(E4)&lt;=N(D4)),"END BEFORE START; ",IF(N(M4)&lt;=0,"NO HOURS; ",""))&amp;IF(AND(N(A4)&gt;0,B4&lt;&gt;"",COUNTIFS('Time Entries'!$A$2:$A$1500,A4,'Time Entries'!$B$2:$B$1500,B4,'Time Entries'!$C$2:$C$1500,C4,'Time Entries'!$M$2:$M$1500,M4)&gt;1),"POSSIBLE DUPLICATE; ","")&amp;IF(AND(N(A4)&gt;0,B4&lt;&gt;"",N('Settings'!$B$2)&gt;0,SUMIFS('Time Entries'!$M$2:$M$1500,'Time Entries'!$A$2:$A$1500,A4,'Time Entries'!$B$2:$B$1500,B4)&gt;N('Settings'!$B$2)),"LONG DAY; ","")&amp;IF(AND(N(A4)&gt;0,N(J4)&gt;0,N(J4)-N(A4)&gt;N('Settings'!$B$4)),"ENTERED LATE; ","")&amp;IF(AND(N(A4)&gt;0,K4="",TODAY()-N(A4)&gt;=N('Settings'!$B$5)),"NOT APPROVED; ","")="","",LEFT(IF(N(A4)=0,"NO DATE; ",IF(A4&gt;TODAY(),"FUTURE DATE; ",""))&amp;IF(B4="","NO WORKER; ",IF(COUNTIF('Workers'!$A$2:$A$61,B4)=0,"WORKER NOT ON WORKERS SHEET; ",""))&amp;IF(C4="","NO JOB; ",IF(COUNTIF('Jobs'!$A$2:$A$61,C4)=0,"JOB NOT ON JOBS SHEET; ",""))&amp;IF(AND(N(G4)=0,AND(D4&lt;&gt;"",E4&lt;&gt;""),N(E4)&lt;=N(D4)),"END BEFORE START; ",IF(N(M4)&lt;=0,"NO HOURS; ",""))&amp;IF(AND(N(A4)&gt;0,B4&lt;&gt;"",COUNTIFS('Time Entries'!$A$2:$A$1500,A4,'Time Entries'!$B$2:$B$1500,B4,'Time Entries'!$C$2:$C$1500,C4,'Time Entries'!$M$2:$M$1500,M4)&gt;1),"POSSIBLE DUPLICATE; ","")&amp;IF(AND(N(A4)&gt;0,B4&lt;&gt;"",N('Settings'!$B$2)&gt;0,SUMIFS('Time Entries'!$M$2:$M$1500,'Time Entries'!$A$2:$A$1500,A4,'Time Entries'!$B$2:$B$1500,B4)&gt;N('Settings'!$B$2)),"LONG DAY; ","")&amp;IF(AND(N(A4)&gt;0,N(J4)&gt;0,N(J4)-N(A4)&gt;N('Settings'!$B$4)),"ENTERED LATE; ","")&amp;IF(AND(N(A4)&gt;0,K4="",TODAY()-N(A4)&gt;=N('Settings'!$B$5)),"NOT APPROVED; ",""),LEN(IF(N(A4)=0,"NO DATE; ",IF(A4&gt;TODAY(),"FUTURE DATE; ",""))&amp;IF(B4="","NO WORKER; ",IF(COUNTIF('Workers'!$A$2:$A$61,B4)=0,"WORKER NOT ON WORKERS SHEET; ",""))&amp;IF(C4="","NO JOB; ",IF(COUNTIF('Jobs'!$A$2:$A$61,C4)=0,"JOB NOT ON JOBS SHEET; ",""))&amp;IF(AND(N(G4)=0,AND(D4&lt;&gt;"",E4&lt;&gt;""),N(E4)&lt;=N(D4)),"END BEFORE START; ",IF(N(M4)&lt;=0,"NO HOURS; ",""))&amp;IF(AND(N(A4)&gt;0,B4&lt;&gt;"",COUNTIFS('Time Entries'!$A$2:$A$1500,A4,'Time Entries'!$B$2:$B$1500,B4,'Time Entries'!$C$2:$C$1500,C4,'Time Entries'!$M$2:$M$1500,M4)&gt;1),"POSSIBLE DUPLICATE; ","")&amp;IF(AND(N(A4)&gt;0,B4&lt;&gt;"",N('Settings'!$B$2)&gt;0,SUMIFS('Time Entries'!$M$2:$M$1500,'Time Entries'!$A$2:$A$1500,A4,'Time Entries'!$B$2:$B$1500,B4)&gt;N('Settings'!$B$2)),"LONG DAY; ","")&amp;IF(AND(N(A4)&gt;0,N(J4)&gt;0,N(J4)-N(A4)&gt;N('Settings'!$B$4)),"ENTERED LATE; ","")&amp;IF(AND(N(A4)&gt;0,K4="",TODAY()-N(A4)&gt;=N('Settings'!$B$5)),"NOT APPROVED; ",""))-2)))</f>
        <v/>
      </c>
    </row>
    <row r="5">
      <c r="A5" s="6" t="n">
        <v>46315</v>
      </c>
      <c r="B5" t="inlineStr">
        <is>
          <t>EXAMPLE Mike (delete this row)</t>
        </is>
      </c>
      <c r="C5" t="inlineStr">
        <is>
          <t>EXAMPLE Lee addition (delete this row)</t>
        </is>
      </c>
      <c r="D5" s="7" t="n"/>
      <c r="E5" s="7" t="n"/>
      <c r="G5" t="n">
        <v>9</v>
      </c>
      <c r="H5" t="inlineStr">
        <is>
          <t>Frame</t>
        </is>
      </c>
      <c r="I5" t="inlineStr">
        <is>
          <t>Photo of time card</t>
        </is>
      </c>
      <c r="J5" s="6" t="n">
        <v>46315</v>
      </c>
      <c r="K5" t="inlineStr">
        <is>
          <t>Office</t>
        </is>
      </c>
      <c r="L5" s="8" t="inlineStr">
        <is>
          <t>Example: hours only (photo of paper time card)</t>
        </is>
      </c>
      <c r="M5" s="9">
        <f>IF(NOT(OR(A5&lt;&gt;"",B5&lt;&gt;"",C5&lt;&gt;"")),"",IF(N(G5)&gt;0,N(G5),IF(AND(AND(D5&lt;&gt;"",E5&lt;&gt;""),N(E5)&gt;N(D5)),ROUND((N(E5)-N(D5))*24-N(F5)/60,2),"")))</f>
        <v/>
      </c>
      <c r="N5" s="6">
        <f>IF(N(A5)=0,"",A5-WEEKDAY(A5,3))</f>
        <v/>
      </c>
      <c r="O5" s="8">
        <f>IF(NOT(OR(A5&lt;&gt;"",B5&lt;&gt;"",C5&lt;&gt;"")),"",IF(IF(N(A5)=0,"NO DATE; ",IF(A5&gt;TODAY(),"FUTURE DATE; ",""))&amp;IF(B5="","NO WORKER; ",IF(COUNTIF('Workers'!$A$2:$A$61,B5)=0,"WORKER NOT ON WORKERS SHEET; ",""))&amp;IF(C5="","NO JOB; ",IF(COUNTIF('Jobs'!$A$2:$A$61,C5)=0,"JOB NOT ON JOBS SHEET; ",""))&amp;IF(AND(N(G5)=0,AND(D5&lt;&gt;"",E5&lt;&gt;""),N(E5)&lt;=N(D5)),"END BEFORE START; ",IF(N(M5)&lt;=0,"NO HOURS; ",""))&amp;IF(AND(N(A5)&gt;0,B5&lt;&gt;"",COUNTIFS('Time Entries'!$A$2:$A$1500,A5,'Time Entries'!$B$2:$B$1500,B5,'Time Entries'!$C$2:$C$1500,C5,'Time Entries'!$M$2:$M$1500,M5)&gt;1),"POSSIBLE DUPLICATE; ","")&amp;IF(AND(N(A5)&gt;0,B5&lt;&gt;"",N('Settings'!$B$2)&gt;0,SUMIFS('Time Entries'!$M$2:$M$1500,'Time Entries'!$A$2:$A$1500,A5,'Time Entries'!$B$2:$B$1500,B5)&gt;N('Settings'!$B$2)),"LONG DAY; ","")&amp;IF(AND(N(A5)&gt;0,N(J5)&gt;0,N(J5)-N(A5)&gt;N('Settings'!$B$4)),"ENTERED LATE; ","")&amp;IF(AND(N(A5)&gt;0,K5="",TODAY()-N(A5)&gt;=N('Settings'!$B$5)),"NOT APPROVED; ","")="","",LEFT(IF(N(A5)=0,"NO DATE; ",IF(A5&gt;TODAY(),"FUTURE DATE; ",""))&amp;IF(B5="","NO WORKER; ",IF(COUNTIF('Workers'!$A$2:$A$61,B5)=0,"WORKER NOT ON WORKERS SHEET; ",""))&amp;IF(C5="","NO JOB; ",IF(COUNTIF('Jobs'!$A$2:$A$61,C5)=0,"JOB NOT ON JOBS SHEET; ",""))&amp;IF(AND(N(G5)=0,AND(D5&lt;&gt;"",E5&lt;&gt;""),N(E5)&lt;=N(D5)),"END BEFORE START; ",IF(N(M5)&lt;=0,"NO HOURS; ",""))&amp;IF(AND(N(A5)&gt;0,B5&lt;&gt;"",COUNTIFS('Time Entries'!$A$2:$A$1500,A5,'Time Entries'!$B$2:$B$1500,B5,'Time Entries'!$C$2:$C$1500,C5,'Time Entries'!$M$2:$M$1500,M5)&gt;1),"POSSIBLE DUPLICATE; ","")&amp;IF(AND(N(A5)&gt;0,B5&lt;&gt;"",N('Settings'!$B$2)&gt;0,SUMIFS('Time Entries'!$M$2:$M$1500,'Time Entries'!$A$2:$A$1500,A5,'Time Entries'!$B$2:$B$1500,B5)&gt;N('Settings'!$B$2)),"LONG DAY; ","")&amp;IF(AND(N(A5)&gt;0,N(J5)&gt;0,N(J5)-N(A5)&gt;N('Settings'!$B$4)),"ENTERED LATE; ","")&amp;IF(AND(N(A5)&gt;0,K5="",TODAY()-N(A5)&gt;=N('Settings'!$B$5)),"NOT APPROVED; ",""),LEN(IF(N(A5)=0,"NO DATE; ",IF(A5&gt;TODAY(),"FUTURE DATE; ",""))&amp;IF(B5="","NO WORKER; ",IF(COUNTIF('Workers'!$A$2:$A$61,B5)=0,"WORKER NOT ON WORKERS SHEET; ",""))&amp;IF(C5="","NO JOB; ",IF(COUNTIF('Jobs'!$A$2:$A$61,C5)=0,"JOB NOT ON JOBS SHEET; ",""))&amp;IF(AND(N(G5)=0,AND(D5&lt;&gt;"",E5&lt;&gt;""),N(E5)&lt;=N(D5)),"END BEFORE START; ",IF(N(M5)&lt;=0,"NO HOURS; ",""))&amp;IF(AND(N(A5)&gt;0,B5&lt;&gt;"",COUNTIFS('Time Entries'!$A$2:$A$1500,A5,'Time Entries'!$B$2:$B$1500,B5,'Time Entries'!$C$2:$C$1500,C5,'Time Entries'!$M$2:$M$1500,M5)&gt;1),"POSSIBLE DUPLICATE; ","")&amp;IF(AND(N(A5)&gt;0,B5&lt;&gt;"",N('Settings'!$B$2)&gt;0,SUMIFS('Time Entries'!$M$2:$M$1500,'Time Entries'!$A$2:$A$1500,A5,'Time Entries'!$B$2:$B$1500,B5)&gt;N('Settings'!$B$2)),"LONG DAY; ","")&amp;IF(AND(N(A5)&gt;0,N(J5)&gt;0,N(J5)-N(A5)&gt;N('Settings'!$B$4)),"ENTERED LATE; ","")&amp;IF(AND(N(A5)&gt;0,K5="",TODAY()-N(A5)&gt;=N('Settings'!$B$5)),"NOT APPROVED; ",""))-2)))</f>
        <v/>
      </c>
    </row>
    <row r="6">
      <c r="A6" s="6" t="n">
        <v>46315</v>
      </c>
      <c r="B6" t="inlineStr">
        <is>
          <t>EXAMPLE Mike (delete this row)</t>
        </is>
      </c>
      <c r="C6" t="inlineStr">
        <is>
          <t>EXAMPLE Lee addition (delete this row)</t>
        </is>
      </c>
      <c r="D6" s="7" t="n"/>
      <c r="E6" s="7" t="n"/>
      <c r="G6" t="n">
        <v>9</v>
      </c>
      <c r="H6" t="inlineStr">
        <is>
          <t>Frame</t>
        </is>
      </c>
      <c r="I6" t="inlineStr">
        <is>
          <t>Photo of time card</t>
        </is>
      </c>
      <c r="J6" s="6" t="n">
        <v>46315</v>
      </c>
      <c r="K6" t="inlineStr">
        <is>
          <t>Office</t>
        </is>
      </c>
      <c r="L6" s="8" t="inlineStr">
        <is>
          <t>Example: same worker, job, day and hours (possible duplicate)</t>
        </is>
      </c>
      <c r="M6" s="9">
        <f>IF(NOT(OR(A6&lt;&gt;"",B6&lt;&gt;"",C6&lt;&gt;"")),"",IF(N(G6)&gt;0,N(G6),IF(AND(AND(D6&lt;&gt;"",E6&lt;&gt;""),N(E6)&gt;N(D6)),ROUND((N(E6)-N(D6))*24-N(F6)/60,2),"")))</f>
        <v/>
      </c>
      <c r="N6" s="6">
        <f>IF(N(A6)=0,"",A6-WEEKDAY(A6,3))</f>
        <v/>
      </c>
      <c r="O6" s="8">
        <f>IF(NOT(OR(A6&lt;&gt;"",B6&lt;&gt;"",C6&lt;&gt;"")),"",IF(IF(N(A6)=0,"NO DATE; ",IF(A6&gt;TODAY(),"FUTURE DATE; ",""))&amp;IF(B6="","NO WORKER; ",IF(COUNTIF('Workers'!$A$2:$A$61,B6)=0,"WORKER NOT ON WORKERS SHEET; ",""))&amp;IF(C6="","NO JOB; ",IF(COUNTIF('Jobs'!$A$2:$A$61,C6)=0,"JOB NOT ON JOBS SHEET; ",""))&amp;IF(AND(N(G6)=0,AND(D6&lt;&gt;"",E6&lt;&gt;""),N(E6)&lt;=N(D6)),"END BEFORE START; ",IF(N(M6)&lt;=0,"NO HOURS; ",""))&amp;IF(AND(N(A6)&gt;0,B6&lt;&gt;"",COUNTIFS('Time Entries'!$A$2:$A$1500,A6,'Time Entries'!$B$2:$B$1500,B6,'Time Entries'!$C$2:$C$1500,C6,'Time Entries'!$M$2:$M$1500,M6)&gt;1),"POSSIBLE DUPLICATE; ","")&amp;IF(AND(N(A6)&gt;0,B6&lt;&gt;"",N('Settings'!$B$2)&gt;0,SUMIFS('Time Entries'!$M$2:$M$1500,'Time Entries'!$A$2:$A$1500,A6,'Time Entries'!$B$2:$B$1500,B6)&gt;N('Settings'!$B$2)),"LONG DAY; ","")&amp;IF(AND(N(A6)&gt;0,N(J6)&gt;0,N(J6)-N(A6)&gt;N('Settings'!$B$4)),"ENTERED LATE; ","")&amp;IF(AND(N(A6)&gt;0,K6="",TODAY()-N(A6)&gt;=N('Settings'!$B$5)),"NOT APPROVED; ","")="","",LEFT(IF(N(A6)=0,"NO DATE; ",IF(A6&gt;TODAY(),"FUTURE DATE; ",""))&amp;IF(B6="","NO WORKER; ",IF(COUNTIF('Workers'!$A$2:$A$61,B6)=0,"WORKER NOT ON WORKERS SHEET; ",""))&amp;IF(C6="","NO JOB; ",IF(COUNTIF('Jobs'!$A$2:$A$61,C6)=0,"JOB NOT ON JOBS SHEET; ",""))&amp;IF(AND(N(G6)=0,AND(D6&lt;&gt;"",E6&lt;&gt;""),N(E6)&lt;=N(D6)),"END BEFORE START; ",IF(N(M6)&lt;=0,"NO HOURS; ",""))&amp;IF(AND(N(A6)&gt;0,B6&lt;&gt;"",COUNTIFS('Time Entries'!$A$2:$A$1500,A6,'Time Entries'!$B$2:$B$1500,B6,'Time Entries'!$C$2:$C$1500,C6,'Time Entries'!$M$2:$M$1500,M6)&gt;1),"POSSIBLE DUPLICATE; ","")&amp;IF(AND(N(A6)&gt;0,B6&lt;&gt;"",N('Settings'!$B$2)&gt;0,SUMIFS('Time Entries'!$M$2:$M$1500,'Time Entries'!$A$2:$A$1500,A6,'Time Entries'!$B$2:$B$1500,B6)&gt;N('Settings'!$B$2)),"LONG DAY; ","")&amp;IF(AND(N(A6)&gt;0,N(J6)&gt;0,N(J6)-N(A6)&gt;N('Settings'!$B$4)),"ENTERED LATE; ","")&amp;IF(AND(N(A6)&gt;0,K6="",TODAY()-N(A6)&gt;=N('Settings'!$B$5)),"NOT APPROVED; ",""),LEN(IF(N(A6)=0,"NO DATE; ",IF(A6&gt;TODAY(),"FUTURE DATE; ",""))&amp;IF(B6="","NO WORKER; ",IF(COUNTIF('Workers'!$A$2:$A$61,B6)=0,"WORKER NOT ON WORKERS SHEET; ",""))&amp;IF(C6="","NO JOB; ",IF(COUNTIF('Jobs'!$A$2:$A$61,C6)=0,"JOB NOT ON JOBS SHEET; ",""))&amp;IF(AND(N(G6)=0,AND(D6&lt;&gt;"",E6&lt;&gt;""),N(E6)&lt;=N(D6)),"END BEFORE START; ",IF(N(M6)&lt;=0,"NO HOURS; ",""))&amp;IF(AND(N(A6)&gt;0,B6&lt;&gt;"",COUNTIFS('Time Entries'!$A$2:$A$1500,A6,'Time Entries'!$B$2:$B$1500,B6,'Time Entries'!$C$2:$C$1500,C6,'Time Entries'!$M$2:$M$1500,M6)&gt;1),"POSSIBLE DUPLICATE; ","")&amp;IF(AND(N(A6)&gt;0,B6&lt;&gt;"",N('Settings'!$B$2)&gt;0,SUMIFS('Time Entries'!$M$2:$M$1500,'Time Entries'!$A$2:$A$1500,A6,'Time Entries'!$B$2:$B$1500,B6)&gt;N('Settings'!$B$2)),"LONG DAY; ","")&amp;IF(AND(N(A6)&gt;0,N(J6)&gt;0,N(J6)-N(A6)&gt;N('Settings'!$B$4)),"ENTERED LATE; ","")&amp;IF(AND(N(A6)&gt;0,K6="",TODAY()-N(A6)&gt;=N('Settings'!$B$5)),"NOT APPROVED; ",""))-2)))</f>
        <v/>
      </c>
    </row>
    <row r="7">
      <c r="A7" s="6" t="n">
        <v>46312</v>
      </c>
      <c r="B7" t="inlineStr">
        <is>
          <t>EXAMPLE Mike (delete this row)</t>
        </is>
      </c>
      <c r="C7" t="inlineStr">
        <is>
          <t>EXAMPLE Lee addition (delete this row)</t>
        </is>
      </c>
      <c r="D7" s="7" t="n"/>
      <c r="E7" s="7" t="n"/>
      <c r="G7" t="n">
        <v>14</v>
      </c>
      <c r="H7" t="inlineStr">
        <is>
          <t>Frame</t>
        </is>
      </c>
      <c r="I7" t="inlineStr">
        <is>
          <t>Phone call</t>
        </is>
      </c>
      <c r="J7" s="6" t="n">
        <v>46320</v>
      </c>
      <c r="L7" s="8" t="inlineStr">
        <is>
          <t>Example: long day, entered late, not approved</t>
        </is>
      </c>
      <c r="M7" s="9">
        <f>IF(NOT(OR(A7&lt;&gt;"",B7&lt;&gt;"",C7&lt;&gt;"")),"",IF(N(G7)&gt;0,N(G7),IF(AND(AND(D7&lt;&gt;"",E7&lt;&gt;""),N(E7)&gt;N(D7)),ROUND((N(E7)-N(D7))*24-N(F7)/60,2),"")))</f>
        <v/>
      </c>
      <c r="N7" s="6">
        <f>IF(N(A7)=0,"",A7-WEEKDAY(A7,3))</f>
        <v/>
      </c>
      <c r="O7" s="8">
        <f>IF(NOT(OR(A7&lt;&gt;"",B7&lt;&gt;"",C7&lt;&gt;"")),"",IF(IF(N(A7)=0,"NO DATE; ",IF(A7&gt;TODAY(),"FUTURE DATE; ",""))&amp;IF(B7="","NO WORKER; ",IF(COUNTIF('Workers'!$A$2:$A$61,B7)=0,"WORKER NOT ON WORKERS SHEET; ",""))&amp;IF(C7="","NO JOB; ",IF(COUNTIF('Jobs'!$A$2:$A$61,C7)=0,"JOB NOT ON JOBS SHEET; ",""))&amp;IF(AND(N(G7)=0,AND(D7&lt;&gt;"",E7&lt;&gt;""),N(E7)&lt;=N(D7)),"END BEFORE START; ",IF(N(M7)&lt;=0,"NO HOURS; ",""))&amp;IF(AND(N(A7)&gt;0,B7&lt;&gt;"",COUNTIFS('Time Entries'!$A$2:$A$1500,A7,'Time Entries'!$B$2:$B$1500,B7,'Time Entries'!$C$2:$C$1500,C7,'Time Entries'!$M$2:$M$1500,M7)&gt;1),"POSSIBLE DUPLICATE; ","")&amp;IF(AND(N(A7)&gt;0,B7&lt;&gt;"",N('Settings'!$B$2)&gt;0,SUMIFS('Time Entries'!$M$2:$M$1500,'Time Entries'!$A$2:$A$1500,A7,'Time Entries'!$B$2:$B$1500,B7)&gt;N('Settings'!$B$2)),"LONG DAY; ","")&amp;IF(AND(N(A7)&gt;0,N(J7)&gt;0,N(J7)-N(A7)&gt;N('Settings'!$B$4)),"ENTERED LATE; ","")&amp;IF(AND(N(A7)&gt;0,K7="",TODAY()-N(A7)&gt;=N('Settings'!$B$5)),"NOT APPROVED; ","")="","",LEFT(IF(N(A7)=0,"NO DATE; ",IF(A7&gt;TODAY(),"FUTURE DATE; ",""))&amp;IF(B7="","NO WORKER; ",IF(COUNTIF('Workers'!$A$2:$A$61,B7)=0,"WORKER NOT ON WORKERS SHEET; ",""))&amp;IF(C7="","NO JOB; ",IF(COUNTIF('Jobs'!$A$2:$A$61,C7)=0,"JOB NOT ON JOBS SHEET; ",""))&amp;IF(AND(N(G7)=0,AND(D7&lt;&gt;"",E7&lt;&gt;""),N(E7)&lt;=N(D7)),"END BEFORE START; ",IF(N(M7)&lt;=0,"NO HOURS; ",""))&amp;IF(AND(N(A7)&gt;0,B7&lt;&gt;"",COUNTIFS('Time Entries'!$A$2:$A$1500,A7,'Time Entries'!$B$2:$B$1500,B7,'Time Entries'!$C$2:$C$1500,C7,'Time Entries'!$M$2:$M$1500,M7)&gt;1),"POSSIBLE DUPLICATE; ","")&amp;IF(AND(N(A7)&gt;0,B7&lt;&gt;"",N('Settings'!$B$2)&gt;0,SUMIFS('Time Entries'!$M$2:$M$1500,'Time Entries'!$A$2:$A$1500,A7,'Time Entries'!$B$2:$B$1500,B7)&gt;N('Settings'!$B$2)),"LONG DAY; ","")&amp;IF(AND(N(A7)&gt;0,N(J7)&gt;0,N(J7)-N(A7)&gt;N('Settings'!$B$4)),"ENTERED LATE; ","")&amp;IF(AND(N(A7)&gt;0,K7="",TODAY()-N(A7)&gt;=N('Settings'!$B$5)),"NOT APPROVED; ",""),LEN(IF(N(A7)=0,"NO DATE; ",IF(A7&gt;TODAY(),"FUTURE DATE; ",""))&amp;IF(B7="","NO WORKER; ",IF(COUNTIF('Workers'!$A$2:$A$61,B7)=0,"WORKER NOT ON WORKERS SHEET; ",""))&amp;IF(C7="","NO JOB; ",IF(COUNTIF('Jobs'!$A$2:$A$61,C7)=0,"JOB NOT ON JOBS SHEET; ",""))&amp;IF(AND(N(G7)=0,AND(D7&lt;&gt;"",E7&lt;&gt;""),N(E7)&lt;=N(D7)),"END BEFORE START; ",IF(N(M7)&lt;=0,"NO HOURS; ",""))&amp;IF(AND(N(A7)&gt;0,B7&lt;&gt;"",COUNTIFS('Time Entries'!$A$2:$A$1500,A7,'Time Entries'!$B$2:$B$1500,B7,'Time Entries'!$C$2:$C$1500,C7,'Time Entries'!$M$2:$M$1500,M7)&gt;1),"POSSIBLE DUPLICATE; ","")&amp;IF(AND(N(A7)&gt;0,B7&lt;&gt;"",N('Settings'!$B$2)&gt;0,SUMIFS('Time Entries'!$M$2:$M$1500,'Time Entries'!$A$2:$A$1500,A7,'Time Entries'!$B$2:$B$1500,B7)&gt;N('Settings'!$B$2)),"LONG DAY; ","")&amp;IF(AND(N(A7)&gt;0,N(J7)&gt;0,N(J7)-N(A7)&gt;N('Settings'!$B$4)),"ENTERED LATE; ","")&amp;IF(AND(N(A7)&gt;0,K7="",TODAY()-N(A7)&gt;=N('Settings'!$B$5)),"NOT APPROVED; ",""))-2)))</f>
        <v/>
      </c>
    </row>
    <row r="8">
      <c r="A8" s="6" t="n">
        <v>46318</v>
      </c>
      <c r="B8" t="inlineStr">
        <is>
          <t>EXAMPLE Luis (delete this row)</t>
        </is>
      </c>
      <c r="C8" t="inlineStr">
        <is>
          <t>EXAMPLE Smith kitchen (delete this row)</t>
        </is>
      </c>
      <c r="D8" s="7" t="n">
        <v>0.6666666666666666</v>
      </c>
      <c r="E8" s="7" t="n">
        <v>0.2916666666666667</v>
      </c>
      <c r="F8" t="n">
        <v>0</v>
      </c>
      <c r="H8" t="inlineStr">
        <is>
          <t>Tape</t>
        </is>
      </c>
      <c r="I8" t="inlineStr">
        <is>
          <t>Text</t>
        </is>
      </c>
      <c r="J8" s="6" t="n">
        <v>46318</v>
      </c>
      <c r="L8" s="8" t="inlineStr">
        <is>
          <t>Example: end before start (overnight? enter hours)</t>
        </is>
      </c>
      <c r="M8" s="9">
        <f>IF(NOT(OR(A8&lt;&gt;"",B8&lt;&gt;"",C8&lt;&gt;"")),"",IF(N(G8)&gt;0,N(G8),IF(AND(AND(D8&lt;&gt;"",E8&lt;&gt;""),N(E8)&gt;N(D8)),ROUND((N(E8)-N(D8))*24-N(F8)/60,2),"")))</f>
        <v/>
      </c>
      <c r="N8" s="6">
        <f>IF(N(A8)=0,"",A8-WEEKDAY(A8,3))</f>
        <v/>
      </c>
      <c r="O8" s="8">
        <f>IF(NOT(OR(A8&lt;&gt;"",B8&lt;&gt;"",C8&lt;&gt;"")),"",IF(IF(N(A8)=0,"NO DATE; ",IF(A8&gt;TODAY(),"FUTURE DATE; ",""))&amp;IF(B8="","NO WORKER; ",IF(COUNTIF('Workers'!$A$2:$A$61,B8)=0,"WORKER NOT ON WORKERS SHEET; ",""))&amp;IF(C8="","NO JOB; ",IF(COUNTIF('Jobs'!$A$2:$A$61,C8)=0,"JOB NOT ON JOBS SHEET; ",""))&amp;IF(AND(N(G8)=0,AND(D8&lt;&gt;"",E8&lt;&gt;""),N(E8)&lt;=N(D8)),"END BEFORE START; ",IF(N(M8)&lt;=0,"NO HOURS; ",""))&amp;IF(AND(N(A8)&gt;0,B8&lt;&gt;"",COUNTIFS('Time Entries'!$A$2:$A$1500,A8,'Time Entries'!$B$2:$B$1500,B8,'Time Entries'!$C$2:$C$1500,C8,'Time Entries'!$M$2:$M$1500,M8)&gt;1),"POSSIBLE DUPLICATE; ","")&amp;IF(AND(N(A8)&gt;0,B8&lt;&gt;"",N('Settings'!$B$2)&gt;0,SUMIFS('Time Entries'!$M$2:$M$1500,'Time Entries'!$A$2:$A$1500,A8,'Time Entries'!$B$2:$B$1500,B8)&gt;N('Settings'!$B$2)),"LONG DAY; ","")&amp;IF(AND(N(A8)&gt;0,N(J8)&gt;0,N(J8)-N(A8)&gt;N('Settings'!$B$4)),"ENTERED LATE; ","")&amp;IF(AND(N(A8)&gt;0,K8="",TODAY()-N(A8)&gt;=N('Settings'!$B$5)),"NOT APPROVED; ","")="","",LEFT(IF(N(A8)=0,"NO DATE; ",IF(A8&gt;TODAY(),"FUTURE DATE; ",""))&amp;IF(B8="","NO WORKER; ",IF(COUNTIF('Workers'!$A$2:$A$61,B8)=0,"WORKER NOT ON WORKERS SHEET; ",""))&amp;IF(C8="","NO JOB; ",IF(COUNTIF('Jobs'!$A$2:$A$61,C8)=0,"JOB NOT ON JOBS SHEET; ",""))&amp;IF(AND(N(G8)=0,AND(D8&lt;&gt;"",E8&lt;&gt;""),N(E8)&lt;=N(D8)),"END BEFORE START; ",IF(N(M8)&lt;=0,"NO HOURS; ",""))&amp;IF(AND(N(A8)&gt;0,B8&lt;&gt;"",COUNTIFS('Time Entries'!$A$2:$A$1500,A8,'Time Entries'!$B$2:$B$1500,B8,'Time Entries'!$C$2:$C$1500,C8,'Time Entries'!$M$2:$M$1500,M8)&gt;1),"POSSIBLE DUPLICATE; ","")&amp;IF(AND(N(A8)&gt;0,B8&lt;&gt;"",N('Settings'!$B$2)&gt;0,SUMIFS('Time Entries'!$M$2:$M$1500,'Time Entries'!$A$2:$A$1500,A8,'Time Entries'!$B$2:$B$1500,B8)&gt;N('Settings'!$B$2)),"LONG DAY; ","")&amp;IF(AND(N(A8)&gt;0,N(J8)&gt;0,N(J8)-N(A8)&gt;N('Settings'!$B$4)),"ENTERED LATE; ","")&amp;IF(AND(N(A8)&gt;0,K8="",TODAY()-N(A8)&gt;=N('Settings'!$B$5)),"NOT APPROVED; ",""),LEN(IF(N(A8)=0,"NO DATE; ",IF(A8&gt;TODAY(),"FUTURE DATE; ",""))&amp;IF(B8="","NO WORKER; ",IF(COUNTIF('Workers'!$A$2:$A$61,B8)=0,"WORKER NOT ON WORKERS SHEET; ",""))&amp;IF(C8="","NO JOB; ",IF(COUNTIF('Jobs'!$A$2:$A$61,C8)=0,"JOB NOT ON JOBS SHEET; ",""))&amp;IF(AND(N(G8)=0,AND(D8&lt;&gt;"",E8&lt;&gt;""),N(E8)&lt;=N(D8)),"END BEFORE START; ",IF(N(M8)&lt;=0,"NO HOURS; ",""))&amp;IF(AND(N(A8)&gt;0,B8&lt;&gt;"",COUNTIFS('Time Entries'!$A$2:$A$1500,A8,'Time Entries'!$B$2:$B$1500,B8,'Time Entries'!$C$2:$C$1500,C8,'Time Entries'!$M$2:$M$1500,M8)&gt;1),"POSSIBLE DUPLICATE; ","")&amp;IF(AND(N(A8)&gt;0,B8&lt;&gt;"",N('Settings'!$B$2)&gt;0,SUMIFS('Time Entries'!$M$2:$M$1500,'Time Entries'!$A$2:$A$1500,A8,'Time Entries'!$B$2:$B$1500,B8)&gt;N('Settings'!$B$2)),"LONG DAY; ","")&amp;IF(AND(N(A8)&gt;0,N(J8)&gt;0,N(J8)-N(A8)&gt;N('Settings'!$B$4)),"ENTERED LATE; ","")&amp;IF(AND(N(A8)&gt;0,K8="",TODAY()-N(A8)&gt;=N('Settings'!$B$5)),"NOT APPROVED; ",""))-2)))</f>
        <v/>
      </c>
    </row>
    <row r="9">
      <c r="A9" s="6" t="n">
        <v>46319</v>
      </c>
      <c r="B9" t="inlineStr">
        <is>
          <t>EXAMPLE Luis (delete this row)</t>
        </is>
      </c>
      <c r="D9" s="7" t="n">
        <v>0.2916666666666667</v>
      </c>
      <c r="E9" s="7" t="n">
        <v>0.625</v>
      </c>
      <c r="F9" t="n">
        <v>30</v>
      </c>
      <c r="H9" t="inlineStr">
        <is>
          <t>Float</t>
        </is>
      </c>
      <c r="I9" t="inlineStr">
        <is>
          <t>Text</t>
        </is>
      </c>
      <c r="J9" s="6" t="n">
        <v>46319</v>
      </c>
      <c r="L9" s="8" t="inlineStr">
        <is>
          <t>Example: no job</t>
        </is>
      </c>
      <c r="M9" s="9">
        <f>IF(NOT(OR(A9&lt;&gt;"",B9&lt;&gt;"",C9&lt;&gt;"")),"",IF(N(G9)&gt;0,N(G9),IF(AND(AND(D9&lt;&gt;"",E9&lt;&gt;""),N(E9)&gt;N(D9)),ROUND((N(E9)-N(D9))*24-N(F9)/60,2),"")))</f>
        <v/>
      </c>
      <c r="N9" s="6">
        <f>IF(N(A9)=0,"",A9-WEEKDAY(A9,3))</f>
        <v/>
      </c>
      <c r="O9" s="8">
        <f>IF(NOT(OR(A9&lt;&gt;"",B9&lt;&gt;"",C9&lt;&gt;"")),"",IF(IF(N(A9)=0,"NO DATE; ",IF(A9&gt;TODAY(),"FUTURE DATE; ",""))&amp;IF(B9="","NO WORKER; ",IF(COUNTIF('Workers'!$A$2:$A$61,B9)=0,"WORKER NOT ON WORKERS SHEET; ",""))&amp;IF(C9="","NO JOB; ",IF(COUNTIF('Jobs'!$A$2:$A$61,C9)=0,"JOB NOT ON JOBS SHEET; ",""))&amp;IF(AND(N(G9)=0,AND(D9&lt;&gt;"",E9&lt;&gt;""),N(E9)&lt;=N(D9)),"END BEFORE START; ",IF(N(M9)&lt;=0,"NO HOURS; ",""))&amp;IF(AND(N(A9)&gt;0,B9&lt;&gt;"",COUNTIFS('Time Entries'!$A$2:$A$1500,A9,'Time Entries'!$B$2:$B$1500,B9,'Time Entries'!$C$2:$C$1500,C9,'Time Entries'!$M$2:$M$1500,M9)&gt;1),"POSSIBLE DUPLICATE; ","")&amp;IF(AND(N(A9)&gt;0,B9&lt;&gt;"",N('Settings'!$B$2)&gt;0,SUMIFS('Time Entries'!$M$2:$M$1500,'Time Entries'!$A$2:$A$1500,A9,'Time Entries'!$B$2:$B$1500,B9)&gt;N('Settings'!$B$2)),"LONG DAY; ","")&amp;IF(AND(N(A9)&gt;0,N(J9)&gt;0,N(J9)-N(A9)&gt;N('Settings'!$B$4)),"ENTERED LATE; ","")&amp;IF(AND(N(A9)&gt;0,K9="",TODAY()-N(A9)&gt;=N('Settings'!$B$5)),"NOT APPROVED; ","")="","",LEFT(IF(N(A9)=0,"NO DATE; ",IF(A9&gt;TODAY(),"FUTURE DATE; ",""))&amp;IF(B9="","NO WORKER; ",IF(COUNTIF('Workers'!$A$2:$A$61,B9)=0,"WORKER NOT ON WORKERS SHEET; ",""))&amp;IF(C9="","NO JOB; ",IF(COUNTIF('Jobs'!$A$2:$A$61,C9)=0,"JOB NOT ON JOBS SHEET; ",""))&amp;IF(AND(N(G9)=0,AND(D9&lt;&gt;"",E9&lt;&gt;""),N(E9)&lt;=N(D9)),"END BEFORE START; ",IF(N(M9)&lt;=0,"NO HOURS; ",""))&amp;IF(AND(N(A9)&gt;0,B9&lt;&gt;"",COUNTIFS('Time Entries'!$A$2:$A$1500,A9,'Time Entries'!$B$2:$B$1500,B9,'Time Entries'!$C$2:$C$1500,C9,'Time Entries'!$M$2:$M$1500,M9)&gt;1),"POSSIBLE DUPLICATE; ","")&amp;IF(AND(N(A9)&gt;0,B9&lt;&gt;"",N('Settings'!$B$2)&gt;0,SUMIFS('Time Entries'!$M$2:$M$1500,'Time Entries'!$A$2:$A$1500,A9,'Time Entries'!$B$2:$B$1500,B9)&gt;N('Settings'!$B$2)),"LONG DAY; ","")&amp;IF(AND(N(A9)&gt;0,N(J9)&gt;0,N(J9)-N(A9)&gt;N('Settings'!$B$4)),"ENTERED LATE; ","")&amp;IF(AND(N(A9)&gt;0,K9="",TODAY()-N(A9)&gt;=N('Settings'!$B$5)),"NOT APPROVED; ",""),LEN(IF(N(A9)=0,"NO DATE; ",IF(A9&gt;TODAY(),"FUTURE DATE; ",""))&amp;IF(B9="","NO WORKER; ",IF(COUNTIF('Workers'!$A$2:$A$61,B9)=0,"WORKER NOT ON WORKERS SHEET; ",""))&amp;IF(C9="","NO JOB; ",IF(COUNTIF('Jobs'!$A$2:$A$61,C9)=0,"JOB NOT ON JOBS SHEET; ",""))&amp;IF(AND(N(G9)=0,AND(D9&lt;&gt;"",E9&lt;&gt;""),N(E9)&lt;=N(D9)),"END BEFORE START; ",IF(N(M9)&lt;=0,"NO HOURS; ",""))&amp;IF(AND(N(A9)&gt;0,B9&lt;&gt;"",COUNTIFS('Time Entries'!$A$2:$A$1500,A9,'Time Entries'!$B$2:$B$1500,B9,'Time Entries'!$C$2:$C$1500,C9,'Time Entries'!$M$2:$M$1500,M9)&gt;1),"POSSIBLE DUPLICATE; ","")&amp;IF(AND(N(A9)&gt;0,B9&lt;&gt;"",N('Settings'!$B$2)&gt;0,SUMIFS('Time Entries'!$M$2:$M$1500,'Time Entries'!$A$2:$A$1500,A9,'Time Entries'!$B$2:$B$1500,B9)&gt;N('Settings'!$B$2)),"LONG DAY; ","")&amp;IF(AND(N(A9)&gt;0,N(J9)&gt;0,N(J9)-N(A9)&gt;N('Settings'!$B$4)),"ENTERED LATE; ","")&amp;IF(AND(N(A9)&gt;0,K9="",TODAY()-N(A9)&gt;=N('Settings'!$B$5)),"NOT APPROVED; ",""))-2)))</f>
        <v/>
      </c>
    </row>
    <row r="10">
      <c r="A10" s="6" t="n">
        <v>46320</v>
      </c>
      <c r="B10" t="inlineStr">
        <is>
          <t>EXAMPLE Mike (delete this row)</t>
        </is>
      </c>
      <c r="C10" t="inlineStr">
        <is>
          <t>EXAMPLE Smith kitchen (delete this row)</t>
        </is>
      </c>
      <c r="D10" s="7" t="n"/>
      <c r="E10" s="7" t="n"/>
      <c r="H10" t="inlineStr">
        <is>
          <t>Frame</t>
        </is>
      </c>
      <c r="I10" t="inlineStr">
        <is>
          <t>Paper time card</t>
        </is>
      </c>
      <c r="J10" s="6" t="n">
        <v>46320</v>
      </c>
      <c r="L10" s="8" t="inlineStr">
        <is>
          <t>Example: no hours</t>
        </is>
      </c>
      <c r="M10" s="9">
        <f>IF(NOT(OR(A10&lt;&gt;"",B10&lt;&gt;"",C10&lt;&gt;"")),"",IF(N(G10)&gt;0,N(G10),IF(AND(AND(D10&lt;&gt;"",E10&lt;&gt;""),N(E10)&gt;N(D10)),ROUND((N(E10)-N(D10))*24-N(F10)/60,2),"")))</f>
        <v/>
      </c>
      <c r="N10" s="6">
        <f>IF(N(A10)=0,"",A10-WEEKDAY(A10,3))</f>
        <v/>
      </c>
      <c r="O10" s="8">
        <f>IF(NOT(OR(A10&lt;&gt;"",B10&lt;&gt;"",C10&lt;&gt;"")),"",IF(IF(N(A10)=0,"NO DATE; ",IF(A10&gt;TODAY(),"FUTURE DATE; ",""))&amp;IF(B10="","NO WORKER; ",IF(COUNTIF('Workers'!$A$2:$A$61,B10)=0,"WORKER NOT ON WORKERS SHEET; ",""))&amp;IF(C10="","NO JOB; ",IF(COUNTIF('Jobs'!$A$2:$A$61,C10)=0,"JOB NOT ON JOBS SHEET; ",""))&amp;IF(AND(N(G10)=0,AND(D10&lt;&gt;"",E10&lt;&gt;""),N(E10)&lt;=N(D10)),"END BEFORE START; ",IF(N(M10)&lt;=0,"NO HOURS; ",""))&amp;IF(AND(N(A10)&gt;0,B10&lt;&gt;"",COUNTIFS('Time Entries'!$A$2:$A$1500,A10,'Time Entries'!$B$2:$B$1500,B10,'Time Entries'!$C$2:$C$1500,C10,'Time Entries'!$M$2:$M$1500,M10)&gt;1),"POSSIBLE DUPLICATE; ","")&amp;IF(AND(N(A10)&gt;0,B10&lt;&gt;"",N('Settings'!$B$2)&gt;0,SUMIFS('Time Entries'!$M$2:$M$1500,'Time Entries'!$A$2:$A$1500,A10,'Time Entries'!$B$2:$B$1500,B10)&gt;N('Settings'!$B$2)),"LONG DAY; ","")&amp;IF(AND(N(A10)&gt;0,N(J10)&gt;0,N(J10)-N(A10)&gt;N('Settings'!$B$4)),"ENTERED LATE; ","")&amp;IF(AND(N(A10)&gt;0,K10="",TODAY()-N(A10)&gt;=N('Settings'!$B$5)),"NOT APPROVED; ","")="","",LEFT(IF(N(A10)=0,"NO DATE; ",IF(A10&gt;TODAY(),"FUTURE DATE; ",""))&amp;IF(B10="","NO WORKER; ",IF(COUNTIF('Workers'!$A$2:$A$61,B10)=0,"WORKER NOT ON WORKERS SHEET; ",""))&amp;IF(C10="","NO JOB; ",IF(COUNTIF('Jobs'!$A$2:$A$61,C10)=0,"JOB NOT ON JOBS SHEET; ",""))&amp;IF(AND(N(G10)=0,AND(D10&lt;&gt;"",E10&lt;&gt;""),N(E10)&lt;=N(D10)),"END BEFORE START; ",IF(N(M10)&lt;=0,"NO HOURS; ",""))&amp;IF(AND(N(A10)&gt;0,B10&lt;&gt;"",COUNTIFS('Time Entries'!$A$2:$A$1500,A10,'Time Entries'!$B$2:$B$1500,B10,'Time Entries'!$C$2:$C$1500,C10,'Time Entries'!$M$2:$M$1500,M10)&gt;1),"POSSIBLE DUPLICATE; ","")&amp;IF(AND(N(A10)&gt;0,B10&lt;&gt;"",N('Settings'!$B$2)&gt;0,SUMIFS('Time Entries'!$M$2:$M$1500,'Time Entries'!$A$2:$A$1500,A10,'Time Entries'!$B$2:$B$1500,B10)&gt;N('Settings'!$B$2)),"LONG DAY; ","")&amp;IF(AND(N(A10)&gt;0,N(J10)&gt;0,N(J10)-N(A10)&gt;N('Settings'!$B$4)),"ENTERED LATE; ","")&amp;IF(AND(N(A10)&gt;0,K10="",TODAY()-N(A10)&gt;=N('Settings'!$B$5)),"NOT APPROVED; ",""),LEN(IF(N(A10)=0,"NO DATE; ",IF(A10&gt;TODAY(),"FUTURE DATE; ",""))&amp;IF(B10="","NO WORKER; ",IF(COUNTIF('Workers'!$A$2:$A$61,B10)=0,"WORKER NOT ON WORKERS SHEET; ",""))&amp;IF(C10="","NO JOB; ",IF(COUNTIF('Jobs'!$A$2:$A$61,C10)=0,"JOB NOT ON JOBS SHEET; ",""))&amp;IF(AND(N(G10)=0,AND(D10&lt;&gt;"",E10&lt;&gt;""),N(E10)&lt;=N(D10)),"END BEFORE START; ",IF(N(M10)&lt;=0,"NO HOURS; ",""))&amp;IF(AND(N(A10)&gt;0,B10&lt;&gt;"",COUNTIFS('Time Entries'!$A$2:$A$1500,A10,'Time Entries'!$B$2:$B$1500,B10,'Time Entries'!$C$2:$C$1500,C10,'Time Entries'!$M$2:$M$1500,M10)&gt;1),"POSSIBLE DUPLICATE; ","")&amp;IF(AND(N(A10)&gt;0,B10&lt;&gt;"",N('Settings'!$B$2)&gt;0,SUMIFS('Time Entries'!$M$2:$M$1500,'Time Entries'!$A$2:$A$1500,A10,'Time Entries'!$B$2:$B$1500,B10)&gt;N('Settings'!$B$2)),"LONG DAY; ","")&amp;IF(AND(N(A10)&gt;0,N(J10)&gt;0,N(J10)-N(A10)&gt;N('Settings'!$B$4)),"ENTERED LATE; ","")&amp;IF(AND(N(A10)&gt;0,K10="",TODAY()-N(A10)&gt;=N('Settings'!$B$5)),"NOT APPROVED; ",""))-2)))</f>
        <v/>
      </c>
    </row>
    <row r="11">
      <c r="A11" s="6" t="n">
        <v>46321</v>
      </c>
      <c r="B11" t="inlineStr">
        <is>
          <t>EXAMPLE Luis (delete this row)</t>
        </is>
      </c>
      <c r="C11" t="inlineStr">
        <is>
          <t>EXAMPLE Smith kitchen (delete this row)</t>
        </is>
      </c>
      <c r="D11" s="7" t="n">
        <v>0.2916666666666667</v>
      </c>
      <c r="E11" s="7" t="n">
        <v>0.6458333333333334</v>
      </c>
      <c r="F11" t="n">
        <v>30</v>
      </c>
      <c r="H11" t="inlineStr">
        <is>
          <t>Sand</t>
        </is>
      </c>
      <c r="I11" t="inlineStr">
        <is>
          <t>Text</t>
        </is>
      </c>
      <c r="J11" s="6" t="n">
        <v>46321</v>
      </c>
      <c r="L11" s="8" t="inlineStr">
        <is>
          <t>Example: today, waiting for approval</t>
        </is>
      </c>
      <c r="M11" s="9">
        <f>IF(NOT(OR(A11&lt;&gt;"",B11&lt;&gt;"",C11&lt;&gt;"")),"",IF(N(G11)&gt;0,N(G11),IF(AND(AND(D11&lt;&gt;"",E11&lt;&gt;""),N(E11)&gt;N(D11)),ROUND((N(E11)-N(D11))*24-N(F11)/60,2),"")))</f>
        <v/>
      </c>
      <c r="N11" s="6">
        <f>IF(N(A11)=0,"",A11-WEEKDAY(A11,3))</f>
        <v/>
      </c>
      <c r="O11" s="8">
        <f>IF(NOT(OR(A11&lt;&gt;"",B11&lt;&gt;"",C11&lt;&gt;"")),"",IF(IF(N(A11)=0,"NO DATE; ",IF(A11&gt;TODAY(),"FUTURE DATE; ",""))&amp;IF(B11="","NO WORKER; ",IF(COUNTIF('Workers'!$A$2:$A$61,B11)=0,"WORKER NOT ON WORKERS SHEET; ",""))&amp;IF(C11="","NO JOB; ",IF(COUNTIF('Jobs'!$A$2:$A$61,C11)=0,"JOB NOT ON JOBS SHEET; ",""))&amp;IF(AND(N(G11)=0,AND(D11&lt;&gt;"",E11&lt;&gt;""),N(E11)&lt;=N(D11)),"END BEFORE START; ",IF(N(M11)&lt;=0,"NO HOURS; ",""))&amp;IF(AND(N(A11)&gt;0,B11&lt;&gt;"",COUNTIFS('Time Entries'!$A$2:$A$1500,A11,'Time Entries'!$B$2:$B$1500,B11,'Time Entries'!$C$2:$C$1500,C11,'Time Entries'!$M$2:$M$1500,M11)&gt;1),"POSSIBLE DUPLICATE; ","")&amp;IF(AND(N(A11)&gt;0,B11&lt;&gt;"",N('Settings'!$B$2)&gt;0,SUMIFS('Time Entries'!$M$2:$M$1500,'Time Entries'!$A$2:$A$1500,A11,'Time Entries'!$B$2:$B$1500,B11)&gt;N('Settings'!$B$2)),"LONG DAY; ","")&amp;IF(AND(N(A11)&gt;0,N(J11)&gt;0,N(J11)-N(A11)&gt;N('Settings'!$B$4)),"ENTERED LATE; ","")&amp;IF(AND(N(A11)&gt;0,K11="",TODAY()-N(A11)&gt;=N('Settings'!$B$5)),"NOT APPROVED; ","")="","",LEFT(IF(N(A11)=0,"NO DATE; ",IF(A11&gt;TODAY(),"FUTURE DATE; ",""))&amp;IF(B11="","NO WORKER; ",IF(COUNTIF('Workers'!$A$2:$A$61,B11)=0,"WORKER NOT ON WORKERS SHEET; ",""))&amp;IF(C11="","NO JOB; ",IF(COUNTIF('Jobs'!$A$2:$A$61,C11)=0,"JOB NOT ON JOBS SHEET; ",""))&amp;IF(AND(N(G11)=0,AND(D11&lt;&gt;"",E11&lt;&gt;""),N(E11)&lt;=N(D11)),"END BEFORE START; ",IF(N(M11)&lt;=0,"NO HOURS; ",""))&amp;IF(AND(N(A11)&gt;0,B11&lt;&gt;"",COUNTIFS('Time Entries'!$A$2:$A$1500,A11,'Time Entries'!$B$2:$B$1500,B11,'Time Entries'!$C$2:$C$1500,C11,'Time Entries'!$M$2:$M$1500,M11)&gt;1),"POSSIBLE DUPLICATE; ","")&amp;IF(AND(N(A11)&gt;0,B11&lt;&gt;"",N('Settings'!$B$2)&gt;0,SUMIFS('Time Entries'!$M$2:$M$1500,'Time Entries'!$A$2:$A$1500,A11,'Time Entries'!$B$2:$B$1500,B11)&gt;N('Settings'!$B$2)),"LONG DAY; ","")&amp;IF(AND(N(A11)&gt;0,N(J11)&gt;0,N(J11)-N(A11)&gt;N('Settings'!$B$4)),"ENTERED LATE; ","")&amp;IF(AND(N(A11)&gt;0,K11="",TODAY()-N(A11)&gt;=N('Settings'!$B$5)),"NOT APPROVED; ",""),LEN(IF(N(A11)=0,"NO DATE; ",IF(A11&gt;TODAY(),"FUTURE DATE; ",""))&amp;IF(B11="","NO WORKER; ",IF(COUNTIF('Workers'!$A$2:$A$61,B11)=0,"WORKER NOT ON WORKERS SHEET; ",""))&amp;IF(C11="","NO JOB; ",IF(COUNTIF('Jobs'!$A$2:$A$61,C11)=0,"JOB NOT ON JOBS SHEET; ",""))&amp;IF(AND(N(G11)=0,AND(D11&lt;&gt;"",E11&lt;&gt;""),N(E11)&lt;=N(D11)),"END BEFORE START; ",IF(N(M11)&lt;=0,"NO HOURS; ",""))&amp;IF(AND(N(A11)&gt;0,B11&lt;&gt;"",COUNTIFS('Time Entries'!$A$2:$A$1500,A11,'Time Entries'!$B$2:$B$1500,B11,'Time Entries'!$C$2:$C$1500,C11,'Time Entries'!$M$2:$M$1500,M11)&gt;1),"POSSIBLE DUPLICATE; ","")&amp;IF(AND(N(A11)&gt;0,B11&lt;&gt;"",N('Settings'!$B$2)&gt;0,SUMIFS('Time Entries'!$M$2:$M$1500,'Time Entries'!$A$2:$A$1500,A11,'Time Entries'!$B$2:$B$1500,B11)&gt;N('Settings'!$B$2)),"LONG DAY; ","")&amp;IF(AND(N(A11)&gt;0,N(J11)&gt;0,N(J11)-N(A11)&gt;N('Settings'!$B$4)),"ENTERED LATE; ","")&amp;IF(AND(N(A11)&gt;0,K11="",TODAY()-N(A11)&gt;=N('Settings'!$B$5)),"NOT APPROVED; ",""))-2)))</f>
        <v/>
      </c>
    </row>
    <row r="12">
      <c r="A12" s="6" t="n"/>
      <c r="D12" s="7" t="n"/>
      <c r="E12" s="7" t="n"/>
      <c r="J12" s="6" t="n"/>
      <c r="L12" s="8" t="n"/>
      <c r="M12" s="9">
        <f>IF(NOT(OR(A12&lt;&gt;"",B12&lt;&gt;"",C12&lt;&gt;"")),"",IF(N(G12)&gt;0,N(G12),IF(AND(AND(D12&lt;&gt;"",E12&lt;&gt;""),N(E12)&gt;N(D12)),ROUND((N(E12)-N(D12))*24-N(F12)/60,2),"")))</f>
        <v/>
      </c>
      <c r="N12" s="6">
        <f>IF(N(A12)=0,"",A12-WEEKDAY(A12,3))</f>
        <v/>
      </c>
      <c r="O12" s="8">
        <f>IF(NOT(OR(A12&lt;&gt;"",B12&lt;&gt;"",C12&lt;&gt;"")),"",IF(IF(N(A12)=0,"NO DATE; ",IF(A12&gt;TODAY(),"FUTURE DATE; ",""))&amp;IF(B12="","NO WORKER; ",IF(COUNTIF('Workers'!$A$2:$A$61,B12)=0,"WORKER NOT ON WORKERS SHEET; ",""))&amp;IF(C12="","NO JOB; ",IF(COUNTIF('Jobs'!$A$2:$A$61,C12)=0,"JOB NOT ON JOBS SHEET; ",""))&amp;IF(AND(N(G12)=0,AND(D12&lt;&gt;"",E12&lt;&gt;""),N(E12)&lt;=N(D12)),"END BEFORE START; ",IF(N(M12)&lt;=0,"NO HOURS; ",""))&amp;IF(AND(N(A12)&gt;0,B12&lt;&gt;"",COUNTIFS('Time Entries'!$A$2:$A$1500,A12,'Time Entries'!$B$2:$B$1500,B12,'Time Entries'!$C$2:$C$1500,C12,'Time Entries'!$M$2:$M$1500,M12)&gt;1),"POSSIBLE DUPLICATE; ","")&amp;IF(AND(N(A12)&gt;0,B12&lt;&gt;"",N('Settings'!$B$2)&gt;0,SUMIFS('Time Entries'!$M$2:$M$1500,'Time Entries'!$A$2:$A$1500,A12,'Time Entries'!$B$2:$B$1500,B12)&gt;N('Settings'!$B$2)),"LONG DAY; ","")&amp;IF(AND(N(A12)&gt;0,N(J12)&gt;0,N(J12)-N(A12)&gt;N('Settings'!$B$4)),"ENTERED LATE; ","")&amp;IF(AND(N(A12)&gt;0,K12="",TODAY()-N(A12)&gt;=N('Settings'!$B$5)),"NOT APPROVED; ","")="","",LEFT(IF(N(A12)=0,"NO DATE; ",IF(A12&gt;TODAY(),"FUTURE DATE; ",""))&amp;IF(B12="","NO WORKER; ",IF(COUNTIF('Workers'!$A$2:$A$61,B12)=0,"WORKER NOT ON WORKERS SHEET; ",""))&amp;IF(C12="","NO JOB; ",IF(COUNTIF('Jobs'!$A$2:$A$61,C12)=0,"JOB NOT ON JOBS SHEET; ",""))&amp;IF(AND(N(G12)=0,AND(D12&lt;&gt;"",E12&lt;&gt;""),N(E12)&lt;=N(D12)),"END BEFORE START; ",IF(N(M12)&lt;=0,"NO HOURS; ",""))&amp;IF(AND(N(A12)&gt;0,B12&lt;&gt;"",COUNTIFS('Time Entries'!$A$2:$A$1500,A12,'Time Entries'!$B$2:$B$1500,B12,'Time Entries'!$C$2:$C$1500,C12,'Time Entries'!$M$2:$M$1500,M12)&gt;1),"POSSIBLE DUPLICATE; ","")&amp;IF(AND(N(A12)&gt;0,B12&lt;&gt;"",N('Settings'!$B$2)&gt;0,SUMIFS('Time Entries'!$M$2:$M$1500,'Time Entries'!$A$2:$A$1500,A12,'Time Entries'!$B$2:$B$1500,B12)&gt;N('Settings'!$B$2)),"LONG DAY; ","")&amp;IF(AND(N(A12)&gt;0,N(J12)&gt;0,N(J12)-N(A12)&gt;N('Settings'!$B$4)),"ENTERED LATE; ","")&amp;IF(AND(N(A12)&gt;0,K12="",TODAY()-N(A12)&gt;=N('Settings'!$B$5)),"NOT APPROVED; ",""),LEN(IF(N(A12)=0,"NO DATE; ",IF(A12&gt;TODAY(),"FUTURE DATE; ",""))&amp;IF(B12="","NO WORKER; ",IF(COUNTIF('Workers'!$A$2:$A$61,B12)=0,"WORKER NOT ON WORKERS SHEET; ",""))&amp;IF(C12="","NO JOB; ",IF(COUNTIF('Jobs'!$A$2:$A$61,C12)=0,"JOB NOT ON JOBS SHEET; ",""))&amp;IF(AND(N(G12)=0,AND(D12&lt;&gt;"",E12&lt;&gt;""),N(E12)&lt;=N(D12)),"END BEFORE START; ",IF(N(M12)&lt;=0,"NO HOURS; ",""))&amp;IF(AND(N(A12)&gt;0,B12&lt;&gt;"",COUNTIFS('Time Entries'!$A$2:$A$1500,A12,'Time Entries'!$B$2:$B$1500,B12,'Time Entries'!$C$2:$C$1500,C12,'Time Entries'!$M$2:$M$1500,M12)&gt;1),"POSSIBLE DUPLICATE; ","")&amp;IF(AND(N(A12)&gt;0,B12&lt;&gt;"",N('Settings'!$B$2)&gt;0,SUMIFS('Time Entries'!$M$2:$M$1500,'Time Entries'!$A$2:$A$1500,A12,'Time Entries'!$B$2:$B$1500,B12)&gt;N('Settings'!$B$2)),"LONG DAY; ","")&amp;IF(AND(N(A12)&gt;0,N(J12)&gt;0,N(J12)-N(A12)&gt;N('Settings'!$B$4)),"ENTERED LATE; ","")&amp;IF(AND(N(A12)&gt;0,K12="",TODAY()-N(A12)&gt;=N('Settings'!$B$5)),"NOT APPROVED; ",""))-2)))</f>
        <v/>
      </c>
    </row>
    <row r="13">
      <c r="A13" s="6" t="n"/>
      <c r="D13" s="7" t="n"/>
      <c r="E13" s="7" t="n"/>
      <c r="J13" s="6" t="n"/>
      <c r="L13" s="8" t="n"/>
      <c r="M13" s="9">
        <f>IF(NOT(OR(A13&lt;&gt;"",B13&lt;&gt;"",C13&lt;&gt;"")),"",IF(N(G13)&gt;0,N(G13),IF(AND(AND(D13&lt;&gt;"",E13&lt;&gt;""),N(E13)&gt;N(D13)),ROUND((N(E13)-N(D13))*24-N(F13)/60,2),"")))</f>
        <v/>
      </c>
      <c r="N13" s="6">
        <f>IF(N(A13)=0,"",A13-WEEKDAY(A13,3))</f>
        <v/>
      </c>
      <c r="O13" s="8">
        <f>IF(NOT(OR(A13&lt;&gt;"",B13&lt;&gt;"",C13&lt;&gt;"")),"",IF(IF(N(A13)=0,"NO DATE; ",IF(A13&gt;TODAY(),"FUTURE DATE; ",""))&amp;IF(B13="","NO WORKER; ",IF(COUNTIF('Workers'!$A$2:$A$61,B13)=0,"WORKER NOT ON WORKERS SHEET; ",""))&amp;IF(C13="","NO JOB; ",IF(COUNTIF('Jobs'!$A$2:$A$61,C13)=0,"JOB NOT ON JOBS SHEET; ",""))&amp;IF(AND(N(G13)=0,AND(D13&lt;&gt;"",E13&lt;&gt;""),N(E13)&lt;=N(D13)),"END BEFORE START; ",IF(N(M13)&lt;=0,"NO HOURS; ",""))&amp;IF(AND(N(A13)&gt;0,B13&lt;&gt;"",COUNTIFS('Time Entries'!$A$2:$A$1500,A13,'Time Entries'!$B$2:$B$1500,B13,'Time Entries'!$C$2:$C$1500,C13,'Time Entries'!$M$2:$M$1500,M13)&gt;1),"POSSIBLE DUPLICATE; ","")&amp;IF(AND(N(A13)&gt;0,B13&lt;&gt;"",N('Settings'!$B$2)&gt;0,SUMIFS('Time Entries'!$M$2:$M$1500,'Time Entries'!$A$2:$A$1500,A13,'Time Entries'!$B$2:$B$1500,B13)&gt;N('Settings'!$B$2)),"LONG DAY; ","")&amp;IF(AND(N(A13)&gt;0,N(J13)&gt;0,N(J13)-N(A13)&gt;N('Settings'!$B$4)),"ENTERED LATE; ","")&amp;IF(AND(N(A13)&gt;0,K13="",TODAY()-N(A13)&gt;=N('Settings'!$B$5)),"NOT APPROVED; ","")="","",LEFT(IF(N(A13)=0,"NO DATE; ",IF(A13&gt;TODAY(),"FUTURE DATE; ",""))&amp;IF(B13="","NO WORKER; ",IF(COUNTIF('Workers'!$A$2:$A$61,B13)=0,"WORKER NOT ON WORKERS SHEET; ",""))&amp;IF(C13="","NO JOB; ",IF(COUNTIF('Jobs'!$A$2:$A$61,C13)=0,"JOB NOT ON JOBS SHEET; ",""))&amp;IF(AND(N(G13)=0,AND(D13&lt;&gt;"",E13&lt;&gt;""),N(E13)&lt;=N(D13)),"END BEFORE START; ",IF(N(M13)&lt;=0,"NO HOURS; ",""))&amp;IF(AND(N(A13)&gt;0,B13&lt;&gt;"",COUNTIFS('Time Entries'!$A$2:$A$1500,A13,'Time Entries'!$B$2:$B$1500,B13,'Time Entries'!$C$2:$C$1500,C13,'Time Entries'!$M$2:$M$1500,M13)&gt;1),"POSSIBLE DUPLICATE; ","")&amp;IF(AND(N(A13)&gt;0,B13&lt;&gt;"",N('Settings'!$B$2)&gt;0,SUMIFS('Time Entries'!$M$2:$M$1500,'Time Entries'!$A$2:$A$1500,A13,'Time Entries'!$B$2:$B$1500,B13)&gt;N('Settings'!$B$2)),"LONG DAY; ","")&amp;IF(AND(N(A13)&gt;0,N(J13)&gt;0,N(J13)-N(A13)&gt;N('Settings'!$B$4)),"ENTERED LATE; ","")&amp;IF(AND(N(A13)&gt;0,K13="",TODAY()-N(A13)&gt;=N('Settings'!$B$5)),"NOT APPROVED; ",""),LEN(IF(N(A13)=0,"NO DATE; ",IF(A13&gt;TODAY(),"FUTURE DATE; ",""))&amp;IF(B13="","NO WORKER; ",IF(COUNTIF('Workers'!$A$2:$A$61,B13)=0,"WORKER NOT ON WORKERS SHEET; ",""))&amp;IF(C13="","NO JOB; ",IF(COUNTIF('Jobs'!$A$2:$A$61,C13)=0,"JOB NOT ON JOBS SHEET; ",""))&amp;IF(AND(N(G13)=0,AND(D13&lt;&gt;"",E13&lt;&gt;""),N(E13)&lt;=N(D13)),"END BEFORE START; ",IF(N(M13)&lt;=0,"NO HOURS; ",""))&amp;IF(AND(N(A13)&gt;0,B13&lt;&gt;"",COUNTIFS('Time Entries'!$A$2:$A$1500,A13,'Time Entries'!$B$2:$B$1500,B13,'Time Entries'!$C$2:$C$1500,C13,'Time Entries'!$M$2:$M$1500,M13)&gt;1),"POSSIBLE DUPLICATE; ","")&amp;IF(AND(N(A13)&gt;0,B13&lt;&gt;"",N('Settings'!$B$2)&gt;0,SUMIFS('Time Entries'!$M$2:$M$1500,'Time Entries'!$A$2:$A$1500,A13,'Time Entries'!$B$2:$B$1500,B13)&gt;N('Settings'!$B$2)),"LONG DAY; ","")&amp;IF(AND(N(A13)&gt;0,N(J13)&gt;0,N(J13)-N(A13)&gt;N('Settings'!$B$4)),"ENTERED LATE; ","")&amp;IF(AND(N(A13)&gt;0,K13="",TODAY()-N(A13)&gt;=N('Settings'!$B$5)),"NOT APPROVED; ",""))-2)))</f>
        <v/>
      </c>
    </row>
    <row r="14">
      <c r="A14" s="6" t="n"/>
      <c r="D14" s="7" t="n"/>
      <c r="E14" s="7" t="n"/>
      <c r="J14" s="6" t="n"/>
      <c r="L14" s="8" t="n"/>
      <c r="M14" s="9">
        <f>IF(NOT(OR(A14&lt;&gt;"",B14&lt;&gt;"",C14&lt;&gt;"")),"",IF(N(G14)&gt;0,N(G14),IF(AND(AND(D14&lt;&gt;"",E14&lt;&gt;""),N(E14)&gt;N(D14)),ROUND((N(E14)-N(D14))*24-N(F14)/60,2),"")))</f>
        <v/>
      </c>
      <c r="N14" s="6">
        <f>IF(N(A14)=0,"",A14-WEEKDAY(A14,3))</f>
        <v/>
      </c>
      <c r="O14" s="8">
        <f>IF(NOT(OR(A14&lt;&gt;"",B14&lt;&gt;"",C14&lt;&gt;"")),"",IF(IF(N(A14)=0,"NO DATE; ",IF(A14&gt;TODAY(),"FUTURE DATE; ",""))&amp;IF(B14="","NO WORKER; ",IF(COUNTIF('Workers'!$A$2:$A$61,B14)=0,"WORKER NOT ON WORKERS SHEET; ",""))&amp;IF(C14="","NO JOB; ",IF(COUNTIF('Jobs'!$A$2:$A$61,C14)=0,"JOB NOT ON JOBS SHEET; ",""))&amp;IF(AND(N(G14)=0,AND(D14&lt;&gt;"",E14&lt;&gt;""),N(E14)&lt;=N(D14)),"END BEFORE START; ",IF(N(M14)&lt;=0,"NO HOURS; ",""))&amp;IF(AND(N(A14)&gt;0,B14&lt;&gt;"",COUNTIFS('Time Entries'!$A$2:$A$1500,A14,'Time Entries'!$B$2:$B$1500,B14,'Time Entries'!$C$2:$C$1500,C14,'Time Entries'!$M$2:$M$1500,M14)&gt;1),"POSSIBLE DUPLICATE; ","")&amp;IF(AND(N(A14)&gt;0,B14&lt;&gt;"",N('Settings'!$B$2)&gt;0,SUMIFS('Time Entries'!$M$2:$M$1500,'Time Entries'!$A$2:$A$1500,A14,'Time Entries'!$B$2:$B$1500,B14)&gt;N('Settings'!$B$2)),"LONG DAY; ","")&amp;IF(AND(N(A14)&gt;0,N(J14)&gt;0,N(J14)-N(A14)&gt;N('Settings'!$B$4)),"ENTERED LATE; ","")&amp;IF(AND(N(A14)&gt;0,K14="",TODAY()-N(A14)&gt;=N('Settings'!$B$5)),"NOT APPROVED; ","")="","",LEFT(IF(N(A14)=0,"NO DATE; ",IF(A14&gt;TODAY(),"FUTURE DATE; ",""))&amp;IF(B14="","NO WORKER; ",IF(COUNTIF('Workers'!$A$2:$A$61,B14)=0,"WORKER NOT ON WORKERS SHEET; ",""))&amp;IF(C14="","NO JOB; ",IF(COUNTIF('Jobs'!$A$2:$A$61,C14)=0,"JOB NOT ON JOBS SHEET; ",""))&amp;IF(AND(N(G14)=0,AND(D14&lt;&gt;"",E14&lt;&gt;""),N(E14)&lt;=N(D14)),"END BEFORE START; ",IF(N(M14)&lt;=0,"NO HOURS; ",""))&amp;IF(AND(N(A14)&gt;0,B14&lt;&gt;"",COUNTIFS('Time Entries'!$A$2:$A$1500,A14,'Time Entries'!$B$2:$B$1500,B14,'Time Entries'!$C$2:$C$1500,C14,'Time Entries'!$M$2:$M$1500,M14)&gt;1),"POSSIBLE DUPLICATE; ","")&amp;IF(AND(N(A14)&gt;0,B14&lt;&gt;"",N('Settings'!$B$2)&gt;0,SUMIFS('Time Entries'!$M$2:$M$1500,'Time Entries'!$A$2:$A$1500,A14,'Time Entries'!$B$2:$B$1500,B14)&gt;N('Settings'!$B$2)),"LONG DAY; ","")&amp;IF(AND(N(A14)&gt;0,N(J14)&gt;0,N(J14)-N(A14)&gt;N('Settings'!$B$4)),"ENTERED LATE; ","")&amp;IF(AND(N(A14)&gt;0,K14="",TODAY()-N(A14)&gt;=N('Settings'!$B$5)),"NOT APPROVED; ",""),LEN(IF(N(A14)=0,"NO DATE; ",IF(A14&gt;TODAY(),"FUTURE DATE; ",""))&amp;IF(B14="","NO WORKER; ",IF(COUNTIF('Workers'!$A$2:$A$61,B14)=0,"WORKER NOT ON WORKERS SHEET; ",""))&amp;IF(C14="","NO JOB; ",IF(COUNTIF('Jobs'!$A$2:$A$61,C14)=0,"JOB NOT ON JOBS SHEET; ",""))&amp;IF(AND(N(G14)=0,AND(D14&lt;&gt;"",E14&lt;&gt;""),N(E14)&lt;=N(D14)),"END BEFORE START; ",IF(N(M14)&lt;=0,"NO HOURS; ",""))&amp;IF(AND(N(A14)&gt;0,B14&lt;&gt;"",COUNTIFS('Time Entries'!$A$2:$A$1500,A14,'Time Entries'!$B$2:$B$1500,B14,'Time Entries'!$C$2:$C$1500,C14,'Time Entries'!$M$2:$M$1500,M14)&gt;1),"POSSIBLE DUPLICATE; ","")&amp;IF(AND(N(A14)&gt;0,B14&lt;&gt;"",N('Settings'!$B$2)&gt;0,SUMIFS('Time Entries'!$M$2:$M$1500,'Time Entries'!$A$2:$A$1500,A14,'Time Entries'!$B$2:$B$1500,B14)&gt;N('Settings'!$B$2)),"LONG DAY; ","")&amp;IF(AND(N(A14)&gt;0,N(J14)&gt;0,N(J14)-N(A14)&gt;N('Settings'!$B$4)),"ENTERED LATE; ","")&amp;IF(AND(N(A14)&gt;0,K14="",TODAY()-N(A14)&gt;=N('Settings'!$B$5)),"NOT APPROVED; ",""))-2)))</f>
        <v/>
      </c>
    </row>
    <row r="15">
      <c r="A15" s="6" t="n"/>
      <c r="D15" s="7" t="n"/>
      <c r="E15" s="7" t="n"/>
      <c r="J15" s="6" t="n"/>
      <c r="L15" s="8" t="n"/>
      <c r="M15" s="9">
        <f>IF(NOT(OR(A15&lt;&gt;"",B15&lt;&gt;"",C15&lt;&gt;"")),"",IF(N(G15)&gt;0,N(G15),IF(AND(AND(D15&lt;&gt;"",E15&lt;&gt;""),N(E15)&gt;N(D15)),ROUND((N(E15)-N(D15))*24-N(F15)/60,2),"")))</f>
        <v/>
      </c>
      <c r="N15" s="6">
        <f>IF(N(A15)=0,"",A15-WEEKDAY(A15,3))</f>
        <v/>
      </c>
      <c r="O15" s="8">
        <f>IF(NOT(OR(A15&lt;&gt;"",B15&lt;&gt;"",C15&lt;&gt;"")),"",IF(IF(N(A15)=0,"NO DATE; ",IF(A15&gt;TODAY(),"FUTURE DATE; ",""))&amp;IF(B15="","NO WORKER; ",IF(COUNTIF('Workers'!$A$2:$A$61,B15)=0,"WORKER NOT ON WORKERS SHEET; ",""))&amp;IF(C15="","NO JOB; ",IF(COUNTIF('Jobs'!$A$2:$A$61,C15)=0,"JOB NOT ON JOBS SHEET; ",""))&amp;IF(AND(N(G15)=0,AND(D15&lt;&gt;"",E15&lt;&gt;""),N(E15)&lt;=N(D15)),"END BEFORE START; ",IF(N(M15)&lt;=0,"NO HOURS; ",""))&amp;IF(AND(N(A15)&gt;0,B15&lt;&gt;"",COUNTIFS('Time Entries'!$A$2:$A$1500,A15,'Time Entries'!$B$2:$B$1500,B15,'Time Entries'!$C$2:$C$1500,C15,'Time Entries'!$M$2:$M$1500,M15)&gt;1),"POSSIBLE DUPLICATE; ","")&amp;IF(AND(N(A15)&gt;0,B15&lt;&gt;"",N('Settings'!$B$2)&gt;0,SUMIFS('Time Entries'!$M$2:$M$1500,'Time Entries'!$A$2:$A$1500,A15,'Time Entries'!$B$2:$B$1500,B15)&gt;N('Settings'!$B$2)),"LONG DAY; ","")&amp;IF(AND(N(A15)&gt;0,N(J15)&gt;0,N(J15)-N(A15)&gt;N('Settings'!$B$4)),"ENTERED LATE; ","")&amp;IF(AND(N(A15)&gt;0,K15="",TODAY()-N(A15)&gt;=N('Settings'!$B$5)),"NOT APPROVED; ","")="","",LEFT(IF(N(A15)=0,"NO DATE; ",IF(A15&gt;TODAY(),"FUTURE DATE; ",""))&amp;IF(B15="","NO WORKER; ",IF(COUNTIF('Workers'!$A$2:$A$61,B15)=0,"WORKER NOT ON WORKERS SHEET; ",""))&amp;IF(C15="","NO JOB; ",IF(COUNTIF('Jobs'!$A$2:$A$61,C15)=0,"JOB NOT ON JOBS SHEET; ",""))&amp;IF(AND(N(G15)=0,AND(D15&lt;&gt;"",E15&lt;&gt;""),N(E15)&lt;=N(D15)),"END BEFORE START; ",IF(N(M15)&lt;=0,"NO HOURS; ",""))&amp;IF(AND(N(A15)&gt;0,B15&lt;&gt;"",COUNTIFS('Time Entries'!$A$2:$A$1500,A15,'Time Entries'!$B$2:$B$1500,B15,'Time Entries'!$C$2:$C$1500,C15,'Time Entries'!$M$2:$M$1500,M15)&gt;1),"POSSIBLE DUPLICATE; ","")&amp;IF(AND(N(A15)&gt;0,B15&lt;&gt;"",N('Settings'!$B$2)&gt;0,SUMIFS('Time Entries'!$M$2:$M$1500,'Time Entries'!$A$2:$A$1500,A15,'Time Entries'!$B$2:$B$1500,B15)&gt;N('Settings'!$B$2)),"LONG DAY; ","")&amp;IF(AND(N(A15)&gt;0,N(J15)&gt;0,N(J15)-N(A15)&gt;N('Settings'!$B$4)),"ENTERED LATE; ","")&amp;IF(AND(N(A15)&gt;0,K15="",TODAY()-N(A15)&gt;=N('Settings'!$B$5)),"NOT APPROVED; ",""),LEN(IF(N(A15)=0,"NO DATE; ",IF(A15&gt;TODAY(),"FUTURE DATE; ",""))&amp;IF(B15="","NO WORKER; ",IF(COUNTIF('Workers'!$A$2:$A$61,B15)=0,"WORKER NOT ON WORKERS SHEET; ",""))&amp;IF(C15="","NO JOB; ",IF(COUNTIF('Jobs'!$A$2:$A$61,C15)=0,"JOB NOT ON JOBS SHEET; ",""))&amp;IF(AND(N(G15)=0,AND(D15&lt;&gt;"",E15&lt;&gt;""),N(E15)&lt;=N(D15)),"END BEFORE START; ",IF(N(M15)&lt;=0,"NO HOURS; ",""))&amp;IF(AND(N(A15)&gt;0,B15&lt;&gt;"",COUNTIFS('Time Entries'!$A$2:$A$1500,A15,'Time Entries'!$B$2:$B$1500,B15,'Time Entries'!$C$2:$C$1500,C15,'Time Entries'!$M$2:$M$1500,M15)&gt;1),"POSSIBLE DUPLICATE; ","")&amp;IF(AND(N(A15)&gt;0,B15&lt;&gt;"",N('Settings'!$B$2)&gt;0,SUMIFS('Time Entries'!$M$2:$M$1500,'Time Entries'!$A$2:$A$1500,A15,'Time Entries'!$B$2:$B$1500,B15)&gt;N('Settings'!$B$2)),"LONG DAY; ","")&amp;IF(AND(N(A15)&gt;0,N(J15)&gt;0,N(J15)-N(A15)&gt;N('Settings'!$B$4)),"ENTERED LATE; ","")&amp;IF(AND(N(A15)&gt;0,K15="",TODAY()-N(A15)&gt;=N('Settings'!$B$5)),"NOT APPROVED; ",""))-2)))</f>
        <v/>
      </c>
    </row>
    <row r="16">
      <c r="A16" s="6" t="n"/>
      <c r="D16" s="7" t="n"/>
      <c r="E16" s="7" t="n"/>
      <c r="J16" s="6" t="n"/>
      <c r="L16" s="8" t="n"/>
      <c r="M16" s="9">
        <f>IF(NOT(OR(A16&lt;&gt;"",B16&lt;&gt;"",C16&lt;&gt;"")),"",IF(N(G16)&gt;0,N(G16),IF(AND(AND(D16&lt;&gt;"",E16&lt;&gt;""),N(E16)&gt;N(D16)),ROUND((N(E16)-N(D16))*24-N(F16)/60,2),"")))</f>
        <v/>
      </c>
      <c r="N16" s="6">
        <f>IF(N(A16)=0,"",A16-WEEKDAY(A16,3))</f>
        <v/>
      </c>
      <c r="O16" s="8">
        <f>IF(NOT(OR(A16&lt;&gt;"",B16&lt;&gt;"",C16&lt;&gt;"")),"",IF(IF(N(A16)=0,"NO DATE; ",IF(A16&gt;TODAY(),"FUTURE DATE; ",""))&amp;IF(B16="","NO WORKER; ",IF(COUNTIF('Workers'!$A$2:$A$61,B16)=0,"WORKER NOT ON WORKERS SHEET; ",""))&amp;IF(C16="","NO JOB; ",IF(COUNTIF('Jobs'!$A$2:$A$61,C16)=0,"JOB NOT ON JOBS SHEET; ",""))&amp;IF(AND(N(G16)=0,AND(D16&lt;&gt;"",E16&lt;&gt;""),N(E16)&lt;=N(D16)),"END BEFORE START; ",IF(N(M16)&lt;=0,"NO HOURS; ",""))&amp;IF(AND(N(A16)&gt;0,B16&lt;&gt;"",COUNTIFS('Time Entries'!$A$2:$A$1500,A16,'Time Entries'!$B$2:$B$1500,B16,'Time Entries'!$C$2:$C$1500,C16,'Time Entries'!$M$2:$M$1500,M16)&gt;1),"POSSIBLE DUPLICATE; ","")&amp;IF(AND(N(A16)&gt;0,B16&lt;&gt;"",N('Settings'!$B$2)&gt;0,SUMIFS('Time Entries'!$M$2:$M$1500,'Time Entries'!$A$2:$A$1500,A16,'Time Entries'!$B$2:$B$1500,B16)&gt;N('Settings'!$B$2)),"LONG DAY; ","")&amp;IF(AND(N(A16)&gt;0,N(J16)&gt;0,N(J16)-N(A16)&gt;N('Settings'!$B$4)),"ENTERED LATE; ","")&amp;IF(AND(N(A16)&gt;0,K16="",TODAY()-N(A16)&gt;=N('Settings'!$B$5)),"NOT APPROVED; ","")="","",LEFT(IF(N(A16)=0,"NO DATE; ",IF(A16&gt;TODAY(),"FUTURE DATE; ",""))&amp;IF(B16="","NO WORKER; ",IF(COUNTIF('Workers'!$A$2:$A$61,B16)=0,"WORKER NOT ON WORKERS SHEET; ",""))&amp;IF(C16="","NO JOB; ",IF(COUNTIF('Jobs'!$A$2:$A$61,C16)=0,"JOB NOT ON JOBS SHEET; ",""))&amp;IF(AND(N(G16)=0,AND(D16&lt;&gt;"",E16&lt;&gt;""),N(E16)&lt;=N(D16)),"END BEFORE START; ",IF(N(M16)&lt;=0,"NO HOURS; ",""))&amp;IF(AND(N(A16)&gt;0,B16&lt;&gt;"",COUNTIFS('Time Entries'!$A$2:$A$1500,A16,'Time Entries'!$B$2:$B$1500,B16,'Time Entries'!$C$2:$C$1500,C16,'Time Entries'!$M$2:$M$1500,M16)&gt;1),"POSSIBLE DUPLICATE; ","")&amp;IF(AND(N(A16)&gt;0,B16&lt;&gt;"",N('Settings'!$B$2)&gt;0,SUMIFS('Time Entries'!$M$2:$M$1500,'Time Entries'!$A$2:$A$1500,A16,'Time Entries'!$B$2:$B$1500,B16)&gt;N('Settings'!$B$2)),"LONG DAY; ","")&amp;IF(AND(N(A16)&gt;0,N(J16)&gt;0,N(J16)-N(A16)&gt;N('Settings'!$B$4)),"ENTERED LATE; ","")&amp;IF(AND(N(A16)&gt;0,K16="",TODAY()-N(A16)&gt;=N('Settings'!$B$5)),"NOT APPROVED; ",""),LEN(IF(N(A16)=0,"NO DATE; ",IF(A16&gt;TODAY(),"FUTURE DATE; ",""))&amp;IF(B16="","NO WORKER; ",IF(COUNTIF('Workers'!$A$2:$A$61,B16)=0,"WORKER NOT ON WORKERS SHEET; ",""))&amp;IF(C16="","NO JOB; ",IF(COUNTIF('Jobs'!$A$2:$A$61,C16)=0,"JOB NOT ON JOBS SHEET; ",""))&amp;IF(AND(N(G16)=0,AND(D16&lt;&gt;"",E16&lt;&gt;""),N(E16)&lt;=N(D16)),"END BEFORE START; ",IF(N(M16)&lt;=0,"NO HOURS; ",""))&amp;IF(AND(N(A16)&gt;0,B16&lt;&gt;"",COUNTIFS('Time Entries'!$A$2:$A$1500,A16,'Time Entries'!$B$2:$B$1500,B16,'Time Entries'!$C$2:$C$1500,C16,'Time Entries'!$M$2:$M$1500,M16)&gt;1),"POSSIBLE DUPLICATE; ","")&amp;IF(AND(N(A16)&gt;0,B16&lt;&gt;"",N('Settings'!$B$2)&gt;0,SUMIFS('Time Entries'!$M$2:$M$1500,'Time Entries'!$A$2:$A$1500,A16,'Time Entries'!$B$2:$B$1500,B16)&gt;N('Settings'!$B$2)),"LONG DAY; ","")&amp;IF(AND(N(A16)&gt;0,N(J16)&gt;0,N(J16)-N(A16)&gt;N('Settings'!$B$4)),"ENTERED LATE; ","")&amp;IF(AND(N(A16)&gt;0,K16="",TODAY()-N(A16)&gt;=N('Settings'!$B$5)),"NOT APPROVED; ",""))-2)))</f>
        <v/>
      </c>
    </row>
    <row r="17">
      <c r="A17" s="6" t="n"/>
      <c r="D17" s="7" t="n"/>
      <c r="E17" s="7" t="n"/>
      <c r="J17" s="6" t="n"/>
      <c r="L17" s="8" t="n"/>
      <c r="M17" s="9">
        <f>IF(NOT(OR(A17&lt;&gt;"",B17&lt;&gt;"",C17&lt;&gt;"")),"",IF(N(G17)&gt;0,N(G17),IF(AND(AND(D17&lt;&gt;"",E17&lt;&gt;""),N(E17)&gt;N(D17)),ROUND((N(E17)-N(D17))*24-N(F17)/60,2),"")))</f>
        <v/>
      </c>
      <c r="N17" s="6">
        <f>IF(N(A17)=0,"",A17-WEEKDAY(A17,3))</f>
        <v/>
      </c>
      <c r="O17" s="8">
        <f>IF(NOT(OR(A17&lt;&gt;"",B17&lt;&gt;"",C17&lt;&gt;"")),"",IF(IF(N(A17)=0,"NO DATE; ",IF(A17&gt;TODAY(),"FUTURE DATE; ",""))&amp;IF(B17="","NO WORKER; ",IF(COUNTIF('Workers'!$A$2:$A$61,B17)=0,"WORKER NOT ON WORKERS SHEET; ",""))&amp;IF(C17="","NO JOB; ",IF(COUNTIF('Jobs'!$A$2:$A$61,C17)=0,"JOB NOT ON JOBS SHEET; ",""))&amp;IF(AND(N(G17)=0,AND(D17&lt;&gt;"",E17&lt;&gt;""),N(E17)&lt;=N(D17)),"END BEFORE START; ",IF(N(M17)&lt;=0,"NO HOURS; ",""))&amp;IF(AND(N(A17)&gt;0,B17&lt;&gt;"",COUNTIFS('Time Entries'!$A$2:$A$1500,A17,'Time Entries'!$B$2:$B$1500,B17,'Time Entries'!$C$2:$C$1500,C17,'Time Entries'!$M$2:$M$1500,M17)&gt;1),"POSSIBLE DUPLICATE; ","")&amp;IF(AND(N(A17)&gt;0,B17&lt;&gt;"",N('Settings'!$B$2)&gt;0,SUMIFS('Time Entries'!$M$2:$M$1500,'Time Entries'!$A$2:$A$1500,A17,'Time Entries'!$B$2:$B$1500,B17)&gt;N('Settings'!$B$2)),"LONG DAY; ","")&amp;IF(AND(N(A17)&gt;0,N(J17)&gt;0,N(J17)-N(A17)&gt;N('Settings'!$B$4)),"ENTERED LATE; ","")&amp;IF(AND(N(A17)&gt;0,K17="",TODAY()-N(A17)&gt;=N('Settings'!$B$5)),"NOT APPROVED; ","")="","",LEFT(IF(N(A17)=0,"NO DATE; ",IF(A17&gt;TODAY(),"FUTURE DATE; ",""))&amp;IF(B17="","NO WORKER; ",IF(COUNTIF('Workers'!$A$2:$A$61,B17)=0,"WORKER NOT ON WORKERS SHEET; ",""))&amp;IF(C17="","NO JOB; ",IF(COUNTIF('Jobs'!$A$2:$A$61,C17)=0,"JOB NOT ON JOBS SHEET; ",""))&amp;IF(AND(N(G17)=0,AND(D17&lt;&gt;"",E17&lt;&gt;""),N(E17)&lt;=N(D17)),"END BEFORE START; ",IF(N(M17)&lt;=0,"NO HOURS; ",""))&amp;IF(AND(N(A17)&gt;0,B17&lt;&gt;"",COUNTIFS('Time Entries'!$A$2:$A$1500,A17,'Time Entries'!$B$2:$B$1500,B17,'Time Entries'!$C$2:$C$1500,C17,'Time Entries'!$M$2:$M$1500,M17)&gt;1),"POSSIBLE DUPLICATE; ","")&amp;IF(AND(N(A17)&gt;0,B17&lt;&gt;"",N('Settings'!$B$2)&gt;0,SUMIFS('Time Entries'!$M$2:$M$1500,'Time Entries'!$A$2:$A$1500,A17,'Time Entries'!$B$2:$B$1500,B17)&gt;N('Settings'!$B$2)),"LONG DAY; ","")&amp;IF(AND(N(A17)&gt;0,N(J17)&gt;0,N(J17)-N(A17)&gt;N('Settings'!$B$4)),"ENTERED LATE; ","")&amp;IF(AND(N(A17)&gt;0,K17="",TODAY()-N(A17)&gt;=N('Settings'!$B$5)),"NOT APPROVED; ",""),LEN(IF(N(A17)=0,"NO DATE; ",IF(A17&gt;TODAY(),"FUTURE DATE; ",""))&amp;IF(B17="","NO WORKER; ",IF(COUNTIF('Workers'!$A$2:$A$61,B17)=0,"WORKER NOT ON WORKERS SHEET; ",""))&amp;IF(C17="","NO JOB; ",IF(COUNTIF('Jobs'!$A$2:$A$61,C17)=0,"JOB NOT ON JOBS SHEET; ",""))&amp;IF(AND(N(G17)=0,AND(D17&lt;&gt;"",E17&lt;&gt;""),N(E17)&lt;=N(D17)),"END BEFORE START; ",IF(N(M17)&lt;=0,"NO HOURS; ",""))&amp;IF(AND(N(A17)&gt;0,B17&lt;&gt;"",COUNTIFS('Time Entries'!$A$2:$A$1500,A17,'Time Entries'!$B$2:$B$1500,B17,'Time Entries'!$C$2:$C$1500,C17,'Time Entries'!$M$2:$M$1500,M17)&gt;1),"POSSIBLE DUPLICATE; ","")&amp;IF(AND(N(A17)&gt;0,B17&lt;&gt;"",N('Settings'!$B$2)&gt;0,SUMIFS('Time Entries'!$M$2:$M$1500,'Time Entries'!$A$2:$A$1500,A17,'Time Entries'!$B$2:$B$1500,B17)&gt;N('Settings'!$B$2)),"LONG DAY; ","")&amp;IF(AND(N(A17)&gt;0,N(J17)&gt;0,N(J17)-N(A17)&gt;N('Settings'!$B$4)),"ENTERED LATE; ","")&amp;IF(AND(N(A17)&gt;0,K17="",TODAY()-N(A17)&gt;=N('Settings'!$B$5)),"NOT APPROVED; ",""))-2)))</f>
        <v/>
      </c>
    </row>
    <row r="18">
      <c r="A18" s="6" t="n"/>
      <c r="D18" s="7" t="n"/>
      <c r="E18" s="7" t="n"/>
      <c r="J18" s="6" t="n"/>
      <c r="L18" s="8" t="n"/>
      <c r="M18" s="9">
        <f>IF(NOT(OR(A18&lt;&gt;"",B18&lt;&gt;"",C18&lt;&gt;"")),"",IF(N(G18)&gt;0,N(G18),IF(AND(AND(D18&lt;&gt;"",E18&lt;&gt;""),N(E18)&gt;N(D18)),ROUND((N(E18)-N(D18))*24-N(F18)/60,2),"")))</f>
        <v/>
      </c>
      <c r="N18" s="6">
        <f>IF(N(A18)=0,"",A18-WEEKDAY(A18,3))</f>
        <v/>
      </c>
      <c r="O18" s="8">
        <f>IF(NOT(OR(A18&lt;&gt;"",B18&lt;&gt;"",C18&lt;&gt;"")),"",IF(IF(N(A18)=0,"NO DATE; ",IF(A18&gt;TODAY(),"FUTURE DATE; ",""))&amp;IF(B18="","NO WORKER; ",IF(COUNTIF('Workers'!$A$2:$A$61,B18)=0,"WORKER NOT ON WORKERS SHEET; ",""))&amp;IF(C18="","NO JOB; ",IF(COUNTIF('Jobs'!$A$2:$A$61,C18)=0,"JOB NOT ON JOBS SHEET; ",""))&amp;IF(AND(N(G18)=0,AND(D18&lt;&gt;"",E18&lt;&gt;""),N(E18)&lt;=N(D18)),"END BEFORE START; ",IF(N(M18)&lt;=0,"NO HOURS; ",""))&amp;IF(AND(N(A18)&gt;0,B18&lt;&gt;"",COUNTIFS('Time Entries'!$A$2:$A$1500,A18,'Time Entries'!$B$2:$B$1500,B18,'Time Entries'!$C$2:$C$1500,C18,'Time Entries'!$M$2:$M$1500,M18)&gt;1),"POSSIBLE DUPLICATE; ","")&amp;IF(AND(N(A18)&gt;0,B18&lt;&gt;"",N('Settings'!$B$2)&gt;0,SUMIFS('Time Entries'!$M$2:$M$1500,'Time Entries'!$A$2:$A$1500,A18,'Time Entries'!$B$2:$B$1500,B18)&gt;N('Settings'!$B$2)),"LONG DAY; ","")&amp;IF(AND(N(A18)&gt;0,N(J18)&gt;0,N(J18)-N(A18)&gt;N('Settings'!$B$4)),"ENTERED LATE; ","")&amp;IF(AND(N(A18)&gt;0,K18="",TODAY()-N(A18)&gt;=N('Settings'!$B$5)),"NOT APPROVED; ","")="","",LEFT(IF(N(A18)=0,"NO DATE; ",IF(A18&gt;TODAY(),"FUTURE DATE; ",""))&amp;IF(B18="","NO WORKER; ",IF(COUNTIF('Workers'!$A$2:$A$61,B18)=0,"WORKER NOT ON WORKERS SHEET; ",""))&amp;IF(C18="","NO JOB; ",IF(COUNTIF('Jobs'!$A$2:$A$61,C18)=0,"JOB NOT ON JOBS SHEET; ",""))&amp;IF(AND(N(G18)=0,AND(D18&lt;&gt;"",E18&lt;&gt;""),N(E18)&lt;=N(D18)),"END BEFORE START; ",IF(N(M18)&lt;=0,"NO HOURS; ",""))&amp;IF(AND(N(A18)&gt;0,B18&lt;&gt;"",COUNTIFS('Time Entries'!$A$2:$A$1500,A18,'Time Entries'!$B$2:$B$1500,B18,'Time Entries'!$C$2:$C$1500,C18,'Time Entries'!$M$2:$M$1500,M18)&gt;1),"POSSIBLE DUPLICATE; ","")&amp;IF(AND(N(A18)&gt;0,B18&lt;&gt;"",N('Settings'!$B$2)&gt;0,SUMIFS('Time Entries'!$M$2:$M$1500,'Time Entries'!$A$2:$A$1500,A18,'Time Entries'!$B$2:$B$1500,B18)&gt;N('Settings'!$B$2)),"LONG DAY; ","")&amp;IF(AND(N(A18)&gt;0,N(J18)&gt;0,N(J18)-N(A18)&gt;N('Settings'!$B$4)),"ENTERED LATE; ","")&amp;IF(AND(N(A18)&gt;0,K18="",TODAY()-N(A18)&gt;=N('Settings'!$B$5)),"NOT APPROVED; ",""),LEN(IF(N(A18)=0,"NO DATE; ",IF(A18&gt;TODAY(),"FUTURE DATE; ",""))&amp;IF(B18="","NO WORKER; ",IF(COUNTIF('Workers'!$A$2:$A$61,B18)=0,"WORKER NOT ON WORKERS SHEET; ",""))&amp;IF(C18="","NO JOB; ",IF(COUNTIF('Jobs'!$A$2:$A$61,C18)=0,"JOB NOT ON JOBS SHEET; ",""))&amp;IF(AND(N(G18)=0,AND(D18&lt;&gt;"",E18&lt;&gt;""),N(E18)&lt;=N(D18)),"END BEFORE START; ",IF(N(M18)&lt;=0,"NO HOURS; ",""))&amp;IF(AND(N(A18)&gt;0,B18&lt;&gt;"",COUNTIFS('Time Entries'!$A$2:$A$1500,A18,'Time Entries'!$B$2:$B$1500,B18,'Time Entries'!$C$2:$C$1500,C18,'Time Entries'!$M$2:$M$1500,M18)&gt;1),"POSSIBLE DUPLICATE; ","")&amp;IF(AND(N(A18)&gt;0,B18&lt;&gt;"",N('Settings'!$B$2)&gt;0,SUMIFS('Time Entries'!$M$2:$M$1500,'Time Entries'!$A$2:$A$1500,A18,'Time Entries'!$B$2:$B$1500,B18)&gt;N('Settings'!$B$2)),"LONG DAY; ","")&amp;IF(AND(N(A18)&gt;0,N(J18)&gt;0,N(J18)-N(A18)&gt;N('Settings'!$B$4)),"ENTERED LATE; ","")&amp;IF(AND(N(A18)&gt;0,K18="",TODAY()-N(A18)&gt;=N('Settings'!$B$5)),"NOT APPROVED; ",""))-2)))</f>
        <v/>
      </c>
    </row>
    <row r="19">
      <c r="A19" s="6" t="n"/>
      <c r="D19" s="7" t="n"/>
      <c r="E19" s="7" t="n"/>
      <c r="J19" s="6" t="n"/>
      <c r="L19" s="8" t="n"/>
      <c r="M19" s="9">
        <f>IF(NOT(OR(A19&lt;&gt;"",B19&lt;&gt;"",C19&lt;&gt;"")),"",IF(N(G19)&gt;0,N(G19),IF(AND(AND(D19&lt;&gt;"",E19&lt;&gt;""),N(E19)&gt;N(D19)),ROUND((N(E19)-N(D19))*24-N(F19)/60,2),"")))</f>
        <v/>
      </c>
      <c r="N19" s="6">
        <f>IF(N(A19)=0,"",A19-WEEKDAY(A19,3))</f>
        <v/>
      </c>
      <c r="O19" s="8">
        <f>IF(NOT(OR(A19&lt;&gt;"",B19&lt;&gt;"",C19&lt;&gt;"")),"",IF(IF(N(A19)=0,"NO DATE; ",IF(A19&gt;TODAY(),"FUTURE DATE; ",""))&amp;IF(B19="","NO WORKER; ",IF(COUNTIF('Workers'!$A$2:$A$61,B19)=0,"WORKER NOT ON WORKERS SHEET; ",""))&amp;IF(C19="","NO JOB; ",IF(COUNTIF('Jobs'!$A$2:$A$61,C19)=0,"JOB NOT ON JOBS SHEET; ",""))&amp;IF(AND(N(G19)=0,AND(D19&lt;&gt;"",E19&lt;&gt;""),N(E19)&lt;=N(D19)),"END BEFORE START; ",IF(N(M19)&lt;=0,"NO HOURS; ",""))&amp;IF(AND(N(A19)&gt;0,B19&lt;&gt;"",COUNTIFS('Time Entries'!$A$2:$A$1500,A19,'Time Entries'!$B$2:$B$1500,B19,'Time Entries'!$C$2:$C$1500,C19,'Time Entries'!$M$2:$M$1500,M19)&gt;1),"POSSIBLE DUPLICATE; ","")&amp;IF(AND(N(A19)&gt;0,B19&lt;&gt;"",N('Settings'!$B$2)&gt;0,SUMIFS('Time Entries'!$M$2:$M$1500,'Time Entries'!$A$2:$A$1500,A19,'Time Entries'!$B$2:$B$1500,B19)&gt;N('Settings'!$B$2)),"LONG DAY; ","")&amp;IF(AND(N(A19)&gt;0,N(J19)&gt;0,N(J19)-N(A19)&gt;N('Settings'!$B$4)),"ENTERED LATE; ","")&amp;IF(AND(N(A19)&gt;0,K19="",TODAY()-N(A19)&gt;=N('Settings'!$B$5)),"NOT APPROVED; ","")="","",LEFT(IF(N(A19)=0,"NO DATE; ",IF(A19&gt;TODAY(),"FUTURE DATE; ",""))&amp;IF(B19="","NO WORKER; ",IF(COUNTIF('Workers'!$A$2:$A$61,B19)=0,"WORKER NOT ON WORKERS SHEET; ",""))&amp;IF(C19="","NO JOB; ",IF(COUNTIF('Jobs'!$A$2:$A$61,C19)=0,"JOB NOT ON JOBS SHEET; ",""))&amp;IF(AND(N(G19)=0,AND(D19&lt;&gt;"",E19&lt;&gt;""),N(E19)&lt;=N(D19)),"END BEFORE START; ",IF(N(M19)&lt;=0,"NO HOURS; ",""))&amp;IF(AND(N(A19)&gt;0,B19&lt;&gt;"",COUNTIFS('Time Entries'!$A$2:$A$1500,A19,'Time Entries'!$B$2:$B$1500,B19,'Time Entries'!$C$2:$C$1500,C19,'Time Entries'!$M$2:$M$1500,M19)&gt;1),"POSSIBLE DUPLICATE; ","")&amp;IF(AND(N(A19)&gt;0,B19&lt;&gt;"",N('Settings'!$B$2)&gt;0,SUMIFS('Time Entries'!$M$2:$M$1500,'Time Entries'!$A$2:$A$1500,A19,'Time Entries'!$B$2:$B$1500,B19)&gt;N('Settings'!$B$2)),"LONG DAY; ","")&amp;IF(AND(N(A19)&gt;0,N(J19)&gt;0,N(J19)-N(A19)&gt;N('Settings'!$B$4)),"ENTERED LATE; ","")&amp;IF(AND(N(A19)&gt;0,K19="",TODAY()-N(A19)&gt;=N('Settings'!$B$5)),"NOT APPROVED; ",""),LEN(IF(N(A19)=0,"NO DATE; ",IF(A19&gt;TODAY(),"FUTURE DATE; ",""))&amp;IF(B19="","NO WORKER; ",IF(COUNTIF('Workers'!$A$2:$A$61,B19)=0,"WORKER NOT ON WORKERS SHEET; ",""))&amp;IF(C19="","NO JOB; ",IF(COUNTIF('Jobs'!$A$2:$A$61,C19)=0,"JOB NOT ON JOBS SHEET; ",""))&amp;IF(AND(N(G19)=0,AND(D19&lt;&gt;"",E19&lt;&gt;""),N(E19)&lt;=N(D19)),"END BEFORE START; ",IF(N(M19)&lt;=0,"NO HOURS; ",""))&amp;IF(AND(N(A19)&gt;0,B19&lt;&gt;"",COUNTIFS('Time Entries'!$A$2:$A$1500,A19,'Time Entries'!$B$2:$B$1500,B19,'Time Entries'!$C$2:$C$1500,C19,'Time Entries'!$M$2:$M$1500,M19)&gt;1),"POSSIBLE DUPLICATE; ","")&amp;IF(AND(N(A19)&gt;0,B19&lt;&gt;"",N('Settings'!$B$2)&gt;0,SUMIFS('Time Entries'!$M$2:$M$1500,'Time Entries'!$A$2:$A$1500,A19,'Time Entries'!$B$2:$B$1500,B19)&gt;N('Settings'!$B$2)),"LONG DAY; ","")&amp;IF(AND(N(A19)&gt;0,N(J19)&gt;0,N(J19)-N(A19)&gt;N('Settings'!$B$4)),"ENTERED LATE; ","")&amp;IF(AND(N(A19)&gt;0,K19="",TODAY()-N(A19)&gt;=N('Settings'!$B$5)),"NOT APPROVED; ",""))-2)))</f>
        <v/>
      </c>
    </row>
    <row r="20">
      <c r="A20" s="6" t="n"/>
      <c r="D20" s="7" t="n"/>
      <c r="E20" s="7" t="n"/>
      <c r="J20" s="6" t="n"/>
      <c r="L20" s="8" t="n"/>
      <c r="M20" s="9">
        <f>IF(NOT(OR(A20&lt;&gt;"",B20&lt;&gt;"",C20&lt;&gt;"")),"",IF(N(G20)&gt;0,N(G20),IF(AND(AND(D20&lt;&gt;"",E20&lt;&gt;""),N(E20)&gt;N(D20)),ROUND((N(E20)-N(D20))*24-N(F20)/60,2),"")))</f>
        <v/>
      </c>
      <c r="N20" s="6">
        <f>IF(N(A20)=0,"",A20-WEEKDAY(A20,3))</f>
        <v/>
      </c>
      <c r="O20" s="8">
        <f>IF(NOT(OR(A20&lt;&gt;"",B20&lt;&gt;"",C20&lt;&gt;"")),"",IF(IF(N(A20)=0,"NO DATE; ",IF(A20&gt;TODAY(),"FUTURE DATE; ",""))&amp;IF(B20="","NO WORKER; ",IF(COUNTIF('Workers'!$A$2:$A$61,B20)=0,"WORKER NOT ON WORKERS SHEET; ",""))&amp;IF(C20="","NO JOB; ",IF(COUNTIF('Jobs'!$A$2:$A$61,C20)=0,"JOB NOT ON JOBS SHEET; ",""))&amp;IF(AND(N(G20)=0,AND(D20&lt;&gt;"",E20&lt;&gt;""),N(E20)&lt;=N(D20)),"END BEFORE START; ",IF(N(M20)&lt;=0,"NO HOURS; ",""))&amp;IF(AND(N(A20)&gt;0,B20&lt;&gt;"",COUNTIFS('Time Entries'!$A$2:$A$1500,A20,'Time Entries'!$B$2:$B$1500,B20,'Time Entries'!$C$2:$C$1500,C20,'Time Entries'!$M$2:$M$1500,M20)&gt;1),"POSSIBLE DUPLICATE; ","")&amp;IF(AND(N(A20)&gt;0,B20&lt;&gt;"",N('Settings'!$B$2)&gt;0,SUMIFS('Time Entries'!$M$2:$M$1500,'Time Entries'!$A$2:$A$1500,A20,'Time Entries'!$B$2:$B$1500,B20)&gt;N('Settings'!$B$2)),"LONG DAY; ","")&amp;IF(AND(N(A20)&gt;0,N(J20)&gt;0,N(J20)-N(A20)&gt;N('Settings'!$B$4)),"ENTERED LATE; ","")&amp;IF(AND(N(A20)&gt;0,K20="",TODAY()-N(A20)&gt;=N('Settings'!$B$5)),"NOT APPROVED; ","")="","",LEFT(IF(N(A20)=0,"NO DATE; ",IF(A20&gt;TODAY(),"FUTURE DATE; ",""))&amp;IF(B20="","NO WORKER; ",IF(COUNTIF('Workers'!$A$2:$A$61,B20)=0,"WORKER NOT ON WORKERS SHEET; ",""))&amp;IF(C20="","NO JOB; ",IF(COUNTIF('Jobs'!$A$2:$A$61,C20)=0,"JOB NOT ON JOBS SHEET; ",""))&amp;IF(AND(N(G20)=0,AND(D20&lt;&gt;"",E20&lt;&gt;""),N(E20)&lt;=N(D20)),"END BEFORE START; ",IF(N(M20)&lt;=0,"NO HOURS; ",""))&amp;IF(AND(N(A20)&gt;0,B20&lt;&gt;"",COUNTIFS('Time Entries'!$A$2:$A$1500,A20,'Time Entries'!$B$2:$B$1500,B20,'Time Entries'!$C$2:$C$1500,C20,'Time Entries'!$M$2:$M$1500,M20)&gt;1),"POSSIBLE DUPLICATE; ","")&amp;IF(AND(N(A20)&gt;0,B20&lt;&gt;"",N('Settings'!$B$2)&gt;0,SUMIFS('Time Entries'!$M$2:$M$1500,'Time Entries'!$A$2:$A$1500,A20,'Time Entries'!$B$2:$B$1500,B20)&gt;N('Settings'!$B$2)),"LONG DAY; ","")&amp;IF(AND(N(A20)&gt;0,N(J20)&gt;0,N(J20)-N(A20)&gt;N('Settings'!$B$4)),"ENTERED LATE; ","")&amp;IF(AND(N(A20)&gt;0,K20="",TODAY()-N(A20)&gt;=N('Settings'!$B$5)),"NOT APPROVED; ",""),LEN(IF(N(A20)=0,"NO DATE; ",IF(A20&gt;TODAY(),"FUTURE DATE; ",""))&amp;IF(B20="","NO WORKER; ",IF(COUNTIF('Workers'!$A$2:$A$61,B20)=0,"WORKER NOT ON WORKERS SHEET; ",""))&amp;IF(C20="","NO JOB; ",IF(COUNTIF('Jobs'!$A$2:$A$61,C20)=0,"JOB NOT ON JOBS SHEET; ",""))&amp;IF(AND(N(G20)=0,AND(D20&lt;&gt;"",E20&lt;&gt;""),N(E20)&lt;=N(D20)),"END BEFORE START; ",IF(N(M20)&lt;=0,"NO HOURS; ",""))&amp;IF(AND(N(A20)&gt;0,B20&lt;&gt;"",COUNTIFS('Time Entries'!$A$2:$A$1500,A20,'Time Entries'!$B$2:$B$1500,B20,'Time Entries'!$C$2:$C$1500,C20,'Time Entries'!$M$2:$M$1500,M20)&gt;1),"POSSIBLE DUPLICATE; ","")&amp;IF(AND(N(A20)&gt;0,B20&lt;&gt;"",N('Settings'!$B$2)&gt;0,SUMIFS('Time Entries'!$M$2:$M$1500,'Time Entries'!$A$2:$A$1500,A20,'Time Entries'!$B$2:$B$1500,B20)&gt;N('Settings'!$B$2)),"LONG DAY; ","")&amp;IF(AND(N(A20)&gt;0,N(J20)&gt;0,N(J20)-N(A20)&gt;N('Settings'!$B$4)),"ENTERED LATE; ","")&amp;IF(AND(N(A20)&gt;0,K20="",TODAY()-N(A20)&gt;=N('Settings'!$B$5)),"NOT APPROVED; ",""))-2)))</f>
        <v/>
      </c>
    </row>
    <row r="21">
      <c r="A21" s="6" t="n"/>
      <c r="D21" s="7" t="n"/>
      <c r="E21" s="7" t="n"/>
      <c r="J21" s="6" t="n"/>
      <c r="L21" s="8" t="n"/>
      <c r="M21" s="9">
        <f>IF(NOT(OR(A21&lt;&gt;"",B21&lt;&gt;"",C21&lt;&gt;"")),"",IF(N(G21)&gt;0,N(G21),IF(AND(AND(D21&lt;&gt;"",E21&lt;&gt;""),N(E21)&gt;N(D21)),ROUND((N(E21)-N(D21))*24-N(F21)/60,2),"")))</f>
        <v/>
      </c>
      <c r="N21" s="6">
        <f>IF(N(A21)=0,"",A21-WEEKDAY(A21,3))</f>
        <v/>
      </c>
      <c r="O21" s="8">
        <f>IF(NOT(OR(A21&lt;&gt;"",B21&lt;&gt;"",C21&lt;&gt;"")),"",IF(IF(N(A21)=0,"NO DATE; ",IF(A21&gt;TODAY(),"FUTURE DATE; ",""))&amp;IF(B21="","NO WORKER; ",IF(COUNTIF('Workers'!$A$2:$A$61,B21)=0,"WORKER NOT ON WORKERS SHEET; ",""))&amp;IF(C21="","NO JOB; ",IF(COUNTIF('Jobs'!$A$2:$A$61,C21)=0,"JOB NOT ON JOBS SHEET; ",""))&amp;IF(AND(N(G21)=0,AND(D21&lt;&gt;"",E21&lt;&gt;""),N(E21)&lt;=N(D21)),"END BEFORE START; ",IF(N(M21)&lt;=0,"NO HOURS; ",""))&amp;IF(AND(N(A21)&gt;0,B21&lt;&gt;"",COUNTIFS('Time Entries'!$A$2:$A$1500,A21,'Time Entries'!$B$2:$B$1500,B21,'Time Entries'!$C$2:$C$1500,C21,'Time Entries'!$M$2:$M$1500,M21)&gt;1),"POSSIBLE DUPLICATE; ","")&amp;IF(AND(N(A21)&gt;0,B21&lt;&gt;"",N('Settings'!$B$2)&gt;0,SUMIFS('Time Entries'!$M$2:$M$1500,'Time Entries'!$A$2:$A$1500,A21,'Time Entries'!$B$2:$B$1500,B21)&gt;N('Settings'!$B$2)),"LONG DAY; ","")&amp;IF(AND(N(A21)&gt;0,N(J21)&gt;0,N(J21)-N(A21)&gt;N('Settings'!$B$4)),"ENTERED LATE; ","")&amp;IF(AND(N(A21)&gt;0,K21="",TODAY()-N(A21)&gt;=N('Settings'!$B$5)),"NOT APPROVED; ","")="","",LEFT(IF(N(A21)=0,"NO DATE; ",IF(A21&gt;TODAY(),"FUTURE DATE; ",""))&amp;IF(B21="","NO WORKER; ",IF(COUNTIF('Workers'!$A$2:$A$61,B21)=0,"WORKER NOT ON WORKERS SHEET; ",""))&amp;IF(C21="","NO JOB; ",IF(COUNTIF('Jobs'!$A$2:$A$61,C21)=0,"JOB NOT ON JOBS SHEET; ",""))&amp;IF(AND(N(G21)=0,AND(D21&lt;&gt;"",E21&lt;&gt;""),N(E21)&lt;=N(D21)),"END BEFORE START; ",IF(N(M21)&lt;=0,"NO HOURS; ",""))&amp;IF(AND(N(A21)&gt;0,B21&lt;&gt;"",COUNTIFS('Time Entries'!$A$2:$A$1500,A21,'Time Entries'!$B$2:$B$1500,B21,'Time Entries'!$C$2:$C$1500,C21,'Time Entries'!$M$2:$M$1500,M21)&gt;1),"POSSIBLE DUPLICATE; ","")&amp;IF(AND(N(A21)&gt;0,B21&lt;&gt;"",N('Settings'!$B$2)&gt;0,SUMIFS('Time Entries'!$M$2:$M$1500,'Time Entries'!$A$2:$A$1500,A21,'Time Entries'!$B$2:$B$1500,B21)&gt;N('Settings'!$B$2)),"LONG DAY; ","")&amp;IF(AND(N(A21)&gt;0,N(J21)&gt;0,N(J21)-N(A21)&gt;N('Settings'!$B$4)),"ENTERED LATE; ","")&amp;IF(AND(N(A21)&gt;0,K21="",TODAY()-N(A21)&gt;=N('Settings'!$B$5)),"NOT APPROVED; ",""),LEN(IF(N(A21)=0,"NO DATE; ",IF(A21&gt;TODAY(),"FUTURE DATE; ",""))&amp;IF(B21="","NO WORKER; ",IF(COUNTIF('Workers'!$A$2:$A$61,B21)=0,"WORKER NOT ON WORKERS SHEET; ",""))&amp;IF(C21="","NO JOB; ",IF(COUNTIF('Jobs'!$A$2:$A$61,C21)=0,"JOB NOT ON JOBS SHEET; ",""))&amp;IF(AND(N(G21)=0,AND(D21&lt;&gt;"",E21&lt;&gt;""),N(E21)&lt;=N(D21)),"END BEFORE START; ",IF(N(M21)&lt;=0,"NO HOURS; ",""))&amp;IF(AND(N(A21)&gt;0,B21&lt;&gt;"",COUNTIFS('Time Entries'!$A$2:$A$1500,A21,'Time Entries'!$B$2:$B$1500,B21,'Time Entries'!$C$2:$C$1500,C21,'Time Entries'!$M$2:$M$1500,M21)&gt;1),"POSSIBLE DUPLICATE; ","")&amp;IF(AND(N(A21)&gt;0,B21&lt;&gt;"",N('Settings'!$B$2)&gt;0,SUMIFS('Time Entries'!$M$2:$M$1500,'Time Entries'!$A$2:$A$1500,A21,'Time Entries'!$B$2:$B$1500,B21)&gt;N('Settings'!$B$2)),"LONG DAY; ","")&amp;IF(AND(N(A21)&gt;0,N(J21)&gt;0,N(J21)-N(A21)&gt;N('Settings'!$B$4)),"ENTERED LATE; ","")&amp;IF(AND(N(A21)&gt;0,K21="",TODAY()-N(A21)&gt;=N('Settings'!$B$5)),"NOT APPROVED; ",""))-2)))</f>
        <v/>
      </c>
    </row>
    <row r="22">
      <c r="A22" s="6" t="n"/>
      <c r="D22" s="7" t="n"/>
      <c r="E22" s="7" t="n"/>
      <c r="J22" s="6" t="n"/>
      <c r="L22" s="8" t="n"/>
      <c r="M22" s="9">
        <f>IF(NOT(OR(A22&lt;&gt;"",B22&lt;&gt;"",C22&lt;&gt;"")),"",IF(N(G22)&gt;0,N(G22),IF(AND(AND(D22&lt;&gt;"",E22&lt;&gt;""),N(E22)&gt;N(D22)),ROUND((N(E22)-N(D22))*24-N(F22)/60,2),"")))</f>
        <v/>
      </c>
      <c r="N22" s="6">
        <f>IF(N(A22)=0,"",A22-WEEKDAY(A22,3))</f>
        <v/>
      </c>
      <c r="O22" s="8">
        <f>IF(NOT(OR(A22&lt;&gt;"",B22&lt;&gt;"",C22&lt;&gt;"")),"",IF(IF(N(A22)=0,"NO DATE; ",IF(A22&gt;TODAY(),"FUTURE DATE; ",""))&amp;IF(B22="","NO WORKER; ",IF(COUNTIF('Workers'!$A$2:$A$61,B22)=0,"WORKER NOT ON WORKERS SHEET; ",""))&amp;IF(C22="","NO JOB; ",IF(COUNTIF('Jobs'!$A$2:$A$61,C22)=0,"JOB NOT ON JOBS SHEET; ",""))&amp;IF(AND(N(G22)=0,AND(D22&lt;&gt;"",E22&lt;&gt;""),N(E22)&lt;=N(D22)),"END BEFORE START; ",IF(N(M22)&lt;=0,"NO HOURS; ",""))&amp;IF(AND(N(A22)&gt;0,B22&lt;&gt;"",COUNTIFS('Time Entries'!$A$2:$A$1500,A22,'Time Entries'!$B$2:$B$1500,B22,'Time Entries'!$C$2:$C$1500,C22,'Time Entries'!$M$2:$M$1500,M22)&gt;1),"POSSIBLE DUPLICATE; ","")&amp;IF(AND(N(A22)&gt;0,B22&lt;&gt;"",N('Settings'!$B$2)&gt;0,SUMIFS('Time Entries'!$M$2:$M$1500,'Time Entries'!$A$2:$A$1500,A22,'Time Entries'!$B$2:$B$1500,B22)&gt;N('Settings'!$B$2)),"LONG DAY; ","")&amp;IF(AND(N(A22)&gt;0,N(J22)&gt;0,N(J22)-N(A22)&gt;N('Settings'!$B$4)),"ENTERED LATE; ","")&amp;IF(AND(N(A22)&gt;0,K22="",TODAY()-N(A22)&gt;=N('Settings'!$B$5)),"NOT APPROVED; ","")="","",LEFT(IF(N(A22)=0,"NO DATE; ",IF(A22&gt;TODAY(),"FUTURE DATE; ",""))&amp;IF(B22="","NO WORKER; ",IF(COUNTIF('Workers'!$A$2:$A$61,B22)=0,"WORKER NOT ON WORKERS SHEET; ",""))&amp;IF(C22="","NO JOB; ",IF(COUNTIF('Jobs'!$A$2:$A$61,C22)=0,"JOB NOT ON JOBS SHEET; ",""))&amp;IF(AND(N(G22)=0,AND(D22&lt;&gt;"",E22&lt;&gt;""),N(E22)&lt;=N(D22)),"END BEFORE START; ",IF(N(M22)&lt;=0,"NO HOURS; ",""))&amp;IF(AND(N(A22)&gt;0,B22&lt;&gt;"",COUNTIFS('Time Entries'!$A$2:$A$1500,A22,'Time Entries'!$B$2:$B$1500,B22,'Time Entries'!$C$2:$C$1500,C22,'Time Entries'!$M$2:$M$1500,M22)&gt;1),"POSSIBLE DUPLICATE; ","")&amp;IF(AND(N(A22)&gt;0,B22&lt;&gt;"",N('Settings'!$B$2)&gt;0,SUMIFS('Time Entries'!$M$2:$M$1500,'Time Entries'!$A$2:$A$1500,A22,'Time Entries'!$B$2:$B$1500,B22)&gt;N('Settings'!$B$2)),"LONG DAY; ","")&amp;IF(AND(N(A22)&gt;0,N(J22)&gt;0,N(J22)-N(A22)&gt;N('Settings'!$B$4)),"ENTERED LATE; ","")&amp;IF(AND(N(A22)&gt;0,K22="",TODAY()-N(A22)&gt;=N('Settings'!$B$5)),"NOT APPROVED; ",""),LEN(IF(N(A22)=0,"NO DATE; ",IF(A22&gt;TODAY(),"FUTURE DATE; ",""))&amp;IF(B22="","NO WORKER; ",IF(COUNTIF('Workers'!$A$2:$A$61,B22)=0,"WORKER NOT ON WORKERS SHEET; ",""))&amp;IF(C22="","NO JOB; ",IF(COUNTIF('Jobs'!$A$2:$A$61,C22)=0,"JOB NOT ON JOBS SHEET; ",""))&amp;IF(AND(N(G22)=0,AND(D22&lt;&gt;"",E22&lt;&gt;""),N(E22)&lt;=N(D22)),"END BEFORE START; ",IF(N(M22)&lt;=0,"NO HOURS; ",""))&amp;IF(AND(N(A22)&gt;0,B22&lt;&gt;"",COUNTIFS('Time Entries'!$A$2:$A$1500,A22,'Time Entries'!$B$2:$B$1500,B22,'Time Entries'!$C$2:$C$1500,C22,'Time Entries'!$M$2:$M$1500,M22)&gt;1),"POSSIBLE DUPLICATE; ","")&amp;IF(AND(N(A22)&gt;0,B22&lt;&gt;"",N('Settings'!$B$2)&gt;0,SUMIFS('Time Entries'!$M$2:$M$1500,'Time Entries'!$A$2:$A$1500,A22,'Time Entries'!$B$2:$B$1500,B22)&gt;N('Settings'!$B$2)),"LONG DAY; ","")&amp;IF(AND(N(A22)&gt;0,N(J22)&gt;0,N(J22)-N(A22)&gt;N('Settings'!$B$4)),"ENTERED LATE; ","")&amp;IF(AND(N(A22)&gt;0,K22="",TODAY()-N(A22)&gt;=N('Settings'!$B$5)),"NOT APPROVED; ",""))-2)))</f>
        <v/>
      </c>
    </row>
    <row r="23">
      <c r="A23" s="6" t="n"/>
      <c r="D23" s="7" t="n"/>
      <c r="E23" s="7" t="n"/>
      <c r="J23" s="6" t="n"/>
      <c r="L23" s="8" t="n"/>
      <c r="M23" s="9">
        <f>IF(NOT(OR(A23&lt;&gt;"",B23&lt;&gt;"",C23&lt;&gt;"")),"",IF(N(G23)&gt;0,N(G23),IF(AND(AND(D23&lt;&gt;"",E23&lt;&gt;""),N(E23)&gt;N(D23)),ROUND((N(E23)-N(D23))*24-N(F23)/60,2),"")))</f>
        <v/>
      </c>
      <c r="N23" s="6">
        <f>IF(N(A23)=0,"",A23-WEEKDAY(A23,3))</f>
        <v/>
      </c>
      <c r="O23" s="8">
        <f>IF(NOT(OR(A23&lt;&gt;"",B23&lt;&gt;"",C23&lt;&gt;"")),"",IF(IF(N(A23)=0,"NO DATE; ",IF(A23&gt;TODAY(),"FUTURE DATE; ",""))&amp;IF(B23="","NO WORKER; ",IF(COUNTIF('Workers'!$A$2:$A$61,B23)=0,"WORKER NOT ON WORKERS SHEET; ",""))&amp;IF(C23="","NO JOB; ",IF(COUNTIF('Jobs'!$A$2:$A$61,C23)=0,"JOB NOT ON JOBS SHEET; ",""))&amp;IF(AND(N(G23)=0,AND(D23&lt;&gt;"",E23&lt;&gt;""),N(E23)&lt;=N(D23)),"END BEFORE START; ",IF(N(M23)&lt;=0,"NO HOURS; ",""))&amp;IF(AND(N(A23)&gt;0,B23&lt;&gt;"",COUNTIFS('Time Entries'!$A$2:$A$1500,A23,'Time Entries'!$B$2:$B$1500,B23,'Time Entries'!$C$2:$C$1500,C23,'Time Entries'!$M$2:$M$1500,M23)&gt;1),"POSSIBLE DUPLICATE; ","")&amp;IF(AND(N(A23)&gt;0,B23&lt;&gt;"",N('Settings'!$B$2)&gt;0,SUMIFS('Time Entries'!$M$2:$M$1500,'Time Entries'!$A$2:$A$1500,A23,'Time Entries'!$B$2:$B$1500,B23)&gt;N('Settings'!$B$2)),"LONG DAY; ","")&amp;IF(AND(N(A23)&gt;0,N(J23)&gt;0,N(J23)-N(A23)&gt;N('Settings'!$B$4)),"ENTERED LATE; ","")&amp;IF(AND(N(A23)&gt;0,K23="",TODAY()-N(A23)&gt;=N('Settings'!$B$5)),"NOT APPROVED; ","")="","",LEFT(IF(N(A23)=0,"NO DATE; ",IF(A23&gt;TODAY(),"FUTURE DATE; ",""))&amp;IF(B23="","NO WORKER; ",IF(COUNTIF('Workers'!$A$2:$A$61,B23)=0,"WORKER NOT ON WORKERS SHEET; ",""))&amp;IF(C23="","NO JOB; ",IF(COUNTIF('Jobs'!$A$2:$A$61,C23)=0,"JOB NOT ON JOBS SHEET; ",""))&amp;IF(AND(N(G23)=0,AND(D23&lt;&gt;"",E23&lt;&gt;""),N(E23)&lt;=N(D23)),"END BEFORE START; ",IF(N(M23)&lt;=0,"NO HOURS; ",""))&amp;IF(AND(N(A23)&gt;0,B23&lt;&gt;"",COUNTIFS('Time Entries'!$A$2:$A$1500,A23,'Time Entries'!$B$2:$B$1500,B23,'Time Entries'!$C$2:$C$1500,C23,'Time Entries'!$M$2:$M$1500,M23)&gt;1),"POSSIBLE DUPLICATE; ","")&amp;IF(AND(N(A23)&gt;0,B23&lt;&gt;"",N('Settings'!$B$2)&gt;0,SUMIFS('Time Entries'!$M$2:$M$1500,'Time Entries'!$A$2:$A$1500,A23,'Time Entries'!$B$2:$B$1500,B23)&gt;N('Settings'!$B$2)),"LONG DAY; ","")&amp;IF(AND(N(A23)&gt;0,N(J23)&gt;0,N(J23)-N(A23)&gt;N('Settings'!$B$4)),"ENTERED LATE; ","")&amp;IF(AND(N(A23)&gt;0,K23="",TODAY()-N(A23)&gt;=N('Settings'!$B$5)),"NOT APPROVED; ",""),LEN(IF(N(A23)=0,"NO DATE; ",IF(A23&gt;TODAY(),"FUTURE DATE; ",""))&amp;IF(B23="","NO WORKER; ",IF(COUNTIF('Workers'!$A$2:$A$61,B23)=0,"WORKER NOT ON WORKERS SHEET; ",""))&amp;IF(C23="","NO JOB; ",IF(COUNTIF('Jobs'!$A$2:$A$61,C23)=0,"JOB NOT ON JOBS SHEET; ",""))&amp;IF(AND(N(G23)=0,AND(D23&lt;&gt;"",E23&lt;&gt;""),N(E23)&lt;=N(D23)),"END BEFORE START; ",IF(N(M23)&lt;=0,"NO HOURS; ",""))&amp;IF(AND(N(A23)&gt;0,B23&lt;&gt;"",COUNTIFS('Time Entries'!$A$2:$A$1500,A23,'Time Entries'!$B$2:$B$1500,B23,'Time Entries'!$C$2:$C$1500,C23,'Time Entries'!$M$2:$M$1500,M23)&gt;1),"POSSIBLE DUPLICATE; ","")&amp;IF(AND(N(A23)&gt;0,B23&lt;&gt;"",N('Settings'!$B$2)&gt;0,SUMIFS('Time Entries'!$M$2:$M$1500,'Time Entries'!$A$2:$A$1500,A23,'Time Entries'!$B$2:$B$1500,B23)&gt;N('Settings'!$B$2)),"LONG DAY; ","")&amp;IF(AND(N(A23)&gt;0,N(J23)&gt;0,N(J23)-N(A23)&gt;N('Settings'!$B$4)),"ENTERED LATE; ","")&amp;IF(AND(N(A23)&gt;0,K23="",TODAY()-N(A23)&gt;=N('Settings'!$B$5)),"NOT APPROVED; ",""))-2)))</f>
        <v/>
      </c>
    </row>
    <row r="24">
      <c r="A24" s="6" t="n"/>
      <c r="D24" s="7" t="n"/>
      <c r="E24" s="7" t="n"/>
      <c r="J24" s="6" t="n"/>
      <c r="L24" s="8" t="n"/>
      <c r="M24" s="9">
        <f>IF(NOT(OR(A24&lt;&gt;"",B24&lt;&gt;"",C24&lt;&gt;"")),"",IF(N(G24)&gt;0,N(G24),IF(AND(AND(D24&lt;&gt;"",E24&lt;&gt;""),N(E24)&gt;N(D24)),ROUND((N(E24)-N(D24))*24-N(F24)/60,2),"")))</f>
        <v/>
      </c>
      <c r="N24" s="6">
        <f>IF(N(A24)=0,"",A24-WEEKDAY(A24,3))</f>
        <v/>
      </c>
      <c r="O24" s="8">
        <f>IF(NOT(OR(A24&lt;&gt;"",B24&lt;&gt;"",C24&lt;&gt;"")),"",IF(IF(N(A24)=0,"NO DATE; ",IF(A24&gt;TODAY(),"FUTURE DATE; ",""))&amp;IF(B24="","NO WORKER; ",IF(COUNTIF('Workers'!$A$2:$A$61,B24)=0,"WORKER NOT ON WORKERS SHEET; ",""))&amp;IF(C24="","NO JOB; ",IF(COUNTIF('Jobs'!$A$2:$A$61,C24)=0,"JOB NOT ON JOBS SHEET; ",""))&amp;IF(AND(N(G24)=0,AND(D24&lt;&gt;"",E24&lt;&gt;""),N(E24)&lt;=N(D24)),"END BEFORE START; ",IF(N(M24)&lt;=0,"NO HOURS; ",""))&amp;IF(AND(N(A24)&gt;0,B24&lt;&gt;"",COUNTIFS('Time Entries'!$A$2:$A$1500,A24,'Time Entries'!$B$2:$B$1500,B24,'Time Entries'!$C$2:$C$1500,C24,'Time Entries'!$M$2:$M$1500,M24)&gt;1),"POSSIBLE DUPLICATE; ","")&amp;IF(AND(N(A24)&gt;0,B24&lt;&gt;"",N('Settings'!$B$2)&gt;0,SUMIFS('Time Entries'!$M$2:$M$1500,'Time Entries'!$A$2:$A$1500,A24,'Time Entries'!$B$2:$B$1500,B24)&gt;N('Settings'!$B$2)),"LONG DAY; ","")&amp;IF(AND(N(A24)&gt;0,N(J24)&gt;0,N(J24)-N(A24)&gt;N('Settings'!$B$4)),"ENTERED LATE; ","")&amp;IF(AND(N(A24)&gt;0,K24="",TODAY()-N(A24)&gt;=N('Settings'!$B$5)),"NOT APPROVED; ","")="","",LEFT(IF(N(A24)=0,"NO DATE; ",IF(A24&gt;TODAY(),"FUTURE DATE; ",""))&amp;IF(B24="","NO WORKER; ",IF(COUNTIF('Workers'!$A$2:$A$61,B24)=0,"WORKER NOT ON WORKERS SHEET; ",""))&amp;IF(C24="","NO JOB; ",IF(COUNTIF('Jobs'!$A$2:$A$61,C24)=0,"JOB NOT ON JOBS SHEET; ",""))&amp;IF(AND(N(G24)=0,AND(D24&lt;&gt;"",E24&lt;&gt;""),N(E24)&lt;=N(D24)),"END BEFORE START; ",IF(N(M24)&lt;=0,"NO HOURS; ",""))&amp;IF(AND(N(A24)&gt;0,B24&lt;&gt;"",COUNTIFS('Time Entries'!$A$2:$A$1500,A24,'Time Entries'!$B$2:$B$1500,B24,'Time Entries'!$C$2:$C$1500,C24,'Time Entries'!$M$2:$M$1500,M24)&gt;1),"POSSIBLE DUPLICATE; ","")&amp;IF(AND(N(A24)&gt;0,B24&lt;&gt;"",N('Settings'!$B$2)&gt;0,SUMIFS('Time Entries'!$M$2:$M$1500,'Time Entries'!$A$2:$A$1500,A24,'Time Entries'!$B$2:$B$1500,B24)&gt;N('Settings'!$B$2)),"LONG DAY; ","")&amp;IF(AND(N(A24)&gt;0,N(J24)&gt;0,N(J24)-N(A24)&gt;N('Settings'!$B$4)),"ENTERED LATE; ","")&amp;IF(AND(N(A24)&gt;0,K24="",TODAY()-N(A24)&gt;=N('Settings'!$B$5)),"NOT APPROVED; ",""),LEN(IF(N(A24)=0,"NO DATE; ",IF(A24&gt;TODAY(),"FUTURE DATE; ",""))&amp;IF(B24="","NO WORKER; ",IF(COUNTIF('Workers'!$A$2:$A$61,B24)=0,"WORKER NOT ON WORKERS SHEET; ",""))&amp;IF(C24="","NO JOB; ",IF(COUNTIF('Jobs'!$A$2:$A$61,C24)=0,"JOB NOT ON JOBS SHEET; ",""))&amp;IF(AND(N(G24)=0,AND(D24&lt;&gt;"",E24&lt;&gt;""),N(E24)&lt;=N(D24)),"END BEFORE START; ",IF(N(M24)&lt;=0,"NO HOURS; ",""))&amp;IF(AND(N(A24)&gt;0,B24&lt;&gt;"",COUNTIFS('Time Entries'!$A$2:$A$1500,A24,'Time Entries'!$B$2:$B$1500,B24,'Time Entries'!$C$2:$C$1500,C24,'Time Entries'!$M$2:$M$1500,M24)&gt;1),"POSSIBLE DUPLICATE; ","")&amp;IF(AND(N(A24)&gt;0,B24&lt;&gt;"",N('Settings'!$B$2)&gt;0,SUMIFS('Time Entries'!$M$2:$M$1500,'Time Entries'!$A$2:$A$1500,A24,'Time Entries'!$B$2:$B$1500,B24)&gt;N('Settings'!$B$2)),"LONG DAY; ","")&amp;IF(AND(N(A24)&gt;0,N(J24)&gt;0,N(J24)-N(A24)&gt;N('Settings'!$B$4)),"ENTERED LATE; ","")&amp;IF(AND(N(A24)&gt;0,K24="",TODAY()-N(A24)&gt;=N('Settings'!$B$5)),"NOT APPROVED; ",""))-2)))</f>
        <v/>
      </c>
    </row>
    <row r="25">
      <c r="A25" s="6" t="n"/>
      <c r="D25" s="7" t="n"/>
      <c r="E25" s="7" t="n"/>
      <c r="J25" s="6" t="n"/>
      <c r="L25" s="8" t="n"/>
      <c r="M25" s="9">
        <f>IF(NOT(OR(A25&lt;&gt;"",B25&lt;&gt;"",C25&lt;&gt;"")),"",IF(N(G25)&gt;0,N(G25),IF(AND(AND(D25&lt;&gt;"",E25&lt;&gt;""),N(E25)&gt;N(D25)),ROUND((N(E25)-N(D25))*24-N(F25)/60,2),"")))</f>
        <v/>
      </c>
      <c r="N25" s="6">
        <f>IF(N(A25)=0,"",A25-WEEKDAY(A25,3))</f>
        <v/>
      </c>
      <c r="O25" s="8">
        <f>IF(NOT(OR(A25&lt;&gt;"",B25&lt;&gt;"",C25&lt;&gt;"")),"",IF(IF(N(A25)=0,"NO DATE; ",IF(A25&gt;TODAY(),"FUTURE DATE; ",""))&amp;IF(B25="","NO WORKER; ",IF(COUNTIF('Workers'!$A$2:$A$61,B25)=0,"WORKER NOT ON WORKERS SHEET; ",""))&amp;IF(C25="","NO JOB; ",IF(COUNTIF('Jobs'!$A$2:$A$61,C25)=0,"JOB NOT ON JOBS SHEET; ",""))&amp;IF(AND(N(G25)=0,AND(D25&lt;&gt;"",E25&lt;&gt;""),N(E25)&lt;=N(D25)),"END BEFORE START; ",IF(N(M25)&lt;=0,"NO HOURS; ",""))&amp;IF(AND(N(A25)&gt;0,B25&lt;&gt;"",COUNTIFS('Time Entries'!$A$2:$A$1500,A25,'Time Entries'!$B$2:$B$1500,B25,'Time Entries'!$C$2:$C$1500,C25,'Time Entries'!$M$2:$M$1500,M25)&gt;1),"POSSIBLE DUPLICATE; ","")&amp;IF(AND(N(A25)&gt;0,B25&lt;&gt;"",N('Settings'!$B$2)&gt;0,SUMIFS('Time Entries'!$M$2:$M$1500,'Time Entries'!$A$2:$A$1500,A25,'Time Entries'!$B$2:$B$1500,B25)&gt;N('Settings'!$B$2)),"LONG DAY; ","")&amp;IF(AND(N(A25)&gt;0,N(J25)&gt;0,N(J25)-N(A25)&gt;N('Settings'!$B$4)),"ENTERED LATE; ","")&amp;IF(AND(N(A25)&gt;0,K25="",TODAY()-N(A25)&gt;=N('Settings'!$B$5)),"NOT APPROVED; ","")="","",LEFT(IF(N(A25)=0,"NO DATE; ",IF(A25&gt;TODAY(),"FUTURE DATE; ",""))&amp;IF(B25="","NO WORKER; ",IF(COUNTIF('Workers'!$A$2:$A$61,B25)=0,"WORKER NOT ON WORKERS SHEET; ",""))&amp;IF(C25="","NO JOB; ",IF(COUNTIF('Jobs'!$A$2:$A$61,C25)=0,"JOB NOT ON JOBS SHEET; ",""))&amp;IF(AND(N(G25)=0,AND(D25&lt;&gt;"",E25&lt;&gt;""),N(E25)&lt;=N(D25)),"END BEFORE START; ",IF(N(M25)&lt;=0,"NO HOURS; ",""))&amp;IF(AND(N(A25)&gt;0,B25&lt;&gt;"",COUNTIFS('Time Entries'!$A$2:$A$1500,A25,'Time Entries'!$B$2:$B$1500,B25,'Time Entries'!$C$2:$C$1500,C25,'Time Entries'!$M$2:$M$1500,M25)&gt;1),"POSSIBLE DUPLICATE; ","")&amp;IF(AND(N(A25)&gt;0,B25&lt;&gt;"",N('Settings'!$B$2)&gt;0,SUMIFS('Time Entries'!$M$2:$M$1500,'Time Entries'!$A$2:$A$1500,A25,'Time Entries'!$B$2:$B$1500,B25)&gt;N('Settings'!$B$2)),"LONG DAY; ","")&amp;IF(AND(N(A25)&gt;0,N(J25)&gt;0,N(J25)-N(A25)&gt;N('Settings'!$B$4)),"ENTERED LATE; ","")&amp;IF(AND(N(A25)&gt;0,K25="",TODAY()-N(A25)&gt;=N('Settings'!$B$5)),"NOT APPROVED; ",""),LEN(IF(N(A25)=0,"NO DATE; ",IF(A25&gt;TODAY(),"FUTURE DATE; ",""))&amp;IF(B25="","NO WORKER; ",IF(COUNTIF('Workers'!$A$2:$A$61,B25)=0,"WORKER NOT ON WORKERS SHEET; ",""))&amp;IF(C25="","NO JOB; ",IF(COUNTIF('Jobs'!$A$2:$A$61,C25)=0,"JOB NOT ON JOBS SHEET; ",""))&amp;IF(AND(N(G25)=0,AND(D25&lt;&gt;"",E25&lt;&gt;""),N(E25)&lt;=N(D25)),"END BEFORE START; ",IF(N(M25)&lt;=0,"NO HOURS; ",""))&amp;IF(AND(N(A25)&gt;0,B25&lt;&gt;"",COUNTIFS('Time Entries'!$A$2:$A$1500,A25,'Time Entries'!$B$2:$B$1500,B25,'Time Entries'!$C$2:$C$1500,C25,'Time Entries'!$M$2:$M$1500,M25)&gt;1),"POSSIBLE DUPLICATE; ","")&amp;IF(AND(N(A25)&gt;0,B25&lt;&gt;"",N('Settings'!$B$2)&gt;0,SUMIFS('Time Entries'!$M$2:$M$1500,'Time Entries'!$A$2:$A$1500,A25,'Time Entries'!$B$2:$B$1500,B25)&gt;N('Settings'!$B$2)),"LONG DAY; ","")&amp;IF(AND(N(A25)&gt;0,N(J25)&gt;0,N(J25)-N(A25)&gt;N('Settings'!$B$4)),"ENTERED LATE; ","")&amp;IF(AND(N(A25)&gt;0,K25="",TODAY()-N(A25)&gt;=N('Settings'!$B$5)),"NOT APPROVED; ",""))-2)))</f>
        <v/>
      </c>
    </row>
    <row r="26">
      <c r="A26" s="6" t="n"/>
      <c r="D26" s="7" t="n"/>
      <c r="E26" s="7" t="n"/>
      <c r="J26" s="6" t="n"/>
      <c r="L26" s="8" t="n"/>
      <c r="M26" s="9">
        <f>IF(NOT(OR(A26&lt;&gt;"",B26&lt;&gt;"",C26&lt;&gt;"")),"",IF(N(G26)&gt;0,N(G26),IF(AND(AND(D26&lt;&gt;"",E26&lt;&gt;""),N(E26)&gt;N(D26)),ROUND((N(E26)-N(D26))*24-N(F26)/60,2),"")))</f>
        <v/>
      </c>
      <c r="N26" s="6">
        <f>IF(N(A26)=0,"",A26-WEEKDAY(A26,3))</f>
        <v/>
      </c>
      <c r="O26" s="8">
        <f>IF(NOT(OR(A26&lt;&gt;"",B26&lt;&gt;"",C26&lt;&gt;"")),"",IF(IF(N(A26)=0,"NO DATE; ",IF(A26&gt;TODAY(),"FUTURE DATE; ",""))&amp;IF(B26="","NO WORKER; ",IF(COUNTIF('Workers'!$A$2:$A$61,B26)=0,"WORKER NOT ON WORKERS SHEET; ",""))&amp;IF(C26="","NO JOB; ",IF(COUNTIF('Jobs'!$A$2:$A$61,C26)=0,"JOB NOT ON JOBS SHEET; ",""))&amp;IF(AND(N(G26)=0,AND(D26&lt;&gt;"",E26&lt;&gt;""),N(E26)&lt;=N(D26)),"END BEFORE START; ",IF(N(M26)&lt;=0,"NO HOURS; ",""))&amp;IF(AND(N(A26)&gt;0,B26&lt;&gt;"",COUNTIFS('Time Entries'!$A$2:$A$1500,A26,'Time Entries'!$B$2:$B$1500,B26,'Time Entries'!$C$2:$C$1500,C26,'Time Entries'!$M$2:$M$1500,M26)&gt;1),"POSSIBLE DUPLICATE; ","")&amp;IF(AND(N(A26)&gt;0,B26&lt;&gt;"",N('Settings'!$B$2)&gt;0,SUMIFS('Time Entries'!$M$2:$M$1500,'Time Entries'!$A$2:$A$1500,A26,'Time Entries'!$B$2:$B$1500,B26)&gt;N('Settings'!$B$2)),"LONG DAY; ","")&amp;IF(AND(N(A26)&gt;0,N(J26)&gt;0,N(J26)-N(A26)&gt;N('Settings'!$B$4)),"ENTERED LATE; ","")&amp;IF(AND(N(A26)&gt;0,K26="",TODAY()-N(A26)&gt;=N('Settings'!$B$5)),"NOT APPROVED; ","")="","",LEFT(IF(N(A26)=0,"NO DATE; ",IF(A26&gt;TODAY(),"FUTURE DATE; ",""))&amp;IF(B26="","NO WORKER; ",IF(COUNTIF('Workers'!$A$2:$A$61,B26)=0,"WORKER NOT ON WORKERS SHEET; ",""))&amp;IF(C26="","NO JOB; ",IF(COUNTIF('Jobs'!$A$2:$A$61,C26)=0,"JOB NOT ON JOBS SHEET; ",""))&amp;IF(AND(N(G26)=0,AND(D26&lt;&gt;"",E26&lt;&gt;""),N(E26)&lt;=N(D26)),"END BEFORE START; ",IF(N(M26)&lt;=0,"NO HOURS; ",""))&amp;IF(AND(N(A26)&gt;0,B26&lt;&gt;"",COUNTIFS('Time Entries'!$A$2:$A$1500,A26,'Time Entries'!$B$2:$B$1500,B26,'Time Entries'!$C$2:$C$1500,C26,'Time Entries'!$M$2:$M$1500,M26)&gt;1),"POSSIBLE DUPLICATE; ","")&amp;IF(AND(N(A26)&gt;0,B26&lt;&gt;"",N('Settings'!$B$2)&gt;0,SUMIFS('Time Entries'!$M$2:$M$1500,'Time Entries'!$A$2:$A$1500,A26,'Time Entries'!$B$2:$B$1500,B26)&gt;N('Settings'!$B$2)),"LONG DAY; ","")&amp;IF(AND(N(A26)&gt;0,N(J26)&gt;0,N(J26)-N(A26)&gt;N('Settings'!$B$4)),"ENTERED LATE; ","")&amp;IF(AND(N(A26)&gt;0,K26="",TODAY()-N(A26)&gt;=N('Settings'!$B$5)),"NOT APPROVED; ",""),LEN(IF(N(A26)=0,"NO DATE; ",IF(A26&gt;TODAY(),"FUTURE DATE; ",""))&amp;IF(B26="","NO WORKER; ",IF(COUNTIF('Workers'!$A$2:$A$61,B26)=0,"WORKER NOT ON WORKERS SHEET; ",""))&amp;IF(C26="","NO JOB; ",IF(COUNTIF('Jobs'!$A$2:$A$61,C26)=0,"JOB NOT ON JOBS SHEET; ",""))&amp;IF(AND(N(G26)=0,AND(D26&lt;&gt;"",E26&lt;&gt;""),N(E26)&lt;=N(D26)),"END BEFORE START; ",IF(N(M26)&lt;=0,"NO HOURS; ",""))&amp;IF(AND(N(A26)&gt;0,B26&lt;&gt;"",COUNTIFS('Time Entries'!$A$2:$A$1500,A26,'Time Entries'!$B$2:$B$1500,B26,'Time Entries'!$C$2:$C$1500,C26,'Time Entries'!$M$2:$M$1500,M26)&gt;1),"POSSIBLE DUPLICATE; ","")&amp;IF(AND(N(A26)&gt;0,B26&lt;&gt;"",N('Settings'!$B$2)&gt;0,SUMIFS('Time Entries'!$M$2:$M$1500,'Time Entries'!$A$2:$A$1500,A26,'Time Entries'!$B$2:$B$1500,B26)&gt;N('Settings'!$B$2)),"LONG DAY; ","")&amp;IF(AND(N(A26)&gt;0,N(J26)&gt;0,N(J26)-N(A26)&gt;N('Settings'!$B$4)),"ENTERED LATE; ","")&amp;IF(AND(N(A26)&gt;0,K26="",TODAY()-N(A26)&gt;=N('Settings'!$B$5)),"NOT APPROVED; ",""))-2)))</f>
        <v/>
      </c>
    </row>
    <row r="27">
      <c r="A27" s="6" t="n"/>
      <c r="D27" s="7" t="n"/>
      <c r="E27" s="7" t="n"/>
      <c r="J27" s="6" t="n"/>
      <c r="L27" s="8" t="n"/>
      <c r="M27" s="9">
        <f>IF(NOT(OR(A27&lt;&gt;"",B27&lt;&gt;"",C27&lt;&gt;"")),"",IF(N(G27)&gt;0,N(G27),IF(AND(AND(D27&lt;&gt;"",E27&lt;&gt;""),N(E27)&gt;N(D27)),ROUND((N(E27)-N(D27))*24-N(F27)/60,2),"")))</f>
        <v/>
      </c>
      <c r="N27" s="6">
        <f>IF(N(A27)=0,"",A27-WEEKDAY(A27,3))</f>
        <v/>
      </c>
      <c r="O27" s="8">
        <f>IF(NOT(OR(A27&lt;&gt;"",B27&lt;&gt;"",C27&lt;&gt;"")),"",IF(IF(N(A27)=0,"NO DATE; ",IF(A27&gt;TODAY(),"FUTURE DATE; ",""))&amp;IF(B27="","NO WORKER; ",IF(COUNTIF('Workers'!$A$2:$A$61,B27)=0,"WORKER NOT ON WORKERS SHEET; ",""))&amp;IF(C27="","NO JOB; ",IF(COUNTIF('Jobs'!$A$2:$A$61,C27)=0,"JOB NOT ON JOBS SHEET; ",""))&amp;IF(AND(N(G27)=0,AND(D27&lt;&gt;"",E27&lt;&gt;""),N(E27)&lt;=N(D27)),"END BEFORE START; ",IF(N(M27)&lt;=0,"NO HOURS; ",""))&amp;IF(AND(N(A27)&gt;0,B27&lt;&gt;"",COUNTIFS('Time Entries'!$A$2:$A$1500,A27,'Time Entries'!$B$2:$B$1500,B27,'Time Entries'!$C$2:$C$1500,C27,'Time Entries'!$M$2:$M$1500,M27)&gt;1),"POSSIBLE DUPLICATE; ","")&amp;IF(AND(N(A27)&gt;0,B27&lt;&gt;"",N('Settings'!$B$2)&gt;0,SUMIFS('Time Entries'!$M$2:$M$1500,'Time Entries'!$A$2:$A$1500,A27,'Time Entries'!$B$2:$B$1500,B27)&gt;N('Settings'!$B$2)),"LONG DAY; ","")&amp;IF(AND(N(A27)&gt;0,N(J27)&gt;0,N(J27)-N(A27)&gt;N('Settings'!$B$4)),"ENTERED LATE; ","")&amp;IF(AND(N(A27)&gt;0,K27="",TODAY()-N(A27)&gt;=N('Settings'!$B$5)),"NOT APPROVED; ","")="","",LEFT(IF(N(A27)=0,"NO DATE; ",IF(A27&gt;TODAY(),"FUTURE DATE; ",""))&amp;IF(B27="","NO WORKER; ",IF(COUNTIF('Workers'!$A$2:$A$61,B27)=0,"WORKER NOT ON WORKERS SHEET; ",""))&amp;IF(C27="","NO JOB; ",IF(COUNTIF('Jobs'!$A$2:$A$61,C27)=0,"JOB NOT ON JOBS SHEET; ",""))&amp;IF(AND(N(G27)=0,AND(D27&lt;&gt;"",E27&lt;&gt;""),N(E27)&lt;=N(D27)),"END BEFORE START; ",IF(N(M27)&lt;=0,"NO HOURS; ",""))&amp;IF(AND(N(A27)&gt;0,B27&lt;&gt;"",COUNTIFS('Time Entries'!$A$2:$A$1500,A27,'Time Entries'!$B$2:$B$1500,B27,'Time Entries'!$C$2:$C$1500,C27,'Time Entries'!$M$2:$M$1500,M27)&gt;1),"POSSIBLE DUPLICATE; ","")&amp;IF(AND(N(A27)&gt;0,B27&lt;&gt;"",N('Settings'!$B$2)&gt;0,SUMIFS('Time Entries'!$M$2:$M$1500,'Time Entries'!$A$2:$A$1500,A27,'Time Entries'!$B$2:$B$1500,B27)&gt;N('Settings'!$B$2)),"LONG DAY; ","")&amp;IF(AND(N(A27)&gt;0,N(J27)&gt;0,N(J27)-N(A27)&gt;N('Settings'!$B$4)),"ENTERED LATE; ","")&amp;IF(AND(N(A27)&gt;0,K27="",TODAY()-N(A27)&gt;=N('Settings'!$B$5)),"NOT APPROVED; ",""),LEN(IF(N(A27)=0,"NO DATE; ",IF(A27&gt;TODAY(),"FUTURE DATE; ",""))&amp;IF(B27="","NO WORKER; ",IF(COUNTIF('Workers'!$A$2:$A$61,B27)=0,"WORKER NOT ON WORKERS SHEET; ",""))&amp;IF(C27="","NO JOB; ",IF(COUNTIF('Jobs'!$A$2:$A$61,C27)=0,"JOB NOT ON JOBS SHEET; ",""))&amp;IF(AND(N(G27)=0,AND(D27&lt;&gt;"",E27&lt;&gt;""),N(E27)&lt;=N(D27)),"END BEFORE START; ",IF(N(M27)&lt;=0,"NO HOURS; ",""))&amp;IF(AND(N(A27)&gt;0,B27&lt;&gt;"",COUNTIFS('Time Entries'!$A$2:$A$1500,A27,'Time Entries'!$B$2:$B$1500,B27,'Time Entries'!$C$2:$C$1500,C27,'Time Entries'!$M$2:$M$1500,M27)&gt;1),"POSSIBLE DUPLICATE; ","")&amp;IF(AND(N(A27)&gt;0,B27&lt;&gt;"",N('Settings'!$B$2)&gt;0,SUMIFS('Time Entries'!$M$2:$M$1500,'Time Entries'!$A$2:$A$1500,A27,'Time Entries'!$B$2:$B$1500,B27)&gt;N('Settings'!$B$2)),"LONG DAY; ","")&amp;IF(AND(N(A27)&gt;0,N(J27)&gt;0,N(J27)-N(A27)&gt;N('Settings'!$B$4)),"ENTERED LATE; ","")&amp;IF(AND(N(A27)&gt;0,K27="",TODAY()-N(A27)&gt;=N('Settings'!$B$5)),"NOT APPROVED; ",""))-2)))</f>
        <v/>
      </c>
    </row>
    <row r="28">
      <c r="A28" s="6" t="n"/>
      <c r="D28" s="7" t="n"/>
      <c r="E28" s="7" t="n"/>
      <c r="J28" s="6" t="n"/>
      <c r="L28" s="8" t="n"/>
      <c r="M28" s="9">
        <f>IF(NOT(OR(A28&lt;&gt;"",B28&lt;&gt;"",C28&lt;&gt;"")),"",IF(N(G28)&gt;0,N(G28),IF(AND(AND(D28&lt;&gt;"",E28&lt;&gt;""),N(E28)&gt;N(D28)),ROUND((N(E28)-N(D28))*24-N(F28)/60,2),"")))</f>
        <v/>
      </c>
      <c r="N28" s="6">
        <f>IF(N(A28)=0,"",A28-WEEKDAY(A28,3))</f>
        <v/>
      </c>
      <c r="O28" s="8">
        <f>IF(NOT(OR(A28&lt;&gt;"",B28&lt;&gt;"",C28&lt;&gt;"")),"",IF(IF(N(A28)=0,"NO DATE; ",IF(A28&gt;TODAY(),"FUTURE DATE; ",""))&amp;IF(B28="","NO WORKER; ",IF(COUNTIF('Workers'!$A$2:$A$61,B28)=0,"WORKER NOT ON WORKERS SHEET; ",""))&amp;IF(C28="","NO JOB; ",IF(COUNTIF('Jobs'!$A$2:$A$61,C28)=0,"JOB NOT ON JOBS SHEET; ",""))&amp;IF(AND(N(G28)=0,AND(D28&lt;&gt;"",E28&lt;&gt;""),N(E28)&lt;=N(D28)),"END BEFORE START; ",IF(N(M28)&lt;=0,"NO HOURS; ",""))&amp;IF(AND(N(A28)&gt;0,B28&lt;&gt;"",COUNTIFS('Time Entries'!$A$2:$A$1500,A28,'Time Entries'!$B$2:$B$1500,B28,'Time Entries'!$C$2:$C$1500,C28,'Time Entries'!$M$2:$M$1500,M28)&gt;1),"POSSIBLE DUPLICATE; ","")&amp;IF(AND(N(A28)&gt;0,B28&lt;&gt;"",N('Settings'!$B$2)&gt;0,SUMIFS('Time Entries'!$M$2:$M$1500,'Time Entries'!$A$2:$A$1500,A28,'Time Entries'!$B$2:$B$1500,B28)&gt;N('Settings'!$B$2)),"LONG DAY; ","")&amp;IF(AND(N(A28)&gt;0,N(J28)&gt;0,N(J28)-N(A28)&gt;N('Settings'!$B$4)),"ENTERED LATE; ","")&amp;IF(AND(N(A28)&gt;0,K28="",TODAY()-N(A28)&gt;=N('Settings'!$B$5)),"NOT APPROVED; ","")="","",LEFT(IF(N(A28)=0,"NO DATE; ",IF(A28&gt;TODAY(),"FUTURE DATE; ",""))&amp;IF(B28="","NO WORKER; ",IF(COUNTIF('Workers'!$A$2:$A$61,B28)=0,"WORKER NOT ON WORKERS SHEET; ",""))&amp;IF(C28="","NO JOB; ",IF(COUNTIF('Jobs'!$A$2:$A$61,C28)=0,"JOB NOT ON JOBS SHEET; ",""))&amp;IF(AND(N(G28)=0,AND(D28&lt;&gt;"",E28&lt;&gt;""),N(E28)&lt;=N(D28)),"END BEFORE START; ",IF(N(M28)&lt;=0,"NO HOURS; ",""))&amp;IF(AND(N(A28)&gt;0,B28&lt;&gt;"",COUNTIFS('Time Entries'!$A$2:$A$1500,A28,'Time Entries'!$B$2:$B$1500,B28,'Time Entries'!$C$2:$C$1500,C28,'Time Entries'!$M$2:$M$1500,M28)&gt;1),"POSSIBLE DUPLICATE; ","")&amp;IF(AND(N(A28)&gt;0,B28&lt;&gt;"",N('Settings'!$B$2)&gt;0,SUMIFS('Time Entries'!$M$2:$M$1500,'Time Entries'!$A$2:$A$1500,A28,'Time Entries'!$B$2:$B$1500,B28)&gt;N('Settings'!$B$2)),"LONG DAY; ","")&amp;IF(AND(N(A28)&gt;0,N(J28)&gt;0,N(J28)-N(A28)&gt;N('Settings'!$B$4)),"ENTERED LATE; ","")&amp;IF(AND(N(A28)&gt;0,K28="",TODAY()-N(A28)&gt;=N('Settings'!$B$5)),"NOT APPROVED; ",""),LEN(IF(N(A28)=0,"NO DATE; ",IF(A28&gt;TODAY(),"FUTURE DATE; ",""))&amp;IF(B28="","NO WORKER; ",IF(COUNTIF('Workers'!$A$2:$A$61,B28)=0,"WORKER NOT ON WORKERS SHEET; ",""))&amp;IF(C28="","NO JOB; ",IF(COUNTIF('Jobs'!$A$2:$A$61,C28)=0,"JOB NOT ON JOBS SHEET; ",""))&amp;IF(AND(N(G28)=0,AND(D28&lt;&gt;"",E28&lt;&gt;""),N(E28)&lt;=N(D28)),"END BEFORE START; ",IF(N(M28)&lt;=0,"NO HOURS; ",""))&amp;IF(AND(N(A28)&gt;0,B28&lt;&gt;"",COUNTIFS('Time Entries'!$A$2:$A$1500,A28,'Time Entries'!$B$2:$B$1500,B28,'Time Entries'!$C$2:$C$1500,C28,'Time Entries'!$M$2:$M$1500,M28)&gt;1),"POSSIBLE DUPLICATE; ","")&amp;IF(AND(N(A28)&gt;0,B28&lt;&gt;"",N('Settings'!$B$2)&gt;0,SUMIFS('Time Entries'!$M$2:$M$1500,'Time Entries'!$A$2:$A$1500,A28,'Time Entries'!$B$2:$B$1500,B28)&gt;N('Settings'!$B$2)),"LONG DAY; ","")&amp;IF(AND(N(A28)&gt;0,N(J28)&gt;0,N(J28)-N(A28)&gt;N('Settings'!$B$4)),"ENTERED LATE; ","")&amp;IF(AND(N(A28)&gt;0,K28="",TODAY()-N(A28)&gt;=N('Settings'!$B$5)),"NOT APPROVED; ",""))-2)))</f>
        <v/>
      </c>
    </row>
    <row r="29">
      <c r="A29" s="6" t="n"/>
      <c r="D29" s="7" t="n"/>
      <c r="E29" s="7" t="n"/>
      <c r="J29" s="6" t="n"/>
      <c r="L29" s="8" t="n"/>
      <c r="M29" s="9">
        <f>IF(NOT(OR(A29&lt;&gt;"",B29&lt;&gt;"",C29&lt;&gt;"")),"",IF(N(G29)&gt;0,N(G29),IF(AND(AND(D29&lt;&gt;"",E29&lt;&gt;""),N(E29)&gt;N(D29)),ROUND((N(E29)-N(D29))*24-N(F29)/60,2),"")))</f>
        <v/>
      </c>
      <c r="N29" s="6">
        <f>IF(N(A29)=0,"",A29-WEEKDAY(A29,3))</f>
        <v/>
      </c>
      <c r="O29" s="8">
        <f>IF(NOT(OR(A29&lt;&gt;"",B29&lt;&gt;"",C29&lt;&gt;"")),"",IF(IF(N(A29)=0,"NO DATE; ",IF(A29&gt;TODAY(),"FUTURE DATE; ",""))&amp;IF(B29="","NO WORKER; ",IF(COUNTIF('Workers'!$A$2:$A$61,B29)=0,"WORKER NOT ON WORKERS SHEET; ",""))&amp;IF(C29="","NO JOB; ",IF(COUNTIF('Jobs'!$A$2:$A$61,C29)=0,"JOB NOT ON JOBS SHEET; ",""))&amp;IF(AND(N(G29)=0,AND(D29&lt;&gt;"",E29&lt;&gt;""),N(E29)&lt;=N(D29)),"END BEFORE START; ",IF(N(M29)&lt;=0,"NO HOURS; ",""))&amp;IF(AND(N(A29)&gt;0,B29&lt;&gt;"",COUNTIFS('Time Entries'!$A$2:$A$1500,A29,'Time Entries'!$B$2:$B$1500,B29,'Time Entries'!$C$2:$C$1500,C29,'Time Entries'!$M$2:$M$1500,M29)&gt;1),"POSSIBLE DUPLICATE; ","")&amp;IF(AND(N(A29)&gt;0,B29&lt;&gt;"",N('Settings'!$B$2)&gt;0,SUMIFS('Time Entries'!$M$2:$M$1500,'Time Entries'!$A$2:$A$1500,A29,'Time Entries'!$B$2:$B$1500,B29)&gt;N('Settings'!$B$2)),"LONG DAY; ","")&amp;IF(AND(N(A29)&gt;0,N(J29)&gt;0,N(J29)-N(A29)&gt;N('Settings'!$B$4)),"ENTERED LATE; ","")&amp;IF(AND(N(A29)&gt;0,K29="",TODAY()-N(A29)&gt;=N('Settings'!$B$5)),"NOT APPROVED; ","")="","",LEFT(IF(N(A29)=0,"NO DATE; ",IF(A29&gt;TODAY(),"FUTURE DATE; ",""))&amp;IF(B29="","NO WORKER; ",IF(COUNTIF('Workers'!$A$2:$A$61,B29)=0,"WORKER NOT ON WORKERS SHEET; ",""))&amp;IF(C29="","NO JOB; ",IF(COUNTIF('Jobs'!$A$2:$A$61,C29)=0,"JOB NOT ON JOBS SHEET; ",""))&amp;IF(AND(N(G29)=0,AND(D29&lt;&gt;"",E29&lt;&gt;""),N(E29)&lt;=N(D29)),"END BEFORE START; ",IF(N(M29)&lt;=0,"NO HOURS; ",""))&amp;IF(AND(N(A29)&gt;0,B29&lt;&gt;"",COUNTIFS('Time Entries'!$A$2:$A$1500,A29,'Time Entries'!$B$2:$B$1500,B29,'Time Entries'!$C$2:$C$1500,C29,'Time Entries'!$M$2:$M$1500,M29)&gt;1),"POSSIBLE DUPLICATE; ","")&amp;IF(AND(N(A29)&gt;0,B29&lt;&gt;"",N('Settings'!$B$2)&gt;0,SUMIFS('Time Entries'!$M$2:$M$1500,'Time Entries'!$A$2:$A$1500,A29,'Time Entries'!$B$2:$B$1500,B29)&gt;N('Settings'!$B$2)),"LONG DAY; ","")&amp;IF(AND(N(A29)&gt;0,N(J29)&gt;0,N(J29)-N(A29)&gt;N('Settings'!$B$4)),"ENTERED LATE; ","")&amp;IF(AND(N(A29)&gt;0,K29="",TODAY()-N(A29)&gt;=N('Settings'!$B$5)),"NOT APPROVED; ",""),LEN(IF(N(A29)=0,"NO DATE; ",IF(A29&gt;TODAY(),"FUTURE DATE; ",""))&amp;IF(B29="","NO WORKER; ",IF(COUNTIF('Workers'!$A$2:$A$61,B29)=0,"WORKER NOT ON WORKERS SHEET; ",""))&amp;IF(C29="","NO JOB; ",IF(COUNTIF('Jobs'!$A$2:$A$61,C29)=0,"JOB NOT ON JOBS SHEET; ",""))&amp;IF(AND(N(G29)=0,AND(D29&lt;&gt;"",E29&lt;&gt;""),N(E29)&lt;=N(D29)),"END BEFORE START; ",IF(N(M29)&lt;=0,"NO HOURS; ",""))&amp;IF(AND(N(A29)&gt;0,B29&lt;&gt;"",COUNTIFS('Time Entries'!$A$2:$A$1500,A29,'Time Entries'!$B$2:$B$1500,B29,'Time Entries'!$C$2:$C$1500,C29,'Time Entries'!$M$2:$M$1500,M29)&gt;1),"POSSIBLE DUPLICATE; ","")&amp;IF(AND(N(A29)&gt;0,B29&lt;&gt;"",N('Settings'!$B$2)&gt;0,SUMIFS('Time Entries'!$M$2:$M$1500,'Time Entries'!$A$2:$A$1500,A29,'Time Entries'!$B$2:$B$1500,B29)&gt;N('Settings'!$B$2)),"LONG DAY; ","")&amp;IF(AND(N(A29)&gt;0,N(J29)&gt;0,N(J29)-N(A29)&gt;N('Settings'!$B$4)),"ENTERED LATE; ","")&amp;IF(AND(N(A29)&gt;0,K29="",TODAY()-N(A29)&gt;=N('Settings'!$B$5)),"NOT APPROVED; ",""))-2)))</f>
        <v/>
      </c>
    </row>
    <row r="30">
      <c r="A30" s="6" t="n"/>
      <c r="D30" s="7" t="n"/>
      <c r="E30" s="7" t="n"/>
      <c r="J30" s="6" t="n"/>
      <c r="L30" s="8" t="n"/>
      <c r="M30" s="9">
        <f>IF(NOT(OR(A30&lt;&gt;"",B30&lt;&gt;"",C30&lt;&gt;"")),"",IF(N(G30)&gt;0,N(G30),IF(AND(AND(D30&lt;&gt;"",E30&lt;&gt;""),N(E30)&gt;N(D30)),ROUND((N(E30)-N(D30))*24-N(F30)/60,2),"")))</f>
        <v/>
      </c>
      <c r="N30" s="6">
        <f>IF(N(A30)=0,"",A30-WEEKDAY(A30,3))</f>
        <v/>
      </c>
      <c r="O30" s="8">
        <f>IF(NOT(OR(A30&lt;&gt;"",B30&lt;&gt;"",C30&lt;&gt;"")),"",IF(IF(N(A30)=0,"NO DATE; ",IF(A30&gt;TODAY(),"FUTURE DATE; ",""))&amp;IF(B30="","NO WORKER; ",IF(COUNTIF('Workers'!$A$2:$A$61,B30)=0,"WORKER NOT ON WORKERS SHEET; ",""))&amp;IF(C30="","NO JOB; ",IF(COUNTIF('Jobs'!$A$2:$A$61,C30)=0,"JOB NOT ON JOBS SHEET; ",""))&amp;IF(AND(N(G30)=0,AND(D30&lt;&gt;"",E30&lt;&gt;""),N(E30)&lt;=N(D30)),"END BEFORE START; ",IF(N(M30)&lt;=0,"NO HOURS; ",""))&amp;IF(AND(N(A30)&gt;0,B30&lt;&gt;"",COUNTIFS('Time Entries'!$A$2:$A$1500,A30,'Time Entries'!$B$2:$B$1500,B30,'Time Entries'!$C$2:$C$1500,C30,'Time Entries'!$M$2:$M$1500,M30)&gt;1),"POSSIBLE DUPLICATE; ","")&amp;IF(AND(N(A30)&gt;0,B30&lt;&gt;"",N('Settings'!$B$2)&gt;0,SUMIFS('Time Entries'!$M$2:$M$1500,'Time Entries'!$A$2:$A$1500,A30,'Time Entries'!$B$2:$B$1500,B30)&gt;N('Settings'!$B$2)),"LONG DAY; ","")&amp;IF(AND(N(A30)&gt;0,N(J30)&gt;0,N(J30)-N(A30)&gt;N('Settings'!$B$4)),"ENTERED LATE; ","")&amp;IF(AND(N(A30)&gt;0,K30="",TODAY()-N(A30)&gt;=N('Settings'!$B$5)),"NOT APPROVED; ","")="","",LEFT(IF(N(A30)=0,"NO DATE; ",IF(A30&gt;TODAY(),"FUTURE DATE; ",""))&amp;IF(B30="","NO WORKER; ",IF(COUNTIF('Workers'!$A$2:$A$61,B30)=0,"WORKER NOT ON WORKERS SHEET; ",""))&amp;IF(C30="","NO JOB; ",IF(COUNTIF('Jobs'!$A$2:$A$61,C30)=0,"JOB NOT ON JOBS SHEET; ",""))&amp;IF(AND(N(G30)=0,AND(D30&lt;&gt;"",E30&lt;&gt;""),N(E30)&lt;=N(D30)),"END BEFORE START; ",IF(N(M30)&lt;=0,"NO HOURS; ",""))&amp;IF(AND(N(A30)&gt;0,B30&lt;&gt;"",COUNTIFS('Time Entries'!$A$2:$A$1500,A30,'Time Entries'!$B$2:$B$1500,B30,'Time Entries'!$C$2:$C$1500,C30,'Time Entries'!$M$2:$M$1500,M30)&gt;1),"POSSIBLE DUPLICATE; ","")&amp;IF(AND(N(A30)&gt;0,B30&lt;&gt;"",N('Settings'!$B$2)&gt;0,SUMIFS('Time Entries'!$M$2:$M$1500,'Time Entries'!$A$2:$A$1500,A30,'Time Entries'!$B$2:$B$1500,B30)&gt;N('Settings'!$B$2)),"LONG DAY; ","")&amp;IF(AND(N(A30)&gt;0,N(J30)&gt;0,N(J30)-N(A30)&gt;N('Settings'!$B$4)),"ENTERED LATE; ","")&amp;IF(AND(N(A30)&gt;0,K30="",TODAY()-N(A30)&gt;=N('Settings'!$B$5)),"NOT APPROVED; ",""),LEN(IF(N(A30)=0,"NO DATE; ",IF(A30&gt;TODAY(),"FUTURE DATE; ",""))&amp;IF(B30="","NO WORKER; ",IF(COUNTIF('Workers'!$A$2:$A$61,B30)=0,"WORKER NOT ON WORKERS SHEET; ",""))&amp;IF(C30="","NO JOB; ",IF(COUNTIF('Jobs'!$A$2:$A$61,C30)=0,"JOB NOT ON JOBS SHEET; ",""))&amp;IF(AND(N(G30)=0,AND(D30&lt;&gt;"",E30&lt;&gt;""),N(E30)&lt;=N(D30)),"END BEFORE START; ",IF(N(M30)&lt;=0,"NO HOURS; ",""))&amp;IF(AND(N(A30)&gt;0,B30&lt;&gt;"",COUNTIFS('Time Entries'!$A$2:$A$1500,A30,'Time Entries'!$B$2:$B$1500,B30,'Time Entries'!$C$2:$C$1500,C30,'Time Entries'!$M$2:$M$1500,M30)&gt;1),"POSSIBLE DUPLICATE; ","")&amp;IF(AND(N(A30)&gt;0,B30&lt;&gt;"",N('Settings'!$B$2)&gt;0,SUMIFS('Time Entries'!$M$2:$M$1500,'Time Entries'!$A$2:$A$1500,A30,'Time Entries'!$B$2:$B$1500,B30)&gt;N('Settings'!$B$2)),"LONG DAY; ","")&amp;IF(AND(N(A30)&gt;0,N(J30)&gt;0,N(J30)-N(A30)&gt;N('Settings'!$B$4)),"ENTERED LATE; ","")&amp;IF(AND(N(A30)&gt;0,K30="",TODAY()-N(A30)&gt;=N('Settings'!$B$5)),"NOT APPROVED; ",""))-2)))</f>
        <v/>
      </c>
    </row>
    <row r="31">
      <c r="A31" s="6" t="n"/>
      <c r="D31" s="7" t="n"/>
      <c r="E31" s="7" t="n"/>
      <c r="J31" s="6" t="n"/>
      <c r="L31" s="8" t="n"/>
      <c r="M31" s="9">
        <f>IF(NOT(OR(A31&lt;&gt;"",B31&lt;&gt;"",C31&lt;&gt;"")),"",IF(N(G31)&gt;0,N(G31),IF(AND(AND(D31&lt;&gt;"",E31&lt;&gt;""),N(E31)&gt;N(D31)),ROUND((N(E31)-N(D31))*24-N(F31)/60,2),"")))</f>
        <v/>
      </c>
      <c r="N31" s="6">
        <f>IF(N(A31)=0,"",A31-WEEKDAY(A31,3))</f>
        <v/>
      </c>
      <c r="O31" s="8">
        <f>IF(NOT(OR(A31&lt;&gt;"",B31&lt;&gt;"",C31&lt;&gt;"")),"",IF(IF(N(A31)=0,"NO DATE; ",IF(A31&gt;TODAY(),"FUTURE DATE; ",""))&amp;IF(B31="","NO WORKER; ",IF(COUNTIF('Workers'!$A$2:$A$61,B31)=0,"WORKER NOT ON WORKERS SHEET; ",""))&amp;IF(C31="","NO JOB; ",IF(COUNTIF('Jobs'!$A$2:$A$61,C31)=0,"JOB NOT ON JOBS SHEET; ",""))&amp;IF(AND(N(G31)=0,AND(D31&lt;&gt;"",E31&lt;&gt;""),N(E31)&lt;=N(D31)),"END BEFORE START; ",IF(N(M31)&lt;=0,"NO HOURS; ",""))&amp;IF(AND(N(A31)&gt;0,B31&lt;&gt;"",COUNTIFS('Time Entries'!$A$2:$A$1500,A31,'Time Entries'!$B$2:$B$1500,B31,'Time Entries'!$C$2:$C$1500,C31,'Time Entries'!$M$2:$M$1500,M31)&gt;1),"POSSIBLE DUPLICATE; ","")&amp;IF(AND(N(A31)&gt;0,B31&lt;&gt;"",N('Settings'!$B$2)&gt;0,SUMIFS('Time Entries'!$M$2:$M$1500,'Time Entries'!$A$2:$A$1500,A31,'Time Entries'!$B$2:$B$1500,B31)&gt;N('Settings'!$B$2)),"LONG DAY; ","")&amp;IF(AND(N(A31)&gt;0,N(J31)&gt;0,N(J31)-N(A31)&gt;N('Settings'!$B$4)),"ENTERED LATE; ","")&amp;IF(AND(N(A31)&gt;0,K31="",TODAY()-N(A31)&gt;=N('Settings'!$B$5)),"NOT APPROVED; ","")="","",LEFT(IF(N(A31)=0,"NO DATE; ",IF(A31&gt;TODAY(),"FUTURE DATE; ",""))&amp;IF(B31="","NO WORKER; ",IF(COUNTIF('Workers'!$A$2:$A$61,B31)=0,"WORKER NOT ON WORKERS SHEET; ",""))&amp;IF(C31="","NO JOB; ",IF(COUNTIF('Jobs'!$A$2:$A$61,C31)=0,"JOB NOT ON JOBS SHEET; ",""))&amp;IF(AND(N(G31)=0,AND(D31&lt;&gt;"",E31&lt;&gt;""),N(E31)&lt;=N(D31)),"END BEFORE START; ",IF(N(M31)&lt;=0,"NO HOURS; ",""))&amp;IF(AND(N(A31)&gt;0,B31&lt;&gt;"",COUNTIFS('Time Entries'!$A$2:$A$1500,A31,'Time Entries'!$B$2:$B$1500,B31,'Time Entries'!$C$2:$C$1500,C31,'Time Entries'!$M$2:$M$1500,M31)&gt;1),"POSSIBLE DUPLICATE; ","")&amp;IF(AND(N(A31)&gt;0,B31&lt;&gt;"",N('Settings'!$B$2)&gt;0,SUMIFS('Time Entries'!$M$2:$M$1500,'Time Entries'!$A$2:$A$1500,A31,'Time Entries'!$B$2:$B$1500,B31)&gt;N('Settings'!$B$2)),"LONG DAY; ","")&amp;IF(AND(N(A31)&gt;0,N(J31)&gt;0,N(J31)-N(A31)&gt;N('Settings'!$B$4)),"ENTERED LATE; ","")&amp;IF(AND(N(A31)&gt;0,K31="",TODAY()-N(A31)&gt;=N('Settings'!$B$5)),"NOT APPROVED; ",""),LEN(IF(N(A31)=0,"NO DATE; ",IF(A31&gt;TODAY(),"FUTURE DATE; ",""))&amp;IF(B31="","NO WORKER; ",IF(COUNTIF('Workers'!$A$2:$A$61,B31)=0,"WORKER NOT ON WORKERS SHEET; ",""))&amp;IF(C31="","NO JOB; ",IF(COUNTIF('Jobs'!$A$2:$A$61,C31)=0,"JOB NOT ON JOBS SHEET; ",""))&amp;IF(AND(N(G31)=0,AND(D31&lt;&gt;"",E31&lt;&gt;""),N(E31)&lt;=N(D31)),"END BEFORE START; ",IF(N(M31)&lt;=0,"NO HOURS; ",""))&amp;IF(AND(N(A31)&gt;0,B31&lt;&gt;"",COUNTIFS('Time Entries'!$A$2:$A$1500,A31,'Time Entries'!$B$2:$B$1500,B31,'Time Entries'!$C$2:$C$1500,C31,'Time Entries'!$M$2:$M$1500,M31)&gt;1),"POSSIBLE DUPLICATE; ","")&amp;IF(AND(N(A31)&gt;0,B31&lt;&gt;"",N('Settings'!$B$2)&gt;0,SUMIFS('Time Entries'!$M$2:$M$1500,'Time Entries'!$A$2:$A$1500,A31,'Time Entries'!$B$2:$B$1500,B31)&gt;N('Settings'!$B$2)),"LONG DAY; ","")&amp;IF(AND(N(A31)&gt;0,N(J31)&gt;0,N(J31)-N(A31)&gt;N('Settings'!$B$4)),"ENTERED LATE; ","")&amp;IF(AND(N(A31)&gt;0,K31="",TODAY()-N(A31)&gt;=N('Settings'!$B$5)),"NOT APPROVED; ",""))-2)))</f>
        <v/>
      </c>
    </row>
    <row r="32">
      <c r="A32" s="6" t="n"/>
      <c r="D32" s="7" t="n"/>
      <c r="E32" s="7" t="n"/>
      <c r="J32" s="6" t="n"/>
      <c r="L32" s="8" t="n"/>
      <c r="M32" s="9">
        <f>IF(NOT(OR(A32&lt;&gt;"",B32&lt;&gt;"",C32&lt;&gt;"")),"",IF(N(G32)&gt;0,N(G32),IF(AND(AND(D32&lt;&gt;"",E32&lt;&gt;""),N(E32)&gt;N(D32)),ROUND((N(E32)-N(D32))*24-N(F32)/60,2),"")))</f>
        <v/>
      </c>
      <c r="N32" s="6">
        <f>IF(N(A32)=0,"",A32-WEEKDAY(A32,3))</f>
        <v/>
      </c>
      <c r="O32" s="8">
        <f>IF(NOT(OR(A32&lt;&gt;"",B32&lt;&gt;"",C32&lt;&gt;"")),"",IF(IF(N(A32)=0,"NO DATE; ",IF(A32&gt;TODAY(),"FUTURE DATE; ",""))&amp;IF(B32="","NO WORKER; ",IF(COUNTIF('Workers'!$A$2:$A$61,B32)=0,"WORKER NOT ON WORKERS SHEET; ",""))&amp;IF(C32="","NO JOB; ",IF(COUNTIF('Jobs'!$A$2:$A$61,C32)=0,"JOB NOT ON JOBS SHEET; ",""))&amp;IF(AND(N(G32)=0,AND(D32&lt;&gt;"",E32&lt;&gt;""),N(E32)&lt;=N(D32)),"END BEFORE START; ",IF(N(M32)&lt;=0,"NO HOURS; ",""))&amp;IF(AND(N(A32)&gt;0,B32&lt;&gt;"",COUNTIFS('Time Entries'!$A$2:$A$1500,A32,'Time Entries'!$B$2:$B$1500,B32,'Time Entries'!$C$2:$C$1500,C32,'Time Entries'!$M$2:$M$1500,M32)&gt;1),"POSSIBLE DUPLICATE; ","")&amp;IF(AND(N(A32)&gt;0,B32&lt;&gt;"",N('Settings'!$B$2)&gt;0,SUMIFS('Time Entries'!$M$2:$M$1500,'Time Entries'!$A$2:$A$1500,A32,'Time Entries'!$B$2:$B$1500,B32)&gt;N('Settings'!$B$2)),"LONG DAY; ","")&amp;IF(AND(N(A32)&gt;0,N(J32)&gt;0,N(J32)-N(A32)&gt;N('Settings'!$B$4)),"ENTERED LATE; ","")&amp;IF(AND(N(A32)&gt;0,K32="",TODAY()-N(A32)&gt;=N('Settings'!$B$5)),"NOT APPROVED; ","")="","",LEFT(IF(N(A32)=0,"NO DATE; ",IF(A32&gt;TODAY(),"FUTURE DATE; ",""))&amp;IF(B32="","NO WORKER; ",IF(COUNTIF('Workers'!$A$2:$A$61,B32)=0,"WORKER NOT ON WORKERS SHEET; ",""))&amp;IF(C32="","NO JOB; ",IF(COUNTIF('Jobs'!$A$2:$A$61,C32)=0,"JOB NOT ON JOBS SHEET; ",""))&amp;IF(AND(N(G32)=0,AND(D32&lt;&gt;"",E32&lt;&gt;""),N(E32)&lt;=N(D32)),"END BEFORE START; ",IF(N(M32)&lt;=0,"NO HOURS; ",""))&amp;IF(AND(N(A32)&gt;0,B32&lt;&gt;"",COUNTIFS('Time Entries'!$A$2:$A$1500,A32,'Time Entries'!$B$2:$B$1500,B32,'Time Entries'!$C$2:$C$1500,C32,'Time Entries'!$M$2:$M$1500,M32)&gt;1),"POSSIBLE DUPLICATE; ","")&amp;IF(AND(N(A32)&gt;0,B32&lt;&gt;"",N('Settings'!$B$2)&gt;0,SUMIFS('Time Entries'!$M$2:$M$1500,'Time Entries'!$A$2:$A$1500,A32,'Time Entries'!$B$2:$B$1500,B32)&gt;N('Settings'!$B$2)),"LONG DAY; ","")&amp;IF(AND(N(A32)&gt;0,N(J32)&gt;0,N(J32)-N(A32)&gt;N('Settings'!$B$4)),"ENTERED LATE; ","")&amp;IF(AND(N(A32)&gt;0,K32="",TODAY()-N(A32)&gt;=N('Settings'!$B$5)),"NOT APPROVED; ",""),LEN(IF(N(A32)=0,"NO DATE; ",IF(A32&gt;TODAY(),"FUTURE DATE; ",""))&amp;IF(B32="","NO WORKER; ",IF(COUNTIF('Workers'!$A$2:$A$61,B32)=0,"WORKER NOT ON WORKERS SHEET; ",""))&amp;IF(C32="","NO JOB; ",IF(COUNTIF('Jobs'!$A$2:$A$61,C32)=0,"JOB NOT ON JOBS SHEET; ",""))&amp;IF(AND(N(G32)=0,AND(D32&lt;&gt;"",E32&lt;&gt;""),N(E32)&lt;=N(D32)),"END BEFORE START; ",IF(N(M32)&lt;=0,"NO HOURS; ",""))&amp;IF(AND(N(A32)&gt;0,B32&lt;&gt;"",COUNTIFS('Time Entries'!$A$2:$A$1500,A32,'Time Entries'!$B$2:$B$1500,B32,'Time Entries'!$C$2:$C$1500,C32,'Time Entries'!$M$2:$M$1500,M32)&gt;1),"POSSIBLE DUPLICATE; ","")&amp;IF(AND(N(A32)&gt;0,B32&lt;&gt;"",N('Settings'!$B$2)&gt;0,SUMIFS('Time Entries'!$M$2:$M$1500,'Time Entries'!$A$2:$A$1500,A32,'Time Entries'!$B$2:$B$1500,B32)&gt;N('Settings'!$B$2)),"LONG DAY; ","")&amp;IF(AND(N(A32)&gt;0,N(J32)&gt;0,N(J32)-N(A32)&gt;N('Settings'!$B$4)),"ENTERED LATE; ","")&amp;IF(AND(N(A32)&gt;0,K32="",TODAY()-N(A32)&gt;=N('Settings'!$B$5)),"NOT APPROVED; ",""))-2)))</f>
        <v/>
      </c>
    </row>
    <row r="33">
      <c r="A33" s="6" t="n"/>
      <c r="D33" s="7" t="n"/>
      <c r="E33" s="7" t="n"/>
      <c r="J33" s="6" t="n"/>
      <c r="L33" s="8" t="n"/>
      <c r="M33" s="9">
        <f>IF(NOT(OR(A33&lt;&gt;"",B33&lt;&gt;"",C33&lt;&gt;"")),"",IF(N(G33)&gt;0,N(G33),IF(AND(AND(D33&lt;&gt;"",E33&lt;&gt;""),N(E33)&gt;N(D33)),ROUND((N(E33)-N(D33))*24-N(F33)/60,2),"")))</f>
        <v/>
      </c>
      <c r="N33" s="6">
        <f>IF(N(A33)=0,"",A33-WEEKDAY(A33,3))</f>
        <v/>
      </c>
      <c r="O33" s="8">
        <f>IF(NOT(OR(A33&lt;&gt;"",B33&lt;&gt;"",C33&lt;&gt;"")),"",IF(IF(N(A33)=0,"NO DATE; ",IF(A33&gt;TODAY(),"FUTURE DATE; ",""))&amp;IF(B33="","NO WORKER; ",IF(COUNTIF('Workers'!$A$2:$A$61,B33)=0,"WORKER NOT ON WORKERS SHEET; ",""))&amp;IF(C33="","NO JOB; ",IF(COUNTIF('Jobs'!$A$2:$A$61,C33)=0,"JOB NOT ON JOBS SHEET; ",""))&amp;IF(AND(N(G33)=0,AND(D33&lt;&gt;"",E33&lt;&gt;""),N(E33)&lt;=N(D33)),"END BEFORE START; ",IF(N(M33)&lt;=0,"NO HOURS; ",""))&amp;IF(AND(N(A33)&gt;0,B33&lt;&gt;"",COUNTIFS('Time Entries'!$A$2:$A$1500,A33,'Time Entries'!$B$2:$B$1500,B33,'Time Entries'!$C$2:$C$1500,C33,'Time Entries'!$M$2:$M$1500,M33)&gt;1),"POSSIBLE DUPLICATE; ","")&amp;IF(AND(N(A33)&gt;0,B33&lt;&gt;"",N('Settings'!$B$2)&gt;0,SUMIFS('Time Entries'!$M$2:$M$1500,'Time Entries'!$A$2:$A$1500,A33,'Time Entries'!$B$2:$B$1500,B33)&gt;N('Settings'!$B$2)),"LONG DAY; ","")&amp;IF(AND(N(A33)&gt;0,N(J33)&gt;0,N(J33)-N(A33)&gt;N('Settings'!$B$4)),"ENTERED LATE; ","")&amp;IF(AND(N(A33)&gt;0,K33="",TODAY()-N(A33)&gt;=N('Settings'!$B$5)),"NOT APPROVED; ","")="","",LEFT(IF(N(A33)=0,"NO DATE; ",IF(A33&gt;TODAY(),"FUTURE DATE; ",""))&amp;IF(B33="","NO WORKER; ",IF(COUNTIF('Workers'!$A$2:$A$61,B33)=0,"WORKER NOT ON WORKERS SHEET; ",""))&amp;IF(C33="","NO JOB; ",IF(COUNTIF('Jobs'!$A$2:$A$61,C33)=0,"JOB NOT ON JOBS SHEET; ",""))&amp;IF(AND(N(G33)=0,AND(D33&lt;&gt;"",E33&lt;&gt;""),N(E33)&lt;=N(D33)),"END BEFORE START; ",IF(N(M33)&lt;=0,"NO HOURS; ",""))&amp;IF(AND(N(A33)&gt;0,B33&lt;&gt;"",COUNTIFS('Time Entries'!$A$2:$A$1500,A33,'Time Entries'!$B$2:$B$1500,B33,'Time Entries'!$C$2:$C$1500,C33,'Time Entries'!$M$2:$M$1500,M33)&gt;1),"POSSIBLE DUPLICATE; ","")&amp;IF(AND(N(A33)&gt;0,B33&lt;&gt;"",N('Settings'!$B$2)&gt;0,SUMIFS('Time Entries'!$M$2:$M$1500,'Time Entries'!$A$2:$A$1500,A33,'Time Entries'!$B$2:$B$1500,B33)&gt;N('Settings'!$B$2)),"LONG DAY; ","")&amp;IF(AND(N(A33)&gt;0,N(J33)&gt;0,N(J33)-N(A33)&gt;N('Settings'!$B$4)),"ENTERED LATE; ","")&amp;IF(AND(N(A33)&gt;0,K33="",TODAY()-N(A33)&gt;=N('Settings'!$B$5)),"NOT APPROVED; ",""),LEN(IF(N(A33)=0,"NO DATE; ",IF(A33&gt;TODAY(),"FUTURE DATE; ",""))&amp;IF(B33="","NO WORKER; ",IF(COUNTIF('Workers'!$A$2:$A$61,B33)=0,"WORKER NOT ON WORKERS SHEET; ",""))&amp;IF(C33="","NO JOB; ",IF(COUNTIF('Jobs'!$A$2:$A$61,C33)=0,"JOB NOT ON JOBS SHEET; ",""))&amp;IF(AND(N(G33)=0,AND(D33&lt;&gt;"",E33&lt;&gt;""),N(E33)&lt;=N(D33)),"END BEFORE START; ",IF(N(M33)&lt;=0,"NO HOURS; ",""))&amp;IF(AND(N(A33)&gt;0,B33&lt;&gt;"",COUNTIFS('Time Entries'!$A$2:$A$1500,A33,'Time Entries'!$B$2:$B$1500,B33,'Time Entries'!$C$2:$C$1500,C33,'Time Entries'!$M$2:$M$1500,M33)&gt;1),"POSSIBLE DUPLICATE; ","")&amp;IF(AND(N(A33)&gt;0,B33&lt;&gt;"",N('Settings'!$B$2)&gt;0,SUMIFS('Time Entries'!$M$2:$M$1500,'Time Entries'!$A$2:$A$1500,A33,'Time Entries'!$B$2:$B$1500,B33)&gt;N('Settings'!$B$2)),"LONG DAY; ","")&amp;IF(AND(N(A33)&gt;0,N(J33)&gt;0,N(J33)-N(A33)&gt;N('Settings'!$B$4)),"ENTERED LATE; ","")&amp;IF(AND(N(A33)&gt;0,K33="",TODAY()-N(A33)&gt;=N('Settings'!$B$5)),"NOT APPROVED; ",""))-2)))</f>
        <v/>
      </c>
    </row>
    <row r="34">
      <c r="A34" s="6" t="n"/>
      <c r="D34" s="7" t="n"/>
      <c r="E34" s="7" t="n"/>
      <c r="J34" s="6" t="n"/>
      <c r="L34" s="8" t="n"/>
      <c r="M34" s="9">
        <f>IF(NOT(OR(A34&lt;&gt;"",B34&lt;&gt;"",C34&lt;&gt;"")),"",IF(N(G34)&gt;0,N(G34),IF(AND(AND(D34&lt;&gt;"",E34&lt;&gt;""),N(E34)&gt;N(D34)),ROUND((N(E34)-N(D34))*24-N(F34)/60,2),"")))</f>
        <v/>
      </c>
      <c r="N34" s="6">
        <f>IF(N(A34)=0,"",A34-WEEKDAY(A34,3))</f>
        <v/>
      </c>
      <c r="O34" s="8">
        <f>IF(NOT(OR(A34&lt;&gt;"",B34&lt;&gt;"",C34&lt;&gt;"")),"",IF(IF(N(A34)=0,"NO DATE; ",IF(A34&gt;TODAY(),"FUTURE DATE; ",""))&amp;IF(B34="","NO WORKER; ",IF(COUNTIF('Workers'!$A$2:$A$61,B34)=0,"WORKER NOT ON WORKERS SHEET; ",""))&amp;IF(C34="","NO JOB; ",IF(COUNTIF('Jobs'!$A$2:$A$61,C34)=0,"JOB NOT ON JOBS SHEET; ",""))&amp;IF(AND(N(G34)=0,AND(D34&lt;&gt;"",E34&lt;&gt;""),N(E34)&lt;=N(D34)),"END BEFORE START; ",IF(N(M34)&lt;=0,"NO HOURS; ",""))&amp;IF(AND(N(A34)&gt;0,B34&lt;&gt;"",COUNTIFS('Time Entries'!$A$2:$A$1500,A34,'Time Entries'!$B$2:$B$1500,B34,'Time Entries'!$C$2:$C$1500,C34,'Time Entries'!$M$2:$M$1500,M34)&gt;1),"POSSIBLE DUPLICATE; ","")&amp;IF(AND(N(A34)&gt;0,B34&lt;&gt;"",N('Settings'!$B$2)&gt;0,SUMIFS('Time Entries'!$M$2:$M$1500,'Time Entries'!$A$2:$A$1500,A34,'Time Entries'!$B$2:$B$1500,B34)&gt;N('Settings'!$B$2)),"LONG DAY; ","")&amp;IF(AND(N(A34)&gt;0,N(J34)&gt;0,N(J34)-N(A34)&gt;N('Settings'!$B$4)),"ENTERED LATE; ","")&amp;IF(AND(N(A34)&gt;0,K34="",TODAY()-N(A34)&gt;=N('Settings'!$B$5)),"NOT APPROVED; ","")="","",LEFT(IF(N(A34)=0,"NO DATE; ",IF(A34&gt;TODAY(),"FUTURE DATE; ",""))&amp;IF(B34="","NO WORKER; ",IF(COUNTIF('Workers'!$A$2:$A$61,B34)=0,"WORKER NOT ON WORKERS SHEET; ",""))&amp;IF(C34="","NO JOB; ",IF(COUNTIF('Jobs'!$A$2:$A$61,C34)=0,"JOB NOT ON JOBS SHEET; ",""))&amp;IF(AND(N(G34)=0,AND(D34&lt;&gt;"",E34&lt;&gt;""),N(E34)&lt;=N(D34)),"END BEFORE START; ",IF(N(M34)&lt;=0,"NO HOURS; ",""))&amp;IF(AND(N(A34)&gt;0,B34&lt;&gt;"",COUNTIFS('Time Entries'!$A$2:$A$1500,A34,'Time Entries'!$B$2:$B$1500,B34,'Time Entries'!$C$2:$C$1500,C34,'Time Entries'!$M$2:$M$1500,M34)&gt;1),"POSSIBLE DUPLICATE; ","")&amp;IF(AND(N(A34)&gt;0,B34&lt;&gt;"",N('Settings'!$B$2)&gt;0,SUMIFS('Time Entries'!$M$2:$M$1500,'Time Entries'!$A$2:$A$1500,A34,'Time Entries'!$B$2:$B$1500,B34)&gt;N('Settings'!$B$2)),"LONG DAY; ","")&amp;IF(AND(N(A34)&gt;0,N(J34)&gt;0,N(J34)-N(A34)&gt;N('Settings'!$B$4)),"ENTERED LATE; ","")&amp;IF(AND(N(A34)&gt;0,K34="",TODAY()-N(A34)&gt;=N('Settings'!$B$5)),"NOT APPROVED; ",""),LEN(IF(N(A34)=0,"NO DATE; ",IF(A34&gt;TODAY(),"FUTURE DATE; ",""))&amp;IF(B34="","NO WORKER; ",IF(COUNTIF('Workers'!$A$2:$A$61,B34)=0,"WORKER NOT ON WORKERS SHEET; ",""))&amp;IF(C34="","NO JOB; ",IF(COUNTIF('Jobs'!$A$2:$A$61,C34)=0,"JOB NOT ON JOBS SHEET; ",""))&amp;IF(AND(N(G34)=0,AND(D34&lt;&gt;"",E34&lt;&gt;""),N(E34)&lt;=N(D34)),"END BEFORE START; ",IF(N(M34)&lt;=0,"NO HOURS; ",""))&amp;IF(AND(N(A34)&gt;0,B34&lt;&gt;"",COUNTIFS('Time Entries'!$A$2:$A$1500,A34,'Time Entries'!$B$2:$B$1500,B34,'Time Entries'!$C$2:$C$1500,C34,'Time Entries'!$M$2:$M$1500,M34)&gt;1),"POSSIBLE DUPLICATE; ","")&amp;IF(AND(N(A34)&gt;0,B34&lt;&gt;"",N('Settings'!$B$2)&gt;0,SUMIFS('Time Entries'!$M$2:$M$1500,'Time Entries'!$A$2:$A$1500,A34,'Time Entries'!$B$2:$B$1500,B34)&gt;N('Settings'!$B$2)),"LONG DAY; ","")&amp;IF(AND(N(A34)&gt;0,N(J34)&gt;0,N(J34)-N(A34)&gt;N('Settings'!$B$4)),"ENTERED LATE; ","")&amp;IF(AND(N(A34)&gt;0,K34="",TODAY()-N(A34)&gt;=N('Settings'!$B$5)),"NOT APPROVED; ",""))-2)))</f>
        <v/>
      </c>
    </row>
    <row r="35">
      <c r="A35" s="6" t="n"/>
      <c r="D35" s="7" t="n"/>
      <c r="E35" s="7" t="n"/>
      <c r="J35" s="6" t="n"/>
      <c r="L35" s="8" t="n"/>
      <c r="M35" s="9">
        <f>IF(NOT(OR(A35&lt;&gt;"",B35&lt;&gt;"",C35&lt;&gt;"")),"",IF(N(G35)&gt;0,N(G35),IF(AND(AND(D35&lt;&gt;"",E35&lt;&gt;""),N(E35)&gt;N(D35)),ROUND((N(E35)-N(D35))*24-N(F35)/60,2),"")))</f>
        <v/>
      </c>
      <c r="N35" s="6">
        <f>IF(N(A35)=0,"",A35-WEEKDAY(A35,3))</f>
        <v/>
      </c>
      <c r="O35" s="8">
        <f>IF(NOT(OR(A35&lt;&gt;"",B35&lt;&gt;"",C35&lt;&gt;"")),"",IF(IF(N(A35)=0,"NO DATE; ",IF(A35&gt;TODAY(),"FUTURE DATE; ",""))&amp;IF(B35="","NO WORKER; ",IF(COUNTIF('Workers'!$A$2:$A$61,B35)=0,"WORKER NOT ON WORKERS SHEET; ",""))&amp;IF(C35="","NO JOB; ",IF(COUNTIF('Jobs'!$A$2:$A$61,C35)=0,"JOB NOT ON JOBS SHEET; ",""))&amp;IF(AND(N(G35)=0,AND(D35&lt;&gt;"",E35&lt;&gt;""),N(E35)&lt;=N(D35)),"END BEFORE START; ",IF(N(M35)&lt;=0,"NO HOURS; ",""))&amp;IF(AND(N(A35)&gt;0,B35&lt;&gt;"",COUNTIFS('Time Entries'!$A$2:$A$1500,A35,'Time Entries'!$B$2:$B$1500,B35,'Time Entries'!$C$2:$C$1500,C35,'Time Entries'!$M$2:$M$1500,M35)&gt;1),"POSSIBLE DUPLICATE; ","")&amp;IF(AND(N(A35)&gt;0,B35&lt;&gt;"",N('Settings'!$B$2)&gt;0,SUMIFS('Time Entries'!$M$2:$M$1500,'Time Entries'!$A$2:$A$1500,A35,'Time Entries'!$B$2:$B$1500,B35)&gt;N('Settings'!$B$2)),"LONG DAY; ","")&amp;IF(AND(N(A35)&gt;0,N(J35)&gt;0,N(J35)-N(A35)&gt;N('Settings'!$B$4)),"ENTERED LATE; ","")&amp;IF(AND(N(A35)&gt;0,K35="",TODAY()-N(A35)&gt;=N('Settings'!$B$5)),"NOT APPROVED; ","")="","",LEFT(IF(N(A35)=0,"NO DATE; ",IF(A35&gt;TODAY(),"FUTURE DATE; ",""))&amp;IF(B35="","NO WORKER; ",IF(COUNTIF('Workers'!$A$2:$A$61,B35)=0,"WORKER NOT ON WORKERS SHEET; ",""))&amp;IF(C35="","NO JOB; ",IF(COUNTIF('Jobs'!$A$2:$A$61,C35)=0,"JOB NOT ON JOBS SHEET; ",""))&amp;IF(AND(N(G35)=0,AND(D35&lt;&gt;"",E35&lt;&gt;""),N(E35)&lt;=N(D35)),"END BEFORE START; ",IF(N(M35)&lt;=0,"NO HOURS; ",""))&amp;IF(AND(N(A35)&gt;0,B35&lt;&gt;"",COUNTIFS('Time Entries'!$A$2:$A$1500,A35,'Time Entries'!$B$2:$B$1500,B35,'Time Entries'!$C$2:$C$1500,C35,'Time Entries'!$M$2:$M$1500,M35)&gt;1),"POSSIBLE DUPLICATE; ","")&amp;IF(AND(N(A35)&gt;0,B35&lt;&gt;"",N('Settings'!$B$2)&gt;0,SUMIFS('Time Entries'!$M$2:$M$1500,'Time Entries'!$A$2:$A$1500,A35,'Time Entries'!$B$2:$B$1500,B35)&gt;N('Settings'!$B$2)),"LONG DAY; ","")&amp;IF(AND(N(A35)&gt;0,N(J35)&gt;0,N(J35)-N(A35)&gt;N('Settings'!$B$4)),"ENTERED LATE; ","")&amp;IF(AND(N(A35)&gt;0,K35="",TODAY()-N(A35)&gt;=N('Settings'!$B$5)),"NOT APPROVED; ",""),LEN(IF(N(A35)=0,"NO DATE; ",IF(A35&gt;TODAY(),"FUTURE DATE; ",""))&amp;IF(B35="","NO WORKER; ",IF(COUNTIF('Workers'!$A$2:$A$61,B35)=0,"WORKER NOT ON WORKERS SHEET; ",""))&amp;IF(C35="","NO JOB; ",IF(COUNTIF('Jobs'!$A$2:$A$61,C35)=0,"JOB NOT ON JOBS SHEET; ",""))&amp;IF(AND(N(G35)=0,AND(D35&lt;&gt;"",E35&lt;&gt;""),N(E35)&lt;=N(D35)),"END BEFORE START; ",IF(N(M35)&lt;=0,"NO HOURS; ",""))&amp;IF(AND(N(A35)&gt;0,B35&lt;&gt;"",COUNTIFS('Time Entries'!$A$2:$A$1500,A35,'Time Entries'!$B$2:$B$1500,B35,'Time Entries'!$C$2:$C$1500,C35,'Time Entries'!$M$2:$M$1500,M35)&gt;1),"POSSIBLE DUPLICATE; ","")&amp;IF(AND(N(A35)&gt;0,B35&lt;&gt;"",N('Settings'!$B$2)&gt;0,SUMIFS('Time Entries'!$M$2:$M$1500,'Time Entries'!$A$2:$A$1500,A35,'Time Entries'!$B$2:$B$1500,B35)&gt;N('Settings'!$B$2)),"LONG DAY; ","")&amp;IF(AND(N(A35)&gt;0,N(J35)&gt;0,N(J35)-N(A35)&gt;N('Settings'!$B$4)),"ENTERED LATE; ","")&amp;IF(AND(N(A35)&gt;0,K35="",TODAY()-N(A35)&gt;=N('Settings'!$B$5)),"NOT APPROVED; ",""))-2)))</f>
        <v/>
      </c>
    </row>
    <row r="36">
      <c r="A36" s="6" t="n"/>
      <c r="D36" s="7" t="n"/>
      <c r="E36" s="7" t="n"/>
      <c r="J36" s="6" t="n"/>
      <c r="L36" s="8" t="n"/>
      <c r="M36" s="9">
        <f>IF(NOT(OR(A36&lt;&gt;"",B36&lt;&gt;"",C36&lt;&gt;"")),"",IF(N(G36)&gt;0,N(G36),IF(AND(AND(D36&lt;&gt;"",E36&lt;&gt;""),N(E36)&gt;N(D36)),ROUND((N(E36)-N(D36))*24-N(F36)/60,2),"")))</f>
        <v/>
      </c>
      <c r="N36" s="6">
        <f>IF(N(A36)=0,"",A36-WEEKDAY(A36,3))</f>
        <v/>
      </c>
      <c r="O36" s="8">
        <f>IF(NOT(OR(A36&lt;&gt;"",B36&lt;&gt;"",C36&lt;&gt;"")),"",IF(IF(N(A36)=0,"NO DATE; ",IF(A36&gt;TODAY(),"FUTURE DATE; ",""))&amp;IF(B36="","NO WORKER; ",IF(COUNTIF('Workers'!$A$2:$A$61,B36)=0,"WORKER NOT ON WORKERS SHEET; ",""))&amp;IF(C36="","NO JOB; ",IF(COUNTIF('Jobs'!$A$2:$A$61,C36)=0,"JOB NOT ON JOBS SHEET; ",""))&amp;IF(AND(N(G36)=0,AND(D36&lt;&gt;"",E36&lt;&gt;""),N(E36)&lt;=N(D36)),"END BEFORE START; ",IF(N(M36)&lt;=0,"NO HOURS; ",""))&amp;IF(AND(N(A36)&gt;0,B36&lt;&gt;"",COUNTIFS('Time Entries'!$A$2:$A$1500,A36,'Time Entries'!$B$2:$B$1500,B36,'Time Entries'!$C$2:$C$1500,C36,'Time Entries'!$M$2:$M$1500,M36)&gt;1),"POSSIBLE DUPLICATE; ","")&amp;IF(AND(N(A36)&gt;0,B36&lt;&gt;"",N('Settings'!$B$2)&gt;0,SUMIFS('Time Entries'!$M$2:$M$1500,'Time Entries'!$A$2:$A$1500,A36,'Time Entries'!$B$2:$B$1500,B36)&gt;N('Settings'!$B$2)),"LONG DAY; ","")&amp;IF(AND(N(A36)&gt;0,N(J36)&gt;0,N(J36)-N(A36)&gt;N('Settings'!$B$4)),"ENTERED LATE; ","")&amp;IF(AND(N(A36)&gt;0,K36="",TODAY()-N(A36)&gt;=N('Settings'!$B$5)),"NOT APPROVED; ","")="","",LEFT(IF(N(A36)=0,"NO DATE; ",IF(A36&gt;TODAY(),"FUTURE DATE; ",""))&amp;IF(B36="","NO WORKER; ",IF(COUNTIF('Workers'!$A$2:$A$61,B36)=0,"WORKER NOT ON WORKERS SHEET; ",""))&amp;IF(C36="","NO JOB; ",IF(COUNTIF('Jobs'!$A$2:$A$61,C36)=0,"JOB NOT ON JOBS SHEET; ",""))&amp;IF(AND(N(G36)=0,AND(D36&lt;&gt;"",E36&lt;&gt;""),N(E36)&lt;=N(D36)),"END BEFORE START; ",IF(N(M36)&lt;=0,"NO HOURS; ",""))&amp;IF(AND(N(A36)&gt;0,B36&lt;&gt;"",COUNTIFS('Time Entries'!$A$2:$A$1500,A36,'Time Entries'!$B$2:$B$1500,B36,'Time Entries'!$C$2:$C$1500,C36,'Time Entries'!$M$2:$M$1500,M36)&gt;1),"POSSIBLE DUPLICATE; ","")&amp;IF(AND(N(A36)&gt;0,B36&lt;&gt;"",N('Settings'!$B$2)&gt;0,SUMIFS('Time Entries'!$M$2:$M$1500,'Time Entries'!$A$2:$A$1500,A36,'Time Entries'!$B$2:$B$1500,B36)&gt;N('Settings'!$B$2)),"LONG DAY; ","")&amp;IF(AND(N(A36)&gt;0,N(J36)&gt;0,N(J36)-N(A36)&gt;N('Settings'!$B$4)),"ENTERED LATE; ","")&amp;IF(AND(N(A36)&gt;0,K36="",TODAY()-N(A36)&gt;=N('Settings'!$B$5)),"NOT APPROVED; ",""),LEN(IF(N(A36)=0,"NO DATE; ",IF(A36&gt;TODAY(),"FUTURE DATE; ",""))&amp;IF(B36="","NO WORKER; ",IF(COUNTIF('Workers'!$A$2:$A$61,B36)=0,"WORKER NOT ON WORKERS SHEET; ",""))&amp;IF(C36="","NO JOB; ",IF(COUNTIF('Jobs'!$A$2:$A$61,C36)=0,"JOB NOT ON JOBS SHEET; ",""))&amp;IF(AND(N(G36)=0,AND(D36&lt;&gt;"",E36&lt;&gt;""),N(E36)&lt;=N(D36)),"END BEFORE START; ",IF(N(M36)&lt;=0,"NO HOURS; ",""))&amp;IF(AND(N(A36)&gt;0,B36&lt;&gt;"",COUNTIFS('Time Entries'!$A$2:$A$1500,A36,'Time Entries'!$B$2:$B$1500,B36,'Time Entries'!$C$2:$C$1500,C36,'Time Entries'!$M$2:$M$1500,M36)&gt;1),"POSSIBLE DUPLICATE; ","")&amp;IF(AND(N(A36)&gt;0,B36&lt;&gt;"",N('Settings'!$B$2)&gt;0,SUMIFS('Time Entries'!$M$2:$M$1500,'Time Entries'!$A$2:$A$1500,A36,'Time Entries'!$B$2:$B$1500,B36)&gt;N('Settings'!$B$2)),"LONG DAY; ","")&amp;IF(AND(N(A36)&gt;0,N(J36)&gt;0,N(J36)-N(A36)&gt;N('Settings'!$B$4)),"ENTERED LATE; ","")&amp;IF(AND(N(A36)&gt;0,K36="",TODAY()-N(A36)&gt;=N('Settings'!$B$5)),"NOT APPROVED; ",""))-2)))</f>
        <v/>
      </c>
    </row>
    <row r="37">
      <c r="A37" s="6" t="n"/>
      <c r="D37" s="7" t="n"/>
      <c r="E37" s="7" t="n"/>
      <c r="J37" s="6" t="n"/>
      <c r="L37" s="8" t="n"/>
      <c r="M37" s="9">
        <f>IF(NOT(OR(A37&lt;&gt;"",B37&lt;&gt;"",C37&lt;&gt;"")),"",IF(N(G37)&gt;0,N(G37),IF(AND(AND(D37&lt;&gt;"",E37&lt;&gt;""),N(E37)&gt;N(D37)),ROUND((N(E37)-N(D37))*24-N(F37)/60,2),"")))</f>
        <v/>
      </c>
      <c r="N37" s="6">
        <f>IF(N(A37)=0,"",A37-WEEKDAY(A37,3))</f>
        <v/>
      </c>
      <c r="O37" s="8">
        <f>IF(NOT(OR(A37&lt;&gt;"",B37&lt;&gt;"",C37&lt;&gt;"")),"",IF(IF(N(A37)=0,"NO DATE; ",IF(A37&gt;TODAY(),"FUTURE DATE; ",""))&amp;IF(B37="","NO WORKER; ",IF(COUNTIF('Workers'!$A$2:$A$61,B37)=0,"WORKER NOT ON WORKERS SHEET; ",""))&amp;IF(C37="","NO JOB; ",IF(COUNTIF('Jobs'!$A$2:$A$61,C37)=0,"JOB NOT ON JOBS SHEET; ",""))&amp;IF(AND(N(G37)=0,AND(D37&lt;&gt;"",E37&lt;&gt;""),N(E37)&lt;=N(D37)),"END BEFORE START; ",IF(N(M37)&lt;=0,"NO HOURS; ",""))&amp;IF(AND(N(A37)&gt;0,B37&lt;&gt;"",COUNTIFS('Time Entries'!$A$2:$A$1500,A37,'Time Entries'!$B$2:$B$1500,B37,'Time Entries'!$C$2:$C$1500,C37,'Time Entries'!$M$2:$M$1500,M37)&gt;1),"POSSIBLE DUPLICATE; ","")&amp;IF(AND(N(A37)&gt;0,B37&lt;&gt;"",N('Settings'!$B$2)&gt;0,SUMIFS('Time Entries'!$M$2:$M$1500,'Time Entries'!$A$2:$A$1500,A37,'Time Entries'!$B$2:$B$1500,B37)&gt;N('Settings'!$B$2)),"LONG DAY; ","")&amp;IF(AND(N(A37)&gt;0,N(J37)&gt;0,N(J37)-N(A37)&gt;N('Settings'!$B$4)),"ENTERED LATE; ","")&amp;IF(AND(N(A37)&gt;0,K37="",TODAY()-N(A37)&gt;=N('Settings'!$B$5)),"NOT APPROVED; ","")="","",LEFT(IF(N(A37)=0,"NO DATE; ",IF(A37&gt;TODAY(),"FUTURE DATE; ",""))&amp;IF(B37="","NO WORKER; ",IF(COUNTIF('Workers'!$A$2:$A$61,B37)=0,"WORKER NOT ON WORKERS SHEET; ",""))&amp;IF(C37="","NO JOB; ",IF(COUNTIF('Jobs'!$A$2:$A$61,C37)=0,"JOB NOT ON JOBS SHEET; ",""))&amp;IF(AND(N(G37)=0,AND(D37&lt;&gt;"",E37&lt;&gt;""),N(E37)&lt;=N(D37)),"END BEFORE START; ",IF(N(M37)&lt;=0,"NO HOURS; ",""))&amp;IF(AND(N(A37)&gt;0,B37&lt;&gt;"",COUNTIFS('Time Entries'!$A$2:$A$1500,A37,'Time Entries'!$B$2:$B$1500,B37,'Time Entries'!$C$2:$C$1500,C37,'Time Entries'!$M$2:$M$1500,M37)&gt;1),"POSSIBLE DUPLICATE; ","")&amp;IF(AND(N(A37)&gt;0,B37&lt;&gt;"",N('Settings'!$B$2)&gt;0,SUMIFS('Time Entries'!$M$2:$M$1500,'Time Entries'!$A$2:$A$1500,A37,'Time Entries'!$B$2:$B$1500,B37)&gt;N('Settings'!$B$2)),"LONG DAY; ","")&amp;IF(AND(N(A37)&gt;0,N(J37)&gt;0,N(J37)-N(A37)&gt;N('Settings'!$B$4)),"ENTERED LATE; ","")&amp;IF(AND(N(A37)&gt;0,K37="",TODAY()-N(A37)&gt;=N('Settings'!$B$5)),"NOT APPROVED; ",""),LEN(IF(N(A37)=0,"NO DATE; ",IF(A37&gt;TODAY(),"FUTURE DATE; ",""))&amp;IF(B37="","NO WORKER; ",IF(COUNTIF('Workers'!$A$2:$A$61,B37)=0,"WORKER NOT ON WORKERS SHEET; ",""))&amp;IF(C37="","NO JOB; ",IF(COUNTIF('Jobs'!$A$2:$A$61,C37)=0,"JOB NOT ON JOBS SHEET; ",""))&amp;IF(AND(N(G37)=0,AND(D37&lt;&gt;"",E37&lt;&gt;""),N(E37)&lt;=N(D37)),"END BEFORE START; ",IF(N(M37)&lt;=0,"NO HOURS; ",""))&amp;IF(AND(N(A37)&gt;0,B37&lt;&gt;"",COUNTIFS('Time Entries'!$A$2:$A$1500,A37,'Time Entries'!$B$2:$B$1500,B37,'Time Entries'!$C$2:$C$1500,C37,'Time Entries'!$M$2:$M$1500,M37)&gt;1),"POSSIBLE DUPLICATE; ","")&amp;IF(AND(N(A37)&gt;0,B37&lt;&gt;"",N('Settings'!$B$2)&gt;0,SUMIFS('Time Entries'!$M$2:$M$1500,'Time Entries'!$A$2:$A$1500,A37,'Time Entries'!$B$2:$B$1500,B37)&gt;N('Settings'!$B$2)),"LONG DAY; ","")&amp;IF(AND(N(A37)&gt;0,N(J37)&gt;0,N(J37)-N(A37)&gt;N('Settings'!$B$4)),"ENTERED LATE; ","")&amp;IF(AND(N(A37)&gt;0,K37="",TODAY()-N(A37)&gt;=N('Settings'!$B$5)),"NOT APPROVED; ",""))-2)))</f>
        <v/>
      </c>
    </row>
    <row r="38">
      <c r="A38" s="6" t="n"/>
      <c r="D38" s="7" t="n"/>
      <c r="E38" s="7" t="n"/>
      <c r="J38" s="6" t="n"/>
      <c r="L38" s="8" t="n"/>
      <c r="M38" s="9">
        <f>IF(NOT(OR(A38&lt;&gt;"",B38&lt;&gt;"",C38&lt;&gt;"")),"",IF(N(G38)&gt;0,N(G38),IF(AND(AND(D38&lt;&gt;"",E38&lt;&gt;""),N(E38)&gt;N(D38)),ROUND((N(E38)-N(D38))*24-N(F38)/60,2),"")))</f>
        <v/>
      </c>
      <c r="N38" s="6">
        <f>IF(N(A38)=0,"",A38-WEEKDAY(A38,3))</f>
        <v/>
      </c>
      <c r="O38" s="8">
        <f>IF(NOT(OR(A38&lt;&gt;"",B38&lt;&gt;"",C38&lt;&gt;"")),"",IF(IF(N(A38)=0,"NO DATE; ",IF(A38&gt;TODAY(),"FUTURE DATE; ",""))&amp;IF(B38="","NO WORKER; ",IF(COUNTIF('Workers'!$A$2:$A$61,B38)=0,"WORKER NOT ON WORKERS SHEET; ",""))&amp;IF(C38="","NO JOB; ",IF(COUNTIF('Jobs'!$A$2:$A$61,C38)=0,"JOB NOT ON JOBS SHEET; ",""))&amp;IF(AND(N(G38)=0,AND(D38&lt;&gt;"",E38&lt;&gt;""),N(E38)&lt;=N(D38)),"END BEFORE START; ",IF(N(M38)&lt;=0,"NO HOURS; ",""))&amp;IF(AND(N(A38)&gt;0,B38&lt;&gt;"",COUNTIFS('Time Entries'!$A$2:$A$1500,A38,'Time Entries'!$B$2:$B$1500,B38,'Time Entries'!$C$2:$C$1500,C38,'Time Entries'!$M$2:$M$1500,M38)&gt;1),"POSSIBLE DUPLICATE; ","")&amp;IF(AND(N(A38)&gt;0,B38&lt;&gt;"",N('Settings'!$B$2)&gt;0,SUMIFS('Time Entries'!$M$2:$M$1500,'Time Entries'!$A$2:$A$1500,A38,'Time Entries'!$B$2:$B$1500,B38)&gt;N('Settings'!$B$2)),"LONG DAY; ","")&amp;IF(AND(N(A38)&gt;0,N(J38)&gt;0,N(J38)-N(A38)&gt;N('Settings'!$B$4)),"ENTERED LATE; ","")&amp;IF(AND(N(A38)&gt;0,K38="",TODAY()-N(A38)&gt;=N('Settings'!$B$5)),"NOT APPROVED; ","")="","",LEFT(IF(N(A38)=0,"NO DATE; ",IF(A38&gt;TODAY(),"FUTURE DATE; ",""))&amp;IF(B38="","NO WORKER; ",IF(COUNTIF('Workers'!$A$2:$A$61,B38)=0,"WORKER NOT ON WORKERS SHEET; ",""))&amp;IF(C38="","NO JOB; ",IF(COUNTIF('Jobs'!$A$2:$A$61,C38)=0,"JOB NOT ON JOBS SHEET; ",""))&amp;IF(AND(N(G38)=0,AND(D38&lt;&gt;"",E38&lt;&gt;""),N(E38)&lt;=N(D38)),"END BEFORE START; ",IF(N(M38)&lt;=0,"NO HOURS; ",""))&amp;IF(AND(N(A38)&gt;0,B38&lt;&gt;"",COUNTIFS('Time Entries'!$A$2:$A$1500,A38,'Time Entries'!$B$2:$B$1500,B38,'Time Entries'!$C$2:$C$1500,C38,'Time Entries'!$M$2:$M$1500,M38)&gt;1),"POSSIBLE DUPLICATE; ","")&amp;IF(AND(N(A38)&gt;0,B38&lt;&gt;"",N('Settings'!$B$2)&gt;0,SUMIFS('Time Entries'!$M$2:$M$1500,'Time Entries'!$A$2:$A$1500,A38,'Time Entries'!$B$2:$B$1500,B38)&gt;N('Settings'!$B$2)),"LONG DAY; ","")&amp;IF(AND(N(A38)&gt;0,N(J38)&gt;0,N(J38)-N(A38)&gt;N('Settings'!$B$4)),"ENTERED LATE; ","")&amp;IF(AND(N(A38)&gt;0,K38="",TODAY()-N(A38)&gt;=N('Settings'!$B$5)),"NOT APPROVED; ",""),LEN(IF(N(A38)=0,"NO DATE; ",IF(A38&gt;TODAY(),"FUTURE DATE; ",""))&amp;IF(B38="","NO WORKER; ",IF(COUNTIF('Workers'!$A$2:$A$61,B38)=0,"WORKER NOT ON WORKERS SHEET; ",""))&amp;IF(C38="","NO JOB; ",IF(COUNTIF('Jobs'!$A$2:$A$61,C38)=0,"JOB NOT ON JOBS SHEET; ",""))&amp;IF(AND(N(G38)=0,AND(D38&lt;&gt;"",E38&lt;&gt;""),N(E38)&lt;=N(D38)),"END BEFORE START; ",IF(N(M38)&lt;=0,"NO HOURS; ",""))&amp;IF(AND(N(A38)&gt;0,B38&lt;&gt;"",COUNTIFS('Time Entries'!$A$2:$A$1500,A38,'Time Entries'!$B$2:$B$1500,B38,'Time Entries'!$C$2:$C$1500,C38,'Time Entries'!$M$2:$M$1500,M38)&gt;1),"POSSIBLE DUPLICATE; ","")&amp;IF(AND(N(A38)&gt;0,B38&lt;&gt;"",N('Settings'!$B$2)&gt;0,SUMIFS('Time Entries'!$M$2:$M$1500,'Time Entries'!$A$2:$A$1500,A38,'Time Entries'!$B$2:$B$1500,B38)&gt;N('Settings'!$B$2)),"LONG DAY; ","")&amp;IF(AND(N(A38)&gt;0,N(J38)&gt;0,N(J38)-N(A38)&gt;N('Settings'!$B$4)),"ENTERED LATE; ","")&amp;IF(AND(N(A38)&gt;0,K38="",TODAY()-N(A38)&gt;=N('Settings'!$B$5)),"NOT APPROVED; ",""))-2)))</f>
        <v/>
      </c>
    </row>
    <row r="39">
      <c r="A39" s="6" t="n"/>
      <c r="D39" s="7" t="n"/>
      <c r="E39" s="7" t="n"/>
      <c r="J39" s="6" t="n"/>
      <c r="L39" s="8" t="n"/>
      <c r="M39" s="9">
        <f>IF(NOT(OR(A39&lt;&gt;"",B39&lt;&gt;"",C39&lt;&gt;"")),"",IF(N(G39)&gt;0,N(G39),IF(AND(AND(D39&lt;&gt;"",E39&lt;&gt;""),N(E39)&gt;N(D39)),ROUND((N(E39)-N(D39))*24-N(F39)/60,2),"")))</f>
        <v/>
      </c>
      <c r="N39" s="6">
        <f>IF(N(A39)=0,"",A39-WEEKDAY(A39,3))</f>
        <v/>
      </c>
      <c r="O39" s="8">
        <f>IF(NOT(OR(A39&lt;&gt;"",B39&lt;&gt;"",C39&lt;&gt;"")),"",IF(IF(N(A39)=0,"NO DATE; ",IF(A39&gt;TODAY(),"FUTURE DATE; ",""))&amp;IF(B39="","NO WORKER; ",IF(COUNTIF('Workers'!$A$2:$A$61,B39)=0,"WORKER NOT ON WORKERS SHEET; ",""))&amp;IF(C39="","NO JOB; ",IF(COUNTIF('Jobs'!$A$2:$A$61,C39)=0,"JOB NOT ON JOBS SHEET; ",""))&amp;IF(AND(N(G39)=0,AND(D39&lt;&gt;"",E39&lt;&gt;""),N(E39)&lt;=N(D39)),"END BEFORE START; ",IF(N(M39)&lt;=0,"NO HOURS; ",""))&amp;IF(AND(N(A39)&gt;0,B39&lt;&gt;"",COUNTIFS('Time Entries'!$A$2:$A$1500,A39,'Time Entries'!$B$2:$B$1500,B39,'Time Entries'!$C$2:$C$1500,C39,'Time Entries'!$M$2:$M$1500,M39)&gt;1),"POSSIBLE DUPLICATE; ","")&amp;IF(AND(N(A39)&gt;0,B39&lt;&gt;"",N('Settings'!$B$2)&gt;0,SUMIFS('Time Entries'!$M$2:$M$1500,'Time Entries'!$A$2:$A$1500,A39,'Time Entries'!$B$2:$B$1500,B39)&gt;N('Settings'!$B$2)),"LONG DAY; ","")&amp;IF(AND(N(A39)&gt;0,N(J39)&gt;0,N(J39)-N(A39)&gt;N('Settings'!$B$4)),"ENTERED LATE; ","")&amp;IF(AND(N(A39)&gt;0,K39="",TODAY()-N(A39)&gt;=N('Settings'!$B$5)),"NOT APPROVED; ","")="","",LEFT(IF(N(A39)=0,"NO DATE; ",IF(A39&gt;TODAY(),"FUTURE DATE; ",""))&amp;IF(B39="","NO WORKER; ",IF(COUNTIF('Workers'!$A$2:$A$61,B39)=0,"WORKER NOT ON WORKERS SHEET; ",""))&amp;IF(C39="","NO JOB; ",IF(COUNTIF('Jobs'!$A$2:$A$61,C39)=0,"JOB NOT ON JOBS SHEET; ",""))&amp;IF(AND(N(G39)=0,AND(D39&lt;&gt;"",E39&lt;&gt;""),N(E39)&lt;=N(D39)),"END BEFORE START; ",IF(N(M39)&lt;=0,"NO HOURS; ",""))&amp;IF(AND(N(A39)&gt;0,B39&lt;&gt;"",COUNTIFS('Time Entries'!$A$2:$A$1500,A39,'Time Entries'!$B$2:$B$1500,B39,'Time Entries'!$C$2:$C$1500,C39,'Time Entries'!$M$2:$M$1500,M39)&gt;1),"POSSIBLE DUPLICATE; ","")&amp;IF(AND(N(A39)&gt;0,B39&lt;&gt;"",N('Settings'!$B$2)&gt;0,SUMIFS('Time Entries'!$M$2:$M$1500,'Time Entries'!$A$2:$A$1500,A39,'Time Entries'!$B$2:$B$1500,B39)&gt;N('Settings'!$B$2)),"LONG DAY; ","")&amp;IF(AND(N(A39)&gt;0,N(J39)&gt;0,N(J39)-N(A39)&gt;N('Settings'!$B$4)),"ENTERED LATE; ","")&amp;IF(AND(N(A39)&gt;0,K39="",TODAY()-N(A39)&gt;=N('Settings'!$B$5)),"NOT APPROVED; ",""),LEN(IF(N(A39)=0,"NO DATE; ",IF(A39&gt;TODAY(),"FUTURE DATE; ",""))&amp;IF(B39="","NO WORKER; ",IF(COUNTIF('Workers'!$A$2:$A$61,B39)=0,"WORKER NOT ON WORKERS SHEET; ",""))&amp;IF(C39="","NO JOB; ",IF(COUNTIF('Jobs'!$A$2:$A$61,C39)=0,"JOB NOT ON JOBS SHEET; ",""))&amp;IF(AND(N(G39)=0,AND(D39&lt;&gt;"",E39&lt;&gt;""),N(E39)&lt;=N(D39)),"END BEFORE START; ",IF(N(M39)&lt;=0,"NO HOURS; ",""))&amp;IF(AND(N(A39)&gt;0,B39&lt;&gt;"",COUNTIFS('Time Entries'!$A$2:$A$1500,A39,'Time Entries'!$B$2:$B$1500,B39,'Time Entries'!$C$2:$C$1500,C39,'Time Entries'!$M$2:$M$1500,M39)&gt;1),"POSSIBLE DUPLICATE; ","")&amp;IF(AND(N(A39)&gt;0,B39&lt;&gt;"",N('Settings'!$B$2)&gt;0,SUMIFS('Time Entries'!$M$2:$M$1500,'Time Entries'!$A$2:$A$1500,A39,'Time Entries'!$B$2:$B$1500,B39)&gt;N('Settings'!$B$2)),"LONG DAY; ","")&amp;IF(AND(N(A39)&gt;0,N(J39)&gt;0,N(J39)-N(A39)&gt;N('Settings'!$B$4)),"ENTERED LATE; ","")&amp;IF(AND(N(A39)&gt;0,K39="",TODAY()-N(A39)&gt;=N('Settings'!$B$5)),"NOT APPROVED; ",""))-2)))</f>
        <v/>
      </c>
    </row>
    <row r="40">
      <c r="A40" s="6" t="n"/>
      <c r="D40" s="7" t="n"/>
      <c r="E40" s="7" t="n"/>
      <c r="J40" s="6" t="n"/>
      <c r="L40" s="8" t="n"/>
      <c r="M40" s="9">
        <f>IF(NOT(OR(A40&lt;&gt;"",B40&lt;&gt;"",C40&lt;&gt;"")),"",IF(N(G40)&gt;0,N(G40),IF(AND(AND(D40&lt;&gt;"",E40&lt;&gt;""),N(E40)&gt;N(D40)),ROUND((N(E40)-N(D40))*24-N(F40)/60,2),"")))</f>
        <v/>
      </c>
      <c r="N40" s="6">
        <f>IF(N(A40)=0,"",A40-WEEKDAY(A40,3))</f>
        <v/>
      </c>
      <c r="O40" s="8">
        <f>IF(NOT(OR(A40&lt;&gt;"",B40&lt;&gt;"",C40&lt;&gt;"")),"",IF(IF(N(A40)=0,"NO DATE; ",IF(A40&gt;TODAY(),"FUTURE DATE; ",""))&amp;IF(B40="","NO WORKER; ",IF(COUNTIF('Workers'!$A$2:$A$61,B40)=0,"WORKER NOT ON WORKERS SHEET; ",""))&amp;IF(C40="","NO JOB; ",IF(COUNTIF('Jobs'!$A$2:$A$61,C40)=0,"JOB NOT ON JOBS SHEET; ",""))&amp;IF(AND(N(G40)=0,AND(D40&lt;&gt;"",E40&lt;&gt;""),N(E40)&lt;=N(D40)),"END BEFORE START; ",IF(N(M40)&lt;=0,"NO HOURS; ",""))&amp;IF(AND(N(A40)&gt;0,B40&lt;&gt;"",COUNTIFS('Time Entries'!$A$2:$A$1500,A40,'Time Entries'!$B$2:$B$1500,B40,'Time Entries'!$C$2:$C$1500,C40,'Time Entries'!$M$2:$M$1500,M40)&gt;1),"POSSIBLE DUPLICATE; ","")&amp;IF(AND(N(A40)&gt;0,B40&lt;&gt;"",N('Settings'!$B$2)&gt;0,SUMIFS('Time Entries'!$M$2:$M$1500,'Time Entries'!$A$2:$A$1500,A40,'Time Entries'!$B$2:$B$1500,B40)&gt;N('Settings'!$B$2)),"LONG DAY; ","")&amp;IF(AND(N(A40)&gt;0,N(J40)&gt;0,N(J40)-N(A40)&gt;N('Settings'!$B$4)),"ENTERED LATE; ","")&amp;IF(AND(N(A40)&gt;0,K40="",TODAY()-N(A40)&gt;=N('Settings'!$B$5)),"NOT APPROVED; ","")="","",LEFT(IF(N(A40)=0,"NO DATE; ",IF(A40&gt;TODAY(),"FUTURE DATE; ",""))&amp;IF(B40="","NO WORKER; ",IF(COUNTIF('Workers'!$A$2:$A$61,B40)=0,"WORKER NOT ON WORKERS SHEET; ",""))&amp;IF(C40="","NO JOB; ",IF(COUNTIF('Jobs'!$A$2:$A$61,C40)=0,"JOB NOT ON JOBS SHEET; ",""))&amp;IF(AND(N(G40)=0,AND(D40&lt;&gt;"",E40&lt;&gt;""),N(E40)&lt;=N(D40)),"END BEFORE START; ",IF(N(M40)&lt;=0,"NO HOURS; ",""))&amp;IF(AND(N(A40)&gt;0,B40&lt;&gt;"",COUNTIFS('Time Entries'!$A$2:$A$1500,A40,'Time Entries'!$B$2:$B$1500,B40,'Time Entries'!$C$2:$C$1500,C40,'Time Entries'!$M$2:$M$1500,M40)&gt;1),"POSSIBLE DUPLICATE; ","")&amp;IF(AND(N(A40)&gt;0,B40&lt;&gt;"",N('Settings'!$B$2)&gt;0,SUMIFS('Time Entries'!$M$2:$M$1500,'Time Entries'!$A$2:$A$1500,A40,'Time Entries'!$B$2:$B$1500,B40)&gt;N('Settings'!$B$2)),"LONG DAY; ","")&amp;IF(AND(N(A40)&gt;0,N(J40)&gt;0,N(J40)-N(A40)&gt;N('Settings'!$B$4)),"ENTERED LATE; ","")&amp;IF(AND(N(A40)&gt;0,K40="",TODAY()-N(A40)&gt;=N('Settings'!$B$5)),"NOT APPROVED; ",""),LEN(IF(N(A40)=0,"NO DATE; ",IF(A40&gt;TODAY(),"FUTURE DATE; ",""))&amp;IF(B40="","NO WORKER; ",IF(COUNTIF('Workers'!$A$2:$A$61,B40)=0,"WORKER NOT ON WORKERS SHEET; ",""))&amp;IF(C40="","NO JOB; ",IF(COUNTIF('Jobs'!$A$2:$A$61,C40)=0,"JOB NOT ON JOBS SHEET; ",""))&amp;IF(AND(N(G40)=0,AND(D40&lt;&gt;"",E40&lt;&gt;""),N(E40)&lt;=N(D40)),"END BEFORE START; ",IF(N(M40)&lt;=0,"NO HOURS; ",""))&amp;IF(AND(N(A40)&gt;0,B40&lt;&gt;"",COUNTIFS('Time Entries'!$A$2:$A$1500,A40,'Time Entries'!$B$2:$B$1500,B40,'Time Entries'!$C$2:$C$1500,C40,'Time Entries'!$M$2:$M$1500,M40)&gt;1),"POSSIBLE DUPLICATE; ","")&amp;IF(AND(N(A40)&gt;0,B40&lt;&gt;"",N('Settings'!$B$2)&gt;0,SUMIFS('Time Entries'!$M$2:$M$1500,'Time Entries'!$A$2:$A$1500,A40,'Time Entries'!$B$2:$B$1500,B40)&gt;N('Settings'!$B$2)),"LONG DAY; ","")&amp;IF(AND(N(A40)&gt;0,N(J40)&gt;0,N(J40)-N(A40)&gt;N('Settings'!$B$4)),"ENTERED LATE; ","")&amp;IF(AND(N(A40)&gt;0,K40="",TODAY()-N(A40)&gt;=N('Settings'!$B$5)),"NOT APPROVED; ",""))-2)))</f>
        <v/>
      </c>
    </row>
    <row r="41">
      <c r="A41" s="6" t="n"/>
      <c r="D41" s="7" t="n"/>
      <c r="E41" s="7" t="n"/>
      <c r="J41" s="6" t="n"/>
      <c r="L41" s="8" t="n"/>
      <c r="M41" s="9">
        <f>IF(NOT(OR(A41&lt;&gt;"",B41&lt;&gt;"",C41&lt;&gt;"")),"",IF(N(G41)&gt;0,N(G41),IF(AND(AND(D41&lt;&gt;"",E41&lt;&gt;""),N(E41)&gt;N(D41)),ROUND((N(E41)-N(D41))*24-N(F41)/60,2),"")))</f>
        <v/>
      </c>
      <c r="N41" s="6">
        <f>IF(N(A41)=0,"",A41-WEEKDAY(A41,3))</f>
        <v/>
      </c>
      <c r="O41" s="8">
        <f>IF(NOT(OR(A41&lt;&gt;"",B41&lt;&gt;"",C41&lt;&gt;"")),"",IF(IF(N(A41)=0,"NO DATE; ",IF(A41&gt;TODAY(),"FUTURE DATE; ",""))&amp;IF(B41="","NO WORKER; ",IF(COUNTIF('Workers'!$A$2:$A$61,B41)=0,"WORKER NOT ON WORKERS SHEET; ",""))&amp;IF(C41="","NO JOB; ",IF(COUNTIF('Jobs'!$A$2:$A$61,C41)=0,"JOB NOT ON JOBS SHEET; ",""))&amp;IF(AND(N(G41)=0,AND(D41&lt;&gt;"",E41&lt;&gt;""),N(E41)&lt;=N(D41)),"END BEFORE START; ",IF(N(M41)&lt;=0,"NO HOURS; ",""))&amp;IF(AND(N(A41)&gt;0,B41&lt;&gt;"",COUNTIFS('Time Entries'!$A$2:$A$1500,A41,'Time Entries'!$B$2:$B$1500,B41,'Time Entries'!$C$2:$C$1500,C41,'Time Entries'!$M$2:$M$1500,M41)&gt;1),"POSSIBLE DUPLICATE; ","")&amp;IF(AND(N(A41)&gt;0,B41&lt;&gt;"",N('Settings'!$B$2)&gt;0,SUMIFS('Time Entries'!$M$2:$M$1500,'Time Entries'!$A$2:$A$1500,A41,'Time Entries'!$B$2:$B$1500,B41)&gt;N('Settings'!$B$2)),"LONG DAY; ","")&amp;IF(AND(N(A41)&gt;0,N(J41)&gt;0,N(J41)-N(A41)&gt;N('Settings'!$B$4)),"ENTERED LATE; ","")&amp;IF(AND(N(A41)&gt;0,K41="",TODAY()-N(A41)&gt;=N('Settings'!$B$5)),"NOT APPROVED; ","")="","",LEFT(IF(N(A41)=0,"NO DATE; ",IF(A41&gt;TODAY(),"FUTURE DATE; ",""))&amp;IF(B41="","NO WORKER; ",IF(COUNTIF('Workers'!$A$2:$A$61,B41)=0,"WORKER NOT ON WORKERS SHEET; ",""))&amp;IF(C41="","NO JOB; ",IF(COUNTIF('Jobs'!$A$2:$A$61,C41)=0,"JOB NOT ON JOBS SHEET; ",""))&amp;IF(AND(N(G41)=0,AND(D41&lt;&gt;"",E41&lt;&gt;""),N(E41)&lt;=N(D41)),"END BEFORE START; ",IF(N(M41)&lt;=0,"NO HOURS; ",""))&amp;IF(AND(N(A41)&gt;0,B41&lt;&gt;"",COUNTIFS('Time Entries'!$A$2:$A$1500,A41,'Time Entries'!$B$2:$B$1500,B41,'Time Entries'!$C$2:$C$1500,C41,'Time Entries'!$M$2:$M$1500,M41)&gt;1),"POSSIBLE DUPLICATE; ","")&amp;IF(AND(N(A41)&gt;0,B41&lt;&gt;"",N('Settings'!$B$2)&gt;0,SUMIFS('Time Entries'!$M$2:$M$1500,'Time Entries'!$A$2:$A$1500,A41,'Time Entries'!$B$2:$B$1500,B41)&gt;N('Settings'!$B$2)),"LONG DAY; ","")&amp;IF(AND(N(A41)&gt;0,N(J41)&gt;0,N(J41)-N(A41)&gt;N('Settings'!$B$4)),"ENTERED LATE; ","")&amp;IF(AND(N(A41)&gt;0,K41="",TODAY()-N(A41)&gt;=N('Settings'!$B$5)),"NOT APPROVED; ",""),LEN(IF(N(A41)=0,"NO DATE; ",IF(A41&gt;TODAY(),"FUTURE DATE; ",""))&amp;IF(B41="","NO WORKER; ",IF(COUNTIF('Workers'!$A$2:$A$61,B41)=0,"WORKER NOT ON WORKERS SHEET; ",""))&amp;IF(C41="","NO JOB; ",IF(COUNTIF('Jobs'!$A$2:$A$61,C41)=0,"JOB NOT ON JOBS SHEET; ",""))&amp;IF(AND(N(G41)=0,AND(D41&lt;&gt;"",E41&lt;&gt;""),N(E41)&lt;=N(D41)),"END BEFORE START; ",IF(N(M41)&lt;=0,"NO HOURS; ",""))&amp;IF(AND(N(A41)&gt;0,B41&lt;&gt;"",COUNTIFS('Time Entries'!$A$2:$A$1500,A41,'Time Entries'!$B$2:$B$1500,B41,'Time Entries'!$C$2:$C$1500,C41,'Time Entries'!$M$2:$M$1500,M41)&gt;1),"POSSIBLE DUPLICATE; ","")&amp;IF(AND(N(A41)&gt;0,B41&lt;&gt;"",N('Settings'!$B$2)&gt;0,SUMIFS('Time Entries'!$M$2:$M$1500,'Time Entries'!$A$2:$A$1500,A41,'Time Entries'!$B$2:$B$1500,B41)&gt;N('Settings'!$B$2)),"LONG DAY; ","")&amp;IF(AND(N(A41)&gt;0,N(J41)&gt;0,N(J41)-N(A41)&gt;N('Settings'!$B$4)),"ENTERED LATE; ","")&amp;IF(AND(N(A41)&gt;0,K41="",TODAY()-N(A41)&gt;=N('Settings'!$B$5)),"NOT APPROVED; ",""))-2)))</f>
        <v/>
      </c>
    </row>
    <row r="42">
      <c r="A42" s="6" t="n"/>
      <c r="D42" s="7" t="n"/>
      <c r="E42" s="7" t="n"/>
      <c r="J42" s="6" t="n"/>
      <c r="L42" s="8" t="n"/>
      <c r="M42" s="9">
        <f>IF(NOT(OR(A42&lt;&gt;"",B42&lt;&gt;"",C42&lt;&gt;"")),"",IF(N(G42)&gt;0,N(G42),IF(AND(AND(D42&lt;&gt;"",E42&lt;&gt;""),N(E42)&gt;N(D42)),ROUND((N(E42)-N(D42))*24-N(F42)/60,2),"")))</f>
        <v/>
      </c>
      <c r="N42" s="6">
        <f>IF(N(A42)=0,"",A42-WEEKDAY(A42,3))</f>
        <v/>
      </c>
      <c r="O42" s="8">
        <f>IF(NOT(OR(A42&lt;&gt;"",B42&lt;&gt;"",C42&lt;&gt;"")),"",IF(IF(N(A42)=0,"NO DATE; ",IF(A42&gt;TODAY(),"FUTURE DATE; ",""))&amp;IF(B42="","NO WORKER; ",IF(COUNTIF('Workers'!$A$2:$A$61,B42)=0,"WORKER NOT ON WORKERS SHEET; ",""))&amp;IF(C42="","NO JOB; ",IF(COUNTIF('Jobs'!$A$2:$A$61,C42)=0,"JOB NOT ON JOBS SHEET; ",""))&amp;IF(AND(N(G42)=0,AND(D42&lt;&gt;"",E42&lt;&gt;""),N(E42)&lt;=N(D42)),"END BEFORE START; ",IF(N(M42)&lt;=0,"NO HOURS; ",""))&amp;IF(AND(N(A42)&gt;0,B42&lt;&gt;"",COUNTIFS('Time Entries'!$A$2:$A$1500,A42,'Time Entries'!$B$2:$B$1500,B42,'Time Entries'!$C$2:$C$1500,C42,'Time Entries'!$M$2:$M$1500,M42)&gt;1),"POSSIBLE DUPLICATE; ","")&amp;IF(AND(N(A42)&gt;0,B42&lt;&gt;"",N('Settings'!$B$2)&gt;0,SUMIFS('Time Entries'!$M$2:$M$1500,'Time Entries'!$A$2:$A$1500,A42,'Time Entries'!$B$2:$B$1500,B42)&gt;N('Settings'!$B$2)),"LONG DAY; ","")&amp;IF(AND(N(A42)&gt;0,N(J42)&gt;0,N(J42)-N(A42)&gt;N('Settings'!$B$4)),"ENTERED LATE; ","")&amp;IF(AND(N(A42)&gt;0,K42="",TODAY()-N(A42)&gt;=N('Settings'!$B$5)),"NOT APPROVED; ","")="","",LEFT(IF(N(A42)=0,"NO DATE; ",IF(A42&gt;TODAY(),"FUTURE DATE; ",""))&amp;IF(B42="","NO WORKER; ",IF(COUNTIF('Workers'!$A$2:$A$61,B42)=0,"WORKER NOT ON WORKERS SHEET; ",""))&amp;IF(C42="","NO JOB; ",IF(COUNTIF('Jobs'!$A$2:$A$61,C42)=0,"JOB NOT ON JOBS SHEET; ",""))&amp;IF(AND(N(G42)=0,AND(D42&lt;&gt;"",E42&lt;&gt;""),N(E42)&lt;=N(D42)),"END BEFORE START; ",IF(N(M42)&lt;=0,"NO HOURS; ",""))&amp;IF(AND(N(A42)&gt;0,B42&lt;&gt;"",COUNTIFS('Time Entries'!$A$2:$A$1500,A42,'Time Entries'!$B$2:$B$1500,B42,'Time Entries'!$C$2:$C$1500,C42,'Time Entries'!$M$2:$M$1500,M42)&gt;1),"POSSIBLE DUPLICATE; ","")&amp;IF(AND(N(A42)&gt;0,B42&lt;&gt;"",N('Settings'!$B$2)&gt;0,SUMIFS('Time Entries'!$M$2:$M$1500,'Time Entries'!$A$2:$A$1500,A42,'Time Entries'!$B$2:$B$1500,B42)&gt;N('Settings'!$B$2)),"LONG DAY; ","")&amp;IF(AND(N(A42)&gt;0,N(J42)&gt;0,N(J42)-N(A42)&gt;N('Settings'!$B$4)),"ENTERED LATE; ","")&amp;IF(AND(N(A42)&gt;0,K42="",TODAY()-N(A42)&gt;=N('Settings'!$B$5)),"NOT APPROVED; ",""),LEN(IF(N(A42)=0,"NO DATE; ",IF(A42&gt;TODAY(),"FUTURE DATE; ",""))&amp;IF(B42="","NO WORKER; ",IF(COUNTIF('Workers'!$A$2:$A$61,B42)=0,"WORKER NOT ON WORKERS SHEET; ",""))&amp;IF(C42="","NO JOB; ",IF(COUNTIF('Jobs'!$A$2:$A$61,C42)=0,"JOB NOT ON JOBS SHEET; ",""))&amp;IF(AND(N(G42)=0,AND(D42&lt;&gt;"",E42&lt;&gt;""),N(E42)&lt;=N(D42)),"END BEFORE START; ",IF(N(M42)&lt;=0,"NO HOURS; ",""))&amp;IF(AND(N(A42)&gt;0,B42&lt;&gt;"",COUNTIFS('Time Entries'!$A$2:$A$1500,A42,'Time Entries'!$B$2:$B$1500,B42,'Time Entries'!$C$2:$C$1500,C42,'Time Entries'!$M$2:$M$1500,M42)&gt;1),"POSSIBLE DUPLICATE; ","")&amp;IF(AND(N(A42)&gt;0,B42&lt;&gt;"",N('Settings'!$B$2)&gt;0,SUMIFS('Time Entries'!$M$2:$M$1500,'Time Entries'!$A$2:$A$1500,A42,'Time Entries'!$B$2:$B$1500,B42)&gt;N('Settings'!$B$2)),"LONG DAY; ","")&amp;IF(AND(N(A42)&gt;0,N(J42)&gt;0,N(J42)-N(A42)&gt;N('Settings'!$B$4)),"ENTERED LATE; ","")&amp;IF(AND(N(A42)&gt;0,K42="",TODAY()-N(A42)&gt;=N('Settings'!$B$5)),"NOT APPROVED; ",""))-2)))</f>
        <v/>
      </c>
    </row>
    <row r="43">
      <c r="A43" s="6" t="n"/>
      <c r="D43" s="7" t="n"/>
      <c r="E43" s="7" t="n"/>
      <c r="J43" s="6" t="n"/>
      <c r="L43" s="8" t="n"/>
      <c r="M43" s="9">
        <f>IF(NOT(OR(A43&lt;&gt;"",B43&lt;&gt;"",C43&lt;&gt;"")),"",IF(N(G43)&gt;0,N(G43),IF(AND(AND(D43&lt;&gt;"",E43&lt;&gt;""),N(E43)&gt;N(D43)),ROUND((N(E43)-N(D43))*24-N(F43)/60,2),"")))</f>
        <v/>
      </c>
      <c r="N43" s="6">
        <f>IF(N(A43)=0,"",A43-WEEKDAY(A43,3))</f>
        <v/>
      </c>
      <c r="O43" s="8">
        <f>IF(NOT(OR(A43&lt;&gt;"",B43&lt;&gt;"",C43&lt;&gt;"")),"",IF(IF(N(A43)=0,"NO DATE; ",IF(A43&gt;TODAY(),"FUTURE DATE; ",""))&amp;IF(B43="","NO WORKER; ",IF(COUNTIF('Workers'!$A$2:$A$61,B43)=0,"WORKER NOT ON WORKERS SHEET; ",""))&amp;IF(C43="","NO JOB; ",IF(COUNTIF('Jobs'!$A$2:$A$61,C43)=0,"JOB NOT ON JOBS SHEET; ",""))&amp;IF(AND(N(G43)=0,AND(D43&lt;&gt;"",E43&lt;&gt;""),N(E43)&lt;=N(D43)),"END BEFORE START; ",IF(N(M43)&lt;=0,"NO HOURS; ",""))&amp;IF(AND(N(A43)&gt;0,B43&lt;&gt;"",COUNTIFS('Time Entries'!$A$2:$A$1500,A43,'Time Entries'!$B$2:$B$1500,B43,'Time Entries'!$C$2:$C$1500,C43,'Time Entries'!$M$2:$M$1500,M43)&gt;1),"POSSIBLE DUPLICATE; ","")&amp;IF(AND(N(A43)&gt;0,B43&lt;&gt;"",N('Settings'!$B$2)&gt;0,SUMIFS('Time Entries'!$M$2:$M$1500,'Time Entries'!$A$2:$A$1500,A43,'Time Entries'!$B$2:$B$1500,B43)&gt;N('Settings'!$B$2)),"LONG DAY; ","")&amp;IF(AND(N(A43)&gt;0,N(J43)&gt;0,N(J43)-N(A43)&gt;N('Settings'!$B$4)),"ENTERED LATE; ","")&amp;IF(AND(N(A43)&gt;0,K43="",TODAY()-N(A43)&gt;=N('Settings'!$B$5)),"NOT APPROVED; ","")="","",LEFT(IF(N(A43)=0,"NO DATE; ",IF(A43&gt;TODAY(),"FUTURE DATE; ",""))&amp;IF(B43="","NO WORKER; ",IF(COUNTIF('Workers'!$A$2:$A$61,B43)=0,"WORKER NOT ON WORKERS SHEET; ",""))&amp;IF(C43="","NO JOB; ",IF(COUNTIF('Jobs'!$A$2:$A$61,C43)=0,"JOB NOT ON JOBS SHEET; ",""))&amp;IF(AND(N(G43)=0,AND(D43&lt;&gt;"",E43&lt;&gt;""),N(E43)&lt;=N(D43)),"END BEFORE START; ",IF(N(M43)&lt;=0,"NO HOURS; ",""))&amp;IF(AND(N(A43)&gt;0,B43&lt;&gt;"",COUNTIFS('Time Entries'!$A$2:$A$1500,A43,'Time Entries'!$B$2:$B$1500,B43,'Time Entries'!$C$2:$C$1500,C43,'Time Entries'!$M$2:$M$1500,M43)&gt;1),"POSSIBLE DUPLICATE; ","")&amp;IF(AND(N(A43)&gt;0,B43&lt;&gt;"",N('Settings'!$B$2)&gt;0,SUMIFS('Time Entries'!$M$2:$M$1500,'Time Entries'!$A$2:$A$1500,A43,'Time Entries'!$B$2:$B$1500,B43)&gt;N('Settings'!$B$2)),"LONG DAY; ","")&amp;IF(AND(N(A43)&gt;0,N(J43)&gt;0,N(J43)-N(A43)&gt;N('Settings'!$B$4)),"ENTERED LATE; ","")&amp;IF(AND(N(A43)&gt;0,K43="",TODAY()-N(A43)&gt;=N('Settings'!$B$5)),"NOT APPROVED; ",""),LEN(IF(N(A43)=0,"NO DATE; ",IF(A43&gt;TODAY(),"FUTURE DATE; ",""))&amp;IF(B43="","NO WORKER; ",IF(COUNTIF('Workers'!$A$2:$A$61,B43)=0,"WORKER NOT ON WORKERS SHEET; ",""))&amp;IF(C43="","NO JOB; ",IF(COUNTIF('Jobs'!$A$2:$A$61,C43)=0,"JOB NOT ON JOBS SHEET; ",""))&amp;IF(AND(N(G43)=0,AND(D43&lt;&gt;"",E43&lt;&gt;""),N(E43)&lt;=N(D43)),"END BEFORE START; ",IF(N(M43)&lt;=0,"NO HOURS; ",""))&amp;IF(AND(N(A43)&gt;0,B43&lt;&gt;"",COUNTIFS('Time Entries'!$A$2:$A$1500,A43,'Time Entries'!$B$2:$B$1500,B43,'Time Entries'!$C$2:$C$1500,C43,'Time Entries'!$M$2:$M$1500,M43)&gt;1),"POSSIBLE DUPLICATE; ","")&amp;IF(AND(N(A43)&gt;0,B43&lt;&gt;"",N('Settings'!$B$2)&gt;0,SUMIFS('Time Entries'!$M$2:$M$1500,'Time Entries'!$A$2:$A$1500,A43,'Time Entries'!$B$2:$B$1500,B43)&gt;N('Settings'!$B$2)),"LONG DAY; ","")&amp;IF(AND(N(A43)&gt;0,N(J43)&gt;0,N(J43)-N(A43)&gt;N('Settings'!$B$4)),"ENTERED LATE; ","")&amp;IF(AND(N(A43)&gt;0,K43="",TODAY()-N(A43)&gt;=N('Settings'!$B$5)),"NOT APPROVED; ",""))-2)))</f>
        <v/>
      </c>
    </row>
    <row r="44">
      <c r="A44" s="6" t="n"/>
      <c r="D44" s="7" t="n"/>
      <c r="E44" s="7" t="n"/>
      <c r="J44" s="6" t="n"/>
      <c r="L44" s="8" t="n"/>
      <c r="M44" s="9">
        <f>IF(NOT(OR(A44&lt;&gt;"",B44&lt;&gt;"",C44&lt;&gt;"")),"",IF(N(G44)&gt;0,N(G44),IF(AND(AND(D44&lt;&gt;"",E44&lt;&gt;""),N(E44)&gt;N(D44)),ROUND((N(E44)-N(D44))*24-N(F44)/60,2),"")))</f>
        <v/>
      </c>
      <c r="N44" s="6">
        <f>IF(N(A44)=0,"",A44-WEEKDAY(A44,3))</f>
        <v/>
      </c>
      <c r="O44" s="8">
        <f>IF(NOT(OR(A44&lt;&gt;"",B44&lt;&gt;"",C44&lt;&gt;"")),"",IF(IF(N(A44)=0,"NO DATE; ",IF(A44&gt;TODAY(),"FUTURE DATE; ",""))&amp;IF(B44="","NO WORKER; ",IF(COUNTIF('Workers'!$A$2:$A$61,B44)=0,"WORKER NOT ON WORKERS SHEET; ",""))&amp;IF(C44="","NO JOB; ",IF(COUNTIF('Jobs'!$A$2:$A$61,C44)=0,"JOB NOT ON JOBS SHEET; ",""))&amp;IF(AND(N(G44)=0,AND(D44&lt;&gt;"",E44&lt;&gt;""),N(E44)&lt;=N(D44)),"END BEFORE START; ",IF(N(M44)&lt;=0,"NO HOURS; ",""))&amp;IF(AND(N(A44)&gt;0,B44&lt;&gt;"",COUNTIFS('Time Entries'!$A$2:$A$1500,A44,'Time Entries'!$B$2:$B$1500,B44,'Time Entries'!$C$2:$C$1500,C44,'Time Entries'!$M$2:$M$1500,M44)&gt;1),"POSSIBLE DUPLICATE; ","")&amp;IF(AND(N(A44)&gt;0,B44&lt;&gt;"",N('Settings'!$B$2)&gt;0,SUMIFS('Time Entries'!$M$2:$M$1500,'Time Entries'!$A$2:$A$1500,A44,'Time Entries'!$B$2:$B$1500,B44)&gt;N('Settings'!$B$2)),"LONG DAY; ","")&amp;IF(AND(N(A44)&gt;0,N(J44)&gt;0,N(J44)-N(A44)&gt;N('Settings'!$B$4)),"ENTERED LATE; ","")&amp;IF(AND(N(A44)&gt;0,K44="",TODAY()-N(A44)&gt;=N('Settings'!$B$5)),"NOT APPROVED; ","")="","",LEFT(IF(N(A44)=0,"NO DATE; ",IF(A44&gt;TODAY(),"FUTURE DATE; ",""))&amp;IF(B44="","NO WORKER; ",IF(COUNTIF('Workers'!$A$2:$A$61,B44)=0,"WORKER NOT ON WORKERS SHEET; ",""))&amp;IF(C44="","NO JOB; ",IF(COUNTIF('Jobs'!$A$2:$A$61,C44)=0,"JOB NOT ON JOBS SHEET; ",""))&amp;IF(AND(N(G44)=0,AND(D44&lt;&gt;"",E44&lt;&gt;""),N(E44)&lt;=N(D44)),"END BEFORE START; ",IF(N(M44)&lt;=0,"NO HOURS; ",""))&amp;IF(AND(N(A44)&gt;0,B44&lt;&gt;"",COUNTIFS('Time Entries'!$A$2:$A$1500,A44,'Time Entries'!$B$2:$B$1500,B44,'Time Entries'!$C$2:$C$1500,C44,'Time Entries'!$M$2:$M$1500,M44)&gt;1),"POSSIBLE DUPLICATE; ","")&amp;IF(AND(N(A44)&gt;0,B44&lt;&gt;"",N('Settings'!$B$2)&gt;0,SUMIFS('Time Entries'!$M$2:$M$1500,'Time Entries'!$A$2:$A$1500,A44,'Time Entries'!$B$2:$B$1500,B44)&gt;N('Settings'!$B$2)),"LONG DAY; ","")&amp;IF(AND(N(A44)&gt;0,N(J44)&gt;0,N(J44)-N(A44)&gt;N('Settings'!$B$4)),"ENTERED LATE; ","")&amp;IF(AND(N(A44)&gt;0,K44="",TODAY()-N(A44)&gt;=N('Settings'!$B$5)),"NOT APPROVED; ",""),LEN(IF(N(A44)=0,"NO DATE; ",IF(A44&gt;TODAY(),"FUTURE DATE; ",""))&amp;IF(B44="","NO WORKER; ",IF(COUNTIF('Workers'!$A$2:$A$61,B44)=0,"WORKER NOT ON WORKERS SHEET; ",""))&amp;IF(C44="","NO JOB; ",IF(COUNTIF('Jobs'!$A$2:$A$61,C44)=0,"JOB NOT ON JOBS SHEET; ",""))&amp;IF(AND(N(G44)=0,AND(D44&lt;&gt;"",E44&lt;&gt;""),N(E44)&lt;=N(D44)),"END BEFORE START; ",IF(N(M44)&lt;=0,"NO HOURS; ",""))&amp;IF(AND(N(A44)&gt;0,B44&lt;&gt;"",COUNTIFS('Time Entries'!$A$2:$A$1500,A44,'Time Entries'!$B$2:$B$1500,B44,'Time Entries'!$C$2:$C$1500,C44,'Time Entries'!$M$2:$M$1500,M44)&gt;1),"POSSIBLE DUPLICATE; ","")&amp;IF(AND(N(A44)&gt;0,B44&lt;&gt;"",N('Settings'!$B$2)&gt;0,SUMIFS('Time Entries'!$M$2:$M$1500,'Time Entries'!$A$2:$A$1500,A44,'Time Entries'!$B$2:$B$1500,B44)&gt;N('Settings'!$B$2)),"LONG DAY; ","")&amp;IF(AND(N(A44)&gt;0,N(J44)&gt;0,N(J44)-N(A44)&gt;N('Settings'!$B$4)),"ENTERED LATE; ","")&amp;IF(AND(N(A44)&gt;0,K44="",TODAY()-N(A44)&gt;=N('Settings'!$B$5)),"NOT APPROVED; ",""))-2)))</f>
        <v/>
      </c>
    </row>
    <row r="45">
      <c r="A45" s="6" t="n"/>
      <c r="D45" s="7" t="n"/>
      <c r="E45" s="7" t="n"/>
      <c r="J45" s="6" t="n"/>
      <c r="L45" s="8" t="n"/>
      <c r="M45" s="9">
        <f>IF(NOT(OR(A45&lt;&gt;"",B45&lt;&gt;"",C45&lt;&gt;"")),"",IF(N(G45)&gt;0,N(G45),IF(AND(AND(D45&lt;&gt;"",E45&lt;&gt;""),N(E45)&gt;N(D45)),ROUND((N(E45)-N(D45))*24-N(F45)/60,2),"")))</f>
        <v/>
      </c>
      <c r="N45" s="6">
        <f>IF(N(A45)=0,"",A45-WEEKDAY(A45,3))</f>
        <v/>
      </c>
      <c r="O45" s="8">
        <f>IF(NOT(OR(A45&lt;&gt;"",B45&lt;&gt;"",C45&lt;&gt;"")),"",IF(IF(N(A45)=0,"NO DATE; ",IF(A45&gt;TODAY(),"FUTURE DATE; ",""))&amp;IF(B45="","NO WORKER; ",IF(COUNTIF('Workers'!$A$2:$A$61,B45)=0,"WORKER NOT ON WORKERS SHEET; ",""))&amp;IF(C45="","NO JOB; ",IF(COUNTIF('Jobs'!$A$2:$A$61,C45)=0,"JOB NOT ON JOBS SHEET; ",""))&amp;IF(AND(N(G45)=0,AND(D45&lt;&gt;"",E45&lt;&gt;""),N(E45)&lt;=N(D45)),"END BEFORE START; ",IF(N(M45)&lt;=0,"NO HOURS; ",""))&amp;IF(AND(N(A45)&gt;0,B45&lt;&gt;"",COUNTIFS('Time Entries'!$A$2:$A$1500,A45,'Time Entries'!$B$2:$B$1500,B45,'Time Entries'!$C$2:$C$1500,C45,'Time Entries'!$M$2:$M$1500,M45)&gt;1),"POSSIBLE DUPLICATE; ","")&amp;IF(AND(N(A45)&gt;0,B45&lt;&gt;"",N('Settings'!$B$2)&gt;0,SUMIFS('Time Entries'!$M$2:$M$1500,'Time Entries'!$A$2:$A$1500,A45,'Time Entries'!$B$2:$B$1500,B45)&gt;N('Settings'!$B$2)),"LONG DAY; ","")&amp;IF(AND(N(A45)&gt;0,N(J45)&gt;0,N(J45)-N(A45)&gt;N('Settings'!$B$4)),"ENTERED LATE; ","")&amp;IF(AND(N(A45)&gt;0,K45="",TODAY()-N(A45)&gt;=N('Settings'!$B$5)),"NOT APPROVED; ","")="","",LEFT(IF(N(A45)=0,"NO DATE; ",IF(A45&gt;TODAY(),"FUTURE DATE; ",""))&amp;IF(B45="","NO WORKER; ",IF(COUNTIF('Workers'!$A$2:$A$61,B45)=0,"WORKER NOT ON WORKERS SHEET; ",""))&amp;IF(C45="","NO JOB; ",IF(COUNTIF('Jobs'!$A$2:$A$61,C45)=0,"JOB NOT ON JOBS SHEET; ",""))&amp;IF(AND(N(G45)=0,AND(D45&lt;&gt;"",E45&lt;&gt;""),N(E45)&lt;=N(D45)),"END BEFORE START; ",IF(N(M45)&lt;=0,"NO HOURS; ",""))&amp;IF(AND(N(A45)&gt;0,B45&lt;&gt;"",COUNTIFS('Time Entries'!$A$2:$A$1500,A45,'Time Entries'!$B$2:$B$1500,B45,'Time Entries'!$C$2:$C$1500,C45,'Time Entries'!$M$2:$M$1500,M45)&gt;1),"POSSIBLE DUPLICATE; ","")&amp;IF(AND(N(A45)&gt;0,B45&lt;&gt;"",N('Settings'!$B$2)&gt;0,SUMIFS('Time Entries'!$M$2:$M$1500,'Time Entries'!$A$2:$A$1500,A45,'Time Entries'!$B$2:$B$1500,B45)&gt;N('Settings'!$B$2)),"LONG DAY; ","")&amp;IF(AND(N(A45)&gt;0,N(J45)&gt;0,N(J45)-N(A45)&gt;N('Settings'!$B$4)),"ENTERED LATE; ","")&amp;IF(AND(N(A45)&gt;0,K45="",TODAY()-N(A45)&gt;=N('Settings'!$B$5)),"NOT APPROVED; ",""),LEN(IF(N(A45)=0,"NO DATE; ",IF(A45&gt;TODAY(),"FUTURE DATE; ",""))&amp;IF(B45="","NO WORKER; ",IF(COUNTIF('Workers'!$A$2:$A$61,B45)=0,"WORKER NOT ON WORKERS SHEET; ",""))&amp;IF(C45="","NO JOB; ",IF(COUNTIF('Jobs'!$A$2:$A$61,C45)=0,"JOB NOT ON JOBS SHEET; ",""))&amp;IF(AND(N(G45)=0,AND(D45&lt;&gt;"",E45&lt;&gt;""),N(E45)&lt;=N(D45)),"END BEFORE START; ",IF(N(M45)&lt;=0,"NO HOURS; ",""))&amp;IF(AND(N(A45)&gt;0,B45&lt;&gt;"",COUNTIFS('Time Entries'!$A$2:$A$1500,A45,'Time Entries'!$B$2:$B$1500,B45,'Time Entries'!$C$2:$C$1500,C45,'Time Entries'!$M$2:$M$1500,M45)&gt;1),"POSSIBLE DUPLICATE; ","")&amp;IF(AND(N(A45)&gt;0,B45&lt;&gt;"",N('Settings'!$B$2)&gt;0,SUMIFS('Time Entries'!$M$2:$M$1500,'Time Entries'!$A$2:$A$1500,A45,'Time Entries'!$B$2:$B$1500,B45)&gt;N('Settings'!$B$2)),"LONG DAY; ","")&amp;IF(AND(N(A45)&gt;0,N(J45)&gt;0,N(J45)-N(A45)&gt;N('Settings'!$B$4)),"ENTERED LATE; ","")&amp;IF(AND(N(A45)&gt;0,K45="",TODAY()-N(A45)&gt;=N('Settings'!$B$5)),"NOT APPROVED; ",""))-2)))</f>
        <v/>
      </c>
    </row>
    <row r="46">
      <c r="A46" s="6" t="n"/>
      <c r="D46" s="7" t="n"/>
      <c r="E46" s="7" t="n"/>
      <c r="J46" s="6" t="n"/>
      <c r="L46" s="8" t="n"/>
      <c r="M46" s="9">
        <f>IF(NOT(OR(A46&lt;&gt;"",B46&lt;&gt;"",C46&lt;&gt;"")),"",IF(N(G46)&gt;0,N(G46),IF(AND(AND(D46&lt;&gt;"",E46&lt;&gt;""),N(E46)&gt;N(D46)),ROUND((N(E46)-N(D46))*24-N(F46)/60,2),"")))</f>
        <v/>
      </c>
      <c r="N46" s="6">
        <f>IF(N(A46)=0,"",A46-WEEKDAY(A46,3))</f>
        <v/>
      </c>
      <c r="O46" s="8">
        <f>IF(NOT(OR(A46&lt;&gt;"",B46&lt;&gt;"",C46&lt;&gt;"")),"",IF(IF(N(A46)=0,"NO DATE; ",IF(A46&gt;TODAY(),"FUTURE DATE; ",""))&amp;IF(B46="","NO WORKER; ",IF(COUNTIF('Workers'!$A$2:$A$61,B46)=0,"WORKER NOT ON WORKERS SHEET; ",""))&amp;IF(C46="","NO JOB; ",IF(COUNTIF('Jobs'!$A$2:$A$61,C46)=0,"JOB NOT ON JOBS SHEET; ",""))&amp;IF(AND(N(G46)=0,AND(D46&lt;&gt;"",E46&lt;&gt;""),N(E46)&lt;=N(D46)),"END BEFORE START; ",IF(N(M46)&lt;=0,"NO HOURS; ",""))&amp;IF(AND(N(A46)&gt;0,B46&lt;&gt;"",COUNTIFS('Time Entries'!$A$2:$A$1500,A46,'Time Entries'!$B$2:$B$1500,B46,'Time Entries'!$C$2:$C$1500,C46,'Time Entries'!$M$2:$M$1500,M46)&gt;1),"POSSIBLE DUPLICATE; ","")&amp;IF(AND(N(A46)&gt;0,B46&lt;&gt;"",N('Settings'!$B$2)&gt;0,SUMIFS('Time Entries'!$M$2:$M$1500,'Time Entries'!$A$2:$A$1500,A46,'Time Entries'!$B$2:$B$1500,B46)&gt;N('Settings'!$B$2)),"LONG DAY; ","")&amp;IF(AND(N(A46)&gt;0,N(J46)&gt;0,N(J46)-N(A46)&gt;N('Settings'!$B$4)),"ENTERED LATE; ","")&amp;IF(AND(N(A46)&gt;0,K46="",TODAY()-N(A46)&gt;=N('Settings'!$B$5)),"NOT APPROVED; ","")="","",LEFT(IF(N(A46)=0,"NO DATE; ",IF(A46&gt;TODAY(),"FUTURE DATE; ",""))&amp;IF(B46="","NO WORKER; ",IF(COUNTIF('Workers'!$A$2:$A$61,B46)=0,"WORKER NOT ON WORKERS SHEET; ",""))&amp;IF(C46="","NO JOB; ",IF(COUNTIF('Jobs'!$A$2:$A$61,C46)=0,"JOB NOT ON JOBS SHEET; ",""))&amp;IF(AND(N(G46)=0,AND(D46&lt;&gt;"",E46&lt;&gt;""),N(E46)&lt;=N(D46)),"END BEFORE START; ",IF(N(M46)&lt;=0,"NO HOURS; ",""))&amp;IF(AND(N(A46)&gt;0,B46&lt;&gt;"",COUNTIFS('Time Entries'!$A$2:$A$1500,A46,'Time Entries'!$B$2:$B$1500,B46,'Time Entries'!$C$2:$C$1500,C46,'Time Entries'!$M$2:$M$1500,M46)&gt;1),"POSSIBLE DUPLICATE; ","")&amp;IF(AND(N(A46)&gt;0,B46&lt;&gt;"",N('Settings'!$B$2)&gt;0,SUMIFS('Time Entries'!$M$2:$M$1500,'Time Entries'!$A$2:$A$1500,A46,'Time Entries'!$B$2:$B$1500,B46)&gt;N('Settings'!$B$2)),"LONG DAY; ","")&amp;IF(AND(N(A46)&gt;0,N(J46)&gt;0,N(J46)-N(A46)&gt;N('Settings'!$B$4)),"ENTERED LATE; ","")&amp;IF(AND(N(A46)&gt;0,K46="",TODAY()-N(A46)&gt;=N('Settings'!$B$5)),"NOT APPROVED; ",""),LEN(IF(N(A46)=0,"NO DATE; ",IF(A46&gt;TODAY(),"FUTURE DATE; ",""))&amp;IF(B46="","NO WORKER; ",IF(COUNTIF('Workers'!$A$2:$A$61,B46)=0,"WORKER NOT ON WORKERS SHEET; ",""))&amp;IF(C46="","NO JOB; ",IF(COUNTIF('Jobs'!$A$2:$A$61,C46)=0,"JOB NOT ON JOBS SHEET; ",""))&amp;IF(AND(N(G46)=0,AND(D46&lt;&gt;"",E46&lt;&gt;""),N(E46)&lt;=N(D46)),"END BEFORE START; ",IF(N(M46)&lt;=0,"NO HOURS; ",""))&amp;IF(AND(N(A46)&gt;0,B46&lt;&gt;"",COUNTIFS('Time Entries'!$A$2:$A$1500,A46,'Time Entries'!$B$2:$B$1500,B46,'Time Entries'!$C$2:$C$1500,C46,'Time Entries'!$M$2:$M$1500,M46)&gt;1),"POSSIBLE DUPLICATE; ","")&amp;IF(AND(N(A46)&gt;0,B46&lt;&gt;"",N('Settings'!$B$2)&gt;0,SUMIFS('Time Entries'!$M$2:$M$1500,'Time Entries'!$A$2:$A$1500,A46,'Time Entries'!$B$2:$B$1500,B46)&gt;N('Settings'!$B$2)),"LONG DAY; ","")&amp;IF(AND(N(A46)&gt;0,N(J46)&gt;0,N(J46)-N(A46)&gt;N('Settings'!$B$4)),"ENTERED LATE; ","")&amp;IF(AND(N(A46)&gt;0,K46="",TODAY()-N(A46)&gt;=N('Settings'!$B$5)),"NOT APPROVED; ",""))-2)))</f>
        <v/>
      </c>
    </row>
    <row r="47">
      <c r="A47" s="6" t="n"/>
      <c r="D47" s="7" t="n"/>
      <c r="E47" s="7" t="n"/>
      <c r="J47" s="6" t="n"/>
      <c r="L47" s="8" t="n"/>
      <c r="M47" s="9">
        <f>IF(NOT(OR(A47&lt;&gt;"",B47&lt;&gt;"",C47&lt;&gt;"")),"",IF(N(G47)&gt;0,N(G47),IF(AND(AND(D47&lt;&gt;"",E47&lt;&gt;""),N(E47)&gt;N(D47)),ROUND((N(E47)-N(D47))*24-N(F47)/60,2),"")))</f>
        <v/>
      </c>
      <c r="N47" s="6">
        <f>IF(N(A47)=0,"",A47-WEEKDAY(A47,3))</f>
        <v/>
      </c>
      <c r="O47" s="8">
        <f>IF(NOT(OR(A47&lt;&gt;"",B47&lt;&gt;"",C47&lt;&gt;"")),"",IF(IF(N(A47)=0,"NO DATE; ",IF(A47&gt;TODAY(),"FUTURE DATE; ",""))&amp;IF(B47="","NO WORKER; ",IF(COUNTIF('Workers'!$A$2:$A$61,B47)=0,"WORKER NOT ON WORKERS SHEET; ",""))&amp;IF(C47="","NO JOB; ",IF(COUNTIF('Jobs'!$A$2:$A$61,C47)=0,"JOB NOT ON JOBS SHEET; ",""))&amp;IF(AND(N(G47)=0,AND(D47&lt;&gt;"",E47&lt;&gt;""),N(E47)&lt;=N(D47)),"END BEFORE START; ",IF(N(M47)&lt;=0,"NO HOURS; ",""))&amp;IF(AND(N(A47)&gt;0,B47&lt;&gt;"",COUNTIFS('Time Entries'!$A$2:$A$1500,A47,'Time Entries'!$B$2:$B$1500,B47,'Time Entries'!$C$2:$C$1500,C47,'Time Entries'!$M$2:$M$1500,M47)&gt;1),"POSSIBLE DUPLICATE; ","")&amp;IF(AND(N(A47)&gt;0,B47&lt;&gt;"",N('Settings'!$B$2)&gt;0,SUMIFS('Time Entries'!$M$2:$M$1500,'Time Entries'!$A$2:$A$1500,A47,'Time Entries'!$B$2:$B$1500,B47)&gt;N('Settings'!$B$2)),"LONG DAY; ","")&amp;IF(AND(N(A47)&gt;0,N(J47)&gt;0,N(J47)-N(A47)&gt;N('Settings'!$B$4)),"ENTERED LATE; ","")&amp;IF(AND(N(A47)&gt;0,K47="",TODAY()-N(A47)&gt;=N('Settings'!$B$5)),"NOT APPROVED; ","")="","",LEFT(IF(N(A47)=0,"NO DATE; ",IF(A47&gt;TODAY(),"FUTURE DATE; ",""))&amp;IF(B47="","NO WORKER; ",IF(COUNTIF('Workers'!$A$2:$A$61,B47)=0,"WORKER NOT ON WORKERS SHEET; ",""))&amp;IF(C47="","NO JOB; ",IF(COUNTIF('Jobs'!$A$2:$A$61,C47)=0,"JOB NOT ON JOBS SHEET; ",""))&amp;IF(AND(N(G47)=0,AND(D47&lt;&gt;"",E47&lt;&gt;""),N(E47)&lt;=N(D47)),"END BEFORE START; ",IF(N(M47)&lt;=0,"NO HOURS; ",""))&amp;IF(AND(N(A47)&gt;0,B47&lt;&gt;"",COUNTIFS('Time Entries'!$A$2:$A$1500,A47,'Time Entries'!$B$2:$B$1500,B47,'Time Entries'!$C$2:$C$1500,C47,'Time Entries'!$M$2:$M$1500,M47)&gt;1),"POSSIBLE DUPLICATE; ","")&amp;IF(AND(N(A47)&gt;0,B47&lt;&gt;"",N('Settings'!$B$2)&gt;0,SUMIFS('Time Entries'!$M$2:$M$1500,'Time Entries'!$A$2:$A$1500,A47,'Time Entries'!$B$2:$B$1500,B47)&gt;N('Settings'!$B$2)),"LONG DAY; ","")&amp;IF(AND(N(A47)&gt;0,N(J47)&gt;0,N(J47)-N(A47)&gt;N('Settings'!$B$4)),"ENTERED LATE; ","")&amp;IF(AND(N(A47)&gt;0,K47="",TODAY()-N(A47)&gt;=N('Settings'!$B$5)),"NOT APPROVED; ",""),LEN(IF(N(A47)=0,"NO DATE; ",IF(A47&gt;TODAY(),"FUTURE DATE; ",""))&amp;IF(B47="","NO WORKER; ",IF(COUNTIF('Workers'!$A$2:$A$61,B47)=0,"WORKER NOT ON WORKERS SHEET; ",""))&amp;IF(C47="","NO JOB; ",IF(COUNTIF('Jobs'!$A$2:$A$61,C47)=0,"JOB NOT ON JOBS SHEET; ",""))&amp;IF(AND(N(G47)=0,AND(D47&lt;&gt;"",E47&lt;&gt;""),N(E47)&lt;=N(D47)),"END BEFORE START; ",IF(N(M47)&lt;=0,"NO HOURS; ",""))&amp;IF(AND(N(A47)&gt;0,B47&lt;&gt;"",COUNTIFS('Time Entries'!$A$2:$A$1500,A47,'Time Entries'!$B$2:$B$1500,B47,'Time Entries'!$C$2:$C$1500,C47,'Time Entries'!$M$2:$M$1500,M47)&gt;1),"POSSIBLE DUPLICATE; ","")&amp;IF(AND(N(A47)&gt;0,B47&lt;&gt;"",N('Settings'!$B$2)&gt;0,SUMIFS('Time Entries'!$M$2:$M$1500,'Time Entries'!$A$2:$A$1500,A47,'Time Entries'!$B$2:$B$1500,B47)&gt;N('Settings'!$B$2)),"LONG DAY; ","")&amp;IF(AND(N(A47)&gt;0,N(J47)&gt;0,N(J47)-N(A47)&gt;N('Settings'!$B$4)),"ENTERED LATE; ","")&amp;IF(AND(N(A47)&gt;0,K47="",TODAY()-N(A47)&gt;=N('Settings'!$B$5)),"NOT APPROVED; ",""))-2)))</f>
        <v/>
      </c>
    </row>
    <row r="48">
      <c r="A48" s="6" t="n"/>
      <c r="D48" s="7" t="n"/>
      <c r="E48" s="7" t="n"/>
      <c r="J48" s="6" t="n"/>
      <c r="L48" s="8" t="n"/>
      <c r="M48" s="9">
        <f>IF(NOT(OR(A48&lt;&gt;"",B48&lt;&gt;"",C48&lt;&gt;"")),"",IF(N(G48)&gt;0,N(G48),IF(AND(AND(D48&lt;&gt;"",E48&lt;&gt;""),N(E48)&gt;N(D48)),ROUND((N(E48)-N(D48))*24-N(F48)/60,2),"")))</f>
        <v/>
      </c>
      <c r="N48" s="6">
        <f>IF(N(A48)=0,"",A48-WEEKDAY(A48,3))</f>
        <v/>
      </c>
      <c r="O48" s="8">
        <f>IF(NOT(OR(A48&lt;&gt;"",B48&lt;&gt;"",C48&lt;&gt;"")),"",IF(IF(N(A48)=0,"NO DATE; ",IF(A48&gt;TODAY(),"FUTURE DATE; ",""))&amp;IF(B48="","NO WORKER; ",IF(COUNTIF('Workers'!$A$2:$A$61,B48)=0,"WORKER NOT ON WORKERS SHEET; ",""))&amp;IF(C48="","NO JOB; ",IF(COUNTIF('Jobs'!$A$2:$A$61,C48)=0,"JOB NOT ON JOBS SHEET; ",""))&amp;IF(AND(N(G48)=0,AND(D48&lt;&gt;"",E48&lt;&gt;""),N(E48)&lt;=N(D48)),"END BEFORE START; ",IF(N(M48)&lt;=0,"NO HOURS; ",""))&amp;IF(AND(N(A48)&gt;0,B48&lt;&gt;"",COUNTIFS('Time Entries'!$A$2:$A$1500,A48,'Time Entries'!$B$2:$B$1500,B48,'Time Entries'!$C$2:$C$1500,C48,'Time Entries'!$M$2:$M$1500,M48)&gt;1),"POSSIBLE DUPLICATE; ","")&amp;IF(AND(N(A48)&gt;0,B48&lt;&gt;"",N('Settings'!$B$2)&gt;0,SUMIFS('Time Entries'!$M$2:$M$1500,'Time Entries'!$A$2:$A$1500,A48,'Time Entries'!$B$2:$B$1500,B48)&gt;N('Settings'!$B$2)),"LONG DAY; ","")&amp;IF(AND(N(A48)&gt;0,N(J48)&gt;0,N(J48)-N(A48)&gt;N('Settings'!$B$4)),"ENTERED LATE; ","")&amp;IF(AND(N(A48)&gt;0,K48="",TODAY()-N(A48)&gt;=N('Settings'!$B$5)),"NOT APPROVED; ","")="","",LEFT(IF(N(A48)=0,"NO DATE; ",IF(A48&gt;TODAY(),"FUTURE DATE; ",""))&amp;IF(B48="","NO WORKER; ",IF(COUNTIF('Workers'!$A$2:$A$61,B48)=0,"WORKER NOT ON WORKERS SHEET; ",""))&amp;IF(C48="","NO JOB; ",IF(COUNTIF('Jobs'!$A$2:$A$61,C48)=0,"JOB NOT ON JOBS SHEET; ",""))&amp;IF(AND(N(G48)=0,AND(D48&lt;&gt;"",E48&lt;&gt;""),N(E48)&lt;=N(D48)),"END BEFORE START; ",IF(N(M48)&lt;=0,"NO HOURS; ",""))&amp;IF(AND(N(A48)&gt;0,B48&lt;&gt;"",COUNTIFS('Time Entries'!$A$2:$A$1500,A48,'Time Entries'!$B$2:$B$1500,B48,'Time Entries'!$C$2:$C$1500,C48,'Time Entries'!$M$2:$M$1500,M48)&gt;1),"POSSIBLE DUPLICATE; ","")&amp;IF(AND(N(A48)&gt;0,B48&lt;&gt;"",N('Settings'!$B$2)&gt;0,SUMIFS('Time Entries'!$M$2:$M$1500,'Time Entries'!$A$2:$A$1500,A48,'Time Entries'!$B$2:$B$1500,B48)&gt;N('Settings'!$B$2)),"LONG DAY; ","")&amp;IF(AND(N(A48)&gt;0,N(J48)&gt;0,N(J48)-N(A48)&gt;N('Settings'!$B$4)),"ENTERED LATE; ","")&amp;IF(AND(N(A48)&gt;0,K48="",TODAY()-N(A48)&gt;=N('Settings'!$B$5)),"NOT APPROVED; ",""),LEN(IF(N(A48)=0,"NO DATE; ",IF(A48&gt;TODAY(),"FUTURE DATE; ",""))&amp;IF(B48="","NO WORKER; ",IF(COUNTIF('Workers'!$A$2:$A$61,B48)=0,"WORKER NOT ON WORKERS SHEET; ",""))&amp;IF(C48="","NO JOB; ",IF(COUNTIF('Jobs'!$A$2:$A$61,C48)=0,"JOB NOT ON JOBS SHEET; ",""))&amp;IF(AND(N(G48)=0,AND(D48&lt;&gt;"",E48&lt;&gt;""),N(E48)&lt;=N(D48)),"END BEFORE START; ",IF(N(M48)&lt;=0,"NO HOURS; ",""))&amp;IF(AND(N(A48)&gt;0,B48&lt;&gt;"",COUNTIFS('Time Entries'!$A$2:$A$1500,A48,'Time Entries'!$B$2:$B$1500,B48,'Time Entries'!$C$2:$C$1500,C48,'Time Entries'!$M$2:$M$1500,M48)&gt;1),"POSSIBLE DUPLICATE; ","")&amp;IF(AND(N(A48)&gt;0,B48&lt;&gt;"",N('Settings'!$B$2)&gt;0,SUMIFS('Time Entries'!$M$2:$M$1500,'Time Entries'!$A$2:$A$1500,A48,'Time Entries'!$B$2:$B$1500,B48)&gt;N('Settings'!$B$2)),"LONG DAY; ","")&amp;IF(AND(N(A48)&gt;0,N(J48)&gt;0,N(J48)-N(A48)&gt;N('Settings'!$B$4)),"ENTERED LATE; ","")&amp;IF(AND(N(A48)&gt;0,K48="",TODAY()-N(A48)&gt;=N('Settings'!$B$5)),"NOT APPROVED; ",""))-2)))</f>
        <v/>
      </c>
    </row>
    <row r="49">
      <c r="A49" s="6" t="n"/>
      <c r="D49" s="7" t="n"/>
      <c r="E49" s="7" t="n"/>
      <c r="J49" s="6" t="n"/>
      <c r="L49" s="8" t="n"/>
      <c r="M49" s="9">
        <f>IF(NOT(OR(A49&lt;&gt;"",B49&lt;&gt;"",C49&lt;&gt;"")),"",IF(N(G49)&gt;0,N(G49),IF(AND(AND(D49&lt;&gt;"",E49&lt;&gt;""),N(E49)&gt;N(D49)),ROUND((N(E49)-N(D49))*24-N(F49)/60,2),"")))</f>
        <v/>
      </c>
      <c r="N49" s="6">
        <f>IF(N(A49)=0,"",A49-WEEKDAY(A49,3))</f>
        <v/>
      </c>
      <c r="O49" s="8">
        <f>IF(NOT(OR(A49&lt;&gt;"",B49&lt;&gt;"",C49&lt;&gt;"")),"",IF(IF(N(A49)=0,"NO DATE; ",IF(A49&gt;TODAY(),"FUTURE DATE; ",""))&amp;IF(B49="","NO WORKER; ",IF(COUNTIF('Workers'!$A$2:$A$61,B49)=0,"WORKER NOT ON WORKERS SHEET; ",""))&amp;IF(C49="","NO JOB; ",IF(COUNTIF('Jobs'!$A$2:$A$61,C49)=0,"JOB NOT ON JOBS SHEET; ",""))&amp;IF(AND(N(G49)=0,AND(D49&lt;&gt;"",E49&lt;&gt;""),N(E49)&lt;=N(D49)),"END BEFORE START; ",IF(N(M49)&lt;=0,"NO HOURS; ",""))&amp;IF(AND(N(A49)&gt;0,B49&lt;&gt;"",COUNTIFS('Time Entries'!$A$2:$A$1500,A49,'Time Entries'!$B$2:$B$1500,B49,'Time Entries'!$C$2:$C$1500,C49,'Time Entries'!$M$2:$M$1500,M49)&gt;1),"POSSIBLE DUPLICATE; ","")&amp;IF(AND(N(A49)&gt;0,B49&lt;&gt;"",N('Settings'!$B$2)&gt;0,SUMIFS('Time Entries'!$M$2:$M$1500,'Time Entries'!$A$2:$A$1500,A49,'Time Entries'!$B$2:$B$1500,B49)&gt;N('Settings'!$B$2)),"LONG DAY; ","")&amp;IF(AND(N(A49)&gt;0,N(J49)&gt;0,N(J49)-N(A49)&gt;N('Settings'!$B$4)),"ENTERED LATE; ","")&amp;IF(AND(N(A49)&gt;0,K49="",TODAY()-N(A49)&gt;=N('Settings'!$B$5)),"NOT APPROVED; ","")="","",LEFT(IF(N(A49)=0,"NO DATE; ",IF(A49&gt;TODAY(),"FUTURE DATE; ",""))&amp;IF(B49="","NO WORKER; ",IF(COUNTIF('Workers'!$A$2:$A$61,B49)=0,"WORKER NOT ON WORKERS SHEET; ",""))&amp;IF(C49="","NO JOB; ",IF(COUNTIF('Jobs'!$A$2:$A$61,C49)=0,"JOB NOT ON JOBS SHEET; ",""))&amp;IF(AND(N(G49)=0,AND(D49&lt;&gt;"",E49&lt;&gt;""),N(E49)&lt;=N(D49)),"END BEFORE START; ",IF(N(M49)&lt;=0,"NO HOURS; ",""))&amp;IF(AND(N(A49)&gt;0,B49&lt;&gt;"",COUNTIFS('Time Entries'!$A$2:$A$1500,A49,'Time Entries'!$B$2:$B$1500,B49,'Time Entries'!$C$2:$C$1500,C49,'Time Entries'!$M$2:$M$1500,M49)&gt;1),"POSSIBLE DUPLICATE; ","")&amp;IF(AND(N(A49)&gt;0,B49&lt;&gt;"",N('Settings'!$B$2)&gt;0,SUMIFS('Time Entries'!$M$2:$M$1500,'Time Entries'!$A$2:$A$1500,A49,'Time Entries'!$B$2:$B$1500,B49)&gt;N('Settings'!$B$2)),"LONG DAY; ","")&amp;IF(AND(N(A49)&gt;0,N(J49)&gt;0,N(J49)-N(A49)&gt;N('Settings'!$B$4)),"ENTERED LATE; ","")&amp;IF(AND(N(A49)&gt;0,K49="",TODAY()-N(A49)&gt;=N('Settings'!$B$5)),"NOT APPROVED; ",""),LEN(IF(N(A49)=0,"NO DATE; ",IF(A49&gt;TODAY(),"FUTURE DATE; ",""))&amp;IF(B49="","NO WORKER; ",IF(COUNTIF('Workers'!$A$2:$A$61,B49)=0,"WORKER NOT ON WORKERS SHEET; ",""))&amp;IF(C49="","NO JOB; ",IF(COUNTIF('Jobs'!$A$2:$A$61,C49)=0,"JOB NOT ON JOBS SHEET; ",""))&amp;IF(AND(N(G49)=0,AND(D49&lt;&gt;"",E49&lt;&gt;""),N(E49)&lt;=N(D49)),"END BEFORE START; ",IF(N(M49)&lt;=0,"NO HOURS; ",""))&amp;IF(AND(N(A49)&gt;0,B49&lt;&gt;"",COUNTIFS('Time Entries'!$A$2:$A$1500,A49,'Time Entries'!$B$2:$B$1500,B49,'Time Entries'!$C$2:$C$1500,C49,'Time Entries'!$M$2:$M$1500,M49)&gt;1),"POSSIBLE DUPLICATE; ","")&amp;IF(AND(N(A49)&gt;0,B49&lt;&gt;"",N('Settings'!$B$2)&gt;0,SUMIFS('Time Entries'!$M$2:$M$1500,'Time Entries'!$A$2:$A$1500,A49,'Time Entries'!$B$2:$B$1500,B49)&gt;N('Settings'!$B$2)),"LONG DAY; ","")&amp;IF(AND(N(A49)&gt;0,N(J49)&gt;0,N(J49)-N(A49)&gt;N('Settings'!$B$4)),"ENTERED LATE; ","")&amp;IF(AND(N(A49)&gt;0,K49="",TODAY()-N(A49)&gt;=N('Settings'!$B$5)),"NOT APPROVED; ",""))-2)))</f>
        <v/>
      </c>
    </row>
    <row r="50">
      <c r="A50" s="6" t="n"/>
      <c r="D50" s="7" t="n"/>
      <c r="E50" s="7" t="n"/>
      <c r="J50" s="6" t="n"/>
      <c r="L50" s="8" t="n"/>
      <c r="M50" s="9">
        <f>IF(NOT(OR(A50&lt;&gt;"",B50&lt;&gt;"",C50&lt;&gt;"")),"",IF(N(G50)&gt;0,N(G50),IF(AND(AND(D50&lt;&gt;"",E50&lt;&gt;""),N(E50)&gt;N(D50)),ROUND((N(E50)-N(D50))*24-N(F50)/60,2),"")))</f>
        <v/>
      </c>
      <c r="N50" s="6">
        <f>IF(N(A50)=0,"",A50-WEEKDAY(A50,3))</f>
        <v/>
      </c>
      <c r="O50" s="8">
        <f>IF(NOT(OR(A50&lt;&gt;"",B50&lt;&gt;"",C50&lt;&gt;"")),"",IF(IF(N(A50)=0,"NO DATE; ",IF(A50&gt;TODAY(),"FUTURE DATE; ",""))&amp;IF(B50="","NO WORKER; ",IF(COUNTIF('Workers'!$A$2:$A$61,B50)=0,"WORKER NOT ON WORKERS SHEET; ",""))&amp;IF(C50="","NO JOB; ",IF(COUNTIF('Jobs'!$A$2:$A$61,C50)=0,"JOB NOT ON JOBS SHEET; ",""))&amp;IF(AND(N(G50)=0,AND(D50&lt;&gt;"",E50&lt;&gt;""),N(E50)&lt;=N(D50)),"END BEFORE START; ",IF(N(M50)&lt;=0,"NO HOURS; ",""))&amp;IF(AND(N(A50)&gt;0,B50&lt;&gt;"",COUNTIFS('Time Entries'!$A$2:$A$1500,A50,'Time Entries'!$B$2:$B$1500,B50,'Time Entries'!$C$2:$C$1500,C50,'Time Entries'!$M$2:$M$1500,M50)&gt;1),"POSSIBLE DUPLICATE; ","")&amp;IF(AND(N(A50)&gt;0,B50&lt;&gt;"",N('Settings'!$B$2)&gt;0,SUMIFS('Time Entries'!$M$2:$M$1500,'Time Entries'!$A$2:$A$1500,A50,'Time Entries'!$B$2:$B$1500,B50)&gt;N('Settings'!$B$2)),"LONG DAY; ","")&amp;IF(AND(N(A50)&gt;0,N(J50)&gt;0,N(J50)-N(A50)&gt;N('Settings'!$B$4)),"ENTERED LATE; ","")&amp;IF(AND(N(A50)&gt;0,K50="",TODAY()-N(A50)&gt;=N('Settings'!$B$5)),"NOT APPROVED; ","")="","",LEFT(IF(N(A50)=0,"NO DATE; ",IF(A50&gt;TODAY(),"FUTURE DATE; ",""))&amp;IF(B50="","NO WORKER; ",IF(COUNTIF('Workers'!$A$2:$A$61,B50)=0,"WORKER NOT ON WORKERS SHEET; ",""))&amp;IF(C50="","NO JOB; ",IF(COUNTIF('Jobs'!$A$2:$A$61,C50)=0,"JOB NOT ON JOBS SHEET; ",""))&amp;IF(AND(N(G50)=0,AND(D50&lt;&gt;"",E50&lt;&gt;""),N(E50)&lt;=N(D50)),"END BEFORE START; ",IF(N(M50)&lt;=0,"NO HOURS; ",""))&amp;IF(AND(N(A50)&gt;0,B50&lt;&gt;"",COUNTIFS('Time Entries'!$A$2:$A$1500,A50,'Time Entries'!$B$2:$B$1500,B50,'Time Entries'!$C$2:$C$1500,C50,'Time Entries'!$M$2:$M$1500,M50)&gt;1),"POSSIBLE DUPLICATE; ","")&amp;IF(AND(N(A50)&gt;0,B50&lt;&gt;"",N('Settings'!$B$2)&gt;0,SUMIFS('Time Entries'!$M$2:$M$1500,'Time Entries'!$A$2:$A$1500,A50,'Time Entries'!$B$2:$B$1500,B50)&gt;N('Settings'!$B$2)),"LONG DAY; ","")&amp;IF(AND(N(A50)&gt;0,N(J50)&gt;0,N(J50)-N(A50)&gt;N('Settings'!$B$4)),"ENTERED LATE; ","")&amp;IF(AND(N(A50)&gt;0,K50="",TODAY()-N(A50)&gt;=N('Settings'!$B$5)),"NOT APPROVED; ",""),LEN(IF(N(A50)=0,"NO DATE; ",IF(A50&gt;TODAY(),"FUTURE DATE; ",""))&amp;IF(B50="","NO WORKER; ",IF(COUNTIF('Workers'!$A$2:$A$61,B50)=0,"WORKER NOT ON WORKERS SHEET; ",""))&amp;IF(C50="","NO JOB; ",IF(COUNTIF('Jobs'!$A$2:$A$61,C50)=0,"JOB NOT ON JOBS SHEET; ",""))&amp;IF(AND(N(G50)=0,AND(D50&lt;&gt;"",E50&lt;&gt;""),N(E50)&lt;=N(D50)),"END BEFORE START; ",IF(N(M50)&lt;=0,"NO HOURS; ",""))&amp;IF(AND(N(A50)&gt;0,B50&lt;&gt;"",COUNTIFS('Time Entries'!$A$2:$A$1500,A50,'Time Entries'!$B$2:$B$1500,B50,'Time Entries'!$C$2:$C$1500,C50,'Time Entries'!$M$2:$M$1500,M50)&gt;1),"POSSIBLE DUPLICATE; ","")&amp;IF(AND(N(A50)&gt;0,B50&lt;&gt;"",N('Settings'!$B$2)&gt;0,SUMIFS('Time Entries'!$M$2:$M$1500,'Time Entries'!$A$2:$A$1500,A50,'Time Entries'!$B$2:$B$1500,B50)&gt;N('Settings'!$B$2)),"LONG DAY; ","")&amp;IF(AND(N(A50)&gt;0,N(J50)&gt;0,N(J50)-N(A50)&gt;N('Settings'!$B$4)),"ENTERED LATE; ","")&amp;IF(AND(N(A50)&gt;0,K50="",TODAY()-N(A50)&gt;=N('Settings'!$B$5)),"NOT APPROVED; ",""))-2)))</f>
        <v/>
      </c>
    </row>
    <row r="51">
      <c r="A51" s="6" t="n"/>
      <c r="D51" s="7" t="n"/>
      <c r="E51" s="7" t="n"/>
      <c r="J51" s="6" t="n"/>
      <c r="L51" s="8" t="n"/>
      <c r="M51" s="9">
        <f>IF(NOT(OR(A51&lt;&gt;"",B51&lt;&gt;"",C51&lt;&gt;"")),"",IF(N(G51)&gt;0,N(G51),IF(AND(AND(D51&lt;&gt;"",E51&lt;&gt;""),N(E51)&gt;N(D51)),ROUND((N(E51)-N(D51))*24-N(F51)/60,2),"")))</f>
        <v/>
      </c>
      <c r="N51" s="6">
        <f>IF(N(A51)=0,"",A51-WEEKDAY(A51,3))</f>
        <v/>
      </c>
      <c r="O51" s="8">
        <f>IF(NOT(OR(A51&lt;&gt;"",B51&lt;&gt;"",C51&lt;&gt;"")),"",IF(IF(N(A51)=0,"NO DATE; ",IF(A51&gt;TODAY(),"FUTURE DATE; ",""))&amp;IF(B51="","NO WORKER; ",IF(COUNTIF('Workers'!$A$2:$A$61,B51)=0,"WORKER NOT ON WORKERS SHEET; ",""))&amp;IF(C51="","NO JOB; ",IF(COUNTIF('Jobs'!$A$2:$A$61,C51)=0,"JOB NOT ON JOBS SHEET; ",""))&amp;IF(AND(N(G51)=0,AND(D51&lt;&gt;"",E51&lt;&gt;""),N(E51)&lt;=N(D51)),"END BEFORE START; ",IF(N(M51)&lt;=0,"NO HOURS; ",""))&amp;IF(AND(N(A51)&gt;0,B51&lt;&gt;"",COUNTIFS('Time Entries'!$A$2:$A$1500,A51,'Time Entries'!$B$2:$B$1500,B51,'Time Entries'!$C$2:$C$1500,C51,'Time Entries'!$M$2:$M$1500,M51)&gt;1),"POSSIBLE DUPLICATE; ","")&amp;IF(AND(N(A51)&gt;0,B51&lt;&gt;"",N('Settings'!$B$2)&gt;0,SUMIFS('Time Entries'!$M$2:$M$1500,'Time Entries'!$A$2:$A$1500,A51,'Time Entries'!$B$2:$B$1500,B51)&gt;N('Settings'!$B$2)),"LONG DAY; ","")&amp;IF(AND(N(A51)&gt;0,N(J51)&gt;0,N(J51)-N(A51)&gt;N('Settings'!$B$4)),"ENTERED LATE; ","")&amp;IF(AND(N(A51)&gt;0,K51="",TODAY()-N(A51)&gt;=N('Settings'!$B$5)),"NOT APPROVED; ","")="","",LEFT(IF(N(A51)=0,"NO DATE; ",IF(A51&gt;TODAY(),"FUTURE DATE; ",""))&amp;IF(B51="","NO WORKER; ",IF(COUNTIF('Workers'!$A$2:$A$61,B51)=0,"WORKER NOT ON WORKERS SHEET; ",""))&amp;IF(C51="","NO JOB; ",IF(COUNTIF('Jobs'!$A$2:$A$61,C51)=0,"JOB NOT ON JOBS SHEET; ",""))&amp;IF(AND(N(G51)=0,AND(D51&lt;&gt;"",E51&lt;&gt;""),N(E51)&lt;=N(D51)),"END BEFORE START; ",IF(N(M51)&lt;=0,"NO HOURS; ",""))&amp;IF(AND(N(A51)&gt;0,B51&lt;&gt;"",COUNTIFS('Time Entries'!$A$2:$A$1500,A51,'Time Entries'!$B$2:$B$1500,B51,'Time Entries'!$C$2:$C$1500,C51,'Time Entries'!$M$2:$M$1500,M51)&gt;1),"POSSIBLE DUPLICATE; ","")&amp;IF(AND(N(A51)&gt;0,B51&lt;&gt;"",N('Settings'!$B$2)&gt;0,SUMIFS('Time Entries'!$M$2:$M$1500,'Time Entries'!$A$2:$A$1500,A51,'Time Entries'!$B$2:$B$1500,B51)&gt;N('Settings'!$B$2)),"LONG DAY; ","")&amp;IF(AND(N(A51)&gt;0,N(J51)&gt;0,N(J51)-N(A51)&gt;N('Settings'!$B$4)),"ENTERED LATE; ","")&amp;IF(AND(N(A51)&gt;0,K51="",TODAY()-N(A51)&gt;=N('Settings'!$B$5)),"NOT APPROVED; ",""),LEN(IF(N(A51)=0,"NO DATE; ",IF(A51&gt;TODAY(),"FUTURE DATE; ",""))&amp;IF(B51="","NO WORKER; ",IF(COUNTIF('Workers'!$A$2:$A$61,B51)=0,"WORKER NOT ON WORKERS SHEET; ",""))&amp;IF(C51="","NO JOB; ",IF(COUNTIF('Jobs'!$A$2:$A$61,C51)=0,"JOB NOT ON JOBS SHEET; ",""))&amp;IF(AND(N(G51)=0,AND(D51&lt;&gt;"",E51&lt;&gt;""),N(E51)&lt;=N(D51)),"END BEFORE START; ",IF(N(M51)&lt;=0,"NO HOURS; ",""))&amp;IF(AND(N(A51)&gt;0,B51&lt;&gt;"",COUNTIFS('Time Entries'!$A$2:$A$1500,A51,'Time Entries'!$B$2:$B$1500,B51,'Time Entries'!$C$2:$C$1500,C51,'Time Entries'!$M$2:$M$1500,M51)&gt;1),"POSSIBLE DUPLICATE; ","")&amp;IF(AND(N(A51)&gt;0,B51&lt;&gt;"",N('Settings'!$B$2)&gt;0,SUMIFS('Time Entries'!$M$2:$M$1500,'Time Entries'!$A$2:$A$1500,A51,'Time Entries'!$B$2:$B$1500,B51)&gt;N('Settings'!$B$2)),"LONG DAY; ","")&amp;IF(AND(N(A51)&gt;0,N(J51)&gt;0,N(J51)-N(A51)&gt;N('Settings'!$B$4)),"ENTERED LATE; ","")&amp;IF(AND(N(A51)&gt;0,K51="",TODAY()-N(A51)&gt;=N('Settings'!$B$5)),"NOT APPROVED; ",""))-2)))</f>
        <v/>
      </c>
    </row>
    <row r="52">
      <c r="A52" s="6" t="n"/>
      <c r="D52" s="7" t="n"/>
      <c r="E52" s="7" t="n"/>
      <c r="J52" s="6" t="n"/>
      <c r="L52" s="8" t="n"/>
      <c r="M52" s="9">
        <f>IF(NOT(OR(A52&lt;&gt;"",B52&lt;&gt;"",C52&lt;&gt;"")),"",IF(N(G52)&gt;0,N(G52),IF(AND(AND(D52&lt;&gt;"",E52&lt;&gt;""),N(E52)&gt;N(D52)),ROUND((N(E52)-N(D52))*24-N(F52)/60,2),"")))</f>
        <v/>
      </c>
      <c r="N52" s="6">
        <f>IF(N(A52)=0,"",A52-WEEKDAY(A52,3))</f>
        <v/>
      </c>
      <c r="O52" s="8">
        <f>IF(NOT(OR(A52&lt;&gt;"",B52&lt;&gt;"",C52&lt;&gt;"")),"",IF(IF(N(A52)=0,"NO DATE; ",IF(A52&gt;TODAY(),"FUTURE DATE; ",""))&amp;IF(B52="","NO WORKER; ",IF(COUNTIF('Workers'!$A$2:$A$61,B52)=0,"WORKER NOT ON WORKERS SHEET; ",""))&amp;IF(C52="","NO JOB; ",IF(COUNTIF('Jobs'!$A$2:$A$61,C52)=0,"JOB NOT ON JOBS SHEET; ",""))&amp;IF(AND(N(G52)=0,AND(D52&lt;&gt;"",E52&lt;&gt;""),N(E52)&lt;=N(D52)),"END BEFORE START; ",IF(N(M52)&lt;=0,"NO HOURS; ",""))&amp;IF(AND(N(A52)&gt;0,B52&lt;&gt;"",COUNTIFS('Time Entries'!$A$2:$A$1500,A52,'Time Entries'!$B$2:$B$1500,B52,'Time Entries'!$C$2:$C$1500,C52,'Time Entries'!$M$2:$M$1500,M52)&gt;1),"POSSIBLE DUPLICATE; ","")&amp;IF(AND(N(A52)&gt;0,B52&lt;&gt;"",N('Settings'!$B$2)&gt;0,SUMIFS('Time Entries'!$M$2:$M$1500,'Time Entries'!$A$2:$A$1500,A52,'Time Entries'!$B$2:$B$1500,B52)&gt;N('Settings'!$B$2)),"LONG DAY; ","")&amp;IF(AND(N(A52)&gt;0,N(J52)&gt;0,N(J52)-N(A52)&gt;N('Settings'!$B$4)),"ENTERED LATE; ","")&amp;IF(AND(N(A52)&gt;0,K52="",TODAY()-N(A52)&gt;=N('Settings'!$B$5)),"NOT APPROVED; ","")="","",LEFT(IF(N(A52)=0,"NO DATE; ",IF(A52&gt;TODAY(),"FUTURE DATE; ",""))&amp;IF(B52="","NO WORKER; ",IF(COUNTIF('Workers'!$A$2:$A$61,B52)=0,"WORKER NOT ON WORKERS SHEET; ",""))&amp;IF(C52="","NO JOB; ",IF(COUNTIF('Jobs'!$A$2:$A$61,C52)=0,"JOB NOT ON JOBS SHEET; ",""))&amp;IF(AND(N(G52)=0,AND(D52&lt;&gt;"",E52&lt;&gt;""),N(E52)&lt;=N(D52)),"END BEFORE START; ",IF(N(M52)&lt;=0,"NO HOURS; ",""))&amp;IF(AND(N(A52)&gt;0,B52&lt;&gt;"",COUNTIFS('Time Entries'!$A$2:$A$1500,A52,'Time Entries'!$B$2:$B$1500,B52,'Time Entries'!$C$2:$C$1500,C52,'Time Entries'!$M$2:$M$1500,M52)&gt;1),"POSSIBLE DUPLICATE; ","")&amp;IF(AND(N(A52)&gt;0,B52&lt;&gt;"",N('Settings'!$B$2)&gt;0,SUMIFS('Time Entries'!$M$2:$M$1500,'Time Entries'!$A$2:$A$1500,A52,'Time Entries'!$B$2:$B$1500,B52)&gt;N('Settings'!$B$2)),"LONG DAY; ","")&amp;IF(AND(N(A52)&gt;0,N(J52)&gt;0,N(J52)-N(A52)&gt;N('Settings'!$B$4)),"ENTERED LATE; ","")&amp;IF(AND(N(A52)&gt;0,K52="",TODAY()-N(A52)&gt;=N('Settings'!$B$5)),"NOT APPROVED; ",""),LEN(IF(N(A52)=0,"NO DATE; ",IF(A52&gt;TODAY(),"FUTURE DATE; ",""))&amp;IF(B52="","NO WORKER; ",IF(COUNTIF('Workers'!$A$2:$A$61,B52)=0,"WORKER NOT ON WORKERS SHEET; ",""))&amp;IF(C52="","NO JOB; ",IF(COUNTIF('Jobs'!$A$2:$A$61,C52)=0,"JOB NOT ON JOBS SHEET; ",""))&amp;IF(AND(N(G52)=0,AND(D52&lt;&gt;"",E52&lt;&gt;""),N(E52)&lt;=N(D52)),"END BEFORE START; ",IF(N(M52)&lt;=0,"NO HOURS; ",""))&amp;IF(AND(N(A52)&gt;0,B52&lt;&gt;"",COUNTIFS('Time Entries'!$A$2:$A$1500,A52,'Time Entries'!$B$2:$B$1500,B52,'Time Entries'!$C$2:$C$1500,C52,'Time Entries'!$M$2:$M$1500,M52)&gt;1),"POSSIBLE DUPLICATE; ","")&amp;IF(AND(N(A52)&gt;0,B52&lt;&gt;"",N('Settings'!$B$2)&gt;0,SUMIFS('Time Entries'!$M$2:$M$1500,'Time Entries'!$A$2:$A$1500,A52,'Time Entries'!$B$2:$B$1500,B52)&gt;N('Settings'!$B$2)),"LONG DAY; ","")&amp;IF(AND(N(A52)&gt;0,N(J52)&gt;0,N(J52)-N(A52)&gt;N('Settings'!$B$4)),"ENTERED LATE; ","")&amp;IF(AND(N(A52)&gt;0,K52="",TODAY()-N(A52)&gt;=N('Settings'!$B$5)),"NOT APPROVED; ",""))-2)))</f>
        <v/>
      </c>
    </row>
    <row r="53">
      <c r="A53" s="6" t="n"/>
      <c r="D53" s="7" t="n"/>
      <c r="E53" s="7" t="n"/>
      <c r="J53" s="6" t="n"/>
      <c r="L53" s="8" t="n"/>
      <c r="M53" s="9">
        <f>IF(NOT(OR(A53&lt;&gt;"",B53&lt;&gt;"",C53&lt;&gt;"")),"",IF(N(G53)&gt;0,N(G53),IF(AND(AND(D53&lt;&gt;"",E53&lt;&gt;""),N(E53)&gt;N(D53)),ROUND((N(E53)-N(D53))*24-N(F53)/60,2),"")))</f>
        <v/>
      </c>
      <c r="N53" s="6">
        <f>IF(N(A53)=0,"",A53-WEEKDAY(A53,3))</f>
        <v/>
      </c>
      <c r="O53" s="8">
        <f>IF(NOT(OR(A53&lt;&gt;"",B53&lt;&gt;"",C53&lt;&gt;"")),"",IF(IF(N(A53)=0,"NO DATE; ",IF(A53&gt;TODAY(),"FUTURE DATE; ",""))&amp;IF(B53="","NO WORKER; ",IF(COUNTIF('Workers'!$A$2:$A$61,B53)=0,"WORKER NOT ON WORKERS SHEET; ",""))&amp;IF(C53="","NO JOB; ",IF(COUNTIF('Jobs'!$A$2:$A$61,C53)=0,"JOB NOT ON JOBS SHEET; ",""))&amp;IF(AND(N(G53)=0,AND(D53&lt;&gt;"",E53&lt;&gt;""),N(E53)&lt;=N(D53)),"END BEFORE START; ",IF(N(M53)&lt;=0,"NO HOURS; ",""))&amp;IF(AND(N(A53)&gt;0,B53&lt;&gt;"",COUNTIFS('Time Entries'!$A$2:$A$1500,A53,'Time Entries'!$B$2:$B$1500,B53,'Time Entries'!$C$2:$C$1500,C53,'Time Entries'!$M$2:$M$1500,M53)&gt;1),"POSSIBLE DUPLICATE; ","")&amp;IF(AND(N(A53)&gt;0,B53&lt;&gt;"",N('Settings'!$B$2)&gt;0,SUMIFS('Time Entries'!$M$2:$M$1500,'Time Entries'!$A$2:$A$1500,A53,'Time Entries'!$B$2:$B$1500,B53)&gt;N('Settings'!$B$2)),"LONG DAY; ","")&amp;IF(AND(N(A53)&gt;0,N(J53)&gt;0,N(J53)-N(A53)&gt;N('Settings'!$B$4)),"ENTERED LATE; ","")&amp;IF(AND(N(A53)&gt;0,K53="",TODAY()-N(A53)&gt;=N('Settings'!$B$5)),"NOT APPROVED; ","")="","",LEFT(IF(N(A53)=0,"NO DATE; ",IF(A53&gt;TODAY(),"FUTURE DATE; ",""))&amp;IF(B53="","NO WORKER; ",IF(COUNTIF('Workers'!$A$2:$A$61,B53)=0,"WORKER NOT ON WORKERS SHEET; ",""))&amp;IF(C53="","NO JOB; ",IF(COUNTIF('Jobs'!$A$2:$A$61,C53)=0,"JOB NOT ON JOBS SHEET; ",""))&amp;IF(AND(N(G53)=0,AND(D53&lt;&gt;"",E53&lt;&gt;""),N(E53)&lt;=N(D53)),"END BEFORE START; ",IF(N(M53)&lt;=0,"NO HOURS; ",""))&amp;IF(AND(N(A53)&gt;0,B53&lt;&gt;"",COUNTIFS('Time Entries'!$A$2:$A$1500,A53,'Time Entries'!$B$2:$B$1500,B53,'Time Entries'!$C$2:$C$1500,C53,'Time Entries'!$M$2:$M$1500,M53)&gt;1),"POSSIBLE DUPLICATE; ","")&amp;IF(AND(N(A53)&gt;0,B53&lt;&gt;"",N('Settings'!$B$2)&gt;0,SUMIFS('Time Entries'!$M$2:$M$1500,'Time Entries'!$A$2:$A$1500,A53,'Time Entries'!$B$2:$B$1500,B53)&gt;N('Settings'!$B$2)),"LONG DAY; ","")&amp;IF(AND(N(A53)&gt;0,N(J53)&gt;0,N(J53)-N(A53)&gt;N('Settings'!$B$4)),"ENTERED LATE; ","")&amp;IF(AND(N(A53)&gt;0,K53="",TODAY()-N(A53)&gt;=N('Settings'!$B$5)),"NOT APPROVED; ",""),LEN(IF(N(A53)=0,"NO DATE; ",IF(A53&gt;TODAY(),"FUTURE DATE; ",""))&amp;IF(B53="","NO WORKER; ",IF(COUNTIF('Workers'!$A$2:$A$61,B53)=0,"WORKER NOT ON WORKERS SHEET; ",""))&amp;IF(C53="","NO JOB; ",IF(COUNTIF('Jobs'!$A$2:$A$61,C53)=0,"JOB NOT ON JOBS SHEET; ",""))&amp;IF(AND(N(G53)=0,AND(D53&lt;&gt;"",E53&lt;&gt;""),N(E53)&lt;=N(D53)),"END BEFORE START; ",IF(N(M53)&lt;=0,"NO HOURS; ",""))&amp;IF(AND(N(A53)&gt;0,B53&lt;&gt;"",COUNTIFS('Time Entries'!$A$2:$A$1500,A53,'Time Entries'!$B$2:$B$1500,B53,'Time Entries'!$C$2:$C$1500,C53,'Time Entries'!$M$2:$M$1500,M53)&gt;1),"POSSIBLE DUPLICATE; ","")&amp;IF(AND(N(A53)&gt;0,B53&lt;&gt;"",N('Settings'!$B$2)&gt;0,SUMIFS('Time Entries'!$M$2:$M$1500,'Time Entries'!$A$2:$A$1500,A53,'Time Entries'!$B$2:$B$1500,B53)&gt;N('Settings'!$B$2)),"LONG DAY; ","")&amp;IF(AND(N(A53)&gt;0,N(J53)&gt;0,N(J53)-N(A53)&gt;N('Settings'!$B$4)),"ENTERED LATE; ","")&amp;IF(AND(N(A53)&gt;0,K53="",TODAY()-N(A53)&gt;=N('Settings'!$B$5)),"NOT APPROVED; ",""))-2)))</f>
        <v/>
      </c>
    </row>
    <row r="54">
      <c r="A54" s="6" t="n"/>
      <c r="D54" s="7" t="n"/>
      <c r="E54" s="7" t="n"/>
      <c r="J54" s="6" t="n"/>
      <c r="L54" s="8" t="n"/>
      <c r="M54" s="9">
        <f>IF(NOT(OR(A54&lt;&gt;"",B54&lt;&gt;"",C54&lt;&gt;"")),"",IF(N(G54)&gt;0,N(G54),IF(AND(AND(D54&lt;&gt;"",E54&lt;&gt;""),N(E54)&gt;N(D54)),ROUND((N(E54)-N(D54))*24-N(F54)/60,2),"")))</f>
        <v/>
      </c>
      <c r="N54" s="6">
        <f>IF(N(A54)=0,"",A54-WEEKDAY(A54,3))</f>
        <v/>
      </c>
      <c r="O54" s="8">
        <f>IF(NOT(OR(A54&lt;&gt;"",B54&lt;&gt;"",C54&lt;&gt;"")),"",IF(IF(N(A54)=0,"NO DATE; ",IF(A54&gt;TODAY(),"FUTURE DATE; ",""))&amp;IF(B54="","NO WORKER; ",IF(COUNTIF('Workers'!$A$2:$A$61,B54)=0,"WORKER NOT ON WORKERS SHEET; ",""))&amp;IF(C54="","NO JOB; ",IF(COUNTIF('Jobs'!$A$2:$A$61,C54)=0,"JOB NOT ON JOBS SHEET; ",""))&amp;IF(AND(N(G54)=0,AND(D54&lt;&gt;"",E54&lt;&gt;""),N(E54)&lt;=N(D54)),"END BEFORE START; ",IF(N(M54)&lt;=0,"NO HOURS; ",""))&amp;IF(AND(N(A54)&gt;0,B54&lt;&gt;"",COUNTIFS('Time Entries'!$A$2:$A$1500,A54,'Time Entries'!$B$2:$B$1500,B54,'Time Entries'!$C$2:$C$1500,C54,'Time Entries'!$M$2:$M$1500,M54)&gt;1),"POSSIBLE DUPLICATE; ","")&amp;IF(AND(N(A54)&gt;0,B54&lt;&gt;"",N('Settings'!$B$2)&gt;0,SUMIFS('Time Entries'!$M$2:$M$1500,'Time Entries'!$A$2:$A$1500,A54,'Time Entries'!$B$2:$B$1500,B54)&gt;N('Settings'!$B$2)),"LONG DAY; ","")&amp;IF(AND(N(A54)&gt;0,N(J54)&gt;0,N(J54)-N(A54)&gt;N('Settings'!$B$4)),"ENTERED LATE; ","")&amp;IF(AND(N(A54)&gt;0,K54="",TODAY()-N(A54)&gt;=N('Settings'!$B$5)),"NOT APPROVED; ","")="","",LEFT(IF(N(A54)=0,"NO DATE; ",IF(A54&gt;TODAY(),"FUTURE DATE; ",""))&amp;IF(B54="","NO WORKER; ",IF(COUNTIF('Workers'!$A$2:$A$61,B54)=0,"WORKER NOT ON WORKERS SHEET; ",""))&amp;IF(C54="","NO JOB; ",IF(COUNTIF('Jobs'!$A$2:$A$61,C54)=0,"JOB NOT ON JOBS SHEET; ",""))&amp;IF(AND(N(G54)=0,AND(D54&lt;&gt;"",E54&lt;&gt;""),N(E54)&lt;=N(D54)),"END BEFORE START; ",IF(N(M54)&lt;=0,"NO HOURS; ",""))&amp;IF(AND(N(A54)&gt;0,B54&lt;&gt;"",COUNTIFS('Time Entries'!$A$2:$A$1500,A54,'Time Entries'!$B$2:$B$1500,B54,'Time Entries'!$C$2:$C$1500,C54,'Time Entries'!$M$2:$M$1500,M54)&gt;1),"POSSIBLE DUPLICATE; ","")&amp;IF(AND(N(A54)&gt;0,B54&lt;&gt;"",N('Settings'!$B$2)&gt;0,SUMIFS('Time Entries'!$M$2:$M$1500,'Time Entries'!$A$2:$A$1500,A54,'Time Entries'!$B$2:$B$1500,B54)&gt;N('Settings'!$B$2)),"LONG DAY; ","")&amp;IF(AND(N(A54)&gt;0,N(J54)&gt;0,N(J54)-N(A54)&gt;N('Settings'!$B$4)),"ENTERED LATE; ","")&amp;IF(AND(N(A54)&gt;0,K54="",TODAY()-N(A54)&gt;=N('Settings'!$B$5)),"NOT APPROVED; ",""),LEN(IF(N(A54)=0,"NO DATE; ",IF(A54&gt;TODAY(),"FUTURE DATE; ",""))&amp;IF(B54="","NO WORKER; ",IF(COUNTIF('Workers'!$A$2:$A$61,B54)=0,"WORKER NOT ON WORKERS SHEET; ",""))&amp;IF(C54="","NO JOB; ",IF(COUNTIF('Jobs'!$A$2:$A$61,C54)=0,"JOB NOT ON JOBS SHEET; ",""))&amp;IF(AND(N(G54)=0,AND(D54&lt;&gt;"",E54&lt;&gt;""),N(E54)&lt;=N(D54)),"END BEFORE START; ",IF(N(M54)&lt;=0,"NO HOURS; ",""))&amp;IF(AND(N(A54)&gt;0,B54&lt;&gt;"",COUNTIFS('Time Entries'!$A$2:$A$1500,A54,'Time Entries'!$B$2:$B$1500,B54,'Time Entries'!$C$2:$C$1500,C54,'Time Entries'!$M$2:$M$1500,M54)&gt;1),"POSSIBLE DUPLICATE; ","")&amp;IF(AND(N(A54)&gt;0,B54&lt;&gt;"",N('Settings'!$B$2)&gt;0,SUMIFS('Time Entries'!$M$2:$M$1500,'Time Entries'!$A$2:$A$1500,A54,'Time Entries'!$B$2:$B$1500,B54)&gt;N('Settings'!$B$2)),"LONG DAY; ","")&amp;IF(AND(N(A54)&gt;0,N(J54)&gt;0,N(J54)-N(A54)&gt;N('Settings'!$B$4)),"ENTERED LATE; ","")&amp;IF(AND(N(A54)&gt;0,K54="",TODAY()-N(A54)&gt;=N('Settings'!$B$5)),"NOT APPROVED; ",""))-2)))</f>
        <v/>
      </c>
    </row>
    <row r="55">
      <c r="A55" s="6" t="n"/>
      <c r="D55" s="7" t="n"/>
      <c r="E55" s="7" t="n"/>
      <c r="J55" s="6" t="n"/>
      <c r="L55" s="8" t="n"/>
      <c r="M55" s="9">
        <f>IF(NOT(OR(A55&lt;&gt;"",B55&lt;&gt;"",C55&lt;&gt;"")),"",IF(N(G55)&gt;0,N(G55),IF(AND(AND(D55&lt;&gt;"",E55&lt;&gt;""),N(E55)&gt;N(D55)),ROUND((N(E55)-N(D55))*24-N(F55)/60,2),"")))</f>
        <v/>
      </c>
      <c r="N55" s="6">
        <f>IF(N(A55)=0,"",A55-WEEKDAY(A55,3))</f>
        <v/>
      </c>
      <c r="O55" s="8">
        <f>IF(NOT(OR(A55&lt;&gt;"",B55&lt;&gt;"",C55&lt;&gt;"")),"",IF(IF(N(A55)=0,"NO DATE; ",IF(A55&gt;TODAY(),"FUTURE DATE; ",""))&amp;IF(B55="","NO WORKER; ",IF(COUNTIF('Workers'!$A$2:$A$61,B55)=0,"WORKER NOT ON WORKERS SHEET; ",""))&amp;IF(C55="","NO JOB; ",IF(COUNTIF('Jobs'!$A$2:$A$61,C55)=0,"JOB NOT ON JOBS SHEET; ",""))&amp;IF(AND(N(G55)=0,AND(D55&lt;&gt;"",E55&lt;&gt;""),N(E55)&lt;=N(D55)),"END BEFORE START; ",IF(N(M55)&lt;=0,"NO HOURS; ",""))&amp;IF(AND(N(A55)&gt;0,B55&lt;&gt;"",COUNTIFS('Time Entries'!$A$2:$A$1500,A55,'Time Entries'!$B$2:$B$1500,B55,'Time Entries'!$C$2:$C$1500,C55,'Time Entries'!$M$2:$M$1500,M55)&gt;1),"POSSIBLE DUPLICATE; ","")&amp;IF(AND(N(A55)&gt;0,B55&lt;&gt;"",N('Settings'!$B$2)&gt;0,SUMIFS('Time Entries'!$M$2:$M$1500,'Time Entries'!$A$2:$A$1500,A55,'Time Entries'!$B$2:$B$1500,B55)&gt;N('Settings'!$B$2)),"LONG DAY; ","")&amp;IF(AND(N(A55)&gt;0,N(J55)&gt;0,N(J55)-N(A55)&gt;N('Settings'!$B$4)),"ENTERED LATE; ","")&amp;IF(AND(N(A55)&gt;0,K55="",TODAY()-N(A55)&gt;=N('Settings'!$B$5)),"NOT APPROVED; ","")="","",LEFT(IF(N(A55)=0,"NO DATE; ",IF(A55&gt;TODAY(),"FUTURE DATE; ",""))&amp;IF(B55="","NO WORKER; ",IF(COUNTIF('Workers'!$A$2:$A$61,B55)=0,"WORKER NOT ON WORKERS SHEET; ",""))&amp;IF(C55="","NO JOB; ",IF(COUNTIF('Jobs'!$A$2:$A$61,C55)=0,"JOB NOT ON JOBS SHEET; ",""))&amp;IF(AND(N(G55)=0,AND(D55&lt;&gt;"",E55&lt;&gt;""),N(E55)&lt;=N(D55)),"END BEFORE START; ",IF(N(M55)&lt;=0,"NO HOURS; ",""))&amp;IF(AND(N(A55)&gt;0,B55&lt;&gt;"",COUNTIFS('Time Entries'!$A$2:$A$1500,A55,'Time Entries'!$B$2:$B$1500,B55,'Time Entries'!$C$2:$C$1500,C55,'Time Entries'!$M$2:$M$1500,M55)&gt;1),"POSSIBLE DUPLICATE; ","")&amp;IF(AND(N(A55)&gt;0,B55&lt;&gt;"",N('Settings'!$B$2)&gt;0,SUMIFS('Time Entries'!$M$2:$M$1500,'Time Entries'!$A$2:$A$1500,A55,'Time Entries'!$B$2:$B$1500,B55)&gt;N('Settings'!$B$2)),"LONG DAY; ","")&amp;IF(AND(N(A55)&gt;0,N(J55)&gt;0,N(J55)-N(A55)&gt;N('Settings'!$B$4)),"ENTERED LATE; ","")&amp;IF(AND(N(A55)&gt;0,K55="",TODAY()-N(A55)&gt;=N('Settings'!$B$5)),"NOT APPROVED; ",""),LEN(IF(N(A55)=0,"NO DATE; ",IF(A55&gt;TODAY(),"FUTURE DATE; ",""))&amp;IF(B55="","NO WORKER; ",IF(COUNTIF('Workers'!$A$2:$A$61,B55)=0,"WORKER NOT ON WORKERS SHEET; ",""))&amp;IF(C55="","NO JOB; ",IF(COUNTIF('Jobs'!$A$2:$A$61,C55)=0,"JOB NOT ON JOBS SHEET; ",""))&amp;IF(AND(N(G55)=0,AND(D55&lt;&gt;"",E55&lt;&gt;""),N(E55)&lt;=N(D55)),"END BEFORE START; ",IF(N(M55)&lt;=0,"NO HOURS; ",""))&amp;IF(AND(N(A55)&gt;0,B55&lt;&gt;"",COUNTIFS('Time Entries'!$A$2:$A$1500,A55,'Time Entries'!$B$2:$B$1500,B55,'Time Entries'!$C$2:$C$1500,C55,'Time Entries'!$M$2:$M$1500,M55)&gt;1),"POSSIBLE DUPLICATE; ","")&amp;IF(AND(N(A55)&gt;0,B55&lt;&gt;"",N('Settings'!$B$2)&gt;0,SUMIFS('Time Entries'!$M$2:$M$1500,'Time Entries'!$A$2:$A$1500,A55,'Time Entries'!$B$2:$B$1500,B55)&gt;N('Settings'!$B$2)),"LONG DAY; ","")&amp;IF(AND(N(A55)&gt;0,N(J55)&gt;0,N(J55)-N(A55)&gt;N('Settings'!$B$4)),"ENTERED LATE; ","")&amp;IF(AND(N(A55)&gt;0,K55="",TODAY()-N(A55)&gt;=N('Settings'!$B$5)),"NOT APPROVED; ",""))-2)))</f>
        <v/>
      </c>
    </row>
    <row r="56">
      <c r="A56" s="6" t="n"/>
      <c r="D56" s="7" t="n"/>
      <c r="E56" s="7" t="n"/>
      <c r="J56" s="6" t="n"/>
      <c r="L56" s="8" t="n"/>
      <c r="M56" s="9">
        <f>IF(NOT(OR(A56&lt;&gt;"",B56&lt;&gt;"",C56&lt;&gt;"")),"",IF(N(G56)&gt;0,N(G56),IF(AND(AND(D56&lt;&gt;"",E56&lt;&gt;""),N(E56)&gt;N(D56)),ROUND((N(E56)-N(D56))*24-N(F56)/60,2),"")))</f>
        <v/>
      </c>
      <c r="N56" s="6">
        <f>IF(N(A56)=0,"",A56-WEEKDAY(A56,3))</f>
        <v/>
      </c>
      <c r="O56" s="8">
        <f>IF(NOT(OR(A56&lt;&gt;"",B56&lt;&gt;"",C56&lt;&gt;"")),"",IF(IF(N(A56)=0,"NO DATE; ",IF(A56&gt;TODAY(),"FUTURE DATE; ",""))&amp;IF(B56="","NO WORKER; ",IF(COUNTIF('Workers'!$A$2:$A$61,B56)=0,"WORKER NOT ON WORKERS SHEET; ",""))&amp;IF(C56="","NO JOB; ",IF(COUNTIF('Jobs'!$A$2:$A$61,C56)=0,"JOB NOT ON JOBS SHEET; ",""))&amp;IF(AND(N(G56)=0,AND(D56&lt;&gt;"",E56&lt;&gt;""),N(E56)&lt;=N(D56)),"END BEFORE START; ",IF(N(M56)&lt;=0,"NO HOURS; ",""))&amp;IF(AND(N(A56)&gt;0,B56&lt;&gt;"",COUNTIFS('Time Entries'!$A$2:$A$1500,A56,'Time Entries'!$B$2:$B$1500,B56,'Time Entries'!$C$2:$C$1500,C56,'Time Entries'!$M$2:$M$1500,M56)&gt;1),"POSSIBLE DUPLICATE; ","")&amp;IF(AND(N(A56)&gt;0,B56&lt;&gt;"",N('Settings'!$B$2)&gt;0,SUMIFS('Time Entries'!$M$2:$M$1500,'Time Entries'!$A$2:$A$1500,A56,'Time Entries'!$B$2:$B$1500,B56)&gt;N('Settings'!$B$2)),"LONG DAY; ","")&amp;IF(AND(N(A56)&gt;0,N(J56)&gt;0,N(J56)-N(A56)&gt;N('Settings'!$B$4)),"ENTERED LATE; ","")&amp;IF(AND(N(A56)&gt;0,K56="",TODAY()-N(A56)&gt;=N('Settings'!$B$5)),"NOT APPROVED; ","")="","",LEFT(IF(N(A56)=0,"NO DATE; ",IF(A56&gt;TODAY(),"FUTURE DATE; ",""))&amp;IF(B56="","NO WORKER; ",IF(COUNTIF('Workers'!$A$2:$A$61,B56)=0,"WORKER NOT ON WORKERS SHEET; ",""))&amp;IF(C56="","NO JOB; ",IF(COUNTIF('Jobs'!$A$2:$A$61,C56)=0,"JOB NOT ON JOBS SHEET; ",""))&amp;IF(AND(N(G56)=0,AND(D56&lt;&gt;"",E56&lt;&gt;""),N(E56)&lt;=N(D56)),"END BEFORE START; ",IF(N(M56)&lt;=0,"NO HOURS; ",""))&amp;IF(AND(N(A56)&gt;0,B56&lt;&gt;"",COUNTIFS('Time Entries'!$A$2:$A$1500,A56,'Time Entries'!$B$2:$B$1500,B56,'Time Entries'!$C$2:$C$1500,C56,'Time Entries'!$M$2:$M$1500,M56)&gt;1),"POSSIBLE DUPLICATE; ","")&amp;IF(AND(N(A56)&gt;0,B56&lt;&gt;"",N('Settings'!$B$2)&gt;0,SUMIFS('Time Entries'!$M$2:$M$1500,'Time Entries'!$A$2:$A$1500,A56,'Time Entries'!$B$2:$B$1500,B56)&gt;N('Settings'!$B$2)),"LONG DAY; ","")&amp;IF(AND(N(A56)&gt;0,N(J56)&gt;0,N(J56)-N(A56)&gt;N('Settings'!$B$4)),"ENTERED LATE; ","")&amp;IF(AND(N(A56)&gt;0,K56="",TODAY()-N(A56)&gt;=N('Settings'!$B$5)),"NOT APPROVED; ",""),LEN(IF(N(A56)=0,"NO DATE; ",IF(A56&gt;TODAY(),"FUTURE DATE; ",""))&amp;IF(B56="","NO WORKER; ",IF(COUNTIF('Workers'!$A$2:$A$61,B56)=0,"WORKER NOT ON WORKERS SHEET; ",""))&amp;IF(C56="","NO JOB; ",IF(COUNTIF('Jobs'!$A$2:$A$61,C56)=0,"JOB NOT ON JOBS SHEET; ",""))&amp;IF(AND(N(G56)=0,AND(D56&lt;&gt;"",E56&lt;&gt;""),N(E56)&lt;=N(D56)),"END BEFORE START; ",IF(N(M56)&lt;=0,"NO HOURS; ",""))&amp;IF(AND(N(A56)&gt;0,B56&lt;&gt;"",COUNTIFS('Time Entries'!$A$2:$A$1500,A56,'Time Entries'!$B$2:$B$1500,B56,'Time Entries'!$C$2:$C$1500,C56,'Time Entries'!$M$2:$M$1500,M56)&gt;1),"POSSIBLE DUPLICATE; ","")&amp;IF(AND(N(A56)&gt;0,B56&lt;&gt;"",N('Settings'!$B$2)&gt;0,SUMIFS('Time Entries'!$M$2:$M$1500,'Time Entries'!$A$2:$A$1500,A56,'Time Entries'!$B$2:$B$1500,B56)&gt;N('Settings'!$B$2)),"LONG DAY; ","")&amp;IF(AND(N(A56)&gt;0,N(J56)&gt;0,N(J56)-N(A56)&gt;N('Settings'!$B$4)),"ENTERED LATE; ","")&amp;IF(AND(N(A56)&gt;0,K56="",TODAY()-N(A56)&gt;=N('Settings'!$B$5)),"NOT APPROVED; ",""))-2)))</f>
        <v/>
      </c>
    </row>
    <row r="57">
      <c r="A57" s="6" t="n"/>
      <c r="D57" s="7" t="n"/>
      <c r="E57" s="7" t="n"/>
      <c r="J57" s="6" t="n"/>
      <c r="L57" s="8" t="n"/>
      <c r="M57" s="9">
        <f>IF(NOT(OR(A57&lt;&gt;"",B57&lt;&gt;"",C57&lt;&gt;"")),"",IF(N(G57)&gt;0,N(G57),IF(AND(AND(D57&lt;&gt;"",E57&lt;&gt;""),N(E57)&gt;N(D57)),ROUND((N(E57)-N(D57))*24-N(F57)/60,2),"")))</f>
        <v/>
      </c>
      <c r="N57" s="6">
        <f>IF(N(A57)=0,"",A57-WEEKDAY(A57,3))</f>
        <v/>
      </c>
      <c r="O57" s="8">
        <f>IF(NOT(OR(A57&lt;&gt;"",B57&lt;&gt;"",C57&lt;&gt;"")),"",IF(IF(N(A57)=0,"NO DATE; ",IF(A57&gt;TODAY(),"FUTURE DATE; ",""))&amp;IF(B57="","NO WORKER; ",IF(COUNTIF('Workers'!$A$2:$A$61,B57)=0,"WORKER NOT ON WORKERS SHEET; ",""))&amp;IF(C57="","NO JOB; ",IF(COUNTIF('Jobs'!$A$2:$A$61,C57)=0,"JOB NOT ON JOBS SHEET; ",""))&amp;IF(AND(N(G57)=0,AND(D57&lt;&gt;"",E57&lt;&gt;""),N(E57)&lt;=N(D57)),"END BEFORE START; ",IF(N(M57)&lt;=0,"NO HOURS; ",""))&amp;IF(AND(N(A57)&gt;0,B57&lt;&gt;"",COUNTIFS('Time Entries'!$A$2:$A$1500,A57,'Time Entries'!$B$2:$B$1500,B57,'Time Entries'!$C$2:$C$1500,C57,'Time Entries'!$M$2:$M$1500,M57)&gt;1),"POSSIBLE DUPLICATE; ","")&amp;IF(AND(N(A57)&gt;0,B57&lt;&gt;"",N('Settings'!$B$2)&gt;0,SUMIFS('Time Entries'!$M$2:$M$1500,'Time Entries'!$A$2:$A$1500,A57,'Time Entries'!$B$2:$B$1500,B57)&gt;N('Settings'!$B$2)),"LONG DAY; ","")&amp;IF(AND(N(A57)&gt;0,N(J57)&gt;0,N(J57)-N(A57)&gt;N('Settings'!$B$4)),"ENTERED LATE; ","")&amp;IF(AND(N(A57)&gt;0,K57="",TODAY()-N(A57)&gt;=N('Settings'!$B$5)),"NOT APPROVED; ","")="","",LEFT(IF(N(A57)=0,"NO DATE; ",IF(A57&gt;TODAY(),"FUTURE DATE; ",""))&amp;IF(B57="","NO WORKER; ",IF(COUNTIF('Workers'!$A$2:$A$61,B57)=0,"WORKER NOT ON WORKERS SHEET; ",""))&amp;IF(C57="","NO JOB; ",IF(COUNTIF('Jobs'!$A$2:$A$61,C57)=0,"JOB NOT ON JOBS SHEET; ",""))&amp;IF(AND(N(G57)=0,AND(D57&lt;&gt;"",E57&lt;&gt;""),N(E57)&lt;=N(D57)),"END BEFORE START; ",IF(N(M57)&lt;=0,"NO HOURS; ",""))&amp;IF(AND(N(A57)&gt;0,B57&lt;&gt;"",COUNTIFS('Time Entries'!$A$2:$A$1500,A57,'Time Entries'!$B$2:$B$1500,B57,'Time Entries'!$C$2:$C$1500,C57,'Time Entries'!$M$2:$M$1500,M57)&gt;1),"POSSIBLE DUPLICATE; ","")&amp;IF(AND(N(A57)&gt;0,B57&lt;&gt;"",N('Settings'!$B$2)&gt;0,SUMIFS('Time Entries'!$M$2:$M$1500,'Time Entries'!$A$2:$A$1500,A57,'Time Entries'!$B$2:$B$1500,B57)&gt;N('Settings'!$B$2)),"LONG DAY; ","")&amp;IF(AND(N(A57)&gt;0,N(J57)&gt;0,N(J57)-N(A57)&gt;N('Settings'!$B$4)),"ENTERED LATE; ","")&amp;IF(AND(N(A57)&gt;0,K57="",TODAY()-N(A57)&gt;=N('Settings'!$B$5)),"NOT APPROVED; ",""),LEN(IF(N(A57)=0,"NO DATE; ",IF(A57&gt;TODAY(),"FUTURE DATE; ",""))&amp;IF(B57="","NO WORKER; ",IF(COUNTIF('Workers'!$A$2:$A$61,B57)=0,"WORKER NOT ON WORKERS SHEET; ",""))&amp;IF(C57="","NO JOB; ",IF(COUNTIF('Jobs'!$A$2:$A$61,C57)=0,"JOB NOT ON JOBS SHEET; ",""))&amp;IF(AND(N(G57)=0,AND(D57&lt;&gt;"",E57&lt;&gt;""),N(E57)&lt;=N(D57)),"END BEFORE START; ",IF(N(M57)&lt;=0,"NO HOURS; ",""))&amp;IF(AND(N(A57)&gt;0,B57&lt;&gt;"",COUNTIFS('Time Entries'!$A$2:$A$1500,A57,'Time Entries'!$B$2:$B$1500,B57,'Time Entries'!$C$2:$C$1500,C57,'Time Entries'!$M$2:$M$1500,M57)&gt;1),"POSSIBLE DUPLICATE; ","")&amp;IF(AND(N(A57)&gt;0,B57&lt;&gt;"",N('Settings'!$B$2)&gt;0,SUMIFS('Time Entries'!$M$2:$M$1500,'Time Entries'!$A$2:$A$1500,A57,'Time Entries'!$B$2:$B$1500,B57)&gt;N('Settings'!$B$2)),"LONG DAY; ","")&amp;IF(AND(N(A57)&gt;0,N(J57)&gt;0,N(J57)-N(A57)&gt;N('Settings'!$B$4)),"ENTERED LATE; ","")&amp;IF(AND(N(A57)&gt;0,K57="",TODAY()-N(A57)&gt;=N('Settings'!$B$5)),"NOT APPROVED; ",""))-2)))</f>
        <v/>
      </c>
    </row>
    <row r="58">
      <c r="A58" s="6" t="n"/>
      <c r="D58" s="7" t="n"/>
      <c r="E58" s="7" t="n"/>
      <c r="J58" s="6" t="n"/>
      <c r="L58" s="8" t="n"/>
      <c r="M58" s="9">
        <f>IF(NOT(OR(A58&lt;&gt;"",B58&lt;&gt;"",C58&lt;&gt;"")),"",IF(N(G58)&gt;0,N(G58),IF(AND(AND(D58&lt;&gt;"",E58&lt;&gt;""),N(E58)&gt;N(D58)),ROUND((N(E58)-N(D58))*24-N(F58)/60,2),"")))</f>
        <v/>
      </c>
      <c r="N58" s="6">
        <f>IF(N(A58)=0,"",A58-WEEKDAY(A58,3))</f>
        <v/>
      </c>
      <c r="O58" s="8">
        <f>IF(NOT(OR(A58&lt;&gt;"",B58&lt;&gt;"",C58&lt;&gt;"")),"",IF(IF(N(A58)=0,"NO DATE; ",IF(A58&gt;TODAY(),"FUTURE DATE; ",""))&amp;IF(B58="","NO WORKER; ",IF(COUNTIF('Workers'!$A$2:$A$61,B58)=0,"WORKER NOT ON WORKERS SHEET; ",""))&amp;IF(C58="","NO JOB; ",IF(COUNTIF('Jobs'!$A$2:$A$61,C58)=0,"JOB NOT ON JOBS SHEET; ",""))&amp;IF(AND(N(G58)=0,AND(D58&lt;&gt;"",E58&lt;&gt;""),N(E58)&lt;=N(D58)),"END BEFORE START; ",IF(N(M58)&lt;=0,"NO HOURS; ",""))&amp;IF(AND(N(A58)&gt;0,B58&lt;&gt;"",COUNTIFS('Time Entries'!$A$2:$A$1500,A58,'Time Entries'!$B$2:$B$1500,B58,'Time Entries'!$C$2:$C$1500,C58,'Time Entries'!$M$2:$M$1500,M58)&gt;1),"POSSIBLE DUPLICATE; ","")&amp;IF(AND(N(A58)&gt;0,B58&lt;&gt;"",N('Settings'!$B$2)&gt;0,SUMIFS('Time Entries'!$M$2:$M$1500,'Time Entries'!$A$2:$A$1500,A58,'Time Entries'!$B$2:$B$1500,B58)&gt;N('Settings'!$B$2)),"LONG DAY; ","")&amp;IF(AND(N(A58)&gt;0,N(J58)&gt;0,N(J58)-N(A58)&gt;N('Settings'!$B$4)),"ENTERED LATE; ","")&amp;IF(AND(N(A58)&gt;0,K58="",TODAY()-N(A58)&gt;=N('Settings'!$B$5)),"NOT APPROVED; ","")="","",LEFT(IF(N(A58)=0,"NO DATE; ",IF(A58&gt;TODAY(),"FUTURE DATE; ",""))&amp;IF(B58="","NO WORKER; ",IF(COUNTIF('Workers'!$A$2:$A$61,B58)=0,"WORKER NOT ON WORKERS SHEET; ",""))&amp;IF(C58="","NO JOB; ",IF(COUNTIF('Jobs'!$A$2:$A$61,C58)=0,"JOB NOT ON JOBS SHEET; ",""))&amp;IF(AND(N(G58)=0,AND(D58&lt;&gt;"",E58&lt;&gt;""),N(E58)&lt;=N(D58)),"END BEFORE START; ",IF(N(M58)&lt;=0,"NO HOURS; ",""))&amp;IF(AND(N(A58)&gt;0,B58&lt;&gt;"",COUNTIFS('Time Entries'!$A$2:$A$1500,A58,'Time Entries'!$B$2:$B$1500,B58,'Time Entries'!$C$2:$C$1500,C58,'Time Entries'!$M$2:$M$1500,M58)&gt;1),"POSSIBLE DUPLICATE; ","")&amp;IF(AND(N(A58)&gt;0,B58&lt;&gt;"",N('Settings'!$B$2)&gt;0,SUMIFS('Time Entries'!$M$2:$M$1500,'Time Entries'!$A$2:$A$1500,A58,'Time Entries'!$B$2:$B$1500,B58)&gt;N('Settings'!$B$2)),"LONG DAY; ","")&amp;IF(AND(N(A58)&gt;0,N(J58)&gt;0,N(J58)-N(A58)&gt;N('Settings'!$B$4)),"ENTERED LATE; ","")&amp;IF(AND(N(A58)&gt;0,K58="",TODAY()-N(A58)&gt;=N('Settings'!$B$5)),"NOT APPROVED; ",""),LEN(IF(N(A58)=0,"NO DATE; ",IF(A58&gt;TODAY(),"FUTURE DATE; ",""))&amp;IF(B58="","NO WORKER; ",IF(COUNTIF('Workers'!$A$2:$A$61,B58)=0,"WORKER NOT ON WORKERS SHEET; ",""))&amp;IF(C58="","NO JOB; ",IF(COUNTIF('Jobs'!$A$2:$A$61,C58)=0,"JOB NOT ON JOBS SHEET; ",""))&amp;IF(AND(N(G58)=0,AND(D58&lt;&gt;"",E58&lt;&gt;""),N(E58)&lt;=N(D58)),"END BEFORE START; ",IF(N(M58)&lt;=0,"NO HOURS; ",""))&amp;IF(AND(N(A58)&gt;0,B58&lt;&gt;"",COUNTIFS('Time Entries'!$A$2:$A$1500,A58,'Time Entries'!$B$2:$B$1500,B58,'Time Entries'!$C$2:$C$1500,C58,'Time Entries'!$M$2:$M$1500,M58)&gt;1),"POSSIBLE DUPLICATE; ","")&amp;IF(AND(N(A58)&gt;0,B58&lt;&gt;"",N('Settings'!$B$2)&gt;0,SUMIFS('Time Entries'!$M$2:$M$1500,'Time Entries'!$A$2:$A$1500,A58,'Time Entries'!$B$2:$B$1500,B58)&gt;N('Settings'!$B$2)),"LONG DAY; ","")&amp;IF(AND(N(A58)&gt;0,N(J58)&gt;0,N(J58)-N(A58)&gt;N('Settings'!$B$4)),"ENTERED LATE; ","")&amp;IF(AND(N(A58)&gt;0,K58="",TODAY()-N(A58)&gt;=N('Settings'!$B$5)),"NOT APPROVED; ",""))-2)))</f>
        <v/>
      </c>
    </row>
    <row r="59">
      <c r="A59" s="6" t="n"/>
      <c r="D59" s="7" t="n"/>
      <c r="E59" s="7" t="n"/>
      <c r="J59" s="6" t="n"/>
      <c r="L59" s="8" t="n"/>
      <c r="M59" s="9">
        <f>IF(NOT(OR(A59&lt;&gt;"",B59&lt;&gt;"",C59&lt;&gt;"")),"",IF(N(G59)&gt;0,N(G59),IF(AND(AND(D59&lt;&gt;"",E59&lt;&gt;""),N(E59)&gt;N(D59)),ROUND((N(E59)-N(D59))*24-N(F59)/60,2),"")))</f>
        <v/>
      </c>
      <c r="N59" s="6">
        <f>IF(N(A59)=0,"",A59-WEEKDAY(A59,3))</f>
        <v/>
      </c>
      <c r="O59" s="8">
        <f>IF(NOT(OR(A59&lt;&gt;"",B59&lt;&gt;"",C59&lt;&gt;"")),"",IF(IF(N(A59)=0,"NO DATE; ",IF(A59&gt;TODAY(),"FUTURE DATE; ",""))&amp;IF(B59="","NO WORKER; ",IF(COUNTIF('Workers'!$A$2:$A$61,B59)=0,"WORKER NOT ON WORKERS SHEET; ",""))&amp;IF(C59="","NO JOB; ",IF(COUNTIF('Jobs'!$A$2:$A$61,C59)=0,"JOB NOT ON JOBS SHEET; ",""))&amp;IF(AND(N(G59)=0,AND(D59&lt;&gt;"",E59&lt;&gt;""),N(E59)&lt;=N(D59)),"END BEFORE START; ",IF(N(M59)&lt;=0,"NO HOURS; ",""))&amp;IF(AND(N(A59)&gt;0,B59&lt;&gt;"",COUNTIFS('Time Entries'!$A$2:$A$1500,A59,'Time Entries'!$B$2:$B$1500,B59,'Time Entries'!$C$2:$C$1500,C59,'Time Entries'!$M$2:$M$1500,M59)&gt;1),"POSSIBLE DUPLICATE; ","")&amp;IF(AND(N(A59)&gt;0,B59&lt;&gt;"",N('Settings'!$B$2)&gt;0,SUMIFS('Time Entries'!$M$2:$M$1500,'Time Entries'!$A$2:$A$1500,A59,'Time Entries'!$B$2:$B$1500,B59)&gt;N('Settings'!$B$2)),"LONG DAY; ","")&amp;IF(AND(N(A59)&gt;0,N(J59)&gt;0,N(J59)-N(A59)&gt;N('Settings'!$B$4)),"ENTERED LATE; ","")&amp;IF(AND(N(A59)&gt;0,K59="",TODAY()-N(A59)&gt;=N('Settings'!$B$5)),"NOT APPROVED; ","")="","",LEFT(IF(N(A59)=0,"NO DATE; ",IF(A59&gt;TODAY(),"FUTURE DATE; ",""))&amp;IF(B59="","NO WORKER; ",IF(COUNTIF('Workers'!$A$2:$A$61,B59)=0,"WORKER NOT ON WORKERS SHEET; ",""))&amp;IF(C59="","NO JOB; ",IF(COUNTIF('Jobs'!$A$2:$A$61,C59)=0,"JOB NOT ON JOBS SHEET; ",""))&amp;IF(AND(N(G59)=0,AND(D59&lt;&gt;"",E59&lt;&gt;""),N(E59)&lt;=N(D59)),"END BEFORE START; ",IF(N(M59)&lt;=0,"NO HOURS; ",""))&amp;IF(AND(N(A59)&gt;0,B59&lt;&gt;"",COUNTIFS('Time Entries'!$A$2:$A$1500,A59,'Time Entries'!$B$2:$B$1500,B59,'Time Entries'!$C$2:$C$1500,C59,'Time Entries'!$M$2:$M$1500,M59)&gt;1),"POSSIBLE DUPLICATE; ","")&amp;IF(AND(N(A59)&gt;0,B59&lt;&gt;"",N('Settings'!$B$2)&gt;0,SUMIFS('Time Entries'!$M$2:$M$1500,'Time Entries'!$A$2:$A$1500,A59,'Time Entries'!$B$2:$B$1500,B59)&gt;N('Settings'!$B$2)),"LONG DAY; ","")&amp;IF(AND(N(A59)&gt;0,N(J59)&gt;0,N(J59)-N(A59)&gt;N('Settings'!$B$4)),"ENTERED LATE; ","")&amp;IF(AND(N(A59)&gt;0,K59="",TODAY()-N(A59)&gt;=N('Settings'!$B$5)),"NOT APPROVED; ",""),LEN(IF(N(A59)=0,"NO DATE; ",IF(A59&gt;TODAY(),"FUTURE DATE; ",""))&amp;IF(B59="","NO WORKER; ",IF(COUNTIF('Workers'!$A$2:$A$61,B59)=0,"WORKER NOT ON WORKERS SHEET; ",""))&amp;IF(C59="","NO JOB; ",IF(COUNTIF('Jobs'!$A$2:$A$61,C59)=0,"JOB NOT ON JOBS SHEET; ",""))&amp;IF(AND(N(G59)=0,AND(D59&lt;&gt;"",E59&lt;&gt;""),N(E59)&lt;=N(D59)),"END BEFORE START; ",IF(N(M59)&lt;=0,"NO HOURS; ",""))&amp;IF(AND(N(A59)&gt;0,B59&lt;&gt;"",COUNTIFS('Time Entries'!$A$2:$A$1500,A59,'Time Entries'!$B$2:$B$1500,B59,'Time Entries'!$C$2:$C$1500,C59,'Time Entries'!$M$2:$M$1500,M59)&gt;1),"POSSIBLE DUPLICATE; ","")&amp;IF(AND(N(A59)&gt;0,B59&lt;&gt;"",N('Settings'!$B$2)&gt;0,SUMIFS('Time Entries'!$M$2:$M$1500,'Time Entries'!$A$2:$A$1500,A59,'Time Entries'!$B$2:$B$1500,B59)&gt;N('Settings'!$B$2)),"LONG DAY; ","")&amp;IF(AND(N(A59)&gt;0,N(J59)&gt;0,N(J59)-N(A59)&gt;N('Settings'!$B$4)),"ENTERED LATE; ","")&amp;IF(AND(N(A59)&gt;0,K59="",TODAY()-N(A59)&gt;=N('Settings'!$B$5)),"NOT APPROVED; ",""))-2)))</f>
        <v/>
      </c>
    </row>
    <row r="60">
      <c r="A60" s="6" t="n"/>
      <c r="D60" s="7" t="n"/>
      <c r="E60" s="7" t="n"/>
      <c r="J60" s="6" t="n"/>
      <c r="L60" s="8" t="n"/>
      <c r="M60" s="9">
        <f>IF(NOT(OR(A60&lt;&gt;"",B60&lt;&gt;"",C60&lt;&gt;"")),"",IF(N(G60)&gt;0,N(G60),IF(AND(AND(D60&lt;&gt;"",E60&lt;&gt;""),N(E60)&gt;N(D60)),ROUND((N(E60)-N(D60))*24-N(F60)/60,2),"")))</f>
        <v/>
      </c>
      <c r="N60" s="6">
        <f>IF(N(A60)=0,"",A60-WEEKDAY(A60,3))</f>
        <v/>
      </c>
      <c r="O60" s="8">
        <f>IF(NOT(OR(A60&lt;&gt;"",B60&lt;&gt;"",C60&lt;&gt;"")),"",IF(IF(N(A60)=0,"NO DATE; ",IF(A60&gt;TODAY(),"FUTURE DATE; ",""))&amp;IF(B60="","NO WORKER; ",IF(COUNTIF('Workers'!$A$2:$A$61,B60)=0,"WORKER NOT ON WORKERS SHEET; ",""))&amp;IF(C60="","NO JOB; ",IF(COUNTIF('Jobs'!$A$2:$A$61,C60)=0,"JOB NOT ON JOBS SHEET; ",""))&amp;IF(AND(N(G60)=0,AND(D60&lt;&gt;"",E60&lt;&gt;""),N(E60)&lt;=N(D60)),"END BEFORE START; ",IF(N(M60)&lt;=0,"NO HOURS; ",""))&amp;IF(AND(N(A60)&gt;0,B60&lt;&gt;"",COUNTIFS('Time Entries'!$A$2:$A$1500,A60,'Time Entries'!$B$2:$B$1500,B60,'Time Entries'!$C$2:$C$1500,C60,'Time Entries'!$M$2:$M$1500,M60)&gt;1),"POSSIBLE DUPLICATE; ","")&amp;IF(AND(N(A60)&gt;0,B60&lt;&gt;"",N('Settings'!$B$2)&gt;0,SUMIFS('Time Entries'!$M$2:$M$1500,'Time Entries'!$A$2:$A$1500,A60,'Time Entries'!$B$2:$B$1500,B60)&gt;N('Settings'!$B$2)),"LONG DAY; ","")&amp;IF(AND(N(A60)&gt;0,N(J60)&gt;0,N(J60)-N(A60)&gt;N('Settings'!$B$4)),"ENTERED LATE; ","")&amp;IF(AND(N(A60)&gt;0,K60="",TODAY()-N(A60)&gt;=N('Settings'!$B$5)),"NOT APPROVED; ","")="","",LEFT(IF(N(A60)=0,"NO DATE; ",IF(A60&gt;TODAY(),"FUTURE DATE; ",""))&amp;IF(B60="","NO WORKER; ",IF(COUNTIF('Workers'!$A$2:$A$61,B60)=0,"WORKER NOT ON WORKERS SHEET; ",""))&amp;IF(C60="","NO JOB; ",IF(COUNTIF('Jobs'!$A$2:$A$61,C60)=0,"JOB NOT ON JOBS SHEET; ",""))&amp;IF(AND(N(G60)=0,AND(D60&lt;&gt;"",E60&lt;&gt;""),N(E60)&lt;=N(D60)),"END BEFORE START; ",IF(N(M60)&lt;=0,"NO HOURS; ",""))&amp;IF(AND(N(A60)&gt;0,B60&lt;&gt;"",COUNTIFS('Time Entries'!$A$2:$A$1500,A60,'Time Entries'!$B$2:$B$1500,B60,'Time Entries'!$C$2:$C$1500,C60,'Time Entries'!$M$2:$M$1500,M60)&gt;1),"POSSIBLE DUPLICATE; ","")&amp;IF(AND(N(A60)&gt;0,B60&lt;&gt;"",N('Settings'!$B$2)&gt;0,SUMIFS('Time Entries'!$M$2:$M$1500,'Time Entries'!$A$2:$A$1500,A60,'Time Entries'!$B$2:$B$1500,B60)&gt;N('Settings'!$B$2)),"LONG DAY; ","")&amp;IF(AND(N(A60)&gt;0,N(J60)&gt;0,N(J60)-N(A60)&gt;N('Settings'!$B$4)),"ENTERED LATE; ","")&amp;IF(AND(N(A60)&gt;0,K60="",TODAY()-N(A60)&gt;=N('Settings'!$B$5)),"NOT APPROVED; ",""),LEN(IF(N(A60)=0,"NO DATE; ",IF(A60&gt;TODAY(),"FUTURE DATE; ",""))&amp;IF(B60="","NO WORKER; ",IF(COUNTIF('Workers'!$A$2:$A$61,B60)=0,"WORKER NOT ON WORKERS SHEET; ",""))&amp;IF(C60="","NO JOB; ",IF(COUNTIF('Jobs'!$A$2:$A$61,C60)=0,"JOB NOT ON JOBS SHEET; ",""))&amp;IF(AND(N(G60)=0,AND(D60&lt;&gt;"",E60&lt;&gt;""),N(E60)&lt;=N(D60)),"END BEFORE START; ",IF(N(M60)&lt;=0,"NO HOURS; ",""))&amp;IF(AND(N(A60)&gt;0,B60&lt;&gt;"",COUNTIFS('Time Entries'!$A$2:$A$1500,A60,'Time Entries'!$B$2:$B$1500,B60,'Time Entries'!$C$2:$C$1500,C60,'Time Entries'!$M$2:$M$1500,M60)&gt;1),"POSSIBLE DUPLICATE; ","")&amp;IF(AND(N(A60)&gt;0,B60&lt;&gt;"",N('Settings'!$B$2)&gt;0,SUMIFS('Time Entries'!$M$2:$M$1500,'Time Entries'!$A$2:$A$1500,A60,'Time Entries'!$B$2:$B$1500,B60)&gt;N('Settings'!$B$2)),"LONG DAY; ","")&amp;IF(AND(N(A60)&gt;0,N(J60)&gt;0,N(J60)-N(A60)&gt;N('Settings'!$B$4)),"ENTERED LATE; ","")&amp;IF(AND(N(A60)&gt;0,K60="",TODAY()-N(A60)&gt;=N('Settings'!$B$5)),"NOT APPROVED; ",""))-2)))</f>
        <v/>
      </c>
    </row>
    <row r="61">
      <c r="A61" s="6" t="n"/>
      <c r="D61" s="7" t="n"/>
      <c r="E61" s="7" t="n"/>
      <c r="J61" s="6" t="n"/>
      <c r="L61" s="8" t="n"/>
      <c r="M61" s="9">
        <f>IF(NOT(OR(A61&lt;&gt;"",B61&lt;&gt;"",C61&lt;&gt;"")),"",IF(N(G61)&gt;0,N(G61),IF(AND(AND(D61&lt;&gt;"",E61&lt;&gt;""),N(E61)&gt;N(D61)),ROUND((N(E61)-N(D61))*24-N(F61)/60,2),"")))</f>
        <v/>
      </c>
      <c r="N61" s="6">
        <f>IF(N(A61)=0,"",A61-WEEKDAY(A61,3))</f>
        <v/>
      </c>
      <c r="O61" s="8">
        <f>IF(NOT(OR(A61&lt;&gt;"",B61&lt;&gt;"",C61&lt;&gt;"")),"",IF(IF(N(A61)=0,"NO DATE; ",IF(A61&gt;TODAY(),"FUTURE DATE; ",""))&amp;IF(B61="","NO WORKER; ",IF(COUNTIF('Workers'!$A$2:$A$61,B61)=0,"WORKER NOT ON WORKERS SHEET; ",""))&amp;IF(C61="","NO JOB; ",IF(COUNTIF('Jobs'!$A$2:$A$61,C61)=0,"JOB NOT ON JOBS SHEET; ",""))&amp;IF(AND(N(G61)=0,AND(D61&lt;&gt;"",E61&lt;&gt;""),N(E61)&lt;=N(D61)),"END BEFORE START; ",IF(N(M61)&lt;=0,"NO HOURS; ",""))&amp;IF(AND(N(A61)&gt;0,B61&lt;&gt;"",COUNTIFS('Time Entries'!$A$2:$A$1500,A61,'Time Entries'!$B$2:$B$1500,B61,'Time Entries'!$C$2:$C$1500,C61,'Time Entries'!$M$2:$M$1500,M61)&gt;1),"POSSIBLE DUPLICATE; ","")&amp;IF(AND(N(A61)&gt;0,B61&lt;&gt;"",N('Settings'!$B$2)&gt;0,SUMIFS('Time Entries'!$M$2:$M$1500,'Time Entries'!$A$2:$A$1500,A61,'Time Entries'!$B$2:$B$1500,B61)&gt;N('Settings'!$B$2)),"LONG DAY; ","")&amp;IF(AND(N(A61)&gt;0,N(J61)&gt;0,N(J61)-N(A61)&gt;N('Settings'!$B$4)),"ENTERED LATE; ","")&amp;IF(AND(N(A61)&gt;0,K61="",TODAY()-N(A61)&gt;=N('Settings'!$B$5)),"NOT APPROVED; ","")="","",LEFT(IF(N(A61)=0,"NO DATE; ",IF(A61&gt;TODAY(),"FUTURE DATE; ",""))&amp;IF(B61="","NO WORKER; ",IF(COUNTIF('Workers'!$A$2:$A$61,B61)=0,"WORKER NOT ON WORKERS SHEET; ",""))&amp;IF(C61="","NO JOB; ",IF(COUNTIF('Jobs'!$A$2:$A$61,C61)=0,"JOB NOT ON JOBS SHEET; ",""))&amp;IF(AND(N(G61)=0,AND(D61&lt;&gt;"",E61&lt;&gt;""),N(E61)&lt;=N(D61)),"END BEFORE START; ",IF(N(M61)&lt;=0,"NO HOURS; ",""))&amp;IF(AND(N(A61)&gt;0,B61&lt;&gt;"",COUNTIFS('Time Entries'!$A$2:$A$1500,A61,'Time Entries'!$B$2:$B$1500,B61,'Time Entries'!$C$2:$C$1500,C61,'Time Entries'!$M$2:$M$1500,M61)&gt;1),"POSSIBLE DUPLICATE; ","")&amp;IF(AND(N(A61)&gt;0,B61&lt;&gt;"",N('Settings'!$B$2)&gt;0,SUMIFS('Time Entries'!$M$2:$M$1500,'Time Entries'!$A$2:$A$1500,A61,'Time Entries'!$B$2:$B$1500,B61)&gt;N('Settings'!$B$2)),"LONG DAY; ","")&amp;IF(AND(N(A61)&gt;0,N(J61)&gt;0,N(J61)-N(A61)&gt;N('Settings'!$B$4)),"ENTERED LATE; ","")&amp;IF(AND(N(A61)&gt;0,K61="",TODAY()-N(A61)&gt;=N('Settings'!$B$5)),"NOT APPROVED; ",""),LEN(IF(N(A61)=0,"NO DATE; ",IF(A61&gt;TODAY(),"FUTURE DATE; ",""))&amp;IF(B61="","NO WORKER; ",IF(COUNTIF('Workers'!$A$2:$A$61,B61)=0,"WORKER NOT ON WORKERS SHEET; ",""))&amp;IF(C61="","NO JOB; ",IF(COUNTIF('Jobs'!$A$2:$A$61,C61)=0,"JOB NOT ON JOBS SHEET; ",""))&amp;IF(AND(N(G61)=0,AND(D61&lt;&gt;"",E61&lt;&gt;""),N(E61)&lt;=N(D61)),"END BEFORE START; ",IF(N(M61)&lt;=0,"NO HOURS; ",""))&amp;IF(AND(N(A61)&gt;0,B61&lt;&gt;"",COUNTIFS('Time Entries'!$A$2:$A$1500,A61,'Time Entries'!$B$2:$B$1500,B61,'Time Entries'!$C$2:$C$1500,C61,'Time Entries'!$M$2:$M$1500,M61)&gt;1),"POSSIBLE DUPLICATE; ","")&amp;IF(AND(N(A61)&gt;0,B61&lt;&gt;"",N('Settings'!$B$2)&gt;0,SUMIFS('Time Entries'!$M$2:$M$1500,'Time Entries'!$A$2:$A$1500,A61,'Time Entries'!$B$2:$B$1500,B61)&gt;N('Settings'!$B$2)),"LONG DAY; ","")&amp;IF(AND(N(A61)&gt;0,N(J61)&gt;0,N(J61)-N(A61)&gt;N('Settings'!$B$4)),"ENTERED LATE; ","")&amp;IF(AND(N(A61)&gt;0,K61="",TODAY()-N(A61)&gt;=N('Settings'!$B$5)),"NOT APPROVED; ",""))-2)))</f>
        <v/>
      </c>
    </row>
    <row r="62">
      <c r="A62" s="6" t="n"/>
      <c r="D62" s="7" t="n"/>
      <c r="E62" s="7" t="n"/>
      <c r="J62" s="6" t="n"/>
      <c r="L62" s="8" t="n"/>
      <c r="M62" s="9">
        <f>IF(NOT(OR(A62&lt;&gt;"",B62&lt;&gt;"",C62&lt;&gt;"")),"",IF(N(G62)&gt;0,N(G62),IF(AND(AND(D62&lt;&gt;"",E62&lt;&gt;""),N(E62)&gt;N(D62)),ROUND((N(E62)-N(D62))*24-N(F62)/60,2),"")))</f>
        <v/>
      </c>
      <c r="N62" s="6">
        <f>IF(N(A62)=0,"",A62-WEEKDAY(A62,3))</f>
        <v/>
      </c>
      <c r="O62" s="8">
        <f>IF(NOT(OR(A62&lt;&gt;"",B62&lt;&gt;"",C62&lt;&gt;"")),"",IF(IF(N(A62)=0,"NO DATE; ",IF(A62&gt;TODAY(),"FUTURE DATE; ",""))&amp;IF(B62="","NO WORKER; ",IF(COUNTIF('Workers'!$A$2:$A$61,B62)=0,"WORKER NOT ON WORKERS SHEET; ",""))&amp;IF(C62="","NO JOB; ",IF(COUNTIF('Jobs'!$A$2:$A$61,C62)=0,"JOB NOT ON JOBS SHEET; ",""))&amp;IF(AND(N(G62)=0,AND(D62&lt;&gt;"",E62&lt;&gt;""),N(E62)&lt;=N(D62)),"END BEFORE START; ",IF(N(M62)&lt;=0,"NO HOURS; ",""))&amp;IF(AND(N(A62)&gt;0,B62&lt;&gt;"",COUNTIFS('Time Entries'!$A$2:$A$1500,A62,'Time Entries'!$B$2:$B$1500,B62,'Time Entries'!$C$2:$C$1500,C62,'Time Entries'!$M$2:$M$1500,M62)&gt;1),"POSSIBLE DUPLICATE; ","")&amp;IF(AND(N(A62)&gt;0,B62&lt;&gt;"",N('Settings'!$B$2)&gt;0,SUMIFS('Time Entries'!$M$2:$M$1500,'Time Entries'!$A$2:$A$1500,A62,'Time Entries'!$B$2:$B$1500,B62)&gt;N('Settings'!$B$2)),"LONG DAY; ","")&amp;IF(AND(N(A62)&gt;0,N(J62)&gt;0,N(J62)-N(A62)&gt;N('Settings'!$B$4)),"ENTERED LATE; ","")&amp;IF(AND(N(A62)&gt;0,K62="",TODAY()-N(A62)&gt;=N('Settings'!$B$5)),"NOT APPROVED; ","")="","",LEFT(IF(N(A62)=0,"NO DATE; ",IF(A62&gt;TODAY(),"FUTURE DATE; ",""))&amp;IF(B62="","NO WORKER; ",IF(COUNTIF('Workers'!$A$2:$A$61,B62)=0,"WORKER NOT ON WORKERS SHEET; ",""))&amp;IF(C62="","NO JOB; ",IF(COUNTIF('Jobs'!$A$2:$A$61,C62)=0,"JOB NOT ON JOBS SHEET; ",""))&amp;IF(AND(N(G62)=0,AND(D62&lt;&gt;"",E62&lt;&gt;""),N(E62)&lt;=N(D62)),"END BEFORE START; ",IF(N(M62)&lt;=0,"NO HOURS; ",""))&amp;IF(AND(N(A62)&gt;0,B62&lt;&gt;"",COUNTIFS('Time Entries'!$A$2:$A$1500,A62,'Time Entries'!$B$2:$B$1500,B62,'Time Entries'!$C$2:$C$1500,C62,'Time Entries'!$M$2:$M$1500,M62)&gt;1),"POSSIBLE DUPLICATE; ","")&amp;IF(AND(N(A62)&gt;0,B62&lt;&gt;"",N('Settings'!$B$2)&gt;0,SUMIFS('Time Entries'!$M$2:$M$1500,'Time Entries'!$A$2:$A$1500,A62,'Time Entries'!$B$2:$B$1500,B62)&gt;N('Settings'!$B$2)),"LONG DAY; ","")&amp;IF(AND(N(A62)&gt;0,N(J62)&gt;0,N(J62)-N(A62)&gt;N('Settings'!$B$4)),"ENTERED LATE; ","")&amp;IF(AND(N(A62)&gt;0,K62="",TODAY()-N(A62)&gt;=N('Settings'!$B$5)),"NOT APPROVED; ",""),LEN(IF(N(A62)=0,"NO DATE; ",IF(A62&gt;TODAY(),"FUTURE DATE; ",""))&amp;IF(B62="","NO WORKER; ",IF(COUNTIF('Workers'!$A$2:$A$61,B62)=0,"WORKER NOT ON WORKERS SHEET; ",""))&amp;IF(C62="","NO JOB; ",IF(COUNTIF('Jobs'!$A$2:$A$61,C62)=0,"JOB NOT ON JOBS SHEET; ",""))&amp;IF(AND(N(G62)=0,AND(D62&lt;&gt;"",E62&lt;&gt;""),N(E62)&lt;=N(D62)),"END BEFORE START; ",IF(N(M62)&lt;=0,"NO HOURS; ",""))&amp;IF(AND(N(A62)&gt;0,B62&lt;&gt;"",COUNTIFS('Time Entries'!$A$2:$A$1500,A62,'Time Entries'!$B$2:$B$1500,B62,'Time Entries'!$C$2:$C$1500,C62,'Time Entries'!$M$2:$M$1500,M62)&gt;1),"POSSIBLE DUPLICATE; ","")&amp;IF(AND(N(A62)&gt;0,B62&lt;&gt;"",N('Settings'!$B$2)&gt;0,SUMIFS('Time Entries'!$M$2:$M$1500,'Time Entries'!$A$2:$A$1500,A62,'Time Entries'!$B$2:$B$1500,B62)&gt;N('Settings'!$B$2)),"LONG DAY; ","")&amp;IF(AND(N(A62)&gt;0,N(J62)&gt;0,N(J62)-N(A62)&gt;N('Settings'!$B$4)),"ENTERED LATE; ","")&amp;IF(AND(N(A62)&gt;0,K62="",TODAY()-N(A62)&gt;=N('Settings'!$B$5)),"NOT APPROVED; ",""))-2)))</f>
        <v/>
      </c>
    </row>
    <row r="63">
      <c r="A63" s="6" t="n"/>
      <c r="D63" s="7" t="n"/>
      <c r="E63" s="7" t="n"/>
      <c r="J63" s="6" t="n"/>
      <c r="L63" s="8" t="n"/>
      <c r="M63" s="9">
        <f>IF(NOT(OR(A63&lt;&gt;"",B63&lt;&gt;"",C63&lt;&gt;"")),"",IF(N(G63)&gt;0,N(G63),IF(AND(AND(D63&lt;&gt;"",E63&lt;&gt;""),N(E63)&gt;N(D63)),ROUND((N(E63)-N(D63))*24-N(F63)/60,2),"")))</f>
        <v/>
      </c>
      <c r="N63" s="6">
        <f>IF(N(A63)=0,"",A63-WEEKDAY(A63,3))</f>
        <v/>
      </c>
      <c r="O63" s="8">
        <f>IF(NOT(OR(A63&lt;&gt;"",B63&lt;&gt;"",C63&lt;&gt;"")),"",IF(IF(N(A63)=0,"NO DATE; ",IF(A63&gt;TODAY(),"FUTURE DATE; ",""))&amp;IF(B63="","NO WORKER; ",IF(COUNTIF('Workers'!$A$2:$A$61,B63)=0,"WORKER NOT ON WORKERS SHEET; ",""))&amp;IF(C63="","NO JOB; ",IF(COUNTIF('Jobs'!$A$2:$A$61,C63)=0,"JOB NOT ON JOBS SHEET; ",""))&amp;IF(AND(N(G63)=0,AND(D63&lt;&gt;"",E63&lt;&gt;""),N(E63)&lt;=N(D63)),"END BEFORE START; ",IF(N(M63)&lt;=0,"NO HOURS; ",""))&amp;IF(AND(N(A63)&gt;0,B63&lt;&gt;"",COUNTIFS('Time Entries'!$A$2:$A$1500,A63,'Time Entries'!$B$2:$B$1500,B63,'Time Entries'!$C$2:$C$1500,C63,'Time Entries'!$M$2:$M$1500,M63)&gt;1),"POSSIBLE DUPLICATE; ","")&amp;IF(AND(N(A63)&gt;0,B63&lt;&gt;"",N('Settings'!$B$2)&gt;0,SUMIFS('Time Entries'!$M$2:$M$1500,'Time Entries'!$A$2:$A$1500,A63,'Time Entries'!$B$2:$B$1500,B63)&gt;N('Settings'!$B$2)),"LONG DAY; ","")&amp;IF(AND(N(A63)&gt;0,N(J63)&gt;0,N(J63)-N(A63)&gt;N('Settings'!$B$4)),"ENTERED LATE; ","")&amp;IF(AND(N(A63)&gt;0,K63="",TODAY()-N(A63)&gt;=N('Settings'!$B$5)),"NOT APPROVED; ","")="","",LEFT(IF(N(A63)=0,"NO DATE; ",IF(A63&gt;TODAY(),"FUTURE DATE; ",""))&amp;IF(B63="","NO WORKER; ",IF(COUNTIF('Workers'!$A$2:$A$61,B63)=0,"WORKER NOT ON WORKERS SHEET; ",""))&amp;IF(C63="","NO JOB; ",IF(COUNTIF('Jobs'!$A$2:$A$61,C63)=0,"JOB NOT ON JOBS SHEET; ",""))&amp;IF(AND(N(G63)=0,AND(D63&lt;&gt;"",E63&lt;&gt;""),N(E63)&lt;=N(D63)),"END BEFORE START; ",IF(N(M63)&lt;=0,"NO HOURS; ",""))&amp;IF(AND(N(A63)&gt;0,B63&lt;&gt;"",COUNTIFS('Time Entries'!$A$2:$A$1500,A63,'Time Entries'!$B$2:$B$1500,B63,'Time Entries'!$C$2:$C$1500,C63,'Time Entries'!$M$2:$M$1500,M63)&gt;1),"POSSIBLE DUPLICATE; ","")&amp;IF(AND(N(A63)&gt;0,B63&lt;&gt;"",N('Settings'!$B$2)&gt;0,SUMIFS('Time Entries'!$M$2:$M$1500,'Time Entries'!$A$2:$A$1500,A63,'Time Entries'!$B$2:$B$1500,B63)&gt;N('Settings'!$B$2)),"LONG DAY; ","")&amp;IF(AND(N(A63)&gt;0,N(J63)&gt;0,N(J63)-N(A63)&gt;N('Settings'!$B$4)),"ENTERED LATE; ","")&amp;IF(AND(N(A63)&gt;0,K63="",TODAY()-N(A63)&gt;=N('Settings'!$B$5)),"NOT APPROVED; ",""),LEN(IF(N(A63)=0,"NO DATE; ",IF(A63&gt;TODAY(),"FUTURE DATE; ",""))&amp;IF(B63="","NO WORKER; ",IF(COUNTIF('Workers'!$A$2:$A$61,B63)=0,"WORKER NOT ON WORKERS SHEET; ",""))&amp;IF(C63="","NO JOB; ",IF(COUNTIF('Jobs'!$A$2:$A$61,C63)=0,"JOB NOT ON JOBS SHEET; ",""))&amp;IF(AND(N(G63)=0,AND(D63&lt;&gt;"",E63&lt;&gt;""),N(E63)&lt;=N(D63)),"END BEFORE START; ",IF(N(M63)&lt;=0,"NO HOURS; ",""))&amp;IF(AND(N(A63)&gt;0,B63&lt;&gt;"",COUNTIFS('Time Entries'!$A$2:$A$1500,A63,'Time Entries'!$B$2:$B$1500,B63,'Time Entries'!$C$2:$C$1500,C63,'Time Entries'!$M$2:$M$1500,M63)&gt;1),"POSSIBLE DUPLICATE; ","")&amp;IF(AND(N(A63)&gt;0,B63&lt;&gt;"",N('Settings'!$B$2)&gt;0,SUMIFS('Time Entries'!$M$2:$M$1500,'Time Entries'!$A$2:$A$1500,A63,'Time Entries'!$B$2:$B$1500,B63)&gt;N('Settings'!$B$2)),"LONG DAY; ","")&amp;IF(AND(N(A63)&gt;0,N(J63)&gt;0,N(J63)-N(A63)&gt;N('Settings'!$B$4)),"ENTERED LATE; ","")&amp;IF(AND(N(A63)&gt;0,K63="",TODAY()-N(A63)&gt;=N('Settings'!$B$5)),"NOT APPROVED; ",""))-2)))</f>
        <v/>
      </c>
    </row>
    <row r="64">
      <c r="A64" s="6" t="n"/>
      <c r="D64" s="7" t="n"/>
      <c r="E64" s="7" t="n"/>
      <c r="J64" s="6" t="n"/>
      <c r="L64" s="8" t="n"/>
      <c r="M64" s="9">
        <f>IF(NOT(OR(A64&lt;&gt;"",B64&lt;&gt;"",C64&lt;&gt;"")),"",IF(N(G64)&gt;0,N(G64),IF(AND(AND(D64&lt;&gt;"",E64&lt;&gt;""),N(E64)&gt;N(D64)),ROUND((N(E64)-N(D64))*24-N(F64)/60,2),"")))</f>
        <v/>
      </c>
      <c r="N64" s="6">
        <f>IF(N(A64)=0,"",A64-WEEKDAY(A64,3))</f>
        <v/>
      </c>
      <c r="O64" s="8">
        <f>IF(NOT(OR(A64&lt;&gt;"",B64&lt;&gt;"",C64&lt;&gt;"")),"",IF(IF(N(A64)=0,"NO DATE; ",IF(A64&gt;TODAY(),"FUTURE DATE; ",""))&amp;IF(B64="","NO WORKER; ",IF(COUNTIF('Workers'!$A$2:$A$61,B64)=0,"WORKER NOT ON WORKERS SHEET; ",""))&amp;IF(C64="","NO JOB; ",IF(COUNTIF('Jobs'!$A$2:$A$61,C64)=0,"JOB NOT ON JOBS SHEET; ",""))&amp;IF(AND(N(G64)=0,AND(D64&lt;&gt;"",E64&lt;&gt;""),N(E64)&lt;=N(D64)),"END BEFORE START; ",IF(N(M64)&lt;=0,"NO HOURS; ",""))&amp;IF(AND(N(A64)&gt;0,B64&lt;&gt;"",COUNTIFS('Time Entries'!$A$2:$A$1500,A64,'Time Entries'!$B$2:$B$1500,B64,'Time Entries'!$C$2:$C$1500,C64,'Time Entries'!$M$2:$M$1500,M64)&gt;1),"POSSIBLE DUPLICATE; ","")&amp;IF(AND(N(A64)&gt;0,B64&lt;&gt;"",N('Settings'!$B$2)&gt;0,SUMIFS('Time Entries'!$M$2:$M$1500,'Time Entries'!$A$2:$A$1500,A64,'Time Entries'!$B$2:$B$1500,B64)&gt;N('Settings'!$B$2)),"LONG DAY; ","")&amp;IF(AND(N(A64)&gt;0,N(J64)&gt;0,N(J64)-N(A64)&gt;N('Settings'!$B$4)),"ENTERED LATE; ","")&amp;IF(AND(N(A64)&gt;0,K64="",TODAY()-N(A64)&gt;=N('Settings'!$B$5)),"NOT APPROVED; ","")="","",LEFT(IF(N(A64)=0,"NO DATE; ",IF(A64&gt;TODAY(),"FUTURE DATE; ",""))&amp;IF(B64="","NO WORKER; ",IF(COUNTIF('Workers'!$A$2:$A$61,B64)=0,"WORKER NOT ON WORKERS SHEET; ",""))&amp;IF(C64="","NO JOB; ",IF(COUNTIF('Jobs'!$A$2:$A$61,C64)=0,"JOB NOT ON JOBS SHEET; ",""))&amp;IF(AND(N(G64)=0,AND(D64&lt;&gt;"",E64&lt;&gt;""),N(E64)&lt;=N(D64)),"END BEFORE START; ",IF(N(M64)&lt;=0,"NO HOURS; ",""))&amp;IF(AND(N(A64)&gt;0,B64&lt;&gt;"",COUNTIFS('Time Entries'!$A$2:$A$1500,A64,'Time Entries'!$B$2:$B$1500,B64,'Time Entries'!$C$2:$C$1500,C64,'Time Entries'!$M$2:$M$1500,M64)&gt;1),"POSSIBLE DUPLICATE; ","")&amp;IF(AND(N(A64)&gt;0,B64&lt;&gt;"",N('Settings'!$B$2)&gt;0,SUMIFS('Time Entries'!$M$2:$M$1500,'Time Entries'!$A$2:$A$1500,A64,'Time Entries'!$B$2:$B$1500,B64)&gt;N('Settings'!$B$2)),"LONG DAY; ","")&amp;IF(AND(N(A64)&gt;0,N(J64)&gt;0,N(J64)-N(A64)&gt;N('Settings'!$B$4)),"ENTERED LATE; ","")&amp;IF(AND(N(A64)&gt;0,K64="",TODAY()-N(A64)&gt;=N('Settings'!$B$5)),"NOT APPROVED; ",""),LEN(IF(N(A64)=0,"NO DATE; ",IF(A64&gt;TODAY(),"FUTURE DATE; ",""))&amp;IF(B64="","NO WORKER; ",IF(COUNTIF('Workers'!$A$2:$A$61,B64)=0,"WORKER NOT ON WORKERS SHEET; ",""))&amp;IF(C64="","NO JOB; ",IF(COUNTIF('Jobs'!$A$2:$A$61,C64)=0,"JOB NOT ON JOBS SHEET; ",""))&amp;IF(AND(N(G64)=0,AND(D64&lt;&gt;"",E64&lt;&gt;""),N(E64)&lt;=N(D64)),"END BEFORE START; ",IF(N(M64)&lt;=0,"NO HOURS; ",""))&amp;IF(AND(N(A64)&gt;0,B64&lt;&gt;"",COUNTIFS('Time Entries'!$A$2:$A$1500,A64,'Time Entries'!$B$2:$B$1500,B64,'Time Entries'!$C$2:$C$1500,C64,'Time Entries'!$M$2:$M$1500,M64)&gt;1),"POSSIBLE DUPLICATE; ","")&amp;IF(AND(N(A64)&gt;0,B64&lt;&gt;"",N('Settings'!$B$2)&gt;0,SUMIFS('Time Entries'!$M$2:$M$1500,'Time Entries'!$A$2:$A$1500,A64,'Time Entries'!$B$2:$B$1500,B64)&gt;N('Settings'!$B$2)),"LONG DAY; ","")&amp;IF(AND(N(A64)&gt;0,N(J64)&gt;0,N(J64)-N(A64)&gt;N('Settings'!$B$4)),"ENTERED LATE; ","")&amp;IF(AND(N(A64)&gt;0,K64="",TODAY()-N(A64)&gt;=N('Settings'!$B$5)),"NOT APPROVED; ",""))-2)))</f>
        <v/>
      </c>
    </row>
    <row r="65">
      <c r="A65" s="6" t="n"/>
      <c r="D65" s="7" t="n"/>
      <c r="E65" s="7" t="n"/>
      <c r="J65" s="6" t="n"/>
      <c r="L65" s="8" t="n"/>
      <c r="M65" s="9">
        <f>IF(NOT(OR(A65&lt;&gt;"",B65&lt;&gt;"",C65&lt;&gt;"")),"",IF(N(G65)&gt;0,N(G65),IF(AND(AND(D65&lt;&gt;"",E65&lt;&gt;""),N(E65)&gt;N(D65)),ROUND((N(E65)-N(D65))*24-N(F65)/60,2),"")))</f>
        <v/>
      </c>
      <c r="N65" s="6">
        <f>IF(N(A65)=0,"",A65-WEEKDAY(A65,3))</f>
        <v/>
      </c>
      <c r="O65" s="8">
        <f>IF(NOT(OR(A65&lt;&gt;"",B65&lt;&gt;"",C65&lt;&gt;"")),"",IF(IF(N(A65)=0,"NO DATE; ",IF(A65&gt;TODAY(),"FUTURE DATE; ",""))&amp;IF(B65="","NO WORKER; ",IF(COUNTIF('Workers'!$A$2:$A$61,B65)=0,"WORKER NOT ON WORKERS SHEET; ",""))&amp;IF(C65="","NO JOB; ",IF(COUNTIF('Jobs'!$A$2:$A$61,C65)=0,"JOB NOT ON JOBS SHEET; ",""))&amp;IF(AND(N(G65)=0,AND(D65&lt;&gt;"",E65&lt;&gt;""),N(E65)&lt;=N(D65)),"END BEFORE START; ",IF(N(M65)&lt;=0,"NO HOURS; ",""))&amp;IF(AND(N(A65)&gt;0,B65&lt;&gt;"",COUNTIFS('Time Entries'!$A$2:$A$1500,A65,'Time Entries'!$B$2:$B$1500,B65,'Time Entries'!$C$2:$C$1500,C65,'Time Entries'!$M$2:$M$1500,M65)&gt;1),"POSSIBLE DUPLICATE; ","")&amp;IF(AND(N(A65)&gt;0,B65&lt;&gt;"",N('Settings'!$B$2)&gt;0,SUMIFS('Time Entries'!$M$2:$M$1500,'Time Entries'!$A$2:$A$1500,A65,'Time Entries'!$B$2:$B$1500,B65)&gt;N('Settings'!$B$2)),"LONG DAY; ","")&amp;IF(AND(N(A65)&gt;0,N(J65)&gt;0,N(J65)-N(A65)&gt;N('Settings'!$B$4)),"ENTERED LATE; ","")&amp;IF(AND(N(A65)&gt;0,K65="",TODAY()-N(A65)&gt;=N('Settings'!$B$5)),"NOT APPROVED; ","")="","",LEFT(IF(N(A65)=0,"NO DATE; ",IF(A65&gt;TODAY(),"FUTURE DATE; ",""))&amp;IF(B65="","NO WORKER; ",IF(COUNTIF('Workers'!$A$2:$A$61,B65)=0,"WORKER NOT ON WORKERS SHEET; ",""))&amp;IF(C65="","NO JOB; ",IF(COUNTIF('Jobs'!$A$2:$A$61,C65)=0,"JOB NOT ON JOBS SHEET; ",""))&amp;IF(AND(N(G65)=0,AND(D65&lt;&gt;"",E65&lt;&gt;""),N(E65)&lt;=N(D65)),"END BEFORE START; ",IF(N(M65)&lt;=0,"NO HOURS; ",""))&amp;IF(AND(N(A65)&gt;0,B65&lt;&gt;"",COUNTIFS('Time Entries'!$A$2:$A$1500,A65,'Time Entries'!$B$2:$B$1500,B65,'Time Entries'!$C$2:$C$1500,C65,'Time Entries'!$M$2:$M$1500,M65)&gt;1),"POSSIBLE DUPLICATE; ","")&amp;IF(AND(N(A65)&gt;0,B65&lt;&gt;"",N('Settings'!$B$2)&gt;0,SUMIFS('Time Entries'!$M$2:$M$1500,'Time Entries'!$A$2:$A$1500,A65,'Time Entries'!$B$2:$B$1500,B65)&gt;N('Settings'!$B$2)),"LONG DAY; ","")&amp;IF(AND(N(A65)&gt;0,N(J65)&gt;0,N(J65)-N(A65)&gt;N('Settings'!$B$4)),"ENTERED LATE; ","")&amp;IF(AND(N(A65)&gt;0,K65="",TODAY()-N(A65)&gt;=N('Settings'!$B$5)),"NOT APPROVED; ",""),LEN(IF(N(A65)=0,"NO DATE; ",IF(A65&gt;TODAY(),"FUTURE DATE; ",""))&amp;IF(B65="","NO WORKER; ",IF(COUNTIF('Workers'!$A$2:$A$61,B65)=0,"WORKER NOT ON WORKERS SHEET; ",""))&amp;IF(C65="","NO JOB; ",IF(COUNTIF('Jobs'!$A$2:$A$61,C65)=0,"JOB NOT ON JOBS SHEET; ",""))&amp;IF(AND(N(G65)=0,AND(D65&lt;&gt;"",E65&lt;&gt;""),N(E65)&lt;=N(D65)),"END BEFORE START; ",IF(N(M65)&lt;=0,"NO HOURS; ",""))&amp;IF(AND(N(A65)&gt;0,B65&lt;&gt;"",COUNTIFS('Time Entries'!$A$2:$A$1500,A65,'Time Entries'!$B$2:$B$1500,B65,'Time Entries'!$C$2:$C$1500,C65,'Time Entries'!$M$2:$M$1500,M65)&gt;1),"POSSIBLE DUPLICATE; ","")&amp;IF(AND(N(A65)&gt;0,B65&lt;&gt;"",N('Settings'!$B$2)&gt;0,SUMIFS('Time Entries'!$M$2:$M$1500,'Time Entries'!$A$2:$A$1500,A65,'Time Entries'!$B$2:$B$1500,B65)&gt;N('Settings'!$B$2)),"LONG DAY; ","")&amp;IF(AND(N(A65)&gt;0,N(J65)&gt;0,N(J65)-N(A65)&gt;N('Settings'!$B$4)),"ENTERED LATE; ","")&amp;IF(AND(N(A65)&gt;0,K65="",TODAY()-N(A65)&gt;=N('Settings'!$B$5)),"NOT APPROVED; ",""))-2)))</f>
        <v/>
      </c>
    </row>
    <row r="66">
      <c r="A66" s="6" t="n"/>
      <c r="D66" s="7" t="n"/>
      <c r="E66" s="7" t="n"/>
      <c r="J66" s="6" t="n"/>
      <c r="L66" s="8" t="n"/>
      <c r="M66" s="9">
        <f>IF(NOT(OR(A66&lt;&gt;"",B66&lt;&gt;"",C66&lt;&gt;"")),"",IF(N(G66)&gt;0,N(G66),IF(AND(AND(D66&lt;&gt;"",E66&lt;&gt;""),N(E66)&gt;N(D66)),ROUND((N(E66)-N(D66))*24-N(F66)/60,2),"")))</f>
        <v/>
      </c>
      <c r="N66" s="6">
        <f>IF(N(A66)=0,"",A66-WEEKDAY(A66,3))</f>
        <v/>
      </c>
      <c r="O66" s="8">
        <f>IF(NOT(OR(A66&lt;&gt;"",B66&lt;&gt;"",C66&lt;&gt;"")),"",IF(IF(N(A66)=0,"NO DATE; ",IF(A66&gt;TODAY(),"FUTURE DATE; ",""))&amp;IF(B66="","NO WORKER; ",IF(COUNTIF('Workers'!$A$2:$A$61,B66)=0,"WORKER NOT ON WORKERS SHEET; ",""))&amp;IF(C66="","NO JOB; ",IF(COUNTIF('Jobs'!$A$2:$A$61,C66)=0,"JOB NOT ON JOBS SHEET; ",""))&amp;IF(AND(N(G66)=0,AND(D66&lt;&gt;"",E66&lt;&gt;""),N(E66)&lt;=N(D66)),"END BEFORE START; ",IF(N(M66)&lt;=0,"NO HOURS; ",""))&amp;IF(AND(N(A66)&gt;0,B66&lt;&gt;"",COUNTIFS('Time Entries'!$A$2:$A$1500,A66,'Time Entries'!$B$2:$B$1500,B66,'Time Entries'!$C$2:$C$1500,C66,'Time Entries'!$M$2:$M$1500,M66)&gt;1),"POSSIBLE DUPLICATE; ","")&amp;IF(AND(N(A66)&gt;0,B66&lt;&gt;"",N('Settings'!$B$2)&gt;0,SUMIFS('Time Entries'!$M$2:$M$1500,'Time Entries'!$A$2:$A$1500,A66,'Time Entries'!$B$2:$B$1500,B66)&gt;N('Settings'!$B$2)),"LONG DAY; ","")&amp;IF(AND(N(A66)&gt;0,N(J66)&gt;0,N(J66)-N(A66)&gt;N('Settings'!$B$4)),"ENTERED LATE; ","")&amp;IF(AND(N(A66)&gt;0,K66="",TODAY()-N(A66)&gt;=N('Settings'!$B$5)),"NOT APPROVED; ","")="","",LEFT(IF(N(A66)=0,"NO DATE; ",IF(A66&gt;TODAY(),"FUTURE DATE; ",""))&amp;IF(B66="","NO WORKER; ",IF(COUNTIF('Workers'!$A$2:$A$61,B66)=0,"WORKER NOT ON WORKERS SHEET; ",""))&amp;IF(C66="","NO JOB; ",IF(COUNTIF('Jobs'!$A$2:$A$61,C66)=0,"JOB NOT ON JOBS SHEET; ",""))&amp;IF(AND(N(G66)=0,AND(D66&lt;&gt;"",E66&lt;&gt;""),N(E66)&lt;=N(D66)),"END BEFORE START; ",IF(N(M66)&lt;=0,"NO HOURS; ",""))&amp;IF(AND(N(A66)&gt;0,B66&lt;&gt;"",COUNTIFS('Time Entries'!$A$2:$A$1500,A66,'Time Entries'!$B$2:$B$1500,B66,'Time Entries'!$C$2:$C$1500,C66,'Time Entries'!$M$2:$M$1500,M66)&gt;1),"POSSIBLE DUPLICATE; ","")&amp;IF(AND(N(A66)&gt;0,B66&lt;&gt;"",N('Settings'!$B$2)&gt;0,SUMIFS('Time Entries'!$M$2:$M$1500,'Time Entries'!$A$2:$A$1500,A66,'Time Entries'!$B$2:$B$1500,B66)&gt;N('Settings'!$B$2)),"LONG DAY; ","")&amp;IF(AND(N(A66)&gt;0,N(J66)&gt;0,N(J66)-N(A66)&gt;N('Settings'!$B$4)),"ENTERED LATE; ","")&amp;IF(AND(N(A66)&gt;0,K66="",TODAY()-N(A66)&gt;=N('Settings'!$B$5)),"NOT APPROVED; ",""),LEN(IF(N(A66)=0,"NO DATE; ",IF(A66&gt;TODAY(),"FUTURE DATE; ",""))&amp;IF(B66="","NO WORKER; ",IF(COUNTIF('Workers'!$A$2:$A$61,B66)=0,"WORKER NOT ON WORKERS SHEET; ",""))&amp;IF(C66="","NO JOB; ",IF(COUNTIF('Jobs'!$A$2:$A$61,C66)=0,"JOB NOT ON JOBS SHEET; ",""))&amp;IF(AND(N(G66)=0,AND(D66&lt;&gt;"",E66&lt;&gt;""),N(E66)&lt;=N(D66)),"END BEFORE START; ",IF(N(M66)&lt;=0,"NO HOURS; ",""))&amp;IF(AND(N(A66)&gt;0,B66&lt;&gt;"",COUNTIFS('Time Entries'!$A$2:$A$1500,A66,'Time Entries'!$B$2:$B$1500,B66,'Time Entries'!$C$2:$C$1500,C66,'Time Entries'!$M$2:$M$1500,M66)&gt;1),"POSSIBLE DUPLICATE; ","")&amp;IF(AND(N(A66)&gt;0,B66&lt;&gt;"",N('Settings'!$B$2)&gt;0,SUMIFS('Time Entries'!$M$2:$M$1500,'Time Entries'!$A$2:$A$1500,A66,'Time Entries'!$B$2:$B$1500,B66)&gt;N('Settings'!$B$2)),"LONG DAY; ","")&amp;IF(AND(N(A66)&gt;0,N(J66)&gt;0,N(J66)-N(A66)&gt;N('Settings'!$B$4)),"ENTERED LATE; ","")&amp;IF(AND(N(A66)&gt;0,K66="",TODAY()-N(A66)&gt;=N('Settings'!$B$5)),"NOT APPROVED; ",""))-2)))</f>
        <v/>
      </c>
    </row>
    <row r="67">
      <c r="A67" s="6" t="n"/>
      <c r="D67" s="7" t="n"/>
      <c r="E67" s="7" t="n"/>
      <c r="J67" s="6" t="n"/>
      <c r="L67" s="8" t="n"/>
      <c r="M67" s="9">
        <f>IF(NOT(OR(A67&lt;&gt;"",B67&lt;&gt;"",C67&lt;&gt;"")),"",IF(N(G67)&gt;0,N(G67),IF(AND(AND(D67&lt;&gt;"",E67&lt;&gt;""),N(E67)&gt;N(D67)),ROUND((N(E67)-N(D67))*24-N(F67)/60,2),"")))</f>
        <v/>
      </c>
      <c r="N67" s="6">
        <f>IF(N(A67)=0,"",A67-WEEKDAY(A67,3))</f>
        <v/>
      </c>
      <c r="O67" s="8">
        <f>IF(NOT(OR(A67&lt;&gt;"",B67&lt;&gt;"",C67&lt;&gt;"")),"",IF(IF(N(A67)=0,"NO DATE; ",IF(A67&gt;TODAY(),"FUTURE DATE; ",""))&amp;IF(B67="","NO WORKER; ",IF(COUNTIF('Workers'!$A$2:$A$61,B67)=0,"WORKER NOT ON WORKERS SHEET; ",""))&amp;IF(C67="","NO JOB; ",IF(COUNTIF('Jobs'!$A$2:$A$61,C67)=0,"JOB NOT ON JOBS SHEET; ",""))&amp;IF(AND(N(G67)=0,AND(D67&lt;&gt;"",E67&lt;&gt;""),N(E67)&lt;=N(D67)),"END BEFORE START; ",IF(N(M67)&lt;=0,"NO HOURS; ",""))&amp;IF(AND(N(A67)&gt;0,B67&lt;&gt;"",COUNTIFS('Time Entries'!$A$2:$A$1500,A67,'Time Entries'!$B$2:$B$1500,B67,'Time Entries'!$C$2:$C$1500,C67,'Time Entries'!$M$2:$M$1500,M67)&gt;1),"POSSIBLE DUPLICATE; ","")&amp;IF(AND(N(A67)&gt;0,B67&lt;&gt;"",N('Settings'!$B$2)&gt;0,SUMIFS('Time Entries'!$M$2:$M$1500,'Time Entries'!$A$2:$A$1500,A67,'Time Entries'!$B$2:$B$1500,B67)&gt;N('Settings'!$B$2)),"LONG DAY; ","")&amp;IF(AND(N(A67)&gt;0,N(J67)&gt;0,N(J67)-N(A67)&gt;N('Settings'!$B$4)),"ENTERED LATE; ","")&amp;IF(AND(N(A67)&gt;0,K67="",TODAY()-N(A67)&gt;=N('Settings'!$B$5)),"NOT APPROVED; ","")="","",LEFT(IF(N(A67)=0,"NO DATE; ",IF(A67&gt;TODAY(),"FUTURE DATE; ",""))&amp;IF(B67="","NO WORKER; ",IF(COUNTIF('Workers'!$A$2:$A$61,B67)=0,"WORKER NOT ON WORKERS SHEET; ",""))&amp;IF(C67="","NO JOB; ",IF(COUNTIF('Jobs'!$A$2:$A$61,C67)=0,"JOB NOT ON JOBS SHEET; ",""))&amp;IF(AND(N(G67)=0,AND(D67&lt;&gt;"",E67&lt;&gt;""),N(E67)&lt;=N(D67)),"END BEFORE START; ",IF(N(M67)&lt;=0,"NO HOURS; ",""))&amp;IF(AND(N(A67)&gt;0,B67&lt;&gt;"",COUNTIFS('Time Entries'!$A$2:$A$1500,A67,'Time Entries'!$B$2:$B$1500,B67,'Time Entries'!$C$2:$C$1500,C67,'Time Entries'!$M$2:$M$1500,M67)&gt;1),"POSSIBLE DUPLICATE; ","")&amp;IF(AND(N(A67)&gt;0,B67&lt;&gt;"",N('Settings'!$B$2)&gt;0,SUMIFS('Time Entries'!$M$2:$M$1500,'Time Entries'!$A$2:$A$1500,A67,'Time Entries'!$B$2:$B$1500,B67)&gt;N('Settings'!$B$2)),"LONG DAY; ","")&amp;IF(AND(N(A67)&gt;0,N(J67)&gt;0,N(J67)-N(A67)&gt;N('Settings'!$B$4)),"ENTERED LATE; ","")&amp;IF(AND(N(A67)&gt;0,K67="",TODAY()-N(A67)&gt;=N('Settings'!$B$5)),"NOT APPROVED; ",""),LEN(IF(N(A67)=0,"NO DATE; ",IF(A67&gt;TODAY(),"FUTURE DATE; ",""))&amp;IF(B67="","NO WORKER; ",IF(COUNTIF('Workers'!$A$2:$A$61,B67)=0,"WORKER NOT ON WORKERS SHEET; ",""))&amp;IF(C67="","NO JOB; ",IF(COUNTIF('Jobs'!$A$2:$A$61,C67)=0,"JOB NOT ON JOBS SHEET; ",""))&amp;IF(AND(N(G67)=0,AND(D67&lt;&gt;"",E67&lt;&gt;""),N(E67)&lt;=N(D67)),"END BEFORE START; ",IF(N(M67)&lt;=0,"NO HOURS; ",""))&amp;IF(AND(N(A67)&gt;0,B67&lt;&gt;"",COUNTIFS('Time Entries'!$A$2:$A$1500,A67,'Time Entries'!$B$2:$B$1500,B67,'Time Entries'!$C$2:$C$1500,C67,'Time Entries'!$M$2:$M$1500,M67)&gt;1),"POSSIBLE DUPLICATE; ","")&amp;IF(AND(N(A67)&gt;0,B67&lt;&gt;"",N('Settings'!$B$2)&gt;0,SUMIFS('Time Entries'!$M$2:$M$1500,'Time Entries'!$A$2:$A$1500,A67,'Time Entries'!$B$2:$B$1500,B67)&gt;N('Settings'!$B$2)),"LONG DAY; ","")&amp;IF(AND(N(A67)&gt;0,N(J67)&gt;0,N(J67)-N(A67)&gt;N('Settings'!$B$4)),"ENTERED LATE; ","")&amp;IF(AND(N(A67)&gt;0,K67="",TODAY()-N(A67)&gt;=N('Settings'!$B$5)),"NOT APPROVED; ",""))-2)))</f>
        <v/>
      </c>
    </row>
    <row r="68">
      <c r="A68" s="6" t="n"/>
      <c r="D68" s="7" t="n"/>
      <c r="E68" s="7" t="n"/>
      <c r="J68" s="6" t="n"/>
      <c r="L68" s="8" t="n"/>
      <c r="M68" s="9">
        <f>IF(NOT(OR(A68&lt;&gt;"",B68&lt;&gt;"",C68&lt;&gt;"")),"",IF(N(G68)&gt;0,N(G68),IF(AND(AND(D68&lt;&gt;"",E68&lt;&gt;""),N(E68)&gt;N(D68)),ROUND((N(E68)-N(D68))*24-N(F68)/60,2),"")))</f>
        <v/>
      </c>
      <c r="N68" s="6">
        <f>IF(N(A68)=0,"",A68-WEEKDAY(A68,3))</f>
        <v/>
      </c>
      <c r="O68" s="8">
        <f>IF(NOT(OR(A68&lt;&gt;"",B68&lt;&gt;"",C68&lt;&gt;"")),"",IF(IF(N(A68)=0,"NO DATE; ",IF(A68&gt;TODAY(),"FUTURE DATE; ",""))&amp;IF(B68="","NO WORKER; ",IF(COUNTIF('Workers'!$A$2:$A$61,B68)=0,"WORKER NOT ON WORKERS SHEET; ",""))&amp;IF(C68="","NO JOB; ",IF(COUNTIF('Jobs'!$A$2:$A$61,C68)=0,"JOB NOT ON JOBS SHEET; ",""))&amp;IF(AND(N(G68)=0,AND(D68&lt;&gt;"",E68&lt;&gt;""),N(E68)&lt;=N(D68)),"END BEFORE START; ",IF(N(M68)&lt;=0,"NO HOURS; ",""))&amp;IF(AND(N(A68)&gt;0,B68&lt;&gt;"",COUNTIFS('Time Entries'!$A$2:$A$1500,A68,'Time Entries'!$B$2:$B$1500,B68,'Time Entries'!$C$2:$C$1500,C68,'Time Entries'!$M$2:$M$1500,M68)&gt;1),"POSSIBLE DUPLICATE; ","")&amp;IF(AND(N(A68)&gt;0,B68&lt;&gt;"",N('Settings'!$B$2)&gt;0,SUMIFS('Time Entries'!$M$2:$M$1500,'Time Entries'!$A$2:$A$1500,A68,'Time Entries'!$B$2:$B$1500,B68)&gt;N('Settings'!$B$2)),"LONG DAY; ","")&amp;IF(AND(N(A68)&gt;0,N(J68)&gt;0,N(J68)-N(A68)&gt;N('Settings'!$B$4)),"ENTERED LATE; ","")&amp;IF(AND(N(A68)&gt;0,K68="",TODAY()-N(A68)&gt;=N('Settings'!$B$5)),"NOT APPROVED; ","")="","",LEFT(IF(N(A68)=0,"NO DATE; ",IF(A68&gt;TODAY(),"FUTURE DATE; ",""))&amp;IF(B68="","NO WORKER; ",IF(COUNTIF('Workers'!$A$2:$A$61,B68)=0,"WORKER NOT ON WORKERS SHEET; ",""))&amp;IF(C68="","NO JOB; ",IF(COUNTIF('Jobs'!$A$2:$A$61,C68)=0,"JOB NOT ON JOBS SHEET; ",""))&amp;IF(AND(N(G68)=0,AND(D68&lt;&gt;"",E68&lt;&gt;""),N(E68)&lt;=N(D68)),"END BEFORE START; ",IF(N(M68)&lt;=0,"NO HOURS; ",""))&amp;IF(AND(N(A68)&gt;0,B68&lt;&gt;"",COUNTIFS('Time Entries'!$A$2:$A$1500,A68,'Time Entries'!$B$2:$B$1500,B68,'Time Entries'!$C$2:$C$1500,C68,'Time Entries'!$M$2:$M$1500,M68)&gt;1),"POSSIBLE DUPLICATE; ","")&amp;IF(AND(N(A68)&gt;0,B68&lt;&gt;"",N('Settings'!$B$2)&gt;0,SUMIFS('Time Entries'!$M$2:$M$1500,'Time Entries'!$A$2:$A$1500,A68,'Time Entries'!$B$2:$B$1500,B68)&gt;N('Settings'!$B$2)),"LONG DAY; ","")&amp;IF(AND(N(A68)&gt;0,N(J68)&gt;0,N(J68)-N(A68)&gt;N('Settings'!$B$4)),"ENTERED LATE; ","")&amp;IF(AND(N(A68)&gt;0,K68="",TODAY()-N(A68)&gt;=N('Settings'!$B$5)),"NOT APPROVED; ",""),LEN(IF(N(A68)=0,"NO DATE; ",IF(A68&gt;TODAY(),"FUTURE DATE; ",""))&amp;IF(B68="","NO WORKER; ",IF(COUNTIF('Workers'!$A$2:$A$61,B68)=0,"WORKER NOT ON WORKERS SHEET; ",""))&amp;IF(C68="","NO JOB; ",IF(COUNTIF('Jobs'!$A$2:$A$61,C68)=0,"JOB NOT ON JOBS SHEET; ",""))&amp;IF(AND(N(G68)=0,AND(D68&lt;&gt;"",E68&lt;&gt;""),N(E68)&lt;=N(D68)),"END BEFORE START; ",IF(N(M68)&lt;=0,"NO HOURS; ",""))&amp;IF(AND(N(A68)&gt;0,B68&lt;&gt;"",COUNTIFS('Time Entries'!$A$2:$A$1500,A68,'Time Entries'!$B$2:$B$1500,B68,'Time Entries'!$C$2:$C$1500,C68,'Time Entries'!$M$2:$M$1500,M68)&gt;1),"POSSIBLE DUPLICATE; ","")&amp;IF(AND(N(A68)&gt;0,B68&lt;&gt;"",N('Settings'!$B$2)&gt;0,SUMIFS('Time Entries'!$M$2:$M$1500,'Time Entries'!$A$2:$A$1500,A68,'Time Entries'!$B$2:$B$1500,B68)&gt;N('Settings'!$B$2)),"LONG DAY; ","")&amp;IF(AND(N(A68)&gt;0,N(J68)&gt;0,N(J68)-N(A68)&gt;N('Settings'!$B$4)),"ENTERED LATE; ","")&amp;IF(AND(N(A68)&gt;0,K68="",TODAY()-N(A68)&gt;=N('Settings'!$B$5)),"NOT APPROVED; ",""))-2)))</f>
        <v/>
      </c>
    </row>
    <row r="69">
      <c r="A69" s="6" t="n"/>
      <c r="D69" s="7" t="n"/>
      <c r="E69" s="7" t="n"/>
      <c r="J69" s="6" t="n"/>
      <c r="L69" s="8" t="n"/>
      <c r="M69" s="9">
        <f>IF(NOT(OR(A69&lt;&gt;"",B69&lt;&gt;"",C69&lt;&gt;"")),"",IF(N(G69)&gt;0,N(G69),IF(AND(AND(D69&lt;&gt;"",E69&lt;&gt;""),N(E69)&gt;N(D69)),ROUND((N(E69)-N(D69))*24-N(F69)/60,2),"")))</f>
        <v/>
      </c>
      <c r="N69" s="6">
        <f>IF(N(A69)=0,"",A69-WEEKDAY(A69,3))</f>
        <v/>
      </c>
      <c r="O69" s="8">
        <f>IF(NOT(OR(A69&lt;&gt;"",B69&lt;&gt;"",C69&lt;&gt;"")),"",IF(IF(N(A69)=0,"NO DATE; ",IF(A69&gt;TODAY(),"FUTURE DATE; ",""))&amp;IF(B69="","NO WORKER; ",IF(COUNTIF('Workers'!$A$2:$A$61,B69)=0,"WORKER NOT ON WORKERS SHEET; ",""))&amp;IF(C69="","NO JOB; ",IF(COUNTIF('Jobs'!$A$2:$A$61,C69)=0,"JOB NOT ON JOBS SHEET; ",""))&amp;IF(AND(N(G69)=0,AND(D69&lt;&gt;"",E69&lt;&gt;""),N(E69)&lt;=N(D69)),"END BEFORE START; ",IF(N(M69)&lt;=0,"NO HOURS; ",""))&amp;IF(AND(N(A69)&gt;0,B69&lt;&gt;"",COUNTIFS('Time Entries'!$A$2:$A$1500,A69,'Time Entries'!$B$2:$B$1500,B69,'Time Entries'!$C$2:$C$1500,C69,'Time Entries'!$M$2:$M$1500,M69)&gt;1),"POSSIBLE DUPLICATE; ","")&amp;IF(AND(N(A69)&gt;0,B69&lt;&gt;"",N('Settings'!$B$2)&gt;0,SUMIFS('Time Entries'!$M$2:$M$1500,'Time Entries'!$A$2:$A$1500,A69,'Time Entries'!$B$2:$B$1500,B69)&gt;N('Settings'!$B$2)),"LONG DAY; ","")&amp;IF(AND(N(A69)&gt;0,N(J69)&gt;0,N(J69)-N(A69)&gt;N('Settings'!$B$4)),"ENTERED LATE; ","")&amp;IF(AND(N(A69)&gt;0,K69="",TODAY()-N(A69)&gt;=N('Settings'!$B$5)),"NOT APPROVED; ","")="","",LEFT(IF(N(A69)=0,"NO DATE; ",IF(A69&gt;TODAY(),"FUTURE DATE; ",""))&amp;IF(B69="","NO WORKER; ",IF(COUNTIF('Workers'!$A$2:$A$61,B69)=0,"WORKER NOT ON WORKERS SHEET; ",""))&amp;IF(C69="","NO JOB; ",IF(COUNTIF('Jobs'!$A$2:$A$61,C69)=0,"JOB NOT ON JOBS SHEET; ",""))&amp;IF(AND(N(G69)=0,AND(D69&lt;&gt;"",E69&lt;&gt;""),N(E69)&lt;=N(D69)),"END BEFORE START; ",IF(N(M69)&lt;=0,"NO HOURS; ",""))&amp;IF(AND(N(A69)&gt;0,B69&lt;&gt;"",COUNTIFS('Time Entries'!$A$2:$A$1500,A69,'Time Entries'!$B$2:$B$1500,B69,'Time Entries'!$C$2:$C$1500,C69,'Time Entries'!$M$2:$M$1500,M69)&gt;1),"POSSIBLE DUPLICATE; ","")&amp;IF(AND(N(A69)&gt;0,B69&lt;&gt;"",N('Settings'!$B$2)&gt;0,SUMIFS('Time Entries'!$M$2:$M$1500,'Time Entries'!$A$2:$A$1500,A69,'Time Entries'!$B$2:$B$1500,B69)&gt;N('Settings'!$B$2)),"LONG DAY; ","")&amp;IF(AND(N(A69)&gt;0,N(J69)&gt;0,N(J69)-N(A69)&gt;N('Settings'!$B$4)),"ENTERED LATE; ","")&amp;IF(AND(N(A69)&gt;0,K69="",TODAY()-N(A69)&gt;=N('Settings'!$B$5)),"NOT APPROVED; ",""),LEN(IF(N(A69)=0,"NO DATE; ",IF(A69&gt;TODAY(),"FUTURE DATE; ",""))&amp;IF(B69="","NO WORKER; ",IF(COUNTIF('Workers'!$A$2:$A$61,B69)=0,"WORKER NOT ON WORKERS SHEET; ",""))&amp;IF(C69="","NO JOB; ",IF(COUNTIF('Jobs'!$A$2:$A$61,C69)=0,"JOB NOT ON JOBS SHEET; ",""))&amp;IF(AND(N(G69)=0,AND(D69&lt;&gt;"",E69&lt;&gt;""),N(E69)&lt;=N(D69)),"END BEFORE START; ",IF(N(M69)&lt;=0,"NO HOURS; ",""))&amp;IF(AND(N(A69)&gt;0,B69&lt;&gt;"",COUNTIFS('Time Entries'!$A$2:$A$1500,A69,'Time Entries'!$B$2:$B$1500,B69,'Time Entries'!$C$2:$C$1500,C69,'Time Entries'!$M$2:$M$1500,M69)&gt;1),"POSSIBLE DUPLICATE; ","")&amp;IF(AND(N(A69)&gt;0,B69&lt;&gt;"",N('Settings'!$B$2)&gt;0,SUMIFS('Time Entries'!$M$2:$M$1500,'Time Entries'!$A$2:$A$1500,A69,'Time Entries'!$B$2:$B$1500,B69)&gt;N('Settings'!$B$2)),"LONG DAY; ","")&amp;IF(AND(N(A69)&gt;0,N(J69)&gt;0,N(J69)-N(A69)&gt;N('Settings'!$B$4)),"ENTERED LATE; ","")&amp;IF(AND(N(A69)&gt;0,K69="",TODAY()-N(A69)&gt;=N('Settings'!$B$5)),"NOT APPROVED; ",""))-2)))</f>
        <v/>
      </c>
    </row>
    <row r="70">
      <c r="A70" s="6" t="n"/>
      <c r="D70" s="7" t="n"/>
      <c r="E70" s="7" t="n"/>
      <c r="J70" s="6" t="n"/>
      <c r="L70" s="8" t="n"/>
      <c r="M70" s="9">
        <f>IF(NOT(OR(A70&lt;&gt;"",B70&lt;&gt;"",C70&lt;&gt;"")),"",IF(N(G70)&gt;0,N(G70),IF(AND(AND(D70&lt;&gt;"",E70&lt;&gt;""),N(E70)&gt;N(D70)),ROUND((N(E70)-N(D70))*24-N(F70)/60,2),"")))</f>
        <v/>
      </c>
      <c r="N70" s="6">
        <f>IF(N(A70)=0,"",A70-WEEKDAY(A70,3))</f>
        <v/>
      </c>
      <c r="O70" s="8">
        <f>IF(NOT(OR(A70&lt;&gt;"",B70&lt;&gt;"",C70&lt;&gt;"")),"",IF(IF(N(A70)=0,"NO DATE; ",IF(A70&gt;TODAY(),"FUTURE DATE; ",""))&amp;IF(B70="","NO WORKER; ",IF(COUNTIF('Workers'!$A$2:$A$61,B70)=0,"WORKER NOT ON WORKERS SHEET; ",""))&amp;IF(C70="","NO JOB; ",IF(COUNTIF('Jobs'!$A$2:$A$61,C70)=0,"JOB NOT ON JOBS SHEET; ",""))&amp;IF(AND(N(G70)=0,AND(D70&lt;&gt;"",E70&lt;&gt;""),N(E70)&lt;=N(D70)),"END BEFORE START; ",IF(N(M70)&lt;=0,"NO HOURS; ",""))&amp;IF(AND(N(A70)&gt;0,B70&lt;&gt;"",COUNTIFS('Time Entries'!$A$2:$A$1500,A70,'Time Entries'!$B$2:$B$1500,B70,'Time Entries'!$C$2:$C$1500,C70,'Time Entries'!$M$2:$M$1500,M70)&gt;1),"POSSIBLE DUPLICATE; ","")&amp;IF(AND(N(A70)&gt;0,B70&lt;&gt;"",N('Settings'!$B$2)&gt;0,SUMIFS('Time Entries'!$M$2:$M$1500,'Time Entries'!$A$2:$A$1500,A70,'Time Entries'!$B$2:$B$1500,B70)&gt;N('Settings'!$B$2)),"LONG DAY; ","")&amp;IF(AND(N(A70)&gt;0,N(J70)&gt;0,N(J70)-N(A70)&gt;N('Settings'!$B$4)),"ENTERED LATE; ","")&amp;IF(AND(N(A70)&gt;0,K70="",TODAY()-N(A70)&gt;=N('Settings'!$B$5)),"NOT APPROVED; ","")="","",LEFT(IF(N(A70)=0,"NO DATE; ",IF(A70&gt;TODAY(),"FUTURE DATE; ",""))&amp;IF(B70="","NO WORKER; ",IF(COUNTIF('Workers'!$A$2:$A$61,B70)=0,"WORKER NOT ON WORKERS SHEET; ",""))&amp;IF(C70="","NO JOB; ",IF(COUNTIF('Jobs'!$A$2:$A$61,C70)=0,"JOB NOT ON JOBS SHEET; ",""))&amp;IF(AND(N(G70)=0,AND(D70&lt;&gt;"",E70&lt;&gt;""),N(E70)&lt;=N(D70)),"END BEFORE START; ",IF(N(M70)&lt;=0,"NO HOURS; ",""))&amp;IF(AND(N(A70)&gt;0,B70&lt;&gt;"",COUNTIFS('Time Entries'!$A$2:$A$1500,A70,'Time Entries'!$B$2:$B$1500,B70,'Time Entries'!$C$2:$C$1500,C70,'Time Entries'!$M$2:$M$1500,M70)&gt;1),"POSSIBLE DUPLICATE; ","")&amp;IF(AND(N(A70)&gt;0,B70&lt;&gt;"",N('Settings'!$B$2)&gt;0,SUMIFS('Time Entries'!$M$2:$M$1500,'Time Entries'!$A$2:$A$1500,A70,'Time Entries'!$B$2:$B$1500,B70)&gt;N('Settings'!$B$2)),"LONG DAY; ","")&amp;IF(AND(N(A70)&gt;0,N(J70)&gt;0,N(J70)-N(A70)&gt;N('Settings'!$B$4)),"ENTERED LATE; ","")&amp;IF(AND(N(A70)&gt;0,K70="",TODAY()-N(A70)&gt;=N('Settings'!$B$5)),"NOT APPROVED; ",""),LEN(IF(N(A70)=0,"NO DATE; ",IF(A70&gt;TODAY(),"FUTURE DATE; ",""))&amp;IF(B70="","NO WORKER; ",IF(COUNTIF('Workers'!$A$2:$A$61,B70)=0,"WORKER NOT ON WORKERS SHEET; ",""))&amp;IF(C70="","NO JOB; ",IF(COUNTIF('Jobs'!$A$2:$A$61,C70)=0,"JOB NOT ON JOBS SHEET; ",""))&amp;IF(AND(N(G70)=0,AND(D70&lt;&gt;"",E70&lt;&gt;""),N(E70)&lt;=N(D70)),"END BEFORE START; ",IF(N(M70)&lt;=0,"NO HOURS; ",""))&amp;IF(AND(N(A70)&gt;0,B70&lt;&gt;"",COUNTIFS('Time Entries'!$A$2:$A$1500,A70,'Time Entries'!$B$2:$B$1500,B70,'Time Entries'!$C$2:$C$1500,C70,'Time Entries'!$M$2:$M$1500,M70)&gt;1),"POSSIBLE DUPLICATE; ","")&amp;IF(AND(N(A70)&gt;0,B70&lt;&gt;"",N('Settings'!$B$2)&gt;0,SUMIFS('Time Entries'!$M$2:$M$1500,'Time Entries'!$A$2:$A$1500,A70,'Time Entries'!$B$2:$B$1500,B70)&gt;N('Settings'!$B$2)),"LONG DAY; ","")&amp;IF(AND(N(A70)&gt;0,N(J70)&gt;0,N(J70)-N(A70)&gt;N('Settings'!$B$4)),"ENTERED LATE; ","")&amp;IF(AND(N(A70)&gt;0,K70="",TODAY()-N(A70)&gt;=N('Settings'!$B$5)),"NOT APPROVED; ",""))-2)))</f>
        <v/>
      </c>
    </row>
    <row r="71">
      <c r="A71" s="6" t="n"/>
      <c r="D71" s="7" t="n"/>
      <c r="E71" s="7" t="n"/>
      <c r="J71" s="6" t="n"/>
      <c r="L71" s="8" t="n"/>
      <c r="M71" s="9">
        <f>IF(NOT(OR(A71&lt;&gt;"",B71&lt;&gt;"",C71&lt;&gt;"")),"",IF(N(G71)&gt;0,N(G71),IF(AND(AND(D71&lt;&gt;"",E71&lt;&gt;""),N(E71)&gt;N(D71)),ROUND((N(E71)-N(D71))*24-N(F71)/60,2),"")))</f>
        <v/>
      </c>
      <c r="N71" s="6">
        <f>IF(N(A71)=0,"",A71-WEEKDAY(A71,3))</f>
        <v/>
      </c>
      <c r="O71" s="8">
        <f>IF(NOT(OR(A71&lt;&gt;"",B71&lt;&gt;"",C71&lt;&gt;"")),"",IF(IF(N(A71)=0,"NO DATE; ",IF(A71&gt;TODAY(),"FUTURE DATE; ",""))&amp;IF(B71="","NO WORKER; ",IF(COUNTIF('Workers'!$A$2:$A$61,B71)=0,"WORKER NOT ON WORKERS SHEET; ",""))&amp;IF(C71="","NO JOB; ",IF(COUNTIF('Jobs'!$A$2:$A$61,C71)=0,"JOB NOT ON JOBS SHEET; ",""))&amp;IF(AND(N(G71)=0,AND(D71&lt;&gt;"",E71&lt;&gt;""),N(E71)&lt;=N(D71)),"END BEFORE START; ",IF(N(M71)&lt;=0,"NO HOURS; ",""))&amp;IF(AND(N(A71)&gt;0,B71&lt;&gt;"",COUNTIFS('Time Entries'!$A$2:$A$1500,A71,'Time Entries'!$B$2:$B$1500,B71,'Time Entries'!$C$2:$C$1500,C71,'Time Entries'!$M$2:$M$1500,M71)&gt;1),"POSSIBLE DUPLICATE; ","")&amp;IF(AND(N(A71)&gt;0,B71&lt;&gt;"",N('Settings'!$B$2)&gt;0,SUMIFS('Time Entries'!$M$2:$M$1500,'Time Entries'!$A$2:$A$1500,A71,'Time Entries'!$B$2:$B$1500,B71)&gt;N('Settings'!$B$2)),"LONG DAY; ","")&amp;IF(AND(N(A71)&gt;0,N(J71)&gt;0,N(J71)-N(A71)&gt;N('Settings'!$B$4)),"ENTERED LATE; ","")&amp;IF(AND(N(A71)&gt;0,K71="",TODAY()-N(A71)&gt;=N('Settings'!$B$5)),"NOT APPROVED; ","")="","",LEFT(IF(N(A71)=0,"NO DATE; ",IF(A71&gt;TODAY(),"FUTURE DATE; ",""))&amp;IF(B71="","NO WORKER; ",IF(COUNTIF('Workers'!$A$2:$A$61,B71)=0,"WORKER NOT ON WORKERS SHEET; ",""))&amp;IF(C71="","NO JOB; ",IF(COUNTIF('Jobs'!$A$2:$A$61,C71)=0,"JOB NOT ON JOBS SHEET; ",""))&amp;IF(AND(N(G71)=0,AND(D71&lt;&gt;"",E71&lt;&gt;""),N(E71)&lt;=N(D71)),"END BEFORE START; ",IF(N(M71)&lt;=0,"NO HOURS; ",""))&amp;IF(AND(N(A71)&gt;0,B71&lt;&gt;"",COUNTIFS('Time Entries'!$A$2:$A$1500,A71,'Time Entries'!$B$2:$B$1500,B71,'Time Entries'!$C$2:$C$1500,C71,'Time Entries'!$M$2:$M$1500,M71)&gt;1),"POSSIBLE DUPLICATE; ","")&amp;IF(AND(N(A71)&gt;0,B71&lt;&gt;"",N('Settings'!$B$2)&gt;0,SUMIFS('Time Entries'!$M$2:$M$1500,'Time Entries'!$A$2:$A$1500,A71,'Time Entries'!$B$2:$B$1500,B71)&gt;N('Settings'!$B$2)),"LONG DAY; ","")&amp;IF(AND(N(A71)&gt;0,N(J71)&gt;0,N(J71)-N(A71)&gt;N('Settings'!$B$4)),"ENTERED LATE; ","")&amp;IF(AND(N(A71)&gt;0,K71="",TODAY()-N(A71)&gt;=N('Settings'!$B$5)),"NOT APPROVED; ",""),LEN(IF(N(A71)=0,"NO DATE; ",IF(A71&gt;TODAY(),"FUTURE DATE; ",""))&amp;IF(B71="","NO WORKER; ",IF(COUNTIF('Workers'!$A$2:$A$61,B71)=0,"WORKER NOT ON WORKERS SHEET; ",""))&amp;IF(C71="","NO JOB; ",IF(COUNTIF('Jobs'!$A$2:$A$61,C71)=0,"JOB NOT ON JOBS SHEET; ",""))&amp;IF(AND(N(G71)=0,AND(D71&lt;&gt;"",E71&lt;&gt;""),N(E71)&lt;=N(D71)),"END BEFORE START; ",IF(N(M71)&lt;=0,"NO HOURS; ",""))&amp;IF(AND(N(A71)&gt;0,B71&lt;&gt;"",COUNTIFS('Time Entries'!$A$2:$A$1500,A71,'Time Entries'!$B$2:$B$1500,B71,'Time Entries'!$C$2:$C$1500,C71,'Time Entries'!$M$2:$M$1500,M71)&gt;1),"POSSIBLE DUPLICATE; ","")&amp;IF(AND(N(A71)&gt;0,B71&lt;&gt;"",N('Settings'!$B$2)&gt;0,SUMIFS('Time Entries'!$M$2:$M$1500,'Time Entries'!$A$2:$A$1500,A71,'Time Entries'!$B$2:$B$1500,B71)&gt;N('Settings'!$B$2)),"LONG DAY; ","")&amp;IF(AND(N(A71)&gt;0,N(J71)&gt;0,N(J71)-N(A71)&gt;N('Settings'!$B$4)),"ENTERED LATE; ","")&amp;IF(AND(N(A71)&gt;0,K71="",TODAY()-N(A71)&gt;=N('Settings'!$B$5)),"NOT APPROVED; ",""))-2)))</f>
        <v/>
      </c>
    </row>
    <row r="72">
      <c r="A72" s="6" t="n"/>
      <c r="D72" s="7" t="n"/>
      <c r="E72" s="7" t="n"/>
      <c r="J72" s="6" t="n"/>
      <c r="L72" s="8" t="n"/>
      <c r="M72" s="9">
        <f>IF(NOT(OR(A72&lt;&gt;"",B72&lt;&gt;"",C72&lt;&gt;"")),"",IF(N(G72)&gt;0,N(G72),IF(AND(AND(D72&lt;&gt;"",E72&lt;&gt;""),N(E72)&gt;N(D72)),ROUND((N(E72)-N(D72))*24-N(F72)/60,2),"")))</f>
        <v/>
      </c>
      <c r="N72" s="6">
        <f>IF(N(A72)=0,"",A72-WEEKDAY(A72,3))</f>
        <v/>
      </c>
      <c r="O72" s="8">
        <f>IF(NOT(OR(A72&lt;&gt;"",B72&lt;&gt;"",C72&lt;&gt;"")),"",IF(IF(N(A72)=0,"NO DATE; ",IF(A72&gt;TODAY(),"FUTURE DATE; ",""))&amp;IF(B72="","NO WORKER; ",IF(COUNTIF('Workers'!$A$2:$A$61,B72)=0,"WORKER NOT ON WORKERS SHEET; ",""))&amp;IF(C72="","NO JOB; ",IF(COUNTIF('Jobs'!$A$2:$A$61,C72)=0,"JOB NOT ON JOBS SHEET; ",""))&amp;IF(AND(N(G72)=0,AND(D72&lt;&gt;"",E72&lt;&gt;""),N(E72)&lt;=N(D72)),"END BEFORE START; ",IF(N(M72)&lt;=0,"NO HOURS; ",""))&amp;IF(AND(N(A72)&gt;0,B72&lt;&gt;"",COUNTIFS('Time Entries'!$A$2:$A$1500,A72,'Time Entries'!$B$2:$B$1500,B72,'Time Entries'!$C$2:$C$1500,C72,'Time Entries'!$M$2:$M$1500,M72)&gt;1),"POSSIBLE DUPLICATE; ","")&amp;IF(AND(N(A72)&gt;0,B72&lt;&gt;"",N('Settings'!$B$2)&gt;0,SUMIFS('Time Entries'!$M$2:$M$1500,'Time Entries'!$A$2:$A$1500,A72,'Time Entries'!$B$2:$B$1500,B72)&gt;N('Settings'!$B$2)),"LONG DAY; ","")&amp;IF(AND(N(A72)&gt;0,N(J72)&gt;0,N(J72)-N(A72)&gt;N('Settings'!$B$4)),"ENTERED LATE; ","")&amp;IF(AND(N(A72)&gt;0,K72="",TODAY()-N(A72)&gt;=N('Settings'!$B$5)),"NOT APPROVED; ","")="","",LEFT(IF(N(A72)=0,"NO DATE; ",IF(A72&gt;TODAY(),"FUTURE DATE; ",""))&amp;IF(B72="","NO WORKER; ",IF(COUNTIF('Workers'!$A$2:$A$61,B72)=0,"WORKER NOT ON WORKERS SHEET; ",""))&amp;IF(C72="","NO JOB; ",IF(COUNTIF('Jobs'!$A$2:$A$61,C72)=0,"JOB NOT ON JOBS SHEET; ",""))&amp;IF(AND(N(G72)=0,AND(D72&lt;&gt;"",E72&lt;&gt;""),N(E72)&lt;=N(D72)),"END BEFORE START; ",IF(N(M72)&lt;=0,"NO HOURS; ",""))&amp;IF(AND(N(A72)&gt;0,B72&lt;&gt;"",COUNTIFS('Time Entries'!$A$2:$A$1500,A72,'Time Entries'!$B$2:$B$1500,B72,'Time Entries'!$C$2:$C$1500,C72,'Time Entries'!$M$2:$M$1500,M72)&gt;1),"POSSIBLE DUPLICATE; ","")&amp;IF(AND(N(A72)&gt;0,B72&lt;&gt;"",N('Settings'!$B$2)&gt;0,SUMIFS('Time Entries'!$M$2:$M$1500,'Time Entries'!$A$2:$A$1500,A72,'Time Entries'!$B$2:$B$1500,B72)&gt;N('Settings'!$B$2)),"LONG DAY; ","")&amp;IF(AND(N(A72)&gt;0,N(J72)&gt;0,N(J72)-N(A72)&gt;N('Settings'!$B$4)),"ENTERED LATE; ","")&amp;IF(AND(N(A72)&gt;0,K72="",TODAY()-N(A72)&gt;=N('Settings'!$B$5)),"NOT APPROVED; ",""),LEN(IF(N(A72)=0,"NO DATE; ",IF(A72&gt;TODAY(),"FUTURE DATE; ",""))&amp;IF(B72="","NO WORKER; ",IF(COUNTIF('Workers'!$A$2:$A$61,B72)=0,"WORKER NOT ON WORKERS SHEET; ",""))&amp;IF(C72="","NO JOB; ",IF(COUNTIF('Jobs'!$A$2:$A$61,C72)=0,"JOB NOT ON JOBS SHEET; ",""))&amp;IF(AND(N(G72)=0,AND(D72&lt;&gt;"",E72&lt;&gt;""),N(E72)&lt;=N(D72)),"END BEFORE START; ",IF(N(M72)&lt;=0,"NO HOURS; ",""))&amp;IF(AND(N(A72)&gt;0,B72&lt;&gt;"",COUNTIFS('Time Entries'!$A$2:$A$1500,A72,'Time Entries'!$B$2:$B$1500,B72,'Time Entries'!$C$2:$C$1500,C72,'Time Entries'!$M$2:$M$1500,M72)&gt;1),"POSSIBLE DUPLICATE; ","")&amp;IF(AND(N(A72)&gt;0,B72&lt;&gt;"",N('Settings'!$B$2)&gt;0,SUMIFS('Time Entries'!$M$2:$M$1500,'Time Entries'!$A$2:$A$1500,A72,'Time Entries'!$B$2:$B$1500,B72)&gt;N('Settings'!$B$2)),"LONG DAY; ","")&amp;IF(AND(N(A72)&gt;0,N(J72)&gt;0,N(J72)-N(A72)&gt;N('Settings'!$B$4)),"ENTERED LATE; ","")&amp;IF(AND(N(A72)&gt;0,K72="",TODAY()-N(A72)&gt;=N('Settings'!$B$5)),"NOT APPROVED; ",""))-2)))</f>
        <v/>
      </c>
    </row>
    <row r="73">
      <c r="A73" s="6" t="n"/>
      <c r="D73" s="7" t="n"/>
      <c r="E73" s="7" t="n"/>
      <c r="J73" s="6" t="n"/>
      <c r="L73" s="8" t="n"/>
      <c r="M73" s="9">
        <f>IF(NOT(OR(A73&lt;&gt;"",B73&lt;&gt;"",C73&lt;&gt;"")),"",IF(N(G73)&gt;0,N(G73),IF(AND(AND(D73&lt;&gt;"",E73&lt;&gt;""),N(E73)&gt;N(D73)),ROUND((N(E73)-N(D73))*24-N(F73)/60,2),"")))</f>
        <v/>
      </c>
      <c r="N73" s="6">
        <f>IF(N(A73)=0,"",A73-WEEKDAY(A73,3))</f>
        <v/>
      </c>
      <c r="O73" s="8">
        <f>IF(NOT(OR(A73&lt;&gt;"",B73&lt;&gt;"",C73&lt;&gt;"")),"",IF(IF(N(A73)=0,"NO DATE; ",IF(A73&gt;TODAY(),"FUTURE DATE; ",""))&amp;IF(B73="","NO WORKER; ",IF(COUNTIF('Workers'!$A$2:$A$61,B73)=0,"WORKER NOT ON WORKERS SHEET; ",""))&amp;IF(C73="","NO JOB; ",IF(COUNTIF('Jobs'!$A$2:$A$61,C73)=0,"JOB NOT ON JOBS SHEET; ",""))&amp;IF(AND(N(G73)=0,AND(D73&lt;&gt;"",E73&lt;&gt;""),N(E73)&lt;=N(D73)),"END BEFORE START; ",IF(N(M73)&lt;=0,"NO HOURS; ",""))&amp;IF(AND(N(A73)&gt;0,B73&lt;&gt;"",COUNTIFS('Time Entries'!$A$2:$A$1500,A73,'Time Entries'!$B$2:$B$1500,B73,'Time Entries'!$C$2:$C$1500,C73,'Time Entries'!$M$2:$M$1500,M73)&gt;1),"POSSIBLE DUPLICATE; ","")&amp;IF(AND(N(A73)&gt;0,B73&lt;&gt;"",N('Settings'!$B$2)&gt;0,SUMIFS('Time Entries'!$M$2:$M$1500,'Time Entries'!$A$2:$A$1500,A73,'Time Entries'!$B$2:$B$1500,B73)&gt;N('Settings'!$B$2)),"LONG DAY; ","")&amp;IF(AND(N(A73)&gt;0,N(J73)&gt;0,N(J73)-N(A73)&gt;N('Settings'!$B$4)),"ENTERED LATE; ","")&amp;IF(AND(N(A73)&gt;0,K73="",TODAY()-N(A73)&gt;=N('Settings'!$B$5)),"NOT APPROVED; ","")="","",LEFT(IF(N(A73)=0,"NO DATE; ",IF(A73&gt;TODAY(),"FUTURE DATE; ",""))&amp;IF(B73="","NO WORKER; ",IF(COUNTIF('Workers'!$A$2:$A$61,B73)=0,"WORKER NOT ON WORKERS SHEET; ",""))&amp;IF(C73="","NO JOB; ",IF(COUNTIF('Jobs'!$A$2:$A$61,C73)=0,"JOB NOT ON JOBS SHEET; ",""))&amp;IF(AND(N(G73)=0,AND(D73&lt;&gt;"",E73&lt;&gt;""),N(E73)&lt;=N(D73)),"END BEFORE START; ",IF(N(M73)&lt;=0,"NO HOURS; ",""))&amp;IF(AND(N(A73)&gt;0,B73&lt;&gt;"",COUNTIFS('Time Entries'!$A$2:$A$1500,A73,'Time Entries'!$B$2:$B$1500,B73,'Time Entries'!$C$2:$C$1500,C73,'Time Entries'!$M$2:$M$1500,M73)&gt;1),"POSSIBLE DUPLICATE; ","")&amp;IF(AND(N(A73)&gt;0,B73&lt;&gt;"",N('Settings'!$B$2)&gt;0,SUMIFS('Time Entries'!$M$2:$M$1500,'Time Entries'!$A$2:$A$1500,A73,'Time Entries'!$B$2:$B$1500,B73)&gt;N('Settings'!$B$2)),"LONG DAY; ","")&amp;IF(AND(N(A73)&gt;0,N(J73)&gt;0,N(J73)-N(A73)&gt;N('Settings'!$B$4)),"ENTERED LATE; ","")&amp;IF(AND(N(A73)&gt;0,K73="",TODAY()-N(A73)&gt;=N('Settings'!$B$5)),"NOT APPROVED; ",""),LEN(IF(N(A73)=0,"NO DATE; ",IF(A73&gt;TODAY(),"FUTURE DATE; ",""))&amp;IF(B73="","NO WORKER; ",IF(COUNTIF('Workers'!$A$2:$A$61,B73)=0,"WORKER NOT ON WORKERS SHEET; ",""))&amp;IF(C73="","NO JOB; ",IF(COUNTIF('Jobs'!$A$2:$A$61,C73)=0,"JOB NOT ON JOBS SHEET; ",""))&amp;IF(AND(N(G73)=0,AND(D73&lt;&gt;"",E73&lt;&gt;""),N(E73)&lt;=N(D73)),"END BEFORE START; ",IF(N(M73)&lt;=0,"NO HOURS; ",""))&amp;IF(AND(N(A73)&gt;0,B73&lt;&gt;"",COUNTIFS('Time Entries'!$A$2:$A$1500,A73,'Time Entries'!$B$2:$B$1500,B73,'Time Entries'!$C$2:$C$1500,C73,'Time Entries'!$M$2:$M$1500,M73)&gt;1),"POSSIBLE DUPLICATE; ","")&amp;IF(AND(N(A73)&gt;0,B73&lt;&gt;"",N('Settings'!$B$2)&gt;0,SUMIFS('Time Entries'!$M$2:$M$1500,'Time Entries'!$A$2:$A$1500,A73,'Time Entries'!$B$2:$B$1500,B73)&gt;N('Settings'!$B$2)),"LONG DAY; ","")&amp;IF(AND(N(A73)&gt;0,N(J73)&gt;0,N(J73)-N(A73)&gt;N('Settings'!$B$4)),"ENTERED LATE; ","")&amp;IF(AND(N(A73)&gt;0,K73="",TODAY()-N(A73)&gt;=N('Settings'!$B$5)),"NOT APPROVED; ",""))-2)))</f>
        <v/>
      </c>
    </row>
    <row r="74">
      <c r="A74" s="6" t="n"/>
      <c r="D74" s="7" t="n"/>
      <c r="E74" s="7" t="n"/>
      <c r="J74" s="6" t="n"/>
      <c r="L74" s="8" t="n"/>
      <c r="M74" s="9">
        <f>IF(NOT(OR(A74&lt;&gt;"",B74&lt;&gt;"",C74&lt;&gt;"")),"",IF(N(G74)&gt;0,N(G74),IF(AND(AND(D74&lt;&gt;"",E74&lt;&gt;""),N(E74)&gt;N(D74)),ROUND((N(E74)-N(D74))*24-N(F74)/60,2),"")))</f>
        <v/>
      </c>
      <c r="N74" s="6">
        <f>IF(N(A74)=0,"",A74-WEEKDAY(A74,3))</f>
        <v/>
      </c>
      <c r="O74" s="8">
        <f>IF(NOT(OR(A74&lt;&gt;"",B74&lt;&gt;"",C74&lt;&gt;"")),"",IF(IF(N(A74)=0,"NO DATE; ",IF(A74&gt;TODAY(),"FUTURE DATE; ",""))&amp;IF(B74="","NO WORKER; ",IF(COUNTIF('Workers'!$A$2:$A$61,B74)=0,"WORKER NOT ON WORKERS SHEET; ",""))&amp;IF(C74="","NO JOB; ",IF(COUNTIF('Jobs'!$A$2:$A$61,C74)=0,"JOB NOT ON JOBS SHEET; ",""))&amp;IF(AND(N(G74)=0,AND(D74&lt;&gt;"",E74&lt;&gt;""),N(E74)&lt;=N(D74)),"END BEFORE START; ",IF(N(M74)&lt;=0,"NO HOURS; ",""))&amp;IF(AND(N(A74)&gt;0,B74&lt;&gt;"",COUNTIFS('Time Entries'!$A$2:$A$1500,A74,'Time Entries'!$B$2:$B$1500,B74,'Time Entries'!$C$2:$C$1500,C74,'Time Entries'!$M$2:$M$1500,M74)&gt;1),"POSSIBLE DUPLICATE; ","")&amp;IF(AND(N(A74)&gt;0,B74&lt;&gt;"",N('Settings'!$B$2)&gt;0,SUMIFS('Time Entries'!$M$2:$M$1500,'Time Entries'!$A$2:$A$1500,A74,'Time Entries'!$B$2:$B$1500,B74)&gt;N('Settings'!$B$2)),"LONG DAY; ","")&amp;IF(AND(N(A74)&gt;0,N(J74)&gt;0,N(J74)-N(A74)&gt;N('Settings'!$B$4)),"ENTERED LATE; ","")&amp;IF(AND(N(A74)&gt;0,K74="",TODAY()-N(A74)&gt;=N('Settings'!$B$5)),"NOT APPROVED; ","")="","",LEFT(IF(N(A74)=0,"NO DATE; ",IF(A74&gt;TODAY(),"FUTURE DATE; ",""))&amp;IF(B74="","NO WORKER; ",IF(COUNTIF('Workers'!$A$2:$A$61,B74)=0,"WORKER NOT ON WORKERS SHEET; ",""))&amp;IF(C74="","NO JOB; ",IF(COUNTIF('Jobs'!$A$2:$A$61,C74)=0,"JOB NOT ON JOBS SHEET; ",""))&amp;IF(AND(N(G74)=0,AND(D74&lt;&gt;"",E74&lt;&gt;""),N(E74)&lt;=N(D74)),"END BEFORE START; ",IF(N(M74)&lt;=0,"NO HOURS; ",""))&amp;IF(AND(N(A74)&gt;0,B74&lt;&gt;"",COUNTIFS('Time Entries'!$A$2:$A$1500,A74,'Time Entries'!$B$2:$B$1500,B74,'Time Entries'!$C$2:$C$1500,C74,'Time Entries'!$M$2:$M$1500,M74)&gt;1),"POSSIBLE DUPLICATE; ","")&amp;IF(AND(N(A74)&gt;0,B74&lt;&gt;"",N('Settings'!$B$2)&gt;0,SUMIFS('Time Entries'!$M$2:$M$1500,'Time Entries'!$A$2:$A$1500,A74,'Time Entries'!$B$2:$B$1500,B74)&gt;N('Settings'!$B$2)),"LONG DAY; ","")&amp;IF(AND(N(A74)&gt;0,N(J74)&gt;0,N(J74)-N(A74)&gt;N('Settings'!$B$4)),"ENTERED LATE; ","")&amp;IF(AND(N(A74)&gt;0,K74="",TODAY()-N(A74)&gt;=N('Settings'!$B$5)),"NOT APPROVED; ",""),LEN(IF(N(A74)=0,"NO DATE; ",IF(A74&gt;TODAY(),"FUTURE DATE; ",""))&amp;IF(B74="","NO WORKER; ",IF(COUNTIF('Workers'!$A$2:$A$61,B74)=0,"WORKER NOT ON WORKERS SHEET; ",""))&amp;IF(C74="","NO JOB; ",IF(COUNTIF('Jobs'!$A$2:$A$61,C74)=0,"JOB NOT ON JOBS SHEET; ",""))&amp;IF(AND(N(G74)=0,AND(D74&lt;&gt;"",E74&lt;&gt;""),N(E74)&lt;=N(D74)),"END BEFORE START; ",IF(N(M74)&lt;=0,"NO HOURS; ",""))&amp;IF(AND(N(A74)&gt;0,B74&lt;&gt;"",COUNTIFS('Time Entries'!$A$2:$A$1500,A74,'Time Entries'!$B$2:$B$1500,B74,'Time Entries'!$C$2:$C$1500,C74,'Time Entries'!$M$2:$M$1500,M74)&gt;1),"POSSIBLE DUPLICATE; ","")&amp;IF(AND(N(A74)&gt;0,B74&lt;&gt;"",N('Settings'!$B$2)&gt;0,SUMIFS('Time Entries'!$M$2:$M$1500,'Time Entries'!$A$2:$A$1500,A74,'Time Entries'!$B$2:$B$1500,B74)&gt;N('Settings'!$B$2)),"LONG DAY; ","")&amp;IF(AND(N(A74)&gt;0,N(J74)&gt;0,N(J74)-N(A74)&gt;N('Settings'!$B$4)),"ENTERED LATE; ","")&amp;IF(AND(N(A74)&gt;0,K74="",TODAY()-N(A74)&gt;=N('Settings'!$B$5)),"NOT APPROVED; ",""))-2)))</f>
        <v/>
      </c>
    </row>
    <row r="75">
      <c r="A75" s="6" t="n"/>
      <c r="D75" s="7" t="n"/>
      <c r="E75" s="7" t="n"/>
      <c r="J75" s="6" t="n"/>
      <c r="L75" s="8" t="n"/>
      <c r="M75" s="9">
        <f>IF(NOT(OR(A75&lt;&gt;"",B75&lt;&gt;"",C75&lt;&gt;"")),"",IF(N(G75)&gt;0,N(G75),IF(AND(AND(D75&lt;&gt;"",E75&lt;&gt;""),N(E75)&gt;N(D75)),ROUND((N(E75)-N(D75))*24-N(F75)/60,2),"")))</f>
        <v/>
      </c>
      <c r="N75" s="6">
        <f>IF(N(A75)=0,"",A75-WEEKDAY(A75,3))</f>
        <v/>
      </c>
      <c r="O75" s="8">
        <f>IF(NOT(OR(A75&lt;&gt;"",B75&lt;&gt;"",C75&lt;&gt;"")),"",IF(IF(N(A75)=0,"NO DATE; ",IF(A75&gt;TODAY(),"FUTURE DATE; ",""))&amp;IF(B75="","NO WORKER; ",IF(COUNTIF('Workers'!$A$2:$A$61,B75)=0,"WORKER NOT ON WORKERS SHEET; ",""))&amp;IF(C75="","NO JOB; ",IF(COUNTIF('Jobs'!$A$2:$A$61,C75)=0,"JOB NOT ON JOBS SHEET; ",""))&amp;IF(AND(N(G75)=0,AND(D75&lt;&gt;"",E75&lt;&gt;""),N(E75)&lt;=N(D75)),"END BEFORE START; ",IF(N(M75)&lt;=0,"NO HOURS; ",""))&amp;IF(AND(N(A75)&gt;0,B75&lt;&gt;"",COUNTIFS('Time Entries'!$A$2:$A$1500,A75,'Time Entries'!$B$2:$B$1500,B75,'Time Entries'!$C$2:$C$1500,C75,'Time Entries'!$M$2:$M$1500,M75)&gt;1),"POSSIBLE DUPLICATE; ","")&amp;IF(AND(N(A75)&gt;0,B75&lt;&gt;"",N('Settings'!$B$2)&gt;0,SUMIFS('Time Entries'!$M$2:$M$1500,'Time Entries'!$A$2:$A$1500,A75,'Time Entries'!$B$2:$B$1500,B75)&gt;N('Settings'!$B$2)),"LONG DAY; ","")&amp;IF(AND(N(A75)&gt;0,N(J75)&gt;0,N(J75)-N(A75)&gt;N('Settings'!$B$4)),"ENTERED LATE; ","")&amp;IF(AND(N(A75)&gt;0,K75="",TODAY()-N(A75)&gt;=N('Settings'!$B$5)),"NOT APPROVED; ","")="","",LEFT(IF(N(A75)=0,"NO DATE; ",IF(A75&gt;TODAY(),"FUTURE DATE; ",""))&amp;IF(B75="","NO WORKER; ",IF(COUNTIF('Workers'!$A$2:$A$61,B75)=0,"WORKER NOT ON WORKERS SHEET; ",""))&amp;IF(C75="","NO JOB; ",IF(COUNTIF('Jobs'!$A$2:$A$61,C75)=0,"JOB NOT ON JOBS SHEET; ",""))&amp;IF(AND(N(G75)=0,AND(D75&lt;&gt;"",E75&lt;&gt;""),N(E75)&lt;=N(D75)),"END BEFORE START; ",IF(N(M75)&lt;=0,"NO HOURS; ",""))&amp;IF(AND(N(A75)&gt;0,B75&lt;&gt;"",COUNTIFS('Time Entries'!$A$2:$A$1500,A75,'Time Entries'!$B$2:$B$1500,B75,'Time Entries'!$C$2:$C$1500,C75,'Time Entries'!$M$2:$M$1500,M75)&gt;1),"POSSIBLE DUPLICATE; ","")&amp;IF(AND(N(A75)&gt;0,B75&lt;&gt;"",N('Settings'!$B$2)&gt;0,SUMIFS('Time Entries'!$M$2:$M$1500,'Time Entries'!$A$2:$A$1500,A75,'Time Entries'!$B$2:$B$1500,B75)&gt;N('Settings'!$B$2)),"LONG DAY; ","")&amp;IF(AND(N(A75)&gt;0,N(J75)&gt;0,N(J75)-N(A75)&gt;N('Settings'!$B$4)),"ENTERED LATE; ","")&amp;IF(AND(N(A75)&gt;0,K75="",TODAY()-N(A75)&gt;=N('Settings'!$B$5)),"NOT APPROVED; ",""),LEN(IF(N(A75)=0,"NO DATE; ",IF(A75&gt;TODAY(),"FUTURE DATE; ",""))&amp;IF(B75="","NO WORKER; ",IF(COUNTIF('Workers'!$A$2:$A$61,B75)=0,"WORKER NOT ON WORKERS SHEET; ",""))&amp;IF(C75="","NO JOB; ",IF(COUNTIF('Jobs'!$A$2:$A$61,C75)=0,"JOB NOT ON JOBS SHEET; ",""))&amp;IF(AND(N(G75)=0,AND(D75&lt;&gt;"",E75&lt;&gt;""),N(E75)&lt;=N(D75)),"END BEFORE START; ",IF(N(M75)&lt;=0,"NO HOURS; ",""))&amp;IF(AND(N(A75)&gt;0,B75&lt;&gt;"",COUNTIFS('Time Entries'!$A$2:$A$1500,A75,'Time Entries'!$B$2:$B$1500,B75,'Time Entries'!$C$2:$C$1500,C75,'Time Entries'!$M$2:$M$1500,M75)&gt;1),"POSSIBLE DUPLICATE; ","")&amp;IF(AND(N(A75)&gt;0,B75&lt;&gt;"",N('Settings'!$B$2)&gt;0,SUMIFS('Time Entries'!$M$2:$M$1500,'Time Entries'!$A$2:$A$1500,A75,'Time Entries'!$B$2:$B$1500,B75)&gt;N('Settings'!$B$2)),"LONG DAY; ","")&amp;IF(AND(N(A75)&gt;0,N(J75)&gt;0,N(J75)-N(A75)&gt;N('Settings'!$B$4)),"ENTERED LATE; ","")&amp;IF(AND(N(A75)&gt;0,K75="",TODAY()-N(A75)&gt;=N('Settings'!$B$5)),"NOT APPROVED; ",""))-2)))</f>
        <v/>
      </c>
    </row>
    <row r="76">
      <c r="A76" s="6" t="n"/>
      <c r="D76" s="7" t="n"/>
      <c r="E76" s="7" t="n"/>
      <c r="J76" s="6" t="n"/>
      <c r="L76" s="8" t="n"/>
      <c r="M76" s="9">
        <f>IF(NOT(OR(A76&lt;&gt;"",B76&lt;&gt;"",C76&lt;&gt;"")),"",IF(N(G76)&gt;0,N(G76),IF(AND(AND(D76&lt;&gt;"",E76&lt;&gt;""),N(E76)&gt;N(D76)),ROUND((N(E76)-N(D76))*24-N(F76)/60,2),"")))</f>
        <v/>
      </c>
      <c r="N76" s="6">
        <f>IF(N(A76)=0,"",A76-WEEKDAY(A76,3))</f>
        <v/>
      </c>
      <c r="O76" s="8">
        <f>IF(NOT(OR(A76&lt;&gt;"",B76&lt;&gt;"",C76&lt;&gt;"")),"",IF(IF(N(A76)=0,"NO DATE; ",IF(A76&gt;TODAY(),"FUTURE DATE; ",""))&amp;IF(B76="","NO WORKER; ",IF(COUNTIF('Workers'!$A$2:$A$61,B76)=0,"WORKER NOT ON WORKERS SHEET; ",""))&amp;IF(C76="","NO JOB; ",IF(COUNTIF('Jobs'!$A$2:$A$61,C76)=0,"JOB NOT ON JOBS SHEET; ",""))&amp;IF(AND(N(G76)=0,AND(D76&lt;&gt;"",E76&lt;&gt;""),N(E76)&lt;=N(D76)),"END BEFORE START; ",IF(N(M76)&lt;=0,"NO HOURS; ",""))&amp;IF(AND(N(A76)&gt;0,B76&lt;&gt;"",COUNTIFS('Time Entries'!$A$2:$A$1500,A76,'Time Entries'!$B$2:$B$1500,B76,'Time Entries'!$C$2:$C$1500,C76,'Time Entries'!$M$2:$M$1500,M76)&gt;1),"POSSIBLE DUPLICATE; ","")&amp;IF(AND(N(A76)&gt;0,B76&lt;&gt;"",N('Settings'!$B$2)&gt;0,SUMIFS('Time Entries'!$M$2:$M$1500,'Time Entries'!$A$2:$A$1500,A76,'Time Entries'!$B$2:$B$1500,B76)&gt;N('Settings'!$B$2)),"LONG DAY; ","")&amp;IF(AND(N(A76)&gt;0,N(J76)&gt;0,N(J76)-N(A76)&gt;N('Settings'!$B$4)),"ENTERED LATE; ","")&amp;IF(AND(N(A76)&gt;0,K76="",TODAY()-N(A76)&gt;=N('Settings'!$B$5)),"NOT APPROVED; ","")="","",LEFT(IF(N(A76)=0,"NO DATE; ",IF(A76&gt;TODAY(),"FUTURE DATE; ",""))&amp;IF(B76="","NO WORKER; ",IF(COUNTIF('Workers'!$A$2:$A$61,B76)=0,"WORKER NOT ON WORKERS SHEET; ",""))&amp;IF(C76="","NO JOB; ",IF(COUNTIF('Jobs'!$A$2:$A$61,C76)=0,"JOB NOT ON JOBS SHEET; ",""))&amp;IF(AND(N(G76)=0,AND(D76&lt;&gt;"",E76&lt;&gt;""),N(E76)&lt;=N(D76)),"END BEFORE START; ",IF(N(M76)&lt;=0,"NO HOURS; ",""))&amp;IF(AND(N(A76)&gt;0,B76&lt;&gt;"",COUNTIFS('Time Entries'!$A$2:$A$1500,A76,'Time Entries'!$B$2:$B$1500,B76,'Time Entries'!$C$2:$C$1500,C76,'Time Entries'!$M$2:$M$1500,M76)&gt;1),"POSSIBLE DUPLICATE; ","")&amp;IF(AND(N(A76)&gt;0,B76&lt;&gt;"",N('Settings'!$B$2)&gt;0,SUMIFS('Time Entries'!$M$2:$M$1500,'Time Entries'!$A$2:$A$1500,A76,'Time Entries'!$B$2:$B$1500,B76)&gt;N('Settings'!$B$2)),"LONG DAY; ","")&amp;IF(AND(N(A76)&gt;0,N(J76)&gt;0,N(J76)-N(A76)&gt;N('Settings'!$B$4)),"ENTERED LATE; ","")&amp;IF(AND(N(A76)&gt;0,K76="",TODAY()-N(A76)&gt;=N('Settings'!$B$5)),"NOT APPROVED; ",""),LEN(IF(N(A76)=0,"NO DATE; ",IF(A76&gt;TODAY(),"FUTURE DATE; ",""))&amp;IF(B76="","NO WORKER; ",IF(COUNTIF('Workers'!$A$2:$A$61,B76)=0,"WORKER NOT ON WORKERS SHEET; ",""))&amp;IF(C76="","NO JOB; ",IF(COUNTIF('Jobs'!$A$2:$A$61,C76)=0,"JOB NOT ON JOBS SHEET; ",""))&amp;IF(AND(N(G76)=0,AND(D76&lt;&gt;"",E76&lt;&gt;""),N(E76)&lt;=N(D76)),"END BEFORE START; ",IF(N(M76)&lt;=0,"NO HOURS; ",""))&amp;IF(AND(N(A76)&gt;0,B76&lt;&gt;"",COUNTIFS('Time Entries'!$A$2:$A$1500,A76,'Time Entries'!$B$2:$B$1500,B76,'Time Entries'!$C$2:$C$1500,C76,'Time Entries'!$M$2:$M$1500,M76)&gt;1),"POSSIBLE DUPLICATE; ","")&amp;IF(AND(N(A76)&gt;0,B76&lt;&gt;"",N('Settings'!$B$2)&gt;0,SUMIFS('Time Entries'!$M$2:$M$1500,'Time Entries'!$A$2:$A$1500,A76,'Time Entries'!$B$2:$B$1500,B76)&gt;N('Settings'!$B$2)),"LONG DAY; ","")&amp;IF(AND(N(A76)&gt;0,N(J76)&gt;0,N(J76)-N(A76)&gt;N('Settings'!$B$4)),"ENTERED LATE; ","")&amp;IF(AND(N(A76)&gt;0,K76="",TODAY()-N(A76)&gt;=N('Settings'!$B$5)),"NOT APPROVED; ",""))-2)))</f>
        <v/>
      </c>
    </row>
    <row r="77">
      <c r="A77" s="6" t="n"/>
      <c r="D77" s="7" t="n"/>
      <c r="E77" s="7" t="n"/>
      <c r="J77" s="6" t="n"/>
      <c r="L77" s="8" t="n"/>
      <c r="M77" s="9">
        <f>IF(NOT(OR(A77&lt;&gt;"",B77&lt;&gt;"",C77&lt;&gt;"")),"",IF(N(G77)&gt;0,N(G77),IF(AND(AND(D77&lt;&gt;"",E77&lt;&gt;""),N(E77)&gt;N(D77)),ROUND((N(E77)-N(D77))*24-N(F77)/60,2),"")))</f>
        <v/>
      </c>
      <c r="N77" s="6">
        <f>IF(N(A77)=0,"",A77-WEEKDAY(A77,3))</f>
        <v/>
      </c>
      <c r="O77" s="8">
        <f>IF(NOT(OR(A77&lt;&gt;"",B77&lt;&gt;"",C77&lt;&gt;"")),"",IF(IF(N(A77)=0,"NO DATE; ",IF(A77&gt;TODAY(),"FUTURE DATE; ",""))&amp;IF(B77="","NO WORKER; ",IF(COUNTIF('Workers'!$A$2:$A$61,B77)=0,"WORKER NOT ON WORKERS SHEET; ",""))&amp;IF(C77="","NO JOB; ",IF(COUNTIF('Jobs'!$A$2:$A$61,C77)=0,"JOB NOT ON JOBS SHEET; ",""))&amp;IF(AND(N(G77)=0,AND(D77&lt;&gt;"",E77&lt;&gt;""),N(E77)&lt;=N(D77)),"END BEFORE START; ",IF(N(M77)&lt;=0,"NO HOURS; ",""))&amp;IF(AND(N(A77)&gt;0,B77&lt;&gt;"",COUNTIFS('Time Entries'!$A$2:$A$1500,A77,'Time Entries'!$B$2:$B$1500,B77,'Time Entries'!$C$2:$C$1500,C77,'Time Entries'!$M$2:$M$1500,M77)&gt;1),"POSSIBLE DUPLICATE; ","")&amp;IF(AND(N(A77)&gt;0,B77&lt;&gt;"",N('Settings'!$B$2)&gt;0,SUMIFS('Time Entries'!$M$2:$M$1500,'Time Entries'!$A$2:$A$1500,A77,'Time Entries'!$B$2:$B$1500,B77)&gt;N('Settings'!$B$2)),"LONG DAY; ","")&amp;IF(AND(N(A77)&gt;0,N(J77)&gt;0,N(J77)-N(A77)&gt;N('Settings'!$B$4)),"ENTERED LATE; ","")&amp;IF(AND(N(A77)&gt;0,K77="",TODAY()-N(A77)&gt;=N('Settings'!$B$5)),"NOT APPROVED; ","")="","",LEFT(IF(N(A77)=0,"NO DATE; ",IF(A77&gt;TODAY(),"FUTURE DATE; ",""))&amp;IF(B77="","NO WORKER; ",IF(COUNTIF('Workers'!$A$2:$A$61,B77)=0,"WORKER NOT ON WORKERS SHEET; ",""))&amp;IF(C77="","NO JOB; ",IF(COUNTIF('Jobs'!$A$2:$A$61,C77)=0,"JOB NOT ON JOBS SHEET; ",""))&amp;IF(AND(N(G77)=0,AND(D77&lt;&gt;"",E77&lt;&gt;""),N(E77)&lt;=N(D77)),"END BEFORE START; ",IF(N(M77)&lt;=0,"NO HOURS; ",""))&amp;IF(AND(N(A77)&gt;0,B77&lt;&gt;"",COUNTIFS('Time Entries'!$A$2:$A$1500,A77,'Time Entries'!$B$2:$B$1500,B77,'Time Entries'!$C$2:$C$1500,C77,'Time Entries'!$M$2:$M$1500,M77)&gt;1),"POSSIBLE DUPLICATE; ","")&amp;IF(AND(N(A77)&gt;0,B77&lt;&gt;"",N('Settings'!$B$2)&gt;0,SUMIFS('Time Entries'!$M$2:$M$1500,'Time Entries'!$A$2:$A$1500,A77,'Time Entries'!$B$2:$B$1500,B77)&gt;N('Settings'!$B$2)),"LONG DAY; ","")&amp;IF(AND(N(A77)&gt;0,N(J77)&gt;0,N(J77)-N(A77)&gt;N('Settings'!$B$4)),"ENTERED LATE; ","")&amp;IF(AND(N(A77)&gt;0,K77="",TODAY()-N(A77)&gt;=N('Settings'!$B$5)),"NOT APPROVED; ",""),LEN(IF(N(A77)=0,"NO DATE; ",IF(A77&gt;TODAY(),"FUTURE DATE; ",""))&amp;IF(B77="","NO WORKER; ",IF(COUNTIF('Workers'!$A$2:$A$61,B77)=0,"WORKER NOT ON WORKERS SHEET; ",""))&amp;IF(C77="","NO JOB; ",IF(COUNTIF('Jobs'!$A$2:$A$61,C77)=0,"JOB NOT ON JOBS SHEET; ",""))&amp;IF(AND(N(G77)=0,AND(D77&lt;&gt;"",E77&lt;&gt;""),N(E77)&lt;=N(D77)),"END BEFORE START; ",IF(N(M77)&lt;=0,"NO HOURS; ",""))&amp;IF(AND(N(A77)&gt;0,B77&lt;&gt;"",COUNTIFS('Time Entries'!$A$2:$A$1500,A77,'Time Entries'!$B$2:$B$1500,B77,'Time Entries'!$C$2:$C$1500,C77,'Time Entries'!$M$2:$M$1500,M77)&gt;1),"POSSIBLE DUPLICATE; ","")&amp;IF(AND(N(A77)&gt;0,B77&lt;&gt;"",N('Settings'!$B$2)&gt;0,SUMIFS('Time Entries'!$M$2:$M$1500,'Time Entries'!$A$2:$A$1500,A77,'Time Entries'!$B$2:$B$1500,B77)&gt;N('Settings'!$B$2)),"LONG DAY; ","")&amp;IF(AND(N(A77)&gt;0,N(J77)&gt;0,N(J77)-N(A77)&gt;N('Settings'!$B$4)),"ENTERED LATE; ","")&amp;IF(AND(N(A77)&gt;0,K77="",TODAY()-N(A77)&gt;=N('Settings'!$B$5)),"NOT APPROVED; ",""))-2)))</f>
        <v/>
      </c>
    </row>
    <row r="78">
      <c r="A78" s="6" t="n"/>
      <c r="D78" s="7" t="n"/>
      <c r="E78" s="7" t="n"/>
      <c r="J78" s="6" t="n"/>
      <c r="L78" s="8" t="n"/>
      <c r="M78" s="9">
        <f>IF(NOT(OR(A78&lt;&gt;"",B78&lt;&gt;"",C78&lt;&gt;"")),"",IF(N(G78)&gt;0,N(G78),IF(AND(AND(D78&lt;&gt;"",E78&lt;&gt;""),N(E78)&gt;N(D78)),ROUND((N(E78)-N(D78))*24-N(F78)/60,2),"")))</f>
        <v/>
      </c>
      <c r="N78" s="6">
        <f>IF(N(A78)=0,"",A78-WEEKDAY(A78,3))</f>
        <v/>
      </c>
      <c r="O78" s="8">
        <f>IF(NOT(OR(A78&lt;&gt;"",B78&lt;&gt;"",C78&lt;&gt;"")),"",IF(IF(N(A78)=0,"NO DATE; ",IF(A78&gt;TODAY(),"FUTURE DATE; ",""))&amp;IF(B78="","NO WORKER; ",IF(COUNTIF('Workers'!$A$2:$A$61,B78)=0,"WORKER NOT ON WORKERS SHEET; ",""))&amp;IF(C78="","NO JOB; ",IF(COUNTIF('Jobs'!$A$2:$A$61,C78)=0,"JOB NOT ON JOBS SHEET; ",""))&amp;IF(AND(N(G78)=0,AND(D78&lt;&gt;"",E78&lt;&gt;""),N(E78)&lt;=N(D78)),"END BEFORE START; ",IF(N(M78)&lt;=0,"NO HOURS; ",""))&amp;IF(AND(N(A78)&gt;0,B78&lt;&gt;"",COUNTIFS('Time Entries'!$A$2:$A$1500,A78,'Time Entries'!$B$2:$B$1500,B78,'Time Entries'!$C$2:$C$1500,C78,'Time Entries'!$M$2:$M$1500,M78)&gt;1),"POSSIBLE DUPLICATE; ","")&amp;IF(AND(N(A78)&gt;0,B78&lt;&gt;"",N('Settings'!$B$2)&gt;0,SUMIFS('Time Entries'!$M$2:$M$1500,'Time Entries'!$A$2:$A$1500,A78,'Time Entries'!$B$2:$B$1500,B78)&gt;N('Settings'!$B$2)),"LONG DAY; ","")&amp;IF(AND(N(A78)&gt;0,N(J78)&gt;0,N(J78)-N(A78)&gt;N('Settings'!$B$4)),"ENTERED LATE; ","")&amp;IF(AND(N(A78)&gt;0,K78="",TODAY()-N(A78)&gt;=N('Settings'!$B$5)),"NOT APPROVED; ","")="","",LEFT(IF(N(A78)=0,"NO DATE; ",IF(A78&gt;TODAY(),"FUTURE DATE; ",""))&amp;IF(B78="","NO WORKER; ",IF(COUNTIF('Workers'!$A$2:$A$61,B78)=0,"WORKER NOT ON WORKERS SHEET; ",""))&amp;IF(C78="","NO JOB; ",IF(COUNTIF('Jobs'!$A$2:$A$61,C78)=0,"JOB NOT ON JOBS SHEET; ",""))&amp;IF(AND(N(G78)=0,AND(D78&lt;&gt;"",E78&lt;&gt;""),N(E78)&lt;=N(D78)),"END BEFORE START; ",IF(N(M78)&lt;=0,"NO HOURS; ",""))&amp;IF(AND(N(A78)&gt;0,B78&lt;&gt;"",COUNTIFS('Time Entries'!$A$2:$A$1500,A78,'Time Entries'!$B$2:$B$1500,B78,'Time Entries'!$C$2:$C$1500,C78,'Time Entries'!$M$2:$M$1500,M78)&gt;1),"POSSIBLE DUPLICATE; ","")&amp;IF(AND(N(A78)&gt;0,B78&lt;&gt;"",N('Settings'!$B$2)&gt;0,SUMIFS('Time Entries'!$M$2:$M$1500,'Time Entries'!$A$2:$A$1500,A78,'Time Entries'!$B$2:$B$1500,B78)&gt;N('Settings'!$B$2)),"LONG DAY; ","")&amp;IF(AND(N(A78)&gt;0,N(J78)&gt;0,N(J78)-N(A78)&gt;N('Settings'!$B$4)),"ENTERED LATE; ","")&amp;IF(AND(N(A78)&gt;0,K78="",TODAY()-N(A78)&gt;=N('Settings'!$B$5)),"NOT APPROVED; ",""),LEN(IF(N(A78)=0,"NO DATE; ",IF(A78&gt;TODAY(),"FUTURE DATE; ",""))&amp;IF(B78="","NO WORKER; ",IF(COUNTIF('Workers'!$A$2:$A$61,B78)=0,"WORKER NOT ON WORKERS SHEET; ",""))&amp;IF(C78="","NO JOB; ",IF(COUNTIF('Jobs'!$A$2:$A$61,C78)=0,"JOB NOT ON JOBS SHEET; ",""))&amp;IF(AND(N(G78)=0,AND(D78&lt;&gt;"",E78&lt;&gt;""),N(E78)&lt;=N(D78)),"END BEFORE START; ",IF(N(M78)&lt;=0,"NO HOURS; ",""))&amp;IF(AND(N(A78)&gt;0,B78&lt;&gt;"",COUNTIFS('Time Entries'!$A$2:$A$1500,A78,'Time Entries'!$B$2:$B$1500,B78,'Time Entries'!$C$2:$C$1500,C78,'Time Entries'!$M$2:$M$1500,M78)&gt;1),"POSSIBLE DUPLICATE; ","")&amp;IF(AND(N(A78)&gt;0,B78&lt;&gt;"",N('Settings'!$B$2)&gt;0,SUMIFS('Time Entries'!$M$2:$M$1500,'Time Entries'!$A$2:$A$1500,A78,'Time Entries'!$B$2:$B$1500,B78)&gt;N('Settings'!$B$2)),"LONG DAY; ","")&amp;IF(AND(N(A78)&gt;0,N(J78)&gt;0,N(J78)-N(A78)&gt;N('Settings'!$B$4)),"ENTERED LATE; ","")&amp;IF(AND(N(A78)&gt;0,K78="",TODAY()-N(A78)&gt;=N('Settings'!$B$5)),"NOT APPROVED; ",""))-2)))</f>
        <v/>
      </c>
    </row>
    <row r="79">
      <c r="A79" s="6" t="n"/>
      <c r="D79" s="7" t="n"/>
      <c r="E79" s="7" t="n"/>
      <c r="J79" s="6" t="n"/>
      <c r="L79" s="8" t="n"/>
      <c r="M79" s="9">
        <f>IF(NOT(OR(A79&lt;&gt;"",B79&lt;&gt;"",C79&lt;&gt;"")),"",IF(N(G79)&gt;0,N(G79),IF(AND(AND(D79&lt;&gt;"",E79&lt;&gt;""),N(E79)&gt;N(D79)),ROUND((N(E79)-N(D79))*24-N(F79)/60,2),"")))</f>
        <v/>
      </c>
      <c r="N79" s="6">
        <f>IF(N(A79)=0,"",A79-WEEKDAY(A79,3))</f>
        <v/>
      </c>
      <c r="O79" s="8">
        <f>IF(NOT(OR(A79&lt;&gt;"",B79&lt;&gt;"",C79&lt;&gt;"")),"",IF(IF(N(A79)=0,"NO DATE; ",IF(A79&gt;TODAY(),"FUTURE DATE; ",""))&amp;IF(B79="","NO WORKER; ",IF(COUNTIF('Workers'!$A$2:$A$61,B79)=0,"WORKER NOT ON WORKERS SHEET; ",""))&amp;IF(C79="","NO JOB; ",IF(COUNTIF('Jobs'!$A$2:$A$61,C79)=0,"JOB NOT ON JOBS SHEET; ",""))&amp;IF(AND(N(G79)=0,AND(D79&lt;&gt;"",E79&lt;&gt;""),N(E79)&lt;=N(D79)),"END BEFORE START; ",IF(N(M79)&lt;=0,"NO HOURS; ",""))&amp;IF(AND(N(A79)&gt;0,B79&lt;&gt;"",COUNTIFS('Time Entries'!$A$2:$A$1500,A79,'Time Entries'!$B$2:$B$1500,B79,'Time Entries'!$C$2:$C$1500,C79,'Time Entries'!$M$2:$M$1500,M79)&gt;1),"POSSIBLE DUPLICATE; ","")&amp;IF(AND(N(A79)&gt;0,B79&lt;&gt;"",N('Settings'!$B$2)&gt;0,SUMIFS('Time Entries'!$M$2:$M$1500,'Time Entries'!$A$2:$A$1500,A79,'Time Entries'!$B$2:$B$1500,B79)&gt;N('Settings'!$B$2)),"LONG DAY; ","")&amp;IF(AND(N(A79)&gt;0,N(J79)&gt;0,N(J79)-N(A79)&gt;N('Settings'!$B$4)),"ENTERED LATE; ","")&amp;IF(AND(N(A79)&gt;0,K79="",TODAY()-N(A79)&gt;=N('Settings'!$B$5)),"NOT APPROVED; ","")="","",LEFT(IF(N(A79)=0,"NO DATE; ",IF(A79&gt;TODAY(),"FUTURE DATE; ",""))&amp;IF(B79="","NO WORKER; ",IF(COUNTIF('Workers'!$A$2:$A$61,B79)=0,"WORKER NOT ON WORKERS SHEET; ",""))&amp;IF(C79="","NO JOB; ",IF(COUNTIF('Jobs'!$A$2:$A$61,C79)=0,"JOB NOT ON JOBS SHEET; ",""))&amp;IF(AND(N(G79)=0,AND(D79&lt;&gt;"",E79&lt;&gt;""),N(E79)&lt;=N(D79)),"END BEFORE START; ",IF(N(M79)&lt;=0,"NO HOURS; ",""))&amp;IF(AND(N(A79)&gt;0,B79&lt;&gt;"",COUNTIFS('Time Entries'!$A$2:$A$1500,A79,'Time Entries'!$B$2:$B$1500,B79,'Time Entries'!$C$2:$C$1500,C79,'Time Entries'!$M$2:$M$1500,M79)&gt;1),"POSSIBLE DUPLICATE; ","")&amp;IF(AND(N(A79)&gt;0,B79&lt;&gt;"",N('Settings'!$B$2)&gt;0,SUMIFS('Time Entries'!$M$2:$M$1500,'Time Entries'!$A$2:$A$1500,A79,'Time Entries'!$B$2:$B$1500,B79)&gt;N('Settings'!$B$2)),"LONG DAY; ","")&amp;IF(AND(N(A79)&gt;0,N(J79)&gt;0,N(J79)-N(A79)&gt;N('Settings'!$B$4)),"ENTERED LATE; ","")&amp;IF(AND(N(A79)&gt;0,K79="",TODAY()-N(A79)&gt;=N('Settings'!$B$5)),"NOT APPROVED; ",""),LEN(IF(N(A79)=0,"NO DATE; ",IF(A79&gt;TODAY(),"FUTURE DATE; ",""))&amp;IF(B79="","NO WORKER; ",IF(COUNTIF('Workers'!$A$2:$A$61,B79)=0,"WORKER NOT ON WORKERS SHEET; ",""))&amp;IF(C79="","NO JOB; ",IF(COUNTIF('Jobs'!$A$2:$A$61,C79)=0,"JOB NOT ON JOBS SHEET; ",""))&amp;IF(AND(N(G79)=0,AND(D79&lt;&gt;"",E79&lt;&gt;""),N(E79)&lt;=N(D79)),"END BEFORE START; ",IF(N(M79)&lt;=0,"NO HOURS; ",""))&amp;IF(AND(N(A79)&gt;0,B79&lt;&gt;"",COUNTIFS('Time Entries'!$A$2:$A$1500,A79,'Time Entries'!$B$2:$B$1500,B79,'Time Entries'!$C$2:$C$1500,C79,'Time Entries'!$M$2:$M$1500,M79)&gt;1),"POSSIBLE DUPLICATE; ","")&amp;IF(AND(N(A79)&gt;0,B79&lt;&gt;"",N('Settings'!$B$2)&gt;0,SUMIFS('Time Entries'!$M$2:$M$1500,'Time Entries'!$A$2:$A$1500,A79,'Time Entries'!$B$2:$B$1500,B79)&gt;N('Settings'!$B$2)),"LONG DAY; ","")&amp;IF(AND(N(A79)&gt;0,N(J79)&gt;0,N(J79)-N(A79)&gt;N('Settings'!$B$4)),"ENTERED LATE; ","")&amp;IF(AND(N(A79)&gt;0,K79="",TODAY()-N(A79)&gt;=N('Settings'!$B$5)),"NOT APPROVED; ",""))-2)))</f>
        <v/>
      </c>
    </row>
    <row r="80">
      <c r="A80" s="6" t="n"/>
      <c r="D80" s="7" t="n"/>
      <c r="E80" s="7" t="n"/>
      <c r="J80" s="6" t="n"/>
      <c r="L80" s="8" t="n"/>
      <c r="M80" s="9">
        <f>IF(NOT(OR(A80&lt;&gt;"",B80&lt;&gt;"",C80&lt;&gt;"")),"",IF(N(G80)&gt;0,N(G80),IF(AND(AND(D80&lt;&gt;"",E80&lt;&gt;""),N(E80)&gt;N(D80)),ROUND((N(E80)-N(D80))*24-N(F80)/60,2),"")))</f>
        <v/>
      </c>
      <c r="N80" s="6">
        <f>IF(N(A80)=0,"",A80-WEEKDAY(A80,3))</f>
        <v/>
      </c>
      <c r="O80" s="8">
        <f>IF(NOT(OR(A80&lt;&gt;"",B80&lt;&gt;"",C80&lt;&gt;"")),"",IF(IF(N(A80)=0,"NO DATE; ",IF(A80&gt;TODAY(),"FUTURE DATE; ",""))&amp;IF(B80="","NO WORKER; ",IF(COUNTIF('Workers'!$A$2:$A$61,B80)=0,"WORKER NOT ON WORKERS SHEET; ",""))&amp;IF(C80="","NO JOB; ",IF(COUNTIF('Jobs'!$A$2:$A$61,C80)=0,"JOB NOT ON JOBS SHEET; ",""))&amp;IF(AND(N(G80)=0,AND(D80&lt;&gt;"",E80&lt;&gt;""),N(E80)&lt;=N(D80)),"END BEFORE START; ",IF(N(M80)&lt;=0,"NO HOURS; ",""))&amp;IF(AND(N(A80)&gt;0,B80&lt;&gt;"",COUNTIFS('Time Entries'!$A$2:$A$1500,A80,'Time Entries'!$B$2:$B$1500,B80,'Time Entries'!$C$2:$C$1500,C80,'Time Entries'!$M$2:$M$1500,M80)&gt;1),"POSSIBLE DUPLICATE; ","")&amp;IF(AND(N(A80)&gt;0,B80&lt;&gt;"",N('Settings'!$B$2)&gt;0,SUMIFS('Time Entries'!$M$2:$M$1500,'Time Entries'!$A$2:$A$1500,A80,'Time Entries'!$B$2:$B$1500,B80)&gt;N('Settings'!$B$2)),"LONG DAY; ","")&amp;IF(AND(N(A80)&gt;0,N(J80)&gt;0,N(J80)-N(A80)&gt;N('Settings'!$B$4)),"ENTERED LATE; ","")&amp;IF(AND(N(A80)&gt;0,K80="",TODAY()-N(A80)&gt;=N('Settings'!$B$5)),"NOT APPROVED; ","")="","",LEFT(IF(N(A80)=0,"NO DATE; ",IF(A80&gt;TODAY(),"FUTURE DATE; ",""))&amp;IF(B80="","NO WORKER; ",IF(COUNTIF('Workers'!$A$2:$A$61,B80)=0,"WORKER NOT ON WORKERS SHEET; ",""))&amp;IF(C80="","NO JOB; ",IF(COUNTIF('Jobs'!$A$2:$A$61,C80)=0,"JOB NOT ON JOBS SHEET; ",""))&amp;IF(AND(N(G80)=0,AND(D80&lt;&gt;"",E80&lt;&gt;""),N(E80)&lt;=N(D80)),"END BEFORE START; ",IF(N(M80)&lt;=0,"NO HOURS; ",""))&amp;IF(AND(N(A80)&gt;0,B80&lt;&gt;"",COUNTIFS('Time Entries'!$A$2:$A$1500,A80,'Time Entries'!$B$2:$B$1500,B80,'Time Entries'!$C$2:$C$1500,C80,'Time Entries'!$M$2:$M$1500,M80)&gt;1),"POSSIBLE DUPLICATE; ","")&amp;IF(AND(N(A80)&gt;0,B80&lt;&gt;"",N('Settings'!$B$2)&gt;0,SUMIFS('Time Entries'!$M$2:$M$1500,'Time Entries'!$A$2:$A$1500,A80,'Time Entries'!$B$2:$B$1500,B80)&gt;N('Settings'!$B$2)),"LONG DAY; ","")&amp;IF(AND(N(A80)&gt;0,N(J80)&gt;0,N(J80)-N(A80)&gt;N('Settings'!$B$4)),"ENTERED LATE; ","")&amp;IF(AND(N(A80)&gt;0,K80="",TODAY()-N(A80)&gt;=N('Settings'!$B$5)),"NOT APPROVED; ",""),LEN(IF(N(A80)=0,"NO DATE; ",IF(A80&gt;TODAY(),"FUTURE DATE; ",""))&amp;IF(B80="","NO WORKER; ",IF(COUNTIF('Workers'!$A$2:$A$61,B80)=0,"WORKER NOT ON WORKERS SHEET; ",""))&amp;IF(C80="","NO JOB; ",IF(COUNTIF('Jobs'!$A$2:$A$61,C80)=0,"JOB NOT ON JOBS SHEET; ",""))&amp;IF(AND(N(G80)=0,AND(D80&lt;&gt;"",E80&lt;&gt;""),N(E80)&lt;=N(D80)),"END BEFORE START; ",IF(N(M80)&lt;=0,"NO HOURS; ",""))&amp;IF(AND(N(A80)&gt;0,B80&lt;&gt;"",COUNTIFS('Time Entries'!$A$2:$A$1500,A80,'Time Entries'!$B$2:$B$1500,B80,'Time Entries'!$C$2:$C$1500,C80,'Time Entries'!$M$2:$M$1500,M80)&gt;1),"POSSIBLE DUPLICATE; ","")&amp;IF(AND(N(A80)&gt;0,B80&lt;&gt;"",N('Settings'!$B$2)&gt;0,SUMIFS('Time Entries'!$M$2:$M$1500,'Time Entries'!$A$2:$A$1500,A80,'Time Entries'!$B$2:$B$1500,B80)&gt;N('Settings'!$B$2)),"LONG DAY; ","")&amp;IF(AND(N(A80)&gt;0,N(J80)&gt;0,N(J80)-N(A80)&gt;N('Settings'!$B$4)),"ENTERED LATE; ","")&amp;IF(AND(N(A80)&gt;0,K80="",TODAY()-N(A80)&gt;=N('Settings'!$B$5)),"NOT APPROVED; ",""))-2)))</f>
        <v/>
      </c>
    </row>
    <row r="81">
      <c r="A81" s="6" t="n"/>
      <c r="D81" s="7" t="n"/>
      <c r="E81" s="7" t="n"/>
      <c r="J81" s="6" t="n"/>
      <c r="L81" s="8" t="n"/>
      <c r="M81" s="9">
        <f>IF(NOT(OR(A81&lt;&gt;"",B81&lt;&gt;"",C81&lt;&gt;"")),"",IF(N(G81)&gt;0,N(G81),IF(AND(AND(D81&lt;&gt;"",E81&lt;&gt;""),N(E81)&gt;N(D81)),ROUND((N(E81)-N(D81))*24-N(F81)/60,2),"")))</f>
        <v/>
      </c>
      <c r="N81" s="6">
        <f>IF(N(A81)=0,"",A81-WEEKDAY(A81,3))</f>
        <v/>
      </c>
      <c r="O81" s="8">
        <f>IF(NOT(OR(A81&lt;&gt;"",B81&lt;&gt;"",C81&lt;&gt;"")),"",IF(IF(N(A81)=0,"NO DATE; ",IF(A81&gt;TODAY(),"FUTURE DATE; ",""))&amp;IF(B81="","NO WORKER; ",IF(COUNTIF('Workers'!$A$2:$A$61,B81)=0,"WORKER NOT ON WORKERS SHEET; ",""))&amp;IF(C81="","NO JOB; ",IF(COUNTIF('Jobs'!$A$2:$A$61,C81)=0,"JOB NOT ON JOBS SHEET; ",""))&amp;IF(AND(N(G81)=0,AND(D81&lt;&gt;"",E81&lt;&gt;""),N(E81)&lt;=N(D81)),"END BEFORE START; ",IF(N(M81)&lt;=0,"NO HOURS; ",""))&amp;IF(AND(N(A81)&gt;0,B81&lt;&gt;"",COUNTIFS('Time Entries'!$A$2:$A$1500,A81,'Time Entries'!$B$2:$B$1500,B81,'Time Entries'!$C$2:$C$1500,C81,'Time Entries'!$M$2:$M$1500,M81)&gt;1),"POSSIBLE DUPLICATE; ","")&amp;IF(AND(N(A81)&gt;0,B81&lt;&gt;"",N('Settings'!$B$2)&gt;0,SUMIFS('Time Entries'!$M$2:$M$1500,'Time Entries'!$A$2:$A$1500,A81,'Time Entries'!$B$2:$B$1500,B81)&gt;N('Settings'!$B$2)),"LONG DAY; ","")&amp;IF(AND(N(A81)&gt;0,N(J81)&gt;0,N(J81)-N(A81)&gt;N('Settings'!$B$4)),"ENTERED LATE; ","")&amp;IF(AND(N(A81)&gt;0,K81="",TODAY()-N(A81)&gt;=N('Settings'!$B$5)),"NOT APPROVED; ","")="","",LEFT(IF(N(A81)=0,"NO DATE; ",IF(A81&gt;TODAY(),"FUTURE DATE; ",""))&amp;IF(B81="","NO WORKER; ",IF(COUNTIF('Workers'!$A$2:$A$61,B81)=0,"WORKER NOT ON WORKERS SHEET; ",""))&amp;IF(C81="","NO JOB; ",IF(COUNTIF('Jobs'!$A$2:$A$61,C81)=0,"JOB NOT ON JOBS SHEET; ",""))&amp;IF(AND(N(G81)=0,AND(D81&lt;&gt;"",E81&lt;&gt;""),N(E81)&lt;=N(D81)),"END BEFORE START; ",IF(N(M81)&lt;=0,"NO HOURS; ",""))&amp;IF(AND(N(A81)&gt;0,B81&lt;&gt;"",COUNTIFS('Time Entries'!$A$2:$A$1500,A81,'Time Entries'!$B$2:$B$1500,B81,'Time Entries'!$C$2:$C$1500,C81,'Time Entries'!$M$2:$M$1500,M81)&gt;1),"POSSIBLE DUPLICATE; ","")&amp;IF(AND(N(A81)&gt;0,B81&lt;&gt;"",N('Settings'!$B$2)&gt;0,SUMIFS('Time Entries'!$M$2:$M$1500,'Time Entries'!$A$2:$A$1500,A81,'Time Entries'!$B$2:$B$1500,B81)&gt;N('Settings'!$B$2)),"LONG DAY; ","")&amp;IF(AND(N(A81)&gt;0,N(J81)&gt;0,N(J81)-N(A81)&gt;N('Settings'!$B$4)),"ENTERED LATE; ","")&amp;IF(AND(N(A81)&gt;0,K81="",TODAY()-N(A81)&gt;=N('Settings'!$B$5)),"NOT APPROVED; ",""),LEN(IF(N(A81)=0,"NO DATE; ",IF(A81&gt;TODAY(),"FUTURE DATE; ",""))&amp;IF(B81="","NO WORKER; ",IF(COUNTIF('Workers'!$A$2:$A$61,B81)=0,"WORKER NOT ON WORKERS SHEET; ",""))&amp;IF(C81="","NO JOB; ",IF(COUNTIF('Jobs'!$A$2:$A$61,C81)=0,"JOB NOT ON JOBS SHEET; ",""))&amp;IF(AND(N(G81)=0,AND(D81&lt;&gt;"",E81&lt;&gt;""),N(E81)&lt;=N(D81)),"END BEFORE START; ",IF(N(M81)&lt;=0,"NO HOURS; ",""))&amp;IF(AND(N(A81)&gt;0,B81&lt;&gt;"",COUNTIFS('Time Entries'!$A$2:$A$1500,A81,'Time Entries'!$B$2:$B$1500,B81,'Time Entries'!$C$2:$C$1500,C81,'Time Entries'!$M$2:$M$1500,M81)&gt;1),"POSSIBLE DUPLICATE; ","")&amp;IF(AND(N(A81)&gt;0,B81&lt;&gt;"",N('Settings'!$B$2)&gt;0,SUMIFS('Time Entries'!$M$2:$M$1500,'Time Entries'!$A$2:$A$1500,A81,'Time Entries'!$B$2:$B$1500,B81)&gt;N('Settings'!$B$2)),"LONG DAY; ","")&amp;IF(AND(N(A81)&gt;0,N(J81)&gt;0,N(J81)-N(A81)&gt;N('Settings'!$B$4)),"ENTERED LATE; ","")&amp;IF(AND(N(A81)&gt;0,K81="",TODAY()-N(A81)&gt;=N('Settings'!$B$5)),"NOT APPROVED; ",""))-2)))</f>
        <v/>
      </c>
    </row>
    <row r="82">
      <c r="A82" s="6" t="n"/>
      <c r="D82" s="7" t="n"/>
      <c r="E82" s="7" t="n"/>
      <c r="J82" s="6" t="n"/>
      <c r="L82" s="8" t="n"/>
      <c r="M82" s="9">
        <f>IF(NOT(OR(A82&lt;&gt;"",B82&lt;&gt;"",C82&lt;&gt;"")),"",IF(N(G82)&gt;0,N(G82),IF(AND(AND(D82&lt;&gt;"",E82&lt;&gt;""),N(E82)&gt;N(D82)),ROUND((N(E82)-N(D82))*24-N(F82)/60,2),"")))</f>
        <v/>
      </c>
      <c r="N82" s="6">
        <f>IF(N(A82)=0,"",A82-WEEKDAY(A82,3))</f>
        <v/>
      </c>
      <c r="O82" s="8">
        <f>IF(NOT(OR(A82&lt;&gt;"",B82&lt;&gt;"",C82&lt;&gt;"")),"",IF(IF(N(A82)=0,"NO DATE; ",IF(A82&gt;TODAY(),"FUTURE DATE; ",""))&amp;IF(B82="","NO WORKER; ",IF(COUNTIF('Workers'!$A$2:$A$61,B82)=0,"WORKER NOT ON WORKERS SHEET; ",""))&amp;IF(C82="","NO JOB; ",IF(COUNTIF('Jobs'!$A$2:$A$61,C82)=0,"JOB NOT ON JOBS SHEET; ",""))&amp;IF(AND(N(G82)=0,AND(D82&lt;&gt;"",E82&lt;&gt;""),N(E82)&lt;=N(D82)),"END BEFORE START; ",IF(N(M82)&lt;=0,"NO HOURS; ",""))&amp;IF(AND(N(A82)&gt;0,B82&lt;&gt;"",COUNTIFS('Time Entries'!$A$2:$A$1500,A82,'Time Entries'!$B$2:$B$1500,B82,'Time Entries'!$C$2:$C$1500,C82,'Time Entries'!$M$2:$M$1500,M82)&gt;1),"POSSIBLE DUPLICATE; ","")&amp;IF(AND(N(A82)&gt;0,B82&lt;&gt;"",N('Settings'!$B$2)&gt;0,SUMIFS('Time Entries'!$M$2:$M$1500,'Time Entries'!$A$2:$A$1500,A82,'Time Entries'!$B$2:$B$1500,B82)&gt;N('Settings'!$B$2)),"LONG DAY; ","")&amp;IF(AND(N(A82)&gt;0,N(J82)&gt;0,N(J82)-N(A82)&gt;N('Settings'!$B$4)),"ENTERED LATE; ","")&amp;IF(AND(N(A82)&gt;0,K82="",TODAY()-N(A82)&gt;=N('Settings'!$B$5)),"NOT APPROVED; ","")="","",LEFT(IF(N(A82)=0,"NO DATE; ",IF(A82&gt;TODAY(),"FUTURE DATE; ",""))&amp;IF(B82="","NO WORKER; ",IF(COUNTIF('Workers'!$A$2:$A$61,B82)=0,"WORKER NOT ON WORKERS SHEET; ",""))&amp;IF(C82="","NO JOB; ",IF(COUNTIF('Jobs'!$A$2:$A$61,C82)=0,"JOB NOT ON JOBS SHEET; ",""))&amp;IF(AND(N(G82)=0,AND(D82&lt;&gt;"",E82&lt;&gt;""),N(E82)&lt;=N(D82)),"END BEFORE START; ",IF(N(M82)&lt;=0,"NO HOURS; ",""))&amp;IF(AND(N(A82)&gt;0,B82&lt;&gt;"",COUNTIFS('Time Entries'!$A$2:$A$1500,A82,'Time Entries'!$B$2:$B$1500,B82,'Time Entries'!$C$2:$C$1500,C82,'Time Entries'!$M$2:$M$1500,M82)&gt;1),"POSSIBLE DUPLICATE; ","")&amp;IF(AND(N(A82)&gt;0,B82&lt;&gt;"",N('Settings'!$B$2)&gt;0,SUMIFS('Time Entries'!$M$2:$M$1500,'Time Entries'!$A$2:$A$1500,A82,'Time Entries'!$B$2:$B$1500,B82)&gt;N('Settings'!$B$2)),"LONG DAY; ","")&amp;IF(AND(N(A82)&gt;0,N(J82)&gt;0,N(J82)-N(A82)&gt;N('Settings'!$B$4)),"ENTERED LATE; ","")&amp;IF(AND(N(A82)&gt;0,K82="",TODAY()-N(A82)&gt;=N('Settings'!$B$5)),"NOT APPROVED; ",""),LEN(IF(N(A82)=0,"NO DATE; ",IF(A82&gt;TODAY(),"FUTURE DATE; ",""))&amp;IF(B82="","NO WORKER; ",IF(COUNTIF('Workers'!$A$2:$A$61,B82)=0,"WORKER NOT ON WORKERS SHEET; ",""))&amp;IF(C82="","NO JOB; ",IF(COUNTIF('Jobs'!$A$2:$A$61,C82)=0,"JOB NOT ON JOBS SHEET; ",""))&amp;IF(AND(N(G82)=0,AND(D82&lt;&gt;"",E82&lt;&gt;""),N(E82)&lt;=N(D82)),"END BEFORE START; ",IF(N(M82)&lt;=0,"NO HOURS; ",""))&amp;IF(AND(N(A82)&gt;0,B82&lt;&gt;"",COUNTIFS('Time Entries'!$A$2:$A$1500,A82,'Time Entries'!$B$2:$B$1500,B82,'Time Entries'!$C$2:$C$1500,C82,'Time Entries'!$M$2:$M$1500,M82)&gt;1),"POSSIBLE DUPLICATE; ","")&amp;IF(AND(N(A82)&gt;0,B82&lt;&gt;"",N('Settings'!$B$2)&gt;0,SUMIFS('Time Entries'!$M$2:$M$1500,'Time Entries'!$A$2:$A$1500,A82,'Time Entries'!$B$2:$B$1500,B82)&gt;N('Settings'!$B$2)),"LONG DAY; ","")&amp;IF(AND(N(A82)&gt;0,N(J82)&gt;0,N(J82)-N(A82)&gt;N('Settings'!$B$4)),"ENTERED LATE; ","")&amp;IF(AND(N(A82)&gt;0,K82="",TODAY()-N(A82)&gt;=N('Settings'!$B$5)),"NOT APPROVED; ",""))-2)))</f>
        <v/>
      </c>
    </row>
    <row r="83">
      <c r="A83" s="6" t="n"/>
      <c r="D83" s="7" t="n"/>
      <c r="E83" s="7" t="n"/>
      <c r="J83" s="6" t="n"/>
      <c r="L83" s="8" t="n"/>
      <c r="M83" s="9">
        <f>IF(NOT(OR(A83&lt;&gt;"",B83&lt;&gt;"",C83&lt;&gt;"")),"",IF(N(G83)&gt;0,N(G83),IF(AND(AND(D83&lt;&gt;"",E83&lt;&gt;""),N(E83)&gt;N(D83)),ROUND((N(E83)-N(D83))*24-N(F83)/60,2),"")))</f>
        <v/>
      </c>
      <c r="N83" s="6">
        <f>IF(N(A83)=0,"",A83-WEEKDAY(A83,3))</f>
        <v/>
      </c>
      <c r="O83" s="8">
        <f>IF(NOT(OR(A83&lt;&gt;"",B83&lt;&gt;"",C83&lt;&gt;"")),"",IF(IF(N(A83)=0,"NO DATE; ",IF(A83&gt;TODAY(),"FUTURE DATE; ",""))&amp;IF(B83="","NO WORKER; ",IF(COUNTIF('Workers'!$A$2:$A$61,B83)=0,"WORKER NOT ON WORKERS SHEET; ",""))&amp;IF(C83="","NO JOB; ",IF(COUNTIF('Jobs'!$A$2:$A$61,C83)=0,"JOB NOT ON JOBS SHEET; ",""))&amp;IF(AND(N(G83)=0,AND(D83&lt;&gt;"",E83&lt;&gt;""),N(E83)&lt;=N(D83)),"END BEFORE START; ",IF(N(M83)&lt;=0,"NO HOURS; ",""))&amp;IF(AND(N(A83)&gt;0,B83&lt;&gt;"",COUNTIFS('Time Entries'!$A$2:$A$1500,A83,'Time Entries'!$B$2:$B$1500,B83,'Time Entries'!$C$2:$C$1500,C83,'Time Entries'!$M$2:$M$1500,M83)&gt;1),"POSSIBLE DUPLICATE; ","")&amp;IF(AND(N(A83)&gt;0,B83&lt;&gt;"",N('Settings'!$B$2)&gt;0,SUMIFS('Time Entries'!$M$2:$M$1500,'Time Entries'!$A$2:$A$1500,A83,'Time Entries'!$B$2:$B$1500,B83)&gt;N('Settings'!$B$2)),"LONG DAY; ","")&amp;IF(AND(N(A83)&gt;0,N(J83)&gt;0,N(J83)-N(A83)&gt;N('Settings'!$B$4)),"ENTERED LATE; ","")&amp;IF(AND(N(A83)&gt;0,K83="",TODAY()-N(A83)&gt;=N('Settings'!$B$5)),"NOT APPROVED; ","")="","",LEFT(IF(N(A83)=0,"NO DATE; ",IF(A83&gt;TODAY(),"FUTURE DATE; ",""))&amp;IF(B83="","NO WORKER; ",IF(COUNTIF('Workers'!$A$2:$A$61,B83)=0,"WORKER NOT ON WORKERS SHEET; ",""))&amp;IF(C83="","NO JOB; ",IF(COUNTIF('Jobs'!$A$2:$A$61,C83)=0,"JOB NOT ON JOBS SHEET; ",""))&amp;IF(AND(N(G83)=0,AND(D83&lt;&gt;"",E83&lt;&gt;""),N(E83)&lt;=N(D83)),"END BEFORE START; ",IF(N(M83)&lt;=0,"NO HOURS; ",""))&amp;IF(AND(N(A83)&gt;0,B83&lt;&gt;"",COUNTIFS('Time Entries'!$A$2:$A$1500,A83,'Time Entries'!$B$2:$B$1500,B83,'Time Entries'!$C$2:$C$1500,C83,'Time Entries'!$M$2:$M$1500,M83)&gt;1),"POSSIBLE DUPLICATE; ","")&amp;IF(AND(N(A83)&gt;0,B83&lt;&gt;"",N('Settings'!$B$2)&gt;0,SUMIFS('Time Entries'!$M$2:$M$1500,'Time Entries'!$A$2:$A$1500,A83,'Time Entries'!$B$2:$B$1500,B83)&gt;N('Settings'!$B$2)),"LONG DAY; ","")&amp;IF(AND(N(A83)&gt;0,N(J83)&gt;0,N(J83)-N(A83)&gt;N('Settings'!$B$4)),"ENTERED LATE; ","")&amp;IF(AND(N(A83)&gt;0,K83="",TODAY()-N(A83)&gt;=N('Settings'!$B$5)),"NOT APPROVED; ",""),LEN(IF(N(A83)=0,"NO DATE; ",IF(A83&gt;TODAY(),"FUTURE DATE; ",""))&amp;IF(B83="","NO WORKER; ",IF(COUNTIF('Workers'!$A$2:$A$61,B83)=0,"WORKER NOT ON WORKERS SHEET; ",""))&amp;IF(C83="","NO JOB; ",IF(COUNTIF('Jobs'!$A$2:$A$61,C83)=0,"JOB NOT ON JOBS SHEET; ",""))&amp;IF(AND(N(G83)=0,AND(D83&lt;&gt;"",E83&lt;&gt;""),N(E83)&lt;=N(D83)),"END BEFORE START; ",IF(N(M83)&lt;=0,"NO HOURS; ",""))&amp;IF(AND(N(A83)&gt;0,B83&lt;&gt;"",COUNTIFS('Time Entries'!$A$2:$A$1500,A83,'Time Entries'!$B$2:$B$1500,B83,'Time Entries'!$C$2:$C$1500,C83,'Time Entries'!$M$2:$M$1500,M83)&gt;1),"POSSIBLE DUPLICATE; ","")&amp;IF(AND(N(A83)&gt;0,B83&lt;&gt;"",N('Settings'!$B$2)&gt;0,SUMIFS('Time Entries'!$M$2:$M$1500,'Time Entries'!$A$2:$A$1500,A83,'Time Entries'!$B$2:$B$1500,B83)&gt;N('Settings'!$B$2)),"LONG DAY; ","")&amp;IF(AND(N(A83)&gt;0,N(J83)&gt;0,N(J83)-N(A83)&gt;N('Settings'!$B$4)),"ENTERED LATE; ","")&amp;IF(AND(N(A83)&gt;0,K83="",TODAY()-N(A83)&gt;=N('Settings'!$B$5)),"NOT APPROVED; ",""))-2)))</f>
        <v/>
      </c>
    </row>
    <row r="84">
      <c r="A84" s="6" t="n"/>
      <c r="D84" s="7" t="n"/>
      <c r="E84" s="7" t="n"/>
      <c r="J84" s="6" t="n"/>
      <c r="L84" s="8" t="n"/>
      <c r="M84" s="9">
        <f>IF(NOT(OR(A84&lt;&gt;"",B84&lt;&gt;"",C84&lt;&gt;"")),"",IF(N(G84)&gt;0,N(G84),IF(AND(AND(D84&lt;&gt;"",E84&lt;&gt;""),N(E84)&gt;N(D84)),ROUND((N(E84)-N(D84))*24-N(F84)/60,2),"")))</f>
        <v/>
      </c>
      <c r="N84" s="6">
        <f>IF(N(A84)=0,"",A84-WEEKDAY(A84,3))</f>
        <v/>
      </c>
      <c r="O84" s="8">
        <f>IF(NOT(OR(A84&lt;&gt;"",B84&lt;&gt;"",C84&lt;&gt;"")),"",IF(IF(N(A84)=0,"NO DATE; ",IF(A84&gt;TODAY(),"FUTURE DATE; ",""))&amp;IF(B84="","NO WORKER; ",IF(COUNTIF('Workers'!$A$2:$A$61,B84)=0,"WORKER NOT ON WORKERS SHEET; ",""))&amp;IF(C84="","NO JOB; ",IF(COUNTIF('Jobs'!$A$2:$A$61,C84)=0,"JOB NOT ON JOBS SHEET; ",""))&amp;IF(AND(N(G84)=0,AND(D84&lt;&gt;"",E84&lt;&gt;""),N(E84)&lt;=N(D84)),"END BEFORE START; ",IF(N(M84)&lt;=0,"NO HOURS; ",""))&amp;IF(AND(N(A84)&gt;0,B84&lt;&gt;"",COUNTIFS('Time Entries'!$A$2:$A$1500,A84,'Time Entries'!$B$2:$B$1500,B84,'Time Entries'!$C$2:$C$1500,C84,'Time Entries'!$M$2:$M$1500,M84)&gt;1),"POSSIBLE DUPLICATE; ","")&amp;IF(AND(N(A84)&gt;0,B84&lt;&gt;"",N('Settings'!$B$2)&gt;0,SUMIFS('Time Entries'!$M$2:$M$1500,'Time Entries'!$A$2:$A$1500,A84,'Time Entries'!$B$2:$B$1500,B84)&gt;N('Settings'!$B$2)),"LONG DAY; ","")&amp;IF(AND(N(A84)&gt;0,N(J84)&gt;0,N(J84)-N(A84)&gt;N('Settings'!$B$4)),"ENTERED LATE; ","")&amp;IF(AND(N(A84)&gt;0,K84="",TODAY()-N(A84)&gt;=N('Settings'!$B$5)),"NOT APPROVED; ","")="","",LEFT(IF(N(A84)=0,"NO DATE; ",IF(A84&gt;TODAY(),"FUTURE DATE; ",""))&amp;IF(B84="","NO WORKER; ",IF(COUNTIF('Workers'!$A$2:$A$61,B84)=0,"WORKER NOT ON WORKERS SHEET; ",""))&amp;IF(C84="","NO JOB; ",IF(COUNTIF('Jobs'!$A$2:$A$61,C84)=0,"JOB NOT ON JOBS SHEET; ",""))&amp;IF(AND(N(G84)=0,AND(D84&lt;&gt;"",E84&lt;&gt;""),N(E84)&lt;=N(D84)),"END BEFORE START; ",IF(N(M84)&lt;=0,"NO HOURS; ",""))&amp;IF(AND(N(A84)&gt;0,B84&lt;&gt;"",COUNTIFS('Time Entries'!$A$2:$A$1500,A84,'Time Entries'!$B$2:$B$1500,B84,'Time Entries'!$C$2:$C$1500,C84,'Time Entries'!$M$2:$M$1500,M84)&gt;1),"POSSIBLE DUPLICATE; ","")&amp;IF(AND(N(A84)&gt;0,B84&lt;&gt;"",N('Settings'!$B$2)&gt;0,SUMIFS('Time Entries'!$M$2:$M$1500,'Time Entries'!$A$2:$A$1500,A84,'Time Entries'!$B$2:$B$1500,B84)&gt;N('Settings'!$B$2)),"LONG DAY; ","")&amp;IF(AND(N(A84)&gt;0,N(J84)&gt;0,N(J84)-N(A84)&gt;N('Settings'!$B$4)),"ENTERED LATE; ","")&amp;IF(AND(N(A84)&gt;0,K84="",TODAY()-N(A84)&gt;=N('Settings'!$B$5)),"NOT APPROVED; ",""),LEN(IF(N(A84)=0,"NO DATE; ",IF(A84&gt;TODAY(),"FUTURE DATE; ",""))&amp;IF(B84="","NO WORKER; ",IF(COUNTIF('Workers'!$A$2:$A$61,B84)=0,"WORKER NOT ON WORKERS SHEET; ",""))&amp;IF(C84="","NO JOB; ",IF(COUNTIF('Jobs'!$A$2:$A$61,C84)=0,"JOB NOT ON JOBS SHEET; ",""))&amp;IF(AND(N(G84)=0,AND(D84&lt;&gt;"",E84&lt;&gt;""),N(E84)&lt;=N(D84)),"END BEFORE START; ",IF(N(M84)&lt;=0,"NO HOURS; ",""))&amp;IF(AND(N(A84)&gt;0,B84&lt;&gt;"",COUNTIFS('Time Entries'!$A$2:$A$1500,A84,'Time Entries'!$B$2:$B$1500,B84,'Time Entries'!$C$2:$C$1500,C84,'Time Entries'!$M$2:$M$1500,M84)&gt;1),"POSSIBLE DUPLICATE; ","")&amp;IF(AND(N(A84)&gt;0,B84&lt;&gt;"",N('Settings'!$B$2)&gt;0,SUMIFS('Time Entries'!$M$2:$M$1500,'Time Entries'!$A$2:$A$1500,A84,'Time Entries'!$B$2:$B$1500,B84)&gt;N('Settings'!$B$2)),"LONG DAY; ","")&amp;IF(AND(N(A84)&gt;0,N(J84)&gt;0,N(J84)-N(A84)&gt;N('Settings'!$B$4)),"ENTERED LATE; ","")&amp;IF(AND(N(A84)&gt;0,K84="",TODAY()-N(A84)&gt;=N('Settings'!$B$5)),"NOT APPROVED; ",""))-2)))</f>
        <v/>
      </c>
    </row>
    <row r="85">
      <c r="A85" s="6" t="n"/>
      <c r="D85" s="7" t="n"/>
      <c r="E85" s="7" t="n"/>
      <c r="J85" s="6" t="n"/>
      <c r="L85" s="8" t="n"/>
      <c r="M85" s="9">
        <f>IF(NOT(OR(A85&lt;&gt;"",B85&lt;&gt;"",C85&lt;&gt;"")),"",IF(N(G85)&gt;0,N(G85),IF(AND(AND(D85&lt;&gt;"",E85&lt;&gt;""),N(E85)&gt;N(D85)),ROUND((N(E85)-N(D85))*24-N(F85)/60,2),"")))</f>
        <v/>
      </c>
      <c r="N85" s="6">
        <f>IF(N(A85)=0,"",A85-WEEKDAY(A85,3))</f>
        <v/>
      </c>
      <c r="O85" s="8">
        <f>IF(NOT(OR(A85&lt;&gt;"",B85&lt;&gt;"",C85&lt;&gt;"")),"",IF(IF(N(A85)=0,"NO DATE; ",IF(A85&gt;TODAY(),"FUTURE DATE; ",""))&amp;IF(B85="","NO WORKER; ",IF(COUNTIF('Workers'!$A$2:$A$61,B85)=0,"WORKER NOT ON WORKERS SHEET; ",""))&amp;IF(C85="","NO JOB; ",IF(COUNTIF('Jobs'!$A$2:$A$61,C85)=0,"JOB NOT ON JOBS SHEET; ",""))&amp;IF(AND(N(G85)=0,AND(D85&lt;&gt;"",E85&lt;&gt;""),N(E85)&lt;=N(D85)),"END BEFORE START; ",IF(N(M85)&lt;=0,"NO HOURS; ",""))&amp;IF(AND(N(A85)&gt;0,B85&lt;&gt;"",COUNTIFS('Time Entries'!$A$2:$A$1500,A85,'Time Entries'!$B$2:$B$1500,B85,'Time Entries'!$C$2:$C$1500,C85,'Time Entries'!$M$2:$M$1500,M85)&gt;1),"POSSIBLE DUPLICATE; ","")&amp;IF(AND(N(A85)&gt;0,B85&lt;&gt;"",N('Settings'!$B$2)&gt;0,SUMIFS('Time Entries'!$M$2:$M$1500,'Time Entries'!$A$2:$A$1500,A85,'Time Entries'!$B$2:$B$1500,B85)&gt;N('Settings'!$B$2)),"LONG DAY; ","")&amp;IF(AND(N(A85)&gt;0,N(J85)&gt;0,N(J85)-N(A85)&gt;N('Settings'!$B$4)),"ENTERED LATE; ","")&amp;IF(AND(N(A85)&gt;0,K85="",TODAY()-N(A85)&gt;=N('Settings'!$B$5)),"NOT APPROVED; ","")="","",LEFT(IF(N(A85)=0,"NO DATE; ",IF(A85&gt;TODAY(),"FUTURE DATE; ",""))&amp;IF(B85="","NO WORKER; ",IF(COUNTIF('Workers'!$A$2:$A$61,B85)=0,"WORKER NOT ON WORKERS SHEET; ",""))&amp;IF(C85="","NO JOB; ",IF(COUNTIF('Jobs'!$A$2:$A$61,C85)=0,"JOB NOT ON JOBS SHEET; ",""))&amp;IF(AND(N(G85)=0,AND(D85&lt;&gt;"",E85&lt;&gt;""),N(E85)&lt;=N(D85)),"END BEFORE START; ",IF(N(M85)&lt;=0,"NO HOURS; ",""))&amp;IF(AND(N(A85)&gt;0,B85&lt;&gt;"",COUNTIFS('Time Entries'!$A$2:$A$1500,A85,'Time Entries'!$B$2:$B$1500,B85,'Time Entries'!$C$2:$C$1500,C85,'Time Entries'!$M$2:$M$1500,M85)&gt;1),"POSSIBLE DUPLICATE; ","")&amp;IF(AND(N(A85)&gt;0,B85&lt;&gt;"",N('Settings'!$B$2)&gt;0,SUMIFS('Time Entries'!$M$2:$M$1500,'Time Entries'!$A$2:$A$1500,A85,'Time Entries'!$B$2:$B$1500,B85)&gt;N('Settings'!$B$2)),"LONG DAY; ","")&amp;IF(AND(N(A85)&gt;0,N(J85)&gt;0,N(J85)-N(A85)&gt;N('Settings'!$B$4)),"ENTERED LATE; ","")&amp;IF(AND(N(A85)&gt;0,K85="",TODAY()-N(A85)&gt;=N('Settings'!$B$5)),"NOT APPROVED; ",""),LEN(IF(N(A85)=0,"NO DATE; ",IF(A85&gt;TODAY(),"FUTURE DATE; ",""))&amp;IF(B85="","NO WORKER; ",IF(COUNTIF('Workers'!$A$2:$A$61,B85)=0,"WORKER NOT ON WORKERS SHEET; ",""))&amp;IF(C85="","NO JOB; ",IF(COUNTIF('Jobs'!$A$2:$A$61,C85)=0,"JOB NOT ON JOBS SHEET; ",""))&amp;IF(AND(N(G85)=0,AND(D85&lt;&gt;"",E85&lt;&gt;""),N(E85)&lt;=N(D85)),"END BEFORE START; ",IF(N(M85)&lt;=0,"NO HOURS; ",""))&amp;IF(AND(N(A85)&gt;0,B85&lt;&gt;"",COUNTIFS('Time Entries'!$A$2:$A$1500,A85,'Time Entries'!$B$2:$B$1500,B85,'Time Entries'!$C$2:$C$1500,C85,'Time Entries'!$M$2:$M$1500,M85)&gt;1),"POSSIBLE DUPLICATE; ","")&amp;IF(AND(N(A85)&gt;0,B85&lt;&gt;"",N('Settings'!$B$2)&gt;0,SUMIFS('Time Entries'!$M$2:$M$1500,'Time Entries'!$A$2:$A$1500,A85,'Time Entries'!$B$2:$B$1500,B85)&gt;N('Settings'!$B$2)),"LONG DAY; ","")&amp;IF(AND(N(A85)&gt;0,N(J85)&gt;0,N(J85)-N(A85)&gt;N('Settings'!$B$4)),"ENTERED LATE; ","")&amp;IF(AND(N(A85)&gt;0,K85="",TODAY()-N(A85)&gt;=N('Settings'!$B$5)),"NOT APPROVED; ",""))-2)))</f>
        <v/>
      </c>
    </row>
    <row r="86">
      <c r="A86" s="6" t="n"/>
      <c r="D86" s="7" t="n"/>
      <c r="E86" s="7" t="n"/>
      <c r="J86" s="6" t="n"/>
      <c r="L86" s="8" t="n"/>
      <c r="M86" s="9">
        <f>IF(NOT(OR(A86&lt;&gt;"",B86&lt;&gt;"",C86&lt;&gt;"")),"",IF(N(G86)&gt;0,N(G86),IF(AND(AND(D86&lt;&gt;"",E86&lt;&gt;""),N(E86)&gt;N(D86)),ROUND((N(E86)-N(D86))*24-N(F86)/60,2),"")))</f>
        <v/>
      </c>
      <c r="N86" s="6">
        <f>IF(N(A86)=0,"",A86-WEEKDAY(A86,3))</f>
        <v/>
      </c>
      <c r="O86" s="8">
        <f>IF(NOT(OR(A86&lt;&gt;"",B86&lt;&gt;"",C86&lt;&gt;"")),"",IF(IF(N(A86)=0,"NO DATE; ",IF(A86&gt;TODAY(),"FUTURE DATE; ",""))&amp;IF(B86="","NO WORKER; ",IF(COUNTIF('Workers'!$A$2:$A$61,B86)=0,"WORKER NOT ON WORKERS SHEET; ",""))&amp;IF(C86="","NO JOB; ",IF(COUNTIF('Jobs'!$A$2:$A$61,C86)=0,"JOB NOT ON JOBS SHEET; ",""))&amp;IF(AND(N(G86)=0,AND(D86&lt;&gt;"",E86&lt;&gt;""),N(E86)&lt;=N(D86)),"END BEFORE START; ",IF(N(M86)&lt;=0,"NO HOURS; ",""))&amp;IF(AND(N(A86)&gt;0,B86&lt;&gt;"",COUNTIFS('Time Entries'!$A$2:$A$1500,A86,'Time Entries'!$B$2:$B$1500,B86,'Time Entries'!$C$2:$C$1500,C86,'Time Entries'!$M$2:$M$1500,M86)&gt;1),"POSSIBLE DUPLICATE; ","")&amp;IF(AND(N(A86)&gt;0,B86&lt;&gt;"",N('Settings'!$B$2)&gt;0,SUMIFS('Time Entries'!$M$2:$M$1500,'Time Entries'!$A$2:$A$1500,A86,'Time Entries'!$B$2:$B$1500,B86)&gt;N('Settings'!$B$2)),"LONG DAY; ","")&amp;IF(AND(N(A86)&gt;0,N(J86)&gt;0,N(J86)-N(A86)&gt;N('Settings'!$B$4)),"ENTERED LATE; ","")&amp;IF(AND(N(A86)&gt;0,K86="",TODAY()-N(A86)&gt;=N('Settings'!$B$5)),"NOT APPROVED; ","")="","",LEFT(IF(N(A86)=0,"NO DATE; ",IF(A86&gt;TODAY(),"FUTURE DATE; ",""))&amp;IF(B86="","NO WORKER; ",IF(COUNTIF('Workers'!$A$2:$A$61,B86)=0,"WORKER NOT ON WORKERS SHEET; ",""))&amp;IF(C86="","NO JOB; ",IF(COUNTIF('Jobs'!$A$2:$A$61,C86)=0,"JOB NOT ON JOBS SHEET; ",""))&amp;IF(AND(N(G86)=0,AND(D86&lt;&gt;"",E86&lt;&gt;""),N(E86)&lt;=N(D86)),"END BEFORE START; ",IF(N(M86)&lt;=0,"NO HOURS; ",""))&amp;IF(AND(N(A86)&gt;0,B86&lt;&gt;"",COUNTIFS('Time Entries'!$A$2:$A$1500,A86,'Time Entries'!$B$2:$B$1500,B86,'Time Entries'!$C$2:$C$1500,C86,'Time Entries'!$M$2:$M$1500,M86)&gt;1),"POSSIBLE DUPLICATE; ","")&amp;IF(AND(N(A86)&gt;0,B86&lt;&gt;"",N('Settings'!$B$2)&gt;0,SUMIFS('Time Entries'!$M$2:$M$1500,'Time Entries'!$A$2:$A$1500,A86,'Time Entries'!$B$2:$B$1500,B86)&gt;N('Settings'!$B$2)),"LONG DAY; ","")&amp;IF(AND(N(A86)&gt;0,N(J86)&gt;0,N(J86)-N(A86)&gt;N('Settings'!$B$4)),"ENTERED LATE; ","")&amp;IF(AND(N(A86)&gt;0,K86="",TODAY()-N(A86)&gt;=N('Settings'!$B$5)),"NOT APPROVED; ",""),LEN(IF(N(A86)=0,"NO DATE; ",IF(A86&gt;TODAY(),"FUTURE DATE; ",""))&amp;IF(B86="","NO WORKER; ",IF(COUNTIF('Workers'!$A$2:$A$61,B86)=0,"WORKER NOT ON WORKERS SHEET; ",""))&amp;IF(C86="","NO JOB; ",IF(COUNTIF('Jobs'!$A$2:$A$61,C86)=0,"JOB NOT ON JOBS SHEET; ",""))&amp;IF(AND(N(G86)=0,AND(D86&lt;&gt;"",E86&lt;&gt;""),N(E86)&lt;=N(D86)),"END BEFORE START; ",IF(N(M86)&lt;=0,"NO HOURS; ",""))&amp;IF(AND(N(A86)&gt;0,B86&lt;&gt;"",COUNTIFS('Time Entries'!$A$2:$A$1500,A86,'Time Entries'!$B$2:$B$1500,B86,'Time Entries'!$C$2:$C$1500,C86,'Time Entries'!$M$2:$M$1500,M86)&gt;1),"POSSIBLE DUPLICATE; ","")&amp;IF(AND(N(A86)&gt;0,B86&lt;&gt;"",N('Settings'!$B$2)&gt;0,SUMIFS('Time Entries'!$M$2:$M$1500,'Time Entries'!$A$2:$A$1500,A86,'Time Entries'!$B$2:$B$1500,B86)&gt;N('Settings'!$B$2)),"LONG DAY; ","")&amp;IF(AND(N(A86)&gt;0,N(J86)&gt;0,N(J86)-N(A86)&gt;N('Settings'!$B$4)),"ENTERED LATE; ","")&amp;IF(AND(N(A86)&gt;0,K86="",TODAY()-N(A86)&gt;=N('Settings'!$B$5)),"NOT APPROVED; ",""))-2)))</f>
        <v/>
      </c>
    </row>
    <row r="87">
      <c r="A87" s="6" t="n"/>
      <c r="D87" s="7" t="n"/>
      <c r="E87" s="7" t="n"/>
      <c r="J87" s="6" t="n"/>
      <c r="L87" s="8" t="n"/>
      <c r="M87" s="9">
        <f>IF(NOT(OR(A87&lt;&gt;"",B87&lt;&gt;"",C87&lt;&gt;"")),"",IF(N(G87)&gt;0,N(G87),IF(AND(AND(D87&lt;&gt;"",E87&lt;&gt;""),N(E87)&gt;N(D87)),ROUND((N(E87)-N(D87))*24-N(F87)/60,2),"")))</f>
        <v/>
      </c>
      <c r="N87" s="6">
        <f>IF(N(A87)=0,"",A87-WEEKDAY(A87,3))</f>
        <v/>
      </c>
      <c r="O87" s="8">
        <f>IF(NOT(OR(A87&lt;&gt;"",B87&lt;&gt;"",C87&lt;&gt;"")),"",IF(IF(N(A87)=0,"NO DATE; ",IF(A87&gt;TODAY(),"FUTURE DATE; ",""))&amp;IF(B87="","NO WORKER; ",IF(COUNTIF('Workers'!$A$2:$A$61,B87)=0,"WORKER NOT ON WORKERS SHEET; ",""))&amp;IF(C87="","NO JOB; ",IF(COUNTIF('Jobs'!$A$2:$A$61,C87)=0,"JOB NOT ON JOBS SHEET; ",""))&amp;IF(AND(N(G87)=0,AND(D87&lt;&gt;"",E87&lt;&gt;""),N(E87)&lt;=N(D87)),"END BEFORE START; ",IF(N(M87)&lt;=0,"NO HOURS; ",""))&amp;IF(AND(N(A87)&gt;0,B87&lt;&gt;"",COUNTIFS('Time Entries'!$A$2:$A$1500,A87,'Time Entries'!$B$2:$B$1500,B87,'Time Entries'!$C$2:$C$1500,C87,'Time Entries'!$M$2:$M$1500,M87)&gt;1),"POSSIBLE DUPLICATE; ","")&amp;IF(AND(N(A87)&gt;0,B87&lt;&gt;"",N('Settings'!$B$2)&gt;0,SUMIFS('Time Entries'!$M$2:$M$1500,'Time Entries'!$A$2:$A$1500,A87,'Time Entries'!$B$2:$B$1500,B87)&gt;N('Settings'!$B$2)),"LONG DAY; ","")&amp;IF(AND(N(A87)&gt;0,N(J87)&gt;0,N(J87)-N(A87)&gt;N('Settings'!$B$4)),"ENTERED LATE; ","")&amp;IF(AND(N(A87)&gt;0,K87="",TODAY()-N(A87)&gt;=N('Settings'!$B$5)),"NOT APPROVED; ","")="","",LEFT(IF(N(A87)=0,"NO DATE; ",IF(A87&gt;TODAY(),"FUTURE DATE; ",""))&amp;IF(B87="","NO WORKER; ",IF(COUNTIF('Workers'!$A$2:$A$61,B87)=0,"WORKER NOT ON WORKERS SHEET; ",""))&amp;IF(C87="","NO JOB; ",IF(COUNTIF('Jobs'!$A$2:$A$61,C87)=0,"JOB NOT ON JOBS SHEET; ",""))&amp;IF(AND(N(G87)=0,AND(D87&lt;&gt;"",E87&lt;&gt;""),N(E87)&lt;=N(D87)),"END BEFORE START; ",IF(N(M87)&lt;=0,"NO HOURS; ",""))&amp;IF(AND(N(A87)&gt;0,B87&lt;&gt;"",COUNTIFS('Time Entries'!$A$2:$A$1500,A87,'Time Entries'!$B$2:$B$1500,B87,'Time Entries'!$C$2:$C$1500,C87,'Time Entries'!$M$2:$M$1500,M87)&gt;1),"POSSIBLE DUPLICATE; ","")&amp;IF(AND(N(A87)&gt;0,B87&lt;&gt;"",N('Settings'!$B$2)&gt;0,SUMIFS('Time Entries'!$M$2:$M$1500,'Time Entries'!$A$2:$A$1500,A87,'Time Entries'!$B$2:$B$1500,B87)&gt;N('Settings'!$B$2)),"LONG DAY; ","")&amp;IF(AND(N(A87)&gt;0,N(J87)&gt;0,N(J87)-N(A87)&gt;N('Settings'!$B$4)),"ENTERED LATE; ","")&amp;IF(AND(N(A87)&gt;0,K87="",TODAY()-N(A87)&gt;=N('Settings'!$B$5)),"NOT APPROVED; ",""),LEN(IF(N(A87)=0,"NO DATE; ",IF(A87&gt;TODAY(),"FUTURE DATE; ",""))&amp;IF(B87="","NO WORKER; ",IF(COUNTIF('Workers'!$A$2:$A$61,B87)=0,"WORKER NOT ON WORKERS SHEET; ",""))&amp;IF(C87="","NO JOB; ",IF(COUNTIF('Jobs'!$A$2:$A$61,C87)=0,"JOB NOT ON JOBS SHEET; ",""))&amp;IF(AND(N(G87)=0,AND(D87&lt;&gt;"",E87&lt;&gt;""),N(E87)&lt;=N(D87)),"END BEFORE START; ",IF(N(M87)&lt;=0,"NO HOURS; ",""))&amp;IF(AND(N(A87)&gt;0,B87&lt;&gt;"",COUNTIFS('Time Entries'!$A$2:$A$1500,A87,'Time Entries'!$B$2:$B$1500,B87,'Time Entries'!$C$2:$C$1500,C87,'Time Entries'!$M$2:$M$1500,M87)&gt;1),"POSSIBLE DUPLICATE; ","")&amp;IF(AND(N(A87)&gt;0,B87&lt;&gt;"",N('Settings'!$B$2)&gt;0,SUMIFS('Time Entries'!$M$2:$M$1500,'Time Entries'!$A$2:$A$1500,A87,'Time Entries'!$B$2:$B$1500,B87)&gt;N('Settings'!$B$2)),"LONG DAY; ","")&amp;IF(AND(N(A87)&gt;0,N(J87)&gt;0,N(J87)-N(A87)&gt;N('Settings'!$B$4)),"ENTERED LATE; ","")&amp;IF(AND(N(A87)&gt;0,K87="",TODAY()-N(A87)&gt;=N('Settings'!$B$5)),"NOT APPROVED; ",""))-2)))</f>
        <v/>
      </c>
    </row>
    <row r="88">
      <c r="A88" s="6" t="n"/>
      <c r="D88" s="7" t="n"/>
      <c r="E88" s="7" t="n"/>
      <c r="J88" s="6" t="n"/>
      <c r="L88" s="8" t="n"/>
      <c r="M88" s="9">
        <f>IF(NOT(OR(A88&lt;&gt;"",B88&lt;&gt;"",C88&lt;&gt;"")),"",IF(N(G88)&gt;0,N(G88),IF(AND(AND(D88&lt;&gt;"",E88&lt;&gt;""),N(E88)&gt;N(D88)),ROUND((N(E88)-N(D88))*24-N(F88)/60,2),"")))</f>
        <v/>
      </c>
      <c r="N88" s="6">
        <f>IF(N(A88)=0,"",A88-WEEKDAY(A88,3))</f>
        <v/>
      </c>
      <c r="O88" s="8">
        <f>IF(NOT(OR(A88&lt;&gt;"",B88&lt;&gt;"",C88&lt;&gt;"")),"",IF(IF(N(A88)=0,"NO DATE; ",IF(A88&gt;TODAY(),"FUTURE DATE; ",""))&amp;IF(B88="","NO WORKER; ",IF(COUNTIF('Workers'!$A$2:$A$61,B88)=0,"WORKER NOT ON WORKERS SHEET; ",""))&amp;IF(C88="","NO JOB; ",IF(COUNTIF('Jobs'!$A$2:$A$61,C88)=0,"JOB NOT ON JOBS SHEET; ",""))&amp;IF(AND(N(G88)=0,AND(D88&lt;&gt;"",E88&lt;&gt;""),N(E88)&lt;=N(D88)),"END BEFORE START; ",IF(N(M88)&lt;=0,"NO HOURS; ",""))&amp;IF(AND(N(A88)&gt;0,B88&lt;&gt;"",COUNTIFS('Time Entries'!$A$2:$A$1500,A88,'Time Entries'!$B$2:$B$1500,B88,'Time Entries'!$C$2:$C$1500,C88,'Time Entries'!$M$2:$M$1500,M88)&gt;1),"POSSIBLE DUPLICATE; ","")&amp;IF(AND(N(A88)&gt;0,B88&lt;&gt;"",N('Settings'!$B$2)&gt;0,SUMIFS('Time Entries'!$M$2:$M$1500,'Time Entries'!$A$2:$A$1500,A88,'Time Entries'!$B$2:$B$1500,B88)&gt;N('Settings'!$B$2)),"LONG DAY; ","")&amp;IF(AND(N(A88)&gt;0,N(J88)&gt;0,N(J88)-N(A88)&gt;N('Settings'!$B$4)),"ENTERED LATE; ","")&amp;IF(AND(N(A88)&gt;0,K88="",TODAY()-N(A88)&gt;=N('Settings'!$B$5)),"NOT APPROVED; ","")="","",LEFT(IF(N(A88)=0,"NO DATE; ",IF(A88&gt;TODAY(),"FUTURE DATE; ",""))&amp;IF(B88="","NO WORKER; ",IF(COUNTIF('Workers'!$A$2:$A$61,B88)=0,"WORKER NOT ON WORKERS SHEET; ",""))&amp;IF(C88="","NO JOB; ",IF(COUNTIF('Jobs'!$A$2:$A$61,C88)=0,"JOB NOT ON JOBS SHEET; ",""))&amp;IF(AND(N(G88)=0,AND(D88&lt;&gt;"",E88&lt;&gt;""),N(E88)&lt;=N(D88)),"END BEFORE START; ",IF(N(M88)&lt;=0,"NO HOURS; ",""))&amp;IF(AND(N(A88)&gt;0,B88&lt;&gt;"",COUNTIFS('Time Entries'!$A$2:$A$1500,A88,'Time Entries'!$B$2:$B$1500,B88,'Time Entries'!$C$2:$C$1500,C88,'Time Entries'!$M$2:$M$1500,M88)&gt;1),"POSSIBLE DUPLICATE; ","")&amp;IF(AND(N(A88)&gt;0,B88&lt;&gt;"",N('Settings'!$B$2)&gt;0,SUMIFS('Time Entries'!$M$2:$M$1500,'Time Entries'!$A$2:$A$1500,A88,'Time Entries'!$B$2:$B$1500,B88)&gt;N('Settings'!$B$2)),"LONG DAY; ","")&amp;IF(AND(N(A88)&gt;0,N(J88)&gt;0,N(J88)-N(A88)&gt;N('Settings'!$B$4)),"ENTERED LATE; ","")&amp;IF(AND(N(A88)&gt;0,K88="",TODAY()-N(A88)&gt;=N('Settings'!$B$5)),"NOT APPROVED; ",""),LEN(IF(N(A88)=0,"NO DATE; ",IF(A88&gt;TODAY(),"FUTURE DATE; ",""))&amp;IF(B88="","NO WORKER; ",IF(COUNTIF('Workers'!$A$2:$A$61,B88)=0,"WORKER NOT ON WORKERS SHEET; ",""))&amp;IF(C88="","NO JOB; ",IF(COUNTIF('Jobs'!$A$2:$A$61,C88)=0,"JOB NOT ON JOBS SHEET; ",""))&amp;IF(AND(N(G88)=0,AND(D88&lt;&gt;"",E88&lt;&gt;""),N(E88)&lt;=N(D88)),"END BEFORE START; ",IF(N(M88)&lt;=0,"NO HOURS; ",""))&amp;IF(AND(N(A88)&gt;0,B88&lt;&gt;"",COUNTIFS('Time Entries'!$A$2:$A$1500,A88,'Time Entries'!$B$2:$B$1500,B88,'Time Entries'!$C$2:$C$1500,C88,'Time Entries'!$M$2:$M$1500,M88)&gt;1),"POSSIBLE DUPLICATE; ","")&amp;IF(AND(N(A88)&gt;0,B88&lt;&gt;"",N('Settings'!$B$2)&gt;0,SUMIFS('Time Entries'!$M$2:$M$1500,'Time Entries'!$A$2:$A$1500,A88,'Time Entries'!$B$2:$B$1500,B88)&gt;N('Settings'!$B$2)),"LONG DAY; ","")&amp;IF(AND(N(A88)&gt;0,N(J88)&gt;0,N(J88)-N(A88)&gt;N('Settings'!$B$4)),"ENTERED LATE; ","")&amp;IF(AND(N(A88)&gt;0,K88="",TODAY()-N(A88)&gt;=N('Settings'!$B$5)),"NOT APPROVED; ",""))-2)))</f>
        <v/>
      </c>
    </row>
    <row r="89">
      <c r="A89" s="6" t="n"/>
      <c r="D89" s="7" t="n"/>
      <c r="E89" s="7" t="n"/>
      <c r="J89" s="6" t="n"/>
      <c r="L89" s="8" t="n"/>
      <c r="M89" s="9">
        <f>IF(NOT(OR(A89&lt;&gt;"",B89&lt;&gt;"",C89&lt;&gt;"")),"",IF(N(G89)&gt;0,N(G89),IF(AND(AND(D89&lt;&gt;"",E89&lt;&gt;""),N(E89)&gt;N(D89)),ROUND((N(E89)-N(D89))*24-N(F89)/60,2),"")))</f>
        <v/>
      </c>
      <c r="N89" s="6">
        <f>IF(N(A89)=0,"",A89-WEEKDAY(A89,3))</f>
        <v/>
      </c>
      <c r="O89" s="8">
        <f>IF(NOT(OR(A89&lt;&gt;"",B89&lt;&gt;"",C89&lt;&gt;"")),"",IF(IF(N(A89)=0,"NO DATE; ",IF(A89&gt;TODAY(),"FUTURE DATE; ",""))&amp;IF(B89="","NO WORKER; ",IF(COUNTIF('Workers'!$A$2:$A$61,B89)=0,"WORKER NOT ON WORKERS SHEET; ",""))&amp;IF(C89="","NO JOB; ",IF(COUNTIF('Jobs'!$A$2:$A$61,C89)=0,"JOB NOT ON JOBS SHEET; ",""))&amp;IF(AND(N(G89)=0,AND(D89&lt;&gt;"",E89&lt;&gt;""),N(E89)&lt;=N(D89)),"END BEFORE START; ",IF(N(M89)&lt;=0,"NO HOURS; ",""))&amp;IF(AND(N(A89)&gt;0,B89&lt;&gt;"",COUNTIFS('Time Entries'!$A$2:$A$1500,A89,'Time Entries'!$B$2:$B$1500,B89,'Time Entries'!$C$2:$C$1500,C89,'Time Entries'!$M$2:$M$1500,M89)&gt;1),"POSSIBLE DUPLICATE; ","")&amp;IF(AND(N(A89)&gt;0,B89&lt;&gt;"",N('Settings'!$B$2)&gt;0,SUMIFS('Time Entries'!$M$2:$M$1500,'Time Entries'!$A$2:$A$1500,A89,'Time Entries'!$B$2:$B$1500,B89)&gt;N('Settings'!$B$2)),"LONG DAY; ","")&amp;IF(AND(N(A89)&gt;0,N(J89)&gt;0,N(J89)-N(A89)&gt;N('Settings'!$B$4)),"ENTERED LATE; ","")&amp;IF(AND(N(A89)&gt;0,K89="",TODAY()-N(A89)&gt;=N('Settings'!$B$5)),"NOT APPROVED; ","")="","",LEFT(IF(N(A89)=0,"NO DATE; ",IF(A89&gt;TODAY(),"FUTURE DATE; ",""))&amp;IF(B89="","NO WORKER; ",IF(COUNTIF('Workers'!$A$2:$A$61,B89)=0,"WORKER NOT ON WORKERS SHEET; ",""))&amp;IF(C89="","NO JOB; ",IF(COUNTIF('Jobs'!$A$2:$A$61,C89)=0,"JOB NOT ON JOBS SHEET; ",""))&amp;IF(AND(N(G89)=0,AND(D89&lt;&gt;"",E89&lt;&gt;""),N(E89)&lt;=N(D89)),"END BEFORE START; ",IF(N(M89)&lt;=0,"NO HOURS; ",""))&amp;IF(AND(N(A89)&gt;0,B89&lt;&gt;"",COUNTIFS('Time Entries'!$A$2:$A$1500,A89,'Time Entries'!$B$2:$B$1500,B89,'Time Entries'!$C$2:$C$1500,C89,'Time Entries'!$M$2:$M$1500,M89)&gt;1),"POSSIBLE DUPLICATE; ","")&amp;IF(AND(N(A89)&gt;0,B89&lt;&gt;"",N('Settings'!$B$2)&gt;0,SUMIFS('Time Entries'!$M$2:$M$1500,'Time Entries'!$A$2:$A$1500,A89,'Time Entries'!$B$2:$B$1500,B89)&gt;N('Settings'!$B$2)),"LONG DAY; ","")&amp;IF(AND(N(A89)&gt;0,N(J89)&gt;0,N(J89)-N(A89)&gt;N('Settings'!$B$4)),"ENTERED LATE; ","")&amp;IF(AND(N(A89)&gt;0,K89="",TODAY()-N(A89)&gt;=N('Settings'!$B$5)),"NOT APPROVED; ",""),LEN(IF(N(A89)=0,"NO DATE; ",IF(A89&gt;TODAY(),"FUTURE DATE; ",""))&amp;IF(B89="","NO WORKER; ",IF(COUNTIF('Workers'!$A$2:$A$61,B89)=0,"WORKER NOT ON WORKERS SHEET; ",""))&amp;IF(C89="","NO JOB; ",IF(COUNTIF('Jobs'!$A$2:$A$61,C89)=0,"JOB NOT ON JOBS SHEET; ",""))&amp;IF(AND(N(G89)=0,AND(D89&lt;&gt;"",E89&lt;&gt;""),N(E89)&lt;=N(D89)),"END BEFORE START; ",IF(N(M89)&lt;=0,"NO HOURS; ",""))&amp;IF(AND(N(A89)&gt;0,B89&lt;&gt;"",COUNTIFS('Time Entries'!$A$2:$A$1500,A89,'Time Entries'!$B$2:$B$1500,B89,'Time Entries'!$C$2:$C$1500,C89,'Time Entries'!$M$2:$M$1500,M89)&gt;1),"POSSIBLE DUPLICATE; ","")&amp;IF(AND(N(A89)&gt;0,B89&lt;&gt;"",N('Settings'!$B$2)&gt;0,SUMIFS('Time Entries'!$M$2:$M$1500,'Time Entries'!$A$2:$A$1500,A89,'Time Entries'!$B$2:$B$1500,B89)&gt;N('Settings'!$B$2)),"LONG DAY; ","")&amp;IF(AND(N(A89)&gt;0,N(J89)&gt;0,N(J89)-N(A89)&gt;N('Settings'!$B$4)),"ENTERED LATE; ","")&amp;IF(AND(N(A89)&gt;0,K89="",TODAY()-N(A89)&gt;=N('Settings'!$B$5)),"NOT APPROVED; ",""))-2)))</f>
        <v/>
      </c>
    </row>
    <row r="90">
      <c r="A90" s="6" t="n"/>
      <c r="D90" s="7" t="n"/>
      <c r="E90" s="7" t="n"/>
      <c r="J90" s="6" t="n"/>
      <c r="L90" s="8" t="n"/>
      <c r="M90" s="9">
        <f>IF(NOT(OR(A90&lt;&gt;"",B90&lt;&gt;"",C90&lt;&gt;"")),"",IF(N(G90)&gt;0,N(G90),IF(AND(AND(D90&lt;&gt;"",E90&lt;&gt;""),N(E90)&gt;N(D90)),ROUND((N(E90)-N(D90))*24-N(F90)/60,2),"")))</f>
        <v/>
      </c>
      <c r="N90" s="6">
        <f>IF(N(A90)=0,"",A90-WEEKDAY(A90,3))</f>
        <v/>
      </c>
      <c r="O90" s="8">
        <f>IF(NOT(OR(A90&lt;&gt;"",B90&lt;&gt;"",C90&lt;&gt;"")),"",IF(IF(N(A90)=0,"NO DATE; ",IF(A90&gt;TODAY(),"FUTURE DATE; ",""))&amp;IF(B90="","NO WORKER; ",IF(COUNTIF('Workers'!$A$2:$A$61,B90)=0,"WORKER NOT ON WORKERS SHEET; ",""))&amp;IF(C90="","NO JOB; ",IF(COUNTIF('Jobs'!$A$2:$A$61,C90)=0,"JOB NOT ON JOBS SHEET; ",""))&amp;IF(AND(N(G90)=0,AND(D90&lt;&gt;"",E90&lt;&gt;""),N(E90)&lt;=N(D90)),"END BEFORE START; ",IF(N(M90)&lt;=0,"NO HOURS; ",""))&amp;IF(AND(N(A90)&gt;0,B90&lt;&gt;"",COUNTIFS('Time Entries'!$A$2:$A$1500,A90,'Time Entries'!$B$2:$B$1500,B90,'Time Entries'!$C$2:$C$1500,C90,'Time Entries'!$M$2:$M$1500,M90)&gt;1),"POSSIBLE DUPLICATE; ","")&amp;IF(AND(N(A90)&gt;0,B90&lt;&gt;"",N('Settings'!$B$2)&gt;0,SUMIFS('Time Entries'!$M$2:$M$1500,'Time Entries'!$A$2:$A$1500,A90,'Time Entries'!$B$2:$B$1500,B90)&gt;N('Settings'!$B$2)),"LONG DAY; ","")&amp;IF(AND(N(A90)&gt;0,N(J90)&gt;0,N(J90)-N(A90)&gt;N('Settings'!$B$4)),"ENTERED LATE; ","")&amp;IF(AND(N(A90)&gt;0,K90="",TODAY()-N(A90)&gt;=N('Settings'!$B$5)),"NOT APPROVED; ","")="","",LEFT(IF(N(A90)=0,"NO DATE; ",IF(A90&gt;TODAY(),"FUTURE DATE; ",""))&amp;IF(B90="","NO WORKER; ",IF(COUNTIF('Workers'!$A$2:$A$61,B90)=0,"WORKER NOT ON WORKERS SHEET; ",""))&amp;IF(C90="","NO JOB; ",IF(COUNTIF('Jobs'!$A$2:$A$61,C90)=0,"JOB NOT ON JOBS SHEET; ",""))&amp;IF(AND(N(G90)=0,AND(D90&lt;&gt;"",E90&lt;&gt;""),N(E90)&lt;=N(D90)),"END BEFORE START; ",IF(N(M90)&lt;=0,"NO HOURS; ",""))&amp;IF(AND(N(A90)&gt;0,B90&lt;&gt;"",COUNTIFS('Time Entries'!$A$2:$A$1500,A90,'Time Entries'!$B$2:$B$1500,B90,'Time Entries'!$C$2:$C$1500,C90,'Time Entries'!$M$2:$M$1500,M90)&gt;1),"POSSIBLE DUPLICATE; ","")&amp;IF(AND(N(A90)&gt;0,B90&lt;&gt;"",N('Settings'!$B$2)&gt;0,SUMIFS('Time Entries'!$M$2:$M$1500,'Time Entries'!$A$2:$A$1500,A90,'Time Entries'!$B$2:$B$1500,B90)&gt;N('Settings'!$B$2)),"LONG DAY; ","")&amp;IF(AND(N(A90)&gt;0,N(J90)&gt;0,N(J90)-N(A90)&gt;N('Settings'!$B$4)),"ENTERED LATE; ","")&amp;IF(AND(N(A90)&gt;0,K90="",TODAY()-N(A90)&gt;=N('Settings'!$B$5)),"NOT APPROVED; ",""),LEN(IF(N(A90)=0,"NO DATE; ",IF(A90&gt;TODAY(),"FUTURE DATE; ",""))&amp;IF(B90="","NO WORKER; ",IF(COUNTIF('Workers'!$A$2:$A$61,B90)=0,"WORKER NOT ON WORKERS SHEET; ",""))&amp;IF(C90="","NO JOB; ",IF(COUNTIF('Jobs'!$A$2:$A$61,C90)=0,"JOB NOT ON JOBS SHEET; ",""))&amp;IF(AND(N(G90)=0,AND(D90&lt;&gt;"",E90&lt;&gt;""),N(E90)&lt;=N(D90)),"END BEFORE START; ",IF(N(M90)&lt;=0,"NO HOURS; ",""))&amp;IF(AND(N(A90)&gt;0,B90&lt;&gt;"",COUNTIFS('Time Entries'!$A$2:$A$1500,A90,'Time Entries'!$B$2:$B$1500,B90,'Time Entries'!$C$2:$C$1500,C90,'Time Entries'!$M$2:$M$1500,M90)&gt;1),"POSSIBLE DUPLICATE; ","")&amp;IF(AND(N(A90)&gt;0,B90&lt;&gt;"",N('Settings'!$B$2)&gt;0,SUMIFS('Time Entries'!$M$2:$M$1500,'Time Entries'!$A$2:$A$1500,A90,'Time Entries'!$B$2:$B$1500,B90)&gt;N('Settings'!$B$2)),"LONG DAY; ","")&amp;IF(AND(N(A90)&gt;0,N(J90)&gt;0,N(J90)-N(A90)&gt;N('Settings'!$B$4)),"ENTERED LATE; ","")&amp;IF(AND(N(A90)&gt;0,K90="",TODAY()-N(A90)&gt;=N('Settings'!$B$5)),"NOT APPROVED; ",""))-2)))</f>
        <v/>
      </c>
    </row>
    <row r="91">
      <c r="A91" s="6" t="n"/>
      <c r="D91" s="7" t="n"/>
      <c r="E91" s="7" t="n"/>
      <c r="J91" s="6" t="n"/>
      <c r="L91" s="8" t="n"/>
      <c r="M91" s="9">
        <f>IF(NOT(OR(A91&lt;&gt;"",B91&lt;&gt;"",C91&lt;&gt;"")),"",IF(N(G91)&gt;0,N(G91),IF(AND(AND(D91&lt;&gt;"",E91&lt;&gt;""),N(E91)&gt;N(D91)),ROUND((N(E91)-N(D91))*24-N(F91)/60,2),"")))</f>
        <v/>
      </c>
      <c r="N91" s="6">
        <f>IF(N(A91)=0,"",A91-WEEKDAY(A91,3))</f>
        <v/>
      </c>
      <c r="O91" s="8">
        <f>IF(NOT(OR(A91&lt;&gt;"",B91&lt;&gt;"",C91&lt;&gt;"")),"",IF(IF(N(A91)=0,"NO DATE; ",IF(A91&gt;TODAY(),"FUTURE DATE; ",""))&amp;IF(B91="","NO WORKER; ",IF(COUNTIF('Workers'!$A$2:$A$61,B91)=0,"WORKER NOT ON WORKERS SHEET; ",""))&amp;IF(C91="","NO JOB; ",IF(COUNTIF('Jobs'!$A$2:$A$61,C91)=0,"JOB NOT ON JOBS SHEET; ",""))&amp;IF(AND(N(G91)=0,AND(D91&lt;&gt;"",E91&lt;&gt;""),N(E91)&lt;=N(D91)),"END BEFORE START; ",IF(N(M91)&lt;=0,"NO HOURS; ",""))&amp;IF(AND(N(A91)&gt;0,B91&lt;&gt;"",COUNTIFS('Time Entries'!$A$2:$A$1500,A91,'Time Entries'!$B$2:$B$1500,B91,'Time Entries'!$C$2:$C$1500,C91,'Time Entries'!$M$2:$M$1500,M91)&gt;1),"POSSIBLE DUPLICATE; ","")&amp;IF(AND(N(A91)&gt;0,B91&lt;&gt;"",N('Settings'!$B$2)&gt;0,SUMIFS('Time Entries'!$M$2:$M$1500,'Time Entries'!$A$2:$A$1500,A91,'Time Entries'!$B$2:$B$1500,B91)&gt;N('Settings'!$B$2)),"LONG DAY; ","")&amp;IF(AND(N(A91)&gt;0,N(J91)&gt;0,N(J91)-N(A91)&gt;N('Settings'!$B$4)),"ENTERED LATE; ","")&amp;IF(AND(N(A91)&gt;0,K91="",TODAY()-N(A91)&gt;=N('Settings'!$B$5)),"NOT APPROVED; ","")="","",LEFT(IF(N(A91)=0,"NO DATE; ",IF(A91&gt;TODAY(),"FUTURE DATE; ",""))&amp;IF(B91="","NO WORKER; ",IF(COUNTIF('Workers'!$A$2:$A$61,B91)=0,"WORKER NOT ON WORKERS SHEET; ",""))&amp;IF(C91="","NO JOB; ",IF(COUNTIF('Jobs'!$A$2:$A$61,C91)=0,"JOB NOT ON JOBS SHEET; ",""))&amp;IF(AND(N(G91)=0,AND(D91&lt;&gt;"",E91&lt;&gt;""),N(E91)&lt;=N(D91)),"END BEFORE START; ",IF(N(M91)&lt;=0,"NO HOURS; ",""))&amp;IF(AND(N(A91)&gt;0,B91&lt;&gt;"",COUNTIFS('Time Entries'!$A$2:$A$1500,A91,'Time Entries'!$B$2:$B$1500,B91,'Time Entries'!$C$2:$C$1500,C91,'Time Entries'!$M$2:$M$1500,M91)&gt;1),"POSSIBLE DUPLICATE; ","")&amp;IF(AND(N(A91)&gt;0,B91&lt;&gt;"",N('Settings'!$B$2)&gt;0,SUMIFS('Time Entries'!$M$2:$M$1500,'Time Entries'!$A$2:$A$1500,A91,'Time Entries'!$B$2:$B$1500,B91)&gt;N('Settings'!$B$2)),"LONG DAY; ","")&amp;IF(AND(N(A91)&gt;0,N(J91)&gt;0,N(J91)-N(A91)&gt;N('Settings'!$B$4)),"ENTERED LATE; ","")&amp;IF(AND(N(A91)&gt;0,K91="",TODAY()-N(A91)&gt;=N('Settings'!$B$5)),"NOT APPROVED; ",""),LEN(IF(N(A91)=0,"NO DATE; ",IF(A91&gt;TODAY(),"FUTURE DATE; ",""))&amp;IF(B91="","NO WORKER; ",IF(COUNTIF('Workers'!$A$2:$A$61,B91)=0,"WORKER NOT ON WORKERS SHEET; ",""))&amp;IF(C91="","NO JOB; ",IF(COUNTIF('Jobs'!$A$2:$A$61,C91)=0,"JOB NOT ON JOBS SHEET; ",""))&amp;IF(AND(N(G91)=0,AND(D91&lt;&gt;"",E91&lt;&gt;""),N(E91)&lt;=N(D91)),"END BEFORE START; ",IF(N(M91)&lt;=0,"NO HOURS; ",""))&amp;IF(AND(N(A91)&gt;0,B91&lt;&gt;"",COUNTIFS('Time Entries'!$A$2:$A$1500,A91,'Time Entries'!$B$2:$B$1500,B91,'Time Entries'!$C$2:$C$1500,C91,'Time Entries'!$M$2:$M$1500,M91)&gt;1),"POSSIBLE DUPLICATE; ","")&amp;IF(AND(N(A91)&gt;0,B91&lt;&gt;"",N('Settings'!$B$2)&gt;0,SUMIFS('Time Entries'!$M$2:$M$1500,'Time Entries'!$A$2:$A$1500,A91,'Time Entries'!$B$2:$B$1500,B91)&gt;N('Settings'!$B$2)),"LONG DAY; ","")&amp;IF(AND(N(A91)&gt;0,N(J91)&gt;0,N(J91)-N(A91)&gt;N('Settings'!$B$4)),"ENTERED LATE; ","")&amp;IF(AND(N(A91)&gt;0,K91="",TODAY()-N(A91)&gt;=N('Settings'!$B$5)),"NOT APPROVED; ",""))-2)))</f>
        <v/>
      </c>
    </row>
    <row r="92">
      <c r="A92" s="6" t="n"/>
      <c r="D92" s="7" t="n"/>
      <c r="E92" s="7" t="n"/>
      <c r="J92" s="6" t="n"/>
      <c r="L92" s="8" t="n"/>
      <c r="M92" s="9">
        <f>IF(NOT(OR(A92&lt;&gt;"",B92&lt;&gt;"",C92&lt;&gt;"")),"",IF(N(G92)&gt;0,N(G92),IF(AND(AND(D92&lt;&gt;"",E92&lt;&gt;""),N(E92)&gt;N(D92)),ROUND((N(E92)-N(D92))*24-N(F92)/60,2),"")))</f>
        <v/>
      </c>
      <c r="N92" s="6">
        <f>IF(N(A92)=0,"",A92-WEEKDAY(A92,3))</f>
        <v/>
      </c>
      <c r="O92" s="8">
        <f>IF(NOT(OR(A92&lt;&gt;"",B92&lt;&gt;"",C92&lt;&gt;"")),"",IF(IF(N(A92)=0,"NO DATE; ",IF(A92&gt;TODAY(),"FUTURE DATE; ",""))&amp;IF(B92="","NO WORKER; ",IF(COUNTIF('Workers'!$A$2:$A$61,B92)=0,"WORKER NOT ON WORKERS SHEET; ",""))&amp;IF(C92="","NO JOB; ",IF(COUNTIF('Jobs'!$A$2:$A$61,C92)=0,"JOB NOT ON JOBS SHEET; ",""))&amp;IF(AND(N(G92)=0,AND(D92&lt;&gt;"",E92&lt;&gt;""),N(E92)&lt;=N(D92)),"END BEFORE START; ",IF(N(M92)&lt;=0,"NO HOURS; ",""))&amp;IF(AND(N(A92)&gt;0,B92&lt;&gt;"",COUNTIFS('Time Entries'!$A$2:$A$1500,A92,'Time Entries'!$B$2:$B$1500,B92,'Time Entries'!$C$2:$C$1500,C92,'Time Entries'!$M$2:$M$1500,M92)&gt;1),"POSSIBLE DUPLICATE; ","")&amp;IF(AND(N(A92)&gt;0,B92&lt;&gt;"",N('Settings'!$B$2)&gt;0,SUMIFS('Time Entries'!$M$2:$M$1500,'Time Entries'!$A$2:$A$1500,A92,'Time Entries'!$B$2:$B$1500,B92)&gt;N('Settings'!$B$2)),"LONG DAY; ","")&amp;IF(AND(N(A92)&gt;0,N(J92)&gt;0,N(J92)-N(A92)&gt;N('Settings'!$B$4)),"ENTERED LATE; ","")&amp;IF(AND(N(A92)&gt;0,K92="",TODAY()-N(A92)&gt;=N('Settings'!$B$5)),"NOT APPROVED; ","")="","",LEFT(IF(N(A92)=0,"NO DATE; ",IF(A92&gt;TODAY(),"FUTURE DATE; ",""))&amp;IF(B92="","NO WORKER; ",IF(COUNTIF('Workers'!$A$2:$A$61,B92)=0,"WORKER NOT ON WORKERS SHEET; ",""))&amp;IF(C92="","NO JOB; ",IF(COUNTIF('Jobs'!$A$2:$A$61,C92)=0,"JOB NOT ON JOBS SHEET; ",""))&amp;IF(AND(N(G92)=0,AND(D92&lt;&gt;"",E92&lt;&gt;""),N(E92)&lt;=N(D92)),"END BEFORE START; ",IF(N(M92)&lt;=0,"NO HOURS; ",""))&amp;IF(AND(N(A92)&gt;0,B92&lt;&gt;"",COUNTIFS('Time Entries'!$A$2:$A$1500,A92,'Time Entries'!$B$2:$B$1500,B92,'Time Entries'!$C$2:$C$1500,C92,'Time Entries'!$M$2:$M$1500,M92)&gt;1),"POSSIBLE DUPLICATE; ","")&amp;IF(AND(N(A92)&gt;0,B92&lt;&gt;"",N('Settings'!$B$2)&gt;0,SUMIFS('Time Entries'!$M$2:$M$1500,'Time Entries'!$A$2:$A$1500,A92,'Time Entries'!$B$2:$B$1500,B92)&gt;N('Settings'!$B$2)),"LONG DAY; ","")&amp;IF(AND(N(A92)&gt;0,N(J92)&gt;0,N(J92)-N(A92)&gt;N('Settings'!$B$4)),"ENTERED LATE; ","")&amp;IF(AND(N(A92)&gt;0,K92="",TODAY()-N(A92)&gt;=N('Settings'!$B$5)),"NOT APPROVED; ",""),LEN(IF(N(A92)=0,"NO DATE; ",IF(A92&gt;TODAY(),"FUTURE DATE; ",""))&amp;IF(B92="","NO WORKER; ",IF(COUNTIF('Workers'!$A$2:$A$61,B92)=0,"WORKER NOT ON WORKERS SHEET; ",""))&amp;IF(C92="","NO JOB; ",IF(COUNTIF('Jobs'!$A$2:$A$61,C92)=0,"JOB NOT ON JOBS SHEET; ",""))&amp;IF(AND(N(G92)=0,AND(D92&lt;&gt;"",E92&lt;&gt;""),N(E92)&lt;=N(D92)),"END BEFORE START; ",IF(N(M92)&lt;=0,"NO HOURS; ",""))&amp;IF(AND(N(A92)&gt;0,B92&lt;&gt;"",COUNTIFS('Time Entries'!$A$2:$A$1500,A92,'Time Entries'!$B$2:$B$1500,B92,'Time Entries'!$C$2:$C$1500,C92,'Time Entries'!$M$2:$M$1500,M92)&gt;1),"POSSIBLE DUPLICATE; ","")&amp;IF(AND(N(A92)&gt;0,B92&lt;&gt;"",N('Settings'!$B$2)&gt;0,SUMIFS('Time Entries'!$M$2:$M$1500,'Time Entries'!$A$2:$A$1500,A92,'Time Entries'!$B$2:$B$1500,B92)&gt;N('Settings'!$B$2)),"LONG DAY; ","")&amp;IF(AND(N(A92)&gt;0,N(J92)&gt;0,N(J92)-N(A92)&gt;N('Settings'!$B$4)),"ENTERED LATE; ","")&amp;IF(AND(N(A92)&gt;0,K92="",TODAY()-N(A92)&gt;=N('Settings'!$B$5)),"NOT APPROVED; ",""))-2)))</f>
        <v/>
      </c>
    </row>
    <row r="93">
      <c r="A93" s="6" t="n"/>
      <c r="D93" s="7" t="n"/>
      <c r="E93" s="7" t="n"/>
      <c r="J93" s="6" t="n"/>
      <c r="L93" s="8" t="n"/>
      <c r="M93" s="9">
        <f>IF(NOT(OR(A93&lt;&gt;"",B93&lt;&gt;"",C93&lt;&gt;"")),"",IF(N(G93)&gt;0,N(G93),IF(AND(AND(D93&lt;&gt;"",E93&lt;&gt;""),N(E93)&gt;N(D93)),ROUND((N(E93)-N(D93))*24-N(F93)/60,2),"")))</f>
        <v/>
      </c>
      <c r="N93" s="6">
        <f>IF(N(A93)=0,"",A93-WEEKDAY(A93,3))</f>
        <v/>
      </c>
      <c r="O93" s="8">
        <f>IF(NOT(OR(A93&lt;&gt;"",B93&lt;&gt;"",C93&lt;&gt;"")),"",IF(IF(N(A93)=0,"NO DATE; ",IF(A93&gt;TODAY(),"FUTURE DATE; ",""))&amp;IF(B93="","NO WORKER; ",IF(COUNTIF('Workers'!$A$2:$A$61,B93)=0,"WORKER NOT ON WORKERS SHEET; ",""))&amp;IF(C93="","NO JOB; ",IF(COUNTIF('Jobs'!$A$2:$A$61,C93)=0,"JOB NOT ON JOBS SHEET; ",""))&amp;IF(AND(N(G93)=0,AND(D93&lt;&gt;"",E93&lt;&gt;""),N(E93)&lt;=N(D93)),"END BEFORE START; ",IF(N(M93)&lt;=0,"NO HOURS; ",""))&amp;IF(AND(N(A93)&gt;0,B93&lt;&gt;"",COUNTIFS('Time Entries'!$A$2:$A$1500,A93,'Time Entries'!$B$2:$B$1500,B93,'Time Entries'!$C$2:$C$1500,C93,'Time Entries'!$M$2:$M$1500,M93)&gt;1),"POSSIBLE DUPLICATE; ","")&amp;IF(AND(N(A93)&gt;0,B93&lt;&gt;"",N('Settings'!$B$2)&gt;0,SUMIFS('Time Entries'!$M$2:$M$1500,'Time Entries'!$A$2:$A$1500,A93,'Time Entries'!$B$2:$B$1500,B93)&gt;N('Settings'!$B$2)),"LONG DAY; ","")&amp;IF(AND(N(A93)&gt;0,N(J93)&gt;0,N(J93)-N(A93)&gt;N('Settings'!$B$4)),"ENTERED LATE; ","")&amp;IF(AND(N(A93)&gt;0,K93="",TODAY()-N(A93)&gt;=N('Settings'!$B$5)),"NOT APPROVED; ","")="","",LEFT(IF(N(A93)=0,"NO DATE; ",IF(A93&gt;TODAY(),"FUTURE DATE; ",""))&amp;IF(B93="","NO WORKER; ",IF(COUNTIF('Workers'!$A$2:$A$61,B93)=0,"WORKER NOT ON WORKERS SHEET; ",""))&amp;IF(C93="","NO JOB; ",IF(COUNTIF('Jobs'!$A$2:$A$61,C93)=0,"JOB NOT ON JOBS SHEET; ",""))&amp;IF(AND(N(G93)=0,AND(D93&lt;&gt;"",E93&lt;&gt;""),N(E93)&lt;=N(D93)),"END BEFORE START; ",IF(N(M93)&lt;=0,"NO HOURS; ",""))&amp;IF(AND(N(A93)&gt;0,B93&lt;&gt;"",COUNTIFS('Time Entries'!$A$2:$A$1500,A93,'Time Entries'!$B$2:$B$1500,B93,'Time Entries'!$C$2:$C$1500,C93,'Time Entries'!$M$2:$M$1500,M93)&gt;1),"POSSIBLE DUPLICATE; ","")&amp;IF(AND(N(A93)&gt;0,B93&lt;&gt;"",N('Settings'!$B$2)&gt;0,SUMIFS('Time Entries'!$M$2:$M$1500,'Time Entries'!$A$2:$A$1500,A93,'Time Entries'!$B$2:$B$1500,B93)&gt;N('Settings'!$B$2)),"LONG DAY; ","")&amp;IF(AND(N(A93)&gt;0,N(J93)&gt;0,N(J93)-N(A93)&gt;N('Settings'!$B$4)),"ENTERED LATE; ","")&amp;IF(AND(N(A93)&gt;0,K93="",TODAY()-N(A93)&gt;=N('Settings'!$B$5)),"NOT APPROVED; ",""),LEN(IF(N(A93)=0,"NO DATE; ",IF(A93&gt;TODAY(),"FUTURE DATE; ",""))&amp;IF(B93="","NO WORKER; ",IF(COUNTIF('Workers'!$A$2:$A$61,B93)=0,"WORKER NOT ON WORKERS SHEET; ",""))&amp;IF(C93="","NO JOB; ",IF(COUNTIF('Jobs'!$A$2:$A$61,C93)=0,"JOB NOT ON JOBS SHEET; ",""))&amp;IF(AND(N(G93)=0,AND(D93&lt;&gt;"",E93&lt;&gt;""),N(E93)&lt;=N(D93)),"END BEFORE START; ",IF(N(M93)&lt;=0,"NO HOURS; ",""))&amp;IF(AND(N(A93)&gt;0,B93&lt;&gt;"",COUNTIFS('Time Entries'!$A$2:$A$1500,A93,'Time Entries'!$B$2:$B$1500,B93,'Time Entries'!$C$2:$C$1500,C93,'Time Entries'!$M$2:$M$1500,M93)&gt;1),"POSSIBLE DUPLICATE; ","")&amp;IF(AND(N(A93)&gt;0,B93&lt;&gt;"",N('Settings'!$B$2)&gt;0,SUMIFS('Time Entries'!$M$2:$M$1500,'Time Entries'!$A$2:$A$1500,A93,'Time Entries'!$B$2:$B$1500,B93)&gt;N('Settings'!$B$2)),"LONG DAY; ","")&amp;IF(AND(N(A93)&gt;0,N(J93)&gt;0,N(J93)-N(A93)&gt;N('Settings'!$B$4)),"ENTERED LATE; ","")&amp;IF(AND(N(A93)&gt;0,K93="",TODAY()-N(A93)&gt;=N('Settings'!$B$5)),"NOT APPROVED; ",""))-2)))</f>
        <v/>
      </c>
    </row>
    <row r="94">
      <c r="A94" s="6" t="n"/>
      <c r="D94" s="7" t="n"/>
      <c r="E94" s="7" t="n"/>
      <c r="J94" s="6" t="n"/>
      <c r="L94" s="8" t="n"/>
      <c r="M94" s="9">
        <f>IF(NOT(OR(A94&lt;&gt;"",B94&lt;&gt;"",C94&lt;&gt;"")),"",IF(N(G94)&gt;0,N(G94),IF(AND(AND(D94&lt;&gt;"",E94&lt;&gt;""),N(E94)&gt;N(D94)),ROUND((N(E94)-N(D94))*24-N(F94)/60,2),"")))</f>
        <v/>
      </c>
      <c r="N94" s="6">
        <f>IF(N(A94)=0,"",A94-WEEKDAY(A94,3))</f>
        <v/>
      </c>
      <c r="O94" s="8">
        <f>IF(NOT(OR(A94&lt;&gt;"",B94&lt;&gt;"",C94&lt;&gt;"")),"",IF(IF(N(A94)=0,"NO DATE; ",IF(A94&gt;TODAY(),"FUTURE DATE; ",""))&amp;IF(B94="","NO WORKER; ",IF(COUNTIF('Workers'!$A$2:$A$61,B94)=0,"WORKER NOT ON WORKERS SHEET; ",""))&amp;IF(C94="","NO JOB; ",IF(COUNTIF('Jobs'!$A$2:$A$61,C94)=0,"JOB NOT ON JOBS SHEET; ",""))&amp;IF(AND(N(G94)=0,AND(D94&lt;&gt;"",E94&lt;&gt;""),N(E94)&lt;=N(D94)),"END BEFORE START; ",IF(N(M94)&lt;=0,"NO HOURS; ",""))&amp;IF(AND(N(A94)&gt;0,B94&lt;&gt;"",COUNTIFS('Time Entries'!$A$2:$A$1500,A94,'Time Entries'!$B$2:$B$1500,B94,'Time Entries'!$C$2:$C$1500,C94,'Time Entries'!$M$2:$M$1500,M94)&gt;1),"POSSIBLE DUPLICATE; ","")&amp;IF(AND(N(A94)&gt;0,B94&lt;&gt;"",N('Settings'!$B$2)&gt;0,SUMIFS('Time Entries'!$M$2:$M$1500,'Time Entries'!$A$2:$A$1500,A94,'Time Entries'!$B$2:$B$1500,B94)&gt;N('Settings'!$B$2)),"LONG DAY; ","")&amp;IF(AND(N(A94)&gt;0,N(J94)&gt;0,N(J94)-N(A94)&gt;N('Settings'!$B$4)),"ENTERED LATE; ","")&amp;IF(AND(N(A94)&gt;0,K94="",TODAY()-N(A94)&gt;=N('Settings'!$B$5)),"NOT APPROVED; ","")="","",LEFT(IF(N(A94)=0,"NO DATE; ",IF(A94&gt;TODAY(),"FUTURE DATE; ",""))&amp;IF(B94="","NO WORKER; ",IF(COUNTIF('Workers'!$A$2:$A$61,B94)=0,"WORKER NOT ON WORKERS SHEET; ",""))&amp;IF(C94="","NO JOB; ",IF(COUNTIF('Jobs'!$A$2:$A$61,C94)=0,"JOB NOT ON JOBS SHEET; ",""))&amp;IF(AND(N(G94)=0,AND(D94&lt;&gt;"",E94&lt;&gt;""),N(E94)&lt;=N(D94)),"END BEFORE START; ",IF(N(M94)&lt;=0,"NO HOURS; ",""))&amp;IF(AND(N(A94)&gt;0,B94&lt;&gt;"",COUNTIFS('Time Entries'!$A$2:$A$1500,A94,'Time Entries'!$B$2:$B$1500,B94,'Time Entries'!$C$2:$C$1500,C94,'Time Entries'!$M$2:$M$1500,M94)&gt;1),"POSSIBLE DUPLICATE; ","")&amp;IF(AND(N(A94)&gt;0,B94&lt;&gt;"",N('Settings'!$B$2)&gt;0,SUMIFS('Time Entries'!$M$2:$M$1500,'Time Entries'!$A$2:$A$1500,A94,'Time Entries'!$B$2:$B$1500,B94)&gt;N('Settings'!$B$2)),"LONG DAY; ","")&amp;IF(AND(N(A94)&gt;0,N(J94)&gt;0,N(J94)-N(A94)&gt;N('Settings'!$B$4)),"ENTERED LATE; ","")&amp;IF(AND(N(A94)&gt;0,K94="",TODAY()-N(A94)&gt;=N('Settings'!$B$5)),"NOT APPROVED; ",""),LEN(IF(N(A94)=0,"NO DATE; ",IF(A94&gt;TODAY(),"FUTURE DATE; ",""))&amp;IF(B94="","NO WORKER; ",IF(COUNTIF('Workers'!$A$2:$A$61,B94)=0,"WORKER NOT ON WORKERS SHEET; ",""))&amp;IF(C94="","NO JOB; ",IF(COUNTIF('Jobs'!$A$2:$A$61,C94)=0,"JOB NOT ON JOBS SHEET; ",""))&amp;IF(AND(N(G94)=0,AND(D94&lt;&gt;"",E94&lt;&gt;""),N(E94)&lt;=N(D94)),"END BEFORE START; ",IF(N(M94)&lt;=0,"NO HOURS; ",""))&amp;IF(AND(N(A94)&gt;0,B94&lt;&gt;"",COUNTIFS('Time Entries'!$A$2:$A$1500,A94,'Time Entries'!$B$2:$B$1500,B94,'Time Entries'!$C$2:$C$1500,C94,'Time Entries'!$M$2:$M$1500,M94)&gt;1),"POSSIBLE DUPLICATE; ","")&amp;IF(AND(N(A94)&gt;0,B94&lt;&gt;"",N('Settings'!$B$2)&gt;0,SUMIFS('Time Entries'!$M$2:$M$1500,'Time Entries'!$A$2:$A$1500,A94,'Time Entries'!$B$2:$B$1500,B94)&gt;N('Settings'!$B$2)),"LONG DAY; ","")&amp;IF(AND(N(A94)&gt;0,N(J94)&gt;0,N(J94)-N(A94)&gt;N('Settings'!$B$4)),"ENTERED LATE; ","")&amp;IF(AND(N(A94)&gt;0,K94="",TODAY()-N(A94)&gt;=N('Settings'!$B$5)),"NOT APPROVED; ",""))-2)))</f>
        <v/>
      </c>
    </row>
    <row r="95">
      <c r="A95" s="6" t="n"/>
      <c r="D95" s="7" t="n"/>
      <c r="E95" s="7" t="n"/>
      <c r="J95" s="6" t="n"/>
      <c r="L95" s="8" t="n"/>
      <c r="M95" s="9">
        <f>IF(NOT(OR(A95&lt;&gt;"",B95&lt;&gt;"",C95&lt;&gt;"")),"",IF(N(G95)&gt;0,N(G95),IF(AND(AND(D95&lt;&gt;"",E95&lt;&gt;""),N(E95)&gt;N(D95)),ROUND((N(E95)-N(D95))*24-N(F95)/60,2),"")))</f>
        <v/>
      </c>
      <c r="N95" s="6">
        <f>IF(N(A95)=0,"",A95-WEEKDAY(A95,3))</f>
        <v/>
      </c>
      <c r="O95" s="8">
        <f>IF(NOT(OR(A95&lt;&gt;"",B95&lt;&gt;"",C95&lt;&gt;"")),"",IF(IF(N(A95)=0,"NO DATE; ",IF(A95&gt;TODAY(),"FUTURE DATE; ",""))&amp;IF(B95="","NO WORKER; ",IF(COUNTIF('Workers'!$A$2:$A$61,B95)=0,"WORKER NOT ON WORKERS SHEET; ",""))&amp;IF(C95="","NO JOB; ",IF(COUNTIF('Jobs'!$A$2:$A$61,C95)=0,"JOB NOT ON JOBS SHEET; ",""))&amp;IF(AND(N(G95)=0,AND(D95&lt;&gt;"",E95&lt;&gt;""),N(E95)&lt;=N(D95)),"END BEFORE START; ",IF(N(M95)&lt;=0,"NO HOURS; ",""))&amp;IF(AND(N(A95)&gt;0,B95&lt;&gt;"",COUNTIFS('Time Entries'!$A$2:$A$1500,A95,'Time Entries'!$B$2:$B$1500,B95,'Time Entries'!$C$2:$C$1500,C95,'Time Entries'!$M$2:$M$1500,M95)&gt;1),"POSSIBLE DUPLICATE; ","")&amp;IF(AND(N(A95)&gt;0,B95&lt;&gt;"",N('Settings'!$B$2)&gt;0,SUMIFS('Time Entries'!$M$2:$M$1500,'Time Entries'!$A$2:$A$1500,A95,'Time Entries'!$B$2:$B$1500,B95)&gt;N('Settings'!$B$2)),"LONG DAY; ","")&amp;IF(AND(N(A95)&gt;0,N(J95)&gt;0,N(J95)-N(A95)&gt;N('Settings'!$B$4)),"ENTERED LATE; ","")&amp;IF(AND(N(A95)&gt;0,K95="",TODAY()-N(A95)&gt;=N('Settings'!$B$5)),"NOT APPROVED; ","")="","",LEFT(IF(N(A95)=0,"NO DATE; ",IF(A95&gt;TODAY(),"FUTURE DATE; ",""))&amp;IF(B95="","NO WORKER; ",IF(COUNTIF('Workers'!$A$2:$A$61,B95)=0,"WORKER NOT ON WORKERS SHEET; ",""))&amp;IF(C95="","NO JOB; ",IF(COUNTIF('Jobs'!$A$2:$A$61,C95)=0,"JOB NOT ON JOBS SHEET; ",""))&amp;IF(AND(N(G95)=0,AND(D95&lt;&gt;"",E95&lt;&gt;""),N(E95)&lt;=N(D95)),"END BEFORE START; ",IF(N(M95)&lt;=0,"NO HOURS; ",""))&amp;IF(AND(N(A95)&gt;0,B95&lt;&gt;"",COUNTIFS('Time Entries'!$A$2:$A$1500,A95,'Time Entries'!$B$2:$B$1500,B95,'Time Entries'!$C$2:$C$1500,C95,'Time Entries'!$M$2:$M$1500,M95)&gt;1),"POSSIBLE DUPLICATE; ","")&amp;IF(AND(N(A95)&gt;0,B95&lt;&gt;"",N('Settings'!$B$2)&gt;0,SUMIFS('Time Entries'!$M$2:$M$1500,'Time Entries'!$A$2:$A$1500,A95,'Time Entries'!$B$2:$B$1500,B95)&gt;N('Settings'!$B$2)),"LONG DAY; ","")&amp;IF(AND(N(A95)&gt;0,N(J95)&gt;0,N(J95)-N(A95)&gt;N('Settings'!$B$4)),"ENTERED LATE; ","")&amp;IF(AND(N(A95)&gt;0,K95="",TODAY()-N(A95)&gt;=N('Settings'!$B$5)),"NOT APPROVED; ",""),LEN(IF(N(A95)=0,"NO DATE; ",IF(A95&gt;TODAY(),"FUTURE DATE; ",""))&amp;IF(B95="","NO WORKER; ",IF(COUNTIF('Workers'!$A$2:$A$61,B95)=0,"WORKER NOT ON WORKERS SHEET; ",""))&amp;IF(C95="","NO JOB; ",IF(COUNTIF('Jobs'!$A$2:$A$61,C95)=0,"JOB NOT ON JOBS SHEET; ",""))&amp;IF(AND(N(G95)=0,AND(D95&lt;&gt;"",E95&lt;&gt;""),N(E95)&lt;=N(D95)),"END BEFORE START; ",IF(N(M95)&lt;=0,"NO HOURS; ",""))&amp;IF(AND(N(A95)&gt;0,B95&lt;&gt;"",COUNTIFS('Time Entries'!$A$2:$A$1500,A95,'Time Entries'!$B$2:$B$1500,B95,'Time Entries'!$C$2:$C$1500,C95,'Time Entries'!$M$2:$M$1500,M95)&gt;1),"POSSIBLE DUPLICATE; ","")&amp;IF(AND(N(A95)&gt;0,B95&lt;&gt;"",N('Settings'!$B$2)&gt;0,SUMIFS('Time Entries'!$M$2:$M$1500,'Time Entries'!$A$2:$A$1500,A95,'Time Entries'!$B$2:$B$1500,B95)&gt;N('Settings'!$B$2)),"LONG DAY; ","")&amp;IF(AND(N(A95)&gt;0,N(J95)&gt;0,N(J95)-N(A95)&gt;N('Settings'!$B$4)),"ENTERED LATE; ","")&amp;IF(AND(N(A95)&gt;0,K95="",TODAY()-N(A95)&gt;=N('Settings'!$B$5)),"NOT APPROVED; ",""))-2)))</f>
        <v/>
      </c>
    </row>
    <row r="96">
      <c r="A96" s="6" t="n"/>
      <c r="D96" s="7" t="n"/>
      <c r="E96" s="7" t="n"/>
      <c r="J96" s="6" t="n"/>
      <c r="L96" s="8" t="n"/>
      <c r="M96" s="9">
        <f>IF(NOT(OR(A96&lt;&gt;"",B96&lt;&gt;"",C96&lt;&gt;"")),"",IF(N(G96)&gt;0,N(G96),IF(AND(AND(D96&lt;&gt;"",E96&lt;&gt;""),N(E96)&gt;N(D96)),ROUND((N(E96)-N(D96))*24-N(F96)/60,2),"")))</f>
        <v/>
      </c>
      <c r="N96" s="6">
        <f>IF(N(A96)=0,"",A96-WEEKDAY(A96,3))</f>
        <v/>
      </c>
      <c r="O96" s="8">
        <f>IF(NOT(OR(A96&lt;&gt;"",B96&lt;&gt;"",C96&lt;&gt;"")),"",IF(IF(N(A96)=0,"NO DATE; ",IF(A96&gt;TODAY(),"FUTURE DATE; ",""))&amp;IF(B96="","NO WORKER; ",IF(COUNTIF('Workers'!$A$2:$A$61,B96)=0,"WORKER NOT ON WORKERS SHEET; ",""))&amp;IF(C96="","NO JOB; ",IF(COUNTIF('Jobs'!$A$2:$A$61,C96)=0,"JOB NOT ON JOBS SHEET; ",""))&amp;IF(AND(N(G96)=0,AND(D96&lt;&gt;"",E96&lt;&gt;""),N(E96)&lt;=N(D96)),"END BEFORE START; ",IF(N(M96)&lt;=0,"NO HOURS; ",""))&amp;IF(AND(N(A96)&gt;0,B96&lt;&gt;"",COUNTIFS('Time Entries'!$A$2:$A$1500,A96,'Time Entries'!$B$2:$B$1500,B96,'Time Entries'!$C$2:$C$1500,C96,'Time Entries'!$M$2:$M$1500,M96)&gt;1),"POSSIBLE DUPLICATE; ","")&amp;IF(AND(N(A96)&gt;0,B96&lt;&gt;"",N('Settings'!$B$2)&gt;0,SUMIFS('Time Entries'!$M$2:$M$1500,'Time Entries'!$A$2:$A$1500,A96,'Time Entries'!$B$2:$B$1500,B96)&gt;N('Settings'!$B$2)),"LONG DAY; ","")&amp;IF(AND(N(A96)&gt;0,N(J96)&gt;0,N(J96)-N(A96)&gt;N('Settings'!$B$4)),"ENTERED LATE; ","")&amp;IF(AND(N(A96)&gt;0,K96="",TODAY()-N(A96)&gt;=N('Settings'!$B$5)),"NOT APPROVED; ","")="","",LEFT(IF(N(A96)=0,"NO DATE; ",IF(A96&gt;TODAY(),"FUTURE DATE; ",""))&amp;IF(B96="","NO WORKER; ",IF(COUNTIF('Workers'!$A$2:$A$61,B96)=0,"WORKER NOT ON WORKERS SHEET; ",""))&amp;IF(C96="","NO JOB; ",IF(COUNTIF('Jobs'!$A$2:$A$61,C96)=0,"JOB NOT ON JOBS SHEET; ",""))&amp;IF(AND(N(G96)=0,AND(D96&lt;&gt;"",E96&lt;&gt;""),N(E96)&lt;=N(D96)),"END BEFORE START; ",IF(N(M96)&lt;=0,"NO HOURS; ",""))&amp;IF(AND(N(A96)&gt;0,B96&lt;&gt;"",COUNTIFS('Time Entries'!$A$2:$A$1500,A96,'Time Entries'!$B$2:$B$1500,B96,'Time Entries'!$C$2:$C$1500,C96,'Time Entries'!$M$2:$M$1500,M96)&gt;1),"POSSIBLE DUPLICATE; ","")&amp;IF(AND(N(A96)&gt;0,B96&lt;&gt;"",N('Settings'!$B$2)&gt;0,SUMIFS('Time Entries'!$M$2:$M$1500,'Time Entries'!$A$2:$A$1500,A96,'Time Entries'!$B$2:$B$1500,B96)&gt;N('Settings'!$B$2)),"LONG DAY; ","")&amp;IF(AND(N(A96)&gt;0,N(J96)&gt;0,N(J96)-N(A96)&gt;N('Settings'!$B$4)),"ENTERED LATE; ","")&amp;IF(AND(N(A96)&gt;0,K96="",TODAY()-N(A96)&gt;=N('Settings'!$B$5)),"NOT APPROVED; ",""),LEN(IF(N(A96)=0,"NO DATE; ",IF(A96&gt;TODAY(),"FUTURE DATE; ",""))&amp;IF(B96="","NO WORKER; ",IF(COUNTIF('Workers'!$A$2:$A$61,B96)=0,"WORKER NOT ON WORKERS SHEET; ",""))&amp;IF(C96="","NO JOB; ",IF(COUNTIF('Jobs'!$A$2:$A$61,C96)=0,"JOB NOT ON JOBS SHEET; ",""))&amp;IF(AND(N(G96)=0,AND(D96&lt;&gt;"",E96&lt;&gt;""),N(E96)&lt;=N(D96)),"END BEFORE START; ",IF(N(M96)&lt;=0,"NO HOURS; ",""))&amp;IF(AND(N(A96)&gt;0,B96&lt;&gt;"",COUNTIFS('Time Entries'!$A$2:$A$1500,A96,'Time Entries'!$B$2:$B$1500,B96,'Time Entries'!$C$2:$C$1500,C96,'Time Entries'!$M$2:$M$1500,M96)&gt;1),"POSSIBLE DUPLICATE; ","")&amp;IF(AND(N(A96)&gt;0,B96&lt;&gt;"",N('Settings'!$B$2)&gt;0,SUMIFS('Time Entries'!$M$2:$M$1500,'Time Entries'!$A$2:$A$1500,A96,'Time Entries'!$B$2:$B$1500,B96)&gt;N('Settings'!$B$2)),"LONG DAY; ","")&amp;IF(AND(N(A96)&gt;0,N(J96)&gt;0,N(J96)-N(A96)&gt;N('Settings'!$B$4)),"ENTERED LATE; ","")&amp;IF(AND(N(A96)&gt;0,K96="",TODAY()-N(A96)&gt;=N('Settings'!$B$5)),"NOT APPROVED; ",""))-2)))</f>
        <v/>
      </c>
    </row>
    <row r="97">
      <c r="A97" s="6" t="n"/>
      <c r="D97" s="7" t="n"/>
      <c r="E97" s="7" t="n"/>
      <c r="J97" s="6" t="n"/>
      <c r="L97" s="8" t="n"/>
      <c r="M97" s="9">
        <f>IF(NOT(OR(A97&lt;&gt;"",B97&lt;&gt;"",C97&lt;&gt;"")),"",IF(N(G97)&gt;0,N(G97),IF(AND(AND(D97&lt;&gt;"",E97&lt;&gt;""),N(E97)&gt;N(D97)),ROUND((N(E97)-N(D97))*24-N(F97)/60,2),"")))</f>
        <v/>
      </c>
      <c r="N97" s="6">
        <f>IF(N(A97)=0,"",A97-WEEKDAY(A97,3))</f>
        <v/>
      </c>
      <c r="O97" s="8">
        <f>IF(NOT(OR(A97&lt;&gt;"",B97&lt;&gt;"",C97&lt;&gt;"")),"",IF(IF(N(A97)=0,"NO DATE; ",IF(A97&gt;TODAY(),"FUTURE DATE; ",""))&amp;IF(B97="","NO WORKER; ",IF(COUNTIF('Workers'!$A$2:$A$61,B97)=0,"WORKER NOT ON WORKERS SHEET; ",""))&amp;IF(C97="","NO JOB; ",IF(COUNTIF('Jobs'!$A$2:$A$61,C97)=0,"JOB NOT ON JOBS SHEET; ",""))&amp;IF(AND(N(G97)=0,AND(D97&lt;&gt;"",E97&lt;&gt;""),N(E97)&lt;=N(D97)),"END BEFORE START; ",IF(N(M97)&lt;=0,"NO HOURS; ",""))&amp;IF(AND(N(A97)&gt;0,B97&lt;&gt;"",COUNTIFS('Time Entries'!$A$2:$A$1500,A97,'Time Entries'!$B$2:$B$1500,B97,'Time Entries'!$C$2:$C$1500,C97,'Time Entries'!$M$2:$M$1500,M97)&gt;1),"POSSIBLE DUPLICATE; ","")&amp;IF(AND(N(A97)&gt;0,B97&lt;&gt;"",N('Settings'!$B$2)&gt;0,SUMIFS('Time Entries'!$M$2:$M$1500,'Time Entries'!$A$2:$A$1500,A97,'Time Entries'!$B$2:$B$1500,B97)&gt;N('Settings'!$B$2)),"LONG DAY; ","")&amp;IF(AND(N(A97)&gt;0,N(J97)&gt;0,N(J97)-N(A97)&gt;N('Settings'!$B$4)),"ENTERED LATE; ","")&amp;IF(AND(N(A97)&gt;0,K97="",TODAY()-N(A97)&gt;=N('Settings'!$B$5)),"NOT APPROVED; ","")="","",LEFT(IF(N(A97)=0,"NO DATE; ",IF(A97&gt;TODAY(),"FUTURE DATE; ",""))&amp;IF(B97="","NO WORKER; ",IF(COUNTIF('Workers'!$A$2:$A$61,B97)=0,"WORKER NOT ON WORKERS SHEET; ",""))&amp;IF(C97="","NO JOB; ",IF(COUNTIF('Jobs'!$A$2:$A$61,C97)=0,"JOB NOT ON JOBS SHEET; ",""))&amp;IF(AND(N(G97)=0,AND(D97&lt;&gt;"",E97&lt;&gt;""),N(E97)&lt;=N(D97)),"END BEFORE START; ",IF(N(M97)&lt;=0,"NO HOURS; ",""))&amp;IF(AND(N(A97)&gt;0,B97&lt;&gt;"",COUNTIFS('Time Entries'!$A$2:$A$1500,A97,'Time Entries'!$B$2:$B$1500,B97,'Time Entries'!$C$2:$C$1500,C97,'Time Entries'!$M$2:$M$1500,M97)&gt;1),"POSSIBLE DUPLICATE; ","")&amp;IF(AND(N(A97)&gt;0,B97&lt;&gt;"",N('Settings'!$B$2)&gt;0,SUMIFS('Time Entries'!$M$2:$M$1500,'Time Entries'!$A$2:$A$1500,A97,'Time Entries'!$B$2:$B$1500,B97)&gt;N('Settings'!$B$2)),"LONG DAY; ","")&amp;IF(AND(N(A97)&gt;0,N(J97)&gt;0,N(J97)-N(A97)&gt;N('Settings'!$B$4)),"ENTERED LATE; ","")&amp;IF(AND(N(A97)&gt;0,K97="",TODAY()-N(A97)&gt;=N('Settings'!$B$5)),"NOT APPROVED; ",""),LEN(IF(N(A97)=0,"NO DATE; ",IF(A97&gt;TODAY(),"FUTURE DATE; ",""))&amp;IF(B97="","NO WORKER; ",IF(COUNTIF('Workers'!$A$2:$A$61,B97)=0,"WORKER NOT ON WORKERS SHEET; ",""))&amp;IF(C97="","NO JOB; ",IF(COUNTIF('Jobs'!$A$2:$A$61,C97)=0,"JOB NOT ON JOBS SHEET; ",""))&amp;IF(AND(N(G97)=0,AND(D97&lt;&gt;"",E97&lt;&gt;""),N(E97)&lt;=N(D97)),"END BEFORE START; ",IF(N(M97)&lt;=0,"NO HOURS; ",""))&amp;IF(AND(N(A97)&gt;0,B97&lt;&gt;"",COUNTIFS('Time Entries'!$A$2:$A$1500,A97,'Time Entries'!$B$2:$B$1500,B97,'Time Entries'!$C$2:$C$1500,C97,'Time Entries'!$M$2:$M$1500,M97)&gt;1),"POSSIBLE DUPLICATE; ","")&amp;IF(AND(N(A97)&gt;0,B97&lt;&gt;"",N('Settings'!$B$2)&gt;0,SUMIFS('Time Entries'!$M$2:$M$1500,'Time Entries'!$A$2:$A$1500,A97,'Time Entries'!$B$2:$B$1500,B97)&gt;N('Settings'!$B$2)),"LONG DAY; ","")&amp;IF(AND(N(A97)&gt;0,N(J97)&gt;0,N(J97)-N(A97)&gt;N('Settings'!$B$4)),"ENTERED LATE; ","")&amp;IF(AND(N(A97)&gt;0,K97="",TODAY()-N(A97)&gt;=N('Settings'!$B$5)),"NOT APPROVED; ",""))-2)))</f>
        <v/>
      </c>
    </row>
    <row r="98">
      <c r="A98" s="6" t="n"/>
      <c r="D98" s="7" t="n"/>
      <c r="E98" s="7" t="n"/>
      <c r="J98" s="6" t="n"/>
      <c r="L98" s="8" t="n"/>
      <c r="M98" s="9">
        <f>IF(NOT(OR(A98&lt;&gt;"",B98&lt;&gt;"",C98&lt;&gt;"")),"",IF(N(G98)&gt;0,N(G98),IF(AND(AND(D98&lt;&gt;"",E98&lt;&gt;""),N(E98)&gt;N(D98)),ROUND((N(E98)-N(D98))*24-N(F98)/60,2),"")))</f>
        <v/>
      </c>
      <c r="N98" s="6">
        <f>IF(N(A98)=0,"",A98-WEEKDAY(A98,3))</f>
        <v/>
      </c>
      <c r="O98" s="8">
        <f>IF(NOT(OR(A98&lt;&gt;"",B98&lt;&gt;"",C98&lt;&gt;"")),"",IF(IF(N(A98)=0,"NO DATE; ",IF(A98&gt;TODAY(),"FUTURE DATE; ",""))&amp;IF(B98="","NO WORKER; ",IF(COUNTIF('Workers'!$A$2:$A$61,B98)=0,"WORKER NOT ON WORKERS SHEET; ",""))&amp;IF(C98="","NO JOB; ",IF(COUNTIF('Jobs'!$A$2:$A$61,C98)=0,"JOB NOT ON JOBS SHEET; ",""))&amp;IF(AND(N(G98)=0,AND(D98&lt;&gt;"",E98&lt;&gt;""),N(E98)&lt;=N(D98)),"END BEFORE START; ",IF(N(M98)&lt;=0,"NO HOURS; ",""))&amp;IF(AND(N(A98)&gt;0,B98&lt;&gt;"",COUNTIFS('Time Entries'!$A$2:$A$1500,A98,'Time Entries'!$B$2:$B$1500,B98,'Time Entries'!$C$2:$C$1500,C98,'Time Entries'!$M$2:$M$1500,M98)&gt;1),"POSSIBLE DUPLICATE; ","")&amp;IF(AND(N(A98)&gt;0,B98&lt;&gt;"",N('Settings'!$B$2)&gt;0,SUMIFS('Time Entries'!$M$2:$M$1500,'Time Entries'!$A$2:$A$1500,A98,'Time Entries'!$B$2:$B$1500,B98)&gt;N('Settings'!$B$2)),"LONG DAY; ","")&amp;IF(AND(N(A98)&gt;0,N(J98)&gt;0,N(J98)-N(A98)&gt;N('Settings'!$B$4)),"ENTERED LATE; ","")&amp;IF(AND(N(A98)&gt;0,K98="",TODAY()-N(A98)&gt;=N('Settings'!$B$5)),"NOT APPROVED; ","")="","",LEFT(IF(N(A98)=0,"NO DATE; ",IF(A98&gt;TODAY(),"FUTURE DATE; ",""))&amp;IF(B98="","NO WORKER; ",IF(COUNTIF('Workers'!$A$2:$A$61,B98)=0,"WORKER NOT ON WORKERS SHEET; ",""))&amp;IF(C98="","NO JOB; ",IF(COUNTIF('Jobs'!$A$2:$A$61,C98)=0,"JOB NOT ON JOBS SHEET; ",""))&amp;IF(AND(N(G98)=0,AND(D98&lt;&gt;"",E98&lt;&gt;""),N(E98)&lt;=N(D98)),"END BEFORE START; ",IF(N(M98)&lt;=0,"NO HOURS; ",""))&amp;IF(AND(N(A98)&gt;0,B98&lt;&gt;"",COUNTIFS('Time Entries'!$A$2:$A$1500,A98,'Time Entries'!$B$2:$B$1500,B98,'Time Entries'!$C$2:$C$1500,C98,'Time Entries'!$M$2:$M$1500,M98)&gt;1),"POSSIBLE DUPLICATE; ","")&amp;IF(AND(N(A98)&gt;0,B98&lt;&gt;"",N('Settings'!$B$2)&gt;0,SUMIFS('Time Entries'!$M$2:$M$1500,'Time Entries'!$A$2:$A$1500,A98,'Time Entries'!$B$2:$B$1500,B98)&gt;N('Settings'!$B$2)),"LONG DAY; ","")&amp;IF(AND(N(A98)&gt;0,N(J98)&gt;0,N(J98)-N(A98)&gt;N('Settings'!$B$4)),"ENTERED LATE; ","")&amp;IF(AND(N(A98)&gt;0,K98="",TODAY()-N(A98)&gt;=N('Settings'!$B$5)),"NOT APPROVED; ",""),LEN(IF(N(A98)=0,"NO DATE; ",IF(A98&gt;TODAY(),"FUTURE DATE; ",""))&amp;IF(B98="","NO WORKER; ",IF(COUNTIF('Workers'!$A$2:$A$61,B98)=0,"WORKER NOT ON WORKERS SHEET; ",""))&amp;IF(C98="","NO JOB; ",IF(COUNTIF('Jobs'!$A$2:$A$61,C98)=0,"JOB NOT ON JOBS SHEET; ",""))&amp;IF(AND(N(G98)=0,AND(D98&lt;&gt;"",E98&lt;&gt;""),N(E98)&lt;=N(D98)),"END BEFORE START; ",IF(N(M98)&lt;=0,"NO HOURS; ",""))&amp;IF(AND(N(A98)&gt;0,B98&lt;&gt;"",COUNTIFS('Time Entries'!$A$2:$A$1500,A98,'Time Entries'!$B$2:$B$1500,B98,'Time Entries'!$C$2:$C$1500,C98,'Time Entries'!$M$2:$M$1500,M98)&gt;1),"POSSIBLE DUPLICATE; ","")&amp;IF(AND(N(A98)&gt;0,B98&lt;&gt;"",N('Settings'!$B$2)&gt;0,SUMIFS('Time Entries'!$M$2:$M$1500,'Time Entries'!$A$2:$A$1500,A98,'Time Entries'!$B$2:$B$1500,B98)&gt;N('Settings'!$B$2)),"LONG DAY; ","")&amp;IF(AND(N(A98)&gt;0,N(J98)&gt;0,N(J98)-N(A98)&gt;N('Settings'!$B$4)),"ENTERED LATE; ","")&amp;IF(AND(N(A98)&gt;0,K98="",TODAY()-N(A98)&gt;=N('Settings'!$B$5)),"NOT APPROVED; ",""))-2)))</f>
        <v/>
      </c>
    </row>
    <row r="99">
      <c r="A99" s="6" t="n"/>
      <c r="D99" s="7" t="n"/>
      <c r="E99" s="7" t="n"/>
      <c r="J99" s="6" t="n"/>
      <c r="L99" s="8" t="n"/>
      <c r="M99" s="9">
        <f>IF(NOT(OR(A99&lt;&gt;"",B99&lt;&gt;"",C99&lt;&gt;"")),"",IF(N(G99)&gt;0,N(G99),IF(AND(AND(D99&lt;&gt;"",E99&lt;&gt;""),N(E99)&gt;N(D99)),ROUND((N(E99)-N(D99))*24-N(F99)/60,2),"")))</f>
        <v/>
      </c>
      <c r="N99" s="6">
        <f>IF(N(A99)=0,"",A99-WEEKDAY(A99,3))</f>
        <v/>
      </c>
      <c r="O99" s="8">
        <f>IF(NOT(OR(A99&lt;&gt;"",B99&lt;&gt;"",C99&lt;&gt;"")),"",IF(IF(N(A99)=0,"NO DATE; ",IF(A99&gt;TODAY(),"FUTURE DATE; ",""))&amp;IF(B99="","NO WORKER; ",IF(COUNTIF('Workers'!$A$2:$A$61,B99)=0,"WORKER NOT ON WORKERS SHEET; ",""))&amp;IF(C99="","NO JOB; ",IF(COUNTIF('Jobs'!$A$2:$A$61,C99)=0,"JOB NOT ON JOBS SHEET; ",""))&amp;IF(AND(N(G99)=0,AND(D99&lt;&gt;"",E99&lt;&gt;""),N(E99)&lt;=N(D99)),"END BEFORE START; ",IF(N(M99)&lt;=0,"NO HOURS; ",""))&amp;IF(AND(N(A99)&gt;0,B99&lt;&gt;"",COUNTIFS('Time Entries'!$A$2:$A$1500,A99,'Time Entries'!$B$2:$B$1500,B99,'Time Entries'!$C$2:$C$1500,C99,'Time Entries'!$M$2:$M$1500,M99)&gt;1),"POSSIBLE DUPLICATE; ","")&amp;IF(AND(N(A99)&gt;0,B99&lt;&gt;"",N('Settings'!$B$2)&gt;0,SUMIFS('Time Entries'!$M$2:$M$1500,'Time Entries'!$A$2:$A$1500,A99,'Time Entries'!$B$2:$B$1500,B99)&gt;N('Settings'!$B$2)),"LONG DAY; ","")&amp;IF(AND(N(A99)&gt;0,N(J99)&gt;0,N(J99)-N(A99)&gt;N('Settings'!$B$4)),"ENTERED LATE; ","")&amp;IF(AND(N(A99)&gt;0,K99="",TODAY()-N(A99)&gt;=N('Settings'!$B$5)),"NOT APPROVED; ","")="","",LEFT(IF(N(A99)=0,"NO DATE; ",IF(A99&gt;TODAY(),"FUTURE DATE; ",""))&amp;IF(B99="","NO WORKER; ",IF(COUNTIF('Workers'!$A$2:$A$61,B99)=0,"WORKER NOT ON WORKERS SHEET; ",""))&amp;IF(C99="","NO JOB; ",IF(COUNTIF('Jobs'!$A$2:$A$61,C99)=0,"JOB NOT ON JOBS SHEET; ",""))&amp;IF(AND(N(G99)=0,AND(D99&lt;&gt;"",E99&lt;&gt;""),N(E99)&lt;=N(D99)),"END BEFORE START; ",IF(N(M99)&lt;=0,"NO HOURS; ",""))&amp;IF(AND(N(A99)&gt;0,B99&lt;&gt;"",COUNTIFS('Time Entries'!$A$2:$A$1500,A99,'Time Entries'!$B$2:$B$1500,B99,'Time Entries'!$C$2:$C$1500,C99,'Time Entries'!$M$2:$M$1500,M99)&gt;1),"POSSIBLE DUPLICATE; ","")&amp;IF(AND(N(A99)&gt;0,B99&lt;&gt;"",N('Settings'!$B$2)&gt;0,SUMIFS('Time Entries'!$M$2:$M$1500,'Time Entries'!$A$2:$A$1500,A99,'Time Entries'!$B$2:$B$1500,B99)&gt;N('Settings'!$B$2)),"LONG DAY; ","")&amp;IF(AND(N(A99)&gt;0,N(J99)&gt;0,N(J99)-N(A99)&gt;N('Settings'!$B$4)),"ENTERED LATE; ","")&amp;IF(AND(N(A99)&gt;0,K99="",TODAY()-N(A99)&gt;=N('Settings'!$B$5)),"NOT APPROVED; ",""),LEN(IF(N(A99)=0,"NO DATE; ",IF(A99&gt;TODAY(),"FUTURE DATE; ",""))&amp;IF(B99="","NO WORKER; ",IF(COUNTIF('Workers'!$A$2:$A$61,B99)=0,"WORKER NOT ON WORKERS SHEET; ",""))&amp;IF(C99="","NO JOB; ",IF(COUNTIF('Jobs'!$A$2:$A$61,C99)=0,"JOB NOT ON JOBS SHEET; ",""))&amp;IF(AND(N(G99)=0,AND(D99&lt;&gt;"",E99&lt;&gt;""),N(E99)&lt;=N(D99)),"END BEFORE START; ",IF(N(M99)&lt;=0,"NO HOURS; ",""))&amp;IF(AND(N(A99)&gt;0,B99&lt;&gt;"",COUNTIFS('Time Entries'!$A$2:$A$1500,A99,'Time Entries'!$B$2:$B$1500,B99,'Time Entries'!$C$2:$C$1500,C99,'Time Entries'!$M$2:$M$1500,M99)&gt;1),"POSSIBLE DUPLICATE; ","")&amp;IF(AND(N(A99)&gt;0,B99&lt;&gt;"",N('Settings'!$B$2)&gt;0,SUMIFS('Time Entries'!$M$2:$M$1500,'Time Entries'!$A$2:$A$1500,A99,'Time Entries'!$B$2:$B$1500,B99)&gt;N('Settings'!$B$2)),"LONG DAY; ","")&amp;IF(AND(N(A99)&gt;0,N(J99)&gt;0,N(J99)-N(A99)&gt;N('Settings'!$B$4)),"ENTERED LATE; ","")&amp;IF(AND(N(A99)&gt;0,K99="",TODAY()-N(A99)&gt;=N('Settings'!$B$5)),"NOT APPROVED; ",""))-2)))</f>
        <v/>
      </c>
    </row>
    <row r="100">
      <c r="A100" s="6" t="n"/>
      <c r="D100" s="7" t="n"/>
      <c r="E100" s="7" t="n"/>
      <c r="J100" s="6" t="n"/>
      <c r="L100" s="8" t="n"/>
      <c r="M100" s="9">
        <f>IF(NOT(OR(A100&lt;&gt;"",B100&lt;&gt;"",C100&lt;&gt;"")),"",IF(N(G100)&gt;0,N(G100),IF(AND(AND(D100&lt;&gt;"",E100&lt;&gt;""),N(E100)&gt;N(D100)),ROUND((N(E100)-N(D100))*24-N(F100)/60,2),"")))</f>
        <v/>
      </c>
      <c r="N100" s="6">
        <f>IF(N(A100)=0,"",A100-WEEKDAY(A100,3))</f>
        <v/>
      </c>
      <c r="O100" s="8">
        <f>IF(NOT(OR(A100&lt;&gt;"",B100&lt;&gt;"",C100&lt;&gt;"")),"",IF(IF(N(A100)=0,"NO DATE; ",IF(A100&gt;TODAY(),"FUTURE DATE; ",""))&amp;IF(B100="","NO WORKER; ",IF(COUNTIF('Workers'!$A$2:$A$61,B100)=0,"WORKER NOT ON WORKERS SHEET; ",""))&amp;IF(C100="","NO JOB; ",IF(COUNTIF('Jobs'!$A$2:$A$61,C100)=0,"JOB NOT ON JOBS SHEET; ",""))&amp;IF(AND(N(G100)=0,AND(D100&lt;&gt;"",E100&lt;&gt;""),N(E100)&lt;=N(D100)),"END BEFORE START; ",IF(N(M100)&lt;=0,"NO HOURS; ",""))&amp;IF(AND(N(A100)&gt;0,B100&lt;&gt;"",COUNTIFS('Time Entries'!$A$2:$A$1500,A100,'Time Entries'!$B$2:$B$1500,B100,'Time Entries'!$C$2:$C$1500,C100,'Time Entries'!$M$2:$M$1500,M100)&gt;1),"POSSIBLE DUPLICATE; ","")&amp;IF(AND(N(A100)&gt;0,B100&lt;&gt;"",N('Settings'!$B$2)&gt;0,SUMIFS('Time Entries'!$M$2:$M$1500,'Time Entries'!$A$2:$A$1500,A100,'Time Entries'!$B$2:$B$1500,B100)&gt;N('Settings'!$B$2)),"LONG DAY; ","")&amp;IF(AND(N(A100)&gt;0,N(J100)&gt;0,N(J100)-N(A100)&gt;N('Settings'!$B$4)),"ENTERED LATE; ","")&amp;IF(AND(N(A100)&gt;0,K100="",TODAY()-N(A100)&gt;=N('Settings'!$B$5)),"NOT APPROVED; ","")="","",LEFT(IF(N(A100)=0,"NO DATE; ",IF(A100&gt;TODAY(),"FUTURE DATE; ",""))&amp;IF(B100="","NO WORKER; ",IF(COUNTIF('Workers'!$A$2:$A$61,B100)=0,"WORKER NOT ON WORKERS SHEET; ",""))&amp;IF(C100="","NO JOB; ",IF(COUNTIF('Jobs'!$A$2:$A$61,C100)=0,"JOB NOT ON JOBS SHEET; ",""))&amp;IF(AND(N(G100)=0,AND(D100&lt;&gt;"",E100&lt;&gt;""),N(E100)&lt;=N(D100)),"END BEFORE START; ",IF(N(M100)&lt;=0,"NO HOURS; ",""))&amp;IF(AND(N(A100)&gt;0,B100&lt;&gt;"",COUNTIFS('Time Entries'!$A$2:$A$1500,A100,'Time Entries'!$B$2:$B$1500,B100,'Time Entries'!$C$2:$C$1500,C100,'Time Entries'!$M$2:$M$1500,M100)&gt;1),"POSSIBLE DUPLICATE; ","")&amp;IF(AND(N(A100)&gt;0,B100&lt;&gt;"",N('Settings'!$B$2)&gt;0,SUMIFS('Time Entries'!$M$2:$M$1500,'Time Entries'!$A$2:$A$1500,A100,'Time Entries'!$B$2:$B$1500,B100)&gt;N('Settings'!$B$2)),"LONG DAY; ","")&amp;IF(AND(N(A100)&gt;0,N(J100)&gt;0,N(J100)-N(A100)&gt;N('Settings'!$B$4)),"ENTERED LATE; ","")&amp;IF(AND(N(A100)&gt;0,K100="",TODAY()-N(A100)&gt;=N('Settings'!$B$5)),"NOT APPROVED; ",""),LEN(IF(N(A100)=0,"NO DATE; ",IF(A100&gt;TODAY(),"FUTURE DATE; ",""))&amp;IF(B100="","NO WORKER; ",IF(COUNTIF('Workers'!$A$2:$A$61,B100)=0,"WORKER NOT ON WORKERS SHEET; ",""))&amp;IF(C100="","NO JOB; ",IF(COUNTIF('Jobs'!$A$2:$A$61,C100)=0,"JOB NOT ON JOBS SHEET; ",""))&amp;IF(AND(N(G100)=0,AND(D100&lt;&gt;"",E100&lt;&gt;""),N(E100)&lt;=N(D100)),"END BEFORE START; ",IF(N(M100)&lt;=0,"NO HOURS; ",""))&amp;IF(AND(N(A100)&gt;0,B100&lt;&gt;"",COUNTIFS('Time Entries'!$A$2:$A$1500,A100,'Time Entries'!$B$2:$B$1500,B100,'Time Entries'!$C$2:$C$1500,C100,'Time Entries'!$M$2:$M$1500,M100)&gt;1),"POSSIBLE DUPLICATE; ","")&amp;IF(AND(N(A100)&gt;0,B100&lt;&gt;"",N('Settings'!$B$2)&gt;0,SUMIFS('Time Entries'!$M$2:$M$1500,'Time Entries'!$A$2:$A$1500,A100,'Time Entries'!$B$2:$B$1500,B100)&gt;N('Settings'!$B$2)),"LONG DAY; ","")&amp;IF(AND(N(A100)&gt;0,N(J100)&gt;0,N(J100)-N(A100)&gt;N('Settings'!$B$4)),"ENTERED LATE; ","")&amp;IF(AND(N(A100)&gt;0,K100="",TODAY()-N(A100)&gt;=N('Settings'!$B$5)),"NOT APPROVED; ",""))-2)))</f>
        <v/>
      </c>
    </row>
    <row r="101">
      <c r="A101" s="6" t="n"/>
      <c r="D101" s="7" t="n"/>
      <c r="E101" s="7" t="n"/>
      <c r="J101" s="6" t="n"/>
      <c r="L101" s="8" t="n"/>
      <c r="M101" s="9">
        <f>IF(NOT(OR(A101&lt;&gt;"",B101&lt;&gt;"",C101&lt;&gt;"")),"",IF(N(G101)&gt;0,N(G101),IF(AND(AND(D101&lt;&gt;"",E101&lt;&gt;""),N(E101)&gt;N(D101)),ROUND((N(E101)-N(D101))*24-N(F101)/60,2),"")))</f>
        <v/>
      </c>
      <c r="N101" s="6">
        <f>IF(N(A101)=0,"",A101-WEEKDAY(A101,3))</f>
        <v/>
      </c>
      <c r="O101" s="8">
        <f>IF(NOT(OR(A101&lt;&gt;"",B101&lt;&gt;"",C101&lt;&gt;"")),"",IF(IF(N(A101)=0,"NO DATE; ",IF(A101&gt;TODAY(),"FUTURE DATE; ",""))&amp;IF(B101="","NO WORKER; ",IF(COUNTIF('Workers'!$A$2:$A$61,B101)=0,"WORKER NOT ON WORKERS SHEET; ",""))&amp;IF(C101="","NO JOB; ",IF(COUNTIF('Jobs'!$A$2:$A$61,C101)=0,"JOB NOT ON JOBS SHEET; ",""))&amp;IF(AND(N(G101)=0,AND(D101&lt;&gt;"",E101&lt;&gt;""),N(E101)&lt;=N(D101)),"END BEFORE START; ",IF(N(M101)&lt;=0,"NO HOURS; ",""))&amp;IF(AND(N(A101)&gt;0,B101&lt;&gt;"",COUNTIFS('Time Entries'!$A$2:$A$1500,A101,'Time Entries'!$B$2:$B$1500,B101,'Time Entries'!$C$2:$C$1500,C101,'Time Entries'!$M$2:$M$1500,M101)&gt;1),"POSSIBLE DUPLICATE; ","")&amp;IF(AND(N(A101)&gt;0,B101&lt;&gt;"",N('Settings'!$B$2)&gt;0,SUMIFS('Time Entries'!$M$2:$M$1500,'Time Entries'!$A$2:$A$1500,A101,'Time Entries'!$B$2:$B$1500,B101)&gt;N('Settings'!$B$2)),"LONG DAY; ","")&amp;IF(AND(N(A101)&gt;0,N(J101)&gt;0,N(J101)-N(A101)&gt;N('Settings'!$B$4)),"ENTERED LATE; ","")&amp;IF(AND(N(A101)&gt;0,K101="",TODAY()-N(A101)&gt;=N('Settings'!$B$5)),"NOT APPROVED; ","")="","",LEFT(IF(N(A101)=0,"NO DATE; ",IF(A101&gt;TODAY(),"FUTURE DATE; ",""))&amp;IF(B101="","NO WORKER; ",IF(COUNTIF('Workers'!$A$2:$A$61,B101)=0,"WORKER NOT ON WORKERS SHEET; ",""))&amp;IF(C101="","NO JOB; ",IF(COUNTIF('Jobs'!$A$2:$A$61,C101)=0,"JOB NOT ON JOBS SHEET; ",""))&amp;IF(AND(N(G101)=0,AND(D101&lt;&gt;"",E101&lt;&gt;""),N(E101)&lt;=N(D101)),"END BEFORE START; ",IF(N(M101)&lt;=0,"NO HOURS; ",""))&amp;IF(AND(N(A101)&gt;0,B101&lt;&gt;"",COUNTIFS('Time Entries'!$A$2:$A$1500,A101,'Time Entries'!$B$2:$B$1500,B101,'Time Entries'!$C$2:$C$1500,C101,'Time Entries'!$M$2:$M$1500,M101)&gt;1),"POSSIBLE DUPLICATE; ","")&amp;IF(AND(N(A101)&gt;0,B101&lt;&gt;"",N('Settings'!$B$2)&gt;0,SUMIFS('Time Entries'!$M$2:$M$1500,'Time Entries'!$A$2:$A$1500,A101,'Time Entries'!$B$2:$B$1500,B101)&gt;N('Settings'!$B$2)),"LONG DAY; ","")&amp;IF(AND(N(A101)&gt;0,N(J101)&gt;0,N(J101)-N(A101)&gt;N('Settings'!$B$4)),"ENTERED LATE; ","")&amp;IF(AND(N(A101)&gt;0,K101="",TODAY()-N(A101)&gt;=N('Settings'!$B$5)),"NOT APPROVED; ",""),LEN(IF(N(A101)=0,"NO DATE; ",IF(A101&gt;TODAY(),"FUTURE DATE; ",""))&amp;IF(B101="","NO WORKER; ",IF(COUNTIF('Workers'!$A$2:$A$61,B101)=0,"WORKER NOT ON WORKERS SHEET; ",""))&amp;IF(C101="","NO JOB; ",IF(COUNTIF('Jobs'!$A$2:$A$61,C101)=0,"JOB NOT ON JOBS SHEET; ",""))&amp;IF(AND(N(G101)=0,AND(D101&lt;&gt;"",E101&lt;&gt;""),N(E101)&lt;=N(D101)),"END BEFORE START; ",IF(N(M101)&lt;=0,"NO HOURS; ",""))&amp;IF(AND(N(A101)&gt;0,B101&lt;&gt;"",COUNTIFS('Time Entries'!$A$2:$A$1500,A101,'Time Entries'!$B$2:$B$1500,B101,'Time Entries'!$C$2:$C$1500,C101,'Time Entries'!$M$2:$M$1500,M101)&gt;1),"POSSIBLE DUPLICATE; ","")&amp;IF(AND(N(A101)&gt;0,B101&lt;&gt;"",N('Settings'!$B$2)&gt;0,SUMIFS('Time Entries'!$M$2:$M$1500,'Time Entries'!$A$2:$A$1500,A101,'Time Entries'!$B$2:$B$1500,B101)&gt;N('Settings'!$B$2)),"LONG DAY; ","")&amp;IF(AND(N(A101)&gt;0,N(J101)&gt;0,N(J101)-N(A101)&gt;N('Settings'!$B$4)),"ENTERED LATE; ","")&amp;IF(AND(N(A101)&gt;0,K101="",TODAY()-N(A101)&gt;=N('Settings'!$B$5)),"NOT APPROVED; ",""))-2)))</f>
        <v/>
      </c>
    </row>
    <row r="102">
      <c r="A102" s="6" t="n"/>
      <c r="D102" s="7" t="n"/>
      <c r="E102" s="7" t="n"/>
      <c r="J102" s="6" t="n"/>
      <c r="L102" s="8" t="n"/>
      <c r="M102" s="9">
        <f>IF(NOT(OR(A102&lt;&gt;"",B102&lt;&gt;"",C102&lt;&gt;"")),"",IF(N(G102)&gt;0,N(G102),IF(AND(AND(D102&lt;&gt;"",E102&lt;&gt;""),N(E102)&gt;N(D102)),ROUND((N(E102)-N(D102))*24-N(F102)/60,2),"")))</f>
        <v/>
      </c>
      <c r="N102" s="6">
        <f>IF(N(A102)=0,"",A102-WEEKDAY(A102,3))</f>
        <v/>
      </c>
      <c r="O102" s="8">
        <f>IF(NOT(OR(A102&lt;&gt;"",B102&lt;&gt;"",C102&lt;&gt;"")),"",IF(IF(N(A102)=0,"NO DATE; ",IF(A102&gt;TODAY(),"FUTURE DATE; ",""))&amp;IF(B102="","NO WORKER; ",IF(COUNTIF('Workers'!$A$2:$A$61,B102)=0,"WORKER NOT ON WORKERS SHEET; ",""))&amp;IF(C102="","NO JOB; ",IF(COUNTIF('Jobs'!$A$2:$A$61,C102)=0,"JOB NOT ON JOBS SHEET; ",""))&amp;IF(AND(N(G102)=0,AND(D102&lt;&gt;"",E102&lt;&gt;""),N(E102)&lt;=N(D102)),"END BEFORE START; ",IF(N(M102)&lt;=0,"NO HOURS; ",""))&amp;IF(AND(N(A102)&gt;0,B102&lt;&gt;"",COUNTIFS('Time Entries'!$A$2:$A$1500,A102,'Time Entries'!$B$2:$B$1500,B102,'Time Entries'!$C$2:$C$1500,C102,'Time Entries'!$M$2:$M$1500,M102)&gt;1),"POSSIBLE DUPLICATE; ","")&amp;IF(AND(N(A102)&gt;0,B102&lt;&gt;"",N('Settings'!$B$2)&gt;0,SUMIFS('Time Entries'!$M$2:$M$1500,'Time Entries'!$A$2:$A$1500,A102,'Time Entries'!$B$2:$B$1500,B102)&gt;N('Settings'!$B$2)),"LONG DAY; ","")&amp;IF(AND(N(A102)&gt;0,N(J102)&gt;0,N(J102)-N(A102)&gt;N('Settings'!$B$4)),"ENTERED LATE; ","")&amp;IF(AND(N(A102)&gt;0,K102="",TODAY()-N(A102)&gt;=N('Settings'!$B$5)),"NOT APPROVED; ","")="","",LEFT(IF(N(A102)=0,"NO DATE; ",IF(A102&gt;TODAY(),"FUTURE DATE; ",""))&amp;IF(B102="","NO WORKER; ",IF(COUNTIF('Workers'!$A$2:$A$61,B102)=0,"WORKER NOT ON WORKERS SHEET; ",""))&amp;IF(C102="","NO JOB; ",IF(COUNTIF('Jobs'!$A$2:$A$61,C102)=0,"JOB NOT ON JOBS SHEET; ",""))&amp;IF(AND(N(G102)=0,AND(D102&lt;&gt;"",E102&lt;&gt;""),N(E102)&lt;=N(D102)),"END BEFORE START; ",IF(N(M102)&lt;=0,"NO HOURS; ",""))&amp;IF(AND(N(A102)&gt;0,B102&lt;&gt;"",COUNTIFS('Time Entries'!$A$2:$A$1500,A102,'Time Entries'!$B$2:$B$1500,B102,'Time Entries'!$C$2:$C$1500,C102,'Time Entries'!$M$2:$M$1500,M102)&gt;1),"POSSIBLE DUPLICATE; ","")&amp;IF(AND(N(A102)&gt;0,B102&lt;&gt;"",N('Settings'!$B$2)&gt;0,SUMIFS('Time Entries'!$M$2:$M$1500,'Time Entries'!$A$2:$A$1500,A102,'Time Entries'!$B$2:$B$1500,B102)&gt;N('Settings'!$B$2)),"LONG DAY; ","")&amp;IF(AND(N(A102)&gt;0,N(J102)&gt;0,N(J102)-N(A102)&gt;N('Settings'!$B$4)),"ENTERED LATE; ","")&amp;IF(AND(N(A102)&gt;0,K102="",TODAY()-N(A102)&gt;=N('Settings'!$B$5)),"NOT APPROVED; ",""),LEN(IF(N(A102)=0,"NO DATE; ",IF(A102&gt;TODAY(),"FUTURE DATE; ",""))&amp;IF(B102="","NO WORKER; ",IF(COUNTIF('Workers'!$A$2:$A$61,B102)=0,"WORKER NOT ON WORKERS SHEET; ",""))&amp;IF(C102="","NO JOB; ",IF(COUNTIF('Jobs'!$A$2:$A$61,C102)=0,"JOB NOT ON JOBS SHEET; ",""))&amp;IF(AND(N(G102)=0,AND(D102&lt;&gt;"",E102&lt;&gt;""),N(E102)&lt;=N(D102)),"END BEFORE START; ",IF(N(M102)&lt;=0,"NO HOURS; ",""))&amp;IF(AND(N(A102)&gt;0,B102&lt;&gt;"",COUNTIFS('Time Entries'!$A$2:$A$1500,A102,'Time Entries'!$B$2:$B$1500,B102,'Time Entries'!$C$2:$C$1500,C102,'Time Entries'!$M$2:$M$1500,M102)&gt;1),"POSSIBLE DUPLICATE; ","")&amp;IF(AND(N(A102)&gt;0,B102&lt;&gt;"",N('Settings'!$B$2)&gt;0,SUMIFS('Time Entries'!$M$2:$M$1500,'Time Entries'!$A$2:$A$1500,A102,'Time Entries'!$B$2:$B$1500,B102)&gt;N('Settings'!$B$2)),"LONG DAY; ","")&amp;IF(AND(N(A102)&gt;0,N(J102)&gt;0,N(J102)-N(A102)&gt;N('Settings'!$B$4)),"ENTERED LATE; ","")&amp;IF(AND(N(A102)&gt;0,K102="",TODAY()-N(A102)&gt;=N('Settings'!$B$5)),"NOT APPROVED; ",""))-2)))</f>
        <v/>
      </c>
    </row>
    <row r="103">
      <c r="A103" s="6" t="n"/>
      <c r="D103" s="7" t="n"/>
      <c r="E103" s="7" t="n"/>
      <c r="J103" s="6" t="n"/>
      <c r="L103" s="8" t="n"/>
      <c r="M103" s="9">
        <f>IF(NOT(OR(A103&lt;&gt;"",B103&lt;&gt;"",C103&lt;&gt;"")),"",IF(N(G103)&gt;0,N(G103),IF(AND(AND(D103&lt;&gt;"",E103&lt;&gt;""),N(E103)&gt;N(D103)),ROUND((N(E103)-N(D103))*24-N(F103)/60,2),"")))</f>
        <v/>
      </c>
      <c r="N103" s="6">
        <f>IF(N(A103)=0,"",A103-WEEKDAY(A103,3))</f>
        <v/>
      </c>
      <c r="O103" s="8">
        <f>IF(NOT(OR(A103&lt;&gt;"",B103&lt;&gt;"",C103&lt;&gt;"")),"",IF(IF(N(A103)=0,"NO DATE; ",IF(A103&gt;TODAY(),"FUTURE DATE; ",""))&amp;IF(B103="","NO WORKER; ",IF(COUNTIF('Workers'!$A$2:$A$61,B103)=0,"WORKER NOT ON WORKERS SHEET; ",""))&amp;IF(C103="","NO JOB; ",IF(COUNTIF('Jobs'!$A$2:$A$61,C103)=0,"JOB NOT ON JOBS SHEET; ",""))&amp;IF(AND(N(G103)=0,AND(D103&lt;&gt;"",E103&lt;&gt;""),N(E103)&lt;=N(D103)),"END BEFORE START; ",IF(N(M103)&lt;=0,"NO HOURS; ",""))&amp;IF(AND(N(A103)&gt;0,B103&lt;&gt;"",COUNTIFS('Time Entries'!$A$2:$A$1500,A103,'Time Entries'!$B$2:$B$1500,B103,'Time Entries'!$C$2:$C$1500,C103,'Time Entries'!$M$2:$M$1500,M103)&gt;1),"POSSIBLE DUPLICATE; ","")&amp;IF(AND(N(A103)&gt;0,B103&lt;&gt;"",N('Settings'!$B$2)&gt;0,SUMIFS('Time Entries'!$M$2:$M$1500,'Time Entries'!$A$2:$A$1500,A103,'Time Entries'!$B$2:$B$1500,B103)&gt;N('Settings'!$B$2)),"LONG DAY; ","")&amp;IF(AND(N(A103)&gt;0,N(J103)&gt;0,N(J103)-N(A103)&gt;N('Settings'!$B$4)),"ENTERED LATE; ","")&amp;IF(AND(N(A103)&gt;0,K103="",TODAY()-N(A103)&gt;=N('Settings'!$B$5)),"NOT APPROVED; ","")="","",LEFT(IF(N(A103)=0,"NO DATE; ",IF(A103&gt;TODAY(),"FUTURE DATE; ",""))&amp;IF(B103="","NO WORKER; ",IF(COUNTIF('Workers'!$A$2:$A$61,B103)=0,"WORKER NOT ON WORKERS SHEET; ",""))&amp;IF(C103="","NO JOB; ",IF(COUNTIF('Jobs'!$A$2:$A$61,C103)=0,"JOB NOT ON JOBS SHEET; ",""))&amp;IF(AND(N(G103)=0,AND(D103&lt;&gt;"",E103&lt;&gt;""),N(E103)&lt;=N(D103)),"END BEFORE START; ",IF(N(M103)&lt;=0,"NO HOURS; ",""))&amp;IF(AND(N(A103)&gt;0,B103&lt;&gt;"",COUNTIFS('Time Entries'!$A$2:$A$1500,A103,'Time Entries'!$B$2:$B$1500,B103,'Time Entries'!$C$2:$C$1500,C103,'Time Entries'!$M$2:$M$1500,M103)&gt;1),"POSSIBLE DUPLICATE; ","")&amp;IF(AND(N(A103)&gt;0,B103&lt;&gt;"",N('Settings'!$B$2)&gt;0,SUMIFS('Time Entries'!$M$2:$M$1500,'Time Entries'!$A$2:$A$1500,A103,'Time Entries'!$B$2:$B$1500,B103)&gt;N('Settings'!$B$2)),"LONG DAY; ","")&amp;IF(AND(N(A103)&gt;0,N(J103)&gt;0,N(J103)-N(A103)&gt;N('Settings'!$B$4)),"ENTERED LATE; ","")&amp;IF(AND(N(A103)&gt;0,K103="",TODAY()-N(A103)&gt;=N('Settings'!$B$5)),"NOT APPROVED; ",""),LEN(IF(N(A103)=0,"NO DATE; ",IF(A103&gt;TODAY(),"FUTURE DATE; ",""))&amp;IF(B103="","NO WORKER; ",IF(COUNTIF('Workers'!$A$2:$A$61,B103)=0,"WORKER NOT ON WORKERS SHEET; ",""))&amp;IF(C103="","NO JOB; ",IF(COUNTIF('Jobs'!$A$2:$A$61,C103)=0,"JOB NOT ON JOBS SHEET; ",""))&amp;IF(AND(N(G103)=0,AND(D103&lt;&gt;"",E103&lt;&gt;""),N(E103)&lt;=N(D103)),"END BEFORE START; ",IF(N(M103)&lt;=0,"NO HOURS; ",""))&amp;IF(AND(N(A103)&gt;0,B103&lt;&gt;"",COUNTIFS('Time Entries'!$A$2:$A$1500,A103,'Time Entries'!$B$2:$B$1500,B103,'Time Entries'!$C$2:$C$1500,C103,'Time Entries'!$M$2:$M$1500,M103)&gt;1),"POSSIBLE DUPLICATE; ","")&amp;IF(AND(N(A103)&gt;0,B103&lt;&gt;"",N('Settings'!$B$2)&gt;0,SUMIFS('Time Entries'!$M$2:$M$1500,'Time Entries'!$A$2:$A$1500,A103,'Time Entries'!$B$2:$B$1500,B103)&gt;N('Settings'!$B$2)),"LONG DAY; ","")&amp;IF(AND(N(A103)&gt;0,N(J103)&gt;0,N(J103)-N(A103)&gt;N('Settings'!$B$4)),"ENTERED LATE; ","")&amp;IF(AND(N(A103)&gt;0,K103="",TODAY()-N(A103)&gt;=N('Settings'!$B$5)),"NOT APPROVED; ",""))-2)))</f>
        <v/>
      </c>
    </row>
    <row r="104">
      <c r="A104" s="6" t="n"/>
      <c r="D104" s="7" t="n"/>
      <c r="E104" s="7" t="n"/>
      <c r="J104" s="6" t="n"/>
      <c r="L104" s="8" t="n"/>
      <c r="M104" s="9">
        <f>IF(NOT(OR(A104&lt;&gt;"",B104&lt;&gt;"",C104&lt;&gt;"")),"",IF(N(G104)&gt;0,N(G104),IF(AND(AND(D104&lt;&gt;"",E104&lt;&gt;""),N(E104)&gt;N(D104)),ROUND((N(E104)-N(D104))*24-N(F104)/60,2),"")))</f>
        <v/>
      </c>
      <c r="N104" s="6">
        <f>IF(N(A104)=0,"",A104-WEEKDAY(A104,3))</f>
        <v/>
      </c>
      <c r="O104" s="8">
        <f>IF(NOT(OR(A104&lt;&gt;"",B104&lt;&gt;"",C104&lt;&gt;"")),"",IF(IF(N(A104)=0,"NO DATE; ",IF(A104&gt;TODAY(),"FUTURE DATE; ",""))&amp;IF(B104="","NO WORKER; ",IF(COUNTIF('Workers'!$A$2:$A$61,B104)=0,"WORKER NOT ON WORKERS SHEET; ",""))&amp;IF(C104="","NO JOB; ",IF(COUNTIF('Jobs'!$A$2:$A$61,C104)=0,"JOB NOT ON JOBS SHEET; ",""))&amp;IF(AND(N(G104)=0,AND(D104&lt;&gt;"",E104&lt;&gt;""),N(E104)&lt;=N(D104)),"END BEFORE START; ",IF(N(M104)&lt;=0,"NO HOURS; ",""))&amp;IF(AND(N(A104)&gt;0,B104&lt;&gt;"",COUNTIFS('Time Entries'!$A$2:$A$1500,A104,'Time Entries'!$B$2:$B$1500,B104,'Time Entries'!$C$2:$C$1500,C104,'Time Entries'!$M$2:$M$1500,M104)&gt;1),"POSSIBLE DUPLICATE; ","")&amp;IF(AND(N(A104)&gt;0,B104&lt;&gt;"",N('Settings'!$B$2)&gt;0,SUMIFS('Time Entries'!$M$2:$M$1500,'Time Entries'!$A$2:$A$1500,A104,'Time Entries'!$B$2:$B$1500,B104)&gt;N('Settings'!$B$2)),"LONG DAY; ","")&amp;IF(AND(N(A104)&gt;0,N(J104)&gt;0,N(J104)-N(A104)&gt;N('Settings'!$B$4)),"ENTERED LATE; ","")&amp;IF(AND(N(A104)&gt;0,K104="",TODAY()-N(A104)&gt;=N('Settings'!$B$5)),"NOT APPROVED; ","")="","",LEFT(IF(N(A104)=0,"NO DATE; ",IF(A104&gt;TODAY(),"FUTURE DATE; ",""))&amp;IF(B104="","NO WORKER; ",IF(COUNTIF('Workers'!$A$2:$A$61,B104)=0,"WORKER NOT ON WORKERS SHEET; ",""))&amp;IF(C104="","NO JOB; ",IF(COUNTIF('Jobs'!$A$2:$A$61,C104)=0,"JOB NOT ON JOBS SHEET; ",""))&amp;IF(AND(N(G104)=0,AND(D104&lt;&gt;"",E104&lt;&gt;""),N(E104)&lt;=N(D104)),"END BEFORE START; ",IF(N(M104)&lt;=0,"NO HOURS; ",""))&amp;IF(AND(N(A104)&gt;0,B104&lt;&gt;"",COUNTIFS('Time Entries'!$A$2:$A$1500,A104,'Time Entries'!$B$2:$B$1500,B104,'Time Entries'!$C$2:$C$1500,C104,'Time Entries'!$M$2:$M$1500,M104)&gt;1),"POSSIBLE DUPLICATE; ","")&amp;IF(AND(N(A104)&gt;0,B104&lt;&gt;"",N('Settings'!$B$2)&gt;0,SUMIFS('Time Entries'!$M$2:$M$1500,'Time Entries'!$A$2:$A$1500,A104,'Time Entries'!$B$2:$B$1500,B104)&gt;N('Settings'!$B$2)),"LONG DAY; ","")&amp;IF(AND(N(A104)&gt;0,N(J104)&gt;0,N(J104)-N(A104)&gt;N('Settings'!$B$4)),"ENTERED LATE; ","")&amp;IF(AND(N(A104)&gt;0,K104="",TODAY()-N(A104)&gt;=N('Settings'!$B$5)),"NOT APPROVED; ",""),LEN(IF(N(A104)=0,"NO DATE; ",IF(A104&gt;TODAY(),"FUTURE DATE; ",""))&amp;IF(B104="","NO WORKER; ",IF(COUNTIF('Workers'!$A$2:$A$61,B104)=0,"WORKER NOT ON WORKERS SHEET; ",""))&amp;IF(C104="","NO JOB; ",IF(COUNTIF('Jobs'!$A$2:$A$61,C104)=0,"JOB NOT ON JOBS SHEET; ",""))&amp;IF(AND(N(G104)=0,AND(D104&lt;&gt;"",E104&lt;&gt;""),N(E104)&lt;=N(D104)),"END BEFORE START; ",IF(N(M104)&lt;=0,"NO HOURS; ",""))&amp;IF(AND(N(A104)&gt;0,B104&lt;&gt;"",COUNTIFS('Time Entries'!$A$2:$A$1500,A104,'Time Entries'!$B$2:$B$1500,B104,'Time Entries'!$C$2:$C$1500,C104,'Time Entries'!$M$2:$M$1500,M104)&gt;1),"POSSIBLE DUPLICATE; ","")&amp;IF(AND(N(A104)&gt;0,B104&lt;&gt;"",N('Settings'!$B$2)&gt;0,SUMIFS('Time Entries'!$M$2:$M$1500,'Time Entries'!$A$2:$A$1500,A104,'Time Entries'!$B$2:$B$1500,B104)&gt;N('Settings'!$B$2)),"LONG DAY; ","")&amp;IF(AND(N(A104)&gt;0,N(J104)&gt;0,N(J104)-N(A104)&gt;N('Settings'!$B$4)),"ENTERED LATE; ","")&amp;IF(AND(N(A104)&gt;0,K104="",TODAY()-N(A104)&gt;=N('Settings'!$B$5)),"NOT APPROVED; ",""))-2)))</f>
        <v/>
      </c>
    </row>
    <row r="105">
      <c r="A105" s="6" t="n"/>
      <c r="D105" s="7" t="n"/>
      <c r="E105" s="7" t="n"/>
      <c r="J105" s="6" t="n"/>
      <c r="L105" s="8" t="n"/>
      <c r="M105" s="9">
        <f>IF(NOT(OR(A105&lt;&gt;"",B105&lt;&gt;"",C105&lt;&gt;"")),"",IF(N(G105)&gt;0,N(G105),IF(AND(AND(D105&lt;&gt;"",E105&lt;&gt;""),N(E105)&gt;N(D105)),ROUND((N(E105)-N(D105))*24-N(F105)/60,2),"")))</f>
        <v/>
      </c>
      <c r="N105" s="6">
        <f>IF(N(A105)=0,"",A105-WEEKDAY(A105,3))</f>
        <v/>
      </c>
      <c r="O105" s="8">
        <f>IF(NOT(OR(A105&lt;&gt;"",B105&lt;&gt;"",C105&lt;&gt;"")),"",IF(IF(N(A105)=0,"NO DATE; ",IF(A105&gt;TODAY(),"FUTURE DATE; ",""))&amp;IF(B105="","NO WORKER; ",IF(COUNTIF('Workers'!$A$2:$A$61,B105)=0,"WORKER NOT ON WORKERS SHEET; ",""))&amp;IF(C105="","NO JOB; ",IF(COUNTIF('Jobs'!$A$2:$A$61,C105)=0,"JOB NOT ON JOBS SHEET; ",""))&amp;IF(AND(N(G105)=0,AND(D105&lt;&gt;"",E105&lt;&gt;""),N(E105)&lt;=N(D105)),"END BEFORE START; ",IF(N(M105)&lt;=0,"NO HOURS; ",""))&amp;IF(AND(N(A105)&gt;0,B105&lt;&gt;"",COUNTIFS('Time Entries'!$A$2:$A$1500,A105,'Time Entries'!$B$2:$B$1500,B105,'Time Entries'!$C$2:$C$1500,C105,'Time Entries'!$M$2:$M$1500,M105)&gt;1),"POSSIBLE DUPLICATE; ","")&amp;IF(AND(N(A105)&gt;0,B105&lt;&gt;"",N('Settings'!$B$2)&gt;0,SUMIFS('Time Entries'!$M$2:$M$1500,'Time Entries'!$A$2:$A$1500,A105,'Time Entries'!$B$2:$B$1500,B105)&gt;N('Settings'!$B$2)),"LONG DAY; ","")&amp;IF(AND(N(A105)&gt;0,N(J105)&gt;0,N(J105)-N(A105)&gt;N('Settings'!$B$4)),"ENTERED LATE; ","")&amp;IF(AND(N(A105)&gt;0,K105="",TODAY()-N(A105)&gt;=N('Settings'!$B$5)),"NOT APPROVED; ","")="","",LEFT(IF(N(A105)=0,"NO DATE; ",IF(A105&gt;TODAY(),"FUTURE DATE; ",""))&amp;IF(B105="","NO WORKER; ",IF(COUNTIF('Workers'!$A$2:$A$61,B105)=0,"WORKER NOT ON WORKERS SHEET; ",""))&amp;IF(C105="","NO JOB; ",IF(COUNTIF('Jobs'!$A$2:$A$61,C105)=0,"JOB NOT ON JOBS SHEET; ",""))&amp;IF(AND(N(G105)=0,AND(D105&lt;&gt;"",E105&lt;&gt;""),N(E105)&lt;=N(D105)),"END BEFORE START; ",IF(N(M105)&lt;=0,"NO HOURS; ",""))&amp;IF(AND(N(A105)&gt;0,B105&lt;&gt;"",COUNTIFS('Time Entries'!$A$2:$A$1500,A105,'Time Entries'!$B$2:$B$1500,B105,'Time Entries'!$C$2:$C$1500,C105,'Time Entries'!$M$2:$M$1500,M105)&gt;1),"POSSIBLE DUPLICATE; ","")&amp;IF(AND(N(A105)&gt;0,B105&lt;&gt;"",N('Settings'!$B$2)&gt;0,SUMIFS('Time Entries'!$M$2:$M$1500,'Time Entries'!$A$2:$A$1500,A105,'Time Entries'!$B$2:$B$1500,B105)&gt;N('Settings'!$B$2)),"LONG DAY; ","")&amp;IF(AND(N(A105)&gt;0,N(J105)&gt;0,N(J105)-N(A105)&gt;N('Settings'!$B$4)),"ENTERED LATE; ","")&amp;IF(AND(N(A105)&gt;0,K105="",TODAY()-N(A105)&gt;=N('Settings'!$B$5)),"NOT APPROVED; ",""),LEN(IF(N(A105)=0,"NO DATE; ",IF(A105&gt;TODAY(),"FUTURE DATE; ",""))&amp;IF(B105="","NO WORKER; ",IF(COUNTIF('Workers'!$A$2:$A$61,B105)=0,"WORKER NOT ON WORKERS SHEET; ",""))&amp;IF(C105="","NO JOB; ",IF(COUNTIF('Jobs'!$A$2:$A$61,C105)=0,"JOB NOT ON JOBS SHEET; ",""))&amp;IF(AND(N(G105)=0,AND(D105&lt;&gt;"",E105&lt;&gt;""),N(E105)&lt;=N(D105)),"END BEFORE START; ",IF(N(M105)&lt;=0,"NO HOURS; ",""))&amp;IF(AND(N(A105)&gt;0,B105&lt;&gt;"",COUNTIFS('Time Entries'!$A$2:$A$1500,A105,'Time Entries'!$B$2:$B$1500,B105,'Time Entries'!$C$2:$C$1500,C105,'Time Entries'!$M$2:$M$1500,M105)&gt;1),"POSSIBLE DUPLICATE; ","")&amp;IF(AND(N(A105)&gt;0,B105&lt;&gt;"",N('Settings'!$B$2)&gt;0,SUMIFS('Time Entries'!$M$2:$M$1500,'Time Entries'!$A$2:$A$1500,A105,'Time Entries'!$B$2:$B$1500,B105)&gt;N('Settings'!$B$2)),"LONG DAY; ","")&amp;IF(AND(N(A105)&gt;0,N(J105)&gt;0,N(J105)-N(A105)&gt;N('Settings'!$B$4)),"ENTERED LATE; ","")&amp;IF(AND(N(A105)&gt;0,K105="",TODAY()-N(A105)&gt;=N('Settings'!$B$5)),"NOT APPROVED; ",""))-2)))</f>
        <v/>
      </c>
    </row>
    <row r="106">
      <c r="A106" s="6" t="n"/>
      <c r="D106" s="7" t="n"/>
      <c r="E106" s="7" t="n"/>
      <c r="J106" s="6" t="n"/>
      <c r="L106" s="8" t="n"/>
      <c r="M106" s="9">
        <f>IF(NOT(OR(A106&lt;&gt;"",B106&lt;&gt;"",C106&lt;&gt;"")),"",IF(N(G106)&gt;0,N(G106),IF(AND(AND(D106&lt;&gt;"",E106&lt;&gt;""),N(E106)&gt;N(D106)),ROUND((N(E106)-N(D106))*24-N(F106)/60,2),"")))</f>
        <v/>
      </c>
      <c r="N106" s="6">
        <f>IF(N(A106)=0,"",A106-WEEKDAY(A106,3))</f>
        <v/>
      </c>
      <c r="O106" s="8">
        <f>IF(NOT(OR(A106&lt;&gt;"",B106&lt;&gt;"",C106&lt;&gt;"")),"",IF(IF(N(A106)=0,"NO DATE; ",IF(A106&gt;TODAY(),"FUTURE DATE; ",""))&amp;IF(B106="","NO WORKER; ",IF(COUNTIF('Workers'!$A$2:$A$61,B106)=0,"WORKER NOT ON WORKERS SHEET; ",""))&amp;IF(C106="","NO JOB; ",IF(COUNTIF('Jobs'!$A$2:$A$61,C106)=0,"JOB NOT ON JOBS SHEET; ",""))&amp;IF(AND(N(G106)=0,AND(D106&lt;&gt;"",E106&lt;&gt;""),N(E106)&lt;=N(D106)),"END BEFORE START; ",IF(N(M106)&lt;=0,"NO HOURS; ",""))&amp;IF(AND(N(A106)&gt;0,B106&lt;&gt;"",COUNTIFS('Time Entries'!$A$2:$A$1500,A106,'Time Entries'!$B$2:$B$1500,B106,'Time Entries'!$C$2:$C$1500,C106,'Time Entries'!$M$2:$M$1500,M106)&gt;1),"POSSIBLE DUPLICATE; ","")&amp;IF(AND(N(A106)&gt;0,B106&lt;&gt;"",N('Settings'!$B$2)&gt;0,SUMIFS('Time Entries'!$M$2:$M$1500,'Time Entries'!$A$2:$A$1500,A106,'Time Entries'!$B$2:$B$1500,B106)&gt;N('Settings'!$B$2)),"LONG DAY; ","")&amp;IF(AND(N(A106)&gt;0,N(J106)&gt;0,N(J106)-N(A106)&gt;N('Settings'!$B$4)),"ENTERED LATE; ","")&amp;IF(AND(N(A106)&gt;0,K106="",TODAY()-N(A106)&gt;=N('Settings'!$B$5)),"NOT APPROVED; ","")="","",LEFT(IF(N(A106)=0,"NO DATE; ",IF(A106&gt;TODAY(),"FUTURE DATE; ",""))&amp;IF(B106="","NO WORKER; ",IF(COUNTIF('Workers'!$A$2:$A$61,B106)=0,"WORKER NOT ON WORKERS SHEET; ",""))&amp;IF(C106="","NO JOB; ",IF(COUNTIF('Jobs'!$A$2:$A$61,C106)=0,"JOB NOT ON JOBS SHEET; ",""))&amp;IF(AND(N(G106)=0,AND(D106&lt;&gt;"",E106&lt;&gt;""),N(E106)&lt;=N(D106)),"END BEFORE START; ",IF(N(M106)&lt;=0,"NO HOURS; ",""))&amp;IF(AND(N(A106)&gt;0,B106&lt;&gt;"",COUNTIFS('Time Entries'!$A$2:$A$1500,A106,'Time Entries'!$B$2:$B$1500,B106,'Time Entries'!$C$2:$C$1500,C106,'Time Entries'!$M$2:$M$1500,M106)&gt;1),"POSSIBLE DUPLICATE; ","")&amp;IF(AND(N(A106)&gt;0,B106&lt;&gt;"",N('Settings'!$B$2)&gt;0,SUMIFS('Time Entries'!$M$2:$M$1500,'Time Entries'!$A$2:$A$1500,A106,'Time Entries'!$B$2:$B$1500,B106)&gt;N('Settings'!$B$2)),"LONG DAY; ","")&amp;IF(AND(N(A106)&gt;0,N(J106)&gt;0,N(J106)-N(A106)&gt;N('Settings'!$B$4)),"ENTERED LATE; ","")&amp;IF(AND(N(A106)&gt;0,K106="",TODAY()-N(A106)&gt;=N('Settings'!$B$5)),"NOT APPROVED; ",""),LEN(IF(N(A106)=0,"NO DATE; ",IF(A106&gt;TODAY(),"FUTURE DATE; ",""))&amp;IF(B106="","NO WORKER; ",IF(COUNTIF('Workers'!$A$2:$A$61,B106)=0,"WORKER NOT ON WORKERS SHEET; ",""))&amp;IF(C106="","NO JOB; ",IF(COUNTIF('Jobs'!$A$2:$A$61,C106)=0,"JOB NOT ON JOBS SHEET; ",""))&amp;IF(AND(N(G106)=0,AND(D106&lt;&gt;"",E106&lt;&gt;""),N(E106)&lt;=N(D106)),"END BEFORE START; ",IF(N(M106)&lt;=0,"NO HOURS; ",""))&amp;IF(AND(N(A106)&gt;0,B106&lt;&gt;"",COUNTIFS('Time Entries'!$A$2:$A$1500,A106,'Time Entries'!$B$2:$B$1500,B106,'Time Entries'!$C$2:$C$1500,C106,'Time Entries'!$M$2:$M$1500,M106)&gt;1),"POSSIBLE DUPLICATE; ","")&amp;IF(AND(N(A106)&gt;0,B106&lt;&gt;"",N('Settings'!$B$2)&gt;0,SUMIFS('Time Entries'!$M$2:$M$1500,'Time Entries'!$A$2:$A$1500,A106,'Time Entries'!$B$2:$B$1500,B106)&gt;N('Settings'!$B$2)),"LONG DAY; ","")&amp;IF(AND(N(A106)&gt;0,N(J106)&gt;0,N(J106)-N(A106)&gt;N('Settings'!$B$4)),"ENTERED LATE; ","")&amp;IF(AND(N(A106)&gt;0,K106="",TODAY()-N(A106)&gt;=N('Settings'!$B$5)),"NOT APPROVED; ",""))-2)))</f>
        <v/>
      </c>
    </row>
    <row r="107">
      <c r="A107" s="6" t="n"/>
      <c r="D107" s="7" t="n"/>
      <c r="E107" s="7" t="n"/>
      <c r="J107" s="6" t="n"/>
      <c r="L107" s="8" t="n"/>
      <c r="M107" s="9">
        <f>IF(NOT(OR(A107&lt;&gt;"",B107&lt;&gt;"",C107&lt;&gt;"")),"",IF(N(G107)&gt;0,N(G107),IF(AND(AND(D107&lt;&gt;"",E107&lt;&gt;""),N(E107)&gt;N(D107)),ROUND((N(E107)-N(D107))*24-N(F107)/60,2),"")))</f>
        <v/>
      </c>
      <c r="N107" s="6">
        <f>IF(N(A107)=0,"",A107-WEEKDAY(A107,3))</f>
        <v/>
      </c>
      <c r="O107" s="8">
        <f>IF(NOT(OR(A107&lt;&gt;"",B107&lt;&gt;"",C107&lt;&gt;"")),"",IF(IF(N(A107)=0,"NO DATE; ",IF(A107&gt;TODAY(),"FUTURE DATE; ",""))&amp;IF(B107="","NO WORKER; ",IF(COUNTIF('Workers'!$A$2:$A$61,B107)=0,"WORKER NOT ON WORKERS SHEET; ",""))&amp;IF(C107="","NO JOB; ",IF(COUNTIF('Jobs'!$A$2:$A$61,C107)=0,"JOB NOT ON JOBS SHEET; ",""))&amp;IF(AND(N(G107)=0,AND(D107&lt;&gt;"",E107&lt;&gt;""),N(E107)&lt;=N(D107)),"END BEFORE START; ",IF(N(M107)&lt;=0,"NO HOURS; ",""))&amp;IF(AND(N(A107)&gt;0,B107&lt;&gt;"",COUNTIFS('Time Entries'!$A$2:$A$1500,A107,'Time Entries'!$B$2:$B$1500,B107,'Time Entries'!$C$2:$C$1500,C107,'Time Entries'!$M$2:$M$1500,M107)&gt;1),"POSSIBLE DUPLICATE; ","")&amp;IF(AND(N(A107)&gt;0,B107&lt;&gt;"",N('Settings'!$B$2)&gt;0,SUMIFS('Time Entries'!$M$2:$M$1500,'Time Entries'!$A$2:$A$1500,A107,'Time Entries'!$B$2:$B$1500,B107)&gt;N('Settings'!$B$2)),"LONG DAY; ","")&amp;IF(AND(N(A107)&gt;0,N(J107)&gt;0,N(J107)-N(A107)&gt;N('Settings'!$B$4)),"ENTERED LATE; ","")&amp;IF(AND(N(A107)&gt;0,K107="",TODAY()-N(A107)&gt;=N('Settings'!$B$5)),"NOT APPROVED; ","")="","",LEFT(IF(N(A107)=0,"NO DATE; ",IF(A107&gt;TODAY(),"FUTURE DATE; ",""))&amp;IF(B107="","NO WORKER; ",IF(COUNTIF('Workers'!$A$2:$A$61,B107)=0,"WORKER NOT ON WORKERS SHEET; ",""))&amp;IF(C107="","NO JOB; ",IF(COUNTIF('Jobs'!$A$2:$A$61,C107)=0,"JOB NOT ON JOBS SHEET; ",""))&amp;IF(AND(N(G107)=0,AND(D107&lt;&gt;"",E107&lt;&gt;""),N(E107)&lt;=N(D107)),"END BEFORE START; ",IF(N(M107)&lt;=0,"NO HOURS; ",""))&amp;IF(AND(N(A107)&gt;0,B107&lt;&gt;"",COUNTIFS('Time Entries'!$A$2:$A$1500,A107,'Time Entries'!$B$2:$B$1500,B107,'Time Entries'!$C$2:$C$1500,C107,'Time Entries'!$M$2:$M$1500,M107)&gt;1),"POSSIBLE DUPLICATE; ","")&amp;IF(AND(N(A107)&gt;0,B107&lt;&gt;"",N('Settings'!$B$2)&gt;0,SUMIFS('Time Entries'!$M$2:$M$1500,'Time Entries'!$A$2:$A$1500,A107,'Time Entries'!$B$2:$B$1500,B107)&gt;N('Settings'!$B$2)),"LONG DAY; ","")&amp;IF(AND(N(A107)&gt;0,N(J107)&gt;0,N(J107)-N(A107)&gt;N('Settings'!$B$4)),"ENTERED LATE; ","")&amp;IF(AND(N(A107)&gt;0,K107="",TODAY()-N(A107)&gt;=N('Settings'!$B$5)),"NOT APPROVED; ",""),LEN(IF(N(A107)=0,"NO DATE; ",IF(A107&gt;TODAY(),"FUTURE DATE; ",""))&amp;IF(B107="","NO WORKER; ",IF(COUNTIF('Workers'!$A$2:$A$61,B107)=0,"WORKER NOT ON WORKERS SHEET; ",""))&amp;IF(C107="","NO JOB; ",IF(COUNTIF('Jobs'!$A$2:$A$61,C107)=0,"JOB NOT ON JOBS SHEET; ",""))&amp;IF(AND(N(G107)=0,AND(D107&lt;&gt;"",E107&lt;&gt;""),N(E107)&lt;=N(D107)),"END BEFORE START; ",IF(N(M107)&lt;=0,"NO HOURS; ",""))&amp;IF(AND(N(A107)&gt;0,B107&lt;&gt;"",COUNTIFS('Time Entries'!$A$2:$A$1500,A107,'Time Entries'!$B$2:$B$1500,B107,'Time Entries'!$C$2:$C$1500,C107,'Time Entries'!$M$2:$M$1500,M107)&gt;1),"POSSIBLE DUPLICATE; ","")&amp;IF(AND(N(A107)&gt;0,B107&lt;&gt;"",N('Settings'!$B$2)&gt;0,SUMIFS('Time Entries'!$M$2:$M$1500,'Time Entries'!$A$2:$A$1500,A107,'Time Entries'!$B$2:$B$1500,B107)&gt;N('Settings'!$B$2)),"LONG DAY; ","")&amp;IF(AND(N(A107)&gt;0,N(J107)&gt;0,N(J107)-N(A107)&gt;N('Settings'!$B$4)),"ENTERED LATE; ","")&amp;IF(AND(N(A107)&gt;0,K107="",TODAY()-N(A107)&gt;=N('Settings'!$B$5)),"NOT APPROVED; ",""))-2)))</f>
        <v/>
      </c>
    </row>
    <row r="108">
      <c r="A108" s="6" t="n"/>
      <c r="D108" s="7" t="n"/>
      <c r="E108" s="7" t="n"/>
      <c r="J108" s="6" t="n"/>
      <c r="L108" s="8" t="n"/>
      <c r="M108" s="9">
        <f>IF(NOT(OR(A108&lt;&gt;"",B108&lt;&gt;"",C108&lt;&gt;"")),"",IF(N(G108)&gt;0,N(G108),IF(AND(AND(D108&lt;&gt;"",E108&lt;&gt;""),N(E108)&gt;N(D108)),ROUND((N(E108)-N(D108))*24-N(F108)/60,2),"")))</f>
        <v/>
      </c>
      <c r="N108" s="6">
        <f>IF(N(A108)=0,"",A108-WEEKDAY(A108,3))</f>
        <v/>
      </c>
      <c r="O108" s="8">
        <f>IF(NOT(OR(A108&lt;&gt;"",B108&lt;&gt;"",C108&lt;&gt;"")),"",IF(IF(N(A108)=0,"NO DATE; ",IF(A108&gt;TODAY(),"FUTURE DATE; ",""))&amp;IF(B108="","NO WORKER; ",IF(COUNTIF('Workers'!$A$2:$A$61,B108)=0,"WORKER NOT ON WORKERS SHEET; ",""))&amp;IF(C108="","NO JOB; ",IF(COUNTIF('Jobs'!$A$2:$A$61,C108)=0,"JOB NOT ON JOBS SHEET; ",""))&amp;IF(AND(N(G108)=0,AND(D108&lt;&gt;"",E108&lt;&gt;""),N(E108)&lt;=N(D108)),"END BEFORE START; ",IF(N(M108)&lt;=0,"NO HOURS; ",""))&amp;IF(AND(N(A108)&gt;0,B108&lt;&gt;"",COUNTIFS('Time Entries'!$A$2:$A$1500,A108,'Time Entries'!$B$2:$B$1500,B108,'Time Entries'!$C$2:$C$1500,C108,'Time Entries'!$M$2:$M$1500,M108)&gt;1),"POSSIBLE DUPLICATE; ","")&amp;IF(AND(N(A108)&gt;0,B108&lt;&gt;"",N('Settings'!$B$2)&gt;0,SUMIFS('Time Entries'!$M$2:$M$1500,'Time Entries'!$A$2:$A$1500,A108,'Time Entries'!$B$2:$B$1500,B108)&gt;N('Settings'!$B$2)),"LONG DAY; ","")&amp;IF(AND(N(A108)&gt;0,N(J108)&gt;0,N(J108)-N(A108)&gt;N('Settings'!$B$4)),"ENTERED LATE; ","")&amp;IF(AND(N(A108)&gt;0,K108="",TODAY()-N(A108)&gt;=N('Settings'!$B$5)),"NOT APPROVED; ","")="","",LEFT(IF(N(A108)=0,"NO DATE; ",IF(A108&gt;TODAY(),"FUTURE DATE; ",""))&amp;IF(B108="","NO WORKER; ",IF(COUNTIF('Workers'!$A$2:$A$61,B108)=0,"WORKER NOT ON WORKERS SHEET; ",""))&amp;IF(C108="","NO JOB; ",IF(COUNTIF('Jobs'!$A$2:$A$61,C108)=0,"JOB NOT ON JOBS SHEET; ",""))&amp;IF(AND(N(G108)=0,AND(D108&lt;&gt;"",E108&lt;&gt;""),N(E108)&lt;=N(D108)),"END BEFORE START; ",IF(N(M108)&lt;=0,"NO HOURS; ",""))&amp;IF(AND(N(A108)&gt;0,B108&lt;&gt;"",COUNTIFS('Time Entries'!$A$2:$A$1500,A108,'Time Entries'!$B$2:$B$1500,B108,'Time Entries'!$C$2:$C$1500,C108,'Time Entries'!$M$2:$M$1500,M108)&gt;1),"POSSIBLE DUPLICATE; ","")&amp;IF(AND(N(A108)&gt;0,B108&lt;&gt;"",N('Settings'!$B$2)&gt;0,SUMIFS('Time Entries'!$M$2:$M$1500,'Time Entries'!$A$2:$A$1500,A108,'Time Entries'!$B$2:$B$1500,B108)&gt;N('Settings'!$B$2)),"LONG DAY; ","")&amp;IF(AND(N(A108)&gt;0,N(J108)&gt;0,N(J108)-N(A108)&gt;N('Settings'!$B$4)),"ENTERED LATE; ","")&amp;IF(AND(N(A108)&gt;0,K108="",TODAY()-N(A108)&gt;=N('Settings'!$B$5)),"NOT APPROVED; ",""),LEN(IF(N(A108)=0,"NO DATE; ",IF(A108&gt;TODAY(),"FUTURE DATE; ",""))&amp;IF(B108="","NO WORKER; ",IF(COUNTIF('Workers'!$A$2:$A$61,B108)=0,"WORKER NOT ON WORKERS SHEET; ",""))&amp;IF(C108="","NO JOB; ",IF(COUNTIF('Jobs'!$A$2:$A$61,C108)=0,"JOB NOT ON JOBS SHEET; ",""))&amp;IF(AND(N(G108)=0,AND(D108&lt;&gt;"",E108&lt;&gt;""),N(E108)&lt;=N(D108)),"END BEFORE START; ",IF(N(M108)&lt;=0,"NO HOURS; ",""))&amp;IF(AND(N(A108)&gt;0,B108&lt;&gt;"",COUNTIFS('Time Entries'!$A$2:$A$1500,A108,'Time Entries'!$B$2:$B$1500,B108,'Time Entries'!$C$2:$C$1500,C108,'Time Entries'!$M$2:$M$1500,M108)&gt;1),"POSSIBLE DUPLICATE; ","")&amp;IF(AND(N(A108)&gt;0,B108&lt;&gt;"",N('Settings'!$B$2)&gt;0,SUMIFS('Time Entries'!$M$2:$M$1500,'Time Entries'!$A$2:$A$1500,A108,'Time Entries'!$B$2:$B$1500,B108)&gt;N('Settings'!$B$2)),"LONG DAY; ","")&amp;IF(AND(N(A108)&gt;0,N(J108)&gt;0,N(J108)-N(A108)&gt;N('Settings'!$B$4)),"ENTERED LATE; ","")&amp;IF(AND(N(A108)&gt;0,K108="",TODAY()-N(A108)&gt;=N('Settings'!$B$5)),"NOT APPROVED; ",""))-2)))</f>
        <v/>
      </c>
    </row>
    <row r="109">
      <c r="A109" s="6" t="n"/>
      <c r="D109" s="7" t="n"/>
      <c r="E109" s="7" t="n"/>
      <c r="J109" s="6" t="n"/>
      <c r="L109" s="8" t="n"/>
      <c r="M109" s="9">
        <f>IF(NOT(OR(A109&lt;&gt;"",B109&lt;&gt;"",C109&lt;&gt;"")),"",IF(N(G109)&gt;0,N(G109),IF(AND(AND(D109&lt;&gt;"",E109&lt;&gt;""),N(E109)&gt;N(D109)),ROUND((N(E109)-N(D109))*24-N(F109)/60,2),"")))</f>
        <v/>
      </c>
      <c r="N109" s="6">
        <f>IF(N(A109)=0,"",A109-WEEKDAY(A109,3))</f>
        <v/>
      </c>
      <c r="O109" s="8">
        <f>IF(NOT(OR(A109&lt;&gt;"",B109&lt;&gt;"",C109&lt;&gt;"")),"",IF(IF(N(A109)=0,"NO DATE; ",IF(A109&gt;TODAY(),"FUTURE DATE; ",""))&amp;IF(B109="","NO WORKER; ",IF(COUNTIF('Workers'!$A$2:$A$61,B109)=0,"WORKER NOT ON WORKERS SHEET; ",""))&amp;IF(C109="","NO JOB; ",IF(COUNTIF('Jobs'!$A$2:$A$61,C109)=0,"JOB NOT ON JOBS SHEET; ",""))&amp;IF(AND(N(G109)=0,AND(D109&lt;&gt;"",E109&lt;&gt;""),N(E109)&lt;=N(D109)),"END BEFORE START; ",IF(N(M109)&lt;=0,"NO HOURS; ",""))&amp;IF(AND(N(A109)&gt;0,B109&lt;&gt;"",COUNTIFS('Time Entries'!$A$2:$A$1500,A109,'Time Entries'!$B$2:$B$1500,B109,'Time Entries'!$C$2:$C$1500,C109,'Time Entries'!$M$2:$M$1500,M109)&gt;1),"POSSIBLE DUPLICATE; ","")&amp;IF(AND(N(A109)&gt;0,B109&lt;&gt;"",N('Settings'!$B$2)&gt;0,SUMIFS('Time Entries'!$M$2:$M$1500,'Time Entries'!$A$2:$A$1500,A109,'Time Entries'!$B$2:$B$1500,B109)&gt;N('Settings'!$B$2)),"LONG DAY; ","")&amp;IF(AND(N(A109)&gt;0,N(J109)&gt;0,N(J109)-N(A109)&gt;N('Settings'!$B$4)),"ENTERED LATE; ","")&amp;IF(AND(N(A109)&gt;0,K109="",TODAY()-N(A109)&gt;=N('Settings'!$B$5)),"NOT APPROVED; ","")="","",LEFT(IF(N(A109)=0,"NO DATE; ",IF(A109&gt;TODAY(),"FUTURE DATE; ",""))&amp;IF(B109="","NO WORKER; ",IF(COUNTIF('Workers'!$A$2:$A$61,B109)=0,"WORKER NOT ON WORKERS SHEET; ",""))&amp;IF(C109="","NO JOB; ",IF(COUNTIF('Jobs'!$A$2:$A$61,C109)=0,"JOB NOT ON JOBS SHEET; ",""))&amp;IF(AND(N(G109)=0,AND(D109&lt;&gt;"",E109&lt;&gt;""),N(E109)&lt;=N(D109)),"END BEFORE START; ",IF(N(M109)&lt;=0,"NO HOURS; ",""))&amp;IF(AND(N(A109)&gt;0,B109&lt;&gt;"",COUNTIFS('Time Entries'!$A$2:$A$1500,A109,'Time Entries'!$B$2:$B$1500,B109,'Time Entries'!$C$2:$C$1500,C109,'Time Entries'!$M$2:$M$1500,M109)&gt;1),"POSSIBLE DUPLICATE; ","")&amp;IF(AND(N(A109)&gt;0,B109&lt;&gt;"",N('Settings'!$B$2)&gt;0,SUMIFS('Time Entries'!$M$2:$M$1500,'Time Entries'!$A$2:$A$1500,A109,'Time Entries'!$B$2:$B$1500,B109)&gt;N('Settings'!$B$2)),"LONG DAY; ","")&amp;IF(AND(N(A109)&gt;0,N(J109)&gt;0,N(J109)-N(A109)&gt;N('Settings'!$B$4)),"ENTERED LATE; ","")&amp;IF(AND(N(A109)&gt;0,K109="",TODAY()-N(A109)&gt;=N('Settings'!$B$5)),"NOT APPROVED; ",""),LEN(IF(N(A109)=0,"NO DATE; ",IF(A109&gt;TODAY(),"FUTURE DATE; ",""))&amp;IF(B109="","NO WORKER; ",IF(COUNTIF('Workers'!$A$2:$A$61,B109)=0,"WORKER NOT ON WORKERS SHEET; ",""))&amp;IF(C109="","NO JOB; ",IF(COUNTIF('Jobs'!$A$2:$A$61,C109)=0,"JOB NOT ON JOBS SHEET; ",""))&amp;IF(AND(N(G109)=0,AND(D109&lt;&gt;"",E109&lt;&gt;""),N(E109)&lt;=N(D109)),"END BEFORE START; ",IF(N(M109)&lt;=0,"NO HOURS; ",""))&amp;IF(AND(N(A109)&gt;0,B109&lt;&gt;"",COUNTIFS('Time Entries'!$A$2:$A$1500,A109,'Time Entries'!$B$2:$B$1500,B109,'Time Entries'!$C$2:$C$1500,C109,'Time Entries'!$M$2:$M$1500,M109)&gt;1),"POSSIBLE DUPLICATE; ","")&amp;IF(AND(N(A109)&gt;0,B109&lt;&gt;"",N('Settings'!$B$2)&gt;0,SUMIFS('Time Entries'!$M$2:$M$1500,'Time Entries'!$A$2:$A$1500,A109,'Time Entries'!$B$2:$B$1500,B109)&gt;N('Settings'!$B$2)),"LONG DAY; ","")&amp;IF(AND(N(A109)&gt;0,N(J109)&gt;0,N(J109)-N(A109)&gt;N('Settings'!$B$4)),"ENTERED LATE; ","")&amp;IF(AND(N(A109)&gt;0,K109="",TODAY()-N(A109)&gt;=N('Settings'!$B$5)),"NOT APPROVED; ",""))-2)))</f>
        <v/>
      </c>
    </row>
    <row r="110">
      <c r="A110" s="6" t="n"/>
      <c r="D110" s="7" t="n"/>
      <c r="E110" s="7" t="n"/>
      <c r="J110" s="6" t="n"/>
      <c r="L110" s="8" t="n"/>
      <c r="M110" s="9">
        <f>IF(NOT(OR(A110&lt;&gt;"",B110&lt;&gt;"",C110&lt;&gt;"")),"",IF(N(G110)&gt;0,N(G110),IF(AND(AND(D110&lt;&gt;"",E110&lt;&gt;""),N(E110)&gt;N(D110)),ROUND((N(E110)-N(D110))*24-N(F110)/60,2),"")))</f>
        <v/>
      </c>
      <c r="N110" s="6">
        <f>IF(N(A110)=0,"",A110-WEEKDAY(A110,3))</f>
        <v/>
      </c>
      <c r="O110" s="8">
        <f>IF(NOT(OR(A110&lt;&gt;"",B110&lt;&gt;"",C110&lt;&gt;"")),"",IF(IF(N(A110)=0,"NO DATE; ",IF(A110&gt;TODAY(),"FUTURE DATE; ",""))&amp;IF(B110="","NO WORKER; ",IF(COUNTIF('Workers'!$A$2:$A$61,B110)=0,"WORKER NOT ON WORKERS SHEET; ",""))&amp;IF(C110="","NO JOB; ",IF(COUNTIF('Jobs'!$A$2:$A$61,C110)=0,"JOB NOT ON JOBS SHEET; ",""))&amp;IF(AND(N(G110)=0,AND(D110&lt;&gt;"",E110&lt;&gt;""),N(E110)&lt;=N(D110)),"END BEFORE START; ",IF(N(M110)&lt;=0,"NO HOURS; ",""))&amp;IF(AND(N(A110)&gt;0,B110&lt;&gt;"",COUNTIFS('Time Entries'!$A$2:$A$1500,A110,'Time Entries'!$B$2:$B$1500,B110,'Time Entries'!$C$2:$C$1500,C110,'Time Entries'!$M$2:$M$1500,M110)&gt;1),"POSSIBLE DUPLICATE; ","")&amp;IF(AND(N(A110)&gt;0,B110&lt;&gt;"",N('Settings'!$B$2)&gt;0,SUMIFS('Time Entries'!$M$2:$M$1500,'Time Entries'!$A$2:$A$1500,A110,'Time Entries'!$B$2:$B$1500,B110)&gt;N('Settings'!$B$2)),"LONG DAY; ","")&amp;IF(AND(N(A110)&gt;0,N(J110)&gt;0,N(J110)-N(A110)&gt;N('Settings'!$B$4)),"ENTERED LATE; ","")&amp;IF(AND(N(A110)&gt;0,K110="",TODAY()-N(A110)&gt;=N('Settings'!$B$5)),"NOT APPROVED; ","")="","",LEFT(IF(N(A110)=0,"NO DATE; ",IF(A110&gt;TODAY(),"FUTURE DATE; ",""))&amp;IF(B110="","NO WORKER; ",IF(COUNTIF('Workers'!$A$2:$A$61,B110)=0,"WORKER NOT ON WORKERS SHEET; ",""))&amp;IF(C110="","NO JOB; ",IF(COUNTIF('Jobs'!$A$2:$A$61,C110)=0,"JOB NOT ON JOBS SHEET; ",""))&amp;IF(AND(N(G110)=0,AND(D110&lt;&gt;"",E110&lt;&gt;""),N(E110)&lt;=N(D110)),"END BEFORE START; ",IF(N(M110)&lt;=0,"NO HOURS; ",""))&amp;IF(AND(N(A110)&gt;0,B110&lt;&gt;"",COUNTIFS('Time Entries'!$A$2:$A$1500,A110,'Time Entries'!$B$2:$B$1500,B110,'Time Entries'!$C$2:$C$1500,C110,'Time Entries'!$M$2:$M$1500,M110)&gt;1),"POSSIBLE DUPLICATE; ","")&amp;IF(AND(N(A110)&gt;0,B110&lt;&gt;"",N('Settings'!$B$2)&gt;0,SUMIFS('Time Entries'!$M$2:$M$1500,'Time Entries'!$A$2:$A$1500,A110,'Time Entries'!$B$2:$B$1500,B110)&gt;N('Settings'!$B$2)),"LONG DAY; ","")&amp;IF(AND(N(A110)&gt;0,N(J110)&gt;0,N(J110)-N(A110)&gt;N('Settings'!$B$4)),"ENTERED LATE; ","")&amp;IF(AND(N(A110)&gt;0,K110="",TODAY()-N(A110)&gt;=N('Settings'!$B$5)),"NOT APPROVED; ",""),LEN(IF(N(A110)=0,"NO DATE; ",IF(A110&gt;TODAY(),"FUTURE DATE; ",""))&amp;IF(B110="","NO WORKER; ",IF(COUNTIF('Workers'!$A$2:$A$61,B110)=0,"WORKER NOT ON WORKERS SHEET; ",""))&amp;IF(C110="","NO JOB; ",IF(COUNTIF('Jobs'!$A$2:$A$61,C110)=0,"JOB NOT ON JOBS SHEET; ",""))&amp;IF(AND(N(G110)=0,AND(D110&lt;&gt;"",E110&lt;&gt;""),N(E110)&lt;=N(D110)),"END BEFORE START; ",IF(N(M110)&lt;=0,"NO HOURS; ",""))&amp;IF(AND(N(A110)&gt;0,B110&lt;&gt;"",COUNTIFS('Time Entries'!$A$2:$A$1500,A110,'Time Entries'!$B$2:$B$1500,B110,'Time Entries'!$C$2:$C$1500,C110,'Time Entries'!$M$2:$M$1500,M110)&gt;1),"POSSIBLE DUPLICATE; ","")&amp;IF(AND(N(A110)&gt;0,B110&lt;&gt;"",N('Settings'!$B$2)&gt;0,SUMIFS('Time Entries'!$M$2:$M$1500,'Time Entries'!$A$2:$A$1500,A110,'Time Entries'!$B$2:$B$1500,B110)&gt;N('Settings'!$B$2)),"LONG DAY; ","")&amp;IF(AND(N(A110)&gt;0,N(J110)&gt;0,N(J110)-N(A110)&gt;N('Settings'!$B$4)),"ENTERED LATE; ","")&amp;IF(AND(N(A110)&gt;0,K110="",TODAY()-N(A110)&gt;=N('Settings'!$B$5)),"NOT APPROVED; ",""))-2)))</f>
        <v/>
      </c>
    </row>
    <row r="111">
      <c r="A111" s="6" t="n"/>
      <c r="D111" s="7" t="n"/>
      <c r="E111" s="7" t="n"/>
      <c r="J111" s="6" t="n"/>
      <c r="L111" s="8" t="n"/>
      <c r="M111" s="9">
        <f>IF(NOT(OR(A111&lt;&gt;"",B111&lt;&gt;"",C111&lt;&gt;"")),"",IF(N(G111)&gt;0,N(G111),IF(AND(AND(D111&lt;&gt;"",E111&lt;&gt;""),N(E111)&gt;N(D111)),ROUND((N(E111)-N(D111))*24-N(F111)/60,2),"")))</f>
        <v/>
      </c>
      <c r="N111" s="6">
        <f>IF(N(A111)=0,"",A111-WEEKDAY(A111,3))</f>
        <v/>
      </c>
      <c r="O111" s="8">
        <f>IF(NOT(OR(A111&lt;&gt;"",B111&lt;&gt;"",C111&lt;&gt;"")),"",IF(IF(N(A111)=0,"NO DATE; ",IF(A111&gt;TODAY(),"FUTURE DATE; ",""))&amp;IF(B111="","NO WORKER; ",IF(COUNTIF('Workers'!$A$2:$A$61,B111)=0,"WORKER NOT ON WORKERS SHEET; ",""))&amp;IF(C111="","NO JOB; ",IF(COUNTIF('Jobs'!$A$2:$A$61,C111)=0,"JOB NOT ON JOBS SHEET; ",""))&amp;IF(AND(N(G111)=0,AND(D111&lt;&gt;"",E111&lt;&gt;""),N(E111)&lt;=N(D111)),"END BEFORE START; ",IF(N(M111)&lt;=0,"NO HOURS; ",""))&amp;IF(AND(N(A111)&gt;0,B111&lt;&gt;"",COUNTIFS('Time Entries'!$A$2:$A$1500,A111,'Time Entries'!$B$2:$B$1500,B111,'Time Entries'!$C$2:$C$1500,C111,'Time Entries'!$M$2:$M$1500,M111)&gt;1),"POSSIBLE DUPLICATE; ","")&amp;IF(AND(N(A111)&gt;0,B111&lt;&gt;"",N('Settings'!$B$2)&gt;0,SUMIFS('Time Entries'!$M$2:$M$1500,'Time Entries'!$A$2:$A$1500,A111,'Time Entries'!$B$2:$B$1500,B111)&gt;N('Settings'!$B$2)),"LONG DAY; ","")&amp;IF(AND(N(A111)&gt;0,N(J111)&gt;0,N(J111)-N(A111)&gt;N('Settings'!$B$4)),"ENTERED LATE; ","")&amp;IF(AND(N(A111)&gt;0,K111="",TODAY()-N(A111)&gt;=N('Settings'!$B$5)),"NOT APPROVED; ","")="","",LEFT(IF(N(A111)=0,"NO DATE; ",IF(A111&gt;TODAY(),"FUTURE DATE; ",""))&amp;IF(B111="","NO WORKER; ",IF(COUNTIF('Workers'!$A$2:$A$61,B111)=0,"WORKER NOT ON WORKERS SHEET; ",""))&amp;IF(C111="","NO JOB; ",IF(COUNTIF('Jobs'!$A$2:$A$61,C111)=0,"JOB NOT ON JOBS SHEET; ",""))&amp;IF(AND(N(G111)=0,AND(D111&lt;&gt;"",E111&lt;&gt;""),N(E111)&lt;=N(D111)),"END BEFORE START; ",IF(N(M111)&lt;=0,"NO HOURS; ",""))&amp;IF(AND(N(A111)&gt;0,B111&lt;&gt;"",COUNTIFS('Time Entries'!$A$2:$A$1500,A111,'Time Entries'!$B$2:$B$1500,B111,'Time Entries'!$C$2:$C$1500,C111,'Time Entries'!$M$2:$M$1500,M111)&gt;1),"POSSIBLE DUPLICATE; ","")&amp;IF(AND(N(A111)&gt;0,B111&lt;&gt;"",N('Settings'!$B$2)&gt;0,SUMIFS('Time Entries'!$M$2:$M$1500,'Time Entries'!$A$2:$A$1500,A111,'Time Entries'!$B$2:$B$1500,B111)&gt;N('Settings'!$B$2)),"LONG DAY; ","")&amp;IF(AND(N(A111)&gt;0,N(J111)&gt;0,N(J111)-N(A111)&gt;N('Settings'!$B$4)),"ENTERED LATE; ","")&amp;IF(AND(N(A111)&gt;0,K111="",TODAY()-N(A111)&gt;=N('Settings'!$B$5)),"NOT APPROVED; ",""),LEN(IF(N(A111)=0,"NO DATE; ",IF(A111&gt;TODAY(),"FUTURE DATE; ",""))&amp;IF(B111="","NO WORKER; ",IF(COUNTIF('Workers'!$A$2:$A$61,B111)=0,"WORKER NOT ON WORKERS SHEET; ",""))&amp;IF(C111="","NO JOB; ",IF(COUNTIF('Jobs'!$A$2:$A$61,C111)=0,"JOB NOT ON JOBS SHEET; ",""))&amp;IF(AND(N(G111)=0,AND(D111&lt;&gt;"",E111&lt;&gt;""),N(E111)&lt;=N(D111)),"END BEFORE START; ",IF(N(M111)&lt;=0,"NO HOURS; ",""))&amp;IF(AND(N(A111)&gt;0,B111&lt;&gt;"",COUNTIFS('Time Entries'!$A$2:$A$1500,A111,'Time Entries'!$B$2:$B$1500,B111,'Time Entries'!$C$2:$C$1500,C111,'Time Entries'!$M$2:$M$1500,M111)&gt;1),"POSSIBLE DUPLICATE; ","")&amp;IF(AND(N(A111)&gt;0,B111&lt;&gt;"",N('Settings'!$B$2)&gt;0,SUMIFS('Time Entries'!$M$2:$M$1500,'Time Entries'!$A$2:$A$1500,A111,'Time Entries'!$B$2:$B$1500,B111)&gt;N('Settings'!$B$2)),"LONG DAY; ","")&amp;IF(AND(N(A111)&gt;0,N(J111)&gt;0,N(J111)-N(A111)&gt;N('Settings'!$B$4)),"ENTERED LATE; ","")&amp;IF(AND(N(A111)&gt;0,K111="",TODAY()-N(A111)&gt;=N('Settings'!$B$5)),"NOT APPROVED; ",""))-2)))</f>
        <v/>
      </c>
    </row>
    <row r="112">
      <c r="A112" s="6" t="n"/>
      <c r="D112" s="7" t="n"/>
      <c r="E112" s="7" t="n"/>
      <c r="J112" s="6" t="n"/>
      <c r="L112" s="8" t="n"/>
      <c r="M112" s="9">
        <f>IF(NOT(OR(A112&lt;&gt;"",B112&lt;&gt;"",C112&lt;&gt;"")),"",IF(N(G112)&gt;0,N(G112),IF(AND(AND(D112&lt;&gt;"",E112&lt;&gt;""),N(E112)&gt;N(D112)),ROUND((N(E112)-N(D112))*24-N(F112)/60,2),"")))</f>
        <v/>
      </c>
      <c r="N112" s="6">
        <f>IF(N(A112)=0,"",A112-WEEKDAY(A112,3))</f>
        <v/>
      </c>
      <c r="O112" s="8">
        <f>IF(NOT(OR(A112&lt;&gt;"",B112&lt;&gt;"",C112&lt;&gt;"")),"",IF(IF(N(A112)=0,"NO DATE; ",IF(A112&gt;TODAY(),"FUTURE DATE; ",""))&amp;IF(B112="","NO WORKER; ",IF(COUNTIF('Workers'!$A$2:$A$61,B112)=0,"WORKER NOT ON WORKERS SHEET; ",""))&amp;IF(C112="","NO JOB; ",IF(COUNTIF('Jobs'!$A$2:$A$61,C112)=0,"JOB NOT ON JOBS SHEET; ",""))&amp;IF(AND(N(G112)=0,AND(D112&lt;&gt;"",E112&lt;&gt;""),N(E112)&lt;=N(D112)),"END BEFORE START; ",IF(N(M112)&lt;=0,"NO HOURS; ",""))&amp;IF(AND(N(A112)&gt;0,B112&lt;&gt;"",COUNTIFS('Time Entries'!$A$2:$A$1500,A112,'Time Entries'!$B$2:$B$1500,B112,'Time Entries'!$C$2:$C$1500,C112,'Time Entries'!$M$2:$M$1500,M112)&gt;1),"POSSIBLE DUPLICATE; ","")&amp;IF(AND(N(A112)&gt;0,B112&lt;&gt;"",N('Settings'!$B$2)&gt;0,SUMIFS('Time Entries'!$M$2:$M$1500,'Time Entries'!$A$2:$A$1500,A112,'Time Entries'!$B$2:$B$1500,B112)&gt;N('Settings'!$B$2)),"LONG DAY; ","")&amp;IF(AND(N(A112)&gt;0,N(J112)&gt;0,N(J112)-N(A112)&gt;N('Settings'!$B$4)),"ENTERED LATE; ","")&amp;IF(AND(N(A112)&gt;0,K112="",TODAY()-N(A112)&gt;=N('Settings'!$B$5)),"NOT APPROVED; ","")="","",LEFT(IF(N(A112)=0,"NO DATE; ",IF(A112&gt;TODAY(),"FUTURE DATE; ",""))&amp;IF(B112="","NO WORKER; ",IF(COUNTIF('Workers'!$A$2:$A$61,B112)=0,"WORKER NOT ON WORKERS SHEET; ",""))&amp;IF(C112="","NO JOB; ",IF(COUNTIF('Jobs'!$A$2:$A$61,C112)=0,"JOB NOT ON JOBS SHEET; ",""))&amp;IF(AND(N(G112)=0,AND(D112&lt;&gt;"",E112&lt;&gt;""),N(E112)&lt;=N(D112)),"END BEFORE START; ",IF(N(M112)&lt;=0,"NO HOURS; ",""))&amp;IF(AND(N(A112)&gt;0,B112&lt;&gt;"",COUNTIFS('Time Entries'!$A$2:$A$1500,A112,'Time Entries'!$B$2:$B$1500,B112,'Time Entries'!$C$2:$C$1500,C112,'Time Entries'!$M$2:$M$1500,M112)&gt;1),"POSSIBLE DUPLICATE; ","")&amp;IF(AND(N(A112)&gt;0,B112&lt;&gt;"",N('Settings'!$B$2)&gt;0,SUMIFS('Time Entries'!$M$2:$M$1500,'Time Entries'!$A$2:$A$1500,A112,'Time Entries'!$B$2:$B$1500,B112)&gt;N('Settings'!$B$2)),"LONG DAY; ","")&amp;IF(AND(N(A112)&gt;0,N(J112)&gt;0,N(J112)-N(A112)&gt;N('Settings'!$B$4)),"ENTERED LATE; ","")&amp;IF(AND(N(A112)&gt;0,K112="",TODAY()-N(A112)&gt;=N('Settings'!$B$5)),"NOT APPROVED; ",""),LEN(IF(N(A112)=0,"NO DATE; ",IF(A112&gt;TODAY(),"FUTURE DATE; ",""))&amp;IF(B112="","NO WORKER; ",IF(COUNTIF('Workers'!$A$2:$A$61,B112)=0,"WORKER NOT ON WORKERS SHEET; ",""))&amp;IF(C112="","NO JOB; ",IF(COUNTIF('Jobs'!$A$2:$A$61,C112)=0,"JOB NOT ON JOBS SHEET; ",""))&amp;IF(AND(N(G112)=0,AND(D112&lt;&gt;"",E112&lt;&gt;""),N(E112)&lt;=N(D112)),"END BEFORE START; ",IF(N(M112)&lt;=0,"NO HOURS; ",""))&amp;IF(AND(N(A112)&gt;0,B112&lt;&gt;"",COUNTIFS('Time Entries'!$A$2:$A$1500,A112,'Time Entries'!$B$2:$B$1500,B112,'Time Entries'!$C$2:$C$1500,C112,'Time Entries'!$M$2:$M$1500,M112)&gt;1),"POSSIBLE DUPLICATE; ","")&amp;IF(AND(N(A112)&gt;0,B112&lt;&gt;"",N('Settings'!$B$2)&gt;0,SUMIFS('Time Entries'!$M$2:$M$1500,'Time Entries'!$A$2:$A$1500,A112,'Time Entries'!$B$2:$B$1500,B112)&gt;N('Settings'!$B$2)),"LONG DAY; ","")&amp;IF(AND(N(A112)&gt;0,N(J112)&gt;0,N(J112)-N(A112)&gt;N('Settings'!$B$4)),"ENTERED LATE; ","")&amp;IF(AND(N(A112)&gt;0,K112="",TODAY()-N(A112)&gt;=N('Settings'!$B$5)),"NOT APPROVED; ",""))-2)))</f>
        <v/>
      </c>
    </row>
    <row r="113">
      <c r="A113" s="6" t="n"/>
      <c r="D113" s="7" t="n"/>
      <c r="E113" s="7" t="n"/>
      <c r="J113" s="6" t="n"/>
      <c r="L113" s="8" t="n"/>
      <c r="M113" s="9">
        <f>IF(NOT(OR(A113&lt;&gt;"",B113&lt;&gt;"",C113&lt;&gt;"")),"",IF(N(G113)&gt;0,N(G113),IF(AND(AND(D113&lt;&gt;"",E113&lt;&gt;""),N(E113)&gt;N(D113)),ROUND((N(E113)-N(D113))*24-N(F113)/60,2),"")))</f>
        <v/>
      </c>
      <c r="N113" s="6">
        <f>IF(N(A113)=0,"",A113-WEEKDAY(A113,3))</f>
        <v/>
      </c>
      <c r="O113" s="8">
        <f>IF(NOT(OR(A113&lt;&gt;"",B113&lt;&gt;"",C113&lt;&gt;"")),"",IF(IF(N(A113)=0,"NO DATE; ",IF(A113&gt;TODAY(),"FUTURE DATE; ",""))&amp;IF(B113="","NO WORKER; ",IF(COUNTIF('Workers'!$A$2:$A$61,B113)=0,"WORKER NOT ON WORKERS SHEET; ",""))&amp;IF(C113="","NO JOB; ",IF(COUNTIF('Jobs'!$A$2:$A$61,C113)=0,"JOB NOT ON JOBS SHEET; ",""))&amp;IF(AND(N(G113)=0,AND(D113&lt;&gt;"",E113&lt;&gt;""),N(E113)&lt;=N(D113)),"END BEFORE START; ",IF(N(M113)&lt;=0,"NO HOURS; ",""))&amp;IF(AND(N(A113)&gt;0,B113&lt;&gt;"",COUNTIFS('Time Entries'!$A$2:$A$1500,A113,'Time Entries'!$B$2:$B$1500,B113,'Time Entries'!$C$2:$C$1500,C113,'Time Entries'!$M$2:$M$1500,M113)&gt;1),"POSSIBLE DUPLICATE; ","")&amp;IF(AND(N(A113)&gt;0,B113&lt;&gt;"",N('Settings'!$B$2)&gt;0,SUMIFS('Time Entries'!$M$2:$M$1500,'Time Entries'!$A$2:$A$1500,A113,'Time Entries'!$B$2:$B$1500,B113)&gt;N('Settings'!$B$2)),"LONG DAY; ","")&amp;IF(AND(N(A113)&gt;0,N(J113)&gt;0,N(J113)-N(A113)&gt;N('Settings'!$B$4)),"ENTERED LATE; ","")&amp;IF(AND(N(A113)&gt;0,K113="",TODAY()-N(A113)&gt;=N('Settings'!$B$5)),"NOT APPROVED; ","")="","",LEFT(IF(N(A113)=0,"NO DATE; ",IF(A113&gt;TODAY(),"FUTURE DATE; ",""))&amp;IF(B113="","NO WORKER; ",IF(COUNTIF('Workers'!$A$2:$A$61,B113)=0,"WORKER NOT ON WORKERS SHEET; ",""))&amp;IF(C113="","NO JOB; ",IF(COUNTIF('Jobs'!$A$2:$A$61,C113)=0,"JOB NOT ON JOBS SHEET; ",""))&amp;IF(AND(N(G113)=0,AND(D113&lt;&gt;"",E113&lt;&gt;""),N(E113)&lt;=N(D113)),"END BEFORE START; ",IF(N(M113)&lt;=0,"NO HOURS; ",""))&amp;IF(AND(N(A113)&gt;0,B113&lt;&gt;"",COUNTIFS('Time Entries'!$A$2:$A$1500,A113,'Time Entries'!$B$2:$B$1500,B113,'Time Entries'!$C$2:$C$1500,C113,'Time Entries'!$M$2:$M$1500,M113)&gt;1),"POSSIBLE DUPLICATE; ","")&amp;IF(AND(N(A113)&gt;0,B113&lt;&gt;"",N('Settings'!$B$2)&gt;0,SUMIFS('Time Entries'!$M$2:$M$1500,'Time Entries'!$A$2:$A$1500,A113,'Time Entries'!$B$2:$B$1500,B113)&gt;N('Settings'!$B$2)),"LONG DAY; ","")&amp;IF(AND(N(A113)&gt;0,N(J113)&gt;0,N(J113)-N(A113)&gt;N('Settings'!$B$4)),"ENTERED LATE; ","")&amp;IF(AND(N(A113)&gt;0,K113="",TODAY()-N(A113)&gt;=N('Settings'!$B$5)),"NOT APPROVED; ",""),LEN(IF(N(A113)=0,"NO DATE; ",IF(A113&gt;TODAY(),"FUTURE DATE; ",""))&amp;IF(B113="","NO WORKER; ",IF(COUNTIF('Workers'!$A$2:$A$61,B113)=0,"WORKER NOT ON WORKERS SHEET; ",""))&amp;IF(C113="","NO JOB; ",IF(COUNTIF('Jobs'!$A$2:$A$61,C113)=0,"JOB NOT ON JOBS SHEET; ",""))&amp;IF(AND(N(G113)=0,AND(D113&lt;&gt;"",E113&lt;&gt;""),N(E113)&lt;=N(D113)),"END BEFORE START; ",IF(N(M113)&lt;=0,"NO HOURS; ",""))&amp;IF(AND(N(A113)&gt;0,B113&lt;&gt;"",COUNTIFS('Time Entries'!$A$2:$A$1500,A113,'Time Entries'!$B$2:$B$1500,B113,'Time Entries'!$C$2:$C$1500,C113,'Time Entries'!$M$2:$M$1500,M113)&gt;1),"POSSIBLE DUPLICATE; ","")&amp;IF(AND(N(A113)&gt;0,B113&lt;&gt;"",N('Settings'!$B$2)&gt;0,SUMIFS('Time Entries'!$M$2:$M$1500,'Time Entries'!$A$2:$A$1500,A113,'Time Entries'!$B$2:$B$1500,B113)&gt;N('Settings'!$B$2)),"LONG DAY; ","")&amp;IF(AND(N(A113)&gt;0,N(J113)&gt;0,N(J113)-N(A113)&gt;N('Settings'!$B$4)),"ENTERED LATE; ","")&amp;IF(AND(N(A113)&gt;0,K113="",TODAY()-N(A113)&gt;=N('Settings'!$B$5)),"NOT APPROVED; ",""))-2)))</f>
        <v/>
      </c>
    </row>
    <row r="114">
      <c r="A114" s="6" t="n"/>
      <c r="D114" s="7" t="n"/>
      <c r="E114" s="7" t="n"/>
      <c r="J114" s="6" t="n"/>
      <c r="L114" s="8" t="n"/>
      <c r="M114" s="9">
        <f>IF(NOT(OR(A114&lt;&gt;"",B114&lt;&gt;"",C114&lt;&gt;"")),"",IF(N(G114)&gt;0,N(G114),IF(AND(AND(D114&lt;&gt;"",E114&lt;&gt;""),N(E114)&gt;N(D114)),ROUND((N(E114)-N(D114))*24-N(F114)/60,2),"")))</f>
        <v/>
      </c>
      <c r="N114" s="6">
        <f>IF(N(A114)=0,"",A114-WEEKDAY(A114,3))</f>
        <v/>
      </c>
      <c r="O114" s="8">
        <f>IF(NOT(OR(A114&lt;&gt;"",B114&lt;&gt;"",C114&lt;&gt;"")),"",IF(IF(N(A114)=0,"NO DATE; ",IF(A114&gt;TODAY(),"FUTURE DATE; ",""))&amp;IF(B114="","NO WORKER; ",IF(COUNTIF('Workers'!$A$2:$A$61,B114)=0,"WORKER NOT ON WORKERS SHEET; ",""))&amp;IF(C114="","NO JOB; ",IF(COUNTIF('Jobs'!$A$2:$A$61,C114)=0,"JOB NOT ON JOBS SHEET; ",""))&amp;IF(AND(N(G114)=0,AND(D114&lt;&gt;"",E114&lt;&gt;""),N(E114)&lt;=N(D114)),"END BEFORE START; ",IF(N(M114)&lt;=0,"NO HOURS; ",""))&amp;IF(AND(N(A114)&gt;0,B114&lt;&gt;"",COUNTIFS('Time Entries'!$A$2:$A$1500,A114,'Time Entries'!$B$2:$B$1500,B114,'Time Entries'!$C$2:$C$1500,C114,'Time Entries'!$M$2:$M$1500,M114)&gt;1),"POSSIBLE DUPLICATE; ","")&amp;IF(AND(N(A114)&gt;0,B114&lt;&gt;"",N('Settings'!$B$2)&gt;0,SUMIFS('Time Entries'!$M$2:$M$1500,'Time Entries'!$A$2:$A$1500,A114,'Time Entries'!$B$2:$B$1500,B114)&gt;N('Settings'!$B$2)),"LONG DAY; ","")&amp;IF(AND(N(A114)&gt;0,N(J114)&gt;0,N(J114)-N(A114)&gt;N('Settings'!$B$4)),"ENTERED LATE; ","")&amp;IF(AND(N(A114)&gt;0,K114="",TODAY()-N(A114)&gt;=N('Settings'!$B$5)),"NOT APPROVED; ","")="","",LEFT(IF(N(A114)=0,"NO DATE; ",IF(A114&gt;TODAY(),"FUTURE DATE; ",""))&amp;IF(B114="","NO WORKER; ",IF(COUNTIF('Workers'!$A$2:$A$61,B114)=0,"WORKER NOT ON WORKERS SHEET; ",""))&amp;IF(C114="","NO JOB; ",IF(COUNTIF('Jobs'!$A$2:$A$61,C114)=0,"JOB NOT ON JOBS SHEET; ",""))&amp;IF(AND(N(G114)=0,AND(D114&lt;&gt;"",E114&lt;&gt;""),N(E114)&lt;=N(D114)),"END BEFORE START; ",IF(N(M114)&lt;=0,"NO HOURS; ",""))&amp;IF(AND(N(A114)&gt;0,B114&lt;&gt;"",COUNTIFS('Time Entries'!$A$2:$A$1500,A114,'Time Entries'!$B$2:$B$1500,B114,'Time Entries'!$C$2:$C$1500,C114,'Time Entries'!$M$2:$M$1500,M114)&gt;1),"POSSIBLE DUPLICATE; ","")&amp;IF(AND(N(A114)&gt;0,B114&lt;&gt;"",N('Settings'!$B$2)&gt;0,SUMIFS('Time Entries'!$M$2:$M$1500,'Time Entries'!$A$2:$A$1500,A114,'Time Entries'!$B$2:$B$1500,B114)&gt;N('Settings'!$B$2)),"LONG DAY; ","")&amp;IF(AND(N(A114)&gt;0,N(J114)&gt;0,N(J114)-N(A114)&gt;N('Settings'!$B$4)),"ENTERED LATE; ","")&amp;IF(AND(N(A114)&gt;0,K114="",TODAY()-N(A114)&gt;=N('Settings'!$B$5)),"NOT APPROVED; ",""),LEN(IF(N(A114)=0,"NO DATE; ",IF(A114&gt;TODAY(),"FUTURE DATE; ",""))&amp;IF(B114="","NO WORKER; ",IF(COUNTIF('Workers'!$A$2:$A$61,B114)=0,"WORKER NOT ON WORKERS SHEET; ",""))&amp;IF(C114="","NO JOB; ",IF(COUNTIF('Jobs'!$A$2:$A$61,C114)=0,"JOB NOT ON JOBS SHEET; ",""))&amp;IF(AND(N(G114)=0,AND(D114&lt;&gt;"",E114&lt;&gt;""),N(E114)&lt;=N(D114)),"END BEFORE START; ",IF(N(M114)&lt;=0,"NO HOURS; ",""))&amp;IF(AND(N(A114)&gt;0,B114&lt;&gt;"",COUNTIFS('Time Entries'!$A$2:$A$1500,A114,'Time Entries'!$B$2:$B$1500,B114,'Time Entries'!$C$2:$C$1500,C114,'Time Entries'!$M$2:$M$1500,M114)&gt;1),"POSSIBLE DUPLICATE; ","")&amp;IF(AND(N(A114)&gt;0,B114&lt;&gt;"",N('Settings'!$B$2)&gt;0,SUMIFS('Time Entries'!$M$2:$M$1500,'Time Entries'!$A$2:$A$1500,A114,'Time Entries'!$B$2:$B$1500,B114)&gt;N('Settings'!$B$2)),"LONG DAY; ","")&amp;IF(AND(N(A114)&gt;0,N(J114)&gt;0,N(J114)-N(A114)&gt;N('Settings'!$B$4)),"ENTERED LATE; ","")&amp;IF(AND(N(A114)&gt;0,K114="",TODAY()-N(A114)&gt;=N('Settings'!$B$5)),"NOT APPROVED; ",""))-2)))</f>
        <v/>
      </c>
    </row>
    <row r="115">
      <c r="A115" s="6" t="n"/>
      <c r="D115" s="7" t="n"/>
      <c r="E115" s="7" t="n"/>
      <c r="J115" s="6" t="n"/>
      <c r="L115" s="8" t="n"/>
      <c r="M115" s="9">
        <f>IF(NOT(OR(A115&lt;&gt;"",B115&lt;&gt;"",C115&lt;&gt;"")),"",IF(N(G115)&gt;0,N(G115),IF(AND(AND(D115&lt;&gt;"",E115&lt;&gt;""),N(E115)&gt;N(D115)),ROUND((N(E115)-N(D115))*24-N(F115)/60,2),"")))</f>
        <v/>
      </c>
      <c r="N115" s="6">
        <f>IF(N(A115)=0,"",A115-WEEKDAY(A115,3))</f>
        <v/>
      </c>
      <c r="O115" s="8">
        <f>IF(NOT(OR(A115&lt;&gt;"",B115&lt;&gt;"",C115&lt;&gt;"")),"",IF(IF(N(A115)=0,"NO DATE; ",IF(A115&gt;TODAY(),"FUTURE DATE; ",""))&amp;IF(B115="","NO WORKER; ",IF(COUNTIF('Workers'!$A$2:$A$61,B115)=0,"WORKER NOT ON WORKERS SHEET; ",""))&amp;IF(C115="","NO JOB; ",IF(COUNTIF('Jobs'!$A$2:$A$61,C115)=0,"JOB NOT ON JOBS SHEET; ",""))&amp;IF(AND(N(G115)=0,AND(D115&lt;&gt;"",E115&lt;&gt;""),N(E115)&lt;=N(D115)),"END BEFORE START; ",IF(N(M115)&lt;=0,"NO HOURS; ",""))&amp;IF(AND(N(A115)&gt;0,B115&lt;&gt;"",COUNTIFS('Time Entries'!$A$2:$A$1500,A115,'Time Entries'!$B$2:$B$1500,B115,'Time Entries'!$C$2:$C$1500,C115,'Time Entries'!$M$2:$M$1500,M115)&gt;1),"POSSIBLE DUPLICATE; ","")&amp;IF(AND(N(A115)&gt;0,B115&lt;&gt;"",N('Settings'!$B$2)&gt;0,SUMIFS('Time Entries'!$M$2:$M$1500,'Time Entries'!$A$2:$A$1500,A115,'Time Entries'!$B$2:$B$1500,B115)&gt;N('Settings'!$B$2)),"LONG DAY; ","")&amp;IF(AND(N(A115)&gt;0,N(J115)&gt;0,N(J115)-N(A115)&gt;N('Settings'!$B$4)),"ENTERED LATE; ","")&amp;IF(AND(N(A115)&gt;0,K115="",TODAY()-N(A115)&gt;=N('Settings'!$B$5)),"NOT APPROVED; ","")="","",LEFT(IF(N(A115)=0,"NO DATE; ",IF(A115&gt;TODAY(),"FUTURE DATE; ",""))&amp;IF(B115="","NO WORKER; ",IF(COUNTIF('Workers'!$A$2:$A$61,B115)=0,"WORKER NOT ON WORKERS SHEET; ",""))&amp;IF(C115="","NO JOB; ",IF(COUNTIF('Jobs'!$A$2:$A$61,C115)=0,"JOB NOT ON JOBS SHEET; ",""))&amp;IF(AND(N(G115)=0,AND(D115&lt;&gt;"",E115&lt;&gt;""),N(E115)&lt;=N(D115)),"END BEFORE START; ",IF(N(M115)&lt;=0,"NO HOURS; ",""))&amp;IF(AND(N(A115)&gt;0,B115&lt;&gt;"",COUNTIFS('Time Entries'!$A$2:$A$1500,A115,'Time Entries'!$B$2:$B$1500,B115,'Time Entries'!$C$2:$C$1500,C115,'Time Entries'!$M$2:$M$1500,M115)&gt;1),"POSSIBLE DUPLICATE; ","")&amp;IF(AND(N(A115)&gt;0,B115&lt;&gt;"",N('Settings'!$B$2)&gt;0,SUMIFS('Time Entries'!$M$2:$M$1500,'Time Entries'!$A$2:$A$1500,A115,'Time Entries'!$B$2:$B$1500,B115)&gt;N('Settings'!$B$2)),"LONG DAY; ","")&amp;IF(AND(N(A115)&gt;0,N(J115)&gt;0,N(J115)-N(A115)&gt;N('Settings'!$B$4)),"ENTERED LATE; ","")&amp;IF(AND(N(A115)&gt;0,K115="",TODAY()-N(A115)&gt;=N('Settings'!$B$5)),"NOT APPROVED; ",""),LEN(IF(N(A115)=0,"NO DATE; ",IF(A115&gt;TODAY(),"FUTURE DATE; ",""))&amp;IF(B115="","NO WORKER; ",IF(COUNTIF('Workers'!$A$2:$A$61,B115)=0,"WORKER NOT ON WORKERS SHEET; ",""))&amp;IF(C115="","NO JOB; ",IF(COUNTIF('Jobs'!$A$2:$A$61,C115)=0,"JOB NOT ON JOBS SHEET; ",""))&amp;IF(AND(N(G115)=0,AND(D115&lt;&gt;"",E115&lt;&gt;""),N(E115)&lt;=N(D115)),"END BEFORE START; ",IF(N(M115)&lt;=0,"NO HOURS; ",""))&amp;IF(AND(N(A115)&gt;0,B115&lt;&gt;"",COUNTIFS('Time Entries'!$A$2:$A$1500,A115,'Time Entries'!$B$2:$B$1500,B115,'Time Entries'!$C$2:$C$1500,C115,'Time Entries'!$M$2:$M$1500,M115)&gt;1),"POSSIBLE DUPLICATE; ","")&amp;IF(AND(N(A115)&gt;0,B115&lt;&gt;"",N('Settings'!$B$2)&gt;0,SUMIFS('Time Entries'!$M$2:$M$1500,'Time Entries'!$A$2:$A$1500,A115,'Time Entries'!$B$2:$B$1500,B115)&gt;N('Settings'!$B$2)),"LONG DAY; ","")&amp;IF(AND(N(A115)&gt;0,N(J115)&gt;0,N(J115)-N(A115)&gt;N('Settings'!$B$4)),"ENTERED LATE; ","")&amp;IF(AND(N(A115)&gt;0,K115="",TODAY()-N(A115)&gt;=N('Settings'!$B$5)),"NOT APPROVED; ",""))-2)))</f>
        <v/>
      </c>
    </row>
    <row r="116">
      <c r="A116" s="6" t="n"/>
      <c r="D116" s="7" t="n"/>
      <c r="E116" s="7" t="n"/>
      <c r="J116" s="6" t="n"/>
      <c r="L116" s="8" t="n"/>
      <c r="M116" s="9">
        <f>IF(NOT(OR(A116&lt;&gt;"",B116&lt;&gt;"",C116&lt;&gt;"")),"",IF(N(G116)&gt;0,N(G116),IF(AND(AND(D116&lt;&gt;"",E116&lt;&gt;""),N(E116)&gt;N(D116)),ROUND((N(E116)-N(D116))*24-N(F116)/60,2),"")))</f>
        <v/>
      </c>
      <c r="N116" s="6">
        <f>IF(N(A116)=0,"",A116-WEEKDAY(A116,3))</f>
        <v/>
      </c>
      <c r="O116" s="8">
        <f>IF(NOT(OR(A116&lt;&gt;"",B116&lt;&gt;"",C116&lt;&gt;"")),"",IF(IF(N(A116)=0,"NO DATE; ",IF(A116&gt;TODAY(),"FUTURE DATE; ",""))&amp;IF(B116="","NO WORKER; ",IF(COUNTIF('Workers'!$A$2:$A$61,B116)=0,"WORKER NOT ON WORKERS SHEET; ",""))&amp;IF(C116="","NO JOB; ",IF(COUNTIF('Jobs'!$A$2:$A$61,C116)=0,"JOB NOT ON JOBS SHEET; ",""))&amp;IF(AND(N(G116)=0,AND(D116&lt;&gt;"",E116&lt;&gt;""),N(E116)&lt;=N(D116)),"END BEFORE START; ",IF(N(M116)&lt;=0,"NO HOURS; ",""))&amp;IF(AND(N(A116)&gt;0,B116&lt;&gt;"",COUNTIFS('Time Entries'!$A$2:$A$1500,A116,'Time Entries'!$B$2:$B$1500,B116,'Time Entries'!$C$2:$C$1500,C116,'Time Entries'!$M$2:$M$1500,M116)&gt;1),"POSSIBLE DUPLICATE; ","")&amp;IF(AND(N(A116)&gt;0,B116&lt;&gt;"",N('Settings'!$B$2)&gt;0,SUMIFS('Time Entries'!$M$2:$M$1500,'Time Entries'!$A$2:$A$1500,A116,'Time Entries'!$B$2:$B$1500,B116)&gt;N('Settings'!$B$2)),"LONG DAY; ","")&amp;IF(AND(N(A116)&gt;0,N(J116)&gt;0,N(J116)-N(A116)&gt;N('Settings'!$B$4)),"ENTERED LATE; ","")&amp;IF(AND(N(A116)&gt;0,K116="",TODAY()-N(A116)&gt;=N('Settings'!$B$5)),"NOT APPROVED; ","")="","",LEFT(IF(N(A116)=0,"NO DATE; ",IF(A116&gt;TODAY(),"FUTURE DATE; ",""))&amp;IF(B116="","NO WORKER; ",IF(COUNTIF('Workers'!$A$2:$A$61,B116)=0,"WORKER NOT ON WORKERS SHEET; ",""))&amp;IF(C116="","NO JOB; ",IF(COUNTIF('Jobs'!$A$2:$A$61,C116)=0,"JOB NOT ON JOBS SHEET; ",""))&amp;IF(AND(N(G116)=0,AND(D116&lt;&gt;"",E116&lt;&gt;""),N(E116)&lt;=N(D116)),"END BEFORE START; ",IF(N(M116)&lt;=0,"NO HOURS; ",""))&amp;IF(AND(N(A116)&gt;0,B116&lt;&gt;"",COUNTIFS('Time Entries'!$A$2:$A$1500,A116,'Time Entries'!$B$2:$B$1500,B116,'Time Entries'!$C$2:$C$1500,C116,'Time Entries'!$M$2:$M$1500,M116)&gt;1),"POSSIBLE DUPLICATE; ","")&amp;IF(AND(N(A116)&gt;0,B116&lt;&gt;"",N('Settings'!$B$2)&gt;0,SUMIFS('Time Entries'!$M$2:$M$1500,'Time Entries'!$A$2:$A$1500,A116,'Time Entries'!$B$2:$B$1500,B116)&gt;N('Settings'!$B$2)),"LONG DAY; ","")&amp;IF(AND(N(A116)&gt;0,N(J116)&gt;0,N(J116)-N(A116)&gt;N('Settings'!$B$4)),"ENTERED LATE; ","")&amp;IF(AND(N(A116)&gt;0,K116="",TODAY()-N(A116)&gt;=N('Settings'!$B$5)),"NOT APPROVED; ",""),LEN(IF(N(A116)=0,"NO DATE; ",IF(A116&gt;TODAY(),"FUTURE DATE; ",""))&amp;IF(B116="","NO WORKER; ",IF(COUNTIF('Workers'!$A$2:$A$61,B116)=0,"WORKER NOT ON WORKERS SHEET; ",""))&amp;IF(C116="","NO JOB; ",IF(COUNTIF('Jobs'!$A$2:$A$61,C116)=0,"JOB NOT ON JOBS SHEET; ",""))&amp;IF(AND(N(G116)=0,AND(D116&lt;&gt;"",E116&lt;&gt;""),N(E116)&lt;=N(D116)),"END BEFORE START; ",IF(N(M116)&lt;=0,"NO HOURS; ",""))&amp;IF(AND(N(A116)&gt;0,B116&lt;&gt;"",COUNTIFS('Time Entries'!$A$2:$A$1500,A116,'Time Entries'!$B$2:$B$1500,B116,'Time Entries'!$C$2:$C$1500,C116,'Time Entries'!$M$2:$M$1500,M116)&gt;1),"POSSIBLE DUPLICATE; ","")&amp;IF(AND(N(A116)&gt;0,B116&lt;&gt;"",N('Settings'!$B$2)&gt;0,SUMIFS('Time Entries'!$M$2:$M$1500,'Time Entries'!$A$2:$A$1500,A116,'Time Entries'!$B$2:$B$1500,B116)&gt;N('Settings'!$B$2)),"LONG DAY; ","")&amp;IF(AND(N(A116)&gt;0,N(J116)&gt;0,N(J116)-N(A116)&gt;N('Settings'!$B$4)),"ENTERED LATE; ","")&amp;IF(AND(N(A116)&gt;0,K116="",TODAY()-N(A116)&gt;=N('Settings'!$B$5)),"NOT APPROVED; ",""))-2)))</f>
        <v/>
      </c>
    </row>
    <row r="117">
      <c r="A117" s="6" t="n"/>
      <c r="D117" s="7" t="n"/>
      <c r="E117" s="7" t="n"/>
      <c r="J117" s="6" t="n"/>
      <c r="L117" s="8" t="n"/>
      <c r="M117" s="9">
        <f>IF(NOT(OR(A117&lt;&gt;"",B117&lt;&gt;"",C117&lt;&gt;"")),"",IF(N(G117)&gt;0,N(G117),IF(AND(AND(D117&lt;&gt;"",E117&lt;&gt;""),N(E117)&gt;N(D117)),ROUND((N(E117)-N(D117))*24-N(F117)/60,2),"")))</f>
        <v/>
      </c>
      <c r="N117" s="6">
        <f>IF(N(A117)=0,"",A117-WEEKDAY(A117,3))</f>
        <v/>
      </c>
      <c r="O117" s="8">
        <f>IF(NOT(OR(A117&lt;&gt;"",B117&lt;&gt;"",C117&lt;&gt;"")),"",IF(IF(N(A117)=0,"NO DATE; ",IF(A117&gt;TODAY(),"FUTURE DATE; ",""))&amp;IF(B117="","NO WORKER; ",IF(COUNTIF('Workers'!$A$2:$A$61,B117)=0,"WORKER NOT ON WORKERS SHEET; ",""))&amp;IF(C117="","NO JOB; ",IF(COUNTIF('Jobs'!$A$2:$A$61,C117)=0,"JOB NOT ON JOBS SHEET; ",""))&amp;IF(AND(N(G117)=0,AND(D117&lt;&gt;"",E117&lt;&gt;""),N(E117)&lt;=N(D117)),"END BEFORE START; ",IF(N(M117)&lt;=0,"NO HOURS; ",""))&amp;IF(AND(N(A117)&gt;0,B117&lt;&gt;"",COUNTIFS('Time Entries'!$A$2:$A$1500,A117,'Time Entries'!$B$2:$B$1500,B117,'Time Entries'!$C$2:$C$1500,C117,'Time Entries'!$M$2:$M$1500,M117)&gt;1),"POSSIBLE DUPLICATE; ","")&amp;IF(AND(N(A117)&gt;0,B117&lt;&gt;"",N('Settings'!$B$2)&gt;0,SUMIFS('Time Entries'!$M$2:$M$1500,'Time Entries'!$A$2:$A$1500,A117,'Time Entries'!$B$2:$B$1500,B117)&gt;N('Settings'!$B$2)),"LONG DAY; ","")&amp;IF(AND(N(A117)&gt;0,N(J117)&gt;0,N(J117)-N(A117)&gt;N('Settings'!$B$4)),"ENTERED LATE; ","")&amp;IF(AND(N(A117)&gt;0,K117="",TODAY()-N(A117)&gt;=N('Settings'!$B$5)),"NOT APPROVED; ","")="","",LEFT(IF(N(A117)=0,"NO DATE; ",IF(A117&gt;TODAY(),"FUTURE DATE; ",""))&amp;IF(B117="","NO WORKER; ",IF(COUNTIF('Workers'!$A$2:$A$61,B117)=0,"WORKER NOT ON WORKERS SHEET; ",""))&amp;IF(C117="","NO JOB; ",IF(COUNTIF('Jobs'!$A$2:$A$61,C117)=0,"JOB NOT ON JOBS SHEET; ",""))&amp;IF(AND(N(G117)=0,AND(D117&lt;&gt;"",E117&lt;&gt;""),N(E117)&lt;=N(D117)),"END BEFORE START; ",IF(N(M117)&lt;=0,"NO HOURS; ",""))&amp;IF(AND(N(A117)&gt;0,B117&lt;&gt;"",COUNTIFS('Time Entries'!$A$2:$A$1500,A117,'Time Entries'!$B$2:$B$1500,B117,'Time Entries'!$C$2:$C$1500,C117,'Time Entries'!$M$2:$M$1500,M117)&gt;1),"POSSIBLE DUPLICATE; ","")&amp;IF(AND(N(A117)&gt;0,B117&lt;&gt;"",N('Settings'!$B$2)&gt;0,SUMIFS('Time Entries'!$M$2:$M$1500,'Time Entries'!$A$2:$A$1500,A117,'Time Entries'!$B$2:$B$1500,B117)&gt;N('Settings'!$B$2)),"LONG DAY; ","")&amp;IF(AND(N(A117)&gt;0,N(J117)&gt;0,N(J117)-N(A117)&gt;N('Settings'!$B$4)),"ENTERED LATE; ","")&amp;IF(AND(N(A117)&gt;0,K117="",TODAY()-N(A117)&gt;=N('Settings'!$B$5)),"NOT APPROVED; ",""),LEN(IF(N(A117)=0,"NO DATE; ",IF(A117&gt;TODAY(),"FUTURE DATE; ",""))&amp;IF(B117="","NO WORKER; ",IF(COUNTIF('Workers'!$A$2:$A$61,B117)=0,"WORKER NOT ON WORKERS SHEET; ",""))&amp;IF(C117="","NO JOB; ",IF(COUNTIF('Jobs'!$A$2:$A$61,C117)=0,"JOB NOT ON JOBS SHEET; ",""))&amp;IF(AND(N(G117)=0,AND(D117&lt;&gt;"",E117&lt;&gt;""),N(E117)&lt;=N(D117)),"END BEFORE START; ",IF(N(M117)&lt;=0,"NO HOURS; ",""))&amp;IF(AND(N(A117)&gt;0,B117&lt;&gt;"",COUNTIFS('Time Entries'!$A$2:$A$1500,A117,'Time Entries'!$B$2:$B$1500,B117,'Time Entries'!$C$2:$C$1500,C117,'Time Entries'!$M$2:$M$1500,M117)&gt;1),"POSSIBLE DUPLICATE; ","")&amp;IF(AND(N(A117)&gt;0,B117&lt;&gt;"",N('Settings'!$B$2)&gt;0,SUMIFS('Time Entries'!$M$2:$M$1500,'Time Entries'!$A$2:$A$1500,A117,'Time Entries'!$B$2:$B$1500,B117)&gt;N('Settings'!$B$2)),"LONG DAY; ","")&amp;IF(AND(N(A117)&gt;0,N(J117)&gt;0,N(J117)-N(A117)&gt;N('Settings'!$B$4)),"ENTERED LATE; ","")&amp;IF(AND(N(A117)&gt;0,K117="",TODAY()-N(A117)&gt;=N('Settings'!$B$5)),"NOT APPROVED; ",""))-2)))</f>
        <v/>
      </c>
    </row>
    <row r="118">
      <c r="A118" s="6" t="n"/>
      <c r="D118" s="7" t="n"/>
      <c r="E118" s="7" t="n"/>
      <c r="J118" s="6" t="n"/>
      <c r="L118" s="8" t="n"/>
      <c r="M118" s="9">
        <f>IF(NOT(OR(A118&lt;&gt;"",B118&lt;&gt;"",C118&lt;&gt;"")),"",IF(N(G118)&gt;0,N(G118),IF(AND(AND(D118&lt;&gt;"",E118&lt;&gt;""),N(E118)&gt;N(D118)),ROUND((N(E118)-N(D118))*24-N(F118)/60,2),"")))</f>
        <v/>
      </c>
      <c r="N118" s="6">
        <f>IF(N(A118)=0,"",A118-WEEKDAY(A118,3))</f>
        <v/>
      </c>
      <c r="O118" s="8">
        <f>IF(NOT(OR(A118&lt;&gt;"",B118&lt;&gt;"",C118&lt;&gt;"")),"",IF(IF(N(A118)=0,"NO DATE; ",IF(A118&gt;TODAY(),"FUTURE DATE; ",""))&amp;IF(B118="","NO WORKER; ",IF(COUNTIF('Workers'!$A$2:$A$61,B118)=0,"WORKER NOT ON WORKERS SHEET; ",""))&amp;IF(C118="","NO JOB; ",IF(COUNTIF('Jobs'!$A$2:$A$61,C118)=0,"JOB NOT ON JOBS SHEET; ",""))&amp;IF(AND(N(G118)=0,AND(D118&lt;&gt;"",E118&lt;&gt;""),N(E118)&lt;=N(D118)),"END BEFORE START; ",IF(N(M118)&lt;=0,"NO HOURS; ",""))&amp;IF(AND(N(A118)&gt;0,B118&lt;&gt;"",COUNTIFS('Time Entries'!$A$2:$A$1500,A118,'Time Entries'!$B$2:$B$1500,B118,'Time Entries'!$C$2:$C$1500,C118,'Time Entries'!$M$2:$M$1500,M118)&gt;1),"POSSIBLE DUPLICATE; ","")&amp;IF(AND(N(A118)&gt;0,B118&lt;&gt;"",N('Settings'!$B$2)&gt;0,SUMIFS('Time Entries'!$M$2:$M$1500,'Time Entries'!$A$2:$A$1500,A118,'Time Entries'!$B$2:$B$1500,B118)&gt;N('Settings'!$B$2)),"LONG DAY; ","")&amp;IF(AND(N(A118)&gt;0,N(J118)&gt;0,N(J118)-N(A118)&gt;N('Settings'!$B$4)),"ENTERED LATE; ","")&amp;IF(AND(N(A118)&gt;0,K118="",TODAY()-N(A118)&gt;=N('Settings'!$B$5)),"NOT APPROVED; ","")="","",LEFT(IF(N(A118)=0,"NO DATE; ",IF(A118&gt;TODAY(),"FUTURE DATE; ",""))&amp;IF(B118="","NO WORKER; ",IF(COUNTIF('Workers'!$A$2:$A$61,B118)=0,"WORKER NOT ON WORKERS SHEET; ",""))&amp;IF(C118="","NO JOB; ",IF(COUNTIF('Jobs'!$A$2:$A$61,C118)=0,"JOB NOT ON JOBS SHEET; ",""))&amp;IF(AND(N(G118)=0,AND(D118&lt;&gt;"",E118&lt;&gt;""),N(E118)&lt;=N(D118)),"END BEFORE START; ",IF(N(M118)&lt;=0,"NO HOURS; ",""))&amp;IF(AND(N(A118)&gt;0,B118&lt;&gt;"",COUNTIFS('Time Entries'!$A$2:$A$1500,A118,'Time Entries'!$B$2:$B$1500,B118,'Time Entries'!$C$2:$C$1500,C118,'Time Entries'!$M$2:$M$1500,M118)&gt;1),"POSSIBLE DUPLICATE; ","")&amp;IF(AND(N(A118)&gt;0,B118&lt;&gt;"",N('Settings'!$B$2)&gt;0,SUMIFS('Time Entries'!$M$2:$M$1500,'Time Entries'!$A$2:$A$1500,A118,'Time Entries'!$B$2:$B$1500,B118)&gt;N('Settings'!$B$2)),"LONG DAY; ","")&amp;IF(AND(N(A118)&gt;0,N(J118)&gt;0,N(J118)-N(A118)&gt;N('Settings'!$B$4)),"ENTERED LATE; ","")&amp;IF(AND(N(A118)&gt;0,K118="",TODAY()-N(A118)&gt;=N('Settings'!$B$5)),"NOT APPROVED; ",""),LEN(IF(N(A118)=0,"NO DATE; ",IF(A118&gt;TODAY(),"FUTURE DATE; ",""))&amp;IF(B118="","NO WORKER; ",IF(COUNTIF('Workers'!$A$2:$A$61,B118)=0,"WORKER NOT ON WORKERS SHEET; ",""))&amp;IF(C118="","NO JOB; ",IF(COUNTIF('Jobs'!$A$2:$A$61,C118)=0,"JOB NOT ON JOBS SHEET; ",""))&amp;IF(AND(N(G118)=0,AND(D118&lt;&gt;"",E118&lt;&gt;""),N(E118)&lt;=N(D118)),"END BEFORE START; ",IF(N(M118)&lt;=0,"NO HOURS; ",""))&amp;IF(AND(N(A118)&gt;0,B118&lt;&gt;"",COUNTIFS('Time Entries'!$A$2:$A$1500,A118,'Time Entries'!$B$2:$B$1500,B118,'Time Entries'!$C$2:$C$1500,C118,'Time Entries'!$M$2:$M$1500,M118)&gt;1),"POSSIBLE DUPLICATE; ","")&amp;IF(AND(N(A118)&gt;0,B118&lt;&gt;"",N('Settings'!$B$2)&gt;0,SUMIFS('Time Entries'!$M$2:$M$1500,'Time Entries'!$A$2:$A$1500,A118,'Time Entries'!$B$2:$B$1500,B118)&gt;N('Settings'!$B$2)),"LONG DAY; ","")&amp;IF(AND(N(A118)&gt;0,N(J118)&gt;0,N(J118)-N(A118)&gt;N('Settings'!$B$4)),"ENTERED LATE; ","")&amp;IF(AND(N(A118)&gt;0,K118="",TODAY()-N(A118)&gt;=N('Settings'!$B$5)),"NOT APPROVED; ",""))-2)))</f>
        <v/>
      </c>
    </row>
    <row r="119">
      <c r="A119" s="6" t="n"/>
      <c r="D119" s="7" t="n"/>
      <c r="E119" s="7" t="n"/>
      <c r="J119" s="6" t="n"/>
      <c r="L119" s="8" t="n"/>
      <c r="M119" s="9">
        <f>IF(NOT(OR(A119&lt;&gt;"",B119&lt;&gt;"",C119&lt;&gt;"")),"",IF(N(G119)&gt;0,N(G119),IF(AND(AND(D119&lt;&gt;"",E119&lt;&gt;""),N(E119)&gt;N(D119)),ROUND((N(E119)-N(D119))*24-N(F119)/60,2),"")))</f>
        <v/>
      </c>
      <c r="N119" s="6">
        <f>IF(N(A119)=0,"",A119-WEEKDAY(A119,3))</f>
        <v/>
      </c>
      <c r="O119" s="8">
        <f>IF(NOT(OR(A119&lt;&gt;"",B119&lt;&gt;"",C119&lt;&gt;"")),"",IF(IF(N(A119)=0,"NO DATE; ",IF(A119&gt;TODAY(),"FUTURE DATE; ",""))&amp;IF(B119="","NO WORKER; ",IF(COUNTIF('Workers'!$A$2:$A$61,B119)=0,"WORKER NOT ON WORKERS SHEET; ",""))&amp;IF(C119="","NO JOB; ",IF(COUNTIF('Jobs'!$A$2:$A$61,C119)=0,"JOB NOT ON JOBS SHEET; ",""))&amp;IF(AND(N(G119)=0,AND(D119&lt;&gt;"",E119&lt;&gt;""),N(E119)&lt;=N(D119)),"END BEFORE START; ",IF(N(M119)&lt;=0,"NO HOURS; ",""))&amp;IF(AND(N(A119)&gt;0,B119&lt;&gt;"",COUNTIFS('Time Entries'!$A$2:$A$1500,A119,'Time Entries'!$B$2:$B$1500,B119,'Time Entries'!$C$2:$C$1500,C119,'Time Entries'!$M$2:$M$1500,M119)&gt;1),"POSSIBLE DUPLICATE; ","")&amp;IF(AND(N(A119)&gt;0,B119&lt;&gt;"",N('Settings'!$B$2)&gt;0,SUMIFS('Time Entries'!$M$2:$M$1500,'Time Entries'!$A$2:$A$1500,A119,'Time Entries'!$B$2:$B$1500,B119)&gt;N('Settings'!$B$2)),"LONG DAY; ","")&amp;IF(AND(N(A119)&gt;0,N(J119)&gt;0,N(J119)-N(A119)&gt;N('Settings'!$B$4)),"ENTERED LATE; ","")&amp;IF(AND(N(A119)&gt;0,K119="",TODAY()-N(A119)&gt;=N('Settings'!$B$5)),"NOT APPROVED; ","")="","",LEFT(IF(N(A119)=0,"NO DATE; ",IF(A119&gt;TODAY(),"FUTURE DATE; ",""))&amp;IF(B119="","NO WORKER; ",IF(COUNTIF('Workers'!$A$2:$A$61,B119)=0,"WORKER NOT ON WORKERS SHEET; ",""))&amp;IF(C119="","NO JOB; ",IF(COUNTIF('Jobs'!$A$2:$A$61,C119)=0,"JOB NOT ON JOBS SHEET; ",""))&amp;IF(AND(N(G119)=0,AND(D119&lt;&gt;"",E119&lt;&gt;""),N(E119)&lt;=N(D119)),"END BEFORE START; ",IF(N(M119)&lt;=0,"NO HOURS; ",""))&amp;IF(AND(N(A119)&gt;0,B119&lt;&gt;"",COUNTIFS('Time Entries'!$A$2:$A$1500,A119,'Time Entries'!$B$2:$B$1500,B119,'Time Entries'!$C$2:$C$1500,C119,'Time Entries'!$M$2:$M$1500,M119)&gt;1),"POSSIBLE DUPLICATE; ","")&amp;IF(AND(N(A119)&gt;0,B119&lt;&gt;"",N('Settings'!$B$2)&gt;0,SUMIFS('Time Entries'!$M$2:$M$1500,'Time Entries'!$A$2:$A$1500,A119,'Time Entries'!$B$2:$B$1500,B119)&gt;N('Settings'!$B$2)),"LONG DAY; ","")&amp;IF(AND(N(A119)&gt;0,N(J119)&gt;0,N(J119)-N(A119)&gt;N('Settings'!$B$4)),"ENTERED LATE; ","")&amp;IF(AND(N(A119)&gt;0,K119="",TODAY()-N(A119)&gt;=N('Settings'!$B$5)),"NOT APPROVED; ",""),LEN(IF(N(A119)=0,"NO DATE; ",IF(A119&gt;TODAY(),"FUTURE DATE; ",""))&amp;IF(B119="","NO WORKER; ",IF(COUNTIF('Workers'!$A$2:$A$61,B119)=0,"WORKER NOT ON WORKERS SHEET; ",""))&amp;IF(C119="","NO JOB; ",IF(COUNTIF('Jobs'!$A$2:$A$61,C119)=0,"JOB NOT ON JOBS SHEET; ",""))&amp;IF(AND(N(G119)=0,AND(D119&lt;&gt;"",E119&lt;&gt;""),N(E119)&lt;=N(D119)),"END BEFORE START; ",IF(N(M119)&lt;=0,"NO HOURS; ",""))&amp;IF(AND(N(A119)&gt;0,B119&lt;&gt;"",COUNTIFS('Time Entries'!$A$2:$A$1500,A119,'Time Entries'!$B$2:$B$1500,B119,'Time Entries'!$C$2:$C$1500,C119,'Time Entries'!$M$2:$M$1500,M119)&gt;1),"POSSIBLE DUPLICATE; ","")&amp;IF(AND(N(A119)&gt;0,B119&lt;&gt;"",N('Settings'!$B$2)&gt;0,SUMIFS('Time Entries'!$M$2:$M$1500,'Time Entries'!$A$2:$A$1500,A119,'Time Entries'!$B$2:$B$1500,B119)&gt;N('Settings'!$B$2)),"LONG DAY; ","")&amp;IF(AND(N(A119)&gt;0,N(J119)&gt;0,N(J119)-N(A119)&gt;N('Settings'!$B$4)),"ENTERED LATE; ","")&amp;IF(AND(N(A119)&gt;0,K119="",TODAY()-N(A119)&gt;=N('Settings'!$B$5)),"NOT APPROVED; ",""))-2)))</f>
        <v/>
      </c>
    </row>
    <row r="120">
      <c r="A120" s="6" t="n"/>
      <c r="D120" s="7" t="n"/>
      <c r="E120" s="7" t="n"/>
      <c r="J120" s="6" t="n"/>
      <c r="L120" s="8" t="n"/>
      <c r="M120" s="9">
        <f>IF(NOT(OR(A120&lt;&gt;"",B120&lt;&gt;"",C120&lt;&gt;"")),"",IF(N(G120)&gt;0,N(G120),IF(AND(AND(D120&lt;&gt;"",E120&lt;&gt;""),N(E120)&gt;N(D120)),ROUND((N(E120)-N(D120))*24-N(F120)/60,2),"")))</f>
        <v/>
      </c>
      <c r="N120" s="6">
        <f>IF(N(A120)=0,"",A120-WEEKDAY(A120,3))</f>
        <v/>
      </c>
      <c r="O120" s="8">
        <f>IF(NOT(OR(A120&lt;&gt;"",B120&lt;&gt;"",C120&lt;&gt;"")),"",IF(IF(N(A120)=0,"NO DATE; ",IF(A120&gt;TODAY(),"FUTURE DATE; ",""))&amp;IF(B120="","NO WORKER; ",IF(COUNTIF('Workers'!$A$2:$A$61,B120)=0,"WORKER NOT ON WORKERS SHEET; ",""))&amp;IF(C120="","NO JOB; ",IF(COUNTIF('Jobs'!$A$2:$A$61,C120)=0,"JOB NOT ON JOBS SHEET; ",""))&amp;IF(AND(N(G120)=0,AND(D120&lt;&gt;"",E120&lt;&gt;""),N(E120)&lt;=N(D120)),"END BEFORE START; ",IF(N(M120)&lt;=0,"NO HOURS; ",""))&amp;IF(AND(N(A120)&gt;0,B120&lt;&gt;"",COUNTIFS('Time Entries'!$A$2:$A$1500,A120,'Time Entries'!$B$2:$B$1500,B120,'Time Entries'!$C$2:$C$1500,C120,'Time Entries'!$M$2:$M$1500,M120)&gt;1),"POSSIBLE DUPLICATE; ","")&amp;IF(AND(N(A120)&gt;0,B120&lt;&gt;"",N('Settings'!$B$2)&gt;0,SUMIFS('Time Entries'!$M$2:$M$1500,'Time Entries'!$A$2:$A$1500,A120,'Time Entries'!$B$2:$B$1500,B120)&gt;N('Settings'!$B$2)),"LONG DAY; ","")&amp;IF(AND(N(A120)&gt;0,N(J120)&gt;0,N(J120)-N(A120)&gt;N('Settings'!$B$4)),"ENTERED LATE; ","")&amp;IF(AND(N(A120)&gt;0,K120="",TODAY()-N(A120)&gt;=N('Settings'!$B$5)),"NOT APPROVED; ","")="","",LEFT(IF(N(A120)=0,"NO DATE; ",IF(A120&gt;TODAY(),"FUTURE DATE; ",""))&amp;IF(B120="","NO WORKER; ",IF(COUNTIF('Workers'!$A$2:$A$61,B120)=0,"WORKER NOT ON WORKERS SHEET; ",""))&amp;IF(C120="","NO JOB; ",IF(COUNTIF('Jobs'!$A$2:$A$61,C120)=0,"JOB NOT ON JOBS SHEET; ",""))&amp;IF(AND(N(G120)=0,AND(D120&lt;&gt;"",E120&lt;&gt;""),N(E120)&lt;=N(D120)),"END BEFORE START; ",IF(N(M120)&lt;=0,"NO HOURS; ",""))&amp;IF(AND(N(A120)&gt;0,B120&lt;&gt;"",COUNTIFS('Time Entries'!$A$2:$A$1500,A120,'Time Entries'!$B$2:$B$1500,B120,'Time Entries'!$C$2:$C$1500,C120,'Time Entries'!$M$2:$M$1500,M120)&gt;1),"POSSIBLE DUPLICATE; ","")&amp;IF(AND(N(A120)&gt;0,B120&lt;&gt;"",N('Settings'!$B$2)&gt;0,SUMIFS('Time Entries'!$M$2:$M$1500,'Time Entries'!$A$2:$A$1500,A120,'Time Entries'!$B$2:$B$1500,B120)&gt;N('Settings'!$B$2)),"LONG DAY; ","")&amp;IF(AND(N(A120)&gt;0,N(J120)&gt;0,N(J120)-N(A120)&gt;N('Settings'!$B$4)),"ENTERED LATE; ","")&amp;IF(AND(N(A120)&gt;0,K120="",TODAY()-N(A120)&gt;=N('Settings'!$B$5)),"NOT APPROVED; ",""),LEN(IF(N(A120)=0,"NO DATE; ",IF(A120&gt;TODAY(),"FUTURE DATE; ",""))&amp;IF(B120="","NO WORKER; ",IF(COUNTIF('Workers'!$A$2:$A$61,B120)=0,"WORKER NOT ON WORKERS SHEET; ",""))&amp;IF(C120="","NO JOB; ",IF(COUNTIF('Jobs'!$A$2:$A$61,C120)=0,"JOB NOT ON JOBS SHEET; ",""))&amp;IF(AND(N(G120)=0,AND(D120&lt;&gt;"",E120&lt;&gt;""),N(E120)&lt;=N(D120)),"END BEFORE START; ",IF(N(M120)&lt;=0,"NO HOURS; ",""))&amp;IF(AND(N(A120)&gt;0,B120&lt;&gt;"",COUNTIFS('Time Entries'!$A$2:$A$1500,A120,'Time Entries'!$B$2:$B$1500,B120,'Time Entries'!$C$2:$C$1500,C120,'Time Entries'!$M$2:$M$1500,M120)&gt;1),"POSSIBLE DUPLICATE; ","")&amp;IF(AND(N(A120)&gt;0,B120&lt;&gt;"",N('Settings'!$B$2)&gt;0,SUMIFS('Time Entries'!$M$2:$M$1500,'Time Entries'!$A$2:$A$1500,A120,'Time Entries'!$B$2:$B$1500,B120)&gt;N('Settings'!$B$2)),"LONG DAY; ","")&amp;IF(AND(N(A120)&gt;0,N(J120)&gt;0,N(J120)-N(A120)&gt;N('Settings'!$B$4)),"ENTERED LATE; ","")&amp;IF(AND(N(A120)&gt;0,K120="",TODAY()-N(A120)&gt;=N('Settings'!$B$5)),"NOT APPROVED; ",""))-2)))</f>
        <v/>
      </c>
    </row>
    <row r="121">
      <c r="A121" s="6" t="n"/>
      <c r="D121" s="7" t="n"/>
      <c r="E121" s="7" t="n"/>
      <c r="J121" s="6" t="n"/>
      <c r="L121" s="8" t="n"/>
      <c r="M121" s="9">
        <f>IF(NOT(OR(A121&lt;&gt;"",B121&lt;&gt;"",C121&lt;&gt;"")),"",IF(N(G121)&gt;0,N(G121),IF(AND(AND(D121&lt;&gt;"",E121&lt;&gt;""),N(E121)&gt;N(D121)),ROUND((N(E121)-N(D121))*24-N(F121)/60,2),"")))</f>
        <v/>
      </c>
      <c r="N121" s="6">
        <f>IF(N(A121)=0,"",A121-WEEKDAY(A121,3))</f>
        <v/>
      </c>
      <c r="O121" s="8">
        <f>IF(NOT(OR(A121&lt;&gt;"",B121&lt;&gt;"",C121&lt;&gt;"")),"",IF(IF(N(A121)=0,"NO DATE; ",IF(A121&gt;TODAY(),"FUTURE DATE; ",""))&amp;IF(B121="","NO WORKER; ",IF(COUNTIF('Workers'!$A$2:$A$61,B121)=0,"WORKER NOT ON WORKERS SHEET; ",""))&amp;IF(C121="","NO JOB; ",IF(COUNTIF('Jobs'!$A$2:$A$61,C121)=0,"JOB NOT ON JOBS SHEET; ",""))&amp;IF(AND(N(G121)=0,AND(D121&lt;&gt;"",E121&lt;&gt;""),N(E121)&lt;=N(D121)),"END BEFORE START; ",IF(N(M121)&lt;=0,"NO HOURS; ",""))&amp;IF(AND(N(A121)&gt;0,B121&lt;&gt;"",COUNTIFS('Time Entries'!$A$2:$A$1500,A121,'Time Entries'!$B$2:$B$1500,B121,'Time Entries'!$C$2:$C$1500,C121,'Time Entries'!$M$2:$M$1500,M121)&gt;1),"POSSIBLE DUPLICATE; ","")&amp;IF(AND(N(A121)&gt;0,B121&lt;&gt;"",N('Settings'!$B$2)&gt;0,SUMIFS('Time Entries'!$M$2:$M$1500,'Time Entries'!$A$2:$A$1500,A121,'Time Entries'!$B$2:$B$1500,B121)&gt;N('Settings'!$B$2)),"LONG DAY; ","")&amp;IF(AND(N(A121)&gt;0,N(J121)&gt;0,N(J121)-N(A121)&gt;N('Settings'!$B$4)),"ENTERED LATE; ","")&amp;IF(AND(N(A121)&gt;0,K121="",TODAY()-N(A121)&gt;=N('Settings'!$B$5)),"NOT APPROVED; ","")="","",LEFT(IF(N(A121)=0,"NO DATE; ",IF(A121&gt;TODAY(),"FUTURE DATE; ",""))&amp;IF(B121="","NO WORKER; ",IF(COUNTIF('Workers'!$A$2:$A$61,B121)=0,"WORKER NOT ON WORKERS SHEET; ",""))&amp;IF(C121="","NO JOB; ",IF(COUNTIF('Jobs'!$A$2:$A$61,C121)=0,"JOB NOT ON JOBS SHEET; ",""))&amp;IF(AND(N(G121)=0,AND(D121&lt;&gt;"",E121&lt;&gt;""),N(E121)&lt;=N(D121)),"END BEFORE START; ",IF(N(M121)&lt;=0,"NO HOURS; ",""))&amp;IF(AND(N(A121)&gt;0,B121&lt;&gt;"",COUNTIFS('Time Entries'!$A$2:$A$1500,A121,'Time Entries'!$B$2:$B$1500,B121,'Time Entries'!$C$2:$C$1500,C121,'Time Entries'!$M$2:$M$1500,M121)&gt;1),"POSSIBLE DUPLICATE; ","")&amp;IF(AND(N(A121)&gt;0,B121&lt;&gt;"",N('Settings'!$B$2)&gt;0,SUMIFS('Time Entries'!$M$2:$M$1500,'Time Entries'!$A$2:$A$1500,A121,'Time Entries'!$B$2:$B$1500,B121)&gt;N('Settings'!$B$2)),"LONG DAY; ","")&amp;IF(AND(N(A121)&gt;0,N(J121)&gt;0,N(J121)-N(A121)&gt;N('Settings'!$B$4)),"ENTERED LATE; ","")&amp;IF(AND(N(A121)&gt;0,K121="",TODAY()-N(A121)&gt;=N('Settings'!$B$5)),"NOT APPROVED; ",""),LEN(IF(N(A121)=0,"NO DATE; ",IF(A121&gt;TODAY(),"FUTURE DATE; ",""))&amp;IF(B121="","NO WORKER; ",IF(COUNTIF('Workers'!$A$2:$A$61,B121)=0,"WORKER NOT ON WORKERS SHEET; ",""))&amp;IF(C121="","NO JOB; ",IF(COUNTIF('Jobs'!$A$2:$A$61,C121)=0,"JOB NOT ON JOBS SHEET; ",""))&amp;IF(AND(N(G121)=0,AND(D121&lt;&gt;"",E121&lt;&gt;""),N(E121)&lt;=N(D121)),"END BEFORE START; ",IF(N(M121)&lt;=0,"NO HOURS; ",""))&amp;IF(AND(N(A121)&gt;0,B121&lt;&gt;"",COUNTIFS('Time Entries'!$A$2:$A$1500,A121,'Time Entries'!$B$2:$B$1500,B121,'Time Entries'!$C$2:$C$1500,C121,'Time Entries'!$M$2:$M$1500,M121)&gt;1),"POSSIBLE DUPLICATE; ","")&amp;IF(AND(N(A121)&gt;0,B121&lt;&gt;"",N('Settings'!$B$2)&gt;0,SUMIFS('Time Entries'!$M$2:$M$1500,'Time Entries'!$A$2:$A$1500,A121,'Time Entries'!$B$2:$B$1500,B121)&gt;N('Settings'!$B$2)),"LONG DAY; ","")&amp;IF(AND(N(A121)&gt;0,N(J121)&gt;0,N(J121)-N(A121)&gt;N('Settings'!$B$4)),"ENTERED LATE; ","")&amp;IF(AND(N(A121)&gt;0,K121="",TODAY()-N(A121)&gt;=N('Settings'!$B$5)),"NOT APPROVED; ",""))-2)))</f>
        <v/>
      </c>
    </row>
    <row r="122">
      <c r="A122" s="6" t="n"/>
      <c r="D122" s="7" t="n"/>
      <c r="E122" s="7" t="n"/>
      <c r="J122" s="6" t="n"/>
      <c r="L122" s="8" t="n"/>
      <c r="M122" s="9">
        <f>IF(NOT(OR(A122&lt;&gt;"",B122&lt;&gt;"",C122&lt;&gt;"")),"",IF(N(G122)&gt;0,N(G122),IF(AND(AND(D122&lt;&gt;"",E122&lt;&gt;""),N(E122)&gt;N(D122)),ROUND((N(E122)-N(D122))*24-N(F122)/60,2),"")))</f>
        <v/>
      </c>
      <c r="N122" s="6">
        <f>IF(N(A122)=0,"",A122-WEEKDAY(A122,3))</f>
        <v/>
      </c>
      <c r="O122" s="8">
        <f>IF(NOT(OR(A122&lt;&gt;"",B122&lt;&gt;"",C122&lt;&gt;"")),"",IF(IF(N(A122)=0,"NO DATE; ",IF(A122&gt;TODAY(),"FUTURE DATE; ",""))&amp;IF(B122="","NO WORKER; ",IF(COUNTIF('Workers'!$A$2:$A$61,B122)=0,"WORKER NOT ON WORKERS SHEET; ",""))&amp;IF(C122="","NO JOB; ",IF(COUNTIF('Jobs'!$A$2:$A$61,C122)=0,"JOB NOT ON JOBS SHEET; ",""))&amp;IF(AND(N(G122)=0,AND(D122&lt;&gt;"",E122&lt;&gt;""),N(E122)&lt;=N(D122)),"END BEFORE START; ",IF(N(M122)&lt;=0,"NO HOURS; ",""))&amp;IF(AND(N(A122)&gt;0,B122&lt;&gt;"",COUNTIFS('Time Entries'!$A$2:$A$1500,A122,'Time Entries'!$B$2:$B$1500,B122,'Time Entries'!$C$2:$C$1500,C122,'Time Entries'!$M$2:$M$1500,M122)&gt;1),"POSSIBLE DUPLICATE; ","")&amp;IF(AND(N(A122)&gt;0,B122&lt;&gt;"",N('Settings'!$B$2)&gt;0,SUMIFS('Time Entries'!$M$2:$M$1500,'Time Entries'!$A$2:$A$1500,A122,'Time Entries'!$B$2:$B$1500,B122)&gt;N('Settings'!$B$2)),"LONG DAY; ","")&amp;IF(AND(N(A122)&gt;0,N(J122)&gt;0,N(J122)-N(A122)&gt;N('Settings'!$B$4)),"ENTERED LATE; ","")&amp;IF(AND(N(A122)&gt;0,K122="",TODAY()-N(A122)&gt;=N('Settings'!$B$5)),"NOT APPROVED; ","")="","",LEFT(IF(N(A122)=0,"NO DATE; ",IF(A122&gt;TODAY(),"FUTURE DATE; ",""))&amp;IF(B122="","NO WORKER; ",IF(COUNTIF('Workers'!$A$2:$A$61,B122)=0,"WORKER NOT ON WORKERS SHEET; ",""))&amp;IF(C122="","NO JOB; ",IF(COUNTIF('Jobs'!$A$2:$A$61,C122)=0,"JOB NOT ON JOBS SHEET; ",""))&amp;IF(AND(N(G122)=0,AND(D122&lt;&gt;"",E122&lt;&gt;""),N(E122)&lt;=N(D122)),"END BEFORE START; ",IF(N(M122)&lt;=0,"NO HOURS; ",""))&amp;IF(AND(N(A122)&gt;0,B122&lt;&gt;"",COUNTIFS('Time Entries'!$A$2:$A$1500,A122,'Time Entries'!$B$2:$B$1500,B122,'Time Entries'!$C$2:$C$1500,C122,'Time Entries'!$M$2:$M$1500,M122)&gt;1),"POSSIBLE DUPLICATE; ","")&amp;IF(AND(N(A122)&gt;0,B122&lt;&gt;"",N('Settings'!$B$2)&gt;0,SUMIFS('Time Entries'!$M$2:$M$1500,'Time Entries'!$A$2:$A$1500,A122,'Time Entries'!$B$2:$B$1500,B122)&gt;N('Settings'!$B$2)),"LONG DAY; ","")&amp;IF(AND(N(A122)&gt;0,N(J122)&gt;0,N(J122)-N(A122)&gt;N('Settings'!$B$4)),"ENTERED LATE; ","")&amp;IF(AND(N(A122)&gt;0,K122="",TODAY()-N(A122)&gt;=N('Settings'!$B$5)),"NOT APPROVED; ",""),LEN(IF(N(A122)=0,"NO DATE; ",IF(A122&gt;TODAY(),"FUTURE DATE; ",""))&amp;IF(B122="","NO WORKER; ",IF(COUNTIF('Workers'!$A$2:$A$61,B122)=0,"WORKER NOT ON WORKERS SHEET; ",""))&amp;IF(C122="","NO JOB; ",IF(COUNTIF('Jobs'!$A$2:$A$61,C122)=0,"JOB NOT ON JOBS SHEET; ",""))&amp;IF(AND(N(G122)=0,AND(D122&lt;&gt;"",E122&lt;&gt;""),N(E122)&lt;=N(D122)),"END BEFORE START; ",IF(N(M122)&lt;=0,"NO HOURS; ",""))&amp;IF(AND(N(A122)&gt;0,B122&lt;&gt;"",COUNTIFS('Time Entries'!$A$2:$A$1500,A122,'Time Entries'!$B$2:$B$1500,B122,'Time Entries'!$C$2:$C$1500,C122,'Time Entries'!$M$2:$M$1500,M122)&gt;1),"POSSIBLE DUPLICATE; ","")&amp;IF(AND(N(A122)&gt;0,B122&lt;&gt;"",N('Settings'!$B$2)&gt;0,SUMIFS('Time Entries'!$M$2:$M$1500,'Time Entries'!$A$2:$A$1500,A122,'Time Entries'!$B$2:$B$1500,B122)&gt;N('Settings'!$B$2)),"LONG DAY; ","")&amp;IF(AND(N(A122)&gt;0,N(J122)&gt;0,N(J122)-N(A122)&gt;N('Settings'!$B$4)),"ENTERED LATE; ","")&amp;IF(AND(N(A122)&gt;0,K122="",TODAY()-N(A122)&gt;=N('Settings'!$B$5)),"NOT APPROVED; ",""))-2)))</f>
        <v/>
      </c>
    </row>
    <row r="123">
      <c r="A123" s="6" t="n"/>
      <c r="D123" s="7" t="n"/>
      <c r="E123" s="7" t="n"/>
      <c r="J123" s="6" t="n"/>
      <c r="L123" s="8" t="n"/>
      <c r="M123" s="9">
        <f>IF(NOT(OR(A123&lt;&gt;"",B123&lt;&gt;"",C123&lt;&gt;"")),"",IF(N(G123)&gt;0,N(G123),IF(AND(AND(D123&lt;&gt;"",E123&lt;&gt;""),N(E123)&gt;N(D123)),ROUND((N(E123)-N(D123))*24-N(F123)/60,2),"")))</f>
        <v/>
      </c>
      <c r="N123" s="6">
        <f>IF(N(A123)=0,"",A123-WEEKDAY(A123,3))</f>
        <v/>
      </c>
      <c r="O123" s="8">
        <f>IF(NOT(OR(A123&lt;&gt;"",B123&lt;&gt;"",C123&lt;&gt;"")),"",IF(IF(N(A123)=0,"NO DATE; ",IF(A123&gt;TODAY(),"FUTURE DATE; ",""))&amp;IF(B123="","NO WORKER; ",IF(COUNTIF('Workers'!$A$2:$A$61,B123)=0,"WORKER NOT ON WORKERS SHEET; ",""))&amp;IF(C123="","NO JOB; ",IF(COUNTIF('Jobs'!$A$2:$A$61,C123)=0,"JOB NOT ON JOBS SHEET; ",""))&amp;IF(AND(N(G123)=0,AND(D123&lt;&gt;"",E123&lt;&gt;""),N(E123)&lt;=N(D123)),"END BEFORE START; ",IF(N(M123)&lt;=0,"NO HOURS; ",""))&amp;IF(AND(N(A123)&gt;0,B123&lt;&gt;"",COUNTIFS('Time Entries'!$A$2:$A$1500,A123,'Time Entries'!$B$2:$B$1500,B123,'Time Entries'!$C$2:$C$1500,C123,'Time Entries'!$M$2:$M$1500,M123)&gt;1),"POSSIBLE DUPLICATE; ","")&amp;IF(AND(N(A123)&gt;0,B123&lt;&gt;"",N('Settings'!$B$2)&gt;0,SUMIFS('Time Entries'!$M$2:$M$1500,'Time Entries'!$A$2:$A$1500,A123,'Time Entries'!$B$2:$B$1500,B123)&gt;N('Settings'!$B$2)),"LONG DAY; ","")&amp;IF(AND(N(A123)&gt;0,N(J123)&gt;0,N(J123)-N(A123)&gt;N('Settings'!$B$4)),"ENTERED LATE; ","")&amp;IF(AND(N(A123)&gt;0,K123="",TODAY()-N(A123)&gt;=N('Settings'!$B$5)),"NOT APPROVED; ","")="","",LEFT(IF(N(A123)=0,"NO DATE; ",IF(A123&gt;TODAY(),"FUTURE DATE; ",""))&amp;IF(B123="","NO WORKER; ",IF(COUNTIF('Workers'!$A$2:$A$61,B123)=0,"WORKER NOT ON WORKERS SHEET; ",""))&amp;IF(C123="","NO JOB; ",IF(COUNTIF('Jobs'!$A$2:$A$61,C123)=0,"JOB NOT ON JOBS SHEET; ",""))&amp;IF(AND(N(G123)=0,AND(D123&lt;&gt;"",E123&lt;&gt;""),N(E123)&lt;=N(D123)),"END BEFORE START; ",IF(N(M123)&lt;=0,"NO HOURS; ",""))&amp;IF(AND(N(A123)&gt;0,B123&lt;&gt;"",COUNTIFS('Time Entries'!$A$2:$A$1500,A123,'Time Entries'!$B$2:$B$1500,B123,'Time Entries'!$C$2:$C$1500,C123,'Time Entries'!$M$2:$M$1500,M123)&gt;1),"POSSIBLE DUPLICATE; ","")&amp;IF(AND(N(A123)&gt;0,B123&lt;&gt;"",N('Settings'!$B$2)&gt;0,SUMIFS('Time Entries'!$M$2:$M$1500,'Time Entries'!$A$2:$A$1500,A123,'Time Entries'!$B$2:$B$1500,B123)&gt;N('Settings'!$B$2)),"LONG DAY; ","")&amp;IF(AND(N(A123)&gt;0,N(J123)&gt;0,N(J123)-N(A123)&gt;N('Settings'!$B$4)),"ENTERED LATE; ","")&amp;IF(AND(N(A123)&gt;0,K123="",TODAY()-N(A123)&gt;=N('Settings'!$B$5)),"NOT APPROVED; ",""),LEN(IF(N(A123)=0,"NO DATE; ",IF(A123&gt;TODAY(),"FUTURE DATE; ",""))&amp;IF(B123="","NO WORKER; ",IF(COUNTIF('Workers'!$A$2:$A$61,B123)=0,"WORKER NOT ON WORKERS SHEET; ",""))&amp;IF(C123="","NO JOB; ",IF(COUNTIF('Jobs'!$A$2:$A$61,C123)=0,"JOB NOT ON JOBS SHEET; ",""))&amp;IF(AND(N(G123)=0,AND(D123&lt;&gt;"",E123&lt;&gt;""),N(E123)&lt;=N(D123)),"END BEFORE START; ",IF(N(M123)&lt;=0,"NO HOURS; ",""))&amp;IF(AND(N(A123)&gt;0,B123&lt;&gt;"",COUNTIFS('Time Entries'!$A$2:$A$1500,A123,'Time Entries'!$B$2:$B$1500,B123,'Time Entries'!$C$2:$C$1500,C123,'Time Entries'!$M$2:$M$1500,M123)&gt;1),"POSSIBLE DUPLICATE; ","")&amp;IF(AND(N(A123)&gt;0,B123&lt;&gt;"",N('Settings'!$B$2)&gt;0,SUMIFS('Time Entries'!$M$2:$M$1500,'Time Entries'!$A$2:$A$1500,A123,'Time Entries'!$B$2:$B$1500,B123)&gt;N('Settings'!$B$2)),"LONG DAY; ","")&amp;IF(AND(N(A123)&gt;0,N(J123)&gt;0,N(J123)-N(A123)&gt;N('Settings'!$B$4)),"ENTERED LATE; ","")&amp;IF(AND(N(A123)&gt;0,K123="",TODAY()-N(A123)&gt;=N('Settings'!$B$5)),"NOT APPROVED; ",""))-2)))</f>
        <v/>
      </c>
    </row>
    <row r="124">
      <c r="A124" s="6" t="n"/>
      <c r="D124" s="7" t="n"/>
      <c r="E124" s="7" t="n"/>
      <c r="J124" s="6" t="n"/>
      <c r="L124" s="8" t="n"/>
      <c r="M124" s="9">
        <f>IF(NOT(OR(A124&lt;&gt;"",B124&lt;&gt;"",C124&lt;&gt;"")),"",IF(N(G124)&gt;0,N(G124),IF(AND(AND(D124&lt;&gt;"",E124&lt;&gt;""),N(E124)&gt;N(D124)),ROUND((N(E124)-N(D124))*24-N(F124)/60,2),"")))</f>
        <v/>
      </c>
      <c r="N124" s="6">
        <f>IF(N(A124)=0,"",A124-WEEKDAY(A124,3))</f>
        <v/>
      </c>
      <c r="O124" s="8">
        <f>IF(NOT(OR(A124&lt;&gt;"",B124&lt;&gt;"",C124&lt;&gt;"")),"",IF(IF(N(A124)=0,"NO DATE; ",IF(A124&gt;TODAY(),"FUTURE DATE; ",""))&amp;IF(B124="","NO WORKER; ",IF(COUNTIF('Workers'!$A$2:$A$61,B124)=0,"WORKER NOT ON WORKERS SHEET; ",""))&amp;IF(C124="","NO JOB; ",IF(COUNTIF('Jobs'!$A$2:$A$61,C124)=0,"JOB NOT ON JOBS SHEET; ",""))&amp;IF(AND(N(G124)=0,AND(D124&lt;&gt;"",E124&lt;&gt;""),N(E124)&lt;=N(D124)),"END BEFORE START; ",IF(N(M124)&lt;=0,"NO HOURS; ",""))&amp;IF(AND(N(A124)&gt;0,B124&lt;&gt;"",COUNTIFS('Time Entries'!$A$2:$A$1500,A124,'Time Entries'!$B$2:$B$1500,B124,'Time Entries'!$C$2:$C$1500,C124,'Time Entries'!$M$2:$M$1500,M124)&gt;1),"POSSIBLE DUPLICATE; ","")&amp;IF(AND(N(A124)&gt;0,B124&lt;&gt;"",N('Settings'!$B$2)&gt;0,SUMIFS('Time Entries'!$M$2:$M$1500,'Time Entries'!$A$2:$A$1500,A124,'Time Entries'!$B$2:$B$1500,B124)&gt;N('Settings'!$B$2)),"LONG DAY; ","")&amp;IF(AND(N(A124)&gt;0,N(J124)&gt;0,N(J124)-N(A124)&gt;N('Settings'!$B$4)),"ENTERED LATE; ","")&amp;IF(AND(N(A124)&gt;0,K124="",TODAY()-N(A124)&gt;=N('Settings'!$B$5)),"NOT APPROVED; ","")="","",LEFT(IF(N(A124)=0,"NO DATE; ",IF(A124&gt;TODAY(),"FUTURE DATE; ",""))&amp;IF(B124="","NO WORKER; ",IF(COUNTIF('Workers'!$A$2:$A$61,B124)=0,"WORKER NOT ON WORKERS SHEET; ",""))&amp;IF(C124="","NO JOB; ",IF(COUNTIF('Jobs'!$A$2:$A$61,C124)=0,"JOB NOT ON JOBS SHEET; ",""))&amp;IF(AND(N(G124)=0,AND(D124&lt;&gt;"",E124&lt;&gt;""),N(E124)&lt;=N(D124)),"END BEFORE START; ",IF(N(M124)&lt;=0,"NO HOURS; ",""))&amp;IF(AND(N(A124)&gt;0,B124&lt;&gt;"",COUNTIFS('Time Entries'!$A$2:$A$1500,A124,'Time Entries'!$B$2:$B$1500,B124,'Time Entries'!$C$2:$C$1500,C124,'Time Entries'!$M$2:$M$1500,M124)&gt;1),"POSSIBLE DUPLICATE; ","")&amp;IF(AND(N(A124)&gt;0,B124&lt;&gt;"",N('Settings'!$B$2)&gt;0,SUMIFS('Time Entries'!$M$2:$M$1500,'Time Entries'!$A$2:$A$1500,A124,'Time Entries'!$B$2:$B$1500,B124)&gt;N('Settings'!$B$2)),"LONG DAY; ","")&amp;IF(AND(N(A124)&gt;0,N(J124)&gt;0,N(J124)-N(A124)&gt;N('Settings'!$B$4)),"ENTERED LATE; ","")&amp;IF(AND(N(A124)&gt;0,K124="",TODAY()-N(A124)&gt;=N('Settings'!$B$5)),"NOT APPROVED; ",""),LEN(IF(N(A124)=0,"NO DATE; ",IF(A124&gt;TODAY(),"FUTURE DATE; ",""))&amp;IF(B124="","NO WORKER; ",IF(COUNTIF('Workers'!$A$2:$A$61,B124)=0,"WORKER NOT ON WORKERS SHEET; ",""))&amp;IF(C124="","NO JOB; ",IF(COUNTIF('Jobs'!$A$2:$A$61,C124)=0,"JOB NOT ON JOBS SHEET; ",""))&amp;IF(AND(N(G124)=0,AND(D124&lt;&gt;"",E124&lt;&gt;""),N(E124)&lt;=N(D124)),"END BEFORE START; ",IF(N(M124)&lt;=0,"NO HOURS; ",""))&amp;IF(AND(N(A124)&gt;0,B124&lt;&gt;"",COUNTIFS('Time Entries'!$A$2:$A$1500,A124,'Time Entries'!$B$2:$B$1500,B124,'Time Entries'!$C$2:$C$1500,C124,'Time Entries'!$M$2:$M$1500,M124)&gt;1),"POSSIBLE DUPLICATE; ","")&amp;IF(AND(N(A124)&gt;0,B124&lt;&gt;"",N('Settings'!$B$2)&gt;0,SUMIFS('Time Entries'!$M$2:$M$1500,'Time Entries'!$A$2:$A$1500,A124,'Time Entries'!$B$2:$B$1500,B124)&gt;N('Settings'!$B$2)),"LONG DAY; ","")&amp;IF(AND(N(A124)&gt;0,N(J124)&gt;0,N(J124)-N(A124)&gt;N('Settings'!$B$4)),"ENTERED LATE; ","")&amp;IF(AND(N(A124)&gt;0,K124="",TODAY()-N(A124)&gt;=N('Settings'!$B$5)),"NOT APPROVED; ",""))-2)))</f>
        <v/>
      </c>
    </row>
    <row r="125">
      <c r="A125" s="6" t="n"/>
      <c r="D125" s="7" t="n"/>
      <c r="E125" s="7" t="n"/>
      <c r="J125" s="6" t="n"/>
      <c r="L125" s="8" t="n"/>
      <c r="M125" s="9">
        <f>IF(NOT(OR(A125&lt;&gt;"",B125&lt;&gt;"",C125&lt;&gt;"")),"",IF(N(G125)&gt;0,N(G125),IF(AND(AND(D125&lt;&gt;"",E125&lt;&gt;""),N(E125)&gt;N(D125)),ROUND((N(E125)-N(D125))*24-N(F125)/60,2),"")))</f>
        <v/>
      </c>
      <c r="N125" s="6">
        <f>IF(N(A125)=0,"",A125-WEEKDAY(A125,3))</f>
        <v/>
      </c>
      <c r="O125" s="8">
        <f>IF(NOT(OR(A125&lt;&gt;"",B125&lt;&gt;"",C125&lt;&gt;"")),"",IF(IF(N(A125)=0,"NO DATE; ",IF(A125&gt;TODAY(),"FUTURE DATE; ",""))&amp;IF(B125="","NO WORKER; ",IF(COUNTIF('Workers'!$A$2:$A$61,B125)=0,"WORKER NOT ON WORKERS SHEET; ",""))&amp;IF(C125="","NO JOB; ",IF(COUNTIF('Jobs'!$A$2:$A$61,C125)=0,"JOB NOT ON JOBS SHEET; ",""))&amp;IF(AND(N(G125)=0,AND(D125&lt;&gt;"",E125&lt;&gt;""),N(E125)&lt;=N(D125)),"END BEFORE START; ",IF(N(M125)&lt;=0,"NO HOURS; ",""))&amp;IF(AND(N(A125)&gt;0,B125&lt;&gt;"",COUNTIFS('Time Entries'!$A$2:$A$1500,A125,'Time Entries'!$B$2:$B$1500,B125,'Time Entries'!$C$2:$C$1500,C125,'Time Entries'!$M$2:$M$1500,M125)&gt;1),"POSSIBLE DUPLICATE; ","")&amp;IF(AND(N(A125)&gt;0,B125&lt;&gt;"",N('Settings'!$B$2)&gt;0,SUMIFS('Time Entries'!$M$2:$M$1500,'Time Entries'!$A$2:$A$1500,A125,'Time Entries'!$B$2:$B$1500,B125)&gt;N('Settings'!$B$2)),"LONG DAY; ","")&amp;IF(AND(N(A125)&gt;0,N(J125)&gt;0,N(J125)-N(A125)&gt;N('Settings'!$B$4)),"ENTERED LATE; ","")&amp;IF(AND(N(A125)&gt;0,K125="",TODAY()-N(A125)&gt;=N('Settings'!$B$5)),"NOT APPROVED; ","")="","",LEFT(IF(N(A125)=0,"NO DATE; ",IF(A125&gt;TODAY(),"FUTURE DATE; ",""))&amp;IF(B125="","NO WORKER; ",IF(COUNTIF('Workers'!$A$2:$A$61,B125)=0,"WORKER NOT ON WORKERS SHEET; ",""))&amp;IF(C125="","NO JOB; ",IF(COUNTIF('Jobs'!$A$2:$A$61,C125)=0,"JOB NOT ON JOBS SHEET; ",""))&amp;IF(AND(N(G125)=0,AND(D125&lt;&gt;"",E125&lt;&gt;""),N(E125)&lt;=N(D125)),"END BEFORE START; ",IF(N(M125)&lt;=0,"NO HOURS; ",""))&amp;IF(AND(N(A125)&gt;0,B125&lt;&gt;"",COUNTIFS('Time Entries'!$A$2:$A$1500,A125,'Time Entries'!$B$2:$B$1500,B125,'Time Entries'!$C$2:$C$1500,C125,'Time Entries'!$M$2:$M$1500,M125)&gt;1),"POSSIBLE DUPLICATE; ","")&amp;IF(AND(N(A125)&gt;0,B125&lt;&gt;"",N('Settings'!$B$2)&gt;0,SUMIFS('Time Entries'!$M$2:$M$1500,'Time Entries'!$A$2:$A$1500,A125,'Time Entries'!$B$2:$B$1500,B125)&gt;N('Settings'!$B$2)),"LONG DAY; ","")&amp;IF(AND(N(A125)&gt;0,N(J125)&gt;0,N(J125)-N(A125)&gt;N('Settings'!$B$4)),"ENTERED LATE; ","")&amp;IF(AND(N(A125)&gt;0,K125="",TODAY()-N(A125)&gt;=N('Settings'!$B$5)),"NOT APPROVED; ",""),LEN(IF(N(A125)=0,"NO DATE; ",IF(A125&gt;TODAY(),"FUTURE DATE; ",""))&amp;IF(B125="","NO WORKER; ",IF(COUNTIF('Workers'!$A$2:$A$61,B125)=0,"WORKER NOT ON WORKERS SHEET; ",""))&amp;IF(C125="","NO JOB; ",IF(COUNTIF('Jobs'!$A$2:$A$61,C125)=0,"JOB NOT ON JOBS SHEET; ",""))&amp;IF(AND(N(G125)=0,AND(D125&lt;&gt;"",E125&lt;&gt;""),N(E125)&lt;=N(D125)),"END BEFORE START; ",IF(N(M125)&lt;=0,"NO HOURS; ",""))&amp;IF(AND(N(A125)&gt;0,B125&lt;&gt;"",COUNTIFS('Time Entries'!$A$2:$A$1500,A125,'Time Entries'!$B$2:$B$1500,B125,'Time Entries'!$C$2:$C$1500,C125,'Time Entries'!$M$2:$M$1500,M125)&gt;1),"POSSIBLE DUPLICATE; ","")&amp;IF(AND(N(A125)&gt;0,B125&lt;&gt;"",N('Settings'!$B$2)&gt;0,SUMIFS('Time Entries'!$M$2:$M$1500,'Time Entries'!$A$2:$A$1500,A125,'Time Entries'!$B$2:$B$1500,B125)&gt;N('Settings'!$B$2)),"LONG DAY; ","")&amp;IF(AND(N(A125)&gt;0,N(J125)&gt;0,N(J125)-N(A125)&gt;N('Settings'!$B$4)),"ENTERED LATE; ","")&amp;IF(AND(N(A125)&gt;0,K125="",TODAY()-N(A125)&gt;=N('Settings'!$B$5)),"NOT APPROVED; ",""))-2)))</f>
        <v/>
      </c>
    </row>
    <row r="126">
      <c r="A126" s="6" t="n"/>
      <c r="D126" s="7" t="n"/>
      <c r="E126" s="7" t="n"/>
      <c r="J126" s="6" t="n"/>
      <c r="L126" s="8" t="n"/>
      <c r="M126" s="9">
        <f>IF(NOT(OR(A126&lt;&gt;"",B126&lt;&gt;"",C126&lt;&gt;"")),"",IF(N(G126)&gt;0,N(G126),IF(AND(AND(D126&lt;&gt;"",E126&lt;&gt;""),N(E126)&gt;N(D126)),ROUND((N(E126)-N(D126))*24-N(F126)/60,2),"")))</f>
        <v/>
      </c>
      <c r="N126" s="6">
        <f>IF(N(A126)=0,"",A126-WEEKDAY(A126,3))</f>
        <v/>
      </c>
      <c r="O126" s="8">
        <f>IF(NOT(OR(A126&lt;&gt;"",B126&lt;&gt;"",C126&lt;&gt;"")),"",IF(IF(N(A126)=0,"NO DATE; ",IF(A126&gt;TODAY(),"FUTURE DATE; ",""))&amp;IF(B126="","NO WORKER; ",IF(COUNTIF('Workers'!$A$2:$A$61,B126)=0,"WORKER NOT ON WORKERS SHEET; ",""))&amp;IF(C126="","NO JOB; ",IF(COUNTIF('Jobs'!$A$2:$A$61,C126)=0,"JOB NOT ON JOBS SHEET; ",""))&amp;IF(AND(N(G126)=0,AND(D126&lt;&gt;"",E126&lt;&gt;""),N(E126)&lt;=N(D126)),"END BEFORE START; ",IF(N(M126)&lt;=0,"NO HOURS; ",""))&amp;IF(AND(N(A126)&gt;0,B126&lt;&gt;"",COUNTIFS('Time Entries'!$A$2:$A$1500,A126,'Time Entries'!$B$2:$B$1500,B126,'Time Entries'!$C$2:$C$1500,C126,'Time Entries'!$M$2:$M$1500,M126)&gt;1),"POSSIBLE DUPLICATE; ","")&amp;IF(AND(N(A126)&gt;0,B126&lt;&gt;"",N('Settings'!$B$2)&gt;0,SUMIFS('Time Entries'!$M$2:$M$1500,'Time Entries'!$A$2:$A$1500,A126,'Time Entries'!$B$2:$B$1500,B126)&gt;N('Settings'!$B$2)),"LONG DAY; ","")&amp;IF(AND(N(A126)&gt;0,N(J126)&gt;0,N(J126)-N(A126)&gt;N('Settings'!$B$4)),"ENTERED LATE; ","")&amp;IF(AND(N(A126)&gt;0,K126="",TODAY()-N(A126)&gt;=N('Settings'!$B$5)),"NOT APPROVED; ","")="","",LEFT(IF(N(A126)=0,"NO DATE; ",IF(A126&gt;TODAY(),"FUTURE DATE; ",""))&amp;IF(B126="","NO WORKER; ",IF(COUNTIF('Workers'!$A$2:$A$61,B126)=0,"WORKER NOT ON WORKERS SHEET; ",""))&amp;IF(C126="","NO JOB; ",IF(COUNTIF('Jobs'!$A$2:$A$61,C126)=0,"JOB NOT ON JOBS SHEET; ",""))&amp;IF(AND(N(G126)=0,AND(D126&lt;&gt;"",E126&lt;&gt;""),N(E126)&lt;=N(D126)),"END BEFORE START; ",IF(N(M126)&lt;=0,"NO HOURS; ",""))&amp;IF(AND(N(A126)&gt;0,B126&lt;&gt;"",COUNTIFS('Time Entries'!$A$2:$A$1500,A126,'Time Entries'!$B$2:$B$1500,B126,'Time Entries'!$C$2:$C$1500,C126,'Time Entries'!$M$2:$M$1500,M126)&gt;1),"POSSIBLE DUPLICATE; ","")&amp;IF(AND(N(A126)&gt;0,B126&lt;&gt;"",N('Settings'!$B$2)&gt;0,SUMIFS('Time Entries'!$M$2:$M$1500,'Time Entries'!$A$2:$A$1500,A126,'Time Entries'!$B$2:$B$1500,B126)&gt;N('Settings'!$B$2)),"LONG DAY; ","")&amp;IF(AND(N(A126)&gt;0,N(J126)&gt;0,N(J126)-N(A126)&gt;N('Settings'!$B$4)),"ENTERED LATE; ","")&amp;IF(AND(N(A126)&gt;0,K126="",TODAY()-N(A126)&gt;=N('Settings'!$B$5)),"NOT APPROVED; ",""),LEN(IF(N(A126)=0,"NO DATE; ",IF(A126&gt;TODAY(),"FUTURE DATE; ",""))&amp;IF(B126="","NO WORKER; ",IF(COUNTIF('Workers'!$A$2:$A$61,B126)=0,"WORKER NOT ON WORKERS SHEET; ",""))&amp;IF(C126="","NO JOB; ",IF(COUNTIF('Jobs'!$A$2:$A$61,C126)=0,"JOB NOT ON JOBS SHEET; ",""))&amp;IF(AND(N(G126)=0,AND(D126&lt;&gt;"",E126&lt;&gt;""),N(E126)&lt;=N(D126)),"END BEFORE START; ",IF(N(M126)&lt;=0,"NO HOURS; ",""))&amp;IF(AND(N(A126)&gt;0,B126&lt;&gt;"",COUNTIFS('Time Entries'!$A$2:$A$1500,A126,'Time Entries'!$B$2:$B$1500,B126,'Time Entries'!$C$2:$C$1500,C126,'Time Entries'!$M$2:$M$1500,M126)&gt;1),"POSSIBLE DUPLICATE; ","")&amp;IF(AND(N(A126)&gt;0,B126&lt;&gt;"",N('Settings'!$B$2)&gt;0,SUMIFS('Time Entries'!$M$2:$M$1500,'Time Entries'!$A$2:$A$1500,A126,'Time Entries'!$B$2:$B$1500,B126)&gt;N('Settings'!$B$2)),"LONG DAY; ","")&amp;IF(AND(N(A126)&gt;0,N(J126)&gt;0,N(J126)-N(A126)&gt;N('Settings'!$B$4)),"ENTERED LATE; ","")&amp;IF(AND(N(A126)&gt;0,K126="",TODAY()-N(A126)&gt;=N('Settings'!$B$5)),"NOT APPROVED; ",""))-2)))</f>
        <v/>
      </c>
    </row>
    <row r="127">
      <c r="A127" s="6" t="n"/>
      <c r="D127" s="7" t="n"/>
      <c r="E127" s="7" t="n"/>
      <c r="J127" s="6" t="n"/>
      <c r="L127" s="8" t="n"/>
      <c r="M127" s="9">
        <f>IF(NOT(OR(A127&lt;&gt;"",B127&lt;&gt;"",C127&lt;&gt;"")),"",IF(N(G127)&gt;0,N(G127),IF(AND(AND(D127&lt;&gt;"",E127&lt;&gt;""),N(E127)&gt;N(D127)),ROUND((N(E127)-N(D127))*24-N(F127)/60,2),"")))</f>
        <v/>
      </c>
      <c r="N127" s="6">
        <f>IF(N(A127)=0,"",A127-WEEKDAY(A127,3))</f>
        <v/>
      </c>
      <c r="O127" s="8">
        <f>IF(NOT(OR(A127&lt;&gt;"",B127&lt;&gt;"",C127&lt;&gt;"")),"",IF(IF(N(A127)=0,"NO DATE; ",IF(A127&gt;TODAY(),"FUTURE DATE; ",""))&amp;IF(B127="","NO WORKER; ",IF(COUNTIF('Workers'!$A$2:$A$61,B127)=0,"WORKER NOT ON WORKERS SHEET; ",""))&amp;IF(C127="","NO JOB; ",IF(COUNTIF('Jobs'!$A$2:$A$61,C127)=0,"JOB NOT ON JOBS SHEET; ",""))&amp;IF(AND(N(G127)=0,AND(D127&lt;&gt;"",E127&lt;&gt;""),N(E127)&lt;=N(D127)),"END BEFORE START; ",IF(N(M127)&lt;=0,"NO HOURS; ",""))&amp;IF(AND(N(A127)&gt;0,B127&lt;&gt;"",COUNTIFS('Time Entries'!$A$2:$A$1500,A127,'Time Entries'!$B$2:$B$1500,B127,'Time Entries'!$C$2:$C$1500,C127,'Time Entries'!$M$2:$M$1500,M127)&gt;1),"POSSIBLE DUPLICATE; ","")&amp;IF(AND(N(A127)&gt;0,B127&lt;&gt;"",N('Settings'!$B$2)&gt;0,SUMIFS('Time Entries'!$M$2:$M$1500,'Time Entries'!$A$2:$A$1500,A127,'Time Entries'!$B$2:$B$1500,B127)&gt;N('Settings'!$B$2)),"LONG DAY; ","")&amp;IF(AND(N(A127)&gt;0,N(J127)&gt;0,N(J127)-N(A127)&gt;N('Settings'!$B$4)),"ENTERED LATE; ","")&amp;IF(AND(N(A127)&gt;0,K127="",TODAY()-N(A127)&gt;=N('Settings'!$B$5)),"NOT APPROVED; ","")="","",LEFT(IF(N(A127)=0,"NO DATE; ",IF(A127&gt;TODAY(),"FUTURE DATE; ",""))&amp;IF(B127="","NO WORKER; ",IF(COUNTIF('Workers'!$A$2:$A$61,B127)=0,"WORKER NOT ON WORKERS SHEET; ",""))&amp;IF(C127="","NO JOB; ",IF(COUNTIF('Jobs'!$A$2:$A$61,C127)=0,"JOB NOT ON JOBS SHEET; ",""))&amp;IF(AND(N(G127)=0,AND(D127&lt;&gt;"",E127&lt;&gt;""),N(E127)&lt;=N(D127)),"END BEFORE START; ",IF(N(M127)&lt;=0,"NO HOURS; ",""))&amp;IF(AND(N(A127)&gt;0,B127&lt;&gt;"",COUNTIFS('Time Entries'!$A$2:$A$1500,A127,'Time Entries'!$B$2:$B$1500,B127,'Time Entries'!$C$2:$C$1500,C127,'Time Entries'!$M$2:$M$1500,M127)&gt;1),"POSSIBLE DUPLICATE; ","")&amp;IF(AND(N(A127)&gt;0,B127&lt;&gt;"",N('Settings'!$B$2)&gt;0,SUMIFS('Time Entries'!$M$2:$M$1500,'Time Entries'!$A$2:$A$1500,A127,'Time Entries'!$B$2:$B$1500,B127)&gt;N('Settings'!$B$2)),"LONG DAY; ","")&amp;IF(AND(N(A127)&gt;0,N(J127)&gt;0,N(J127)-N(A127)&gt;N('Settings'!$B$4)),"ENTERED LATE; ","")&amp;IF(AND(N(A127)&gt;0,K127="",TODAY()-N(A127)&gt;=N('Settings'!$B$5)),"NOT APPROVED; ",""),LEN(IF(N(A127)=0,"NO DATE; ",IF(A127&gt;TODAY(),"FUTURE DATE; ",""))&amp;IF(B127="","NO WORKER; ",IF(COUNTIF('Workers'!$A$2:$A$61,B127)=0,"WORKER NOT ON WORKERS SHEET; ",""))&amp;IF(C127="","NO JOB; ",IF(COUNTIF('Jobs'!$A$2:$A$61,C127)=0,"JOB NOT ON JOBS SHEET; ",""))&amp;IF(AND(N(G127)=0,AND(D127&lt;&gt;"",E127&lt;&gt;""),N(E127)&lt;=N(D127)),"END BEFORE START; ",IF(N(M127)&lt;=0,"NO HOURS; ",""))&amp;IF(AND(N(A127)&gt;0,B127&lt;&gt;"",COUNTIFS('Time Entries'!$A$2:$A$1500,A127,'Time Entries'!$B$2:$B$1500,B127,'Time Entries'!$C$2:$C$1500,C127,'Time Entries'!$M$2:$M$1500,M127)&gt;1),"POSSIBLE DUPLICATE; ","")&amp;IF(AND(N(A127)&gt;0,B127&lt;&gt;"",N('Settings'!$B$2)&gt;0,SUMIFS('Time Entries'!$M$2:$M$1500,'Time Entries'!$A$2:$A$1500,A127,'Time Entries'!$B$2:$B$1500,B127)&gt;N('Settings'!$B$2)),"LONG DAY; ","")&amp;IF(AND(N(A127)&gt;0,N(J127)&gt;0,N(J127)-N(A127)&gt;N('Settings'!$B$4)),"ENTERED LATE; ","")&amp;IF(AND(N(A127)&gt;0,K127="",TODAY()-N(A127)&gt;=N('Settings'!$B$5)),"NOT APPROVED; ",""))-2)))</f>
        <v/>
      </c>
    </row>
    <row r="128">
      <c r="A128" s="6" t="n"/>
      <c r="D128" s="7" t="n"/>
      <c r="E128" s="7" t="n"/>
      <c r="J128" s="6" t="n"/>
      <c r="L128" s="8" t="n"/>
      <c r="M128" s="9">
        <f>IF(NOT(OR(A128&lt;&gt;"",B128&lt;&gt;"",C128&lt;&gt;"")),"",IF(N(G128)&gt;0,N(G128),IF(AND(AND(D128&lt;&gt;"",E128&lt;&gt;""),N(E128)&gt;N(D128)),ROUND((N(E128)-N(D128))*24-N(F128)/60,2),"")))</f>
        <v/>
      </c>
      <c r="N128" s="6">
        <f>IF(N(A128)=0,"",A128-WEEKDAY(A128,3))</f>
        <v/>
      </c>
      <c r="O128" s="8">
        <f>IF(NOT(OR(A128&lt;&gt;"",B128&lt;&gt;"",C128&lt;&gt;"")),"",IF(IF(N(A128)=0,"NO DATE; ",IF(A128&gt;TODAY(),"FUTURE DATE; ",""))&amp;IF(B128="","NO WORKER; ",IF(COUNTIF('Workers'!$A$2:$A$61,B128)=0,"WORKER NOT ON WORKERS SHEET; ",""))&amp;IF(C128="","NO JOB; ",IF(COUNTIF('Jobs'!$A$2:$A$61,C128)=0,"JOB NOT ON JOBS SHEET; ",""))&amp;IF(AND(N(G128)=0,AND(D128&lt;&gt;"",E128&lt;&gt;""),N(E128)&lt;=N(D128)),"END BEFORE START; ",IF(N(M128)&lt;=0,"NO HOURS; ",""))&amp;IF(AND(N(A128)&gt;0,B128&lt;&gt;"",COUNTIFS('Time Entries'!$A$2:$A$1500,A128,'Time Entries'!$B$2:$B$1500,B128,'Time Entries'!$C$2:$C$1500,C128,'Time Entries'!$M$2:$M$1500,M128)&gt;1),"POSSIBLE DUPLICATE; ","")&amp;IF(AND(N(A128)&gt;0,B128&lt;&gt;"",N('Settings'!$B$2)&gt;0,SUMIFS('Time Entries'!$M$2:$M$1500,'Time Entries'!$A$2:$A$1500,A128,'Time Entries'!$B$2:$B$1500,B128)&gt;N('Settings'!$B$2)),"LONG DAY; ","")&amp;IF(AND(N(A128)&gt;0,N(J128)&gt;0,N(J128)-N(A128)&gt;N('Settings'!$B$4)),"ENTERED LATE; ","")&amp;IF(AND(N(A128)&gt;0,K128="",TODAY()-N(A128)&gt;=N('Settings'!$B$5)),"NOT APPROVED; ","")="","",LEFT(IF(N(A128)=0,"NO DATE; ",IF(A128&gt;TODAY(),"FUTURE DATE; ",""))&amp;IF(B128="","NO WORKER; ",IF(COUNTIF('Workers'!$A$2:$A$61,B128)=0,"WORKER NOT ON WORKERS SHEET; ",""))&amp;IF(C128="","NO JOB; ",IF(COUNTIF('Jobs'!$A$2:$A$61,C128)=0,"JOB NOT ON JOBS SHEET; ",""))&amp;IF(AND(N(G128)=0,AND(D128&lt;&gt;"",E128&lt;&gt;""),N(E128)&lt;=N(D128)),"END BEFORE START; ",IF(N(M128)&lt;=0,"NO HOURS; ",""))&amp;IF(AND(N(A128)&gt;0,B128&lt;&gt;"",COUNTIFS('Time Entries'!$A$2:$A$1500,A128,'Time Entries'!$B$2:$B$1500,B128,'Time Entries'!$C$2:$C$1500,C128,'Time Entries'!$M$2:$M$1500,M128)&gt;1),"POSSIBLE DUPLICATE; ","")&amp;IF(AND(N(A128)&gt;0,B128&lt;&gt;"",N('Settings'!$B$2)&gt;0,SUMIFS('Time Entries'!$M$2:$M$1500,'Time Entries'!$A$2:$A$1500,A128,'Time Entries'!$B$2:$B$1500,B128)&gt;N('Settings'!$B$2)),"LONG DAY; ","")&amp;IF(AND(N(A128)&gt;0,N(J128)&gt;0,N(J128)-N(A128)&gt;N('Settings'!$B$4)),"ENTERED LATE; ","")&amp;IF(AND(N(A128)&gt;0,K128="",TODAY()-N(A128)&gt;=N('Settings'!$B$5)),"NOT APPROVED; ",""),LEN(IF(N(A128)=0,"NO DATE; ",IF(A128&gt;TODAY(),"FUTURE DATE; ",""))&amp;IF(B128="","NO WORKER; ",IF(COUNTIF('Workers'!$A$2:$A$61,B128)=0,"WORKER NOT ON WORKERS SHEET; ",""))&amp;IF(C128="","NO JOB; ",IF(COUNTIF('Jobs'!$A$2:$A$61,C128)=0,"JOB NOT ON JOBS SHEET; ",""))&amp;IF(AND(N(G128)=0,AND(D128&lt;&gt;"",E128&lt;&gt;""),N(E128)&lt;=N(D128)),"END BEFORE START; ",IF(N(M128)&lt;=0,"NO HOURS; ",""))&amp;IF(AND(N(A128)&gt;0,B128&lt;&gt;"",COUNTIFS('Time Entries'!$A$2:$A$1500,A128,'Time Entries'!$B$2:$B$1500,B128,'Time Entries'!$C$2:$C$1500,C128,'Time Entries'!$M$2:$M$1500,M128)&gt;1),"POSSIBLE DUPLICATE; ","")&amp;IF(AND(N(A128)&gt;0,B128&lt;&gt;"",N('Settings'!$B$2)&gt;0,SUMIFS('Time Entries'!$M$2:$M$1500,'Time Entries'!$A$2:$A$1500,A128,'Time Entries'!$B$2:$B$1500,B128)&gt;N('Settings'!$B$2)),"LONG DAY; ","")&amp;IF(AND(N(A128)&gt;0,N(J128)&gt;0,N(J128)-N(A128)&gt;N('Settings'!$B$4)),"ENTERED LATE; ","")&amp;IF(AND(N(A128)&gt;0,K128="",TODAY()-N(A128)&gt;=N('Settings'!$B$5)),"NOT APPROVED; ",""))-2)))</f>
        <v/>
      </c>
    </row>
    <row r="129">
      <c r="A129" s="6" t="n"/>
      <c r="D129" s="7" t="n"/>
      <c r="E129" s="7" t="n"/>
      <c r="J129" s="6" t="n"/>
      <c r="L129" s="8" t="n"/>
      <c r="M129" s="9">
        <f>IF(NOT(OR(A129&lt;&gt;"",B129&lt;&gt;"",C129&lt;&gt;"")),"",IF(N(G129)&gt;0,N(G129),IF(AND(AND(D129&lt;&gt;"",E129&lt;&gt;""),N(E129)&gt;N(D129)),ROUND((N(E129)-N(D129))*24-N(F129)/60,2),"")))</f>
        <v/>
      </c>
      <c r="N129" s="6">
        <f>IF(N(A129)=0,"",A129-WEEKDAY(A129,3))</f>
        <v/>
      </c>
      <c r="O129" s="8">
        <f>IF(NOT(OR(A129&lt;&gt;"",B129&lt;&gt;"",C129&lt;&gt;"")),"",IF(IF(N(A129)=0,"NO DATE; ",IF(A129&gt;TODAY(),"FUTURE DATE; ",""))&amp;IF(B129="","NO WORKER; ",IF(COUNTIF('Workers'!$A$2:$A$61,B129)=0,"WORKER NOT ON WORKERS SHEET; ",""))&amp;IF(C129="","NO JOB; ",IF(COUNTIF('Jobs'!$A$2:$A$61,C129)=0,"JOB NOT ON JOBS SHEET; ",""))&amp;IF(AND(N(G129)=0,AND(D129&lt;&gt;"",E129&lt;&gt;""),N(E129)&lt;=N(D129)),"END BEFORE START; ",IF(N(M129)&lt;=0,"NO HOURS; ",""))&amp;IF(AND(N(A129)&gt;0,B129&lt;&gt;"",COUNTIFS('Time Entries'!$A$2:$A$1500,A129,'Time Entries'!$B$2:$B$1500,B129,'Time Entries'!$C$2:$C$1500,C129,'Time Entries'!$M$2:$M$1500,M129)&gt;1),"POSSIBLE DUPLICATE; ","")&amp;IF(AND(N(A129)&gt;0,B129&lt;&gt;"",N('Settings'!$B$2)&gt;0,SUMIFS('Time Entries'!$M$2:$M$1500,'Time Entries'!$A$2:$A$1500,A129,'Time Entries'!$B$2:$B$1500,B129)&gt;N('Settings'!$B$2)),"LONG DAY; ","")&amp;IF(AND(N(A129)&gt;0,N(J129)&gt;0,N(J129)-N(A129)&gt;N('Settings'!$B$4)),"ENTERED LATE; ","")&amp;IF(AND(N(A129)&gt;0,K129="",TODAY()-N(A129)&gt;=N('Settings'!$B$5)),"NOT APPROVED; ","")="","",LEFT(IF(N(A129)=0,"NO DATE; ",IF(A129&gt;TODAY(),"FUTURE DATE; ",""))&amp;IF(B129="","NO WORKER; ",IF(COUNTIF('Workers'!$A$2:$A$61,B129)=0,"WORKER NOT ON WORKERS SHEET; ",""))&amp;IF(C129="","NO JOB; ",IF(COUNTIF('Jobs'!$A$2:$A$61,C129)=0,"JOB NOT ON JOBS SHEET; ",""))&amp;IF(AND(N(G129)=0,AND(D129&lt;&gt;"",E129&lt;&gt;""),N(E129)&lt;=N(D129)),"END BEFORE START; ",IF(N(M129)&lt;=0,"NO HOURS; ",""))&amp;IF(AND(N(A129)&gt;0,B129&lt;&gt;"",COUNTIFS('Time Entries'!$A$2:$A$1500,A129,'Time Entries'!$B$2:$B$1500,B129,'Time Entries'!$C$2:$C$1500,C129,'Time Entries'!$M$2:$M$1500,M129)&gt;1),"POSSIBLE DUPLICATE; ","")&amp;IF(AND(N(A129)&gt;0,B129&lt;&gt;"",N('Settings'!$B$2)&gt;0,SUMIFS('Time Entries'!$M$2:$M$1500,'Time Entries'!$A$2:$A$1500,A129,'Time Entries'!$B$2:$B$1500,B129)&gt;N('Settings'!$B$2)),"LONG DAY; ","")&amp;IF(AND(N(A129)&gt;0,N(J129)&gt;0,N(J129)-N(A129)&gt;N('Settings'!$B$4)),"ENTERED LATE; ","")&amp;IF(AND(N(A129)&gt;0,K129="",TODAY()-N(A129)&gt;=N('Settings'!$B$5)),"NOT APPROVED; ",""),LEN(IF(N(A129)=0,"NO DATE; ",IF(A129&gt;TODAY(),"FUTURE DATE; ",""))&amp;IF(B129="","NO WORKER; ",IF(COUNTIF('Workers'!$A$2:$A$61,B129)=0,"WORKER NOT ON WORKERS SHEET; ",""))&amp;IF(C129="","NO JOB; ",IF(COUNTIF('Jobs'!$A$2:$A$61,C129)=0,"JOB NOT ON JOBS SHEET; ",""))&amp;IF(AND(N(G129)=0,AND(D129&lt;&gt;"",E129&lt;&gt;""),N(E129)&lt;=N(D129)),"END BEFORE START; ",IF(N(M129)&lt;=0,"NO HOURS; ",""))&amp;IF(AND(N(A129)&gt;0,B129&lt;&gt;"",COUNTIFS('Time Entries'!$A$2:$A$1500,A129,'Time Entries'!$B$2:$B$1500,B129,'Time Entries'!$C$2:$C$1500,C129,'Time Entries'!$M$2:$M$1500,M129)&gt;1),"POSSIBLE DUPLICATE; ","")&amp;IF(AND(N(A129)&gt;0,B129&lt;&gt;"",N('Settings'!$B$2)&gt;0,SUMIFS('Time Entries'!$M$2:$M$1500,'Time Entries'!$A$2:$A$1500,A129,'Time Entries'!$B$2:$B$1500,B129)&gt;N('Settings'!$B$2)),"LONG DAY; ","")&amp;IF(AND(N(A129)&gt;0,N(J129)&gt;0,N(J129)-N(A129)&gt;N('Settings'!$B$4)),"ENTERED LATE; ","")&amp;IF(AND(N(A129)&gt;0,K129="",TODAY()-N(A129)&gt;=N('Settings'!$B$5)),"NOT APPROVED; ",""))-2)))</f>
        <v/>
      </c>
    </row>
    <row r="130">
      <c r="A130" s="6" t="n"/>
      <c r="D130" s="7" t="n"/>
      <c r="E130" s="7" t="n"/>
      <c r="J130" s="6" t="n"/>
      <c r="L130" s="8" t="n"/>
      <c r="M130" s="9">
        <f>IF(NOT(OR(A130&lt;&gt;"",B130&lt;&gt;"",C130&lt;&gt;"")),"",IF(N(G130)&gt;0,N(G130),IF(AND(AND(D130&lt;&gt;"",E130&lt;&gt;""),N(E130)&gt;N(D130)),ROUND((N(E130)-N(D130))*24-N(F130)/60,2),"")))</f>
        <v/>
      </c>
      <c r="N130" s="6">
        <f>IF(N(A130)=0,"",A130-WEEKDAY(A130,3))</f>
        <v/>
      </c>
      <c r="O130" s="8">
        <f>IF(NOT(OR(A130&lt;&gt;"",B130&lt;&gt;"",C130&lt;&gt;"")),"",IF(IF(N(A130)=0,"NO DATE; ",IF(A130&gt;TODAY(),"FUTURE DATE; ",""))&amp;IF(B130="","NO WORKER; ",IF(COUNTIF('Workers'!$A$2:$A$61,B130)=0,"WORKER NOT ON WORKERS SHEET; ",""))&amp;IF(C130="","NO JOB; ",IF(COUNTIF('Jobs'!$A$2:$A$61,C130)=0,"JOB NOT ON JOBS SHEET; ",""))&amp;IF(AND(N(G130)=0,AND(D130&lt;&gt;"",E130&lt;&gt;""),N(E130)&lt;=N(D130)),"END BEFORE START; ",IF(N(M130)&lt;=0,"NO HOURS; ",""))&amp;IF(AND(N(A130)&gt;0,B130&lt;&gt;"",COUNTIFS('Time Entries'!$A$2:$A$1500,A130,'Time Entries'!$B$2:$B$1500,B130,'Time Entries'!$C$2:$C$1500,C130,'Time Entries'!$M$2:$M$1500,M130)&gt;1),"POSSIBLE DUPLICATE; ","")&amp;IF(AND(N(A130)&gt;0,B130&lt;&gt;"",N('Settings'!$B$2)&gt;0,SUMIFS('Time Entries'!$M$2:$M$1500,'Time Entries'!$A$2:$A$1500,A130,'Time Entries'!$B$2:$B$1500,B130)&gt;N('Settings'!$B$2)),"LONG DAY; ","")&amp;IF(AND(N(A130)&gt;0,N(J130)&gt;0,N(J130)-N(A130)&gt;N('Settings'!$B$4)),"ENTERED LATE; ","")&amp;IF(AND(N(A130)&gt;0,K130="",TODAY()-N(A130)&gt;=N('Settings'!$B$5)),"NOT APPROVED; ","")="","",LEFT(IF(N(A130)=0,"NO DATE; ",IF(A130&gt;TODAY(),"FUTURE DATE; ",""))&amp;IF(B130="","NO WORKER; ",IF(COUNTIF('Workers'!$A$2:$A$61,B130)=0,"WORKER NOT ON WORKERS SHEET; ",""))&amp;IF(C130="","NO JOB; ",IF(COUNTIF('Jobs'!$A$2:$A$61,C130)=0,"JOB NOT ON JOBS SHEET; ",""))&amp;IF(AND(N(G130)=0,AND(D130&lt;&gt;"",E130&lt;&gt;""),N(E130)&lt;=N(D130)),"END BEFORE START; ",IF(N(M130)&lt;=0,"NO HOURS; ",""))&amp;IF(AND(N(A130)&gt;0,B130&lt;&gt;"",COUNTIFS('Time Entries'!$A$2:$A$1500,A130,'Time Entries'!$B$2:$B$1500,B130,'Time Entries'!$C$2:$C$1500,C130,'Time Entries'!$M$2:$M$1500,M130)&gt;1),"POSSIBLE DUPLICATE; ","")&amp;IF(AND(N(A130)&gt;0,B130&lt;&gt;"",N('Settings'!$B$2)&gt;0,SUMIFS('Time Entries'!$M$2:$M$1500,'Time Entries'!$A$2:$A$1500,A130,'Time Entries'!$B$2:$B$1500,B130)&gt;N('Settings'!$B$2)),"LONG DAY; ","")&amp;IF(AND(N(A130)&gt;0,N(J130)&gt;0,N(J130)-N(A130)&gt;N('Settings'!$B$4)),"ENTERED LATE; ","")&amp;IF(AND(N(A130)&gt;0,K130="",TODAY()-N(A130)&gt;=N('Settings'!$B$5)),"NOT APPROVED; ",""),LEN(IF(N(A130)=0,"NO DATE; ",IF(A130&gt;TODAY(),"FUTURE DATE; ",""))&amp;IF(B130="","NO WORKER; ",IF(COUNTIF('Workers'!$A$2:$A$61,B130)=0,"WORKER NOT ON WORKERS SHEET; ",""))&amp;IF(C130="","NO JOB; ",IF(COUNTIF('Jobs'!$A$2:$A$61,C130)=0,"JOB NOT ON JOBS SHEET; ",""))&amp;IF(AND(N(G130)=0,AND(D130&lt;&gt;"",E130&lt;&gt;""),N(E130)&lt;=N(D130)),"END BEFORE START; ",IF(N(M130)&lt;=0,"NO HOURS; ",""))&amp;IF(AND(N(A130)&gt;0,B130&lt;&gt;"",COUNTIFS('Time Entries'!$A$2:$A$1500,A130,'Time Entries'!$B$2:$B$1500,B130,'Time Entries'!$C$2:$C$1500,C130,'Time Entries'!$M$2:$M$1500,M130)&gt;1),"POSSIBLE DUPLICATE; ","")&amp;IF(AND(N(A130)&gt;0,B130&lt;&gt;"",N('Settings'!$B$2)&gt;0,SUMIFS('Time Entries'!$M$2:$M$1500,'Time Entries'!$A$2:$A$1500,A130,'Time Entries'!$B$2:$B$1500,B130)&gt;N('Settings'!$B$2)),"LONG DAY; ","")&amp;IF(AND(N(A130)&gt;0,N(J130)&gt;0,N(J130)-N(A130)&gt;N('Settings'!$B$4)),"ENTERED LATE; ","")&amp;IF(AND(N(A130)&gt;0,K130="",TODAY()-N(A130)&gt;=N('Settings'!$B$5)),"NOT APPROVED; ",""))-2)))</f>
        <v/>
      </c>
    </row>
    <row r="131">
      <c r="A131" s="6" t="n"/>
      <c r="D131" s="7" t="n"/>
      <c r="E131" s="7" t="n"/>
      <c r="J131" s="6" t="n"/>
      <c r="L131" s="8" t="n"/>
      <c r="M131" s="9">
        <f>IF(NOT(OR(A131&lt;&gt;"",B131&lt;&gt;"",C131&lt;&gt;"")),"",IF(N(G131)&gt;0,N(G131),IF(AND(AND(D131&lt;&gt;"",E131&lt;&gt;""),N(E131)&gt;N(D131)),ROUND((N(E131)-N(D131))*24-N(F131)/60,2),"")))</f>
        <v/>
      </c>
      <c r="N131" s="6">
        <f>IF(N(A131)=0,"",A131-WEEKDAY(A131,3))</f>
        <v/>
      </c>
      <c r="O131" s="8">
        <f>IF(NOT(OR(A131&lt;&gt;"",B131&lt;&gt;"",C131&lt;&gt;"")),"",IF(IF(N(A131)=0,"NO DATE; ",IF(A131&gt;TODAY(),"FUTURE DATE; ",""))&amp;IF(B131="","NO WORKER; ",IF(COUNTIF('Workers'!$A$2:$A$61,B131)=0,"WORKER NOT ON WORKERS SHEET; ",""))&amp;IF(C131="","NO JOB; ",IF(COUNTIF('Jobs'!$A$2:$A$61,C131)=0,"JOB NOT ON JOBS SHEET; ",""))&amp;IF(AND(N(G131)=0,AND(D131&lt;&gt;"",E131&lt;&gt;""),N(E131)&lt;=N(D131)),"END BEFORE START; ",IF(N(M131)&lt;=0,"NO HOURS; ",""))&amp;IF(AND(N(A131)&gt;0,B131&lt;&gt;"",COUNTIFS('Time Entries'!$A$2:$A$1500,A131,'Time Entries'!$B$2:$B$1500,B131,'Time Entries'!$C$2:$C$1500,C131,'Time Entries'!$M$2:$M$1500,M131)&gt;1),"POSSIBLE DUPLICATE; ","")&amp;IF(AND(N(A131)&gt;0,B131&lt;&gt;"",N('Settings'!$B$2)&gt;0,SUMIFS('Time Entries'!$M$2:$M$1500,'Time Entries'!$A$2:$A$1500,A131,'Time Entries'!$B$2:$B$1500,B131)&gt;N('Settings'!$B$2)),"LONG DAY; ","")&amp;IF(AND(N(A131)&gt;0,N(J131)&gt;0,N(J131)-N(A131)&gt;N('Settings'!$B$4)),"ENTERED LATE; ","")&amp;IF(AND(N(A131)&gt;0,K131="",TODAY()-N(A131)&gt;=N('Settings'!$B$5)),"NOT APPROVED; ","")="","",LEFT(IF(N(A131)=0,"NO DATE; ",IF(A131&gt;TODAY(),"FUTURE DATE; ",""))&amp;IF(B131="","NO WORKER; ",IF(COUNTIF('Workers'!$A$2:$A$61,B131)=0,"WORKER NOT ON WORKERS SHEET; ",""))&amp;IF(C131="","NO JOB; ",IF(COUNTIF('Jobs'!$A$2:$A$61,C131)=0,"JOB NOT ON JOBS SHEET; ",""))&amp;IF(AND(N(G131)=0,AND(D131&lt;&gt;"",E131&lt;&gt;""),N(E131)&lt;=N(D131)),"END BEFORE START; ",IF(N(M131)&lt;=0,"NO HOURS; ",""))&amp;IF(AND(N(A131)&gt;0,B131&lt;&gt;"",COUNTIFS('Time Entries'!$A$2:$A$1500,A131,'Time Entries'!$B$2:$B$1500,B131,'Time Entries'!$C$2:$C$1500,C131,'Time Entries'!$M$2:$M$1500,M131)&gt;1),"POSSIBLE DUPLICATE; ","")&amp;IF(AND(N(A131)&gt;0,B131&lt;&gt;"",N('Settings'!$B$2)&gt;0,SUMIFS('Time Entries'!$M$2:$M$1500,'Time Entries'!$A$2:$A$1500,A131,'Time Entries'!$B$2:$B$1500,B131)&gt;N('Settings'!$B$2)),"LONG DAY; ","")&amp;IF(AND(N(A131)&gt;0,N(J131)&gt;0,N(J131)-N(A131)&gt;N('Settings'!$B$4)),"ENTERED LATE; ","")&amp;IF(AND(N(A131)&gt;0,K131="",TODAY()-N(A131)&gt;=N('Settings'!$B$5)),"NOT APPROVED; ",""),LEN(IF(N(A131)=0,"NO DATE; ",IF(A131&gt;TODAY(),"FUTURE DATE; ",""))&amp;IF(B131="","NO WORKER; ",IF(COUNTIF('Workers'!$A$2:$A$61,B131)=0,"WORKER NOT ON WORKERS SHEET; ",""))&amp;IF(C131="","NO JOB; ",IF(COUNTIF('Jobs'!$A$2:$A$61,C131)=0,"JOB NOT ON JOBS SHEET; ",""))&amp;IF(AND(N(G131)=0,AND(D131&lt;&gt;"",E131&lt;&gt;""),N(E131)&lt;=N(D131)),"END BEFORE START; ",IF(N(M131)&lt;=0,"NO HOURS; ",""))&amp;IF(AND(N(A131)&gt;0,B131&lt;&gt;"",COUNTIFS('Time Entries'!$A$2:$A$1500,A131,'Time Entries'!$B$2:$B$1500,B131,'Time Entries'!$C$2:$C$1500,C131,'Time Entries'!$M$2:$M$1500,M131)&gt;1),"POSSIBLE DUPLICATE; ","")&amp;IF(AND(N(A131)&gt;0,B131&lt;&gt;"",N('Settings'!$B$2)&gt;0,SUMIFS('Time Entries'!$M$2:$M$1500,'Time Entries'!$A$2:$A$1500,A131,'Time Entries'!$B$2:$B$1500,B131)&gt;N('Settings'!$B$2)),"LONG DAY; ","")&amp;IF(AND(N(A131)&gt;0,N(J131)&gt;0,N(J131)-N(A131)&gt;N('Settings'!$B$4)),"ENTERED LATE; ","")&amp;IF(AND(N(A131)&gt;0,K131="",TODAY()-N(A131)&gt;=N('Settings'!$B$5)),"NOT APPROVED; ",""))-2)))</f>
        <v/>
      </c>
    </row>
    <row r="132">
      <c r="A132" s="6" t="n"/>
      <c r="D132" s="7" t="n"/>
      <c r="E132" s="7" t="n"/>
      <c r="J132" s="6" t="n"/>
      <c r="L132" s="8" t="n"/>
      <c r="M132" s="9">
        <f>IF(NOT(OR(A132&lt;&gt;"",B132&lt;&gt;"",C132&lt;&gt;"")),"",IF(N(G132)&gt;0,N(G132),IF(AND(AND(D132&lt;&gt;"",E132&lt;&gt;""),N(E132)&gt;N(D132)),ROUND((N(E132)-N(D132))*24-N(F132)/60,2),"")))</f>
        <v/>
      </c>
      <c r="N132" s="6">
        <f>IF(N(A132)=0,"",A132-WEEKDAY(A132,3))</f>
        <v/>
      </c>
      <c r="O132" s="8">
        <f>IF(NOT(OR(A132&lt;&gt;"",B132&lt;&gt;"",C132&lt;&gt;"")),"",IF(IF(N(A132)=0,"NO DATE; ",IF(A132&gt;TODAY(),"FUTURE DATE; ",""))&amp;IF(B132="","NO WORKER; ",IF(COUNTIF('Workers'!$A$2:$A$61,B132)=0,"WORKER NOT ON WORKERS SHEET; ",""))&amp;IF(C132="","NO JOB; ",IF(COUNTIF('Jobs'!$A$2:$A$61,C132)=0,"JOB NOT ON JOBS SHEET; ",""))&amp;IF(AND(N(G132)=0,AND(D132&lt;&gt;"",E132&lt;&gt;""),N(E132)&lt;=N(D132)),"END BEFORE START; ",IF(N(M132)&lt;=0,"NO HOURS; ",""))&amp;IF(AND(N(A132)&gt;0,B132&lt;&gt;"",COUNTIFS('Time Entries'!$A$2:$A$1500,A132,'Time Entries'!$B$2:$B$1500,B132,'Time Entries'!$C$2:$C$1500,C132,'Time Entries'!$M$2:$M$1500,M132)&gt;1),"POSSIBLE DUPLICATE; ","")&amp;IF(AND(N(A132)&gt;0,B132&lt;&gt;"",N('Settings'!$B$2)&gt;0,SUMIFS('Time Entries'!$M$2:$M$1500,'Time Entries'!$A$2:$A$1500,A132,'Time Entries'!$B$2:$B$1500,B132)&gt;N('Settings'!$B$2)),"LONG DAY; ","")&amp;IF(AND(N(A132)&gt;0,N(J132)&gt;0,N(J132)-N(A132)&gt;N('Settings'!$B$4)),"ENTERED LATE; ","")&amp;IF(AND(N(A132)&gt;0,K132="",TODAY()-N(A132)&gt;=N('Settings'!$B$5)),"NOT APPROVED; ","")="","",LEFT(IF(N(A132)=0,"NO DATE; ",IF(A132&gt;TODAY(),"FUTURE DATE; ",""))&amp;IF(B132="","NO WORKER; ",IF(COUNTIF('Workers'!$A$2:$A$61,B132)=0,"WORKER NOT ON WORKERS SHEET; ",""))&amp;IF(C132="","NO JOB; ",IF(COUNTIF('Jobs'!$A$2:$A$61,C132)=0,"JOB NOT ON JOBS SHEET; ",""))&amp;IF(AND(N(G132)=0,AND(D132&lt;&gt;"",E132&lt;&gt;""),N(E132)&lt;=N(D132)),"END BEFORE START; ",IF(N(M132)&lt;=0,"NO HOURS; ",""))&amp;IF(AND(N(A132)&gt;0,B132&lt;&gt;"",COUNTIFS('Time Entries'!$A$2:$A$1500,A132,'Time Entries'!$B$2:$B$1500,B132,'Time Entries'!$C$2:$C$1500,C132,'Time Entries'!$M$2:$M$1500,M132)&gt;1),"POSSIBLE DUPLICATE; ","")&amp;IF(AND(N(A132)&gt;0,B132&lt;&gt;"",N('Settings'!$B$2)&gt;0,SUMIFS('Time Entries'!$M$2:$M$1500,'Time Entries'!$A$2:$A$1500,A132,'Time Entries'!$B$2:$B$1500,B132)&gt;N('Settings'!$B$2)),"LONG DAY; ","")&amp;IF(AND(N(A132)&gt;0,N(J132)&gt;0,N(J132)-N(A132)&gt;N('Settings'!$B$4)),"ENTERED LATE; ","")&amp;IF(AND(N(A132)&gt;0,K132="",TODAY()-N(A132)&gt;=N('Settings'!$B$5)),"NOT APPROVED; ",""),LEN(IF(N(A132)=0,"NO DATE; ",IF(A132&gt;TODAY(),"FUTURE DATE; ",""))&amp;IF(B132="","NO WORKER; ",IF(COUNTIF('Workers'!$A$2:$A$61,B132)=0,"WORKER NOT ON WORKERS SHEET; ",""))&amp;IF(C132="","NO JOB; ",IF(COUNTIF('Jobs'!$A$2:$A$61,C132)=0,"JOB NOT ON JOBS SHEET; ",""))&amp;IF(AND(N(G132)=0,AND(D132&lt;&gt;"",E132&lt;&gt;""),N(E132)&lt;=N(D132)),"END BEFORE START; ",IF(N(M132)&lt;=0,"NO HOURS; ",""))&amp;IF(AND(N(A132)&gt;0,B132&lt;&gt;"",COUNTIFS('Time Entries'!$A$2:$A$1500,A132,'Time Entries'!$B$2:$B$1500,B132,'Time Entries'!$C$2:$C$1500,C132,'Time Entries'!$M$2:$M$1500,M132)&gt;1),"POSSIBLE DUPLICATE; ","")&amp;IF(AND(N(A132)&gt;0,B132&lt;&gt;"",N('Settings'!$B$2)&gt;0,SUMIFS('Time Entries'!$M$2:$M$1500,'Time Entries'!$A$2:$A$1500,A132,'Time Entries'!$B$2:$B$1500,B132)&gt;N('Settings'!$B$2)),"LONG DAY; ","")&amp;IF(AND(N(A132)&gt;0,N(J132)&gt;0,N(J132)-N(A132)&gt;N('Settings'!$B$4)),"ENTERED LATE; ","")&amp;IF(AND(N(A132)&gt;0,K132="",TODAY()-N(A132)&gt;=N('Settings'!$B$5)),"NOT APPROVED; ",""))-2)))</f>
        <v/>
      </c>
    </row>
    <row r="133">
      <c r="A133" s="6" t="n"/>
      <c r="D133" s="7" t="n"/>
      <c r="E133" s="7" t="n"/>
      <c r="J133" s="6" t="n"/>
      <c r="L133" s="8" t="n"/>
      <c r="M133" s="9">
        <f>IF(NOT(OR(A133&lt;&gt;"",B133&lt;&gt;"",C133&lt;&gt;"")),"",IF(N(G133)&gt;0,N(G133),IF(AND(AND(D133&lt;&gt;"",E133&lt;&gt;""),N(E133)&gt;N(D133)),ROUND((N(E133)-N(D133))*24-N(F133)/60,2),"")))</f>
        <v/>
      </c>
      <c r="N133" s="6">
        <f>IF(N(A133)=0,"",A133-WEEKDAY(A133,3))</f>
        <v/>
      </c>
      <c r="O133" s="8">
        <f>IF(NOT(OR(A133&lt;&gt;"",B133&lt;&gt;"",C133&lt;&gt;"")),"",IF(IF(N(A133)=0,"NO DATE; ",IF(A133&gt;TODAY(),"FUTURE DATE; ",""))&amp;IF(B133="","NO WORKER; ",IF(COUNTIF('Workers'!$A$2:$A$61,B133)=0,"WORKER NOT ON WORKERS SHEET; ",""))&amp;IF(C133="","NO JOB; ",IF(COUNTIF('Jobs'!$A$2:$A$61,C133)=0,"JOB NOT ON JOBS SHEET; ",""))&amp;IF(AND(N(G133)=0,AND(D133&lt;&gt;"",E133&lt;&gt;""),N(E133)&lt;=N(D133)),"END BEFORE START; ",IF(N(M133)&lt;=0,"NO HOURS; ",""))&amp;IF(AND(N(A133)&gt;0,B133&lt;&gt;"",COUNTIFS('Time Entries'!$A$2:$A$1500,A133,'Time Entries'!$B$2:$B$1500,B133,'Time Entries'!$C$2:$C$1500,C133,'Time Entries'!$M$2:$M$1500,M133)&gt;1),"POSSIBLE DUPLICATE; ","")&amp;IF(AND(N(A133)&gt;0,B133&lt;&gt;"",N('Settings'!$B$2)&gt;0,SUMIFS('Time Entries'!$M$2:$M$1500,'Time Entries'!$A$2:$A$1500,A133,'Time Entries'!$B$2:$B$1500,B133)&gt;N('Settings'!$B$2)),"LONG DAY; ","")&amp;IF(AND(N(A133)&gt;0,N(J133)&gt;0,N(J133)-N(A133)&gt;N('Settings'!$B$4)),"ENTERED LATE; ","")&amp;IF(AND(N(A133)&gt;0,K133="",TODAY()-N(A133)&gt;=N('Settings'!$B$5)),"NOT APPROVED; ","")="","",LEFT(IF(N(A133)=0,"NO DATE; ",IF(A133&gt;TODAY(),"FUTURE DATE; ",""))&amp;IF(B133="","NO WORKER; ",IF(COUNTIF('Workers'!$A$2:$A$61,B133)=0,"WORKER NOT ON WORKERS SHEET; ",""))&amp;IF(C133="","NO JOB; ",IF(COUNTIF('Jobs'!$A$2:$A$61,C133)=0,"JOB NOT ON JOBS SHEET; ",""))&amp;IF(AND(N(G133)=0,AND(D133&lt;&gt;"",E133&lt;&gt;""),N(E133)&lt;=N(D133)),"END BEFORE START; ",IF(N(M133)&lt;=0,"NO HOURS; ",""))&amp;IF(AND(N(A133)&gt;0,B133&lt;&gt;"",COUNTIFS('Time Entries'!$A$2:$A$1500,A133,'Time Entries'!$B$2:$B$1500,B133,'Time Entries'!$C$2:$C$1500,C133,'Time Entries'!$M$2:$M$1500,M133)&gt;1),"POSSIBLE DUPLICATE; ","")&amp;IF(AND(N(A133)&gt;0,B133&lt;&gt;"",N('Settings'!$B$2)&gt;0,SUMIFS('Time Entries'!$M$2:$M$1500,'Time Entries'!$A$2:$A$1500,A133,'Time Entries'!$B$2:$B$1500,B133)&gt;N('Settings'!$B$2)),"LONG DAY; ","")&amp;IF(AND(N(A133)&gt;0,N(J133)&gt;0,N(J133)-N(A133)&gt;N('Settings'!$B$4)),"ENTERED LATE; ","")&amp;IF(AND(N(A133)&gt;0,K133="",TODAY()-N(A133)&gt;=N('Settings'!$B$5)),"NOT APPROVED; ",""),LEN(IF(N(A133)=0,"NO DATE; ",IF(A133&gt;TODAY(),"FUTURE DATE; ",""))&amp;IF(B133="","NO WORKER; ",IF(COUNTIF('Workers'!$A$2:$A$61,B133)=0,"WORKER NOT ON WORKERS SHEET; ",""))&amp;IF(C133="","NO JOB; ",IF(COUNTIF('Jobs'!$A$2:$A$61,C133)=0,"JOB NOT ON JOBS SHEET; ",""))&amp;IF(AND(N(G133)=0,AND(D133&lt;&gt;"",E133&lt;&gt;""),N(E133)&lt;=N(D133)),"END BEFORE START; ",IF(N(M133)&lt;=0,"NO HOURS; ",""))&amp;IF(AND(N(A133)&gt;0,B133&lt;&gt;"",COUNTIFS('Time Entries'!$A$2:$A$1500,A133,'Time Entries'!$B$2:$B$1500,B133,'Time Entries'!$C$2:$C$1500,C133,'Time Entries'!$M$2:$M$1500,M133)&gt;1),"POSSIBLE DUPLICATE; ","")&amp;IF(AND(N(A133)&gt;0,B133&lt;&gt;"",N('Settings'!$B$2)&gt;0,SUMIFS('Time Entries'!$M$2:$M$1500,'Time Entries'!$A$2:$A$1500,A133,'Time Entries'!$B$2:$B$1500,B133)&gt;N('Settings'!$B$2)),"LONG DAY; ","")&amp;IF(AND(N(A133)&gt;0,N(J133)&gt;0,N(J133)-N(A133)&gt;N('Settings'!$B$4)),"ENTERED LATE; ","")&amp;IF(AND(N(A133)&gt;0,K133="",TODAY()-N(A133)&gt;=N('Settings'!$B$5)),"NOT APPROVED; ",""))-2)))</f>
        <v/>
      </c>
    </row>
    <row r="134">
      <c r="A134" s="6" t="n"/>
      <c r="D134" s="7" t="n"/>
      <c r="E134" s="7" t="n"/>
      <c r="J134" s="6" t="n"/>
      <c r="L134" s="8" t="n"/>
      <c r="M134" s="9">
        <f>IF(NOT(OR(A134&lt;&gt;"",B134&lt;&gt;"",C134&lt;&gt;"")),"",IF(N(G134)&gt;0,N(G134),IF(AND(AND(D134&lt;&gt;"",E134&lt;&gt;""),N(E134)&gt;N(D134)),ROUND((N(E134)-N(D134))*24-N(F134)/60,2),"")))</f>
        <v/>
      </c>
      <c r="N134" s="6">
        <f>IF(N(A134)=0,"",A134-WEEKDAY(A134,3))</f>
        <v/>
      </c>
      <c r="O134" s="8">
        <f>IF(NOT(OR(A134&lt;&gt;"",B134&lt;&gt;"",C134&lt;&gt;"")),"",IF(IF(N(A134)=0,"NO DATE; ",IF(A134&gt;TODAY(),"FUTURE DATE; ",""))&amp;IF(B134="","NO WORKER; ",IF(COUNTIF('Workers'!$A$2:$A$61,B134)=0,"WORKER NOT ON WORKERS SHEET; ",""))&amp;IF(C134="","NO JOB; ",IF(COUNTIF('Jobs'!$A$2:$A$61,C134)=0,"JOB NOT ON JOBS SHEET; ",""))&amp;IF(AND(N(G134)=0,AND(D134&lt;&gt;"",E134&lt;&gt;""),N(E134)&lt;=N(D134)),"END BEFORE START; ",IF(N(M134)&lt;=0,"NO HOURS; ",""))&amp;IF(AND(N(A134)&gt;0,B134&lt;&gt;"",COUNTIFS('Time Entries'!$A$2:$A$1500,A134,'Time Entries'!$B$2:$B$1500,B134,'Time Entries'!$C$2:$C$1500,C134,'Time Entries'!$M$2:$M$1500,M134)&gt;1),"POSSIBLE DUPLICATE; ","")&amp;IF(AND(N(A134)&gt;0,B134&lt;&gt;"",N('Settings'!$B$2)&gt;0,SUMIFS('Time Entries'!$M$2:$M$1500,'Time Entries'!$A$2:$A$1500,A134,'Time Entries'!$B$2:$B$1500,B134)&gt;N('Settings'!$B$2)),"LONG DAY; ","")&amp;IF(AND(N(A134)&gt;0,N(J134)&gt;0,N(J134)-N(A134)&gt;N('Settings'!$B$4)),"ENTERED LATE; ","")&amp;IF(AND(N(A134)&gt;0,K134="",TODAY()-N(A134)&gt;=N('Settings'!$B$5)),"NOT APPROVED; ","")="","",LEFT(IF(N(A134)=0,"NO DATE; ",IF(A134&gt;TODAY(),"FUTURE DATE; ",""))&amp;IF(B134="","NO WORKER; ",IF(COUNTIF('Workers'!$A$2:$A$61,B134)=0,"WORKER NOT ON WORKERS SHEET; ",""))&amp;IF(C134="","NO JOB; ",IF(COUNTIF('Jobs'!$A$2:$A$61,C134)=0,"JOB NOT ON JOBS SHEET; ",""))&amp;IF(AND(N(G134)=0,AND(D134&lt;&gt;"",E134&lt;&gt;""),N(E134)&lt;=N(D134)),"END BEFORE START; ",IF(N(M134)&lt;=0,"NO HOURS; ",""))&amp;IF(AND(N(A134)&gt;0,B134&lt;&gt;"",COUNTIFS('Time Entries'!$A$2:$A$1500,A134,'Time Entries'!$B$2:$B$1500,B134,'Time Entries'!$C$2:$C$1500,C134,'Time Entries'!$M$2:$M$1500,M134)&gt;1),"POSSIBLE DUPLICATE; ","")&amp;IF(AND(N(A134)&gt;0,B134&lt;&gt;"",N('Settings'!$B$2)&gt;0,SUMIFS('Time Entries'!$M$2:$M$1500,'Time Entries'!$A$2:$A$1500,A134,'Time Entries'!$B$2:$B$1500,B134)&gt;N('Settings'!$B$2)),"LONG DAY; ","")&amp;IF(AND(N(A134)&gt;0,N(J134)&gt;0,N(J134)-N(A134)&gt;N('Settings'!$B$4)),"ENTERED LATE; ","")&amp;IF(AND(N(A134)&gt;0,K134="",TODAY()-N(A134)&gt;=N('Settings'!$B$5)),"NOT APPROVED; ",""),LEN(IF(N(A134)=0,"NO DATE; ",IF(A134&gt;TODAY(),"FUTURE DATE; ",""))&amp;IF(B134="","NO WORKER; ",IF(COUNTIF('Workers'!$A$2:$A$61,B134)=0,"WORKER NOT ON WORKERS SHEET; ",""))&amp;IF(C134="","NO JOB; ",IF(COUNTIF('Jobs'!$A$2:$A$61,C134)=0,"JOB NOT ON JOBS SHEET; ",""))&amp;IF(AND(N(G134)=0,AND(D134&lt;&gt;"",E134&lt;&gt;""),N(E134)&lt;=N(D134)),"END BEFORE START; ",IF(N(M134)&lt;=0,"NO HOURS; ",""))&amp;IF(AND(N(A134)&gt;0,B134&lt;&gt;"",COUNTIFS('Time Entries'!$A$2:$A$1500,A134,'Time Entries'!$B$2:$B$1500,B134,'Time Entries'!$C$2:$C$1500,C134,'Time Entries'!$M$2:$M$1500,M134)&gt;1),"POSSIBLE DUPLICATE; ","")&amp;IF(AND(N(A134)&gt;0,B134&lt;&gt;"",N('Settings'!$B$2)&gt;0,SUMIFS('Time Entries'!$M$2:$M$1500,'Time Entries'!$A$2:$A$1500,A134,'Time Entries'!$B$2:$B$1500,B134)&gt;N('Settings'!$B$2)),"LONG DAY; ","")&amp;IF(AND(N(A134)&gt;0,N(J134)&gt;0,N(J134)-N(A134)&gt;N('Settings'!$B$4)),"ENTERED LATE; ","")&amp;IF(AND(N(A134)&gt;0,K134="",TODAY()-N(A134)&gt;=N('Settings'!$B$5)),"NOT APPROVED; ",""))-2)))</f>
        <v/>
      </c>
    </row>
    <row r="135">
      <c r="A135" s="6" t="n"/>
      <c r="D135" s="7" t="n"/>
      <c r="E135" s="7" t="n"/>
      <c r="J135" s="6" t="n"/>
      <c r="L135" s="8" t="n"/>
      <c r="M135" s="9">
        <f>IF(NOT(OR(A135&lt;&gt;"",B135&lt;&gt;"",C135&lt;&gt;"")),"",IF(N(G135)&gt;0,N(G135),IF(AND(AND(D135&lt;&gt;"",E135&lt;&gt;""),N(E135)&gt;N(D135)),ROUND((N(E135)-N(D135))*24-N(F135)/60,2),"")))</f>
        <v/>
      </c>
      <c r="N135" s="6">
        <f>IF(N(A135)=0,"",A135-WEEKDAY(A135,3))</f>
        <v/>
      </c>
      <c r="O135" s="8">
        <f>IF(NOT(OR(A135&lt;&gt;"",B135&lt;&gt;"",C135&lt;&gt;"")),"",IF(IF(N(A135)=0,"NO DATE; ",IF(A135&gt;TODAY(),"FUTURE DATE; ",""))&amp;IF(B135="","NO WORKER; ",IF(COUNTIF('Workers'!$A$2:$A$61,B135)=0,"WORKER NOT ON WORKERS SHEET; ",""))&amp;IF(C135="","NO JOB; ",IF(COUNTIF('Jobs'!$A$2:$A$61,C135)=0,"JOB NOT ON JOBS SHEET; ",""))&amp;IF(AND(N(G135)=0,AND(D135&lt;&gt;"",E135&lt;&gt;""),N(E135)&lt;=N(D135)),"END BEFORE START; ",IF(N(M135)&lt;=0,"NO HOURS; ",""))&amp;IF(AND(N(A135)&gt;0,B135&lt;&gt;"",COUNTIFS('Time Entries'!$A$2:$A$1500,A135,'Time Entries'!$B$2:$B$1500,B135,'Time Entries'!$C$2:$C$1500,C135,'Time Entries'!$M$2:$M$1500,M135)&gt;1),"POSSIBLE DUPLICATE; ","")&amp;IF(AND(N(A135)&gt;0,B135&lt;&gt;"",N('Settings'!$B$2)&gt;0,SUMIFS('Time Entries'!$M$2:$M$1500,'Time Entries'!$A$2:$A$1500,A135,'Time Entries'!$B$2:$B$1500,B135)&gt;N('Settings'!$B$2)),"LONG DAY; ","")&amp;IF(AND(N(A135)&gt;0,N(J135)&gt;0,N(J135)-N(A135)&gt;N('Settings'!$B$4)),"ENTERED LATE; ","")&amp;IF(AND(N(A135)&gt;0,K135="",TODAY()-N(A135)&gt;=N('Settings'!$B$5)),"NOT APPROVED; ","")="","",LEFT(IF(N(A135)=0,"NO DATE; ",IF(A135&gt;TODAY(),"FUTURE DATE; ",""))&amp;IF(B135="","NO WORKER; ",IF(COUNTIF('Workers'!$A$2:$A$61,B135)=0,"WORKER NOT ON WORKERS SHEET; ",""))&amp;IF(C135="","NO JOB; ",IF(COUNTIF('Jobs'!$A$2:$A$61,C135)=0,"JOB NOT ON JOBS SHEET; ",""))&amp;IF(AND(N(G135)=0,AND(D135&lt;&gt;"",E135&lt;&gt;""),N(E135)&lt;=N(D135)),"END BEFORE START; ",IF(N(M135)&lt;=0,"NO HOURS; ",""))&amp;IF(AND(N(A135)&gt;0,B135&lt;&gt;"",COUNTIFS('Time Entries'!$A$2:$A$1500,A135,'Time Entries'!$B$2:$B$1500,B135,'Time Entries'!$C$2:$C$1500,C135,'Time Entries'!$M$2:$M$1500,M135)&gt;1),"POSSIBLE DUPLICATE; ","")&amp;IF(AND(N(A135)&gt;0,B135&lt;&gt;"",N('Settings'!$B$2)&gt;0,SUMIFS('Time Entries'!$M$2:$M$1500,'Time Entries'!$A$2:$A$1500,A135,'Time Entries'!$B$2:$B$1500,B135)&gt;N('Settings'!$B$2)),"LONG DAY; ","")&amp;IF(AND(N(A135)&gt;0,N(J135)&gt;0,N(J135)-N(A135)&gt;N('Settings'!$B$4)),"ENTERED LATE; ","")&amp;IF(AND(N(A135)&gt;0,K135="",TODAY()-N(A135)&gt;=N('Settings'!$B$5)),"NOT APPROVED; ",""),LEN(IF(N(A135)=0,"NO DATE; ",IF(A135&gt;TODAY(),"FUTURE DATE; ",""))&amp;IF(B135="","NO WORKER; ",IF(COUNTIF('Workers'!$A$2:$A$61,B135)=0,"WORKER NOT ON WORKERS SHEET; ",""))&amp;IF(C135="","NO JOB; ",IF(COUNTIF('Jobs'!$A$2:$A$61,C135)=0,"JOB NOT ON JOBS SHEET; ",""))&amp;IF(AND(N(G135)=0,AND(D135&lt;&gt;"",E135&lt;&gt;""),N(E135)&lt;=N(D135)),"END BEFORE START; ",IF(N(M135)&lt;=0,"NO HOURS; ",""))&amp;IF(AND(N(A135)&gt;0,B135&lt;&gt;"",COUNTIFS('Time Entries'!$A$2:$A$1500,A135,'Time Entries'!$B$2:$B$1500,B135,'Time Entries'!$C$2:$C$1500,C135,'Time Entries'!$M$2:$M$1500,M135)&gt;1),"POSSIBLE DUPLICATE; ","")&amp;IF(AND(N(A135)&gt;0,B135&lt;&gt;"",N('Settings'!$B$2)&gt;0,SUMIFS('Time Entries'!$M$2:$M$1500,'Time Entries'!$A$2:$A$1500,A135,'Time Entries'!$B$2:$B$1500,B135)&gt;N('Settings'!$B$2)),"LONG DAY; ","")&amp;IF(AND(N(A135)&gt;0,N(J135)&gt;0,N(J135)-N(A135)&gt;N('Settings'!$B$4)),"ENTERED LATE; ","")&amp;IF(AND(N(A135)&gt;0,K135="",TODAY()-N(A135)&gt;=N('Settings'!$B$5)),"NOT APPROVED; ",""))-2)))</f>
        <v/>
      </c>
    </row>
    <row r="136">
      <c r="A136" s="6" t="n"/>
      <c r="D136" s="7" t="n"/>
      <c r="E136" s="7" t="n"/>
      <c r="J136" s="6" t="n"/>
      <c r="L136" s="8" t="n"/>
      <c r="M136" s="9">
        <f>IF(NOT(OR(A136&lt;&gt;"",B136&lt;&gt;"",C136&lt;&gt;"")),"",IF(N(G136)&gt;0,N(G136),IF(AND(AND(D136&lt;&gt;"",E136&lt;&gt;""),N(E136)&gt;N(D136)),ROUND((N(E136)-N(D136))*24-N(F136)/60,2),"")))</f>
        <v/>
      </c>
      <c r="N136" s="6">
        <f>IF(N(A136)=0,"",A136-WEEKDAY(A136,3))</f>
        <v/>
      </c>
      <c r="O136" s="8">
        <f>IF(NOT(OR(A136&lt;&gt;"",B136&lt;&gt;"",C136&lt;&gt;"")),"",IF(IF(N(A136)=0,"NO DATE; ",IF(A136&gt;TODAY(),"FUTURE DATE; ",""))&amp;IF(B136="","NO WORKER; ",IF(COUNTIF('Workers'!$A$2:$A$61,B136)=0,"WORKER NOT ON WORKERS SHEET; ",""))&amp;IF(C136="","NO JOB; ",IF(COUNTIF('Jobs'!$A$2:$A$61,C136)=0,"JOB NOT ON JOBS SHEET; ",""))&amp;IF(AND(N(G136)=0,AND(D136&lt;&gt;"",E136&lt;&gt;""),N(E136)&lt;=N(D136)),"END BEFORE START; ",IF(N(M136)&lt;=0,"NO HOURS; ",""))&amp;IF(AND(N(A136)&gt;0,B136&lt;&gt;"",COUNTIFS('Time Entries'!$A$2:$A$1500,A136,'Time Entries'!$B$2:$B$1500,B136,'Time Entries'!$C$2:$C$1500,C136,'Time Entries'!$M$2:$M$1500,M136)&gt;1),"POSSIBLE DUPLICATE; ","")&amp;IF(AND(N(A136)&gt;0,B136&lt;&gt;"",N('Settings'!$B$2)&gt;0,SUMIFS('Time Entries'!$M$2:$M$1500,'Time Entries'!$A$2:$A$1500,A136,'Time Entries'!$B$2:$B$1500,B136)&gt;N('Settings'!$B$2)),"LONG DAY; ","")&amp;IF(AND(N(A136)&gt;0,N(J136)&gt;0,N(J136)-N(A136)&gt;N('Settings'!$B$4)),"ENTERED LATE; ","")&amp;IF(AND(N(A136)&gt;0,K136="",TODAY()-N(A136)&gt;=N('Settings'!$B$5)),"NOT APPROVED; ","")="","",LEFT(IF(N(A136)=0,"NO DATE; ",IF(A136&gt;TODAY(),"FUTURE DATE; ",""))&amp;IF(B136="","NO WORKER; ",IF(COUNTIF('Workers'!$A$2:$A$61,B136)=0,"WORKER NOT ON WORKERS SHEET; ",""))&amp;IF(C136="","NO JOB; ",IF(COUNTIF('Jobs'!$A$2:$A$61,C136)=0,"JOB NOT ON JOBS SHEET; ",""))&amp;IF(AND(N(G136)=0,AND(D136&lt;&gt;"",E136&lt;&gt;""),N(E136)&lt;=N(D136)),"END BEFORE START; ",IF(N(M136)&lt;=0,"NO HOURS; ",""))&amp;IF(AND(N(A136)&gt;0,B136&lt;&gt;"",COUNTIFS('Time Entries'!$A$2:$A$1500,A136,'Time Entries'!$B$2:$B$1500,B136,'Time Entries'!$C$2:$C$1500,C136,'Time Entries'!$M$2:$M$1500,M136)&gt;1),"POSSIBLE DUPLICATE; ","")&amp;IF(AND(N(A136)&gt;0,B136&lt;&gt;"",N('Settings'!$B$2)&gt;0,SUMIFS('Time Entries'!$M$2:$M$1500,'Time Entries'!$A$2:$A$1500,A136,'Time Entries'!$B$2:$B$1500,B136)&gt;N('Settings'!$B$2)),"LONG DAY; ","")&amp;IF(AND(N(A136)&gt;0,N(J136)&gt;0,N(J136)-N(A136)&gt;N('Settings'!$B$4)),"ENTERED LATE; ","")&amp;IF(AND(N(A136)&gt;0,K136="",TODAY()-N(A136)&gt;=N('Settings'!$B$5)),"NOT APPROVED; ",""),LEN(IF(N(A136)=0,"NO DATE; ",IF(A136&gt;TODAY(),"FUTURE DATE; ",""))&amp;IF(B136="","NO WORKER; ",IF(COUNTIF('Workers'!$A$2:$A$61,B136)=0,"WORKER NOT ON WORKERS SHEET; ",""))&amp;IF(C136="","NO JOB; ",IF(COUNTIF('Jobs'!$A$2:$A$61,C136)=0,"JOB NOT ON JOBS SHEET; ",""))&amp;IF(AND(N(G136)=0,AND(D136&lt;&gt;"",E136&lt;&gt;""),N(E136)&lt;=N(D136)),"END BEFORE START; ",IF(N(M136)&lt;=0,"NO HOURS; ",""))&amp;IF(AND(N(A136)&gt;0,B136&lt;&gt;"",COUNTIFS('Time Entries'!$A$2:$A$1500,A136,'Time Entries'!$B$2:$B$1500,B136,'Time Entries'!$C$2:$C$1500,C136,'Time Entries'!$M$2:$M$1500,M136)&gt;1),"POSSIBLE DUPLICATE; ","")&amp;IF(AND(N(A136)&gt;0,B136&lt;&gt;"",N('Settings'!$B$2)&gt;0,SUMIFS('Time Entries'!$M$2:$M$1500,'Time Entries'!$A$2:$A$1500,A136,'Time Entries'!$B$2:$B$1500,B136)&gt;N('Settings'!$B$2)),"LONG DAY; ","")&amp;IF(AND(N(A136)&gt;0,N(J136)&gt;0,N(J136)-N(A136)&gt;N('Settings'!$B$4)),"ENTERED LATE; ","")&amp;IF(AND(N(A136)&gt;0,K136="",TODAY()-N(A136)&gt;=N('Settings'!$B$5)),"NOT APPROVED; ",""))-2)))</f>
        <v/>
      </c>
    </row>
    <row r="137">
      <c r="A137" s="6" t="n"/>
      <c r="D137" s="7" t="n"/>
      <c r="E137" s="7" t="n"/>
      <c r="J137" s="6" t="n"/>
      <c r="L137" s="8" t="n"/>
      <c r="M137" s="9">
        <f>IF(NOT(OR(A137&lt;&gt;"",B137&lt;&gt;"",C137&lt;&gt;"")),"",IF(N(G137)&gt;0,N(G137),IF(AND(AND(D137&lt;&gt;"",E137&lt;&gt;""),N(E137)&gt;N(D137)),ROUND((N(E137)-N(D137))*24-N(F137)/60,2),"")))</f>
        <v/>
      </c>
      <c r="N137" s="6">
        <f>IF(N(A137)=0,"",A137-WEEKDAY(A137,3))</f>
        <v/>
      </c>
      <c r="O137" s="8">
        <f>IF(NOT(OR(A137&lt;&gt;"",B137&lt;&gt;"",C137&lt;&gt;"")),"",IF(IF(N(A137)=0,"NO DATE; ",IF(A137&gt;TODAY(),"FUTURE DATE; ",""))&amp;IF(B137="","NO WORKER; ",IF(COUNTIF('Workers'!$A$2:$A$61,B137)=0,"WORKER NOT ON WORKERS SHEET; ",""))&amp;IF(C137="","NO JOB; ",IF(COUNTIF('Jobs'!$A$2:$A$61,C137)=0,"JOB NOT ON JOBS SHEET; ",""))&amp;IF(AND(N(G137)=0,AND(D137&lt;&gt;"",E137&lt;&gt;""),N(E137)&lt;=N(D137)),"END BEFORE START; ",IF(N(M137)&lt;=0,"NO HOURS; ",""))&amp;IF(AND(N(A137)&gt;0,B137&lt;&gt;"",COUNTIFS('Time Entries'!$A$2:$A$1500,A137,'Time Entries'!$B$2:$B$1500,B137,'Time Entries'!$C$2:$C$1500,C137,'Time Entries'!$M$2:$M$1500,M137)&gt;1),"POSSIBLE DUPLICATE; ","")&amp;IF(AND(N(A137)&gt;0,B137&lt;&gt;"",N('Settings'!$B$2)&gt;0,SUMIFS('Time Entries'!$M$2:$M$1500,'Time Entries'!$A$2:$A$1500,A137,'Time Entries'!$B$2:$B$1500,B137)&gt;N('Settings'!$B$2)),"LONG DAY; ","")&amp;IF(AND(N(A137)&gt;0,N(J137)&gt;0,N(J137)-N(A137)&gt;N('Settings'!$B$4)),"ENTERED LATE; ","")&amp;IF(AND(N(A137)&gt;0,K137="",TODAY()-N(A137)&gt;=N('Settings'!$B$5)),"NOT APPROVED; ","")="","",LEFT(IF(N(A137)=0,"NO DATE; ",IF(A137&gt;TODAY(),"FUTURE DATE; ",""))&amp;IF(B137="","NO WORKER; ",IF(COUNTIF('Workers'!$A$2:$A$61,B137)=0,"WORKER NOT ON WORKERS SHEET; ",""))&amp;IF(C137="","NO JOB; ",IF(COUNTIF('Jobs'!$A$2:$A$61,C137)=0,"JOB NOT ON JOBS SHEET; ",""))&amp;IF(AND(N(G137)=0,AND(D137&lt;&gt;"",E137&lt;&gt;""),N(E137)&lt;=N(D137)),"END BEFORE START; ",IF(N(M137)&lt;=0,"NO HOURS; ",""))&amp;IF(AND(N(A137)&gt;0,B137&lt;&gt;"",COUNTIFS('Time Entries'!$A$2:$A$1500,A137,'Time Entries'!$B$2:$B$1500,B137,'Time Entries'!$C$2:$C$1500,C137,'Time Entries'!$M$2:$M$1500,M137)&gt;1),"POSSIBLE DUPLICATE; ","")&amp;IF(AND(N(A137)&gt;0,B137&lt;&gt;"",N('Settings'!$B$2)&gt;0,SUMIFS('Time Entries'!$M$2:$M$1500,'Time Entries'!$A$2:$A$1500,A137,'Time Entries'!$B$2:$B$1500,B137)&gt;N('Settings'!$B$2)),"LONG DAY; ","")&amp;IF(AND(N(A137)&gt;0,N(J137)&gt;0,N(J137)-N(A137)&gt;N('Settings'!$B$4)),"ENTERED LATE; ","")&amp;IF(AND(N(A137)&gt;0,K137="",TODAY()-N(A137)&gt;=N('Settings'!$B$5)),"NOT APPROVED; ",""),LEN(IF(N(A137)=0,"NO DATE; ",IF(A137&gt;TODAY(),"FUTURE DATE; ",""))&amp;IF(B137="","NO WORKER; ",IF(COUNTIF('Workers'!$A$2:$A$61,B137)=0,"WORKER NOT ON WORKERS SHEET; ",""))&amp;IF(C137="","NO JOB; ",IF(COUNTIF('Jobs'!$A$2:$A$61,C137)=0,"JOB NOT ON JOBS SHEET; ",""))&amp;IF(AND(N(G137)=0,AND(D137&lt;&gt;"",E137&lt;&gt;""),N(E137)&lt;=N(D137)),"END BEFORE START; ",IF(N(M137)&lt;=0,"NO HOURS; ",""))&amp;IF(AND(N(A137)&gt;0,B137&lt;&gt;"",COUNTIFS('Time Entries'!$A$2:$A$1500,A137,'Time Entries'!$B$2:$B$1500,B137,'Time Entries'!$C$2:$C$1500,C137,'Time Entries'!$M$2:$M$1500,M137)&gt;1),"POSSIBLE DUPLICATE; ","")&amp;IF(AND(N(A137)&gt;0,B137&lt;&gt;"",N('Settings'!$B$2)&gt;0,SUMIFS('Time Entries'!$M$2:$M$1500,'Time Entries'!$A$2:$A$1500,A137,'Time Entries'!$B$2:$B$1500,B137)&gt;N('Settings'!$B$2)),"LONG DAY; ","")&amp;IF(AND(N(A137)&gt;0,N(J137)&gt;0,N(J137)-N(A137)&gt;N('Settings'!$B$4)),"ENTERED LATE; ","")&amp;IF(AND(N(A137)&gt;0,K137="",TODAY()-N(A137)&gt;=N('Settings'!$B$5)),"NOT APPROVED; ",""))-2)))</f>
        <v/>
      </c>
    </row>
    <row r="138">
      <c r="A138" s="6" t="n"/>
      <c r="D138" s="7" t="n"/>
      <c r="E138" s="7" t="n"/>
      <c r="J138" s="6" t="n"/>
      <c r="L138" s="8" t="n"/>
      <c r="M138" s="9">
        <f>IF(NOT(OR(A138&lt;&gt;"",B138&lt;&gt;"",C138&lt;&gt;"")),"",IF(N(G138)&gt;0,N(G138),IF(AND(AND(D138&lt;&gt;"",E138&lt;&gt;""),N(E138)&gt;N(D138)),ROUND((N(E138)-N(D138))*24-N(F138)/60,2),"")))</f>
        <v/>
      </c>
      <c r="N138" s="6">
        <f>IF(N(A138)=0,"",A138-WEEKDAY(A138,3))</f>
        <v/>
      </c>
      <c r="O138" s="8">
        <f>IF(NOT(OR(A138&lt;&gt;"",B138&lt;&gt;"",C138&lt;&gt;"")),"",IF(IF(N(A138)=0,"NO DATE; ",IF(A138&gt;TODAY(),"FUTURE DATE; ",""))&amp;IF(B138="","NO WORKER; ",IF(COUNTIF('Workers'!$A$2:$A$61,B138)=0,"WORKER NOT ON WORKERS SHEET; ",""))&amp;IF(C138="","NO JOB; ",IF(COUNTIF('Jobs'!$A$2:$A$61,C138)=0,"JOB NOT ON JOBS SHEET; ",""))&amp;IF(AND(N(G138)=0,AND(D138&lt;&gt;"",E138&lt;&gt;""),N(E138)&lt;=N(D138)),"END BEFORE START; ",IF(N(M138)&lt;=0,"NO HOURS; ",""))&amp;IF(AND(N(A138)&gt;0,B138&lt;&gt;"",COUNTIFS('Time Entries'!$A$2:$A$1500,A138,'Time Entries'!$B$2:$B$1500,B138,'Time Entries'!$C$2:$C$1500,C138,'Time Entries'!$M$2:$M$1500,M138)&gt;1),"POSSIBLE DUPLICATE; ","")&amp;IF(AND(N(A138)&gt;0,B138&lt;&gt;"",N('Settings'!$B$2)&gt;0,SUMIFS('Time Entries'!$M$2:$M$1500,'Time Entries'!$A$2:$A$1500,A138,'Time Entries'!$B$2:$B$1500,B138)&gt;N('Settings'!$B$2)),"LONG DAY; ","")&amp;IF(AND(N(A138)&gt;0,N(J138)&gt;0,N(J138)-N(A138)&gt;N('Settings'!$B$4)),"ENTERED LATE; ","")&amp;IF(AND(N(A138)&gt;0,K138="",TODAY()-N(A138)&gt;=N('Settings'!$B$5)),"NOT APPROVED; ","")="","",LEFT(IF(N(A138)=0,"NO DATE; ",IF(A138&gt;TODAY(),"FUTURE DATE; ",""))&amp;IF(B138="","NO WORKER; ",IF(COUNTIF('Workers'!$A$2:$A$61,B138)=0,"WORKER NOT ON WORKERS SHEET; ",""))&amp;IF(C138="","NO JOB; ",IF(COUNTIF('Jobs'!$A$2:$A$61,C138)=0,"JOB NOT ON JOBS SHEET; ",""))&amp;IF(AND(N(G138)=0,AND(D138&lt;&gt;"",E138&lt;&gt;""),N(E138)&lt;=N(D138)),"END BEFORE START; ",IF(N(M138)&lt;=0,"NO HOURS; ",""))&amp;IF(AND(N(A138)&gt;0,B138&lt;&gt;"",COUNTIFS('Time Entries'!$A$2:$A$1500,A138,'Time Entries'!$B$2:$B$1500,B138,'Time Entries'!$C$2:$C$1500,C138,'Time Entries'!$M$2:$M$1500,M138)&gt;1),"POSSIBLE DUPLICATE; ","")&amp;IF(AND(N(A138)&gt;0,B138&lt;&gt;"",N('Settings'!$B$2)&gt;0,SUMIFS('Time Entries'!$M$2:$M$1500,'Time Entries'!$A$2:$A$1500,A138,'Time Entries'!$B$2:$B$1500,B138)&gt;N('Settings'!$B$2)),"LONG DAY; ","")&amp;IF(AND(N(A138)&gt;0,N(J138)&gt;0,N(J138)-N(A138)&gt;N('Settings'!$B$4)),"ENTERED LATE; ","")&amp;IF(AND(N(A138)&gt;0,K138="",TODAY()-N(A138)&gt;=N('Settings'!$B$5)),"NOT APPROVED; ",""),LEN(IF(N(A138)=0,"NO DATE; ",IF(A138&gt;TODAY(),"FUTURE DATE; ",""))&amp;IF(B138="","NO WORKER; ",IF(COUNTIF('Workers'!$A$2:$A$61,B138)=0,"WORKER NOT ON WORKERS SHEET; ",""))&amp;IF(C138="","NO JOB; ",IF(COUNTIF('Jobs'!$A$2:$A$61,C138)=0,"JOB NOT ON JOBS SHEET; ",""))&amp;IF(AND(N(G138)=0,AND(D138&lt;&gt;"",E138&lt;&gt;""),N(E138)&lt;=N(D138)),"END BEFORE START; ",IF(N(M138)&lt;=0,"NO HOURS; ",""))&amp;IF(AND(N(A138)&gt;0,B138&lt;&gt;"",COUNTIFS('Time Entries'!$A$2:$A$1500,A138,'Time Entries'!$B$2:$B$1500,B138,'Time Entries'!$C$2:$C$1500,C138,'Time Entries'!$M$2:$M$1500,M138)&gt;1),"POSSIBLE DUPLICATE; ","")&amp;IF(AND(N(A138)&gt;0,B138&lt;&gt;"",N('Settings'!$B$2)&gt;0,SUMIFS('Time Entries'!$M$2:$M$1500,'Time Entries'!$A$2:$A$1500,A138,'Time Entries'!$B$2:$B$1500,B138)&gt;N('Settings'!$B$2)),"LONG DAY; ","")&amp;IF(AND(N(A138)&gt;0,N(J138)&gt;0,N(J138)-N(A138)&gt;N('Settings'!$B$4)),"ENTERED LATE; ","")&amp;IF(AND(N(A138)&gt;0,K138="",TODAY()-N(A138)&gt;=N('Settings'!$B$5)),"NOT APPROVED; ",""))-2)))</f>
        <v/>
      </c>
    </row>
    <row r="139">
      <c r="A139" s="6" t="n"/>
      <c r="D139" s="7" t="n"/>
      <c r="E139" s="7" t="n"/>
      <c r="J139" s="6" t="n"/>
      <c r="L139" s="8" t="n"/>
      <c r="M139" s="9">
        <f>IF(NOT(OR(A139&lt;&gt;"",B139&lt;&gt;"",C139&lt;&gt;"")),"",IF(N(G139)&gt;0,N(G139),IF(AND(AND(D139&lt;&gt;"",E139&lt;&gt;""),N(E139)&gt;N(D139)),ROUND((N(E139)-N(D139))*24-N(F139)/60,2),"")))</f>
        <v/>
      </c>
      <c r="N139" s="6">
        <f>IF(N(A139)=0,"",A139-WEEKDAY(A139,3))</f>
        <v/>
      </c>
      <c r="O139" s="8">
        <f>IF(NOT(OR(A139&lt;&gt;"",B139&lt;&gt;"",C139&lt;&gt;"")),"",IF(IF(N(A139)=0,"NO DATE; ",IF(A139&gt;TODAY(),"FUTURE DATE; ",""))&amp;IF(B139="","NO WORKER; ",IF(COUNTIF('Workers'!$A$2:$A$61,B139)=0,"WORKER NOT ON WORKERS SHEET; ",""))&amp;IF(C139="","NO JOB; ",IF(COUNTIF('Jobs'!$A$2:$A$61,C139)=0,"JOB NOT ON JOBS SHEET; ",""))&amp;IF(AND(N(G139)=0,AND(D139&lt;&gt;"",E139&lt;&gt;""),N(E139)&lt;=N(D139)),"END BEFORE START; ",IF(N(M139)&lt;=0,"NO HOURS; ",""))&amp;IF(AND(N(A139)&gt;0,B139&lt;&gt;"",COUNTIFS('Time Entries'!$A$2:$A$1500,A139,'Time Entries'!$B$2:$B$1500,B139,'Time Entries'!$C$2:$C$1500,C139,'Time Entries'!$M$2:$M$1500,M139)&gt;1),"POSSIBLE DUPLICATE; ","")&amp;IF(AND(N(A139)&gt;0,B139&lt;&gt;"",N('Settings'!$B$2)&gt;0,SUMIFS('Time Entries'!$M$2:$M$1500,'Time Entries'!$A$2:$A$1500,A139,'Time Entries'!$B$2:$B$1500,B139)&gt;N('Settings'!$B$2)),"LONG DAY; ","")&amp;IF(AND(N(A139)&gt;0,N(J139)&gt;0,N(J139)-N(A139)&gt;N('Settings'!$B$4)),"ENTERED LATE; ","")&amp;IF(AND(N(A139)&gt;0,K139="",TODAY()-N(A139)&gt;=N('Settings'!$B$5)),"NOT APPROVED; ","")="","",LEFT(IF(N(A139)=0,"NO DATE; ",IF(A139&gt;TODAY(),"FUTURE DATE; ",""))&amp;IF(B139="","NO WORKER; ",IF(COUNTIF('Workers'!$A$2:$A$61,B139)=0,"WORKER NOT ON WORKERS SHEET; ",""))&amp;IF(C139="","NO JOB; ",IF(COUNTIF('Jobs'!$A$2:$A$61,C139)=0,"JOB NOT ON JOBS SHEET; ",""))&amp;IF(AND(N(G139)=0,AND(D139&lt;&gt;"",E139&lt;&gt;""),N(E139)&lt;=N(D139)),"END BEFORE START; ",IF(N(M139)&lt;=0,"NO HOURS; ",""))&amp;IF(AND(N(A139)&gt;0,B139&lt;&gt;"",COUNTIFS('Time Entries'!$A$2:$A$1500,A139,'Time Entries'!$B$2:$B$1500,B139,'Time Entries'!$C$2:$C$1500,C139,'Time Entries'!$M$2:$M$1500,M139)&gt;1),"POSSIBLE DUPLICATE; ","")&amp;IF(AND(N(A139)&gt;0,B139&lt;&gt;"",N('Settings'!$B$2)&gt;0,SUMIFS('Time Entries'!$M$2:$M$1500,'Time Entries'!$A$2:$A$1500,A139,'Time Entries'!$B$2:$B$1500,B139)&gt;N('Settings'!$B$2)),"LONG DAY; ","")&amp;IF(AND(N(A139)&gt;0,N(J139)&gt;0,N(J139)-N(A139)&gt;N('Settings'!$B$4)),"ENTERED LATE; ","")&amp;IF(AND(N(A139)&gt;0,K139="",TODAY()-N(A139)&gt;=N('Settings'!$B$5)),"NOT APPROVED; ",""),LEN(IF(N(A139)=0,"NO DATE; ",IF(A139&gt;TODAY(),"FUTURE DATE; ",""))&amp;IF(B139="","NO WORKER; ",IF(COUNTIF('Workers'!$A$2:$A$61,B139)=0,"WORKER NOT ON WORKERS SHEET; ",""))&amp;IF(C139="","NO JOB; ",IF(COUNTIF('Jobs'!$A$2:$A$61,C139)=0,"JOB NOT ON JOBS SHEET; ",""))&amp;IF(AND(N(G139)=0,AND(D139&lt;&gt;"",E139&lt;&gt;""),N(E139)&lt;=N(D139)),"END BEFORE START; ",IF(N(M139)&lt;=0,"NO HOURS; ",""))&amp;IF(AND(N(A139)&gt;0,B139&lt;&gt;"",COUNTIFS('Time Entries'!$A$2:$A$1500,A139,'Time Entries'!$B$2:$B$1500,B139,'Time Entries'!$C$2:$C$1500,C139,'Time Entries'!$M$2:$M$1500,M139)&gt;1),"POSSIBLE DUPLICATE; ","")&amp;IF(AND(N(A139)&gt;0,B139&lt;&gt;"",N('Settings'!$B$2)&gt;0,SUMIFS('Time Entries'!$M$2:$M$1500,'Time Entries'!$A$2:$A$1500,A139,'Time Entries'!$B$2:$B$1500,B139)&gt;N('Settings'!$B$2)),"LONG DAY; ","")&amp;IF(AND(N(A139)&gt;0,N(J139)&gt;0,N(J139)-N(A139)&gt;N('Settings'!$B$4)),"ENTERED LATE; ","")&amp;IF(AND(N(A139)&gt;0,K139="",TODAY()-N(A139)&gt;=N('Settings'!$B$5)),"NOT APPROVED; ",""))-2)))</f>
        <v/>
      </c>
    </row>
    <row r="140">
      <c r="A140" s="6" t="n"/>
      <c r="D140" s="7" t="n"/>
      <c r="E140" s="7" t="n"/>
      <c r="J140" s="6" t="n"/>
      <c r="L140" s="8" t="n"/>
      <c r="M140" s="9">
        <f>IF(NOT(OR(A140&lt;&gt;"",B140&lt;&gt;"",C140&lt;&gt;"")),"",IF(N(G140)&gt;0,N(G140),IF(AND(AND(D140&lt;&gt;"",E140&lt;&gt;""),N(E140)&gt;N(D140)),ROUND((N(E140)-N(D140))*24-N(F140)/60,2),"")))</f>
        <v/>
      </c>
      <c r="N140" s="6">
        <f>IF(N(A140)=0,"",A140-WEEKDAY(A140,3))</f>
        <v/>
      </c>
      <c r="O140" s="8">
        <f>IF(NOT(OR(A140&lt;&gt;"",B140&lt;&gt;"",C140&lt;&gt;"")),"",IF(IF(N(A140)=0,"NO DATE; ",IF(A140&gt;TODAY(),"FUTURE DATE; ",""))&amp;IF(B140="","NO WORKER; ",IF(COUNTIF('Workers'!$A$2:$A$61,B140)=0,"WORKER NOT ON WORKERS SHEET; ",""))&amp;IF(C140="","NO JOB; ",IF(COUNTIF('Jobs'!$A$2:$A$61,C140)=0,"JOB NOT ON JOBS SHEET; ",""))&amp;IF(AND(N(G140)=0,AND(D140&lt;&gt;"",E140&lt;&gt;""),N(E140)&lt;=N(D140)),"END BEFORE START; ",IF(N(M140)&lt;=0,"NO HOURS; ",""))&amp;IF(AND(N(A140)&gt;0,B140&lt;&gt;"",COUNTIFS('Time Entries'!$A$2:$A$1500,A140,'Time Entries'!$B$2:$B$1500,B140,'Time Entries'!$C$2:$C$1500,C140,'Time Entries'!$M$2:$M$1500,M140)&gt;1),"POSSIBLE DUPLICATE; ","")&amp;IF(AND(N(A140)&gt;0,B140&lt;&gt;"",N('Settings'!$B$2)&gt;0,SUMIFS('Time Entries'!$M$2:$M$1500,'Time Entries'!$A$2:$A$1500,A140,'Time Entries'!$B$2:$B$1500,B140)&gt;N('Settings'!$B$2)),"LONG DAY; ","")&amp;IF(AND(N(A140)&gt;0,N(J140)&gt;0,N(J140)-N(A140)&gt;N('Settings'!$B$4)),"ENTERED LATE; ","")&amp;IF(AND(N(A140)&gt;0,K140="",TODAY()-N(A140)&gt;=N('Settings'!$B$5)),"NOT APPROVED; ","")="","",LEFT(IF(N(A140)=0,"NO DATE; ",IF(A140&gt;TODAY(),"FUTURE DATE; ",""))&amp;IF(B140="","NO WORKER; ",IF(COUNTIF('Workers'!$A$2:$A$61,B140)=0,"WORKER NOT ON WORKERS SHEET; ",""))&amp;IF(C140="","NO JOB; ",IF(COUNTIF('Jobs'!$A$2:$A$61,C140)=0,"JOB NOT ON JOBS SHEET; ",""))&amp;IF(AND(N(G140)=0,AND(D140&lt;&gt;"",E140&lt;&gt;""),N(E140)&lt;=N(D140)),"END BEFORE START; ",IF(N(M140)&lt;=0,"NO HOURS; ",""))&amp;IF(AND(N(A140)&gt;0,B140&lt;&gt;"",COUNTIFS('Time Entries'!$A$2:$A$1500,A140,'Time Entries'!$B$2:$B$1500,B140,'Time Entries'!$C$2:$C$1500,C140,'Time Entries'!$M$2:$M$1500,M140)&gt;1),"POSSIBLE DUPLICATE; ","")&amp;IF(AND(N(A140)&gt;0,B140&lt;&gt;"",N('Settings'!$B$2)&gt;0,SUMIFS('Time Entries'!$M$2:$M$1500,'Time Entries'!$A$2:$A$1500,A140,'Time Entries'!$B$2:$B$1500,B140)&gt;N('Settings'!$B$2)),"LONG DAY; ","")&amp;IF(AND(N(A140)&gt;0,N(J140)&gt;0,N(J140)-N(A140)&gt;N('Settings'!$B$4)),"ENTERED LATE; ","")&amp;IF(AND(N(A140)&gt;0,K140="",TODAY()-N(A140)&gt;=N('Settings'!$B$5)),"NOT APPROVED; ",""),LEN(IF(N(A140)=0,"NO DATE; ",IF(A140&gt;TODAY(),"FUTURE DATE; ",""))&amp;IF(B140="","NO WORKER; ",IF(COUNTIF('Workers'!$A$2:$A$61,B140)=0,"WORKER NOT ON WORKERS SHEET; ",""))&amp;IF(C140="","NO JOB; ",IF(COUNTIF('Jobs'!$A$2:$A$61,C140)=0,"JOB NOT ON JOBS SHEET; ",""))&amp;IF(AND(N(G140)=0,AND(D140&lt;&gt;"",E140&lt;&gt;""),N(E140)&lt;=N(D140)),"END BEFORE START; ",IF(N(M140)&lt;=0,"NO HOURS; ",""))&amp;IF(AND(N(A140)&gt;0,B140&lt;&gt;"",COUNTIFS('Time Entries'!$A$2:$A$1500,A140,'Time Entries'!$B$2:$B$1500,B140,'Time Entries'!$C$2:$C$1500,C140,'Time Entries'!$M$2:$M$1500,M140)&gt;1),"POSSIBLE DUPLICATE; ","")&amp;IF(AND(N(A140)&gt;0,B140&lt;&gt;"",N('Settings'!$B$2)&gt;0,SUMIFS('Time Entries'!$M$2:$M$1500,'Time Entries'!$A$2:$A$1500,A140,'Time Entries'!$B$2:$B$1500,B140)&gt;N('Settings'!$B$2)),"LONG DAY; ","")&amp;IF(AND(N(A140)&gt;0,N(J140)&gt;0,N(J140)-N(A140)&gt;N('Settings'!$B$4)),"ENTERED LATE; ","")&amp;IF(AND(N(A140)&gt;0,K140="",TODAY()-N(A140)&gt;=N('Settings'!$B$5)),"NOT APPROVED; ",""))-2)))</f>
        <v/>
      </c>
    </row>
    <row r="141">
      <c r="A141" s="6" t="n"/>
      <c r="D141" s="7" t="n"/>
      <c r="E141" s="7" t="n"/>
      <c r="J141" s="6" t="n"/>
      <c r="L141" s="8" t="n"/>
      <c r="M141" s="9">
        <f>IF(NOT(OR(A141&lt;&gt;"",B141&lt;&gt;"",C141&lt;&gt;"")),"",IF(N(G141)&gt;0,N(G141),IF(AND(AND(D141&lt;&gt;"",E141&lt;&gt;""),N(E141)&gt;N(D141)),ROUND((N(E141)-N(D141))*24-N(F141)/60,2),"")))</f>
        <v/>
      </c>
      <c r="N141" s="6">
        <f>IF(N(A141)=0,"",A141-WEEKDAY(A141,3))</f>
        <v/>
      </c>
      <c r="O141" s="8">
        <f>IF(NOT(OR(A141&lt;&gt;"",B141&lt;&gt;"",C141&lt;&gt;"")),"",IF(IF(N(A141)=0,"NO DATE; ",IF(A141&gt;TODAY(),"FUTURE DATE; ",""))&amp;IF(B141="","NO WORKER; ",IF(COUNTIF('Workers'!$A$2:$A$61,B141)=0,"WORKER NOT ON WORKERS SHEET; ",""))&amp;IF(C141="","NO JOB; ",IF(COUNTIF('Jobs'!$A$2:$A$61,C141)=0,"JOB NOT ON JOBS SHEET; ",""))&amp;IF(AND(N(G141)=0,AND(D141&lt;&gt;"",E141&lt;&gt;""),N(E141)&lt;=N(D141)),"END BEFORE START; ",IF(N(M141)&lt;=0,"NO HOURS; ",""))&amp;IF(AND(N(A141)&gt;0,B141&lt;&gt;"",COUNTIFS('Time Entries'!$A$2:$A$1500,A141,'Time Entries'!$B$2:$B$1500,B141,'Time Entries'!$C$2:$C$1500,C141,'Time Entries'!$M$2:$M$1500,M141)&gt;1),"POSSIBLE DUPLICATE; ","")&amp;IF(AND(N(A141)&gt;0,B141&lt;&gt;"",N('Settings'!$B$2)&gt;0,SUMIFS('Time Entries'!$M$2:$M$1500,'Time Entries'!$A$2:$A$1500,A141,'Time Entries'!$B$2:$B$1500,B141)&gt;N('Settings'!$B$2)),"LONG DAY; ","")&amp;IF(AND(N(A141)&gt;0,N(J141)&gt;0,N(J141)-N(A141)&gt;N('Settings'!$B$4)),"ENTERED LATE; ","")&amp;IF(AND(N(A141)&gt;0,K141="",TODAY()-N(A141)&gt;=N('Settings'!$B$5)),"NOT APPROVED; ","")="","",LEFT(IF(N(A141)=0,"NO DATE; ",IF(A141&gt;TODAY(),"FUTURE DATE; ",""))&amp;IF(B141="","NO WORKER; ",IF(COUNTIF('Workers'!$A$2:$A$61,B141)=0,"WORKER NOT ON WORKERS SHEET; ",""))&amp;IF(C141="","NO JOB; ",IF(COUNTIF('Jobs'!$A$2:$A$61,C141)=0,"JOB NOT ON JOBS SHEET; ",""))&amp;IF(AND(N(G141)=0,AND(D141&lt;&gt;"",E141&lt;&gt;""),N(E141)&lt;=N(D141)),"END BEFORE START; ",IF(N(M141)&lt;=0,"NO HOURS; ",""))&amp;IF(AND(N(A141)&gt;0,B141&lt;&gt;"",COUNTIFS('Time Entries'!$A$2:$A$1500,A141,'Time Entries'!$B$2:$B$1500,B141,'Time Entries'!$C$2:$C$1500,C141,'Time Entries'!$M$2:$M$1500,M141)&gt;1),"POSSIBLE DUPLICATE; ","")&amp;IF(AND(N(A141)&gt;0,B141&lt;&gt;"",N('Settings'!$B$2)&gt;0,SUMIFS('Time Entries'!$M$2:$M$1500,'Time Entries'!$A$2:$A$1500,A141,'Time Entries'!$B$2:$B$1500,B141)&gt;N('Settings'!$B$2)),"LONG DAY; ","")&amp;IF(AND(N(A141)&gt;0,N(J141)&gt;0,N(J141)-N(A141)&gt;N('Settings'!$B$4)),"ENTERED LATE; ","")&amp;IF(AND(N(A141)&gt;0,K141="",TODAY()-N(A141)&gt;=N('Settings'!$B$5)),"NOT APPROVED; ",""),LEN(IF(N(A141)=0,"NO DATE; ",IF(A141&gt;TODAY(),"FUTURE DATE; ",""))&amp;IF(B141="","NO WORKER; ",IF(COUNTIF('Workers'!$A$2:$A$61,B141)=0,"WORKER NOT ON WORKERS SHEET; ",""))&amp;IF(C141="","NO JOB; ",IF(COUNTIF('Jobs'!$A$2:$A$61,C141)=0,"JOB NOT ON JOBS SHEET; ",""))&amp;IF(AND(N(G141)=0,AND(D141&lt;&gt;"",E141&lt;&gt;""),N(E141)&lt;=N(D141)),"END BEFORE START; ",IF(N(M141)&lt;=0,"NO HOURS; ",""))&amp;IF(AND(N(A141)&gt;0,B141&lt;&gt;"",COUNTIFS('Time Entries'!$A$2:$A$1500,A141,'Time Entries'!$B$2:$B$1500,B141,'Time Entries'!$C$2:$C$1500,C141,'Time Entries'!$M$2:$M$1500,M141)&gt;1),"POSSIBLE DUPLICATE; ","")&amp;IF(AND(N(A141)&gt;0,B141&lt;&gt;"",N('Settings'!$B$2)&gt;0,SUMIFS('Time Entries'!$M$2:$M$1500,'Time Entries'!$A$2:$A$1500,A141,'Time Entries'!$B$2:$B$1500,B141)&gt;N('Settings'!$B$2)),"LONG DAY; ","")&amp;IF(AND(N(A141)&gt;0,N(J141)&gt;0,N(J141)-N(A141)&gt;N('Settings'!$B$4)),"ENTERED LATE; ","")&amp;IF(AND(N(A141)&gt;0,K141="",TODAY()-N(A141)&gt;=N('Settings'!$B$5)),"NOT APPROVED; ",""))-2)))</f>
        <v/>
      </c>
    </row>
    <row r="142">
      <c r="A142" s="6" t="n"/>
      <c r="D142" s="7" t="n"/>
      <c r="E142" s="7" t="n"/>
      <c r="J142" s="6" t="n"/>
      <c r="L142" s="8" t="n"/>
      <c r="M142" s="9">
        <f>IF(NOT(OR(A142&lt;&gt;"",B142&lt;&gt;"",C142&lt;&gt;"")),"",IF(N(G142)&gt;0,N(G142),IF(AND(AND(D142&lt;&gt;"",E142&lt;&gt;""),N(E142)&gt;N(D142)),ROUND((N(E142)-N(D142))*24-N(F142)/60,2),"")))</f>
        <v/>
      </c>
      <c r="N142" s="6">
        <f>IF(N(A142)=0,"",A142-WEEKDAY(A142,3))</f>
        <v/>
      </c>
      <c r="O142" s="8">
        <f>IF(NOT(OR(A142&lt;&gt;"",B142&lt;&gt;"",C142&lt;&gt;"")),"",IF(IF(N(A142)=0,"NO DATE; ",IF(A142&gt;TODAY(),"FUTURE DATE; ",""))&amp;IF(B142="","NO WORKER; ",IF(COUNTIF('Workers'!$A$2:$A$61,B142)=0,"WORKER NOT ON WORKERS SHEET; ",""))&amp;IF(C142="","NO JOB; ",IF(COUNTIF('Jobs'!$A$2:$A$61,C142)=0,"JOB NOT ON JOBS SHEET; ",""))&amp;IF(AND(N(G142)=0,AND(D142&lt;&gt;"",E142&lt;&gt;""),N(E142)&lt;=N(D142)),"END BEFORE START; ",IF(N(M142)&lt;=0,"NO HOURS; ",""))&amp;IF(AND(N(A142)&gt;0,B142&lt;&gt;"",COUNTIFS('Time Entries'!$A$2:$A$1500,A142,'Time Entries'!$B$2:$B$1500,B142,'Time Entries'!$C$2:$C$1500,C142,'Time Entries'!$M$2:$M$1500,M142)&gt;1),"POSSIBLE DUPLICATE; ","")&amp;IF(AND(N(A142)&gt;0,B142&lt;&gt;"",N('Settings'!$B$2)&gt;0,SUMIFS('Time Entries'!$M$2:$M$1500,'Time Entries'!$A$2:$A$1500,A142,'Time Entries'!$B$2:$B$1500,B142)&gt;N('Settings'!$B$2)),"LONG DAY; ","")&amp;IF(AND(N(A142)&gt;0,N(J142)&gt;0,N(J142)-N(A142)&gt;N('Settings'!$B$4)),"ENTERED LATE; ","")&amp;IF(AND(N(A142)&gt;0,K142="",TODAY()-N(A142)&gt;=N('Settings'!$B$5)),"NOT APPROVED; ","")="","",LEFT(IF(N(A142)=0,"NO DATE; ",IF(A142&gt;TODAY(),"FUTURE DATE; ",""))&amp;IF(B142="","NO WORKER; ",IF(COUNTIF('Workers'!$A$2:$A$61,B142)=0,"WORKER NOT ON WORKERS SHEET; ",""))&amp;IF(C142="","NO JOB; ",IF(COUNTIF('Jobs'!$A$2:$A$61,C142)=0,"JOB NOT ON JOBS SHEET; ",""))&amp;IF(AND(N(G142)=0,AND(D142&lt;&gt;"",E142&lt;&gt;""),N(E142)&lt;=N(D142)),"END BEFORE START; ",IF(N(M142)&lt;=0,"NO HOURS; ",""))&amp;IF(AND(N(A142)&gt;0,B142&lt;&gt;"",COUNTIFS('Time Entries'!$A$2:$A$1500,A142,'Time Entries'!$B$2:$B$1500,B142,'Time Entries'!$C$2:$C$1500,C142,'Time Entries'!$M$2:$M$1500,M142)&gt;1),"POSSIBLE DUPLICATE; ","")&amp;IF(AND(N(A142)&gt;0,B142&lt;&gt;"",N('Settings'!$B$2)&gt;0,SUMIFS('Time Entries'!$M$2:$M$1500,'Time Entries'!$A$2:$A$1500,A142,'Time Entries'!$B$2:$B$1500,B142)&gt;N('Settings'!$B$2)),"LONG DAY; ","")&amp;IF(AND(N(A142)&gt;0,N(J142)&gt;0,N(J142)-N(A142)&gt;N('Settings'!$B$4)),"ENTERED LATE; ","")&amp;IF(AND(N(A142)&gt;0,K142="",TODAY()-N(A142)&gt;=N('Settings'!$B$5)),"NOT APPROVED; ",""),LEN(IF(N(A142)=0,"NO DATE; ",IF(A142&gt;TODAY(),"FUTURE DATE; ",""))&amp;IF(B142="","NO WORKER; ",IF(COUNTIF('Workers'!$A$2:$A$61,B142)=0,"WORKER NOT ON WORKERS SHEET; ",""))&amp;IF(C142="","NO JOB; ",IF(COUNTIF('Jobs'!$A$2:$A$61,C142)=0,"JOB NOT ON JOBS SHEET; ",""))&amp;IF(AND(N(G142)=0,AND(D142&lt;&gt;"",E142&lt;&gt;""),N(E142)&lt;=N(D142)),"END BEFORE START; ",IF(N(M142)&lt;=0,"NO HOURS; ",""))&amp;IF(AND(N(A142)&gt;0,B142&lt;&gt;"",COUNTIFS('Time Entries'!$A$2:$A$1500,A142,'Time Entries'!$B$2:$B$1500,B142,'Time Entries'!$C$2:$C$1500,C142,'Time Entries'!$M$2:$M$1500,M142)&gt;1),"POSSIBLE DUPLICATE; ","")&amp;IF(AND(N(A142)&gt;0,B142&lt;&gt;"",N('Settings'!$B$2)&gt;0,SUMIFS('Time Entries'!$M$2:$M$1500,'Time Entries'!$A$2:$A$1500,A142,'Time Entries'!$B$2:$B$1500,B142)&gt;N('Settings'!$B$2)),"LONG DAY; ","")&amp;IF(AND(N(A142)&gt;0,N(J142)&gt;0,N(J142)-N(A142)&gt;N('Settings'!$B$4)),"ENTERED LATE; ","")&amp;IF(AND(N(A142)&gt;0,K142="",TODAY()-N(A142)&gt;=N('Settings'!$B$5)),"NOT APPROVED; ",""))-2)))</f>
        <v/>
      </c>
    </row>
    <row r="143">
      <c r="A143" s="6" t="n"/>
      <c r="D143" s="7" t="n"/>
      <c r="E143" s="7" t="n"/>
      <c r="J143" s="6" t="n"/>
      <c r="L143" s="8" t="n"/>
      <c r="M143" s="9">
        <f>IF(NOT(OR(A143&lt;&gt;"",B143&lt;&gt;"",C143&lt;&gt;"")),"",IF(N(G143)&gt;0,N(G143),IF(AND(AND(D143&lt;&gt;"",E143&lt;&gt;""),N(E143)&gt;N(D143)),ROUND((N(E143)-N(D143))*24-N(F143)/60,2),"")))</f>
        <v/>
      </c>
      <c r="N143" s="6">
        <f>IF(N(A143)=0,"",A143-WEEKDAY(A143,3))</f>
        <v/>
      </c>
      <c r="O143" s="8">
        <f>IF(NOT(OR(A143&lt;&gt;"",B143&lt;&gt;"",C143&lt;&gt;"")),"",IF(IF(N(A143)=0,"NO DATE; ",IF(A143&gt;TODAY(),"FUTURE DATE; ",""))&amp;IF(B143="","NO WORKER; ",IF(COUNTIF('Workers'!$A$2:$A$61,B143)=0,"WORKER NOT ON WORKERS SHEET; ",""))&amp;IF(C143="","NO JOB; ",IF(COUNTIF('Jobs'!$A$2:$A$61,C143)=0,"JOB NOT ON JOBS SHEET; ",""))&amp;IF(AND(N(G143)=0,AND(D143&lt;&gt;"",E143&lt;&gt;""),N(E143)&lt;=N(D143)),"END BEFORE START; ",IF(N(M143)&lt;=0,"NO HOURS; ",""))&amp;IF(AND(N(A143)&gt;0,B143&lt;&gt;"",COUNTIFS('Time Entries'!$A$2:$A$1500,A143,'Time Entries'!$B$2:$B$1500,B143,'Time Entries'!$C$2:$C$1500,C143,'Time Entries'!$M$2:$M$1500,M143)&gt;1),"POSSIBLE DUPLICATE; ","")&amp;IF(AND(N(A143)&gt;0,B143&lt;&gt;"",N('Settings'!$B$2)&gt;0,SUMIFS('Time Entries'!$M$2:$M$1500,'Time Entries'!$A$2:$A$1500,A143,'Time Entries'!$B$2:$B$1500,B143)&gt;N('Settings'!$B$2)),"LONG DAY; ","")&amp;IF(AND(N(A143)&gt;0,N(J143)&gt;0,N(J143)-N(A143)&gt;N('Settings'!$B$4)),"ENTERED LATE; ","")&amp;IF(AND(N(A143)&gt;0,K143="",TODAY()-N(A143)&gt;=N('Settings'!$B$5)),"NOT APPROVED; ","")="","",LEFT(IF(N(A143)=0,"NO DATE; ",IF(A143&gt;TODAY(),"FUTURE DATE; ",""))&amp;IF(B143="","NO WORKER; ",IF(COUNTIF('Workers'!$A$2:$A$61,B143)=0,"WORKER NOT ON WORKERS SHEET; ",""))&amp;IF(C143="","NO JOB; ",IF(COUNTIF('Jobs'!$A$2:$A$61,C143)=0,"JOB NOT ON JOBS SHEET; ",""))&amp;IF(AND(N(G143)=0,AND(D143&lt;&gt;"",E143&lt;&gt;""),N(E143)&lt;=N(D143)),"END BEFORE START; ",IF(N(M143)&lt;=0,"NO HOURS; ",""))&amp;IF(AND(N(A143)&gt;0,B143&lt;&gt;"",COUNTIFS('Time Entries'!$A$2:$A$1500,A143,'Time Entries'!$B$2:$B$1500,B143,'Time Entries'!$C$2:$C$1500,C143,'Time Entries'!$M$2:$M$1500,M143)&gt;1),"POSSIBLE DUPLICATE; ","")&amp;IF(AND(N(A143)&gt;0,B143&lt;&gt;"",N('Settings'!$B$2)&gt;0,SUMIFS('Time Entries'!$M$2:$M$1500,'Time Entries'!$A$2:$A$1500,A143,'Time Entries'!$B$2:$B$1500,B143)&gt;N('Settings'!$B$2)),"LONG DAY; ","")&amp;IF(AND(N(A143)&gt;0,N(J143)&gt;0,N(J143)-N(A143)&gt;N('Settings'!$B$4)),"ENTERED LATE; ","")&amp;IF(AND(N(A143)&gt;0,K143="",TODAY()-N(A143)&gt;=N('Settings'!$B$5)),"NOT APPROVED; ",""),LEN(IF(N(A143)=0,"NO DATE; ",IF(A143&gt;TODAY(),"FUTURE DATE; ",""))&amp;IF(B143="","NO WORKER; ",IF(COUNTIF('Workers'!$A$2:$A$61,B143)=0,"WORKER NOT ON WORKERS SHEET; ",""))&amp;IF(C143="","NO JOB; ",IF(COUNTIF('Jobs'!$A$2:$A$61,C143)=0,"JOB NOT ON JOBS SHEET; ",""))&amp;IF(AND(N(G143)=0,AND(D143&lt;&gt;"",E143&lt;&gt;""),N(E143)&lt;=N(D143)),"END BEFORE START; ",IF(N(M143)&lt;=0,"NO HOURS; ",""))&amp;IF(AND(N(A143)&gt;0,B143&lt;&gt;"",COUNTIFS('Time Entries'!$A$2:$A$1500,A143,'Time Entries'!$B$2:$B$1500,B143,'Time Entries'!$C$2:$C$1500,C143,'Time Entries'!$M$2:$M$1500,M143)&gt;1),"POSSIBLE DUPLICATE; ","")&amp;IF(AND(N(A143)&gt;0,B143&lt;&gt;"",N('Settings'!$B$2)&gt;0,SUMIFS('Time Entries'!$M$2:$M$1500,'Time Entries'!$A$2:$A$1500,A143,'Time Entries'!$B$2:$B$1500,B143)&gt;N('Settings'!$B$2)),"LONG DAY; ","")&amp;IF(AND(N(A143)&gt;0,N(J143)&gt;0,N(J143)-N(A143)&gt;N('Settings'!$B$4)),"ENTERED LATE; ","")&amp;IF(AND(N(A143)&gt;0,K143="",TODAY()-N(A143)&gt;=N('Settings'!$B$5)),"NOT APPROVED; ",""))-2)))</f>
        <v/>
      </c>
    </row>
    <row r="144">
      <c r="A144" s="6" t="n"/>
      <c r="D144" s="7" t="n"/>
      <c r="E144" s="7" t="n"/>
      <c r="J144" s="6" t="n"/>
      <c r="L144" s="8" t="n"/>
      <c r="M144" s="9">
        <f>IF(NOT(OR(A144&lt;&gt;"",B144&lt;&gt;"",C144&lt;&gt;"")),"",IF(N(G144)&gt;0,N(G144),IF(AND(AND(D144&lt;&gt;"",E144&lt;&gt;""),N(E144)&gt;N(D144)),ROUND((N(E144)-N(D144))*24-N(F144)/60,2),"")))</f>
        <v/>
      </c>
      <c r="N144" s="6">
        <f>IF(N(A144)=0,"",A144-WEEKDAY(A144,3))</f>
        <v/>
      </c>
      <c r="O144" s="8">
        <f>IF(NOT(OR(A144&lt;&gt;"",B144&lt;&gt;"",C144&lt;&gt;"")),"",IF(IF(N(A144)=0,"NO DATE; ",IF(A144&gt;TODAY(),"FUTURE DATE; ",""))&amp;IF(B144="","NO WORKER; ",IF(COUNTIF('Workers'!$A$2:$A$61,B144)=0,"WORKER NOT ON WORKERS SHEET; ",""))&amp;IF(C144="","NO JOB; ",IF(COUNTIF('Jobs'!$A$2:$A$61,C144)=0,"JOB NOT ON JOBS SHEET; ",""))&amp;IF(AND(N(G144)=0,AND(D144&lt;&gt;"",E144&lt;&gt;""),N(E144)&lt;=N(D144)),"END BEFORE START; ",IF(N(M144)&lt;=0,"NO HOURS; ",""))&amp;IF(AND(N(A144)&gt;0,B144&lt;&gt;"",COUNTIFS('Time Entries'!$A$2:$A$1500,A144,'Time Entries'!$B$2:$B$1500,B144,'Time Entries'!$C$2:$C$1500,C144,'Time Entries'!$M$2:$M$1500,M144)&gt;1),"POSSIBLE DUPLICATE; ","")&amp;IF(AND(N(A144)&gt;0,B144&lt;&gt;"",N('Settings'!$B$2)&gt;0,SUMIFS('Time Entries'!$M$2:$M$1500,'Time Entries'!$A$2:$A$1500,A144,'Time Entries'!$B$2:$B$1500,B144)&gt;N('Settings'!$B$2)),"LONG DAY; ","")&amp;IF(AND(N(A144)&gt;0,N(J144)&gt;0,N(J144)-N(A144)&gt;N('Settings'!$B$4)),"ENTERED LATE; ","")&amp;IF(AND(N(A144)&gt;0,K144="",TODAY()-N(A144)&gt;=N('Settings'!$B$5)),"NOT APPROVED; ","")="","",LEFT(IF(N(A144)=0,"NO DATE; ",IF(A144&gt;TODAY(),"FUTURE DATE; ",""))&amp;IF(B144="","NO WORKER; ",IF(COUNTIF('Workers'!$A$2:$A$61,B144)=0,"WORKER NOT ON WORKERS SHEET; ",""))&amp;IF(C144="","NO JOB; ",IF(COUNTIF('Jobs'!$A$2:$A$61,C144)=0,"JOB NOT ON JOBS SHEET; ",""))&amp;IF(AND(N(G144)=0,AND(D144&lt;&gt;"",E144&lt;&gt;""),N(E144)&lt;=N(D144)),"END BEFORE START; ",IF(N(M144)&lt;=0,"NO HOURS; ",""))&amp;IF(AND(N(A144)&gt;0,B144&lt;&gt;"",COUNTIFS('Time Entries'!$A$2:$A$1500,A144,'Time Entries'!$B$2:$B$1500,B144,'Time Entries'!$C$2:$C$1500,C144,'Time Entries'!$M$2:$M$1500,M144)&gt;1),"POSSIBLE DUPLICATE; ","")&amp;IF(AND(N(A144)&gt;0,B144&lt;&gt;"",N('Settings'!$B$2)&gt;0,SUMIFS('Time Entries'!$M$2:$M$1500,'Time Entries'!$A$2:$A$1500,A144,'Time Entries'!$B$2:$B$1500,B144)&gt;N('Settings'!$B$2)),"LONG DAY; ","")&amp;IF(AND(N(A144)&gt;0,N(J144)&gt;0,N(J144)-N(A144)&gt;N('Settings'!$B$4)),"ENTERED LATE; ","")&amp;IF(AND(N(A144)&gt;0,K144="",TODAY()-N(A144)&gt;=N('Settings'!$B$5)),"NOT APPROVED; ",""),LEN(IF(N(A144)=0,"NO DATE; ",IF(A144&gt;TODAY(),"FUTURE DATE; ",""))&amp;IF(B144="","NO WORKER; ",IF(COUNTIF('Workers'!$A$2:$A$61,B144)=0,"WORKER NOT ON WORKERS SHEET; ",""))&amp;IF(C144="","NO JOB; ",IF(COUNTIF('Jobs'!$A$2:$A$61,C144)=0,"JOB NOT ON JOBS SHEET; ",""))&amp;IF(AND(N(G144)=0,AND(D144&lt;&gt;"",E144&lt;&gt;""),N(E144)&lt;=N(D144)),"END BEFORE START; ",IF(N(M144)&lt;=0,"NO HOURS; ",""))&amp;IF(AND(N(A144)&gt;0,B144&lt;&gt;"",COUNTIFS('Time Entries'!$A$2:$A$1500,A144,'Time Entries'!$B$2:$B$1500,B144,'Time Entries'!$C$2:$C$1500,C144,'Time Entries'!$M$2:$M$1500,M144)&gt;1),"POSSIBLE DUPLICATE; ","")&amp;IF(AND(N(A144)&gt;0,B144&lt;&gt;"",N('Settings'!$B$2)&gt;0,SUMIFS('Time Entries'!$M$2:$M$1500,'Time Entries'!$A$2:$A$1500,A144,'Time Entries'!$B$2:$B$1500,B144)&gt;N('Settings'!$B$2)),"LONG DAY; ","")&amp;IF(AND(N(A144)&gt;0,N(J144)&gt;0,N(J144)-N(A144)&gt;N('Settings'!$B$4)),"ENTERED LATE; ","")&amp;IF(AND(N(A144)&gt;0,K144="",TODAY()-N(A144)&gt;=N('Settings'!$B$5)),"NOT APPROVED; ",""))-2)))</f>
        <v/>
      </c>
    </row>
    <row r="145">
      <c r="A145" s="6" t="n"/>
      <c r="D145" s="7" t="n"/>
      <c r="E145" s="7" t="n"/>
      <c r="J145" s="6" t="n"/>
      <c r="L145" s="8" t="n"/>
      <c r="M145" s="9">
        <f>IF(NOT(OR(A145&lt;&gt;"",B145&lt;&gt;"",C145&lt;&gt;"")),"",IF(N(G145)&gt;0,N(G145),IF(AND(AND(D145&lt;&gt;"",E145&lt;&gt;""),N(E145)&gt;N(D145)),ROUND((N(E145)-N(D145))*24-N(F145)/60,2),"")))</f>
        <v/>
      </c>
      <c r="N145" s="6">
        <f>IF(N(A145)=0,"",A145-WEEKDAY(A145,3))</f>
        <v/>
      </c>
      <c r="O145" s="8">
        <f>IF(NOT(OR(A145&lt;&gt;"",B145&lt;&gt;"",C145&lt;&gt;"")),"",IF(IF(N(A145)=0,"NO DATE; ",IF(A145&gt;TODAY(),"FUTURE DATE; ",""))&amp;IF(B145="","NO WORKER; ",IF(COUNTIF('Workers'!$A$2:$A$61,B145)=0,"WORKER NOT ON WORKERS SHEET; ",""))&amp;IF(C145="","NO JOB; ",IF(COUNTIF('Jobs'!$A$2:$A$61,C145)=0,"JOB NOT ON JOBS SHEET; ",""))&amp;IF(AND(N(G145)=0,AND(D145&lt;&gt;"",E145&lt;&gt;""),N(E145)&lt;=N(D145)),"END BEFORE START; ",IF(N(M145)&lt;=0,"NO HOURS; ",""))&amp;IF(AND(N(A145)&gt;0,B145&lt;&gt;"",COUNTIFS('Time Entries'!$A$2:$A$1500,A145,'Time Entries'!$B$2:$B$1500,B145,'Time Entries'!$C$2:$C$1500,C145,'Time Entries'!$M$2:$M$1500,M145)&gt;1),"POSSIBLE DUPLICATE; ","")&amp;IF(AND(N(A145)&gt;0,B145&lt;&gt;"",N('Settings'!$B$2)&gt;0,SUMIFS('Time Entries'!$M$2:$M$1500,'Time Entries'!$A$2:$A$1500,A145,'Time Entries'!$B$2:$B$1500,B145)&gt;N('Settings'!$B$2)),"LONG DAY; ","")&amp;IF(AND(N(A145)&gt;0,N(J145)&gt;0,N(J145)-N(A145)&gt;N('Settings'!$B$4)),"ENTERED LATE; ","")&amp;IF(AND(N(A145)&gt;0,K145="",TODAY()-N(A145)&gt;=N('Settings'!$B$5)),"NOT APPROVED; ","")="","",LEFT(IF(N(A145)=0,"NO DATE; ",IF(A145&gt;TODAY(),"FUTURE DATE; ",""))&amp;IF(B145="","NO WORKER; ",IF(COUNTIF('Workers'!$A$2:$A$61,B145)=0,"WORKER NOT ON WORKERS SHEET; ",""))&amp;IF(C145="","NO JOB; ",IF(COUNTIF('Jobs'!$A$2:$A$61,C145)=0,"JOB NOT ON JOBS SHEET; ",""))&amp;IF(AND(N(G145)=0,AND(D145&lt;&gt;"",E145&lt;&gt;""),N(E145)&lt;=N(D145)),"END BEFORE START; ",IF(N(M145)&lt;=0,"NO HOURS; ",""))&amp;IF(AND(N(A145)&gt;0,B145&lt;&gt;"",COUNTIFS('Time Entries'!$A$2:$A$1500,A145,'Time Entries'!$B$2:$B$1500,B145,'Time Entries'!$C$2:$C$1500,C145,'Time Entries'!$M$2:$M$1500,M145)&gt;1),"POSSIBLE DUPLICATE; ","")&amp;IF(AND(N(A145)&gt;0,B145&lt;&gt;"",N('Settings'!$B$2)&gt;0,SUMIFS('Time Entries'!$M$2:$M$1500,'Time Entries'!$A$2:$A$1500,A145,'Time Entries'!$B$2:$B$1500,B145)&gt;N('Settings'!$B$2)),"LONG DAY; ","")&amp;IF(AND(N(A145)&gt;0,N(J145)&gt;0,N(J145)-N(A145)&gt;N('Settings'!$B$4)),"ENTERED LATE; ","")&amp;IF(AND(N(A145)&gt;0,K145="",TODAY()-N(A145)&gt;=N('Settings'!$B$5)),"NOT APPROVED; ",""),LEN(IF(N(A145)=0,"NO DATE; ",IF(A145&gt;TODAY(),"FUTURE DATE; ",""))&amp;IF(B145="","NO WORKER; ",IF(COUNTIF('Workers'!$A$2:$A$61,B145)=0,"WORKER NOT ON WORKERS SHEET; ",""))&amp;IF(C145="","NO JOB; ",IF(COUNTIF('Jobs'!$A$2:$A$61,C145)=0,"JOB NOT ON JOBS SHEET; ",""))&amp;IF(AND(N(G145)=0,AND(D145&lt;&gt;"",E145&lt;&gt;""),N(E145)&lt;=N(D145)),"END BEFORE START; ",IF(N(M145)&lt;=0,"NO HOURS; ",""))&amp;IF(AND(N(A145)&gt;0,B145&lt;&gt;"",COUNTIFS('Time Entries'!$A$2:$A$1500,A145,'Time Entries'!$B$2:$B$1500,B145,'Time Entries'!$C$2:$C$1500,C145,'Time Entries'!$M$2:$M$1500,M145)&gt;1),"POSSIBLE DUPLICATE; ","")&amp;IF(AND(N(A145)&gt;0,B145&lt;&gt;"",N('Settings'!$B$2)&gt;0,SUMIFS('Time Entries'!$M$2:$M$1500,'Time Entries'!$A$2:$A$1500,A145,'Time Entries'!$B$2:$B$1500,B145)&gt;N('Settings'!$B$2)),"LONG DAY; ","")&amp;IF(AND(N(A145)&gt;0,N(J145)&gt;0,N(J145)-N(A145)&gt;N('Settings'!$B$4)),"ENTERED LATE; ","")&amp;IF(AND(N(A145)&gt;0,K145="",TODAY()-N(A145)&gt;=N('Settings'!$B$5)),"NOT APPROVED; ",""))-2)))</f>
        <v/>
      </c>
    </row>
    <row r="146">
      <c r="A146" s="6" t="n"/>
      <c r="D146" s="7" t="n"/>
      <c r="E146" s="7" t="n"/>
      <c r="J146" s="6" t="n"/>
      <c r="L146" s="8" t="n"/>
      <c r="M146" s="9">
        <f>IF(NOT(OR(A146&lt;&gt;"",B146&lt;&gt;"",C146&lt;&gt;"")),"",IF(N(G146)&gt;0,N(G146),IF(AND(AND(D146&lt;&gt;"",E146&lt;&gt;""),N(E146)&gt;N(D146)),ROUND((N(E146)-N(D146))*24-N(F146)/60,2),"")))</f>
        <v/>
      </c>
      <c r="N146" s="6">
        <f>IF(N(A146)=0,"",A146-WEEKDAY(A146,3))</f>
        <v/>
      </c>
      <c r="O146" s="8">
        <f>IF(NOT(OR(A146&lt;&gt;"",B146&lt;&gt;"",C146&lt;&gt;"")),"",IF(IF(N(A146)=0,"NO DATE; ",IF(A146&gt;TODAY(),"FUTURE DATE; ",""))&amp;IF(B146="","NO WORKER; ",IF(COUNTIF('Workers'!$A$2:$A$61,B146)=0,"WORKER NOT ON WORKERS SHEET; ",""))&amp;IF(C146="","NO JOB; ",IF(COUNTIF('Jobs'!$A$2:$A$61,C146)=0,"JOB NOT ON JOBS SHEET; ",""))&amp;IF(AND(N(G146)=0,AND(D146&lt;&gt;"",E146&lt;&gt;""),N(E146)&lt;=N(D146)),"END BEFORE START; ",IF(N(M146)&lt;=0,"NO HOURS; ",""))&amp;IF(AND(N(A146)&gt;0,B146&lt;&gt;"",COUNTIFS('Time Entries'!$A$2:$A$1500,A146,'Time Entries'!$B$2:$B$1500,B146,'Time Entries'!$C$2:$C$1500,C146,'Time Entries'!$M$2:$M$1500,M146)&gt;1),"POSSIBLE DUPLICATE; ","")&amp;IF(AND(N(A146)&gt;0,B146&lt;&gt;"",N('Settings'!$B$2)&gt;0,SUMIFS('Time Entries'!$M$2:$M$1500,'Time Entries'!$A$2:$A$1500,A146,'Time Entries'!$B$2:$B$1500,B146)&gt;N('Settings'!$B$2)),"LONG DAY; ","")&amp;IF(AND(N(A146)&gt;0,N(J146)&gt;0,N(J146)-N(A146)&gt;N('Settings'!$B$4)),"ENTERED LATE; ","")&amp;IF(AND(N(A146)&gt;0,K146="",TODAY()-N(A146)&gt;=N('Settings'!$B$5)),"NOT APPROVED; ","")="","",LEFT(IF(N(A146)=0,"NO DATE; ",IF(A146&gt;TODAY(),"FUTURE DATE; ",""))&amp;IF(B146="","NO WORKER; ",IF(COUNTIF('Workers'!$A$2:$A$61,B146)=0,"WORKER NOT ON WORKERS SHEET; ",""))&amp;IF(C146="","NO JOB; ",IF(COUNTIF('Jobs'!$A$2:$A$61,C146)=0,"JOB NOT ON JOBS SHEET; ",""))&amp;IF(AND(N(G146)=0,AND(D146&lt;&gt;"",E146&lt;&gt;""),N(E146)&lt;=N(D146)),"END BEFORE START; ",IF(N(M146)&lt;=0,"NO HOURS; ",""))&amp;IF(AND(N(A146)&gt;0,B146&lt;&gt;"",COUNTIFS('Time Entries'!$A$2:$A$1500,A146,'Time Entries'!$B$2:$B$1500,B146,'Time Entries'!$C$2:$C$1500,C146,'Time Entries'!$M$2:$M$1500,M146)&gt;1),"POSSIBLE DUPLICATE; ","")&amp;IF(AND(N(A146)&gt;0,B146&lt;&gt;"",N('Settings'!$B$2)&gt;0,SUMIFS('Time Entries'!$M$2:$M$1500,'Time Entries'!$A$2:$A$1500,A146,'Time Entries'!$B$2:$B$1500,B146)&gt;N('Settings'!$B$2)),"LONG DAY; ","")&amp;IF(AND(N(A146)&gt;0,N(J146)&gt;0,N(J146)-N(A146)&gt;N('Settings'!$B$4)),"ENTERED LATE; ","")&amp;IF(AND(N(A146)&gt;0,K146="",TODAY()-N(A146)&gt;=N('Settings'!$B$5)),"NOT APPROVED; ",""),LEN(IF(N(A146)=0,"NO DATE; ",IF(A146&gt;TODAY(),"FUTURE DATE; ",""))&amp;IF(B146="","NO WORKER; ",IF(COUNTIF('Workers'!$A$2:$A$61,B146)=0,"WORKER NOT ON WORKERS SHEET; ",""))&amp;IF(C146="","NO JOB; ",IF(COUNTIF('Jobs'!$A$2:$A$61,C146)=0,"JOB NOT ON JOBS SHEET; ",""))&amp;IF(AND(N(G146)=0,AND(D146&lt;&gt;"",E146&lt;&gt;""),N(E146)&lt;=N(D146)),"END BEFORE START; ",IF(N(M146)&lt;=0,"NO HOURS; ",""))&amp;IF(AND(N(A146)&gt;0,B146&lt;&gt;"",COUNTIFS('Time Entries'!$A$2:$A$1500,A146,'Time Entries'!$B$2:$B$1500,B146,'Time Entries'!$C$2:$C$1500,C146,'Time Entries'!$M$2:$M$1500,M146)&gt;1),"POSSIBLE DUPLICATE; ","")&amp;IF(AND(N(A146)&gt;0,B146&lt;&gt;"",N('Settings'!$B$2)&gt;0,SUMIFS('Time Entries'!$M$2:$M$1500,'Time Entries'!$A$2:$A$1500,A146,'Time Entries'!$B$2:$B$1500,B146)&gt;N('Settings'!$B$2)),"LONG DAY; ","")&amp;IF(AND(N(A146)&gt;0,N(J146)&gt;0,N(J146)-N(A146)&gt;N('Settings'!$B$4)),"ENTERED LATE; ","")&amp;IF(AND(N(A146)&gt;0,K146="",TODAY()-N(A146)&gt;=N('Settings'!$B$5)),"NOT APPROVED; ",""))-2)))</f>
        <v/>
      </c>
    </row>
    <row r="147">
      <c r="A147" s="6" t="n"/>
      <c r="D147" s="7" t="n"/>
      <c r="E147" s="7" t="n"/>
      <c r="J147" s="6" t="n"/>
      <c r="L147" s="8" t="n"/>
      <c r="M147" s="9">
        <f>IF(NOT(OR(A147&lt;&gt;"",B147&lt;&gt;"",C147&lt;&gt;"")),"",IF(N(G147)&gt;0,N(G147),IF(AND(AND(D147&lt;&gt;"",E147&lt;&gt;""),N(E147)&gt;N(D147)),ROUND((N(E147)-N(D147))*24-N(F147)/60,2),"")))</f>
        <v/>
      </c>
      <c r="N147" s="6">
        <f>IF(N(A147)=0,"",A147-WEEKDAY(A147,3))</f>
        <v/>
      </c>
      <c r="O147" s="8">
        <f>IF(NOT(OR(A147&lt;&gt;"",B147&lt;&gt;"",C147&lt;&gt;"")),"",IF(IF(N(A147)=0,"NO DATE; ",IF(A147&gt;TODAY(),"FUTURE DATE; ",""))&amp;IF(B147="","NO WORKER; ",IF(COUNTIF('Workers'!$A$2:$A$61,B147)=0,"WORKER NOT ON WORKERS SHEET; ",""))&amp;IF(C147="","NO JOB; ",IF(COUNTIF('Jobs'!$A$2:$A$61,C147)=0,"JOB NOT ON JOBS SHEET; ",""))&amp;IF(AND(N(G147)=0,AND(D147&lt;&gt;"",E147&lt;&gt;""),N(E147)&lt;=N(D147)),"END BEFORE START; ",IF(N(M147)&lt;=0,"NO HOURS; ",""))&amp;IF(AND(N(A147)&gt;0,B147&lt;&gt;"",COUNTIFS('Time Entries'!$A$2:$A$1500,A147,'Time Entries'!$B$2:$B$1500,B147,'Time Entries'!$C$2:$C$1500,C147,'Time Entries'!$M$2:$M$1500,M147)&gt;1),"POSSIBLE DUPLICATE; ","")&amp;IF(AND(N(A147)&gt;0,B147&lt;&gt;"",N('Settings'!$B$2)&gt;0,SUMIFS('Time Entries'!$M$2:$M$1500,'Time Entries'!$A$2:$A$1500,A147,'Time Entries'!$B$2:$B$1500,B147)&gt;N('Settings'!$B$2)),"LONG DAY; ","")&amp;IF(AND(N(A147)&gt;0,N(J147)&gt;0,N(J147)-N(A147)&gt;N('Settings'!$B$4)),"ENTERED LATE; ","")&amp;IF(AND(N(A147)&gt;0,K147="",TODAY()-N(A147)&gt;=N('Settings'!$B$5)),"NOT APPROVED; ","")="","",LEFT(IF(N(A147)=0,"NO DATE; ",IF(A147&gt;TODAY(),"FUTURE DATE; ",""))&amp;IF(B147="","NO WORKER; ",IF(COUNTIF('Workers'!$A$2:$A$61,B147)=0,"WORKER NOT ON WORKERS SHEET; ",""))&amp;IF(C147="","NO JOB; ",IF(COUNTIF('Jobs'!$A$2:$A$61,C147)=0,"JOB NOT ON JOBS SHEET; ",""))&amp;IF(AND(N(G147)=0,AND(D147&lt;&gt;"",E147&lt;&gt;""),N(E147)&lt;=N(D147)),"END BEFORE START; ",IF(N(M147)&lt;=0,"NO HOURS; ",""))&amp;IF(AND(N(A147)&gt;0,B147&lt;&gt;"",COUNTIFS('Time Entries'!$A$2:$A$1500,A147,'Time Entries'!$B$2:$B$1500,B147,'Time Entries'!$C$2:$C$1500,C147,'Time Entries'!$M$2:$M$1500,M147)&gt;1),"POSSIBLE DUPLICATE; ","")&amp;IF(AND(N(A147)&gt;0,B147&lt;&gt;"",N('Settings'!$B$2)&gt;0,SUMIFS('Time Entries'!$M$2:$M$1500,'Time Entries'!$A$2:$A$1500,A147,'Time Entries'!$B$2:$B$1500,B147)&gt;N('Settings'!$B$2)),"LONG DAY; ","")&amp;IF(AND(N(A147)&gt;0,N(J147)&gt;0,N(J147)-N(A147)&gt;N('Settings'!$B$4)),"ENTERED LATE; ","")&amp;IF(AND(N(A147)&gt;0,K147="",TODAY()-N(A147)&gt;=N('Settings'!$B$5)),"NOT APPROVED; ",""),LEN(IF(N(A147)=0,"NO DATE; ",IF(A147&gt;TODAY(),"FUTURE DATE; ",""))&amp;IF(B147="","NO WORKER; ",IF(COUNTIF('Workers'!$A$2:$A$61,B147)=0,"WORKER NOT ON WORKERS SHEET; ",""))&amp;IF(C147="","NO JOB; ",IF(COUNTIF('Jobs'!$A$2:$A$61,C147)=0,"JOB NOT ON JOBS SHEET; ",""))&amp;IF(AND(N(G147)=0,AND(D147&lt;&gt;"",E147&lt;&gt;""),N(E147)&lt;=N(D147)),"END BEFORE START; ",IF(N(M147)&lt;=0,"NO HOURS; ",""))&amp;IF(AND(N(A147)&gt;0,B147&lt;&gt;"",COUNTIFS('Time Entries'!$A$2:$A$1500,A147,'Time Entries'!$B$2:$B$1500,B147,'Time Entries'!$C$2:$C$1500,C147,'Time Entries'!$M$2:$M$1500,M147)&gt;1),"POSSIBLE DUPLICATE; ","")&amp;IF(AND(N(A147)&gt;0,B147&lt;&gt;"",N('Settings'!$B$2)&gt;0,SUMIFS('Time Entries'!$M$2:$M$1500,'Time Entries'!$A$2:$A$1500,A147,'Time Entries'!$B$2:$B$1500,B147)&gt;N('Settings'!$B$2)),"LONG DAY; ","")&amp;IF(AND(N(A147)&gt;0,N(J147)&gt;0,N(J147)-N(A147)&gt;N('Settings'!$B$4)),"ENTERED LATE; ","")&amp;IF(AND(N(A147)&gt;0,K147="",TODAY()-N(A147)&gt;=N('Settings'!$B$5)),"NOT APPROVED; ",""))-2)))</f>
        <v/>
      </c>
    </row>
    <row r="148">
      <c r="A148" s="6" t="n"/>
      <c r="D148" s="7" t="n"/>
      <c r="E148" s="7" t="n"/>
      <c r="J148" s="6" t="n"/>
      <c r="L148" s="8" t="n"/>
      <c r="M148" s="9">
        <f>IF(NOT(OR(A148&lt;&gt;"",B148&lt;&gt;"",C148&lt;&gt;"")),"",IF(N(G148)&gt;0,N(G148),IF(AND(AND(D148&lt;&gt;"",E148&lt;&gt;""),N(E148)&gt;N(D148)),ROUND((N(E148)-N(D148))*24-N(F148)/60,2),"")))</f>
        <v/>
      </c>
      <c r="N148" s="6">
        <f>IF(N(A148)=0,"",A148-WEEKDAY(A148,3))</f>
        <v/>
      </c>
      <c r="O148" s="8">
        <f>IF(NOT(OR(A148&lt;&gt;"",B148&lt;&gt;"",C148&lt;&gt;"")),"",IF(IF(N(A148)=0,"NO DATE; ",IF(A148&gt;TODAY(),"FUTURE DATE; ",""))&amp;IF(B148="","NO WORKER; ",IF(COUNTIF('Workers'!$A$2:$A$61,B148)=0,"WORKER NOT ON WORKERS SHEET; ",""))&amp;IF(C148="","NO JOB; ",IF(COUNTIF('Jobs'!$A$2:$A$61,C148)=0,"JOB NOT ON JOBS SHEET; ",""))&amp;IF(AND(N(G148)=0,AND(D148&lt;&gt;"",E148&lt;&gt;""),N(E148)&lt;=N(D148)),"END BEFORE START; ",IF(N(M148)&lt;=0,"NO HOURS; ",""))&amp;IF(AND(N(A148)&gt;0,B148&lt;&gt;"",COUNTIFS('Time Entries'!$A$2:$A$1500,A148,'Time Entries'!$B$2:$B$1500,B148,'Time Entries'!$C$2:$C$1500,C148,'Time Entries'!$M$2:$M$1500,M148)&gt;1),"POSSIBLE DUPLICATE; ","")&amp;IF(AND(N(A148)&gt;0,B148&lt;&gt;"",N('Settings'!$B$2)&gt;0,SUMIFS('Time Entries'!$M$2:$M$1500,'Time Entries'!$A$2:$A$1500,A148,'Time Entries'!$B$2:$B$1500,B148)&gt;N('Settings'!$B$2)),"LONG DAY; ","")&amp;IF(AND(N(A148)&gt;0,N(J148)&gt;0,N(J148)-N(A148)&gt;N('Settings'!$B$4)),"ENTERED LATE; ","")&amp;IF(AND(N(A148)&gt;0,K148="",TODAY()-N(A148)&gt;=N('Settings'!$B$5)),"NOT APPROVED; ","")="","",LEFT(IF(N(A148)=0,"NO DATE; ",IF(A148&gt;TODAY(),"FUTURE DATE; ",""))&amp;IF(B148="","NO WORKER; ",IF(COUNTIF('Workers'!$A$2:$A$61,B148)=0,"WORKER NOT ON WORKERS SHEET; ",""))&amp;IF(C148="","NO JOB; ",IF(COUNTIF('Jobs'!$A$2:$A$61,C148)=0,"JOB NOT ON JOBS SHEET; ",""))&amp;IF(AND(N(G148)=0,AND(D148&lt;&gt;"",E148&lt;&gt;""),N(E148)&lt;=N(D148)),"END BEFORE START; ",IF(N(M148)&lt;=0,"NO HOURS; ",""))&amp;IF(AND(N(A148)&gt;0,B148&lt;&gt;"",COUNTIFS('Time Entries'!$A$2:$A$1500,A148,'Time Entries'!$B$2:$B$1500,B148,'Time Entries'!$C$2:$C$1500,C148,'Time Entries'!$M$2:$M$1500,M148)&gt;1),"POSSIBLE DUPLICATE; ","")&amp;IF(AND(N(A148)&gt;0,B148&lt;&gt;"",N('Settings'!$B$2)&gt;0,SUMIFS('Time Entries'!$M$2:$M$1500,'Time Entries'!$A$2:$A$1500,A148,'Time Entries'!$B$2:$B$1500,B148)&gt;N('Settings'!$B$2)),"LONG DAY; ","")&amp;IF(AND(N(A148)&gt;0,N(J148)&gt;0,N(J148)-N(A148)&gt;N('Settings'!$B$4)),"ENTERED LATE; ","")&amp;IF(AND(N(A148)&gt;0,K148="",TODAY()-N(A148)&gt;=N('Settings'!$B$5)),"NOT APPROVED; ",""),LEN(IF(N(A148)=0,"NO DATE; ",IF(A148&gt;TODAY(),"FUTURE DATE; ",""))&amp;IF(B148="","NO WORKER; ",IF(COUNTIF('Workers'!$A$2:$A$61,B148)=0,"WORKER NOT ON WORKERS SHEET; ",""))&amp;IF(C148="","NO JOB; ",IF(COUNTIF('Jobs'!$A$2:$A$61,C148)=0,"JOB NOT ON JOBS SHEET; ",""))&amp;IF(AND(N(G148)=0,AND(D148&lt;&gt;"",E148&lt;&gt;""),N(E148)&lt;=N(D148)),"END BEFORE START; ",IF(N(M148)&lt;=0,"NO HOURS; ",""))&amp;IF(AND(N(A148)&gt;0,B148&lt;&gt;"",COUNTIFS('Time Entries'!$A$2:$A$1500,A148,'Time Entries'!$B$2:$B$1500,B148,'Time Entries'!$C$2:$C$1500,C148,'Time Entries'!$M$2:$M$1500,M148)&gt;1),"POSSIBLE DUPLICATE; ","")&amp;IF(AND(N(A148)&gt;0,B148&lt;&gt;"",N('Settings'!$B$2)&gt;0,SUMIFS('Time Entries'!$M$2:$M$1500,'Time Entries'!$A$2:$A$1500,A148,'Time Entries'!$B$2:$B$1500,B148)&gt;N('Settings'!$B$2)),"LONG DAY; ","")&amp;IF(AND(N(A148)&gt;0,N(J148)&gt;0,N(J148)-N(A148)&gt;N('Settings'!$B$4)),"ENTERED LATE; ","")&amp;IF(AND(N(A148)&gt;0,K148="",TODAY()-N(A148)&gt;=N('Settings'!$B$5)),"NOT APPROVED; ",""))-2)))</f>
        <v/>
      </c>
    </row>
    <row r="149">
      <c r="A149" s="6" t="n"/>
      <c r="D149" s="7" t="n"/>
      <c r="E149" s="7" t="n"/>
      <c r="J149" s="6" t="n"/>
      <c r="L149" s="8" t="n"/>
      <c r="M149" s="9">
        <f>IF(NOT(OR(A149&lt;&gt;"",B149&lt;&gt;"",C149&lt;&gt;"")),"",IF(N(G149)&gt;0,N(G149),IF(AND(AND(D149&lt;&gt;"",E149&lt;&gt;""),N(E149)&gt;N(D149)),ROUND((N(E149)-N(D149))*24-N(F149)/60,2),"")))</f>
        <v/>
      </c>
      <c r="N149" s="6">
        <f>IF(N(A149)=0,"",A149-WEEKDAY(A149,3))</f>
        <v/>
      </c>
      <c r="O149" s="8">
        <f>IF(NOT(OR(A149&lt;&gt;"",B149&lt;&gt;"",C149&lt;&gt;"")),"",IF(IF(N(A149)=0,"NO DATE; ",IF(A149&gt;TODAY(),"FUTURE DATE; ",""))&amp;IF(B149="","NO WORKER; ",IF(COUNTIF('Workers'!$A$2:$A$61,B149)=0,"WORKER NOT ON WORKERS SHEET; ",""))&amp;IF(C149="","NO JOB; ",IF(COUNTIF('Jobs'!$A$2:$A$61,C149)=0,"JOB NOT ON JOBS SHEET; ",""))&amp;IF(AND(N(G149)=0,AND(D149&lt;&gt;"",E149&lt;&gt;""),N(E149)&lt;=N(D149)),"END BEFORE START; ",IF(N(M149)&lt;=0,"NO HOURS; ",""))&amp;IF(AND(N(A149)&gt;0,B149&lt;&gt;"",COUNTIFS('Time Entries'!$A$2:$A$1500,A149,'Time Entries'!$B$2:$B$1500,B149,'Time Entries'!$C$2:$C$1500,C149,'Time Entries'!$M$2:$M$1500,M149)&gt;1),"POSSIBLE DUPLICATE; ","")&amp;IF(AND(N(A149)&gt;0,B149&lt;&gt;"",N('Settings'!$B$2)&gt;0,SUMIFS('Time Entries'!$M$2:$M$1500,'Time Entries'!$A$2:$A$1500,A149,'Time Entries'!$B$2:$B$1500,B149)&gt;N('Settings'!$B$2)),"LONG DAY; ","")&amp;IF(AND(N(A149)&gt;0,N(J149)&gt;0,N(J149)-N(A149)&gt;N('Settings'!$B$4)),"ENTERED LATE; ","")&amp;IF(AND(N(A149)&gt;0,K149="",TODAY()-N(A149)&gt;=N('Settings'!$B$5)),"NOT APPROVED; ","")="","",LEFT(IF(N(A149)=0,"NO DATE; ",IF(A149&gt;TODAY(),"FUTURE DATE; ",""))&amp;IF(B149="","NO WORKER; ",IF(COUNTIF('Workers'!$A$2:$A$61,B149)=0,"WORKER NOT ON WORKERS SHEET; ",""))&amp;IF(C149="","NO JOB; ",IF(COUNTIF('Jobs'!$A$2:$A$61,C149)=0,"JOB NOT ON JOBS SHEET; ",""))&amp;IF(AND(N(G149)=0,AND(D149&lt;&gt;"",E149&lt;&gt;""),N(E149)&lt;=N(D149)),"END BEFORE START; ",IF(N(M149)&lt;=0,"NO HOURS; ",""))&amp;IF(AND(N(A149)&gt;0,B149&lt;&gt;"",COUNTIFS('Time Entries'!$A$2:$A$1500,A149,'Time Entries'!$B$2:$B$1500,B149,'Time Entries'!$C$2:$C$1500,C149,'Time Entries'!$M$2:$M$1500,M149)&gt;1),"POSSIBLE DUPLICATE; ","")&amp;IF(AND(N(A149)&gt;0,B149&lt;&gt;"",N('Settings'!$B$2)&gt;0,SUMIFS('Time Entries'!$M$2:$M$1500,'Time Entries'!$A$2:$A$1500,A149,'Time Entries'!$B$2:$B$1500,B149)&gt;N('Settings'!$B$2)),"LONG DAY; ","")&amp;IF(AND(N(A149)&gt;0,N(J149)&gt;0,N(J149)-N(A149)&gt;N('Settings'!$B$4)),"ENTERED LATE; ","")&amp;IF(AND(N(A149)&gt;0,K149="",TODAY()-N(A149)&gt;=N('Settings'!$B$5)),"NOT APPROVED; ",""),LEN(IF(N(A149)=0,"NO DATE; ",IF(A149&gt;TODAY(),"FUTURE DATE; ",""))&amp;IF(B149="","NO WORKER; ",IF(COUNTIF('Workers'!$A$2:$A$61,B149)=0,"WORKER NOT ON WORKERS SHEET; ",""))&amp;IF(C149="","NO JOB; ",IF(COUNTIF('Jobs'!$A$2:$A$61,C149)=0,"JOB NOT ON JOBS SHEET; ",""))&amp;IF(AND(N(G149)=0,AND(D149&lt;&gt;"",E149&lt;&gt;""),N(E149)&lt;=N(D149)),"END BEFORE START; ",IF(N(M149)&lt;=0,"NO HOURS; ",""))&amp;IF(AND(N(A149)&gt;0,B149&lt;&gt;"",COUNTIFS('Time Entries'!$A$2:$A$1500,A149,'Time Entries'!$B$2:$B$1500,B149,'Time Entries'!$C$2:$C$1500,C149,'Time Entries'!$M$2:$M$1500,M149)&gt;1),"POSSIBLE DUPLICATE; ","")&amp;IF(AND(N(A149)&gt;0,B149&lt;&gt;"",N('Settings'!$B$2)&gt;0,SUMIFS('Time Entries'!$M$2:$M$1500,'Time Entries'!$A$2:$A$1500,A149,'Time Entries'!$B$2:$B$1500,B149)&gt;N('Settings'!$B$2)),"LONG DAY; ","")&amp;IF(AND(N(A149)&gt;0,N(J149)&gt;0,N(J149)-N(A149)&gt;N('Settings'!$B$4)),"ENTERED LATE; ","")&amp;IF(AND(N(A149)&gt;0,K149="",TODAY()-N(A149)&gt;=N('Settings'!$B$5)),"NOT APPROVED; ",""))-2)))</f>
        <v/>
      </c>
    </row>
    <row r="150">
      <c r="A150" s="6" t="n"/>
      <c r="D150" s="7" t="n"/>
      <c r="E150" s="7" t="n"/>
      <c r="J150" s="6" t="n"/>
      <c r="L150" s="8" t="n"/>
      <c r="M150" s="9">
        <f>IF(NOT(OR(A150&lt;&gt;"",B150&lt;&gt;"",C150&lt;&gt;"")),"",IF(N(G150)&gt;0,N(G150),IF(AND(AND(D150&lt;&gt;"",E150&lt;&gt;""),N(E150)&gt;N(D150)),ROUND((N(E150)-N(D150))*24-N(F150)/60,2),"")))</f>
        <v/>
      </c>
      <c r="N150" s="6">
        <f>IF(N(A150)=0,"",A150-WEEKDAY(A150,3))</f>
        <v/>
      </c>
      <c r="O150" s="8">
        <f>IF(NOT(OR(A150&lt;&gt;"",B150&lt;&gt;"",C150&lt;&gt;"")),"",IF(IF(N(A150)=0,"NO DATE; ",IF(A150&gt;TODAY(),"FUTURE DATE; ",""))&amp;IF(B150="","NO WORKER; ",IF(COUNTIF('Workers'!$A$2:$A$61,B150)=0,"WORKER NOT ON WORKERS SHEET; ",""))&amp;IF(C150="","NO JOB; ",IF(COUNTIF('Jobs'!$A$2:$A$61,C150)=0,"JOB NOT ON JOBS SHEET; ",""))&amp;IF(AND(N(G150)=0,AND(D150&lt;&gt;"",E150&lt;&gt;""),N(E150)&lt;=N(D150)),"END BEFORE START; ",IF(N(M150)&lt;=0,"NO HOURS; ",""))&amp;IF(AND(N(A150)&gt;0,B150&lt;&gt;"",COUNTIFS('Time Entries'!$A$2:$A$1500,A150,'Time Entries'!$B$2:$B$1500,B150,'Time Entries'!$C$2:$C$1500,C150,'Time Entries'!$M$2:$M$1500,M150)&gt;1),"POSSIBLE DUPLICATE; ","")&amp;IF(AND(N(A150)&gt;0,B150&lt;&gt;"",N('Settings'!$B$2)&gt;0,SUMIFS('Time Entries'!$M$2:$M$1500,'Time Entries'!$A$2:$A$1500,A150,'Time Entries'!$B$2:$B$1500,B150)&gt;N('Settings'!$B$2)),"LONG DAY; ","")&amp;IF(AND(N(A150)&gt;0,N(J150)&gt;0,N(J150)-N(A150)&gt;N('Settings'!$B$4)),"ENTERED LATE; ","")&amp;IF(AND(N(A150)&gt;0,K150="",TODAY()-N(A150)&gt;=N('Settings'!$B$5)),"NOT APPROVED; ","")="","",LEFT(IF(N(A150)=0,"NO DATE; ",IF(A150&gt;TODAY(),"FUTURE DATE; ",""))&amp;IF(B150="","NO WORKER; ",IF(COUNTIF('Workers'!$A$2:$A$61,B150)=0,"WORKER NOT ON WORKERS SHEET; ",""))&amp;IF(C150="","NO JOB; ",IF(COUNTIF('Jobs'!$A$2:$A$61,C150)=0,"JOB NOT ON JOBS SHEET; ",""))&amp;IF(AND(N(G150)=0,AND(D150&lt;&gt;"",E150&lt;&gt;""),N(E150)&lt;=N(D150)),"END BEFORE START; ",IF(N(M150)&lt;=0,"NO HOURS; ",""))&amp;IF(AND(N(A150)&gt;0,B150&lt;&gt;"",COUNTIFS('Time Entries'!$A$2:$A$1500,A150,'Time Entries'!$B$2:$B$1500,B150,'Time Entries'!$C$2:$C$1500,C150,'Time Entries'!$M$2:$M$1500,M150)&gt;1),"POSSIBLE DUPLICATE; ","")&amp;IF(AND(N(A150)&gt;0,B150&lt;&gt;"",N('Settings'!$B$2)&gt;0,SUMIFS('Time Entries'!$M$2:$M$1500,'Time Entries'!$A$2:$A$1500,A150,'Time Entries'!$B$2:$B$1500,B150)&gt;N('Settings'!$B$2)),"LONG DAY; ","")&amp;IF(AND(N(A150)&gt;0,N(J150)&gt;0,N(J150)-N(A150)&gt;N('Settings'!$B$4)),"ENTERED LATE; ","")&amp;IF(AND(N(A150)&gt;0,K150="",TODAY()-N(A150)&gt;=N('Settings'!$B$5)),"NOT APPROVED; ",""),LEN(IF(N(A150)=0,"NO DATE; ",IF(A150&gt;TODAY(),"FUTURE DATE; ",""))&amp;IF(B150="","NO WORKER; ",IF(COUNTIF('Workers'!$A$2:$A$61,B150)=0,"WORKER NOT ON WORKERS SHEET; ",""))&amp;IF(C150="","NO JOB; ",IF(COUNTIF('Jobs'!$A$2:$A$61,C150)=0,"JOB NOT ON JOBS SHEET; ",""))&amp;IF(AND(N(G150)=0,AND(D150&lt;&gt;"",E150&lt;&gt;""),N(E150)&lt;=N(D150)),"END BEFORE START; ",IF(N(M150)&lt;=0,"NO HOURS; ",""))&amp;IF(AND(N(A150)&gt;0,B150&lt;&gt;"",COUNTIFS('Time Entries'!$A$2:$A$1500,A150,'Time Entries'!$B$2:$B$1500,B150,'Time Entries'!$C$2:$C$1500,C150,'Time Entries'!$M$2:$M$1500,M150)&gt;1),"POSSIBLE DUPLICATE; ","")&amp;IF(AND(N(A150)&gt;0,B150&lt;&gt;"",N('Settings'!$B$2)&gt;0,SUMIFS('Time Entries'!$M$2:$M$1500,'Time Entries'!$A$2:$A$1500,A150,'Time Entries'!$B$2:$B$1500,B150)&gt;N('Settings'!$B$2)),"LONG DAY; ","")&amp;IF(AND(N(A150)&gt;0,N(J150)&gt;0,N(J150)-N(A150)&gt;N('Settings'!$B$4)),"ENTERED LATE; ","")&amp;IF(AND(N(A150)&gt;0,K150="",TODAY()-N(A150)&gt;=N('Settings'!$B$5)),"NOT APPROVED; ",""))-2)))</f>
        <v/>
      </c>
    </row>
    <row r="151">
      <c r="A151" s="6" t="n"/>
      <c r="D151" s="7" t="n"/>
      <c r="E151" s="7" t="n"/>
      <c r="J151" s="6" t="n"/>
      <c r="L151" s="8" t="n"/>
      <c r="M151" s="9">
        <f>IF(NOT(OR(A151&lt;&gt;"",B151&lt;&gt;"",C151&lt;&gt;"")),"",IF(N(G151)&gt;0,N(G151),IF(AND(AND(D151&lt;&gt;"",E151&lt;&gt;""),N(E151)&gt;N(D151)),ROUND((N(E151)-N(D151))*24-N(F151)/60,2),"")))</f>
        <v/>
      </c>
      <c r="N151" s="6">
        <f>IF(N(A151)=0,"",A151-WEEKDAY(A151,3))</f>
        <v/>
      </c>
      <c r="O151" s="8">
        <f>IF(NOT(OR(A151&lt;&gt;"",B151&lt;&gt;"",C151&lt;&gt;"")),"",IF(IF(N(A151)=0,"NO DATE; ",IF(A151&gt;TODAY(),"FUTURE DATE; ",""))&amp;IF(B151="","NO WORKER; ",IF(COUNTIF('Workers'!$A$2:$A$61,B151)=0,"WORKER NOT ON WORKERS SHEET; ",""))&amp;IF(C151="","NO JOB; ",IF(COUNTIF('Jobs'!$A$2:$A$61,C151)=0,"JOB NOT ON JOBS SHEET; ",""))&amp;IF(AND(N(G151)=0,AND(D151&lt;&gt;"",E151&lt;&gt;""),N(E151)&lt;=N(D151)),"END BEFORE START; ",IF(N(M151)&lt;=0,"NO HOURS; ",""))&amp;IF(AND(N(A151)&gt;0,B151&lt;&gt;"",COUNTIFS('Time Entries'!$A$2:$A$1500,A151,'Time Entries'!$B$2:$B$1500,B151,'Time Entries'!$C$2:$C$1500,C151,'Time Entries'!$M$2:$M$1500,M151)&gt;1),"POSSIBLE DUPLICATE; ","")&amp;IF(AND(N(A151)&gt;0,B151&lt;&gt;"",N('Settings'!$B$2)&gt;0,SUMIFS('Time Entries'!$M$2:$M$1500,'Time Entries'!$A$2:$A$1500,A151,'Time Entries'!$B$2:$B$1500,B151)&gt;N('Settings'!$B$2)),"LONG DAY; ","")&amp;IF(AND(N(A151)&gt;0,N(J151)&gt;0,N(J151)-N(A151)&gt;N('Settings'!$B$4)),"ENTERED LATE; ","")&amp;IF(AND(N(A151)&gt;0,K151="",TODAY()-N(A151)&gt;=N('Settings'!$B$5)),"NOT APPROVED; ","")="","",LEFT(IF(N(A151)=0,"NO DATE; ",IF(A151&gt;TODAY(),"FUTURE DATE; ",""))&amp;IF(B151="","NO WORKER; ",IF(COUNTIF('Workers'!$A$2:$A$61,B151)=0,"WORKER NOT ON WORKERS SHEET; ",""))&amp;IF(C151="","NO JOB; ",IF(COUNTIF('Jobs'!$A$2:$A$61,C151)=0,"JOB NOT ON JOBS SHEET; ",""))&amp;IF(AND(N(G151)=0,AND(D151&lt;&gt;"",E151&lt;&gt;""),N(E151)&lt;=N(D151)),"END BEFORE START; ",IF(N(M151)&lt;=0,"NO HOURS; ",""))&amp;IF(AND(N(A151)&gt;0,B151&lt;&gt;"",COUNTIFS('Time Entries'!$A$2:$A$1500,A151,'Time Entries'!$B$2:$B$1500,B151,'Time Entries'!$C$2:$C$1500,C151,'Time Entries'!$M$2:$M$1500,M151)&gt;1),"POSSIBLE DUPLICATE; ","")&amp;IF(AND(N(A151)&gt;0,B151&lt;&gt;"",N('Settings'!$B$2)&gt;0,SUMIFS('Time Entries'!$M$2:$M$1500,'Time Entries'!$A$2:$A$1500,A151,'Time Entries'!$B$2:$B$1500,B151)&gt;N('Settings'!$B$2)),"LONG DAY; ","")&amp;IF(AND(N(A151)&gt;0,N(J151)&gt;0,N(J151)-N(A151)&gt;N('Settings'!$B$4)),"ENTERED LATE; ","")&amp;IF(AND(N(A151)&gt;0,K151="",TODAY()-N(A151)&gt;=N('Settings'!$B$5)),"NOT APPROVED; ",""),LEN(IF(N(A151)=0,"NO DATE; ",IF(A151&gt;TODAY(),"FUTURE DATE; ",""))&amp;IF(B151="","NO WORKER; ",IF(COUNTIF('Workers'!$A$2:$A$61,B151)=0,"WORKER NOT ON WORKERS SHEET; ",""))&amp;IF(C151="","NO JOB; ",IF(COUNTIF('Jobs'!$A$2:$A$61,C151)=0,"JOB NOT ON JOBS SHEET; ",""))&amp;IF(AND(N(G151)=0,AND(D151&lt;&gt;"",E151&lt;&gt;""),N(E151)&lt;=N(D151)),"END BEFORE START; ",IF(N(M151)&lt;=0,"NO HOURS; ",""))&amp;IF(AND(N(A151)&gt;0,B151&lt;&gt;"",COUNTIFS('Time Entries'!$A$2:$A$1500,A151,'Time Entries'!$B$2:$B$1500,B151,'Time Entries'!$C$2:$C$1500,C151,'Time Entries'!$M$2:$M$1500,M151)&gt;1),"POSSIBLE DUPLICATE; ","")&amp;IF(AND(N(A151)&gt;0,B151&lt;&gt;"",N('Settings'!$B$2)&gt;0,SUMIFS('Time Entries'!$M$2:$M$1500,'Time Entries'!$A$2:$A$1500,A151,'Time Entries'!$B$2:$B$1500,B151)&gt;N('Settings'!$B$2)),"LONG DAY; ","")&amp;IF(AND(N(A151)&gt;0,N(J151)&gt;0,N(J151)-N(A151)&gt;N('Settings'!$B$4)),"ENTERED LATE; ","")&amp;IF(AND(N(A151)&gt;0,K151="",TODAY()-N(A151)&gt;=N('Settings'!$B$5)),"NOT APPROVED; ",""))-2)))</f>
        <v/>
      </c>
    </row>
    <row r="152">
      <c r="A152" s="6" t="n"/>
      <c r="D152" s="7" t="n"/>
      <c r="E152" s="7" t="n"/>
      <c r="J152" s="6" t="n"/>
      <c r="L152" s="8" t="n"/>
      <c r="M152" s="9">
        <f>IF(NOT(OR(A152&lt;&gt;"",B152&lt;&gt;"",C152&lt;&gt;"")),"",IF(N(G152)&gt;0,N(G152),IF(AND(AND(D152&lt;&gt;"",E152&lt;&gt;""),N(E152)&gt;N(D152)),ROUND((N(E152)-N(D152))*24-N(F152)/60,2),"")))</f>
        <v/>
      </c>
      <c r="N152" s="6">
        <f>IF(N(A152)=0,"",A152-WEEKDAY(A152,3))</f>
        <v/>
      </c>
      <c r="O152" s="8">
        <f>IF(NOT(OR(A152&lt;&gt;"",B152&lt;&gt;"",C152&lt;&gt;"")),"",IF(IF(N(A152)=0,"NO DATE; ",IF(A152&gt;TODAY(),"FUTURE DATE; ",""))&amp;IF(B152="","NO WORKER; ",IF(COUNTIF('Workers'!$A$2:$A$61,B152)=0,"WORKER NOT ON WORKERS SHEET; ",""))&amp;IF(C152="","NO JOB; ",IF(COUNTIF('Jobs'!$A$2:$A$61,C152)=0,"JOB NOT ON JOBS SHEET; ",""))&amp;IF(AND(N(G152)=0,AND(D152&lt;&gt;"",E152&lt;&gt;""),N(E152)&lt;=N(D152)),"END BEFORE START; ",IF(N(M152)&lt;=0,"NO HOURS; ",""))&amp;IF(AND(N(A152)&gt;0,B152&lt;&gt;"",COUNTIFS('Time Entries'!$A$2:$A$1500,A152,'Time Entries'!$B$2:$B$1500,B152,'Time Entries'!$C$2:$C$1500,C152,'Time Entries'!$M$2:$M$1500,M152)&gt;1),"POSSIBLE DUPLICATE; ","")&amp;IF(AND(N(A152)&gt;0,B152&lt;&gt;"",N('Settings'!$B$2)&gt;0,SUMIFS('Time Entries'!$M$2:$M$1500,'Time Entries'!$A$2:$A$1500,A152,'Time Entries'!$B$2:$B$1500,B152)&gt;N('Settings'!$B$2)),"LONG DAY; ","")&amp;IF(AND(N(A152)&gt;0,N(J152)&gt;0,N(J152)-N(A152)&gt;N('Settings'!$B$4)),"ENTERED LATE; ","")&amp;IF(AND(N(A152)&gt;0,K152="",TODAY()-N(A152)&gt;=N('Settings'!$B$5)),"NOT APPROVED; ","")="","",LEFT(IF(N(A152)=0,"NO DATE; ",IF(A152&gt;TODAY(),"FUTURE DATE; ",""))&amp;IF(B152="","NO WORKER; ",IF(COUNTIF('Workers'!$A$2:$A$61,B152)=0,"WORKER NOT ON WORKERS SHEET; ",""))&amp;IF(C152="","NO JOB; ",IF(COUNTIF('Jobs'!$A$2:$A$61,C152)=0,"JOB NOT ON JOBS SHEET; ",""))&amp;IF(AND(N(G152)=0,AND(D152&lt;&gt;"",E152&lt;&gt;""),N(E152)&lt;=N(D152)),"END BEFORE START; ",IF(N(M152)&lt;=0,"NO HOURS; ",""))&amp;IF(AND(N(A152)&gt;0,B152&lt;&gt;"",COUNTIFS('Time Entries'!$A$2:$A$1500,A152,'Time Entries'!$B$2:$B$1500,B152,'Time Entries'!$C$2:$C$1500,C152,'Time Entries'!$M$2:$M$1500,M152)&gt;1),"POSSIBLE DUPLICATE; ","")&amp;IF(AND(N(A152)&gt;0,B152&lt;&gt;"",N('Settings'!$B$2)&gt;0,SUMIFS('Time Entries'!$M$2:$M$1500,'Time Entries'!$A$2:$A$1500,A152,'Time Entries'!$B$2:$B$1500,B152)&gt;N('Settings'!$B$2)),"LONG DAY; ","")&amp;IF(AND(N(A152)&gt;0,N(J152)&gt;0,N(J152)-N(A152)&gt;N('Settings'!$B$4)),"ENTERED LATE; ","")&amp;IF(AND(N(A152)&gt;0,K152="",TODAY()-N(A152)&gt;=N('Settings'!$B$5)),"NOT APPROVED; ",""),LEN(IF(N(A152)=0,"NO DATE; ",IF(A152&gt;TODAY(),"FUTURE DATE; ",""))&amp;IF(B152="","NO WORKER; ",IF(COUNTIF('Workers'!$A$2:$A$61,B152)=0,"WORKER NOT ON WORKERS SHEET; ",""))&amp;IF(C152="","NO JOB; ",IF(COUNTIF('Jobs'!$A$2:$A$61,C152)=0,"JOB NOT ON JOBS SHEET; ",""))&amp;IF(AND(N(G152)=0,AND(D152&lt;&gt;"",E152&lt;&gt;""),N(E152)&lt;=N(D152)),"END BEFORE START; ",IF(N(M152)&lt;=0,"NO HOURS; ",""))&amp;IF(AND(N(A152)&gt;0,B152&lt;&gt;"",COUNTIFS('Time Entries'!$A$2:$A$1500,A152,'Time Entries'!$B$2:$B$1500,B152,'Time Entries'!$C$2:$C$1500,C152,'Time Entries'!$M$2:$M$1500,M152)&gt;1),"POSSIBLE DUPLICATE; ","")&amp;IF(AND(N(A152)&gt;0,B152&lt;&gt;"",N('Settings'!$B$2)&gt;0,SUMIFS('Time Entries'!$M$2:$M$1500,'Time Entries'!$A$2:$A$1500,A152,'Time Entries'!$B$2:$B$1500,B152)&gt;N('Settings'!$B$2)),"LONG DAY; ","")&amp;IF(AND(N(A152)&gt;0,N(J152)&gt;0,N(J152)-N(A152)&gt;N('Settings'!$B$4)),"ENTERED LATE; ","")&amp;IF(AND(N(A152)&gt;0,K152="",TODAY()-N(A152)&gt;=N('Settings'!$B$5)),"NOT APPROVED; ",""))-2)))</f>
        <v/>
      </c>
    </row>
    <row r="153">
      <c r="A153" s="6" t="n"/>
      <c r="D153" s="7" t="n"/>
      <c r="E153" s="7" t="n"/>
      <c r="J153" s="6" t="n"/>
      <c r="L153" s="8" t="n"/>
      <c r="M153" s="9">
        <f>IF(NOT(OR(A153&lt;&gt;"",B153&lt;&gt;"",C153&lt;&gt;"")),"",IF(N(G153)&gt;0,N(G153),IF(AND(AND(D153&lt;&gt;"",E153&lt;&gt;""),N(E153)&gt;N(D153)),ROUND((N(E153)-N(D153))*24-N(F153)/60,2),"")))</f>
        <v/>
      </c>
      <c r="N153" s="6">
        <f>IF(N(A153)=0,"",A153-WEEKDAY(A153,3))</f>
        <v/>
      </c>
      <c r="O153" s="8">
        <f>IF(NOT(OR(A153&lt;&gt;"",B153&lt;&gt;"",C153&lt;&gt;"")),"",IF(IF(N(A153)=0,"NO DATE; ",IF(A153&gt;TODAY(),"FUTURE DATE; ",""))&amp;IF(B153="","NO WORKER; ",IF(COUNTIF('Workers'!$A$2:$A$61,B153)=0,"WORKER NOT ON WORKERS SHEET; ",""))&amp;IF(C153="","NO JOB; ",IF(COUNTIF('Jobs'!$A$2:$A$61,C153)=0,"JOB NOT ON JOBS SHEET; ",""))&amp;IF(AND(N(G153)=0,AND(D153&lt;&gt;"",E153&lt;&gt;""),N(E153)&lt;=N(D153)),"END BEFORE START; ",IF(N(M153)&lt;=0,"NO HOURS; ",""))&amp;IF(AND(N(A153)&gt;0,B153&lt;&gt;"",COUNTIFS('Time Entries'!$A$2:$A$1500,A153,'Time Entries'!$B$2:$B$1500,B153,'Time Entries'!$C$2:$C$1500,C153,'Time Entries'!$M$2:$M$1500,M153)&gt;1),"POSSIBLE DUPLICATE; ","")&amp;IF(AND(N(A153)&gt;0,B153&lt;&gt;"",N('Settings'!$B$2)&gt;0,SUMIFS('Time Entries'!$M$2:$M$1500,'Time Entries'!$A$2:$A$1500,A153,'Time Entries'!$B$2:$B$1500,B153)&gt;N('Settings'!$B$2)),"LONG DAY; ","")&amp;IF(AND(N(A153)&gt;0,N(J153)&gt;0,N(J153)-N(A153)&gt;N('Settings'!$B$4)),"ENTERED LATE; ","")&amp;IF(AND(N(A153)&gt;0,K153="",TODAY()-N(A153)&gt;=N('Settings'!$B$5)),"NOT APPROVED; ","")="","",LEFT(IF(N(A153)=0,"NO DATE; ",IF(A153&gt;TODAY(),"FUTURE DATE; ",""))&amp;IF(B153="","NO WORKER; ",IF(COUNTIF('Workers'!$A$2:$A$61,B153)=0,"WORKER NOT ON WORKERS SHEET; ",""))&amp;IF(C153="","NO JOB; ",IF(COUNTIF('Jobs'!$A$2:$A$61,C153)=0,"JOB NOT ON JOBS SHEET; ",""))&amp;IF(AND(N(G153)=0,AND(D153&lt;&gt;"",E153&lt;&gt;""),N(E153)&lt;=N(D153)),"END BEFORE START; ",IF(N(M153)&lt;=0,"NO HOURS; ",""))&amp;IF(AND(N(A153)&gt;0,B153&lt;&gt;"",COUNTIFS('Time Entries'!$A$2:$A$1500,A153,'Time Entries'!$B$2:$B$1500,B153,'Time Entries'!$C$2:$C$1500,C153,'Time Entries'!$M$2:$M$1500,M153)&gt;1),"POSSIBLE DUPLICATE; ","")&amp;IF(AND(N(A153)&gt;0,B153&lt;&gt;"",N('Settings'!$B$2)&gt;0,SUMIFS('Time Entries'!$M$2:$M$1500,'Time Entries'!$A$2:$A$1500,A153,'Time Entries'!$B$2:$B$1500,B153)&gt;N('Settings'!$B$2)),"LONG DAY; ","")&amp;IF(AND(N(A153)&gt;0,N(J153)&gt;0,N(J153)-N(A153)&gt;N('Settings'!$B$4)),"ENTERED LATE; ","")&amp;IF(AND(N(A153)&gt;0,K153="",TODAY()-N(A153)&gt;=N('Settings'!$B$5)),"NOT APPROVED; ",""),LEN(IF(N(A153)=0,"NO DATE; ",IF(A153&gt;TODAY(),"FUTURE DATE; ",""))&amp;IF(B153="","NO WORKER; ",IF(COUNTIF('Workers'!$A$2:$A$61,B153)=0,"WORKER NOT ON WORKERS SHEET; ",""))&amp;IF(C153="","NO JOB; ",IF(COUNTIF('Jobs'!$A$2:$A$61,C153)=0,"JOB NOT ON JOBS SHEET; ",""))&amp;IF(AND(N(G153)=0,AND(D153&lt;&gt;"",E153&lt;&gt;""),N(E153)&lt;=N(D153)),"END BEFORE START; ",IF(N(M153)&lt;=0,"NO HOURS; ",""))&amp;IF(AND(N(A153)&gt;0,B153&lt;&gt;"",COUNTIFS('Time Entries'!$A$2:$A$1500,A153,'Time Entries'!$B$2:$B$1500,B153,'Time Entries'!$C$2:$C$1500,C153,'Time Entries'!$M$2:$M$1500,M153)&gt;1),"POSSIBLE DUPLICATE; ","")&amp;IF(AND(N(A153)&gt;0,B153&lt;&gt;"",N('Settings'!$B$2)&gt;0,SUMIFS('Time Entries'!$M$2:$M$1500,'Time Entries'!$A$2:$A$1500,A153,'Time Entries'!$B$2:$B$1500,B153)&gt;N('Settings'!$B$2)),"LONG DAY; ","")&amp;IF(AND(N(A153)&gt;0,N(J153)&gt;0,N(J153)-N(A153)&gt;N('Settings'!$B$4)),"ENTERED LATE; ","")&amp;IF(AND(N(A153)&gt;0,K153="",TODAY()-N(A153)&gt;=N('Settings'!$B$5)),"NOT APPROVED; ",""))-2)))</f>
        <v/>
      </c>
    </row>
    <row r="154">
      <c r="A154" s="6" t="n"/>
      <c r="D154" s="7" t="n"/>
      <c r="E154" s="7" t="n"/>
      <c r="J154" s="6" t="n"/>
      <c r="L154" s="8" t="n"/>
      <c r="M154" s="9">
        <f>IF(NOT(OR(A154&lt;&gt;"",B154&lt;&gt;"",C154&lt;&gt;"")),"",IF(N(G154)&gt;0,N(G154),IF(AND(AND(D154&lt;&gt;"",E154&lt;&gt;""),N(E154)&gt;N(D154)),ROUND((N(E154)-N(D154))*24-N(F154)/60,2),"")))</f>
        <v/>
      </c>
      <c r="N154" s="6">
        <f>IF(N(A154)=0,"",A154-WEEKDAY(A154,3))</f>
        <v/>
      </c>
      <c r="O154" s="8">
        <f>IF(NOT(OR(A154&lt;&gt;"",B154&lt;&gt;"",C154&lt;&gt;"")),"",IF(IF(N(A154)=0,"NO DATE; ",IF(A154&gt;TODAY(),"FUTURE DATE; ",""))&amp;IF(B154="","NO WORKER; ",IF(COUNTIF('Workers'!$A$2:$A$61,B154)=0,"WORKER NOT ON WORKERS SHEET; ",""))&amp;IF(C154="","NO JOB; ",IF(COUNTIF('Jobs'!$A$2:$A$61,C154)=0,"JOB NOT ON JOBS SHEET; ",""))&amp;IF(AND(N(G154)=0,AND(D154&lt;&gt;"",E154&lt;&gt;""),N(E154)&lt;=N(D154)),"END BEFORE START; ",IF(N(M154)&lt;=0,"NO HOURS; ",""))&amp;IF(AND(N(A154)&gt;0,B154&lt;&gt;"",COUNTIFS('Time Entries'!$A$2:$A$1500,A154,'Time Entries'!$B$2:$B$1500,B154,'Time Entries'!$C$2:$C$1500,C154,'Time Entries'!$M$2:$M$1500,M154)&gt;1),"POSSIBLE DUPLICATE; ","")&amp;IF(AND(N(A154)&gt;0,B154&lt;&gt;"",N('Settings'!$B$2)&gt;0,SUMIFS('Time Entries'!$M$2:$M$1500,'Time Entries'!$A$2:$A$1500,A154,'Time Entries'!$B$2:$B$1500,B154)&gt;N('Settings'!$B$2)),"LONG DAY; ","")&amp;IF(AND(N(A154)&gt;0,N(J154)&gt;0,N(J154)-N(A154)&gt;N('Settings'!$B$4)),"ENTERED LATE; ","")&amp;IF(AND(N(A154)&gt;0,K154="",TODAY()-N(A154)&gt;=N('Settings'!$B$5)),"NOT APPROVED; ","")="","",LEFT(IF(N(A154)=0,"NO DATE; ",IF(A154&gt;TODAY(),"FUTURE DATE; ",""))&amp;IF(B154="","NO WORKER; ",IF(COUNTIF('Workers'!$A$2:$A$61,B154)=0,"WORKER NOT ON WORKERS SHEET; ",""))&amp;IF(C154="","NO JOB; ",IF(COUNTIF('Jobs'!$A$2:$A$61,C154)=0,"JOB NOT ON JOBS SHEET; ",""))&amp;IF(AND(N(G154)=0,AND(D154&lt;&gt;"",E154&lt;&gt;""),N(E154)&lt;=N(D154)),"END BEFORE START; ",IF(N(M154)&lt;=0,"NO HOURS; ",""))&amp;IF(AND(N(A154)&gt;0,B154&lt;&gt;"",COUNTIFS('Time Entries'!$A$2:$A$1500,A154,'Time Entries'!$B$2:$B$1500,B154,'Time Entries'!$C$2:$C$1500,C154,'Time Entries'!$M$2:$M$1500,M154)&gt;1),"POSSIBLE DUPLICATE; ","")&amp;IF(AND(N(A154)&gt;0,B154&lt;&gt;"",N('Settings'!$B$2)&gt;0,SUMIFS('Time Entries'!$M$2:$M$1500,'Time Entries'!$A$2:$A$1500,A154,'Time Entries'!$B$2:$B$1500,B154)&gt;N('Settings'!$B$2)),"LONG DAY; ","")&amp;IF(AND(N(A154)&gt;0,N(J154)&gt;0,N(J154)-N(A154)&gt;N('Settings'!$B$4)),"ENTERED LATE; ","")&amp;IF(AND(N(A154)&gt;0,K154="",TODAY()-N(A154)&gt;=N('Settings'!$B$5)),"NOT APPROVED; ",""),LEN(IF(N(A154)=0,"NO DATE; ",IF(A154&gt;TODAY(),"FUTURE DATE; ",""))&amp;IF(B154="","NO WORKER; ",IF(COUNTIF('Workers'!$A$2:$A$61,B154)=0,"WORKER NOT ON WORKERS SHEET; ",""))&amp;IF(C154="","NO JOB; ",IF(COUNTIF('Jobs'!$A$2:$A$61,C154)=0,"JOB NOT ON JOBS SHEET; ",""))&amp;IF(AND(N(G154)=0,AND(D154&lt;&gt;"",E154&lt;&gt;""),N(E154)&lt;=N(D154)),"END BEFORE START; ",IF(N(M154)&lt;=0,"NO HOURS; ",""))&amp;IF(AND(N(A154)&gt;0,B154&lt;&gt;"",COUNTIFS('Time Entries'!$A$2:$A$1500,A154,'Time Entries'!$B$2:$B$1500,B154,'Time Entries'!$C$2:$C$1500,C154,'Time Entries'!$M$2:$M$1500,M154)&gt;1),"POSSIBLE DUPLICATE; ","")&amp;IF(AND(N(A154)&gt;0,B154&lt;&gt;"",N('Settings'!$B$2)&gt;0,SUMIFS('Time Entries'!$M$2:$M$1500,'Time Entries'!$A$2:$A$1500,A154,'Time Entries'!$B$2:$B$1500,B154)&gt;N('Settings'!$B$2)),"LONG DAY; ","")&amp;IF(AND(N(A154)&gt;0,N(J154)&gt;0,N(J154)-N(A154)&gt;N('Settings'!$B$4)),"ENTERED LATE; ","")&amp;IF(AND(N(A154)&gt;0,K154="",TODAY()-N(A154)&gt;=N('Settings'!$B$5)),"NOT APPROVED; ",""))-2)))</f>
        <v/>
      </c>
    </row>
    <row r="155">
      <c r="A155" s="6" t="n"/>
      <c r="D155" s="7" t="n"/>
      <c r="E155" s="7" t="n"/>
      <c r="J155" s="6" t="n"/>
      <c r="L155" s="8" t="n"/>
      <c r="M155" s="9">
        <f>IF(NOT(OR(A155&lt;&gt;"",B155&lt;&gt;"",C155&lt;&gt;"")),"",IF(N(G155)&gt;0,N(G155),IF(AND(AND(D155&lt;&gt;"",E155&lt;&gt;""),N(E155)&gt;N(D155)),ROUND((N(E155)-N(D155))*24-N(F155)/60,2),"")))</f>
        <v/>
      </c>
      <c r="N155" s="6">
        <f>IF(N(A155)=0,"",A155-WEEKDAY(A155,3))</f>
        <v/>
      </c>
      <c r="O155" s="8">
        <f>IF(NOT(OR(A155&lt;&gt;"",B155&lt;&gt;"",C155&lt;&gt;"")),"",IF(IF(N(A155)=0,"NO DATE; ",IF(A155&gt;TODAY(),"FUTURE DATE; ",""))&amp;IF(B155="","NO WORKER; ",IF(COUNTIF('Workers'!$A$2:$A$61,B155)=0,"WORKER NOT ON WORKERS SHEET; ",""))&amp;IF(C155="","NO JOB; ",IF(COUNTIF('Jobs'!$A$2:$A$61,C155)=0,"JOB NOT ON JOBS SHEET; ",""))&amp;IF(AND(N(G155)=0,AND(D155&lt;&gt;"",E155&lt;&gt;""),N(E155)&lt;=N(D155)),"END BEFORE START; ",IF(N(M155)&lt;=0,"NO HOURS; ",""))&amp;IF(AND(N(A155)&gt;0,B155&lt;&gt;"",COUNTIFS('Time Entries'!$A$2:$A$1500,A155,'Time Entries'!$B$2:$B$1500,B155,'Time Entries'!$C$2:$C$1500,C155,'Time Entries'!$M$2:$M$1500,M155)&gt;1),"POSSIBLE DUPLICATE; ","")&amp;IF(AND(N(A155)&gt;0,B155&lt;&gt;"",N('Settings'!$B$2)&gt;0,SUMIFS('Time Entries'!$M$2:$M$1500,'Time Entries'!$A$2:$A$1500,A155,'Time Entries'!$B$2:$B$1500,B155)&gt;N('Settings'!$B$2)),"LONG DAY; ","")&amp;IF(AND(N(A155)&gt;0,N(J155)&gt;0,N(J155)-N(A155)&gt;N('Settings'!$B$4)),"ENTERED LATE; ","")&amp;IF(AND(N(A155)&gt;0,K155="",TODAY()-N(A155)&gt;=N('Settings'!$B$5)),"NOT APPROVED; ","")="","",LEFT(IF(N(A155)=0,"NO DATE; ",IF(A155&gt;TODAY(),"FUTURE DATE; ",""))&amp;IF(B155="","NO WORKER; ",IF(COUNTIF('Workers'!$A$2:$A$61,B155)=0,"WORKER NOT ON WORKERS SHEET; ",""))&amp;IF(C155="","NO JOB; ",IF(COUNTIF('Jobs'!$A$2:$A$61,C155)=0,"JOB NOT ON JOBS SHEET; ",""))&amp;IF(AND(N(G155)=0,AND(D155&lt;&gt;"",E155&lt;&gt;""),N(E155)&lt;=N(D155)),"END BEFORE START; ",IF(N(M155)&lt;=0,"NO HOURS; ",""))&amp;IF(AND(N(A155)&gt;0,B155&lt;&gt;"",COUNTIFS('Time Entries'!$A$2:$A$1500,A155,'Time Entries'!$B$2:$B$1500,B155,'Time Entries'!$C$2:$C$1500,C155,'Time Entries'!$M$2:$M$1500,M155)&gt;1),"POSSIBLE DUPLICATE; ","")&amp;IF(AND(N(A155)&gt;0,B155&lt;&gt;"",N('Settings'!$B$2)&gt;0,SUMIFS('Time Entries'!$M$2:$M$1500,'Time Entries'!$A$2:$A$1500,A155,'Time Entries'!$B$2:$B$1500,B155)&gt;N('Settings'!$B$2)),"LONG DAY; ","")&amp;IF(AND(N(A155)&gt;0,N(J155)&gt;0,N(J155)-N(A155)&gt;N('Settings'!$B$4)),"ENTERED LATE; ","")&amp;IF(AND(N(A155)&gt;0,K155="",TODAY()-N(A155)&gt;=N('Settings'!$B$5)),"NOT APPROVED; ",""),LEN(IF(N(A155)=0,"NO DATE; ",IF(A155&gt;TODAY(),"FUTURE DATE; ",""))&amp;IF(B155="","NO WORKER; ",IF(COUNTIF('Workers'!$A$2:$A$61,B155)=0,"WORKER NOT ON WORKERS SHEET; ",""))&amp;IF(C155="","NO JOB; ",IF(COUNTIF('Jobs'!$A$2:$A$61,C155)=0,"JOB NOT ON JOBS SHEET; ",""))&amp;IF(AND(N(G155)=0,AND(D155&lt;&gt;"",E155&lt;&gt;""),N(E155)&lt;=N(D155)),"END BEFORE START; ",IF(N(M155)&lt;=0,"NO HOURS; ",""))&amp;IF(AND(N(A155)&gt;0,B155&lt;&gt;"",COUNTIFS('Time Entries'!$A$2:$A$1500,A155,'Time Entries'!$B$2:$B$1500,B155,'Time Entries'!$C$2:$C$1500,C155,'Time Entries'!$M$2:$M$1500,M155)&gt;1),"POSSIBLE DUPLICATE; ","")&amp;IF(AND(N(A155)&gt;0,B155&lt;&gt;"",N('Settings'!$B$2)&gt;0,SUMIFS('Time Entries'!$M$2:$M$1500,'Time Entries'!$A$2:$A$1500,A155,'Time Entries'!$B$2:$B$1500,B155)&gt;N('Settings'!$B$2)),"LONG DAY; ","")&amp;IF(AND(N(A155)&gt;0,N(J155)&gt;0,N(J155)-N(A155)&gt;N('Settings'!$B$4)),"ENTERED LATE; ","")&amp;IF(AND(N(A155)&gt;0,K155="",TODAY()-N(A155)&gt;=N('Settings'!$B$5)),"NOT APPROVED; ",""))-2)))</f>
        <v/>
      </c>
    </row>
    <row r="156">
      <c r="A156" s="6" t="n"/>
      <c r="D156" s="7" t="n"/>
      <c r="E156" s="7" t="n"/>
      <c r="J156" s="6" t="n"/>
      <c r="L156" s="8" t="n"/>
      <c r="M156" s="9">
        <f>IF(NOT(OR(A156&lt;&gt;"",B156&lt;&gt;"",C156&lt;&gt;"")),"",IF(N(G156)&gt;0,N(G156),IF(AND(AND(D156&lt;&gt;"",E156&lt;&gt;""),N(E156)&gt;N(D156)),ROUND((N(E156)-N(D156))*24-N(F156)/60,2),"")))</f>
        <v/>
      </c>
      <c r="N156" s="6">
        <f>IF(N(A156)=0,"",A156-WEEKDAY(A156,3))</f>
        <v/>
      </c>
      <c r="O156" s="8">
        <f>IF(NOT(OR(A156&lt;&gt;"",B156&lt;&gt;"",C156&lt;&gt;"")),"",IF(IF(N(A156)=0,"NO DATE; ",IF(A156&gt;TODAY(),"FUTURE DATE; ",""))&amp;IF(B156="","NO WORKER; ",IF(COUNTIF('Workers'!$A$2:$A$61,B156)=0,"WORKER NOT ON WORKERS SHEET; ",""))&amp;IF(C156="","NO JOB; ",IF(COUNTIF('Jobs'!$A$2:$A$61,C156)=0,"JOB NOT ON JOBS SHEET; ",""))&amp;IF(AND(N(G156)=0,AND(D156&lt;&gt;"",E156&lt;&gt;""),N(E156)&lt;=N(D156)),"END BEFORE START; ",IF(N(M156)&lt;=0,"NO HOURS; ",""))&amp;IF(AND(N(A156)&gt;0,B156&lt;&gt;"",COUNTIFS('Time Entries'!$A$2:$A$1500,A156,'Time Entries'!$B$2:$B$1500,B156,'Time Entries'!$C$2:$C$1500,C156,'Time Entries'!$M$2:$M$1500,M156)&gt;1),"POSSIBLE DUPLICATE; ","")&amp;IF(AND(N(A156)&gt;0,B156&lt;&gt;"",N('Settings'!$B$2)&gt;0,SUMIFS('Time Entries'!$M$2:$M$1500,'Time Entries'!$A$2:$A$1500,A156,'Time Entries'!$B$2:$B$1500,B156)&gt;N('Settings'!$B$2)),"LONG DAY; ","")&amp;IF(AND(N(A156)&gt;0,N(J156)&gt;0,N(J156)-N(A156)&gt;N('Settings'!$B$4)),"ENTERED LATE; ","")&amp;IF(AND(N(A156)&gt;0,K156="",TODAY()-N(A156)&gt;=N('Settings'!$B$5)),"NOT APPROVED; ","")="","",LEFT(IF(N(A156)=0,"NO DATE; ",IF(A156&gt;TODAY(),"FUTURE DATE; ",""))&amp;IF(B156="","NO WORKER; ",IF(COUNTIF('Workers'!$A$2:$A$61,B156)=0,"WORKER NOT ON WORKERS SHEET; ",""))&amp;IF(C156="","NO JOB; ",IF(COUNTIF('Jobs'!$A$2:$A$61,C156)=0,"JOB NOT ON JOBS SHEET; ",""))&amp;IF(AND(N(G156)=0,AND(D156&lt;&gt;"",E156&lt;&gt;""),N(E156)&lt;=N(D156)),"END BEFORE START; ",IF(N(M156)&lt;=0,"NO HOURS; ",""))&amp;IF(AND(N(A156)&gt;0,B156&lt;&gt;"",COUNTIFS('Time Entries'!$A$2:$A$1500,A156,'Time Entries'!$B$2:$B$1500,B156,'Time Entries'!$C$2:$C$1500,C156,'Time Entries'!$M$2:$M$1500,M156)&gt;1),"POSSIBLE DUPLICATE; ","")&amp;IF(AND(N(A156)&gt;0,B156&lt;&gt;"",N('Settings'!$B$2)&gt;0,SUMIFS('Time Entries'!$M$2:$M$1500,'Time Entries'!$A$2:$A$1500,A156,'Time Entries'!$B$2:$B$1500,B156)&gt;N('Settings'!$B$2)),"LONG DAY; ","")&amp;IF(AND(N(A156)&gt;0,N(J156)&gt;0,N(J156)-N(A156)&gt;N('Settings'!$B$4)),"ENTERED LATE; ","")&amp;IF(AND(N(A156)&gt;0,K156="",TODAY()-N(A156)&gt;=N('Settings'!$B$5)),"NOT APPROVED; ",""),LEN(IF(N(A156)=0,"NO DATE; ",IF(A156&gt;TODAY(),"FUTURE DATE; ",""))&amp;IF(B156="","NO WORKER; ",IF(COUNTIF('Workers'!$A$2:$A$61,B156)=0,"WORKER NOT ON WORKERS SHEET; ",""))&amp;IF(C156="","NO JOB; ",IF(COUNTIF('Jobs'!$A$2:$A$61,C156)=0,"JOB NOT ON JOBS SHEET; ",""))&amp;IF(AND(N(G156)=0,AND(D156&lt;&gt;"",E156&lt;&gt;""),N(E156)&lt;=N(D156)),"END BEFORE START; ",IF(N(M156)&lt;=0,"NO HOURS; ",""))&amp;IF(AND(N(A156)&gt;0,B156&lt;&gt;"",COUNTIFS('Time Entries'!$A$2:$A$1500,A156,'Time Entries'!$B$2:$B$1500,B156,'Time Entries'!$C$2:$C$1500,C156,'Time Entries'!$M$2:$M$1500,M156)&gt;1),"POSSIBLE DUPLICATE; ","")&amp;IF(AND(N(A156)&gt;0,B156&lt;&gt;"",N('Settings'!$B$2)&gt;0,SUMIFS('Time Entries'!$M$2:$M$1500,'Time Entries'!$A$2:$A$1500,A156,'Time Entries'!$B$2:$B$1500,B156)&gt;N('Settings'!$B$2)),"LONG DAY; ","")&amp;IF(AND(N(A156)&gt;0,N(J156)&gt;0,N(J156)-N(A156)&gt;N('Settings'!$B$4)),"ENTERED LATE; ","")&amp;IF(AND(N(A156)&gt;0,K156="",TODAY()-N(A156)&gt;=N('Settings'!$B$5)),"NOT APPROVED; ",""))-2)))</f>
        <v/>
      </c>
    </row>
    <row r="157">
      <c r="A157" s="6" t="n"/>
      <c r="D157" s="7" t="n"/>
      <c r="E157" s="7" t="n"/>
      <c r="J157" s="6" t="n"/>
      <c r="L157" s="8" t="n"/>
      <c r="M157" s="9">
        <f>IF(NOT(OR(A157&lt;&gt;"",B157&lt;&gt;"",C157&lt;&gt;"")),"",IF(N(G157)&gt;0,N(G157),IF(AND(AND(D157&lt;&gt;"",E157&lt;&gt;""),N(E157)&gt;N(D157)),ROUND((N(E157)-N(D157))*24-N(F157)/60,2),"")))</f>
        <v/>
      </c>
      <c r="N157" s="6">
        <f>IF(N(A157)=0,"",A157-WEEKDAY(A157,3))</f>
        <v/>
      </c>
      <c r="O157" s="8">
        <f>IF(NOT(OR(A157&lt;&gt;"",B157&lt;&gt;"",C157&lt;&gt;"")),"",IF(IF(N(A157)=0,"NO DATE; ",IF(A157&gt;TODAY(),"FUTURE DATE; ",""))&amp;IF(B157="","NO WORKER; ",IF(COUNTIF('Workers'!$A$2:$A$61,B157)=0,"WORKER NOT ON WORKERS SHEET; ",""))&amp;IF(C157="","NO JOB; ",IF(COUNTIF('Jobs'!$A$2:$A$61,C157)=0,"JOB NOT ON JOBS SHEET; ",""))&amp;IF(AND(N(G157)=0,AND(D157&lt;&gt;"",E157&lt;&gt;""),N(E157)&lt;=N(D157)),"END BEFORE START; ",IF(N(M157)&lt;=0,"NO HOURS; ",""))&amp;IF(AND(N(A157)&gt;0,B157&lt;&gt;"",COUNTIFS('Time Entries'!$A$2:$A$1500,A157,'Time Entries'!$B$2:$B$1500,B157,'Time Entries'!$C$2:$C$1500,C157,'Time Entries'!$M$2:$M$1500,M157)&gt;1),"POSSIBLE DUPLICATE; ","")&amp;IF(AND(N(A157)&gt;0,B157&lt;&gt;"",N('Settings'!$B$2)&gt;0,SUMIFS('Time Entries'!$M$2:$M$1500,'Time Entries'!$A$2:$A$1500,A157,'Time Entries'!$B$2:$B$1500,B157)&gt;N('Settings'!$B$2)),"LONG DAY; ","")&amp;IF(AND(N(A157)&gt;0,N(J157)&gt;0,N(J157)-N(A157)&gt;N('Settings'!$B$4)),"ENTERED LATE; ","")&amp;IF(AND(N(A157)&gt;0,K157="",TODAY()-N(A157)&gt;=N('Settings'!$B$5)),"NOT APPROVED; ","")="","",LEFT(IF(N(A157)=0,"NO DATE; ",IF(A157&gt;TODAY(),"FUTURE DATE; ",""))&amp;IF(B157="","NO WORKER; ",IF(COUNTIF('Workers'!$A$2:$A$61,B157)=0,"WORKER NOT ON WORKERS SHEET; ",""))&amp;IF(C157="","NO JOB; ",IF(COUNTIF('Jobs'!$A$2:$A$61,C157)=0,"JOB NOT ON JOBS SHEET; ",""))&amp;IF(AND(N(G157)=0,AND(D157&lt;&gt;"",E157&lt;&gt;""),N(E157)&lt;=N(D157)),"END BEFORE START; ",IF(N(M157)&lt;=0,"NO HOURS; ",""))&amp;IF(AND(N(A157)&gt;0,B157&lt;&gt;"",COUNTIFS('Time Entries'!$A$2:$A$1500,A157,'Time Entries'!$B$2:$B$1500,B157,'Time Entries'!$C$2:$C$1500,C157,'Time Entries'!$M$2:$M$1500,M157)&gt;1),"POSSIBLE DUPLICATE; ","")&amp;IF(AND(N(A157)&gt;0,B157&lt;&gt;"",N('Settings'!$B$2)&gt;0,SUMIFS('Time Entries'!$M$2:$M$1500,'Time Entries'!$A$2:$A$1500,A157,'Time Entries'!$B$2:$B$1500,B157)&gt;N('Settings'!$B$2)),"LONG DAY; ","")&amp;IF(AND(N(A157)&gt;0,N(J157)&gt;0,N(J157)-N(A157)&gt;N('Settings'!$B$4)),"ENTERED LATE; ","")&amp;IF(AND(N(A157)&gt;0,K157="",TODAY()-N(A157)&gt;=N('Settings'!$B$5)),"NOT APPROVED; ",""),LEN(IF(N(A157)=0,"NO DATE; ",IF(A157&gt;TODAY(),"FUTURE DATE; ",""))&amp;IF(B157="","NO WORKER; ",IF(COUNTIF('Workers'!$A$2:$A$61,B157)=0,"WORKER NOT ON WORKERS SHEET; ",""))&amp;IF(C157="","NO JOB; ",IF(COUNTIF('Jobs'!$A$2:$A$61,C157)=0,"JOB NOT ON JOBS SHEET; ",""))&amp;IF(AND(N(G157)=0,AND(D157&lt;&gt;"",E157&lt;&gt;""),N(E157)&lt;=N(D157)),"END BEFORE START; ",IF(N(M157)&lt;=0,"NO HOURS; ",""))&amp;IF(AND(N(A157)&gt;0,B157&lt;&gt;"",COUNTIFS('Time Entries'!$A$2:$A$1500,A157,'Time Entries'!$B$2:$B$1500,B157,'Time Entries'!$C$2:$C$1500,C157,'Time Entries'!$M$2:$M$1500,M157)&gt;1),"POSSIBLE DUPLICATE; ","")&amp;IF(AND(N(A157)&gt;0,B157&lt;&gt;"",N('Settings'!$B$2)&gt;0,SUMIFS('Time Entries'!$M$2:$M$1500,'Time Entries'!$A$2:$A$1500,A157,'Time Entries'!$B$2:$B$1500,B157)&gt;N('Settings'!$B$2)),"LONG DAY; ","")&amp;IF(AND(N(A157)&gt;0,N(J157)&gt;0,N(J157)-N(A157)&gt;N('Settings'!$B$4)),"ENTERED LATE; ","")&amp;IF(AND(N(A157)&gt;0,K157="",TODAY()-N(A157)&gt;=N('Settings'!$B$5)),"NOT APPROVED; ",""))-2)))</f>
        <v/>
      </c>
    </row>
    <row r="158">
      <c r="A158" s="6" t="n"/>
      <c r="D158" s="7" t="n"/>
      <c r="E158" s="7" t="n"/>
      <c r="J158" s="6" t="n"/>
      <c r="L158" s="8" t="n"/>
      <c r="M158" s="9">
        <f>IF(NOT(OR(A158&lt;&gt;"",B158&lt;&gt;"",C158&lt;&gt;"")),"",IF(N(G158)&gt;0,N(G158),IF(AND(AND(D158&lt;&gt;"",E158&lt;&gt;""),N(E158)&gt;N(D158)),ROUND((N(E158)-N(D158))*24-N(F158)/60,2),"")))</f>
        <v/>
      </c>
      <c r="N158" s="6">
        <f>IF(N(A158)=0,"",A158-WEEKDAY(A158,3))</f>
        <v/>
      </c>
      <c r="O158" s="8">
        <f>IF(NOT(OR(A158&lt;&gt;"",B158&lt;&gt;"",C158&lt;&gt;"")),"",IF(IF(N(A158)=0,"NO DATE; ",IF(A158&gt;TODAY(),"FUTURE DATE; ",""))&amp;IF(B158="","NO WORKER; ",IF(COUNTIF('Workers'!$A$2:$A$61,B158)=0,"WORKER NOT ON WORKERS SHEET; ",""))&amp;IF(C158="","NO JOB; ",IF(COUNTIF('Jobs'!$A$2:$A$61,C158)=0,"JOB NOT ON JOBS SHEET; ",""))&amp;IF(AND(N(G158)=0,AND(D158&lt;&gt;"",E158&lt;&gt;""),N(E158)&lt;=N(D158)),"END BEFORE START; ",IF(N(M158)&lt;=0,"NO HOURS; ",""))&amp;IF(AND(N(A158)&gt;0,B158&lt;&gt;"",COUNTIFS('Time Entries'!$A$2:$A$1500,A158,'Time Entries'!$B$2:$B$1500,B158,'Time Entries'!$C$2:$C$1500,C158,'Time Entries'!$M$2:$M$1500,M158)&gt;1),"POSSIBLE DUPLICATE; ","")&amp;IF(AND(N(A158)&gt;0,B158&lt;&gt;"",N('Settings'!$B$2)&gt;0,SUMIFS('Time Entries'!$M$2:$M$1500,'Time Entries'!$A$2:$A$1500,A158,'Time Entries'!$B$2:$B$1500,B158)&gt;N('Settings'!$B$2)),"LONG DAY; ","")&amp;IF(AND(N(A158)&gt;0,N(J158)&gt;0,N(J158)-N(A158)&gt;N('Settings'!$B$4)),"ENTERED LATE; ","")&amp;IF(AND(N(A158)&gt;0,K158="",TODAY()-N(A158)&gt;=N('Settings'!$B$5)),"NOT APPROVED; ","")="","",LEFT(IF(N(A158)=0,"NO DATE; ",IF(A158&gt;TODAY(),"FUTURE DATE; ",""))&amp;IF(B158="","NO WORKER; ",IF(COUNTIF('Workers'!$A$2:$A$61,B158)=0,"WORKER NOT ON WORKERS SHEET; ",""))&amp;IF(C158="","NO JOB; ",IF(COUNTIF('Jobs'!$A$2:$A$61,C158)=0,"JOB NOT ON JOBS SHEET; ",""))&amp;IF(AND(N(G158)=0,AND(D158&lt;&gt;"",E158&lt;&gt;""),N(E158)&lt;=N(D158)),"END BEFORE START; ",IF(N(M158)&lt;=0,"NO HOURS; ",""))&amp;IF(AND(N(A158)&gt;0,B158&lt;&gt;"",COUNTIFS('Time Entries'!$A$2:$A$1500,A158,'Time Entries'!$B$2:$B$1500,B158,'Time Entries'!$C$2:$C$1500,C158,'Time Entries'!$M$2:$M$1500,M158)&gt;1),"POSSIBLE DUPLICATE; ","")&amp;IF(AND(N(A158)&gt;0,B158&lt;&gt;"",N('Settings'!$B$2)&gt;0,SUMIFS('Time Entries'!$M$2:$M$1500,'Time Entries'!$A$2:$A$1500,A158,'Time Entries'!$B$2:$B$1500,B158)&gt;N('Settings'!$B$2)),"LONG DAY; ","")&amp;IF(AND(N(A158)&gt;0,N(J158)&gt;0,N(J158)-N(A158)&gt;N('Settings'!$B$4)),"ENTERED LATE; ","")&amp;IF(AND(N(A158)&gt;0,K158="",TODAY()-N(A158)&gt;=N('Settings'!$B$5)),"NOT APPROVED; ",""),LEN(IF(N(A158)=0,"NO DATE; ",IF(A158&gt;TODAY(),"FUTURE DATE; ",""))&amp;IF(B158="","NO WORKER; ",IF(COUNTIF('Workers'!$A$2:$A$61,B158)=0,"WORKER NOT ON WORKERS SHEET; ",""))&amp;IF(C158="","NO JOB; ",IF(COUNTIF('Jobs'!$A$2:$A$61,C158)=0,"JOB NOT ON JOBS SHEET; ",""))&amp;IF(AND(N(G158)=0,AND(D158&lt;&gt;"",E158&lt;&gt;""),N(E158)&lt;=N(D158)),"END BEFORE START; ",IF(N(M158)&lt;=0,"NO HOURS; ",""))&amp;IF(AND(N(A158)&gt;0,B158&lt;&gt;"",COUNTIFS('Time Entries'!$A$2:$A$1500,A158,'Time Entries'!$B$2:$B$1500,B158,'Time Entries'!$C$2:$C$1500,C158,'Time Entries'!$M$2:$M$1500,M158)&gt;1),"POSSIBLE DUPLICATE; ","")&amp;IF(AND(N(A158)&gt;0,B158&lt;&gt;"",N('Settings'!$B$2)&gt;0,SUMIFS('Time Entries'!$M$2:$M$1500,'Time Entries'!$A$2:$A$1500,A158,'Time Entries'!$B$2:$B$1500,B158)&gt;N('Settings'!$B$2)),"LONG DAY; ","")&amp;IF(AND(N(A158)&gt;0,N(J158)&gt;0,N(J158)-N(A158)&gt;N('Settings'!$B$4)),"ENTERED LATE; ","")&amp;IF(AND(N(A158)&gt;0,K158="",TODAY()-N(A158)&gt;=N('Settings'!$B$5)),"NOT APPROVED; ",""))-2)))</f>
        <v/>
      </c>
    </row>
    <row r="159">
      <c r="A159" s="6" t="n"/>
      <c r="D159" s="7" t="n"/>
      <c r="E159" s="7" t="n"/>
      <c r="J159" s="6" t="n"/>
      <c r="L159" s="8" t="n"/>
      <c r="M159" s="9">
        <f>IF(NOT(OR(A159&lt;&gt;"",B159&lt;&gt;"",C159&lt;&gt;"")),"",IF(N(G159)&gt;0,N(G159),IF(AND(AND(D159&lt;&gt;"",E159&lt;&gt;""),N(E159)&gt;N(D159)),ROUND((N(E159)-N(D159))*24-N(F159)/60,2),"")))</f>
        <v/>
      </c>
      <c r="N159" s="6">
        <f>IF(N(A159)=0,"",A159-WEEKDAY(A159,3))</f>
        <v/>
      </c>
      <c r="O159" s="8">
        <f>IF(NOT(OR(A159&lt;&gt;"",B159&lt;&gt;"",C159&lt;&gt;"")),"",IF(IF(N(A159)=0,"NO DATE; ",IF(A159&gt;TODAY(),"FUTURE DATE; ",""))&amp;IF(B159="","NO WORKER; ",IF(COUNTIF('Workers'!$A$2:$A$61,B159)=0,"WORKER NOT ON WORKERS SHEET; ",""))&amp;IF(C159="","NO JOB; ",IF(COUNTIF('Jobs'!$A$2:$A$61,C159)=0,"JOB NOT ON JOBS SHEET; ",""))&amp;IF(AND(N(G159)=0,AND(D159&lt;&gt;"",E159&lt;&gt;""),N(E159)&lt;=N(D159)),"END BEFORE START; ",IF(N(M159)&lt;=0,"NO HOURS; ",""))&amp;IF(AND(N(A159)&gt;0,B159&lt;&gt;"",COUNTIFS('Time Entries'!$A$2:$A$1500,A159,'Time Entries'!$B$2:$B$1500,B159,'Time Entries'!$C$2:$C$1500,C159,'Time Entries'!$M$2:$M$1500,M159)&gt;1),"POSSIBLE DUPLICATE; ","")&amp;IF(AND(N(A159)&gt;0,B159&lt;&gt;"",N('Settings'!$B$2)&gt;0,SUMIFS('Time Entries'!$M$2:$M$1500,'Time Entries'!$A$2:$A$1500,A159,'Time Entries'!$B$2:$B$1500,B159)&gt;N('Settings'!$B$2)),"LONG DAY; ","")&amp;IF(AND(N(A159)&gt;0,N(J159)&gt;0,N(J159)-N(A159)&gt;N('Settings'!$B$4)),"ENTERED LATE; ","")&amp;IF(AND(N(A159)&gt;0,K159="",TODAY()-N(A159)&gt;=N('Settings'!$B$5)),"NOT APPROVED; ","")="","",LEFT(IF(N(A159)=0,"NO DATE; ",IF(A159&gt;TODAY(),"FUTURE DATE; ",""))&amp;IF(B159="","NO WORKER; ",IF(COUNTIF('Workers'!$A$2:$A$61,B159)=0,"WORKER NOT ON WORKERS SHEET; ",""))&amp;IF(C159="","NO JOB; ",IF(COUNTIF('Jobs'!$A$2:$A$61,C159)=0,"JOB NOT ON JOBS SHEET; ",""))&amp;IF(AND(N(G159)=0,AND(D159&lt;&gt;"",E159&lt;&gt;""),N(E159)&lt;=N(D159)),"END BEFORE START; ",IF(N(M159)&lt;=0,"NO HOURS; ",""))&amp;IF(AND(N(A159)&gt;0,B159&lt;&gt;"",COUNTIFS('Time Entries'!$A$2:$A$1500,A159,'Time Entries'!$B$2:$B$1500,B159,'Time Entries'!$C$2:$C$1500,C159,'Time Entries'!$M$2:$M$1500,M159)&gt;1),"POSSIBLE DUPLICATE; ","")&amp;IF(AND(N(A159)&gt;0,B159&lt;&gt;"",N('Settings'!$B$2)&gt;0,SUMIFS('Time Entries'!$M$2:$M$1500,'Time Entries'!$A$2:$A$1500,A159,'Time Entries'!$B$2:$B$1500,B159)&gt;N('Settings'!$B$2)),"LONG DAY; ","")&amp;IF(AND(N(A159)&gt;0,N(J159)&gt;0,N(J159)-N(A159)&gt;N('Settings'!$B$4)),"ENTERED LATE; ","")&amp;IF(AND(N(A159)&gt;0,K159="",TODAY()-N(A159)&gt;=N('Settings'!$B$5)),"NOT APPROVED; ",""),LEN(IF(N(A159)=0,"NO DATE; ",IF(A159&gt;TODAY(),"FUTURE DATE; ",""))&amp;IF(B159="","NO WORKER; ",IF(COUNTIF('Workers'!$A$2:$A$61,B159)=0,"WORKER NOT ON WORKERS SHEET; ",""))&amp;IF(C159="","NO JOB; ",IF(COUNTIF('Jobs'!$A$2:$A$61,C159)=0,"JOB NOT ON JOBS SHEET; ",""))&amp;IF(AND(N(G159)=0,AND(D159&lt;&gt;"",E159&lt;&gt;""),N(E159)&lt;=N(D159)),"END BEFORE START; ",IF(N(M159)&lt;=0,"NO HOURS; ",""))&amp;IF(AND(N(A159)&gt;0,B159&lt;&gt;"",COUNTIFS('Time Entries'!$A$2:$A$1500,A159,'Time Entries'!$B$2:$B$1500,B159,'Time Entries'!$C$2:$C$1500,C159,'Time Entries'!$M$2:$M$1500,M159)&gt;1),"POSSIBLE DUPLICATE; ","")&amp;IF(AND(N(A159)&gt;0,B159&lt;&gt;"",N('Settings'!$B$2)&gt;0,SUMIFS('Time Entries'!$M$2:$M$1500,'Time Entries'!$A$2:$A$1500,A159,'Time Entries'!$B$2:$B$1500,B159)&gt;N('Settings'!$B$2)),"LONG DAY; ","")&amp;IF(AND(N(A159)&gt;0,N(J159)&gt;0,N(J159)-N(A159)&gt;N('Settings'!$B$4)),"ENTERED LATE; ","")&amp;IF(AND(N(A159)&gt;0,K159="",TODAY()-N(A159)&gt;=N('Settings'!$B$5)),"NOT APPROVED; ",""))-2)))</f>
        <v/>
      </c>
    </row>
    <row r="160">
      <c r="A160" s="6" t="n"/>
      <c r="D160" s="7" t="n"/>
      <c r="E160" s="7" t="n"/>
      <c r="J160" s="6" t="n"/>
      <c r="L160" s="8" t="n"/>
      <c r="M160" s="9">
        <f>IF(NOT(OR(A160&lt;&gt;"",B160&lt;&gt;"",C160&lt;&gt;"")),"",IF(N(G160)&gt;0,N(G160),IF(AND(AND(D160&lt;&gt;"",E160&lt;&gt;""),N(E160)&gt;N(D160)),ROUND((N(E160)-N(D160))*24-N(F160)/60,2),"")))</f>
        <v/>
      </c>
      <c r="N160" s="6">
        <f>IF(N(A160)=0,"",A160-WEEKDAY(A160,3))</f>
        <v/>
      </c>
      <c r="O160" s="8">
        <f>IF(NOT(OR(A160&lt;&gt;"",B160&lt;&gt;"",C160&lt;&gt;"")),"",IF(IF(N(A160)=0,"NO DATE; ",IF(A160&gt;TODAY(),"FUTURE DATE; ",""))&amp;IF(B160="","NO WORKER; ",IF(COUNTIF('Workers'!$A$2:$A$61,B160)=0,"WORKER NOT ON WORKERS SHEET; ",""))&amp;IF(C160="","NO JOB; ",IF(COUNTIF('Jobs'!$A$2:$A$61,C160)=0,"JOB NOT ON JOBS SHEET; ",""))&amp;IF(AND(N(G160)=0,AND(D160&lt;&gt;"",E160&lt;&gt;""),N(E160)&lt;=N(D160)),"END BEFORE START; ",IF(N(M160)&lt;=0,"NO HOURS; ",""))&amp;IF(AND(N(A160)&gt;0,B160&lt;&gt;"",COUNTIFS('Time Entries'!$A$2:$A$1500,A160,'Time Entries'!$B$2:$B$1500,B160,'Time Entries'!$C$2:$C$1500,C160,'Time Entries'!$M$2:$M$1500,M160)&gt;1),"POSSIBLE DUPLICATE; ","")&amp;IF(AND(N(A160)&gt;0,B160&lt;&gt;"",N('Settings'!$B$2)&gt;0,SUMIFS('Time Entries'!$M$2:$M$1500,'Time Entries'!$A$2:$A$1500,A160,'Time Entries'!$B$2:$B$1500,B160)&gt;N('Settings'!$B$2)),"LONG DAY; ","")&amp;IF(AND(N(A160)&gt;0,N(J160)&gt;0,N(J160)-N(A160)&gt;N('Settings'!$B$4)),"ENTERED LATE; ","")&amp;IF(AND(N(A160)&gt;0,K160="",TODAY()-N(A160)&gt;=N('Settings'!$B$5)),"NOT APPROVED; ","")="","",LEFT(IF(N(A160)=0,"NO DATE; ",IF(A160&gt;TODAY(),"FUTURE DATE; ",""))&amp;IF(B160="","NO WORKER; ",IF(COUNTIF('Workers'!$A$2:$A$61,B160)=0,"WORKER NOT ON WORKERS SHEET; ",""))&amp;IF(C160="","NO JOB; ",IF(COUNTIF('Jobs'!$A$2:$A$61,C160)=0,"JOB NOT ON JOBS SHEET; ",""))&amp;IF(AND(N(G160)=0,AND(D160&lt;&gt;"",E160&lt;&gt;""),N(E160)&lt;=N(D160)),"END BEFORE START; ",IF(N(M160)&lt;=0,"NO HOURS; ",""))&amp;IF(AND(N(A160)&gt;0,B160&lt;&gt;"",COUNTIFS('Time Entries'!$A$2:$A$1500,A160,'Time Entries'!$B$2:$B$1500,B160,'Time Entries'!$C$2:$C$1500,C160,'Time Entries'!$M$2:$M$1500,M160)&gt;1),"POSSIBLE DUPLICATE; ","")&amp;IF(AND(N(A160)&gt;0,B160&lt;&gt;"",N('Settings'!$B$2)&gt;0,SUMIFS('Time Entries'!$M$2:$M$1500,'Time Entries'!$A$2:$A$1500,A160,'Time Entries'!$B$2:$B$1500,B160)&gt;N('Settings'!$B$2)),"LONG DAY; ","")&amp;IF(AND(N(A160)&gt;0,N(J160)&gt;0,N(J160)-N(A160)&gt;N('Settings'!$B$4)),"ENTERED LATE; ","")&amp;IF(AND(N(A160)&gt;0,K160="",TODAY()-N(A160)&gt;=N('Settings'!$B$5)),"NOT APPROVED; ",""),LEN(IF(N(A160)=0,"NO DATE; ",IF(A160&gt;TODAY(),"FUTURE DATE; ",""))&amp;IF(B160="","NO WORKER; ",IF(COUNTIF('Workers'!$A$2:$A$61,B160)=0,"WORKER NOT ON WORKERS SHEET; ",""))&amp;IF(C160="","NO JOB; ",IF(COUNTIF('Jobs'!$A$2:$A$61,C160)=0,"JOB NOT ON JOBS SHEET; ",""))&amp;IF(AND(N(G160)=0,AND(D160&lt;&gt;"",E160&lt;&gt;""),N(E160)&lt;=N(D160)),"END BEFORE START; ",IF(N(M160)&lt;=0,"NO HOURS; ",""))&amp;IF(AND(N(A160)&gt;0,B160&lt;&gt;"",COUNTIFS('Time Entries'!$A$2:$A$1500,A160,'Time Entries'!$B$2:$B$1500,B160,'Time Entries'!$C$2:$C$1500,C160,'Time Entries'!$M$2:$M$1500,M160)&gt;1),"POSSIBLE DUPLICATE; ","")&amp;IF(AND(N(A160)&gt;0,B160&lt;&gt;"",N('Settings'!$B$2)&gt;0,SUMIFS('Time Entries'!$M$2:$M$1500,'Time Entries'!$A$2:$A$1500,A160,'Time Entries'!$B$2:$B$1500,B160)&gt;N('Settings'!$B$2)),"LONG DAY; ","")&amp;IF(AND(N(A160)&gt;0,N(J160)&gt;0,N(J160)-N(A160)&gt;N('Settings'!$B$4)),"ENTERED LATE; ","")&amp;IF(AND(N(A160)&gt;0,K160="",TODAY()-N(A160)&gt;=N('Settings'!$B$5)),"NOT APPROVED; ",""))-2)))</f>
        <v/>
      </c>
    </row>
    <row r="161">
      <c r="A161" s="6" t="n"/>
      <c r="D161" s="7" t="n"/>
      <c r="E161" s="7" t="n"/>
      <c r="J161" s="6" t="n"/>
      <c r="L161" s="8" t="n"/>
      <c r="M161" s="9">
        <f>IF(NOT(OR(A161&lt;&gt;"",B161&lt;&gt;"",C161&lt;&gt;"")),"",IF(N(G161)&gt;0,N(G161),IF(AND(AND(D161&lt;&gt;"",E161&lt;&gt;""),N(E161)&gt;N(D161)),ROUND((N(E161)-N(D161))*24-N(F161)/60,2),"")))</f>
        <v/>
      </c>
      <c r="N161" s="6">
        <f>IF(N(A161)=0,"",A161-WEEKDAY(A161,3))</f>
        <v/>
      </c>
      <c r="O161" s="8">
        <f>IF(NOT(OR(A161&lt;&gt;"",B161&lt;&gt;"",C161&lt;&gt;"")),"",IF(IF(N(A161)=0,"NO DATE; ",IF(A161&gt;TODAY(),"FUTURE DATE; ",""))&amp;IF(B161="","NO WORKER; ",IF(COUNTIF('Workers'!$A$2:$A$61,B161)=0,"WORKER NOT ON WORKERS SHEET; ",""))&amp;IF(C161="","NO JOB; ",IF(COUNTIF('Jobs'!$A$2:$A$61,C161)=0,"JOB NOT ON JOBS SHEET; ",""))&amp;IF(AND(N(G161)=0,AND(D161&lt;&gt;"",E161&lt;&gt;""),N(E161)&lt;=N(D161)),"END BEFORE START; ",IF(N(M161)&lt;=0,"NO HOURS; ",""))&amp;IF(AND(N(A161)&gt;0,B161&lt;&gt;"",COUNTIFS('Time Entries'!$A$2:$A$1500,A161,'Time Entries'!$B$2:$B$1500,B161,'Time Entries'!$C$2:$C$1500,C161,'Time Entries'!$M$2:$M$1500,M161)&gt;1),"POSSIBLE DUPLICATE; ","")&amp;IF(AND(N(A161)&gt;0,B161&lt;&gt;"",N('Settings'!$B$2)&gt;0,SUMIFS('Time Entries'!$M$2:$M$1500,'Time Entries'!$A$2:$A$1500,A161,'Time Entries'!$B$2:$B$1500,B161)&gt;N('Settings'!$B$2)),"LONG DAY; ","")&amp;IF(AND(N(A161)&gt;0,N(J161)&gt;0,N(J161)-N(A161)&gt;N('Settings'!$B$4)),"ENTERED LATE; ","")&amp;IF(AND(N(A161)&gt;0,K161="",TODAY()-N(A161)&gt;=N('Settings'!$B$5)),"NOT APPROVED; ","")="","",LEFT(IF(N(A161)=0,"NO DATE; ",IF(A161&gt;TODAY(),"FUTURE DATE; ",""))&amp;IF(B161="","NO WORKER; ",IF(COUNTIF('Workers'!$A$2:$A$61,B161)=0,"WORKER NOT ON WORKERS SHEET; ",""))&amp;IF(C161="","NO JOB; ",IF(COUNTIF('Jobs'!$A$2:$A$61,C161)=0,"JOB NOT ON JOBS SHEET; ",""))&amp;IF(AND(N(G161)=0,AND(D161&lt;&gt;"",E161&lt;&gt;""),N(E161)&lt;=N(D161)),"END BEFORE START; ",IF(N(M161)&lt;=0,"NO HOURS; ",""))&amp;IF(AND(N(A161)&gt;0,B161&lt;&gt;"",COUNTIFS('Time Entries'!$A$2:$A$1500,A161,'Time Entries'!$B$2:$B$1500,B161,'Time Entries'!$C$2:$C$1500,C161,'Time Entries'!$M$2:$M$1500,M161)&gt;1),"POSSIBLE DUPLICATE; ","")&amp;IF(AND(N(A161)&gt;0,B161&lt;&gt;"",N('Settings'!$B$2)&gt;0,SUMIFS('Time Entries'!$M$2:$M$1500,'Time Entries'!$A$2:$A$1500,A161,'Time Entries'!$B$2:$B$1500,B161)&gt;N('Settings'!$B$2)),"LONG DAY; ","")&amp;IF(AND(N(A161)&gt;0,N(J161)&gt;0,N(J161)-N(A161)&gt;N('Settings'!$B$4)),"ENTERED LATE; ","")&amp;IF(AND(N(A161)&gt;0,K161="",TODAY()-N(A161)&gt;=N('Settings'!$B$5)),"NOT APPROVED; ",""),LEN(IF(N(A161)=0,"NO DATE; ",IF(A161&gt;TODAY(),"FUTURE DATE; ",""))&amp;IF(B161="","NO WORKER; ",IF(COUNTIF('Workers'!$A$2:$A$61,B161)=0,"WORKER NOT ON WORKERS SHEET; ",""))&amp;IF(C161="","NO JOB; ",IF(COUNTIF('Jobs'!$A$2:$A$61,C161)=0,"JOB NOT ON JOBS SHEET; ",""))&amp;IF(AND(N(G161)=0,AND(D161&lt;&gt;"",E161&lt;&gt;""),N(E161)&lt;=N(D161)),"END BEFORE START; ",IF(N(M161)&lt;=0,"NO HOURS; ",""))&amp;IF(AND(N(A161)&gt;0,B161&lt;&gt;"",COUNTIFS('Time Entries'!$A$2:$A$1500,A161,'Time Entries'!$B$2:$B$1500,B161,'Time Entries'!$C$2:$C$1500,C161,'Time Entries'!$M$2:$M$1500,M161)&gt;1),"POSSIBLE DUPLICATE; ","")&amp;IF(AND(N(A161)&gt;0,B161&lt;&gt;"",N('Settings'!$B$2)&gt;0,SUMIFS('Time Entries'!$M$2:$M$1500,'Time Entries'!$A$2:$A$1500,A161,'Time Entries'!$B$2:$B$1500,B161)&gt;N('Settings'!$B$2)),"LONG DAY; ","")&amp;IF(AND(N(A161)&gt;0,N(J161)&gt;0,N(J161)-N(A161)&gt;N('Settings'!$B$4)),"ENTERED LATE; ","")&amp;IF(AND(N(A161)&gt;0,K161="",TODAY()-N(A161)&gt;=N('Settings'!$B$5)),"NOT APPROVED; ",""))-2)))</f>
        <v/>
      </c>
    </row>
    <row r="162">
      <c r="A162" s="6" t="n"/>
      <c r="D162" s="7" t="n"/>
      <c r="E162" s="7" t="n"/>
      <c r="J162" s="6" t="n"/>
      <c r="L162" s="8" t="n"/>
      <c r="M162" s="9">
        <f>IF(NOT(OR(A162&lt;&gt;"",B162&lt;&gt;"",C162&lt;&gt;"")),"",IF(N(G162)&gt;0,N(G162),IF(AND(AND(D162&lt;&gt;"",E162&lt;&gt;""),N(E162)&gt;N(D162)),ROUND((N(E162)-N(D162))*24-N(F162)/60,2),"")))</f>
        <v/>
      </c>
      <c r="N162" s="6">
        <f>IF(N(A162)=0,"",A162-WEEKDAY(A162,3))</f>
        <v/>
      </c>
      <c r="O162" s="8">
        <f>IF(NOT(OR(A162&lt;&gt;"",B162&lt;&gt;"",C162&lt;&gt;"")),"",IF(IF(N(A162)=0,"NO DATE; ",IF(A162&gt;TODAY(),"FUTURE DATE; ",""))&amp;IF(B162="","NO WORKER; ",IF(COUNTIF('Workers'!$A$2:$A$61,B162)=0,"WORKER NOT ON WORKERS SHEET; ",""))&amp;IF(C162="","NO JOB; ",IF(COUNTIF('Jobs'!$A$2:$A$61,C162)=0,"JOB NOT ON JOBS SHEET; ",""))&amp;IF(AND(N(G162)=0,AND(D162&lt;&gt;"",E162&lt;&gt;""),N(E162)&lt;=N(D162)),"END BEFORE START; ",IF(N(M162)&lt;=0,"NO HOURS; ",""))&amp;IF(AND(N(A162)&gt;0,B162&lt;&gt;"",COUNTIFS('Time Entries'!$A$2:$A$1500,A162,'Time Entries'!$B$2:$B$1500,B162,'Time Entries'!$C$2:$C$1500,C162,'Time Entries'!$M$2:$M$1500,M162)&gt;1),"POSSIBLE DUPLICATE; ","")&amp;IF(AND(N(A162)&gt;0,B162&lt;&gt;"",N('Settings'!$B$2)&gt;0,SUMIFS('Time Entries'!$M$2:$M$1500,'Time Entries'!$A$2:$A$1500,A162,'Time Entries'!$B$2:$B$1500,B162)&gt;N('Settings'!$B$2)),"LONG DAY; ","")&amp;IF(AND(N(A162)&gt;0,N(J162)&gt;0,N(J162)-N(A162)&gt;N('Settings'!$B$4)),"ENTERED LATE; ","")&amp;IF(AND(N(A162)&gt;0,K162="",TODAY()-N(A162)&gt;=N('Settings'!$B$5)),"NOT APPROVED; ","")="","",LEFT(IF(N(A162)=0,"NO DATE; ",IF(A162&gt;TODAY(),"FUTURE DATE; ",""))&amp;IF(B162="","NO WORKER; ",IF(COUNTIF('Workers'!$A$2:$A$61,B162)=0,"WORKER NOT ON WORKERS SHEET; ",""))&amp;IF(C162="","NO JOB; ",IF(COUNTIF('Jobs'!$A$2:$A$61,C162)=0,"JOB NOT ON JOBS SHEET; ",""))&amp;IF(AND(N(G162)=0,AND(D162&lt;&gt;"",E162&lt;&gt;""),N(E162)&lt;=N(D162)),"END BEFORE START; ",IF(N(M162)&lt;=0,"NO HOURS; ",""))&amp;IF(AND(N(A162)&gt;0,B162&lt;&gt;"",COUNTIFS('Time Entries'!$A$2:$A$1500,A162,'Time Entries'!$B$2:$B$1500,B162,'Time Entries'!$C$2:$C$1500,C162,'Time Entries'!$M$2:$M$1500,M162)&gt;1),"POSSIBLE DUPLICATE; ","")&amp;IF(AND(N(A162)&gt;0,B162&lt;&gt;"",N('Settings'!$B$2)&gt;0,SUMIFS('Time Entries'!$M$2:$M$1500,'Time Entries'!$A$2:$A$1500,A162,'Time Entries'!$B$2:$B$1500,B162)&gt;N('Settings'!$B$2)),"LONG DAY; ","")&amp;IF(AND(N(A162)&gt;0,N(J162)&gt;0,N(J162)-N(A162)&gt;N('Settings'!$B$4)),"ENTERED LATE; ","")&amp;IF(AND(N(A162)&gt;0,K162="",TODAY()-N(A162)&gt;=N('Settings'!$B$5)),"NOT APPROVED; ",""),LEN(IF(N(A162)=0,"NO DATE; ",IF(A162&gt;TODAY(),"FUTURE DATE; ",""))&amp;IF(B162="","NO WORKER; ",IF(COUNTIF('Workers'!$A$2:$A$61,B162)=0,"WORKER NOT ON WORKERS SHEET; ",""))&amp;IF(C162="","NO JOB; ",IF(COUNTIF('Jobs'!$A$2:$A$61,C162)=0,"JOB NOT ON JOBS SHEET; ",""))&amp;IF(AND(N(G162)=0,AND(D162&lt;&gt;"",E162&lt;&gt;""),N(E162)&lt;=N(D162)),"END BEFORE START; ",IF(N(M162)&lt;=0,"NO HOURS; ",""))&amp;IF(AND(N(A162)&gt;0,B162&lt;&gt;"",COUNTIFS('Time Entries'!$A$2:$A$1500,A162,'Time Entries'!$B$2:$B$1500,B162,'Time Entries'!$C$2:$C$1500,C162,'Time Entries'!$M$2:$M$1500,M162)&gt;1),"POSSIBLE DUPLICATE; ","")&amp;IF(AND(N(A162)&gt;0,B162&lt;&gt;"",N('Settings'!$B$2)&gt;0,SUMIFS('Time Entries'!$M$2:$M$1500,'Time Entries'!$A$2:$A$1500,A162,'Time Entries'!$B$2:$B$1500,B162)&gt;N('Settings'!$B$2)),"LONG DAY; ","")&amp;IF(AND(N(A162)&gt;0,N(J162)&gt;0,N(J162)-N(A162)&gt;N('Settings'!$B$4)),"ENTERED LATE; ","")&amp;IF(AND(N(A162)&gt;0,K162="",TODAY()-N(A162)&gt;=N('Settings'!$B$5)),"NOT APPROVED; ",""))-2)))</f>
        <v/>
      </c>
    </row>
    <row r="163">
      <c r="A163" s="6" t="n"/>
      <c r="D163" s="7" t="n"/>
      <c r="E163" s="7" t="n"/>
      <c r="J163" s="6" t="n"/>
      <c r="L163" s="8" t="n"/>
      <c r="M163" s="9">
        <f>IF(NOT(OR(A163&lt;&gt;"",B163&lt;&gt;"",C163&lt;&gt;"")),"",IF(N(G163)&gt;0,N(G163),IF(AND(AND(D163&lt;&gt;"",E163&lt;&gt;""),N(E163)&gt;N(D163)),ROUND((N(E163)-N(D163))*24-N(F163)/60,2),"")))</f>
        <v/>
      </c>
      <c r="N163" s="6">
        <f>IF(N(A163)=0,"",A163-WEEKDAY(A163,3))</f>
        <v/>
      </c>
      <c r="O163" s="8">
        <f>IF(NOT(OR(A163&lt;&gt;"",B163&lt;&gt;"",C163&lt;&gt;"")),"",IF(IF(N(A163)=0,"NO DATE; ",IF(A163&gt;TODAY(),"FUTURE DATE; ",""))&amp;IF(B163="","NO WORKER; ",IF(COUNTIF('Workers'!$A$2:$A$61,B163)=0,"WORKER NOT ON WORKERS SHEET; ",""))&amp;IF(C163="","NO JOB; ",IF(COUNTIF('Jobs'!$A$2:$A$61,C163)=0,"JOB NOT ON JOBS SHEET; ",""))&amp;IF(AND(N(G163)=0,AND(D163&lt;&gt;"",E163&lt;&gt;""),N(E163)&lt;=N(D163)),"END BEFORE START; ",IF(N(M163)&lt;=0,"NO HOURS; ",""))&amp;IF(AND(N(A163)&gt;0,B163&lt;&gt;"",COUNTIFS('Time Entries'!$A$2:$A$1500,A163,'Time Entries'!$B$2:$B$1500,B163,'Time Entries'!$C$2:$C$1500,C163,'Time Entries'!$M$2:$M$1500,M163)&gt;1),"POSSIBLE DUPLICATE; ","")&amp;IF(AND(N(A163)&gt;0,B163&lt;&gt;"",N('Settings'!$B$2)&gt;0,SUMIFS('Time Entries'!$M$2:$M$1500,'Time Entries'!$A$2:$A$1500,A163,'Time Entries'!$B$2:$B$1500,B163)&gt;N('Settings'!$B$2)),"LONG DAY; ","")&amp;IF(AND(N(A163)&gt;0,N(J163)&gt;0,N(J163)-N(A163)&gt;N('Settings'!$B$4)),"ENTERED LATE; ","")&amp;IF(AND(N(A163)&gt;0,K163="",TODAY()-N(A163)&gt;=N('Settings'!$B$5)),"NOT APPROVED; ","")="","",LEFT(IF(N(A163)=0,"NO DATE; ",IF(A163&gt;TODAY(),"FUTURE DATE; ",""))&amp;IF(B163="","NO WORKER; ",IF(COUNTIF('Workers'!$A$2:$A$61,B163)=0,"WORKER NOT ON WORKERS SHEET; ",""))&amp;IF(C163="","NO JOB; ",IF(COUNTIF('Jobs'!$A$2:$A$61,C163)=0,"JOB NOT ON JOBS SHEET; ",""))&amp;IF(AND(N(G163)=0,AND(D163&lt;&gt;"",E163&lt;&gt;""),N(E163)&lt;=N(D163)),"END BEFORE START; ",IF(N(M163)&lt;=0,"NO HOURS; ",""))&amp;IF(AND(N(A163)&gt;0,B163&lt;&gt;"",COUNTIFS('Time Entries'!$A$2:$A$1500,A163,'Time Entries'!$B$2:$B$1500,B163,'Time Entries'!$C$2:$C$1500,C163,'Time Entries'!$M$2:$M$1500,M163)&gt;1),"POSSIBLE DUPLICATE; ","")&amp;IF(AND(N(A163)&gt;0,B163&lt;&gt;"",N('Settings'!$B$2)&gt;0,SUMIFS('Time Entries'!$M$2:$M$1500,'Time Entries'!$A$2:$A$1500,A163,'Time Entries'!$B$2:$B$1500,B163)&gt;N('Settings'!$B$2)),"LONG DAY; ","")&amp;IF(AND(N(A163)&gt;0,N(J163)&gt;0,N(J163)-N(A163)&gt;N('Settings'!$B$4)),"ENTERED LATE; ","")&amp;IF(AND(N(A163)&gt;0,K163="",TODAY()-N(A163)&gt;=N('Settings'!$B$5)),"NOT APPROVED; ",""),LEN(IF(N(A163)=0,"NO DATE; ",IF(A163&gt;TODAY(),"FUTURE DATE; ",""))&amp;IF(B163="","NO WORKER; ",IF(COUNTIF('Workers'!$A$2:$A$61,B163)=0,"WORKER NOT ON WORKERS SHEET; ",""))&amp;IF(C163="","NO JOB; ",IF(COUNTIF('Jobs'!$A$2:$A$61,C163)=0,"JOB NOT ON JOBS SHEET; ",""))&amp;IF(AND(N(G163)=0,AND(D163&lt;&gt;"",E163&lt;&gt;""),N(E163)&lt;=N(D163)),"END BEFORE START; ",IF(N(M163)&lt;=0,"NO HOURS; ",""))&amp;IF(AND(N(A163)&gt;0,B163&lt;&gt;"",COUNTIFS('Time Entries'!$A$2:$A$1500,A163,'Time Entries'!$B$2:$B$1500,B163,'Time Entries'!$C$2:$C$1500,C163,'Time Entries'!$M$2:$M$1500,M163)&gt;1),"POSSIBLE DUPLICATE; ","")&amp;IF(AND(N(A163)&gt;0,B163&lt;&gt;"",N('Settings'!$B$2)&gt;0,SUMIFS('Time Entries'!$M$2:$M$1500,'Time Entries'!$A$2:$A$1500,A163,'Time Entries'!$B$2:$B$1500,B163)&gt;N('Settings'!$B$2)),"LONG DAY; ","")&amp;IF(AND(N(A163)&gt;0,N(J163)&gt;0,N(J163)-N(A163)&gt;N('Settings'!$B$4)),"ENTERED LATE; ","")&amp;IF(AND(N(A163)&gt;0,K163="",TODAY()-N(A163)&gt;=N('Settings'!$B$5)),"NOT APPROVED; ",""))-2)))</f>
        <v/>
      </c>
    </row>
    <row r="164">
      <c r="A164" s="6" t="n"/>
      <c r="D164" s="7" t="n"/>
      <c r="E164" s="7" t="n"/>
      <c r="J164" s="6" t="n"/>
      <c r="L164" s="8" t="n"/>
      <c r="M164" s="9">
        <f>IF(NOT(OR(A164&lt;&gt;"",B164&lt;&gt;"",C164&lt;&gt;"")),"",IF(N(G164)&gt;0,N(G164),IF(AND(AND(D164&lt;&gt;"",E164&lt;&gt;""),N(E164)&gt;N(D164)),ROUND((N(E164)-N(D164))*24-N(F164)/60,2),"")))</f>
        <v/>
      </c>
      <c r="N164" s="6">
        <f>IF(N(A164)=0,"",A164-WEEKDAY(A164,3))</f>
        <v/>
      </c>
      <c r="O164" s="8">
        <f>IF(NOT(OR(A164&lt;&gt;"",B164&lt;&gt;"",C164&lt;&gt;"")),"",IF(IF(N(A164)=0,"NO DATE; ",IF(A164&gt;TODAY(),"FUTURE DATE; ",""))&amp;IF(B164="","NO WORKER; ",IF(COUNTIF('Workers'!$A$2:$A$61,B164)=0,"WORKER NOT ON WORKERS SHEET; ",""))&amp;IF(C164="","NO JOB; ",IF(COUNTIF('Jobs'!$A$2:$A$61,C164)=0,"JOB NOT ON JOBS SHEET; ",""))&amp;IF(AND(N(G164)=0,AND(D164&lt;&gt;"",E164&lt;&gt;""),N(E164)&lt;=N(D164)),"END BEFORE START; ",IF(N(M164)&lt;=0,"NO HOURS; ",""))&amp;IF(AND(N(A164)&gt;0,B164&lt;&gt;"",COUNTIFS('Time Entries'!$A$2:$A$1500,A164,'Time Entries'!$B$2:$B$1500,B164,'Time Entries'!$C$2:$C$1500,C164,'Time Entries'!$M$2:$M$1500,M164)&gt;1),"POSSIBLE DUPLICATE; ","")&amp;IF(AND(N(A164)&gt;0,B164&lt;&gt;"",N('Settings'!$B$2)&gt;0,SUMIFS('Time Entries'!$M$2:$M$1500,'Time Entries'!$A$2:$A$1500,A164,'Time Entries'!$B$2:$B$1500,B164)&gt;N('Settings'!$B$2)),"LONG DAY; ","")&amp;IF(AND(N(A164)&gt;0,N(J164)&gt;0,N(J164)-N(A164)&gt;N('Settings'!$B$4)),"ENTERED LATE; ","")&amp;IF(AND(N(A164)&gt;0,K164="",TODAY()-N(A164)&gt;=N('Settings'!$B$5)),"NOT APPROVED; ","")="","",LEFT(IF(N(A164)=0,"NO DATE; ",IF(A164&gt;TODAY(),"FUTURE DATE; ",""))&amp;IF(B164="","NO WORKER; ",IF(COUNTIF('Workers'!$A$2:$A$61,B164)=0,"WORKER NOT ON WORKERS SHEET; ",""))&amp;IF(C164="","NO JOB; ",IF(COUNTIF('Jobs'!$A$2:$A$61,C164)=0,"JOB NOT ON JOBS SHEET; ",""))&amp;IF(AND(N(G164)=0,AND(D164&lt;&gt;"",E164&lt;&gt;""),N(E164)&lt;=N(D164)),"END BEFORE START; ",IF(N(M164)&lt;=0,"NO HOURS; ",""))&amp;IF(AND(N(A164)&gt;0,B164&lt;&gt;"",COUNTIFS('Time Entries'!$A$2:$A$1500,A164,'Time Entries'!$B$2:$B$1500,B164,'Time Entries'!$C$2:$C$1500,C164,'Time Entries'!$M$2:$M$1500,M164)&gt;1),"POSSIBLE DUPLICATE; ","")&amp;IF(AND(N(A164)&gt;0,B164&lt;&gt;"",N('Settings'!$B$2)&gt;0,SUMIFS('Time Entries'!$M$2:$M$1500,'Time Entries'!$A$2:$A$1500,A164,'Time Entries'!$B$2:$B$1500,B164)&gt;N('Settings'!$B$2)),"LONG DAY; ","")&amp;IF(AND(N(A164)&gt;0,N(J164)&gt;0,N(J164)-N(A164)&gt;N('Settings'!$B$4)),"ENTERED LATE; ","")&amp;IF(AND(N(A164)&gt;0,K164="",TODAY()-N(A164)&gt;=N('Settings'!$B$5)),"NOT APPROVED; ",""),LEN(IF(N(A164)=0,"NO DATE; ",IF(A164&gt;TODAY(),"FUTURE DATE; ",""))&amp;IF(B164="","NO WORKER; ",IF(COUNTIF('Workers'!$A$2:$A$61,B164)=0,"WORKER NOT ON WORKERS SHEET; ",""))&amp;IF(C164="","NO JOB; ",IF(COUNTIF('Jobs'!$A$2:$A$61,C164)=0,"JOB NOT ON JOBS SHEET; ",""))&amp;IF(AND(N(G164)=0,AND(D164&lt;&gt;"",E164&lt;&gt;""),N(E164)&lt;=N(D164)),"END BEFORE START; ",IF(N(M164)&lt;=0,"NO HOURS; ",""))&amp;IF(AND(N(A164)&gt;0,B164&lt;&gt;"",COUNTIFS('Time Entries'!$A$2:$A$1500,A164,'Time Entries'!$B$2:$B$1500,B164,'Time Entries'!$C$2:$C$1500,C164,'Time Entries'!$M$2:$M$1500,M164)&gt;1),"POSSIBLE DUPLICATE; ","")&amp;IF(AND(N(A164)&gt;0,B164&lt;&gt;"",N('Settings'!$B$2)&gt;0,SUMIFS('Time Entries'!$M$2:$M$1500,'Time Entries'!$A$2:$A$1500,A164,'Time Entries'!$B$2:$B$1500,B164)&gt;N('Settings'!$B$2)),"LONG DAY; ","")&amp;IF(AND(N(A164)&gt;0,N(J164)&gt;0,N(J164)-N(A164)&gt;N('Settings'!$B$4)),"ENTERED LATE; ","")&amp;IF(AND(N(A164)&gt;0,K164="",TODAY()-N(A164)&gt;=N('Settings'!$B$5)),"NOT APPROVED; ",""))-2)))</f>
        <v/>
      </c>
    </row>
    <row r="165">
      <c r="A165" s="6" t="n"/>
      <c r="D165" s="7" t="n"/>
      <c r="E165" s="7" t="n"/>
      <c r="J165" s="6" t="n"/>
      <c r="L165" s="8" t="n"/>
      <c r="M165" s="9">
        <f>IF(NOT(OR(A165&lt;&gt;"",B165&lt;&gt;"",C165&lt;&gt;"")),"",IF(N(G165)&gt;0,N(G165),IF(AND(AND(D165&lt;&gt;"",E165&lt;&gt;""),N(E165)&gt;N(D165)),ROUND((N(E165)-N(D165))*24-N(F165)/60,2),"")))</f>
        <v/>
      </c>
      <c r="N165" s="6">
        <f>IF(N(A165)=0,"",A165-WEEKDAY(A165,3))</f>
        <v/>
      </c>
      <c r="O165" s="8">
        <f>IF(NOT(OR(A165&lt;&gt;"",B165&lt;&gt;"",C165&lt;&gt;"")),"",IF(IF(N(A165)=0,"NO DATE; ",IF(A165&gt;TODAY(),"FUTURE DATE; ",""))&amp;IF(B165="","NO WORKER; ",IF(COUNTIF('Workers'!$A$2:$A$61,B165)=0,"WORKER NOT ON WORKERS SHEET; ",""))&amp;IF(C165="","NO JOB; ",IF(COUNTIF('Jobs'!$A$2:$A$61,C165)=0,"JOB NOT ON JOBS SHEET; ",""))&amp;IF(AND(N(G165)=0,AND(D165&lt;&gt;"",E165&lt;&gt;""),N(E165)&lt;=N(D165)),"END BEFORE START; ",IF(N(M165)&lt;=0,"NO HOURS; ",""))&amp;IF(AND(N(A165)&gt;0,B165&lt;&gt;"",COUNTIFS('Time Entries'!$A$2:$A$1500,A165,'Time Entries'!$B$2:$B$1500,B165,'Time Entries'!$C$2:$C$1500,C165,'Time Entries'!$M$2:$M$1500,M165)&gt;1),"POSSIBLE DUPLICATE; ","")&amp;IF(AND(N(A165)&gt;0,B165&lt;&gt;"",N('Settings'!$B$2)&gt;0,SUMIFS('Time Entries'!$M$2:$M$1500,'Time Entries'!$A$2:$A$1500,A165,'Time Entries'!$B$2:$B$1500,B165)&gt;N('Settings'!$B$2)),"LONG DAY; ","")&amp;IF(AND(N(A165)&gt;0,N(J165)&gt;0,N(J165)-N(A165)&gt;N('Settings'!$B$4)),"ENTERED LATE; ","")&amp;IF(AND(N(A165)&gt;0,K165="",TODAY()-N(A165)&gt;=N('Settings'!$B$5)),"NOT APPROVED; ","")="","",LEFT(IF(N(A165)=0,"NO DATE; ",IF(A165&gt;TODAY(),"FUTURE DATE; ",""))&amp;IF(B165="","NO WORKER; ",IF(COUNTIF('Workers'!$A$2:$A$61,B165)=0,"WORKER NOT ON WORKERS SHEET; ",""))&amp;IF(C165="","NO JOB; ",IF(COUNTIF('Jobs'!$A$2:$A$61,C165)=0,"JOB NOT ON JOBS SHEET; ",""))&amp;IF(AND(N(G165)=0,AND(D165&lt;&gt;"",E165&lt;&gt;""),N(E165)&lt;=N(D165)),"END BEFORE START; ",IF(N(M165)&lt;=0,"NO HOURS; ",""))&amp;IF(AND(N(A165)&gt;0,B165&lt;&gt;"",COUNTIFS('Time Entries'!$A$2:$A$1500,A165,'Time Entries'!$B$2:$B$1500,B165,'Time Entries'!$C$2:$C$1500,C165,'Time Entries'!$M$2:$M$1500,M165)&gt;1),"POSSIBLE DUPLICATE; ","")&amp;IF(AND(N(A165)&gt;0,B165&lt;&gt;"",N('Settings'!$B$2)&gt;0,SUMIFS('Time Entries'!$M$2:$M$1500,'Time Entries'!$A$2:$A$1500,A165,'Time Entries'!$B$2:$B$1500,B165)&gt;N('Settings'!$B$2)),"LONG DAY; ","")&amp;IF(AND(N(A165)&gt;0,N(J165)&gt;0,N(J165)-N(A165)&gt;N('Settings'!$B$4)),"ENTERED LATE; ","")&amp;IF(AND(N(A165)&gt;0,K165="",TODAY()-N(A165)&gt;=N('Settings'!$B$5)),"NOT APPROVED; ",""),LEN(IF(N(A165)=0,"NO DATE; ",IF(A165&gt;TODAY(),"FUTURE DATE; ",""))&amp;IF(B165="","NO WORKER; ",IF(COUNTIF('Workers'!$A$2:$A$61,B165)=0,"WORKER NOT ON WORKERS SHEET; ",""))&amp;IF(C165="","NO JOB; ",IF(COUNTIF('Jobs'!$A$2:$A$61,C165)=0,"JOB NOT ON JOBS SHEET; ",""))&amp;IF(AND(N(G165)=0,AND(D165&lt;&gt;"",E165&lt;&gt;""),N(E165)&lt;=N(D165)),"END BEFORE START; ",IF(N(M165)&lt;=0,"NO HOURS; ",""))&amp;IF(AND(N(A165)&gt;0,B165&lt;&gt;"",COUNTIFS('Time Entries'!$A$2:$A$1500,A165,'Time Entries'!$B$2:$B$1500,B165,'Time Entries'!$C$2:$C$1500,C165,'Time Entries'!$M$2:$M$1500,M165)&gt;1),"POSSIBLE DUPLICATE; ","")&amp;IF(AND(N(A165)&gt;0,B165&lt;&gt;"",N('Settings'!$B$2)&gt;0,SUMIFS('Time Entries'!$M$2:$M$1500,'Time Entries'!$A$2:$A$1500,A165,'Time Entries'!$B$2:$B$1500,B165)&gt;N('Settings'!$B$2)),"LONG DAY; ","")&amp;IF(AND(N(A165)&gt;0,N(J165)&gt;0,N(J165)-N(A165)&gt;N('Settings'!$B$4)),"ENTERED LATE; ","")&amp;IF(AND(N(A165)&gt;0,K165="",TODAY()-N(A165)&gt;=N('Settings'!$B$5)),"NOT APPROVED; ",""))-2)))</f>
        <v/>
      </c>
    </row>
    <row r="166">
      <c r="A166" s="6" t="n"/>
      <c r="D166" s="7" t="n"/>
      <c r="E166" s="7" t="n"/>
      <c r="J166" s="6" t="n"/>
      <c r="L166" s="8" t="n"/>
      <c r="M166" s="9">
        <f>IF(NOT(OR(A166&lt;&gt;"",B166&lt;&gt;"",C166&lt;&gt;"")),"",IF(N(G166)&gt;0,N(G166),IF(AND(AND(D166&lt;&gt;"",E166&lt;&gt;""),N(E166)&gt;N(D166)),ROUND((N(E166)-N(D166))*24-N(F166)/60,2),"")))</f>
        <v/>
      </c>
      <c r="N166" s="6">
        <f>IF(N(A166)=0,"",A166-WEEKDAY(A166,3))</f>
        <v/>
      </c>
      <c r="O166" s="8">
        <f>IF(NOT(OR(A166&lt;&gt;"",B166&lt;&gt;"",C166&lt;&gt;"")),"",IF(IF(N(A166)=0,"NO DATE; ",IF(A166&gt;TODAY(),"FUTURE DATE; ",""))&amp;IF(B166="","NO WORKER; ",IF(COUNTIF('Workers'!$A$2:$A$61,B166)=0,"WORKER NOT ON WORKERS SHEET; ",""))&amp;IF(C166="","NO JOB; ",IF(COUNTIF('Jobs'!$A$2:$A$61,C166)=0,"JOB NOT ON JOBS SHEET; ",""))&amp;IF(AND(N(G166)=0,AND(D166&lt;&gt;"",E166&lt;&gt;""),N(E166)&lt;=N(D166)),"END BEFORE START; ",IF(N(M166)&lt;=0,"NO HOURS; ",""))&amp;IF(AND(N(A166)&gt;0,B166&lt;&gt;"",COUNTIFS('Time Entries'!$A$2:$A$1500,A166,'Time Entries'!$B$2:$B$1500,B166,'Time Entries'!$C$2:$C$1500,C166,'Time Entries'!$M$2:$M$1500,M166)&gt;1),"POSSIBLE DUPLICATE; ","")&amp;IF(AND(N(A166)&gt;0,B166&lt;&gt;"",N('Settings'!$B$2)&gt;0,SUMIFS('Time Entries'!$M$2:$M$1500,'Time Entries'!$A$2:$A$1500,A166,'Time Entries'!$B$2:$B$1500,B166)&gt;N('Settings'!$B$2)),"LONG DAY; ","")&amp;IF(AND(N(A166)&gt;0,N(J166)&gt;0,N(J166)-N(A166)&gt;N('Settings'!$B$4)),"ENTERED LATE; ","")&amp;IF(AND(N(A166)&gt;0,K166="",TODAY()-N(A166)&gt;=N('Settings'!$B$5)),"NOT APPROVED; ","")="","",LEFT(IF(N(A166)=0,"NO DATE; ",IF(A166&gt;TODAY(),"FUTURE DATE; ",""))&amp;IF(B166="","NO WORKER; ",IF(COUNTIF('Workers'!$A$2:$A$61,B166)=0,"WORKER NOT ON WORKERS SHEET; ",""))&amp;IF(C166="","NO JOB; ",IF(COUNTIF('Jobs'!$A$2:$A$61,C166)=0,"JOB NOT ON JOBS SHEET; ",""))&amp;IF(AND(N(G166)=0,AND(D166&lt;&gt;"",E166&lt;&gt;""),N(E166)&lt;=N(D166)),"END BEFORE START; ",IF(N(M166)&lt;=0,"NO HOURS; ",""))&amp;IF(AND(N(A166)&gt;0,B166&lt;&gt;"",COUNTIFS('Time Entries'!$A$2:$A$1500,A166,'Time Entries'!$B$2:$B$1500,B166,'Time Entries'!$C$2:$C$1500,C166,'Time Entries'!$M$2:$M$1500,M166)&gt;1),"POSSIBLE DUPLICATE; ","")&amp;IF(AND(N(A166)&gt;0,B166&lt;&gt;"",N('Settings'!$B$2)&gt;0,SUMIFS('Time Entries'!$M$2:$M$1500,'Time Entries'!$A$2:$A$1500,A166,'Time Entries'!$B$2:$B$1500,B166)&gt;N('Settings'!$B$2)),"LONG DAY; ","")&amp;IF(AND(N(A166)&gt;0,N(J166)&gt;0,N(J166)-N(A166)&gt;N('Settings'!$B$4)),"ENTERED LATE; ","")&amp;IF(AND(N(A166)&gt;0,K166="",TODAY()-N(A166)&gt;=N('Settings'!$B$5)),"NOT APPROVED; ",""),LEN(IF(N(A166)=0,"NO DATE; ",IF(A166&gt;TODAY(),"FUTURE DATE; ",""))&amp;IF(B166="","NO WORKER; ",IF(COUNTIF('Workers'!$A$2:$A$61,B166)=0,"WORKER NOT ON WORKERS SHEET; ",""))&amp;IF(C166="","NO JOB; ",IF(COUNTIF('Jobs'!$A$2:$A$61,C166)=0,"JOB NOT ON JOBS SHEET; ",""))&amp;IF(AND(N(G166)=0,AND(D166&lt;&gt;"",E166&lt;&gt;""),N(E166)&lt;=N(D166)),"END BEFORE START; ",IF(N(M166)&lt;=0,"NO HOURS; ",""))&amp;IF(AND(N(A166)&gt;0,B166&lt;&gt;"",COUNTIFS('Time Entries'!$A$2:$A$1500,A166,'Time Entries'!$B$2:$B$1500,B166,'Time Entries'!$C$2:$C$1500,C166,'Time Entries'!$M$2:$M$1500,M166)&gt;1),"POSSIBLE DUPLICATE; ","")&amp;IF(AND(N(A166)&gt;0,B166&lt;&gt;"",N('Settings'!$B$2)&gt;0,SUMIFS('Time Entries'!$M$2:$M$1500,'Time Entries'!$A$2:$A$1500,A166,'Time Entries'!$B$2:$B$1500,B166)&gt;N('Settings'!$B$2)),"LONG DAY; ","")&amp;IF(AND(N(A166)&gt;0,N(J166)&gt;0,N(J166)-N(A166)&gt;N('Settings'!$B$4)),"ENTERED LATE; ","")&amp;IF(AND(N(A166)&gt;0,K166="",TODAY()-N(A166)&gt;=N('Settings'!$B$5)),"NOT APPROVED; ",""))-2)))</f>
        <v/>
      </c>
    </row>
    <row r="167">
      <c r="A167" s="6" t="n"/>
      <c r="D167" s="7" t="n"/>
      <c r="E167" s="7" t="n"/>
      <c r="J167" s="6" t="n"/>
      <c r="L167" s="8" t="n"/>
      <c r="M167" s="9">
        <f>IF(NOT(OR(A167&lt;&gt;"",B167&lt;&gt;"",C167&lt;&gt;"")),"",IF(N(G167)&gt;0,N(G167),IF(AND(AND(D167&lt;&gt;"",E167&lt;&gt;""),N(E167)&gt;N(D167)),ROUND((N(E167)-N(D167))*24-N(F167)/60,2),"")))</f>
        <v/>
      </c>
      <c r="N167" s="6">
        <f>IF(N(A167)=0,"",A167-WEEKDAY(A167,3))</f>
        <v/>
      </c>
      <c r="O167" s="8">
        <f>IF(NOT(OR(A167&lt;&gt;"",B167&lt;&gt;"",C167&lt;&gt;"")),"",IF(IF(N(A167)=0,"NO DATE; ",IF(A167&gt;TODAY(),"FUTURE DATE; ",""))&amp;IF(B167="","NO WORKER; ",IF(COUNTIF('Workers'!$A$2:$A$61,B167)=0,"WORKER NOT ON WORKERS SHEET; ",""))&amp;IF(C167="","NO JOB; ",IF(COUNTIF('Jobs'!$A$2:$A$61,C167)=0,"JOB NOT ON JOBS SHEET; ",""))&amp;IF(AND(N(G167)=0,AND(D167&lt;&gt;"",E167&lt;&gt;""),N(E167)&lt;=N(D167)),"END BEFORE START; ",IF(N(M167)&lt;=0,"NO HOURS; ",""))&amp;IF(AND(N(A167)&gt;0,B167&lt;&gt;"",COUNTIFS('Time Entries'!$A$2:$A$1500,A167,'Time Entries'!$B$2:$B$1500,B167,'Time Entries'!$C$2:$C$1500,C167,'Time Entries'!$M$2:$M$1500,M167)&gt;1),"POSSIBLE DUPLICATE; ","")&amp;IF(AND(N(A167)&gt;0,B167&lt;&gt;"",N('Settings'!$B$2)&gt;0,SUMIFS('Time Entries'!$M$2:$M$1500,'Time Entries'!$A$2:$A$1500,A167,'Time Entries'!$B$2:$B$1500,B167)&gt;N('Settings'!$B$2)),"LONG DAY; ","")&amp;IF(AND(N(A167)&gt;0,N(J167)&gt;0,N(J167)-N(A167)&gt;N('Settings'!$B$4)),"ENTERED LATE; ","")&amp;IF(AND(N(A167)&gt;0,K167="",TODAY()-N(A167)&gt;=N('Settings'!$B$5)),"NOT APPROVED; ","")="","",LEFT(IF(N(A167)=0,"NO DATE; ",IF(A167&gt;TODAY(),"FUTURE DATE; ",""))&amp;IF(B167="","NO WORKER; ",IF(COUNTIF('Workers'!$A$2:$A$61,B167)=0,"WORKER NOT ON WORKERS SHEET; ",""))&amp;IF(C167="","NO JOB; ",IF(COUNTIF('Jobs'!$A$2:$A$61,C167)=0,"JOB NOT ON JOBS SHEET; ",""))&amp;IF(AND(N(G167)=0,AND(D167&lt;&gt;"",E167&lt;&gt;""),N(E167)&lt;=N(D167)),"END BEFORE START; ",IF(N(M167)&lt;=0,"NO HOURS; ",""))&amp;IF(AND(N(A167)&gt;0,B167&lt;&gt;"",COUNTIFS('Time Entries'!$A$2:$A$1500,A167,'Time Entries'!$B$2:$B$1500,B167,'Time Entries'!$C$2:$C$1500,C167,'Time Entries'!$M$2:$M$1500,M167)&gt;1),"POSSIBLE DUPLICATE; ","")&amp;IF(AND(N(A167)&gt;0,B167&lt;&gt;"",N('Settings'!$B$2)&gt;0,SUMIFS('Time Entries'!$M$2:$M$1500,'Time Entries'!$A$2:$A$1500,A167,'Time Entries'!$B$2:$B$1500,B167)&gt;N('Settings'!$B$2)),"LONG DAY; ","")&amp;IF(AND(N(A167)&gt;0,N(J167)&gt;0,N(J167)-N(A167)&gt;N('Settings'!$B$4)),"ENTERED LATE; ","")&amp;IF(AND(N(A167)&gt;0,K167="",TODAY()-N(A167)&gt;=N('Settings'!$B$5)),"NOT APPROVED; ",""),LEN(IF(N(A167)=0,"NO DATE; ",IF(A167&gt;TODAY(),"FUTURE DATE; ",""))&amp;IF(B167="","NO WORKER; ",IF(COUNTIF('Workers'!$A$2:$A$61,B167)=0,"WORKER NOT ON WORKERS SHEET; ",""))&amp;IF(C167="","NO JOB; ",IF(COUNTIF('Jobs'!$A$2:$A$61,C167)=0,"JOB NOT ON JOBS SHEET; ",""))&amp;IF(AND(N(G167)=0,AND(D167&lt;&gt;"",E167&lt;&gt;""),N(E167)&lt;=N(D167)),"END BEFORE START; ",IF(N(M167)&lt;=0,"NO HOURS; ",""))&amp;IF(AND(N(A167)&gt;0,B167&lt;&gt;"",COUNTIFS('Time Entries'!$A$2:$A$1500,A167,'Time Entries'!$B$2:$B$1500,B167,'Time Entries'!$C$2:$C$1500,C167,'Time Entries'!$M$2:$M$1500,M167)&gt;1),"POSSIBLE DUPLICATE; ","")&amp;IF(AND(N(A167)&gt;0,B167&lt;&gt;"",N('Settings'!$B$2)&gt;0,SUMIFS('Time Entries'!$M$2:$M$1500,'Time Entries'!$A$2:$A$1500,A167,'Time Entries'!$B$2:$B$1500,B167)&gt;N('Settings'!$B$2)),"LONG DAY; ","")&amp;IF(AND(N(A167)&gt;0,N(J167)&gt;0,N(J167)-N(A167)&gt;N('Settings'!$B$4)),"ENTERED LATE; ","")&amp;IF(AND(N(A167)&gt;0,K167="",TODAY()-N(A167)&gt;=N('Settings'!$B$5)),"NOT APPROVED; ",""))-2)))</f>
        <v/>
      </c>
    </row>
    <row r="168">
      <c r="A168" s="6" t="n"/>
      <c r="D168" s="7" t="n"/>
      <c r="E168" s="7" t="n"/>
      <c r="J168" s="6" t="n"/>
      <c r="L168" s="8" t="n"/>
      <c r="M168" s="9">
        <f>IF(NOT(OR(A168&lt;&gt;"",B168&lt;&gt;"",C168&lt;&gt;"")),"",IF(N(G168)&gt;0,N(G168),IF(AND(AND(D168&lt;&gt;"",E168&lt;&gt;""),N(E168)&gt;N(D168)),ROUND((N(E168)-N(D168))*24-N(F168)/60,2),"")))</f>
        <v/>
      </c>
      <c r="N168" s="6">
        <f>IF(N(A168)=0,"",A168-WEEKDAY(A168,3))</f>
        <v/>
      </c>
      <c r="O168" s="8">
        <f>IF(NOT(OR(A168&lt;&gt;"",B168&lt;&gt;"",C168&lt;&gt;"")),"",IF(IF(N(A168)=0,"NO DATE; ",IF(A168&gt;TODAY(),"FUTURE DATE; ",""))&amp;IF(B168="","NO WORKER; ",IF(COUNTIF('Workers'!$A$2:$A$61,B168)=0,"WORKER NOT ON WORKERS SHEET; ",""))&amp;IF(C168="","NO JOB; ",IF(COUNTIF('Jobs'!$A$2:$A$61,C168)=0,"JOB NOT ON JOBS SHEET; ",""))&amp;IF(AND(N(G168)=0,AND(D168&lt;&gt;"",E168&lt;&gt;""),N(E168)&lt;=N(D168)),"END BEFORE START; ",IF(N(M168)&lt;=0,"NO HOURS; ",""))&amp;IF(AND(N(A168)&gt;0,B168&lt;&gt;"",COUNTIFS('Time Entries'!$A$2:$A$1500,A168,'Time Entries'!$B$2:$B$1500,B168,'Time Entries'!$C$2:$C$1500,C168,'Time Entries'!$M$2:$M$1500,M168)&gt;1),"POSSIBLE DUPLICATE; ","")&amp;IF(AND(N(A168)&gt;0,B168&lt;&gt;"",N('Settings'!$B$2)&gt;0,SUMIFS('Time Entries'!$M$2:$M$1500,'Time Entries'!$A$2:$A$1500,A168,'Time Entries'!$B$2:$B$1500,B168)&gt;N('Settings'!$B$2)),"LONG DAY; ","")&amp;IF(AND(N(A168)&gt;0,N(J168)&gt;0,N(J168)-N(A168)&gt;N('Settings'!$B$4)),"ENTERED LATE; ","")&amp;IF(AND(N(A168)&gt;0,K168="",TODAY()-N(A168)&gt;=N('Settings'!$B$5)),"NOT APPROVED; ","")="","",LEFT(IF(N(A168)=0,"NO DATE; ",IF(A168&gt;TODAY(),"FUTURE DATE; ",""))&amp;IF(B168="","NO WORKER; ",IF(COUNTIF('Workers'!$A$2:$A$61,B168)=0,"WORKER NOT ON WORKERS SHEET; ",""))&amp;IF(C168="","NO JOB; ",IF(COUNTIF('Jobs'!$A$2:$A$61,C168)=0,"JOB NOT ON JOBS SHEET; ",""))&amp;IF(AND(N(G168)=0,AND(D168&lt;&gt;"",E168&lt;&gt;""),N(E168)&lt;=N(D168)),"END BEFORE START; ",IF(N(M168)&lt;=0,"NO HOURS; ",""))&amp;IF(AND(N(A168)&gt;0,B168&lt;&gt;"",COUNTIFS('Time Entries'!$A$2:$A$1500,A168,'Time Entries'!$B$2:$B$1500,B168,'Time Entries'!$C$2:$C$1500,C168,'Time Entries'!$M$2:$M$1500,M168)&gt;1),"POSSIBLE DUPLICATE; ","")&amp;IF(AND(N(A168)&gt;0,B168&lt;&gt;"",N('Settings'!$B$2)&gt;0,SUMIFS('Time Entries'!$M$2:$M$1500,'Time Entries'!$A$2:$A$1500,A168,'Time Entries'!$B$2:$B$1500,B168)&gt;N('Settings'!$B$2)),"LONG DAY; ","")&amp;IF(AND(N(A168)&gt;0,N(J168)&gt;0,N(J168)-N(A168)&gt;N('Settings'!$B$4)),"ENTERED LATE; ","")&amp;IF(AND(N(A168)&gt;0,K168="",TODAY()-N(A168)&gt;=N('Settings'!$B$5)),"NOT APPROVED; ",""),LEN(IF(N(A168)=0,"NO DATE; ",IF(A168&gt;TODAY(),"FUTURE DATE; ",""))&amp;IF(B168="","NO WORKER; ",IF(COUNTIF('Workers'!$A$2:$A$61,B168)=0,"WORKER NOT ON WORKERS SHEET; ",""))&amp;IF(C168="","NO JOB; ",IF(COUNTIF('Jobs'!$A$2:$A$61,C168)=0,"JOB NOT ON JOBS SHEET; ",""))&amp;IF(AND(N(G168)=0,AND(D168&lt;&gt;"",E168&lt;&gt;""),N(E168)&lt;=N(D168)),"END BEFORE START; ",IF(N(M168)&lt;=0,"NO HOURS; ",""))&amp;IF(AND(N(A168)&gt;0,B168&lt;&gt;"",COUNTIFS('Time Entries'!$A$2:$A$1500,A168,'Time Entries'!$B$2:$B$1500,B168,'Time Entries'!$C$2:$C$1500,C168,'Time Entries'!$M$2:$M$1500,M168)&gt;1),"POSSIBLE DUPLICATE; ","")&amp;IF(AND(N(A168)&gt;0,B168&lt;&gt;"",N('Settings'!$B$2)&gt;0,SUMIFS('Time Entries'!$M$2:$M$1500,'Time Entries'!$A$2:$A$1500,A168,'Time Entries'!$B$2:$B$1500,B168)&gt;N('Settings'!$B$2)),"LONG DAY; ","")&amp;IF(AND(N(A168)&gt;0,N(J168)&gt;0,N(J168)-N(A168)&gt;N('Settings'!$B$4)),"ENTERED LATE; ","")&amp;IF(AND(N(A168)&gt;0,K168="",TODAY()-N(A168)&gt;=N('Settings'!$B$5)),"NOT APPROVED; ",""))-2)))</f>
        <v/>
      </c>
    </row>
    <row r="169">
      <c r="A169" s="6" t="n"/>
      <c r="D169" s="7" t="n"/>
      <c r="E169" s="7" t="n"/>
      <c r="J169" s="6" t="n"/>
      <c r="L169" s="8" t="n"/>
      <c r="M169" s="9">
        <f>IF(NOT(OR(A169&lt;&gt;"",B169&lt;&gt;"",C169&lt;&gt;"")),"",IF(N(G169)&gt;0,N(G169),IF(AND(AND(D169&lt;&gt;"",E169&lt;&gt;""),N(E169)&gt;N(D169)),ROUND((N(E169)-N(D169))*24-N(F169)/60,2),"")))</f>
        <v/>
      </c>
      <c r="N169" s="6">
        <f>IF(N(A169)=0,"",A169-WEEKDAY(A169,3))</f>
        <v/>
      </c>
      <c r="O169" s="8">
        <f>IF(NOT(OR(A169&lt;&gt;"",B169&lt;&gt;"",C169&lt;&gt;"")),"",IF(IF(N(A169)=0,"NO DATE; ",IF(A169&gt;TODAY(),"FUTURE DATE; ",""))&amp;IF(B169="","NO WORKER; ",IF(COUNTIF('Workers'!$A$2:$A$61,B169)=0,"WORKER NOT ON WORKERS SHEET; ",""))&amp;IF(C169="","NO JOB; ",IF(COUNTIF('Jobs'!$A$2:$A$61,C169)=0,"JOB NOT ON JOBS SHEET; ",""))&amp;IF(AND(N(G169)=0,AND(D169&lt;&gt;"",E169&lt;&gt;""),N(E169)&lt;=N(D169)),"END BEFORE START; ",IF(N(M169)&lt;=0,"NO HOURS; ",""))&amp;IF(AND(N(A169)&gt;0,B169&lt;&gt;"",COUNTIFS('Time Entries'!$A$2:$A$1500,A169,'Time Entries'!$B$2:$B$1500,B169,'Time Entries'!$C$2:$C$1500,C169,'Time Entries'!$M$2:$M$1500,M169)&gt;1),"POSSIBLE DUPLICATE; ","")&amp;IF(AND(N(A169)&gt;0,B169&lt;&gt;"",N('Settings'!$B$2)&gt;0,SUMIFS('Time Entries'!$M$2:$M$1500,'Time Entries'!$A$2:$A$1500,A169,'Time Entries'!$B$2:$B$1500,B169)&gt;N('Settings'!$B$2)),"LONG DAY; ","")&amp;IF(AND(N(A169)&gt;0,N(J169)&gt;0,N(J169)-N(A169)&gt;N('Settings'!$B$4)),"ENTERED LATE; ","")&amp;IF(AND(N(A169)&gt;0,K169="",TODAY()-N(A169)&gt;=N('Settings'!$B$5)),"NOT APPROVED; ","")="","",LEFT(IF(N(A169)=0,"NO DATE; ",IF(A169&gt;TODAY(),"FUTURE DATE; ",""))&amp;IF(B169="","NO WORKER; ",IF(COUNTIF('Workers'!$A$2:$A$61,B169)=0,"WORKER NOT ON WORKERS SHEET; ",""))&amp;IF(C169="","NO JOB; ",IF(COUNTIF('Jobs'!$A$2:$A$61,C169)=0,"JOB NOT ON JOBS SHEET; ",""))&amp;IF(AND(N(G169)=0,AND(D169&lt;&gt;"",E169&lt;&gt;""),N(E169)&lt;=N(D169)),"END BEFORE START; ",IF(N(M169)&lt;=0,"NO HOURS; ",""))&amp;IF(AND(N(A169)&gt;0,B169&lt;&gt;"",COUNTIFS('Time Entries'!$A$2:$A$1500,A169,'Time Entries'!$B$2:$B$1500,B169,'Time Entries'!$C$2:$C$1500,C169,'Time Entries'!$M$2:$M$1500,M169)&gt;1),"POSSIBLE DUPLICATE; ","")&amp;IF(AND(N(A169)&gt;0,B169&lt;&gt;"",N('Settings'!$B$2)&gt;0,SUMIFS('Time Entries'!$M$2:$M$1500,'Time Entries'!$A$2:$A$1500,A169,'Time Entries'!$B$2:$B$1500,B169)&gt;N('Settings'!$B$2)),"LONG DAY; ","")&amp;IF(AND(N(A169)&gt;0,N(J169)&gt;0,N(J169)-N(A169)&gt;N('Settings'!$B$4)),"ENTERED LATE; ","")&amp;IF(AND(N(A169)&gt;0,K169="",TODAY()-N(A169)&gt;=N('Settings'!$B$5)),"NOT APPROVED; ",""),LEN(IF(N(A169)=0,"NO DATE; ",IF(A169&gt;TODAY(),"FUTURE DATE; ",""))&amp;IF(B169="","NO WORKER; ",IF(COUNTIF('Workers'!$A$2:$A$61,B169)=0,"WORKER NOT ON WORKERS SHEET; ",""))&amp;IF(C169="","NO JOB; ",IF(COUNTIF('Jobs'!$A$2:$A$61,C169)=0,"JOB NOT ON JOBS SHEET; ",""))&amp;IF(AND(N(G169)=0,AND(D169&lt;&gt;"",E169&lt;&gt;""),N(E169)&lt;=N(D169)),"END BEFORE START; ",IF(N(M169)&lt;=0,"NO HOURS; ",""))&amp;IF(AND(N(A169)&gt;0,B169&lt;&gt;"",COUNTIFS('Time Entries'!$A$2:$A$1500,A169,'Time Entries'!$B$2:$B$1500,B169,'Time Entries'!$C$2:$C$1500,C169,'Time Entries'!$M$2:$M$1500,M169)&gt;1),"POSSIBLE DUPLICATE; ","")&amp;IF(AND(N(A169)&gt;0,B169&lt;&gt;"",N('Settings'!$B$2)&gt;0,SUMIFS('Time Entries'!$M$2:$M$1500,'Time Entries'!$A$2:$A$1500,A169,'Time Entries'!$B$2:$B$1500,B169)&gt;N('Settings'!$B$2)),"LONG DAY; ","")&amp;IF(AND(N(A169)&gt;0,N(J169)&gt;0,N(J169)-N(A169)&gt;N('Settings'!$B$4)),"ENTERED LATE; ","")&amp;IF(AND(N(A169)&gt;0,K169="",TODAY()-N(A169)&gt;=N('Settings'!$B$5)),"NOT APPROVED; ",""))-2)))</f>
        <v/>
      </c>
    </row>
    <row r="170">
      <c r="A170" s="6" t="n"/>
      <c r="D170" s="7" t="n"/>
      <c r="E170" s="7" t="n"/>
      <c r="J170" s="6" t="n"/>
      <c r="L170" s="8" t="n"/>
      <c r="M170" s="9">
        <f>IF(NOT(OR(A170&lt;&gt;"",B170&lt;&gt;"",C170&lt;&gt;"")),"",IF(N(G170)&gt;0,N(G170),IF(AND(AND(D170&lt;&gt;"",E170&lt;&gt;""),N(E170)&gt;N(D170)),ROUND((N(E170)-N(D170))*24-N(F170)/60,2),"")))</f>
        <v/>
      </c>
      <c r="N170" s="6">
        <f>IF(N(A170)=0,"",A170-WEEKDAY(A170,3))</f>
        <v/>
      </c>
      <c r="O170" s="8">
        <f>IF(NOT(OR(A170&lt;&gt;"",B170&lt;&gt;"",C170&lt;&gt;"")),"",IF(IF(N(A170)=0,"NO DATE; ",IF(A170&gt;TODAY(),"FUTURE DATE; ",""))&amp;IF(B170="","NO WORKER; ",IF(COUNTIF('Workers'!$A$2:$A$61,B170)=0,"WORKER NOT ON WORKERS SHEET; ",""))&amp;IF(C170="","NO JOB; ",IF(COUNTIF('Jobs'!$A$2:$A$61,C170)=0,"JOB NOT ON JOBS SHEET; ",""))&amp;IF(AND(N(G170)=0,AND(D170&lt;&gt;"",E170&lt;&gt;""),N(E170)&lt;=N(D170)),"END BEFORE START; ",IF(N(M170)&lt;=0,"NO HOURS; ",""))&amp;IF(AND(N(A170)&gt;0,B170&lt;&gt;"",COUNTIFS('Time Entries'!$A$2:$A$1500,A170,'Time Entries'!$B$2:$B$1500,B170,'Time Entries'!$C$2:$C$1500,C170,'Time Entries'!$M$2:$M$1500,M170)&gt;1),"POSSIBLE DUPLICATE; ","")&amp;IF(AND(N(A170)&gt;0,B170&lt;&gt;"",N('Settings'!$B$2)&gt;0,SUMIFS('Time Entries'!$M$2:$M$1500,'Time Entries'!$A$2:$A$1500,A170,'Time Entries'!$B$2:$B$1500,B170)&gt;N('Settings'!$B$2)),"LONG DAY; ","")&amp;IF(AND(N(A170)&gt;0,N(J170)&gt;0,N(J170)-N(A170)&gt;N('Settings'!$B$4)),"ENTERED LATE; ","")&amp;IF(AND(N(A170)&gt;0,K170="",TODAY()-N(A170)&gt;=N('Settings'!$B$5)),"NOT APPROVED; ","")="","",LEFT(IF(N(A170)=0,"NO DATE; ",IF(A170&gt;TODAY(),"FUTURE DATE; ",""))&amp;IF(B170="","NO WORKER; ",IF(COUNTIF('Workers'!$A$2:$A$61,B170)=0,"WORKER NOT ON WORKERS SHEET; ",""))&amp;IF(C170="","NO JOB; ",IF(COUNTIF('Jobs'!$A$2:$A$61,C170)=0,"JOB NOT ON JOBS SHEET; ",""))&amp;IF(AND(N(G170)=0,AND(D170&lt;&gt;"",E170&lt;&gt;""),N(E170)&lt;=N(D170)),"END BEFORE START; ",IF(N(M170)&lt;=0,"NO HOURS; ",""))&amp;IF(AND(N(A170)&gt;0,B170&lt;&gt;"",COUNTIFS('Time Entries'!$A$2:$A$1500,A170,'Time Entries'!$B$2:$B$1500,B170,'Time Entries'!$C$2:$C$1500,C170,'Time Entries'!$M$2:$M$1500,M170)&gt;1),"POSSIBLE DUPLICATE; ","")&amp;IF(AND(N(A170)&gt;0,B170&lt;&gt;"",N('Settings'!$B$2)&gt;0,SUMIFS('Time Entries'!$M$2:$M$1500,'Time Entries'!$A$2:$A$1500,A170,'Time Entries'!$B$2:$B$1500,B170)&gt;N('Settings'!$B$2)),"LONG DAY; ","")&amp;IF(AND(N(A170)&gt;0,N(J170)&gt;0,N(J170)-N(A170)&gt;N('Settings'!$B$4)),"ENTERED LATE; ","")&amp;IF(AND(N(A170)&gt;0,K170="",TODAY()-N(A170)&gt;=N('Settings'!$B$5)),"NOT APPROVED; ",""),LEN(IF(N(A170)=0,"NO DATE; ",IF(A170&gt;TODAY(),"FUTURE DATE; ",""))&amp;IF(B170="","NO WORKER; ",IF(COUNTIF('Workers'!$A$2:$A$61,B170)=0,"WORKER NOT ON WORKERS SHEET; ",""))&amp;IF(C170="","NO JOB; ",IF(COUNTIF('Jobs'!$A$2:$A$61,C170)=0,"JOB NOT ON JOBS SHEET; ",""))&amp;IF(AND(N(G170)=0,AND(D170&lt;&gt;"",E170&lt;&gt;""),N(E170)&lt;=N(D170)),"END BEFORE START; ",IF(N(M170)&lt;=0,"NO HOURS; ",""))&amp;IF(AND(N(A170)&gt;0,B170&lt;&gt;"",COUNTIFS('Time Entries'!$A$2:$A$1500,A170,'Time Entries'!$B$2:$B$1500,B170,'Time Entries'!$C$2:$C$1500,C170,'Time Entries'!$M$2:$M$1500,M170)&gt;1),"POSSIBLE DUPLICATE; ","")&amp;IF(AND(N(A170)&gt;0,B170&lt;&gt;"",N('Settings'!$B$2)&gt;0,SUMIFS('Time Entries'!$M$2:$M$1500,'Time Entries'!$A$2:$A$1500,A170,'Time Entries'!$B$2:$B$1500,B170)&gt;N('Settings'!$B$2)),"LONG DAY; ","")&amp;IF(AND(N(A170)&gt;0,N(J170)&gt;0,N(J170)-N(A170)&gt;N('Settings'!$B$4)),"ENTERED LATE; ","")&amp;IF(AND(N(A170)&gt;0,K170="",TODAY()-N(A170)&gt;=N('Settings'!$B$5)),"NOT APPROVED; ",""))-2)))</f>
        <v/>
      </c>
    </row>
    <row r="171">
      <c r="A171" s="6" t="n"/>
      <c r="D171" s="7" t="n"/>
      <c r="E171" s="7" t="n"/>
      <c r="J171" s="6" t="n"/>
      <c r="L171" s="8" t="n"/>
      <c r="M171" s="9">
        <f>IF(NOT(OR(A171&lt;&gt;"",B171&lt;&gt;"",C171&lt;&gt;"")),"",IF(N(G171)&gt;0,N(G171),IF(AND(AND(D171&lt;&gt;"",E171&lt;&gt;""),N(E171)&gt;N(D171)),ROUND((N(E171)-N(D171))*24-N(F171)/60,2),"")))</f>
        <v/>
      </c>
      <c r="N171" s="6">
        <f>IF(N(A171)=0,"",A171-WEEKDAY(A171,3))</f>
        <v/>
      </c>
      <c r="O171" s="8">
        <f>IF(NOT(OR(A171&lt;&gt;"",B171&lt;&gt;"",C171&lt;&gt;"")),"",IF(IF(N(A171)=0,"NO DATE; ",IF(A171&gt;TODAY(),"FUTURE DATE; ",""))&amp;IF(B171="","NO WORKER; ",IF(COUNTIF('Workers'!$A$2:$A$61,B171)=0,"WORKER NOT ON WORKERS SHEET; ",""))&amp;IF(C171="","NO JOB; ",IF(COUNTIF('Jobs'!$A$2:$A$61,C171)=0,"JOB NOT ON JOBS SHEET; ",""))&amp;IF(AND(N(G171)=0,AND(D171&lt;&gt;"",E171&lt;&gt;""),N(E171)&lt;=N(D171)),"END BEFORE START; ",IF(N(M171)&lt;=0,"NO HOURS; ",""))&amp;IF(AND(N(A171)&gt;0,B171&lt;&gt;"",COUNTIFS('Time Entries'!$A$2:$A$1500,A171,'Time Entries'!$B$2:$B$1500,B171,'Time Entries'!$C$2:$C$1500,C171,'Time Entries'!$M$2:$M$1500,M171)&gt;1),"POSSIBLE DUPLICATE; ","")&amp;IF(AND(N(A171)&gt;0,B171&lt;&gt;"",N('Settings'!$B$2)&gt;0,SUMIFS('Time Entries'!$M$2:$M$1500,'Time Entries'!$A$2:$A$1500,A171,'Time Entries'!$B$2:$B$1500,B171)&gt;N('Settings'!$B$2)),"LONG DAY; ","")&amp;IF(AND(N(A171)&gt;0,N(J171)&gt;0,N(J171)-N(A171)&gt;N('Settings'!$B$4)),"ENTERED LATE; ","")&amp;IF(AND(N(A171)&gt;0,K171="",TODAY()-N(A171)&gt;=N('Settings'!$B$5)),"NOT APPROVED; ","")="","",LEFT(IF(N(A171)=0,"NO DATE; ",IF(A171&gt;TODAY(),"FUTURE DATE; ",""))&amp;IF(B171="","NO WORKER; ",IF(COUNTIF('Workers'!$A$2:$A$61,B171)=0,"WORKER NOT ON WORKERS SHEET; ",""))&amp;IF(C171="","NO JOB; ",IF(COUNTIF('Jobs'!$A$2:$A$61,C171)=0,"JOB NOT ON JOBS SHEET; ",""))&amp;IF(AND(N(G171)=0,AND(D171&lt;&gt;"",E171&lt;&gt;""),N(E171)&lt;=N(D171)),"END BEFORE START; ",IF(N(M171)&lt;=0,"NO HOURS; ",""))&amp;IF(AND(N(A171)&gt;0,B171&lt;&gt;"",COUNTIFS('Time Entries'!$A$2:$A$1500,A171,'Time Entries'!$B$2:$B$1500,B171,'Time Entries'!$C$2:$C$1500,C171,'Time Entries'!$M$2:$M$1500,M171)&gt;1),"POSSIBLE DUPLICATE; ","")&amp;IF(AND(N(A171)&gt;0,B171&lt;&gt;"",N('Settings'!$B$2)&gt;0,SUMIFS('Time Entries'!$M$2:$M$1500,'Time Entries'!$A$2:$A$1500,A171,'Time Entries'!$B$2:$B$1500,B171)&gt;N('Settings'!$B$2)),"LONG DAY; ","")&amp;IF(AND(N(A171)&gt;0,N(J171)&gt;0,N(J171)-N(A171)&gt;N('Settings'!$B$4)),"ENTERED LATE; ","")&amp;IF(AND(N(A171)&gt;0,K171="",TODAY()-N(A171)&gt;=N('Settings'!$B$5)),"NOT APPROVED; ",""),LEN(IF(N(A171)=0,"NO DATE; ",IF(A171&gt;TODAY(),"FUTURE DATE; ",""))&amp;IF(B171="","NO WORKER; ",IF(COUNTIF('Workers'!$A$2:$A$61,B171)=0,"WORKER NOT ON WORKERS SHEET; ",""))&amp;IF(C171="","NO JOB; ",IF(COUNTIF('Jobs'!$A$2:$A$61,C171)=0,"JOB NOT ON JOBS SHEET; ",""))&amp;IF(AND(N(G171)=0,AND(D171&lt;&gt;"",E171&lt;&gt;""),N(E171)&lt;=N(D171)),"END BEFORE START; ",IF(N(M171)&lt;=0,"NO HOURS; ",""))&amp;IF(AND(N(A171)&gt;0,B171&lt;&gt;"",COUNTIFS('Time Entries'!$A$2:$A$1500,A171,'Time Entries'!$B$2:$B$1500,B171,'Time Entries'!$C$2:$C$1500,C171,'Time Entries'!$M$2:$M$1500,M171)&gt;1),"POSSIBLE DUPLICATE; ","")&amp;IF(AND(N(A171)&gt;0,B171&lt;&gt;"",N('Settings'!$B$2)&gt;0,SUMIFS('Time Entries'!$M$2:$M$1500,'Time Entries'!$A$2:$A$1500,A171,'Time Entries'!$B$2:$B$1500,B171)&gt;N('Settings'!$B$2)),"LONG DAY; ","")&amp;IF(AND(N(A171)&gt;0,N(J171)&gt;0,N(J171)-N(A171)&gt;N('Settings'!$B$4)),"ENTERED LATE; ","")&amp;IF(AND(N(A171)&gt;0,K171="",TODAY()-N(A171)&gt;=N('Settings'!$B$5)),"NOT APPROVED; ",""))-2)))</f>
        <v/>
      </c>
    </row>
    <row r="172">
      <c r="A172" s="6" t="n"/>
      <c r="D172" s="7" t="n"/>
      <c r="E172" s="7" t="n"/>
      <c r="J172" s="6" t="n"/>
      <c r="L172" s="8" t="n"/>
      <c r="M172" s="9">
        <f>IF(NOT(OR(A172&lt;&gt;"",B172&lt;&gt;"",C172&lt;&gt;"")),"",IF(N(G172)&gt;0,N(G172),IF(AND(AND(D172&lt;&gt;"",E172&lt;&gt;""),N(E172)&gt;N(D172)),ROUND((N(E172)-N(D172))*24-N(F172)/60,2),"")))</f>
        <v/>
      </c>
      <c r="N172" s="6">
        <f>IF(N(A172)=0,"",A172-WEEKDAY(A172,3))</f>
        <v/>
      </c>
      <c r="O172" s="8">
        <f>IF(NOT(OR(A172&lt;&gt;"",B172&lt;&gt;"",C172&lt;&gt;"")),"",IF(IF(N(A172)=0,"NO DATE; ",IF(A172&gt;TODAY(),"FUTURE DATE; ",""))&amp;IF(B172="","NO WORKER; ",IF(COUNTIF('Workers'!$A$2:$A$61,B172)=0,"WORKER NOT ON WORKERS SHEET; ",""))&amp;IF(C172="","NO JOB; ",IF(COUNTIF('Jobs'!$A$2:$A$61,C172)=0,"JOB NOT ON JOBS SHEET; ",""))&amp;IF(AND(N(G172)=0,AND(D172&lt;&gt;"",E172&lt;&gt;""),N(E172)&lt;=N(D172)),"END BEFORE START; ",IF(N(M172)&lt;=0,"NO HOURS; ",""))&amp;IF(AND(N(A172)&gt;0,B172&lt;&gt;"",COUNTIFS('Time Entries'!$A$2:$A$1500,A172,'Time Entries'!$B$2:$B$1500,B172,'Time Entries'!$C$2:$C$1500,C172,'Time Entries'!$M$2:$M$1500,M172)&gt;1),"POSSIBLE DUPLICATE; ","")&amp;IF(AND(N(A172)&gt;0,B172&lt;&gt;"",N('Settings'!$B$2)&gt;0,SUMIFS('Time Entries'!$M$2:$M$1500,'Time Entries'!$A$2:$A$1500,A172,'Time Entries'!$B$2:$B$1500,B172)&gt;N('Settings'!$B$2)),"LONG DAY; ","")&amp;IF(AND(N(A172)&gt;0,N(J172)&gt;0,N(J172)-N(A172)&gt;N('Settings'!$B$4)),"ENTERED LATE; ","")&amp;IF(AND(N(A172)&gt;0,K172="",TODAY()-N(A172)&gt;=N('Settings'!$B$5)),"NOT APPROVED; ","")="","",LEFT(IF(N(A172)=0,"NO DATE; ",IF(A172&gt;TODAY(),"FUTURE DATE; ",""))&amp;IF(B172="","NO WORKER; ",IF(COUNTIF('Workers'!$A$2:$A$61,B172)=0,"WORKER NOT ON WORKERS SHEET; ",""))&amp;IF(C172="","NO JOB; ",IF(COUNTIF('Jobs'!$A$2:$A$61,C172)=0,"JOB NOT ON JOBS SHEET; ",""))&amp;IF(AND(N(G172)=0,AND(D172&lt;&gt;"",E172&lt;&gt;""),N(E172)&lt;=N(D172)),"END BEFORE START; ",IF(N(M172)&lt;=0,"NO HOURS; ",""))&amp;IF(AND(N(A172)&gt;0,B172&lt;&gt;"",COUNTIFS('Time Entries'!$A$2:$A$1500,A172,'Time Entries'!$B$2:$B$1500,B172,'Time Entries'!$C$2:$C$1500,C172,'Time Entries'!$M$2:$M$1500,M172)&gt;1),"POSSIBLE DUPLICATE; ","")&amp;IF(AND(N(A172)&gt;0,B172&lt;&gt;"",N('Settings'!$B$2)&gt;0,SUMIFS('Time Entries'!$M$2:$M$1500,'Time Entries'!$A$2:$A$1500,A172,'Time Entries'!$B$2:$B$1500,B172)&gt;N('Settings'!$B$2)),"LONG DAY; ","")&amp;IF(AND(N(A172)&gt;0,N(J172)&gt;0,N(J172)-N(A172)&gt;N('Settings'!$B$4)),"ENTERED LATE; ","")&amp;IF(AND(N(A172)&gt;0,K172="",TODAY()-N(A172)&gt;=N('Settings'!$B$5)),"NOT APPROVED; ",""),LEN(IF(N(A172)=0,"NO DATE; ",IF(A172&gt;TODAY(),"FUTURE DATE; ",""))&amp;IF(B172="","NO WORKER; ",IF(COUNTIF('Workers'!$A$2:$A$61,B172)=0,"WORKER NOT ON WORKERS SHEET; ",""))&amp;IF(C172="","NO JOB; ",IF(COUNTIF('Jobs'!$A$2:$A$61,C172)=0,"JOB NOT ON JOBS SHEET; ",""))&amp;IF(AND(N(G172)=0,AND(D172&lt;&gt;"",E172&lt;&gt;""),N(E172)&lt;=N(D172)),"END BEFORE START; ",IF(N(M172)&lt;=0,"NO HOURS; ",""))&amp;IF(AND(N(A172)&gt;0,B172&lt;&gt;"",COUNTIFS('Time Entries'!$A$2:$A$1500,A172,'Time Entries'!$B$2:$B$1500,B172,'Time Entries'!$C$2:$C$1500,C172,'Time Entries'!$M$2:$M$1500,M172)&gt;1),"POSSIBLE DUPLICATE; ","")&amp;IF(AND(N(A172)&gt;0,B172&lt;&gt;"",N('Settings'!$B$2)&gt;0,SUMIFS('Time Entries'!$M$2:$M$1500,'Time Entries'!$A$2:$A$1500,A172,'Time Entries'!$B$2:$B$1500,B172)&gt;N('Settings'!$B$2)),"LONG DAY; ","")&amp;IF(AND(N(A172)&gt;0,N(J172)&gt;0,N(J172)-N(A172)&gt;N('Settings'!$B$4)),"ENTERED LATE; ","")&amp;IF(AND(N(A172)&gt;0,K172="",TODAY()-N(A172)&gt;=N('Settings'!$B$5)),"NOT APPROVED; ",""))-2)))</f>
        <v/>
      </c>
    </row>
    <row r="173">
      <c r="A173" s="6" t="n"/>
      <c r="D173" s="7" t="n"/>
      <c r="E173" s="7" t="n"/>
      <c r="J173" s="6" t="n"/>
      <c r="L173" s="8" t="n"/>
      <c r="M173" s="9">
        <f>IF(NOT(OR(A173&lt;&gt;"",B173&lt;&gt;"",C173&lt;&gt;"")),"",IF(N(G173)&gt;0,N(G173),IF(AND(AND(D173&lt;&gt;"",E173&lt;&gt;""),N(E173)&gt;N(D173)),ROUND((N(E173)-N(D173))*24-N(F173)/60,2),"")))</f>
        <v/>
      </c>
      <c r="N173" s="6">
        <f>IF(N(A173)=0,"",A173-WEEKDAY(A173,3))</f>
        <v/>
      </c>
      <c r="O173" s="8">
        <f>IF(NOT(OR(A173&lt;&gt;"",B173&lt;&gt;"",C173&lt;&gt;"")),"",IF(IF(N(A173)=0,"NO DATE; ",IF(A173&gt;TODAY(),"FUTURE DATE; ",""))&amp;IF(B173="","NO WORKER; ",IF(COUNTIF('Workers'!$A$2:$A$61,B173)=0,"WORKER NOT ON WORKERS SHEET; ",""))&amp;IF(C173="","NO JOB; ",IF(COUNTIF('Jobs'!$A$2:$A$61,C173)=0,"JOB NOT ON JOBS SHEET; ",""))&amp;IF(AND(N(G173)=0,AND(D173&lt;&gt;"",E173&lt;&gt;""),N(E173)&lt;=N(D173)),"END BEFORE START; ",IF(N(M173)&lt;=0,"NO HOURS; ",""))&amp;IF(AND(N(A173)&gt;0,B173&lt;&gt;"",COUNTIFS('Time Entries'!$A$2:$A$1500,A173,'Time Entries'!$B$2:$B$1500,B173,'Time Entries'!$C$2:$C$1500,C173,'Time Entries'!$M$2:$M$1500,M173)&gt;1),"POSSIBLE DUPLICATE; ","")&amp;IF(AND(N(A173)&gt;0,B173&lt;&gt;"",N('Settings'!$B$2)&gt;0,SUMIFS('Time Entries'!$M$2:$M$1500,'Time Entries'!$A$2:$A$1500,A173,'Time Entries'!$B$2:$B$1500,B173)&gt;N('Settings'!$B$2)),"LONG DAY; ","")&amp;IF(AND(N(A173)&gt;0,N(J173)&gt;0,N(J173)-N(A173)&gt;N('Settings'!$B$4)),"ENTERED LATE; ","")&amp;IF(AND(N(A173)&gt;0,K173="",TODAY()-N(A173)&gt;=N('Settings'!$B$5)),"NOT APPROVED; ","")="","",LEFT(IF(N(A173)=0,"NO DATE; ",IF(A173&gt;TODAY(),"FUTURE DATE; ",""))&amp;IF(B173="","NO WORKER; ",IF(COUNTIF('Workers'!$A$2:$A$61,B173)=0,"WORKER NOT ON WORKERS SHEET; ",""))&amp;IF(C173="","NO JOB; ",IF(COUNTIF('Jobs'!$A$2:$A$61,C173)=0,"JOB NOT ON JOBS SHEET; ",""))&amp;IF(AND(N(G173)=0,AND(D173&lt;&gt;"",E173&lt;&gt;""),N(E173)&lt;=N(D173)),"END BEFORE START; ",IF(N(M173)&lt;=0,"NO HOURS; ",""))&amp;IF(AND(N(A173)&gt;0,B173&lt;&gt;"",COUNTIFS('Time Entries'!$A$2:$A$1500,A173,'Time Entries'!$B$2:$B$1500,B173,'Time Entries'!$C$2:$C$1500,C173,'Time Entries'!$M$2:$M$1500,M173)&gt;1),"POSSIBLE DUPLICATE; ","")&amp;IF(AND(N(A173)&gt;0,B173&lt;&gt;"",N('Settings'!$B$2)&gt;0,SUMIFS('Time Entries'!$M$2:$M$1500,'Time Entries'!$A$2:$A$1500,A173,'Time Entries'!$B$2:$B$1500,B173)&gt;N('Settings'!$B$2)),"LONG DAY; ","")&amp;IF(AND(N(A173)&gt;0,N(J173)&gt;0,N(J173)-N(A173)&gt;N('Settings'!$B$4)),"ENTERED LATE; ","")&amp;IF(AND(N(A173)&gt;0,K173="",TODAY()-N(A173)&gt;=N('Settings'!$B$5)),"NOT APPROVED; ",""),LEN(IF(N(A173)=0,"NO DATE; ",IF(A173&gt;TODAY(),"FUTURE DATE; ",""))&amp;IF(B173="","NO WORKER; ",IF(COUNTIF('Workers'!$A$2:$A$61,B173)=0,"WORKER NOT ON WORKERS SHEET; ",""))&amp;IF(C173="","NO JOB; ",IF(COUNTIF('Jobs'!$A$2:$A$61,C173)=0,"JOB NOT ON JOBS SHEET; ",""))&amp;IF(AND(N(G173)=0,AND(D173&lt;&gt;"",E173&lt;&gt;""),N(E173)&lt;=N(D173)),"END BEFORE START; ",IF(N(M173)&lt;=0,"NO HOURS; ",""))&amp;IF(AND(N(A173)&gt;0,B173&lt;&gt;"",COUNTIFS('Time Entries'!$A$2:$A$1500,A173,'Time Entries'!$B$2:$B$1500,B173,'Time Entries'!$C$2:$C$1500,C173,'Time Entries'!$M$2:$M$1500,M173)&gt;1),"POSSIBLE DUPLICATE; ","")&amp;IF(AND(N(A173)&gt;0,B173&lt;&gt;"",N('Settings'!$B$2)&gt;0,SUMIFS('Time Entries'!$M$2:$M$1500,'Time Entries'!$A$2:$A$1500,A173,'Time Entries'!$B$2:$B$1500,B173)&gt;N('Settings'!$B$2)),"LONG DAY; ","")&amp;IF(AND(N(A173)&gt;0,N(J173)&gt;0,N(J173)-N(A173)&gt;N('Settings'!$B$4)),"ENTERED LATE; ","")&amp;IF(AND(N(A173)&gt;0,K173="",TODAY()-N(A173)&gt;=N('Settings'!$B$5)),"NOT APPROVED; ",""))-2)))</f>
        <v/>
      </c>
    </row>
    <row r="174">
      <c r="A174" s="6" t="n"/>
      <c r="D174" s="7" t="n"/>
      <c r="E174" s="7" t="n"/>
      <c r="J174" s="6" t="n"/>
      <c r="L174" s="8" t="n"/>
      <c r="M174" s="9">
        <f>IF(NOT(OR(A174&lt;&gt;"",B174&lt;&gt;"",C174&lt;&gt;"")),"",IF(N(G174)&gt;0,N(G174),IF(AND(AND(D174&lt;&gt;"",E174&lt;&gt;""),N(E174)&gt;N(D174)),ROUND((N(E174)-N(D174))*24-N(F174)/60,2),"")))</f>
        <v/>
      </c>
      <c r="N174" s="6">
        <f>IF(N(A174)=0,"",A174-WEEKDAY(A174,3))</f>
        <v/>
      </c>
      <c r="O174" s="8">
        <f>IF(NOT(OR(A174&lt;&gt;"",B174&lt;&gt;"",C174&lt;&gt;"")),"",IF(IF(N(A174)=0,"NO DATE; ",IF(A174&gt;TODAY(),"FUTURE DATE; ",""))&amp;IF(B174="","NO WORKER; ",IF(COUNTIF('Workers'!$A$2:$A$61,B174)=0,"WORKER NOT ON WORKERS SHEET; ",""))&amp;IF(C174="","NO JOB; ",IF(COUNTIF('Jobs'!$A$2:$A$61,C174)=0,"JOB NOT ON JOBS SHEET; ",""))&amp;IF(AND(N(G174)=0,AND(D174&lt;&gt;"",E174&lt;&gt;""),N(E174)&lt;=N(D174)),"END BEFORE START; ",IF(N(M174)&lt;=0,"NO HOURS; ",""))&amp;IF(AND(N(A174)&gt;0,B174&lt;&gt;"",COUNTIFS('Time Entries'!$A$2:$A$1500,A174,'Time Entries'!$B$2:$B$1500,B174,'Time Entries'!$C$2:$C$1500,C174,'Time Entries'!$M$2:$M$1500,M174)&gt;1),"POSSIBLE DUPLICATE; ","")&amp;IF(AND(N(A174)&gt;0,B174&lt;&gt;"",N('Settings'!$B$2)&gt;0,SUMIFS('Time Entries'!$M$2:$M$1500,'Time Entries'!$A$2:$A$1500,A174,'Time Entries'!$B$2:$B$1500,B174)&gt;N('Settings'!$B$2)),"LONG DAY; ","")&amp;IF(AND(N(A174)&gt;0,N(J174)&gt;0,N(J174)-N(A174)&gt;N('Settings'!$B$4)),"ENTERED LATE; ","")&amp;IF(AND(N(A174)&gt;0,K174="",TODAY()-N(A174)&gt;=N('Settings'!$B$5)),"NOT APPROVED; ","")="","",LEFT(IF(N(A174)=0,"NO DATE; ",IF(A174&gt;TODAY(),"FUTURE DATE; ",""))&amp;IF(B174="","NO WORKER; ",IF(COUNTIF('Workers'!$A$2:$A$61,B174)=0,"WORKER NOT ON WORKERS SHEET; ",""))&amp;IF(C174="","NO JOB; ",IF(COUNTIF('Jobs'!$A$2:$A$61,C174)=0,"JOB NOT ON JOBS SHEET; ",""))&amp;IF(AND(N(G174)=0,AND(D174&lt;&gt;"",E174&lt;&gt;""),N(E174)&lt;=N(D174)),"END BEFORE START; ",IF(N(M174)&lt;=0,"NO HOURS; ",""))&amp;IF(AND(N(A174)&gt;0,B174&lt;&gt;"",COUNTIFS('Time Entries'!$A$2:$A$1500,A174,'Time Entries'!$B$2:$B$1500,B174,'Time Entries'!$C$2:$C$1500,C174,'Time Entries'!$M$2:$M$1500,M174)&gt;1),"POSSIBLE DUPLICATE; ","")&amp;IF(AND(N(A174)&gt;0,B174&lt;&gt;"",N('Settings'!$B$2)&gt;0,SUMIFS('Time Entries'!$M$2:$M$1500,'Time Entries'!$A$2:$A$1500,A174,'Time Entries'!$B$2:$B$1500,B174)&gt;N('Settings'!$B$2)),"LONG DAY; ","")&amp;IF(AND(N(A174)&gt;0,N(J174)&gt;0,N(J174)-N(A174)&gt;N('Settings'!$B$4)),"ENTERED LATE; ","")&amp;IF(AND(N(A174)&gt;0,K174="",TODAY()-N(A174)&gt;=N('Settings'!$B$5)),"NOT APPROVED; ",""),LEN(IF(N(A174)=0,"NO DATE; ",IF(A174&gt;TODAY(),"FUTURE DATE; ",""))&amp;IF(B174="","NO WORKER; ",IF(COUNTIF('Workers'!$A$2:$A$61,B174)=0,"WORKER NOT ON WORKERS SHEET; ",""))&amp;IF(C174="","NO JOB; ",IF(COUNTIF('Jobs'!$A$2:$A$61,C174)=0,"JOB NOT ON JOBS SHEET; ",""))&amp;IF(AND(N(G174)=0,AND(D174&lt;&gt;"",E174&lt;&gt;""),N(E174)&lt;=N(D174)),"END BEFORE START; ",IF(N(M174)&lt;=0,"NO HOURS; ",""))&amp;IF(AND(N(A174)&gt;0,B174&lt;&gt;"",COUNTIFS('Time Entries'!$A$2:$A$1500,A174,'Time Entries'!$B$2:$B$1500,B174,'Time Entries'!$C$2:$C$1500,C174,'Time Entries'!$M$2:$M$1500,M174)&gt;1),"POSSIBLE DUPLICATE; ","")&amp;IF(AND(N(A174)&gt;0,B174&lt;&gt;"",N('Settings'!$B$2)&gt;0,SUMIFS('Time Entries'!$M$2:$M$1500,'Time Entries'!$A$2:$A$1500,A174,'Time Entries'!$B$2:$B$1500,B174)&gt;N('Settings'!$B$2)),"LONG DAY; ","")&amp;IF(AND(N(A174)&gt;0,N(J174)&gt;0,N(J174)-N(A174)&gt;N('Settings'!$B$4)),"ENTERED LATE; ","")&amp;IF(AND(N(A174)&gt;0,K174="",TODAY()-N(A174)&gt;=N('Settings'!$B$5)),"NOT APPROVED; ",""))-2)))</f>
        <v/>
      </c>
    </row>
    <row r="175">
      <c r="A175" s="6" t="n"/>
      <c r="D175" s="7" t="n"/>
      <c r="E175" s="7" t="n"/>
      <c r="J175" s="6" t="n"/>
      <c r="L175" s="8" t="n"/>
      <c r="M175" s="9">
        <f>IF(NOT(OR(A175&lt;&gt;"",B175&lt;&gt;"",C175&lt;&gt;"")),"",IF(N(G175)&gt;0,N(G175),IF(AND(AND(D175&lt;&gt;"",E175&lt;&gt;""),N(E175)&gt;N(D175)),ROUND((N(E175)-N(D175))*24-N(F175)/60,2),"")))</f>
        <v/>
      </c>
      <c r="N175" s="6">
        <f>IF(N(A175)=0,"",A175-WEEKDAY(A175,3))</f>
        <v/>
      </c>
      <c r="O175" s="8">
        <f>IF(NOT(OR(A175&lt;&gt;"",B175&lt;&gt;"",C175&lt;&gt;"")),"",IF(IF(N(A175)=0,"NO DATE; ",IF(A175&gt;TODAY(),"FUTURE DATE; ",""))&amp;IF(B175="","NO WORKER; ",IF(COUNTIF('Workers'!$A$2:$A$61,B175)=0,"WORKER NOT ON WORKERS SHEET; ",""))&amp;IF(C175="","NO JOB; ",IF(COUNTIF('Jobs'!$A$2:$A$61,C175)=0,"JOB NOT ON JOBS SHEET; ",""))&amp;IF(AND(N(G175)=0,AND(D175&lt;&gt;"",E175&lt;&gt;""),N(E175)&lt;=N(D175)),"END BEFORE START; ",IF(N(M175)&lt;=0,"NO HOURS; ",""))&amp;IF(AND(N(A175)&gt;0,B175&lt;&gt;"",COUNTIFS('Time Entries'!$A$2:$A$1500,A175,'Time Entries'!$B$2:$B$1500,B175,'Time Entries'!$C$2:$C$1500,C175,'Time Entries'!$M$2:$M$1500,M175)&gt;1),"POSSIBLE DUPLICATE; ","")&amp;IF(AND(N(A175)&gt;0,B175&lt;&gt;"",N('Settings'!$B$2)&gt;0,SUMIFS('Time Entries'!$M$2:$M$1500,'Time Entries'!$A$2:$A$1500,A175,'Time Entries'!$B$2:$B$1500,B175)&gt;N('Settings'!$B$2)),"LONG DAY; ","")&amp;IF(AND(N(A175)&gt;0,N(J175)&gt;0,N(J175)-N(A175)&gt;N('Settings'!$B$4)),"ENTERED LATE; ","")&amp;IF(AND(N(A175)&gt;0,K175="",TODAY()-N(A175)&gt;=N('Settings'!$B$5)),"NOT APPROVED; ","")="","",LEFT(IF(N(A175)=0,"NO DATE; ",IF(A175&gt;TODAY(),"FUTURE DATE; ",""))&amp;IF(B175="","NO WORKER; ",IF(COUNTIF('Workers'!$A$2:$A$61,B175)=0,"WORKER NOT ON WORKERS SHEET; ",""))&amp;IF(C175="","NO JOB; ",IF(COUNTIF('Jobs'!$A$2:$A$61,C175)=0,"JOB NOT ON JOBS SHEET; ",""))&amp;IF(AND(N(G175)=0,AND(D175&lt;&gt;"",E175&lt;&gt;""),N(E175)&lt;=N(D175)),"END BEFORE START; ",IF(N(M175)&lt;=0,"NO HOURS; ",""))&amp;IF(AND(N(A175)&gt;0,B175&lt;&gt;"",COUNTIFS('Time Entries'!$A$2:$A$1500,A175,'Time Entries'!$B$2:$B$1500,B175,'Time Entries'!$C$2:$C$1500,C175,'Time Entries'!$M$2:$M$1500,M175)&gt;1),"POSSIBLE DUPLICATE; ","")&amp;IF(AND(N(A175)&gt;0,B175&lt;&gt;"",N('Settings'!$B$2)&gt;0,SUMIFS('Time Entries'!$M$2:$M$1500,'Time Entries'!$A$2:$A$1500,A175,'Time Entries'!$B$2:$B$1500,B175)&gt;N('Settings'!$B$2)),"LONG DAY; ","")&amp;IF(AND(N(A175)&gt;0,N(J175)&gt;0,N(J175)-N(A175)&gt;N('Settings'!$B$4)),"ENTERED LATE; ","")&amp;IF(AND(N(A175)&gt;0,K175="",TODAY()-N(A175)&gt;=N('Settings'!$B$5)),"NOT APPROVED; ",""),LEN(IF(N(A175)=0,"NO DATE; ",IF(A175&gt;TODAY(),"FUTURE DATE; ",""))&amp;IF(B175="","NO WORKER; ",IF(COUNTIF('Workers'!$A$2:$A$61,B175)=0,"WORKER NOT ON WORKERS SHEET; ",""))&amp;IF(C175="","NO JOB; ",IF(COUNTIF('Jobs'!$A$2:$A$61,C175)=0,"JOB NOT ON JOBS SHEET; ",""))&amp;IF(AND(N(G175)=0,AND(D175&lt;&gt;"",E175&lt;&gt;""),N(E175)&lt;=N(D175)),"END BEFORE START; ",IF(N(M175)&lt;=0,"NO HOURS; ",""))&amp;IF(AND(N(A175)&gt;0,B175&lt;&gt;"",COUNTIFS('Time Entries'!$A$2:$A$1500,A175,'Time Entries'!$B$2:$B$1500,B175,'Time Entries'!$C$2:$C$1500,C175,'Time Entries'!$M$2:$M$1500,M175)&gt;1),"POSSIBLE DUPLICATE; ","")&amp;IF(AND(N(A175)&gt;0,B175&lt;&gt;"",N('Settings'!$B$2)&gt;0,SUMIFS('Time Entries'!$M$2:$M$1500,'Time Entries'!$A$2:$A$1500,A175,'Time Entries'!$B$2:$B$1500,B175)&gt;N('Settings'!$B$2)),"LONG DAY; ","")&amp;IF(AND(N(A175)&gt;0,N(J175)&gt;0,N(J175)-N(A175)&gt;N('Settings'!$B$4)),"ENTERED LATE; ","")&amp;IF(AND(N(A175)&gt;0,K175="",TODAY()-N(A175)&gt;=N('Settings'!$B$5)),"NOT APPROVED; ",""))-2)))</f>
        <v/>
      </c>
    </row>
    <row r="176">
      <c r="A176" s="6" t="n"/>
      <c r="D176" s="7" t="n"/>
      <c r="E176" s="7" t="n"/>
      <c r="J176" s="6" t="n"/>
      <c r="L176" s="8" t="n"/>
      <c r="M176" s="9">
        <f>IF(NOT(OR(A176&lt;&gt;"",B176&lt;&gt;"",C176&lt;&gt;"")),"",IF(N(G176)&gt;0,N(G176),IF(AND(AND(D176&lt;&gt;"",E176&lt;&gt;""),N(E176)&gt;N(D176)),ROUND((N(E176)-N(D176))*24-N(F176)/60,2),"")))</f>
        <v/>
      </c>
      <c r="N176" s="6">
        <f>IF(N(A176)=0,"",A176-WEEKDAY(A176,3))</f>
        <v/>
      </c>
      <c r="O176" s="8">
        <f>IF(NOT(OR(A176&lt;&gt;"",B176&lt;&gt;"",C176&lt;&gt;"")),"",IF(IF(N(A176)=0,"NO DATE; ",IF(A176&gt;TODAY(),"FUTURE DATE; ",""))&amp;IF(B176="","NO WORKER; ",IF(COUNTIF('Workers'!$A$2:$A$61,B176)=0,"WORKER NOT ON WORKERS SHEET; ",""))&amp;IF(C176="","NO JOB; ",IF(COUNTIF('Jobs'!$A$2:$A$61,C176)=0,"JOB NOT ON JOBS SHEET; ",""))&amp;IF(AND(N(G176)=0,AND(D176&lt;&gt;"",E176&lt;&gt;""),N(E176)&lt;=N(D176)),"END BEFORE START; ",IF(N(M176)&lt;=0,"NO HOURS; ",""))&amp;IF(AND(N(A176)&gt;0,B176&lt;&gt;"",COUNTIFS('Time Entries'!$A$2:$A$1500,A176,'Time Entries'!$B$2:$B$1500,B176,'Time Entries'!$C$2:$C$1500,C176,'Time Entries'!$M$2:$M$1500,M176)&gt;1),"POSSIBLE DUPLICATE; ","")&amp;IF(AND(N(A176)&gt;0,B176&lt;&gt;"",N('Settings'!$B$2)&gt;0,SUMIFS('Time Entries'!$M$2:$M$1500,'Time Entries'!$A$2:$A$1500,A176,'Time Entries'!$B$2:$B$1500,B176)&gt;N('Settings'!$B$2)),"LONG DAY; ","")&amp;IF(AND(N(A176)&gt;0,N(J176)&gt;0,N(J176)-N(A176)&gt;N('Settings'!$B$4)),"ENTERED LATE; ","")&amp;IF(AND(N(A176)&gt;0,K176="",TODAY()-N(A176)&gt;=N('Settings'!$B$5)),"NOT APPROVED; ","")="","",LEFT(IF(N(A176)=0,"NO DATE; ",IF(A176&gt;TODAY(),"FUTURE DATE; ",""))&amp;IF(B176="","NO WORKER; ",IF(COUNTIF('Workers'!$A$2:$A$61,B176)=0,"WORKER NOT ON WORKERS SHEET; ",""))&amp;IF(C176="","NO JOB; ",IF(COUNTIF('Jobs'!$A$2:$A$61,C176)=0,"JOB NOT ON JOBS SHEET; ",""))&amp;IF(AND(N(G176)=0,AND(D176&lt;&gt;"",E176&lt;&gt;""),N(E176)&lt;=N(D176)),"END BEFORE START; ",IF(N(M176)&lt;=0,"NO HOURS; ",""))&amp;IF(AND(N(A176)&gt;0,B176&lt;&gt;"",COUNTIFS('Time Entries'!$A$2:$A$1500,A176,'Time Entries'!$B$2:$B$1500,B176,'Time Entries'!$C$2:$C$1500,C176,'Time Entries'!$M$2:$M$1500,M176)&gt;1),"POSSIBLE DUPLICATE; ","")&amp;IF(AND(N(A176)&gt;0,B176&lt;&gt;"",N('Settings'!$B$2)&gt;0,SUMIFS('Time Entries'!$M$2:$M$1500,'Time Entries'!$A$2:$A$1500,A176,'Time Entries'!$B$2:$B$1500,B176)&gt;N('Settings'!$B$2)),"LONG DAY; ","")&amp;IF(AND(N(A176)&gt;0,N(J176)&gt;0,N(J176)-N(A176)&gt;N('Settings'!$B$4)),"ENTERED LATE; ","")&amp;IF(AND(N(A176)&gt;0,K176="",TODAY()-N(A176)&gt;=N('Settings'!$B$5)),"NOT APPROVED; ",""),LEN(IF(N(A176)=0,"NO DATE; ",IF(A176&gt;TODAY(),"FUTURE DATE; ",""))&amp;IF(B176="","NO WORKER; ",IF(COUNTIF('Workers'!$A$2:$A$61,B176)=0,"WORKER NOT ON WORKERS SHEET; ",""))&amp;IF(C176="","NO JOB; ",IF(COUNTIF('Jobs'!$A$2:$A$61,C176)=0,"JOB NOT ON JOBS SHEET; ",""))&amp;IF(AND(N(G176)=0,AND(D176&lt;&gt;"",E176&lt;&gt;""),N(E176)&lt;=N(D176)),"END BEFORE START; ",IF(N(M176)&lt;=0,"NO HOURS; ",""))&amp;IF(AND(N(A176)&gt;0,B176&lt;&gt;"",COUNTIFS('Time Entries'!$A$2:$A$1500,A176,'Time Entries'!$B$2:$B$1500,B176,'Time Entries'!$C$2:$C$1500,C176,'Time Entries'!$M$2:$M$1500,M176)&gt;1),"POSSIBLE DUPLICATE; ","")&amp;IF(AND(N(A176)&gt;0,B176&lt;&gt;"",N('Settings'!$B$2)&gt;0,SUMIFS('Time Entries'!$M$2:$M$1500,'Time Entries'!$A$2:$A$1500,A176,'Time Entries'!$B$2:$B$1500,B176)&gt;N('Settings'!$B$2)),"LONG DAY; ","")&amp;IF(AND(N(A176)&gt;0,N(J176)&gt;0,N(J176)-N(A176)&gt;N('Settings'!$B$4)),"ENTERED LATE; ","")&amp;IF(AND(N(A176)&gt;0,K176="",TODAY()-N(A176)&gt;=N('Settings'!$B$5)),"NOT APPROVED; ",""))-2)))</f>
        <v/>
      </c>
    </row>
    <row r="177">
      <c r="A177" s="6" t="n"/>
      <c r="D177" s="7" t="n"/>
      <c r="E177" s="7" t="n"/>
      <c r="J177" s="6" t="n"/>
      <c r="L177" s="8" t="n"/>
      <c r="M177" s="9">
        <f>IF(NOT(OR(A177&lt;&gt;"",B177&lt;&gt;"",C177&lt;&gt;"")),"",IF(N(G177)&gt;0,N(G177),IF(AND(AND(D177&lt;&gt;"",E177&lt;&gt;""),N(E177)&gt;N(D177)),ROUND((N(E177)-N(D177))*24-N(F177)/60,2),"")))</f>
        <v/>
      </c>
      <c r="N177" s="6">
        <f>IF(N(A177)=0,"",A177-WEEKDAY(A177,3))</f>
        <v/>
      </c>
      <c r="O177" s="8">
        <f>IF(NOT(OR(A177&lt;&gt;"",B177&lt;&gt;"",C177&lt;&gt;"")),"",IF(IF(N(A177)=0,"NO DATE; ",IF(A177&gt;TODAY(),"FUTURE DATE; ",""))&amp;IF(B177="","NO WORKER; ",IF(COUNTIF('Workers'!$A$2:$A$61,B177)=0,"WORKER NOT ON WORKERS SHEET; ",""))&amp;IF(C177="","NO JOB; ",IF(COUNTIF('Jobs'!$A$2:$A$61,C177)=0,"JOB NOT ON JOBS SHEET; ",""))&amp;IF(AND(N(G177)=0,AND(D177&lt;&gt;"",E177&lt;&gt;""),N(E177)&lt;=N(D177)),"END BEFORE START; ",IF(N(M177)&lt;=0,"NO HOURS; ",""))&amp;IF(AND(N(A177)&gt;0,B177&lt;&gt;"",COUNTIFS('Time Entries'!$A$2:$A$1500,A177,'Time Entries'!$B$2:$B$1500,B177,'Time Entries'!$C$2:$C$1500,C177,'Time Entries'!$M$2:$M$1500,M177)&gt;1),"POSSIBLE DUPLICATE; ","")&amp;IF(AND(N(A177)&gt;0,B177&lt;&gt;"",N('Settings'!$B$2)&gt;0,SUMIFS('Time Entries'!$M$2:$M$1500,'Time Entries'!$A$2:$A$1500,A177,'Time Entries'!$B$2:$B$1500,B177)&gt;N('Settings'!$B$2)),"LONG DAY; ","")&amp;IF(AND(N(A177)&gt;0,N(J177)&gt;0,N(J177)-N(A177)&gt;N('Settings'!$B$4)),"ENTERED LATE; ","")&amp;IF(AND(N(A177)&gt;0,K177="",TODAY()-N(A177)&gt;=N('Settings'!$B$5)),"NOT APPROVED; ","")="","",LEFT(IF(N(A177)=0,"NO DATE; ",IF(A177&gt;TODAY(),"FUTURE DATE; ",""))&amp;IF(B177="","NO WORKER; ",IF(COUNTIF('Workers'!$A$2:$A$61,B177)=0,"WORKER NOT ON WORKERS SHEET; ",""))&amp;IF(C177="","NO JOB; ",IF(COUNTIF('Jobs'!$A$2:$A$61,C177)=0,"JOB NOT ON JOBS SHEET; ",""))&amp;IF(AND(N(G177)=0,AND(D177&lt;&gt;"",E177&lt;&gt;""),N(E177)&lt;=N(D177)),"END BEFORE START; ",IF(N(M177)&lt;=0,"NO HOURS; ",""))&amp;IF(AND(N(A177)&gt;0,B177&lt;&gt;"",COUNTIFS('Time Entries'!$A$2:$A$1500,A177,'Time Entries'!$B$2:$B$1500,B177,'Time Entries'!$C$2:$C$1500,C177,'Time Entries'!$M$2:$M$1500,M177)&gt;1),"POSSIBLE DUPLICATE; ","")&amp;IF(AND(N(A177)&gt;0,B177&lt;&gt;"",N('Settings'!$B$2)&gt;0,SUMIFS('Time Entries'!$M$2:$M$1500,'Time Entries'!$A$2:$A$1500,A177,'Time Entries'!$B$2:$B$1500,B177)&gt;N('Settings'!$B$2)),"LONG DAY; ","")&amp;IF(AND(N(A177)&gt;0,N(J177)&gt;0,N(J177)-N(A177)&gt;N('Settings'!$B$4)),"ENTERED LATE; ","")&amp;IF(AND(N(A177)&gt;0,K177="",TODAY()-N(A177)&gt;=N('Settings'!$B$5)),"NOT APPROVED; ",""),LEN(IF(N(A177)=0,"NO DATE; ",IF(A177&gt;TODAY(),"FUTURE DATE; ",""))&amp;IF(B177="","NO WORKER; ",IF(COUNTIF('Workers'!$A$2:$A$61,B177)=0,"WORKER NOT ON WORKERS SHEET; ",""))&amp;IF(C177="","NO JOB; ",IF(COUNTIF('Jobs'!$A$2:$A$61,C177)=0,"JOB NOT ON JOBS SHEET; ",""))&amp;IF(AND(N(G177)=0,AND(D177&lt;&gt;"",E177&lt;&gt;""),N(E177)&lt;=N(D177)),"END BEFORE START; ",IF(N(M177)&lt;=0,"NO HOURS; ",""))&amp;IF(AND(N(A177)&gt;0,B177&lt;&gt;"",COUNTIFS('Time Entries'!$A$2:$A$1500,A177,'Time Entries'!$B$2:$B$1500,B177,'Time Entries'!$C$2:$C$1500,C177,'Time Entries'!$M$2:$M$1500,M177)&gt;1),"POSSIBLE DUPLICATE; ","")&amp;IF(AND(N(A177)&gt;0,B177&lt;&gt;"",N('Settings'!$B$2)&gt;0,SUMIFS('Time Entries'!$M$2:$M$1500,'Time Entries'!$A$2:$A$1500,A177,'Time Entries'!$B$2:$B$1500,B177)&gt;N('Settings'!$B$2)),"LONG DAY; ","")&amp;IF(AND(N(A177)&gt;0,N(J177)&gt;0,N(J177)-N(A177)&gt;N('Settings'!$B$4)),"ENTERED LATE; ","")&amp;IF(AND(N(A177)&gt;0,K177="",TODAY()-N(A177)&gt;=N('Settings'!$B$5)),"NOT APPROVED; ",""))-2)))</f>
        <v/>
      </c>
    </row>
    <row r="178">
      <c r="A178" s="6" t="n"/>
      <c r="D178" s="7" t="n"/>
      <c r="E178" s="7" t="n"/>
      <c r="J178" s="6" t="n"/>
      <c r="L178" s="8" t="n"/>
      <c r="M178" s="9">
        <f>IF(NOT(OR(A178&lt;&gt;"",B178&lt;&gt;"",C178&lt;&gt;"")),"",IF(N(G178)&gt;0,N(G178),IF(AND(AND(D178&lt;&gt;"",E178&lt;&gt;""),N(E178)&gt;N(D178)),ROUND((N(E178)-N(D178))*24-N(F178)/60,2),"")))</f>
        <v/>
      </c>
      <c r="N178" s="6">
        <f>IF(N(A178)=0,"",A178-WEEKDAY(A178,3))</f>
        <v/>
      </c>
      <c r="O178" s="8">
        <f>IF(NOT(OR(A178&lt;&gt;"",B178&lt;&gt;"",C178&lt;&gt;"")),"",IF(IF(N(A178)=0,"NO DATE; ",IF(A178&gt;TODAY(),"FUTURE DATE; ",""))&amp;IF(B178="","NO WORKER; ",IF(COUNTIF('Workers'!$A$2:$A$61,B178)=0,"WORKER NOT ON WORKERS SHEET; ",""))&amp;IF(C178="","NO JOB; ",IF(COUNTIF('Jobs'!$A$2:$A$61,C178)=0,"JOB NOT ON JOBS SHEET; ",""))&amp;IF(AND(N(G178)=0,AND(D178&lt;&gt;"",E178&lt;&gt;""),N(E178)&lt;=N(D178)),"END BEFORE START; ",IF(N(M178)&lt;=0,"NO HOURS; ",""))&amp;IF(AND(N(A178)&gt;0,B178&lt;&gt;"",COUNTIFS('Time Entries'!$A$2:$A$1500,A178,'Time Entries'!$B$2:$B$1500,B178,'Time Entries'!$C$2:$C$1500,C178,'Time Entries'!$M$2:$M$1500,M178)&gt;1),"POSSIBLE DUPLICATE; ","")&amp;IF(AND(N(A178)&gt;0,B178&lt;&gt;"",N('Settings'!$B$2)&gt;0,SUMIFS('Time Entries'!$M$2:$M$1500,'Time Entries'!$A$2:$A$1500,A178,'Time Entries'!$B$2:$B$1500,B178)&gt;N('Settings'!$B$2)),"LONG DAY; ","")&amp;IF(AND(N(A178)&gt;0,N(J178)&gt;0,N(J178)-N(A178)&gt;N('Settings'!$B$4)),"ENTERED LATE; ","")&amp;IF(AND(N(A178)&gt;0,K178="",TODAY()-N(A178)&gt;=N('Settings'!$B$5)),"NOT APPROVED; ","")="","",LEFT(IF(N(A178)=0,"NO DATE; ",IF(A178&gt;TODAY(),"FUTURE DATE; ",""))&amp;IF(B178="","NO WORKER; ",IF(COUNTIF('Workers'!$A$2:$A$61,B178)=0,"WORKER NOT ON WORKERS SHEET; ",""))&amp;IF(C178="","NO JOB; ",IF(COUNTIF('Jobs'!$A$2:$A$61,C178)=0,"JOB NOT ON JOBS SHEET; ",""))&amp;IF(AND(N(G178)=0,AND(D178&lt;&gt;"",E178&lt;&gt;""),N(E178)&lt;=N(D178)),"END BEFORE START; ",IF(N(M178)&lt;=0,"NO HOURS; ",""))&amp;IF(AND(N(A178)&gt;0,B178&lt;&gt;"",COUNTIFS('Time Entries'!$A$2:$A$1500,A178,'Time Entries'!$B$2:$B$1500,B178,'Time Entries'!$C$2:$C$1500,C178,'Time Entries'!$M$2:$M$1500,M178)&gt;1),"POSSIBLE DUPLICATE; ","")&amp;IF(AND(N(A178)&gt;0,B178&lt;&gt;"",N('Settings'!$B$2)&gt;0,SUMIFS('Time Entries'!$M$2:$M$1500,'Time Entries'!$A$2:$A$1500,A178,'Time Entries'!$B$2:$B$1500,B178)&gt;N('Settings'!$B$2)),"LONG DAY; ","")&amp;IF(AND(N(A178)&gt;0,N(J178)&gt;0,N(J178)-N(A178)&gt;N('Settings'!$B$4)),"ENTERED LATE; ","")&amp;IF(AND(N(A178)&gt;0,K178="",TODAY()-N(A178)&gt;=N('Settings'!$B$5)),"NOT APPROVED; ",""),LEN(IF(N(A178)=0,"NO DATE; ",IF(A178&gt;TODAY(),"FUTURE DATE; ",""))&amp;IF(B178="","NO WORKER; ",IF(COUNTIF('Workers'!$A$2:$A$61,B178)=0,"WORKER NOT ON WORKERS SHEET; ",""))&amp;IF(C178="","NO JOB; ",IF(COUNTIF('Jobs'!$A$2:$A$61,C178)=0,"JOB NOT ON JOBS SHEET; ",""))&amp;IF(AND(N(G178)=0,AND(D178&lt;&gt;"",E178&lt;&gt;""),N(E178)&lt;=N(D178)),"END BEFORE START; ",IF(N(M178)&lt;=0,"NO HOURS; ",""))&amp;IF(AND(N(A178)&gt;0,B178&lt;&gt;"",COUNTIFS('Time Entries'!$A$2:$A$1500,A178,'Time Entries'!$B$2:$B$1500,B178,'Time Entries'!$C$2:$C$1500,C178,'Time Entries'!$M$2:$M$1500,M178)&gt;1),"POSSIBLE DUPLICATE; ","")&amp;IF(AND(N(A178)&gt;0,B178&lt;&gt;"",N('Settings'!$B$2)&gt;0,SUMIFS('Time Entries'!$M$2:$M$1500,'Time Entries'!$A$2:$A$1500,A178,'Time Entries'!$B$2:$B$1500,B178)&gt;N('Settings'!$B$2)),"LONG DAY; ","")&amp;IF(AND(N(A178)&gt;0,N(J178)&gt;0,N(J178)-N(A178)&gt;N('Settings'!$B$4)),"ENTERED LATE; ","")&amp;IF(AND(N(A178)&gt;0,K178="",TODAY()-N(A178)&gt;=N('Settings'!$B$5)),"NOT APPROVED; ",""))-2)))</f>
        <v/>
      </c>
    </row>
    <row r="179">
      <c r="A179" s="6" t="n"/>
      <c r="D179" s="7" t="n"/>
      <c r="E179" s="7" t="n"/>
      <c r="J179" s="6" t="n"/>
      <c r="L179" s="8" t="n"/>
      <c r="M179" s="9">
        <f>IF(NOT(OR(A179&lt;&gt;"",B179&lt;&gt;"",C179&lt;&gt;"")),"",IF(N(G179)&gt;0,N(G179),IF(AND(AND(D179&lt;&gt;"",E179&lt;&gt;""),N(E179)&gt;N(D179)),ROUND((N(E179)-N(D179))*24-N(F179)/60,2),"")))</f>
        <v/>
      </c>
      <c r="N179" s="6">
        <f>IF(N(A179)=0,"",A179-WEEKDAY(A179,3))</f>
        <v/>
      </c>
      <c r="O179" s="8">
        <f>IF(NOT(OR(A179&lt;&gt;"",B179&lt;&gt;"",C179&lt;&gt;"")),"",IF(IF(N(A179)=0,"NO DATE; ",IF(A179&gt;TODAY(),"FUTURE DATE; ",""))&amp;IF(B179="","NO WORKER; ",IF(COUNTIF('Workers'!$A$2:$A$61,B179)=0,"WORKER NOT ON WORKERS SHEET; ",""))&amp;IF(C179="","NO JOB; ",IF(COUNTIF('Jobs'!$A$2:$A$61,C179)=0,"JOB NOT ON JOBS SHEET; ",""))&amp;IF(AND(N(G179)=0,AND(D179&lt;&gt;"",E179&lt;&gt;""),N(E179)&lt;=N(D179)),"END BEFORE START; ",IF(N(M179)&lt;=0,"NO HOURS; ",""))&amp;IF(AND(N(A179)&gt;0,B179&lt;&gt;"",COUNTIFS('Time Entries'!$A$2:$A$1500,A179,'Time Entries'!$B$2:$B$1500,B179,'Time Entries'!$C$2:$C$1500,C179,'Time Entries'!$M$2:$M$1500,M179)&gt;1),"POSSIBLE DUPLICATE; ","")&amp;IF(AND(N(A179)&gt;0,B179&lt;&gt;"",N('Settings'!$B$2)&gt;0,SUMIFS('Time Entries'!$M$2:$M$1500,'Time Entries'!$A$2:$A$1500,A179,'Time Entries'!$B$2:$B$1500,B179)&gt;N('Settings'!$B$2)),"LONG DAY; ","")&amp;IF(AND(N(A179)&gt;0,N(J179)&gt;0,N(J179)-N(A179)&gt;N('Settings'!$B$4)),"ENTERED LATE; ","")&amp;IF(AND(N(A179)&gt;0,K179="",TODAY()-N(A179)&gt;=N('Settings'!$B$5)),"NOT APPROVED; ","")="","",LEFT(IF(N(A179)=0,"NO DATE; ",IF(A179&gt;TODAY(),"FUTURE DATE; ",""))&amp;IF(B179="","NO WORKER; ",IF(COUNTIF('Workers'!$A$2:$A$61,B179)=0,"WORKER NOT ON WORKERS SHEET; ",""))&amp;IF(C179="","NO JOB; ",IF(COUNTIF('Jobs'!$A$2:$A$61,C179)=0,"JOB NOT ON JOBS SHEET; ",""))&amp;IF(AND(N(G179)=0,AND(D179&lt;&gt;"",E179&lt;&gt;""),N(E179)&lt;=N(D179)),"END BEFORE START; ",IF(N(M179)&lt;=0,"NO HOURS; ",""))&amp;IF(AND(N(A179)&gt;0,B179&lt;&gt;"",COUNTIFS('Time Entries'!$A$2:$A$1500,A179,'Time Entries'!$B$2:$B$1500,B179,'Time Entries'!$C$2:$C$1500,C179,'Time Entries'!$M$2:$M$1500,M179)&gt;1),"POSSIBLE DUPLICATE; ","")&amp;IF(AND(N(A179)&gt;0,B179&lt;&gt;"",N('Settings'!$B$2)&gt;0,SUMIFS('Time Entries'!$M$2:$M$1500,'Time Entries'!$A$2:$A$1500,A179,'Time Entries'!$B$2:$B$1500,B179)&gt;N('Settings'!$B$2)),"LONG DAY; ","")&amp;IF(AND(N(A179)&gt;0,N(J179)&gt;0,N(J179)-N(A179)&gt;N('Settings'!$B$4)),"ENTERED LATE; ","")&amp;IF(AND(N(A179)&gt;0,K179="",TODAY()-N(A179)&gt;=N('Settings'!$B$5)),"NOT APPROVED; ",""),LEN(IF(N(A179)=0,"NO DATE; ",IF(A179&gt;TODAY(),"FUTURE DATE; ",""))&amp;IF(B179="","NO WORKER; ",IF(COUNTIF('Workers'!$A$2:$A$61,B179)=0,"WORKER NOT ON WORKERS SHEET; ",""))&amp;IF(C179="","NO JOB; ",IF(COUNTIF('Jobs'!$A$2:$A$61,C179)=0,"JOB NOT ON JOBS SHEET; ",""))&amp;IF(AND(N(G179)=0,AND(D179&lt;&gt;"",E179&lt;&gt;""),N(E179)&lt;=N(D179)),"END BEFORE START; ",IF(N(M179)&lt;=0,"NO HOURS; ",""))&amp;IF(AND(N(A179)&gt;0,B179&lt;&gt;"",COUNTIFS('Time Entries'!$A$2:$A$1500,A179,'Time Entries'!$B$2:$B$1500,B179,'Time Entries'!$C$2:$C$1500,C179,'Time Entries'!$M$2:$M$1500,M179)&gt;1),"POSSIBLE DUPLICATE; ","")&amp;IF(AND(N(A179)&gt;0,B179&lt;&gt;"",N('Settings'!$B$2)&gt;0,SUMIFS('Time Entries'!$M$2:$M$1500,'Time Entries'!$A$2:$A$1500,A179,'Time Entries'!$B$2:$B$1500,B179)&gt;N('Settings'!$B$2)),"LONG DAY; ","")&amp;IF(AND(N(A179)&gt;0,N(J179)&gt;0,N(J179)-N(A179)&gt;N('Settings'!$B$4)),"ENTERED LATE; ","")&amp;IF(AND(N(A179)&gt;0,K179="",TODAY()-N(A179)&gt;=N('Settings'!$B$5)),"NOT APPROVED; ",""))-2)))</f>
        <v/>
      </c>
    </row>
    <row r="180">
      <c r="A180" s="6" t="n"/>
      <c r="D180" s="7" t="n"/>
      <c r="E180" s="7" t="n"/>
      <c r="J180" s="6" t="n"/>
      <c r="L180" s="8" t="n"/>
      <c r="M180" s="9">
        <f>IF(NOT(OR(A180&lt;&gt;"",B180&lt;&gt;"",C180&lt;&gt;"")),"",IF(N(G180)&gt;0,N(G180),IF(AND(AND(D180&lt;&gt;"",E180&lt;&gt;""),N(E180)&gt;N(D180)),ROUND((N(E180)-N(D180))*24-N(F180)/60,2),"")))</f>
        <v/>
      </c>
      <c r="N180" s="6">
        <f>IF(N(A180)=0,"",A180-WEEKDAY(A180,3))</f>
        <v/>
      </c>
      <c r="O180" s="8">
        <f>IF(NOT(OR(A180&lt;&gt;"",B180&lt;&gt;"",C180&lt;&gt;"")),"",IF(IF(N(A180)=0,"NO DATE; ",IF(A180&gt;TODAY(),"FUTURE DATE; ",""))&amp;IF(B180="","NO WORKER; ",IF(COUNTIF('Workers'!$A$2:$A$61,B180)=0,"WORKER NOT ON WORKERS SHEET; ",""))&amp;IF(C180="","NO JOB; ",IF(COUNTIF('Jobs'!$A$2:$A$61,C180)=0,"JOB NOT ON JOBS SHEET; ",""))&amp;IF(AND(N(G180)=0,AND(D180&lt;&gt;"",E180&lt;&gt;""),N(E180)&lt;=N(D180)),"END BEFORE START; ",IF(N(M180)&lt;=0,"NO HOURS; ",""))&amp;IF(AND(N(A180)&gt;0,B180&lt;&gt;"",COUNTIFS('Time Entries'!$A$2:$A$1500,A180,'Time Entries'!$B$2:$B$1500,B180,'Time Entries'!$C$2:$C$1500,C180,'Time Entries'!$M$2:$M$1500,M180)&gt;1),"POSSIBLE DUPLICATE; ","")&amp;IF(AND(N(A180)&gt;0,B180&lt;&gt;"",N('Settings'!$B$2)&gt;0,SUMIFS('Time Entries'!$M$2:$M$1500,'Time Entries'!$A$2:$A$1500,A180,'Time Entries'!$B$2:$B$1500,B180)&gt;N('Settings'!$B$2)),"LONG DAY; ","")&amp;IF(AND(N(A180)&gt;0,N(J180)&gt;0,N(J180)-N(A180)&gt;N('Settings'!$B$4)),"ENTERED LATE; ","")&amp;IF(AND(N(A180)&gt;0,K180="",TODAY()-N(A180)&gt;=N('Settings'!$B$5)),"NOT APPROVED; ","")="","",LEFT(IF(N(A180)=0,"NO DATE; ",IF(A180&gt;TODAY(),"FUTURE DATE; ",""))&amp;IF(B180="","NO WORKER; ",IF(COUNTIF('Workers'!$A$2:$A$61,B180)=0,"WORKER NOT ON WORKERS SHEET; ",""))&amp;IF(C180="","NO JOB; ",IF(COUNTIF('Jobs'!$A$2:$A$61,C180)=0,"JOB NOT ON JOBS SHEET; ",""))&amp;IF(AND(N(G180)=0,AND(D180&lt;&gt;"",E180&lt;&gt;""),N(E180)&lt;=N(D180)),"END BEFORE START; ",IF(N(M180)&lt;=0,"NO HOURS; ",""))&amp;IF(AND(N(A180)&gt;0,B180&lt;&gt;"",COUNTIFS('Time Entries'!$A$2:$A$1500,A180,'Time Entries'!$B$2:$B$1500,B180,'Time Entries'!$C$2:$C$1500,C180,'Time Entries'!$M$2:$M$1500,M180)&gt;1),"POSSIBLE DUPLICATE; ","")&amp;IF(AND(N(A180)&gt;0,B180&lt;&gt;"",N('Settings'!$B$2)&gt;0,SUMIFS('Time Entries'!$M$2:$M$1500,'Time Entries'!$A$2:$A$1500,A180,'Time Entries'!$B$2:$B$1500,B180)&gt;N('Settings'!$B$2)),"LONG DAY; ","")&amp;IF(AND(N(A180)&gt;0,N(J180)&gt;0,N(J180)-N(A180)&gt;N('Settings'!$B$4)),"ENTERED LATE; ","")&amp;IF(AND(N(A180)&gt;0,K180="",TODAY()-N(A180)&gt;=N('Settings'!$B$5)),"NOT APPROVED; ",""),LEN(IF(N(A180)=0,"NO DATE; ",IF(A180&gt;TODAY(),"FUTURE DATE; ",""))&amp;IF(B180="","NO WORKER; ",IF(COUNTIF('Workers'!$A$2:$A$61,B180)=0,"WORKER NOT ON WORKERS SHEET; ",""))&amp;IF(C180="","NO JOB; ",IF(COUNTIF('Jobs'!$A$2:$A$61,C180)=0,"JOB NOT ON JOBS SHEET; ",""))&amp;IF(AND(N(G180)=0,AND(D180&lt;&gt;"",E180&lt;&gt;""),N(E180)&lt;=N(D180)),"END BEFORE START; ",IF(N(M180)&lt;=0,"NO HOURS; ",""))&amp;IF(AND(N(A180)&gt;0,B180&lt;&gt;"",COUNTIFS('Time Entries'!$A$2:$A$1500,A180,'Time Entries'!$B$2:$B$1500,B180,'Time Entries'!$C$2:$C$1500,C180,'Time Entries'!$M$2:$M$1500,M180)&gt;1),"POSSIBLE DUPLICATE; ","")&amp;IF(AND(N(A180)&gt;0,B180&lt;&gt;"",N('Settings'!$B$2)&gt;0,SUMIFS('Time Entries'!$M$2:$M$1500,'Time Entries'!$A$2:$A$1500,A180,'Time Entries'!$B$2:$B$1500,B180)&gt;N('Settings'!$B$2)),"LONG DAY; ","")&amp;IF(AND(N(A180)&gt;0,N(J180)&gt;0,N(J180)-N(A180)&gt;N('Settings'!$B$4)),"ENTERED LATE; ","")&amp;IF(AND(N(A180)&gt;0,K180="",TODAY()-N(A180)&gt;=N('Settings'!$B$5)),"NOT APPROVED; ",""))-2)))</f>
        <v/>
      </c>
    </row>
    <row r="181">
      <c r="A181" s="6" t="n"/>
      <c r="D181" s="7" t="n"/>
      <c r="E181" s="7" t="n"/>
      <c r="J181" s="6" t="n"/>
      <c r="L181" s="8" t="n"/>
      <c r="M181" s="9">
        <f>IF(NOT(OR(A181&lt;&gt;"",B181&lt;&gt;"",C181&lt;&gt;"")),"",IF(N(G181)&gt;0,N(G181),IF(AND(AND(D181&lt;&gt;"",E181&lt;&gt;""),N(E181)&gt;N(D181)),ROUND((N(E181)-N(D181))*24-N(F181)/60,2),"")))</f>
        <v/>
      </c>
      <c r="N181" s="6">
        <f>IF(N(A181)=0,"",A181-WEEKDAY(A181,3))</f>
        <v/>
      </c>
      <c r="O181" s="8">
        <f>IF(NOT(OR(A181&lt;&gt;"",B181&lt;&gt;"",C181&lt;&gt;"")),"",IF(IF(N(A181)=0,"NO DATE; ",IF(A181&gt;TODAY(),"FUTURE DATE; ",""))&amp;IF(B181="","NO WORKER; ",IF(COUNTIF('Workers'!$A$2:$A$61,B181)=0,"WORKER NOT ON WORKERS SHEET; ",""))&amp;IF(C181="","NO JOB; ",IF(COUNTIF('Jobs'!$A$2:$A$61,C181)=0,"JOB NOT ON JOBS SHEET; ",""))&amp;IF(AND(N(G181)=0,AND(D181&lt;&gt;"",E181&lt;&gt;""),N(E181)&lt;=N(D181)),"END BEFORE START; ",IF(N(M181)&lt;=0,"NO HOURS; ",""))&amp;IF(AND(N(A181)&gt;0,B181&lt;&gt;"",COUNTIFS('Time Entries'!$A$2:$A$1500,A181,'Time Entries'!$B$2:$B$1500,B181,'Time Entries'!$C$2:$C$1500,C181,'Time Entries'!$M$2:$M$1500,M181)&gt;1),"POSSIBLE DUPLICATE; ","")&amp;IF(AND(N(A181)&gt;0,B181&lt;&gt;"",N('Settings'!$B$2)&gt;0,SUMIFS('Time Entries'!$M$2:$M$1500,'Time Entries'!$A$2:$A$1500,A181,'Time Entries'!$B$2:$B$1500,B181)&gt;N('Settings'!$B$2)),"LONG DAY; ","")&amp;IF(AND(N(A181)&gt;0,N(J181)&gt;0,N(J181)-N(A181)&gt;N('Settings'!$B$4)),"ENTERED LATE; ","")&amp;IF(AND(N(A181)&gt;0,K181="",TODAY()-N(A181)&gt;=N('Settings'!$B$5)),"NOT APPROVED; ","")="","",LEFT(IF(N(A181)=0,"NO DATE; ",IF(A181&gt;TODAY(),"FUTURE DATE; ",""))&amp;IF(B181="","NO WORKER; ",IF(COUNTIF('Workers'!$A$2:$A$61,B181)=0,"WORKER NOT ON WORKERS SHEET; ",""))&amp;IF(C181="","NO JOB; ",IF(COUNTIF('Jobs'!$A$2:$A$61,C181)=0,"JOB NOT ON JOBS SHEET; ",""))&amp;IF(AND(N(G181)=0,AND(D181&lt;&gt;"",E181&lt;&gt;""),N(E181)&lt;=N(D181)),"END BEFORE START; ",IF(N(M181)&lt;=0,"NO HOURS; ",""))&amp;IF(AND(N(A181)&gt;0,B181&lt;&gt;"",COUNTIFS('Time Entries'!$A$2:$A$1500,A181,'Time Entries'!$B$2:$B$1500,B181,'Time Entries'!$C$2:$C$1500,C181,'Time Entries'!$M$2:$M$1500,M181)&gt;1),"POSSIBLE DUPLICATE; ","")&amp;IF(AND(N(A181)&gt;0,B181&lt;&gt;"",N('Settings'!$B$2)&gt;0,SUMIFS('Time Entries'!$M$2:$M$1500,'Time Entries'!$A$2:$A$1500,A181,'Time Entries'!$B$2:$B$1500,B181)&gt;N('Settings'!$B$2)),"LONG DAY; ","")&amp;IF(AND(N(A181)&gt;0,N(J181)&gt;0,N(J181)-N(A181)&gt;N('Settings'!$B$4)),"ENTERED LATE; ","")&amp;IF(AND(N(A181)&gt;0,K181="",TODAY()-N(A181)&gt;=N('Settings'!$B$5)),"NOT APPROVED; ",""),LEN(IF(N(A181)=0,"NO DATE; ",IF(A181&gt;TODAY(),"FUTURE DATE; ",""))&amp;IF(B181="","NO WORKER; ",IF(COUNTIF('Workers'!$A$2:$A$61,B181)=0,"WORKER NOT ON WORKERS SHEET; ",""))&amp;IF(C181="","NO JOB; ",IF(COUNTIF('Jobs'!$A$2:$A$61,C181)=0,"JOB NOT ON JOBS SHEET; ",""))&amp;IF(AND(N(G181)=0,AND(D181&lt;&gt;"",E181&lt;&gt;""),N(E181)&lt;=N(D181)),"END BEFORE START; ",IF(N(M181)&lt;=0,"NO HOURS; ",""))&amp;IF(AND(N(A181)&gt;0,B181&lt;&gt;"",COUNTIFS('Time Entries'!$A$2:$A$1500,A181,'Time Entries'!$B$2:$B$1500,B181,'Time Entries'!$C$2:$C$1500,C181,'Time Entries'!$M$2:$M$1500,M181)&gt;1),"POSSIBLE DUPLICATE; ","")&amp;IF(AND(N(A181)&gt;0,B181&lt;&gt;"",N('Settings'!$B$2)&gt;0,SUMIFS('Time Entries'!$M$2:$M$1500,'Time Entries'!$A$2:$A$1500,A181,'Time Entries'!$B$2:$B$1500,B181)&gt;N('Settings'!$B$2)),"LONG DAY; ","")&amp;IF(AND(N(A181)&gt;0,N(J181)&gt;0,N(J181)-N(A181)&gt;N('Settings'!$B$4)),"ENTERED LATE; ","")&amp;IF(AND(N(A181)&gt;0,K181="",TODAY()-N(A181)&gt;=N('Settings'!$B$5)),"NOT APPROVED; ",""))-2)))</f>
        <v/>
      </c>
    </row>
    <row r="182">
      <c r="A182" s="6" t="n"/>
      <c r="D182" s="7" t="n"/>
      <c r="E182" s="7" t="n"/>
      <c r="J182" s="6" t="n"/>
      <c r="L182" s="8" t="n"/>
      <c r="M182" s="9">
        <f>IF(NOT(OR(A182&lt;&gt;"",B182&lt;&gt;"",C182&lt;&gt;"")),"",IF(N(G182)&gt;0,N(G182),IF(AND(AND(D182&lt;&gt;"",E182&lt;&gt;""),N(E182)&gt;N(D182)),ROUND((N(E182)-N(D182))*24-N(F182)/60,2),"")))</f>
        <v/>
      </c>
      <c r="N182" s="6">
        <f>IF(N(A182)=0,"",A182-WEEKDAY(A182,3))</f>
        <v/>
      </c>
      <c r="O182" s="8">
        <f>IF(NOT(OR(A182&lt;&gt;"",B182&lt;&gt;"",C182&lt;&gt;"")),"",IF(IF(N(A182)=0,"NO DATE; ",IF(A182&gt;TODAY(),"FUTURE DATE; ",""))&amp;IF(B182="","NO WORKER; ",IF(COUNTIF('Workers'!$A$2:$A$61,B182)=0,"WORKER NOT ON WORKERS SHEET; ",""))&amp;IF(C182="","NO JOB; ",IF(COUNTIF('Jobs'!$A$2:$A$61,C182)=0,"JOB NOT ON JOBS SHEET; ",""))&amp;IF(AND(N(G182)=0,AND(D182&lt;&gt;"",E182&lt;&gt;""),N(E182)&lt;=N(D182)),"END BEFORE START; ",IF(N(M182)&lt;=0,"NO HOURS; ",""))&amp;IF(AND(N(A182)&gt;0,B182&lt;&gt;"",COUNTIFS('Time Entries'!$A$2:$A$1500,A182,'Time Entries'!$B$2:$B$1500,B182,'Time Entries'!$C$2:$C$1500,C182,'Time Entries'!$M$2:$M$1500,M182)&gt;1),"POSSIBLE DUPLICATE; ","")&amp;IF(AND(N(A182)&gt;0,B182&lt;&gt;"",N('Settings'!$B$2)&gt;0,SUMIFS('Time Entries'!$M$2:$M$1500,'Time Entries'!$A$2:$A$1500,A182,'Time Entries'!$B$2:$B$1500,B182)&gt;N('Settings'!$B$2)),"LONG DAY; ","")&amp;IF(AND(N(A182)&gt;0,N(J182)&gt;0,N(J182)-N(A182)&gt;N('Settings'!$B$4)),"ENTERED LATE; ","")&amp;IF(AND(N(A182)&gt;0,K182="",TODAY()-N(A182)&gt;=N('Settings'!$B$5)),"NOT APPROVED; ","")="","",LEFT(IF(N(A182)=0,"NO DATE; ",IF(A182&gt;TODAY(),"FUTURE DATE; ",""))&amp;IF(B182="","NO WORKER; ",IF(COUNTIF('Workers'!$A$2:$A$61,B182)=0,"WORKER NOT ON WORKERS SHEET; ",""))&amp;IF(C182="","NO JOB; ",IF(COUNTIF('Jobs'!$A$2:$A$61,C182)=0,"JOB NOT ON JOBS SHEET; ",""))&amp;IF(AND(N(G182)=0,AND(D182&lt;&gt;"",E182&lt;&gt;""),N(E182)&lt;=N(D182)),"END BEFORE START; ",IF(N(M182)&lt;=0,"NO HOURS; ",""))&amp;IF(AND(N(A182)&gt;0,B182&lt;&gt;"",COUNTIFS('Time Entries'!$A$2:$A$1500,A182,'Time Entries'!$B$2:$B$1500,B182,'Time Entries'!$C$2:$C$1500,C182,'Time Entries'!$M$2:$M$1500,M182)&gt;1),"POSSIBLE DUPLICATE; ","")&amp;IF(AND(N(A182)&gt;0,B182&lt;&gt;"",N('Settings'!$B$2)&gt;0,SUMIFS('Time Entries'!$M$2:$M$1500,'Time Entries'!$A$2:$A$1500,A182,'Time Entries'!$B$2:$B$1500,B182)&gt;N('Settings'!$B$2)),"LONG DAY; ","")&amp;IF(AND(N(A182)&gt;0,N(J182)&gt;0,N(J182)-N(A182)&gt;N('Settings'!$B$4)),"ENTERED LATE; ","")&amp;IF(AND(N(A182)&gt;0,K182="",TODAY()-N(A182)&gt;=N('Settings'!$B$5)),"NOT APPROVED; ",""),LEN(IF(N(A182)=0,"NO DATE; ",IF(A182&gt;TODAY(),"FUTURE DATE; ",""))&amp;IF(B182="","NO WORKER; ",IF(COUNTIF('Workers'!$A$2:$A$61,B182)=0,"WORKER NOT ON WORKERS SHEET; ",""))&amp;IF(C182="","NO JOB; ",IF(COUNTIF('Jobs'!$A$2:$A$61,C182)=0,"JOB NOT ON JOBS SHEET; ",""))&amp;IF(AND(N(G182)=0,AND(D182&lt;&gt;"",E182&lt;&gt;""),N(E182)&lt;=N(D182)),"END BEFORE START; ",IF(N(M182)&lt;=0,"NO HOURS; ",""))&amp;IF(AND(N(A182)&gt;0,B182&lt;&gt;"",COUNTIFS('Time Entries'!$A$2:$A$1500,A182,'Time Entries'!$B$2:$B$1500,B182,'Time Entries'!$C$2:$C$1500,C182,'Time Entries'!$M$2:$M$1500,M182)&gt;1),"POSSIBLE DUPLICATE; ","")&amp;IF(AND(N(A182)&gt;0,B182&lt;&gt;"",N('Settings'!$B$2)&gt;0,SUMIFS('Time Entries'!$M$2:$M$1500,'Time Entries'!$A$2:$A$1500,A182,'Time Entries'!$B$2:$B$1500,B182)&gt;N('Settings'!$B$2)),"LONG DAY; ","")&amp;IF(AND(N(A182)&gt;0,N(J182)&gt;0,N(J182)-N(A182)&gt;N('Settings'!$B$4)),"ENTERED LATE; ","")&amp;IF(AND(N(A182)&gt;0,K182="",TODAY()-N(A182)&gt;=N('Settings'!$B$5)),"NOT APPROVED; ",""))-2)))</f>
        <v/>
      </c>
    </row>
    <row r="183">
      <c r="A183" s="6" t="n"/>
      <c r="D183" s="7" t="n"/>
      <c r="E183" s="7" t="n"/>
      <c r="J183" s="6" t="n"/>
      <c r="L183" s="8" t="n"/>
      <c r="M183" s="9">
        <f>IF(NOT(OR(A183&lt;&gt;"",B183&lt;&gt;"",C183&lt;&gt;"")),"",IF(N(G183)&gt;0,N(G183),IF(AND(AND(D183&lt;&gt;"",E183&lt;&gt;""),N(E183)&gt;N(D183)),ROUND((N(E183)-N(D183))*24-N(F183)/60,2),"")))</f>
        <v/>
      </c>
      <c r="N183" s="6">
        <f>IF(N(A183)=0,"",A183-WEEKDAY(A183,3))</f>
        <v/>
      </c>
      <c r="O183" s="8">
        <f>IF(NOT(OR(A183&lt;&gt;"",B183&lt;&gt;"",C183&lt;&gt;"")),"",IF(IF(N(A183)=0,"NO DATE; ",IF(A183&gt;TODAY(),"FUTURE DATE; ",""))&amp;IF(B183="","NO WORKER; ",IF(COUNTIF('Workers'!$A$2:$A$61,B183)=0,"WORKER NOT ON WORKERS SHEET; ",""))&amp;IF(C183="","NO JOB; ",IF(COUNTIF('Jobs'!$A$2:$A$61,C183)=0,"JOB NOT ON JOBS SHEET; ",""))&amp;IF(AND(N(G183)=0,AND(D183&lt;&gt;"",E183&lt;&gt;""),N(E183)&lt;=N(D183)),"END BEFORE START; ",IF(N(M183)&lt;=0,"NO HOURS; ",""))&amp;IF(AND(N(A183)&gt;0,B183&lt;&gt;"",COUNTIFS('Time Entries'!$A$2:$A$1500,A183,'Time Entries'!$B$2:$B$1500,B183,'Time Entries'!$C$2:$C$1500,C183,'Time Entries'!$M$2:$M$1500,M183)&gt;1),"POSSIBLE DUPLICATE; ","")&amp;IF(AND(N(A183)&gt;0,B183&lt;&gt;"",N('Settings'!$B$2)&gt;0,SUMIFS('Time Entries'!$M$2:$M$1500,'Time Entries'!$A$2:$A$1500,A183,'Time Entries'!$B$2:$B$1500,B183)&gt;N('Settings'!$B$2)),"LONG DAY; ","")&amp;IF(AND(N(A183)&gt;0,N(J183)&gt;0,N(J183)-N(A183)&gt;N('Settings'!$B$4)),"ENTERED LATE; ","")&amp;IF(AND(N(A183)&gt;0,K183="",TODAY()-N(A183)&gt;=N('Settings'!$B$5)),"NOT APPROVED; ","")="","",LEFT(IF(N(A183)=0,"NO DATE; ",IF(A183&gt;TODAY(),"FUTURE DATE; ",""))&amp;IF(B183="","NO WORKER; ",IF(COUNTIF('Workers'!$A$2:$A$61,B183)=0,"WORKER NOT ON WORKERS SHEET; ",""))&amp;IF(C183="","NO JOB; ",IF(COUNTIF('Jobs'!$A$2:$A$61,C183)=0,"JOB NOT ON JOBS SHEET; ",""))&amp;IF(AND(N(G183)=0,AND(D183&lt;&gt;"",E183&lt;&gt;""),N(E183)&lt;=N(D183)),"END BEFORE START; ",IF(N(M183)&lt;=0,"NO HOURS; ",""))&amp;IF(AND(N(A183)&gt;0,B183&lt;&gt;"",COUNTIFS('Time Entries'!$A$2:$A$1500,A183,'Time Entries'!$B$2:$B$1500,B183,'Time Entries'!$C$2:$C$1500,C183,'Time Entries'!$M$2:$M$1500,M183)&gt;1),"POSSIBLE DUPLICATE; ","")&amp;IF(AND(N(A183)&gt;0,B183&lt;&gt;"",N('Settings'!$B$2)&gt;0,SUMIFS('Time Entries'!$M$2:$M$1500,'Time Entries'!$A$2:$A$1500,A183,'Time Entries'!$B$2:$B$1500,B183)&gt;N('Settings'!$B$2)),"LONG DAY; ","")&amp;IF(AND(N(A183)&gt;0,N(J183)&gt;0,N(J183)-N(A183)&gt;N('Settings'!$B$4)),"ENTERED LATE; ","")&amp;IF(AND(N(A183)&gt;0,K183="",TODAY()-N(A183)&gt;=N('Settings'!$B$5)),"NOT APPROVED; ",""),LEN(IF(N(A183)=0,"NO DATE; ",IF(A183&gt;TODAY(),"FUTURE DATE; ",""))&amp;IF(B183="","NO WORKER; ",IF(COUNTIF('Workers'!$A$2:$A$61,B183)=0,"WORKER NOT ON WORKERS SHEET; ",""))&amp;IF(C183="","NO JOB; ",IF(COUNTIF('Jobs'!$A$2:$A$61,C183)=0,"JOB NOT ON JOBS SHEET; ",""))&amp;IF(AND(N(G183)=0,AND(D183&lt;&gt;"",E183&lt;&gt;""),N(E183)&lt;=N(D183)),"END BEFORE START; ",IF(N(M183)&lt;=0,"NO HOURS; ",""))&amp;IF(AND(N(A183)&gt;0,B183&lt;&gt;"",COUNTIFS('Time Entries'!$A$2:$A$1500,A183,'Time Entries'!$B$2:$B$1500,B183,'Time Entries'!$C$2:$C$1500,C183,'Time Entries'!$M$2:$M$1500,M183)&gt;1),"POSSIBLE DUPLICATE; ","")&amp;IF(AND(N(A183)&gt;0,B183&lt;&gt;"",N('Settings'!$B$2)&gt;0,SUMIFS('Time Entries'!$M$2:$M$1500,'Time Entries'!$A$2:$A$1500,A183,'Time Entries'!$B$2:$B$1500,B183)&gt;N('Settings'!$B$2)),"LONG DAY; ","")&amp;IF(AND(N(A183)&gt;0,N(J183)&gt;0,N(J183)-N(A183)&gt;N('Settings'!$B$4)),"ENTERED LATE; ","")&amp;IF(AND(N(A183)&gt;0,K183="",TODAY()-N(A183)&gt;=N('Settings'!$B$5)),"NOT APPROVED; ",""))-2)))</f>
        <v/>
      </c>
    </row>
    <row r="184">
      <c r="A184" s="6" t="n"/>
      <c r="D184" s="7" t="n"/>
      <c r="E184" s="7" t="n"/>
      <c r="J184" s="6" t="n"/>
      <c r="L184" s="8" t="n"/>
      <c r="M184" s="9">
        <f>IF(NOT(OR(A184&lt;&gt;"",B184&lt;&gt;"",C184&lt;&gt;"")),"",IF(N(G184)&gt;0,N(G184),IF(AND(AND(D184&lt;&gt;"",E184&lt;&gt;""),N(E184)&gt;N(D184)),ROUND((N(E184)-N(D184))*24-N(F184)/60,2),"")))</f>
        <v/>
      </c>
      <c r="N184" s="6">
        <f>IF(N(A184)=0,"",A184-WEEKDAY(A184,3))</f>
        <v/>
      </c>
      <c r="O184" s="8">
        <f>IF(NOT(OR(A184&lt;&gt;"",B184&lt;&gt;"",C184&lt;&gt;"")),"",IF(IF(N(A184)=0,"NO DATE; ",IF(A184&gt;TODAY(),"FUTURE DATE; ",""))&amp;IF(B184="","NO WORKER; ",IF(COUNTIF('Workers'!$A$2:$A$61,B184)=0,"WORKER NOT ON WORKERS SHEET; ",""))&amp;IF(C184="","NO JOB; ",IF(COUNTIF('Jobs'!$A$2:$A$61,C184)=0,"JOB NOT ON JOBS SHEET; ",""))&amp;IF(AND(N(G184)=0,AND(D184&lt;&gt;"",E184&lt;&gt;""),N(E184)&lt;=N(D184)),"END BEFORE START; ",IF(N(M184)&lt;=0,"NO HOURS; ",""))&amp;IF(AND(N(A184)&gt;0,B184&lt;&gt;"",COUNTIFS('Time Entries'!$A$2:$A$1500,A184,'Time Entries'!$B$2:$B$1500,B184,'Time Entries'!$C$2:$C$1500,C184,'Time Entries'!$M$2:$M$1500,M184)&gt;1),"POSSIBLE DUPLICATE; ","")&amp;IF(AND(N(A184)&gt;0,B184&lt;&gt;"",N('Settings'!$B$2)&gt;0,SUMIFS('Time Entries'!$M$2:$M$1500,'Time Entries'!$A$2:$A$1500,A184,'Time Entries'!$B$2:$B$1500,B184)&gt;N('Settings'!$B$2)),"LONG DAY; ","")&amp;IF(AND(N(A184)&gt;0,N(J184)&gt;0,N(J184)-N(A184)&gt;N('Settings'!$B$4)),"ENTERED LATE; ","")&amp;IF(AND(N(A184)&gt;0,K184="",TODAY()-N(A184)&gt;=N('Settings'!$B$5)),"NOT APPROVED; ","")="","",LEFT(IF(N(A184)=0,"NO DATE; ",IF(A184&gt;TODAY(),"FUTURE DATE; ",""))&amp;IF(B184="","NO WORKER; ",IF(COUNTIF('Workers'!$A$2:$A$61,B184)=0,"WORKER NOT ON WORKERS SHEET; ",""))&amp;IF(C184="","NO JOB; ",IF(COUNTIF('Jobs'!$A$2:$A$61,C184)=0,"JOB NOT ON JOBS SHEET; ",""))&amp;IF(AND(N(G184)=0,AND(D184&lt;&gt;"",E184&lt;&gt;""),N(E184)&lt;=N(D184)),"END BEFORE START; ",IF(N(M184)&lt;=0,"NO HOURS; ",""))&amp;IF(AND(N(A184)&gt;0,B184&lt;&gt;"",COUNTIFS('Time Entries'!$A$2:$A$1500,A184,'Time Entries'!$B$2:$B$1500,B184,'Time Entries'!$C$2:$C$1500,C184,'Time Entries'!$M$2:$M$1500,M184)&gt;1),"POSSIBLE DUPLICATE; ","")&amp;IF(AND(N(A184)&gt;0,B184&lt;&gt;"",N('Settings'!$B$2)&gt;0,SUMIFS('Time Entries'!$M$2:$M$1500,'Time Entries'!$A$2:$A$1500,A184,'Time Entries'!$B$2:$B$1500,B184)&gt;N('Settings'!$B$2)),"LONG DAY; ","")&amp;IF(AND(N(A184)&gt;0,N(J184)&gt;0,N(J184)-N(A184)&gt;N('Settings'!$B$4)),"ENTERED LATE; ","")&amp;IF(AND(N(A184)&gt;0,K184="",TODAY()-N(A184)&gt;=N('Settings'!$B$5)),"NOT APPROVED; ",""),LEN(IF(N(A184)=0,"NO DATE; ",IF(A184&gt;TODAY(),"FUTURE DATE; ",""))&amp;IF(B184="","NO WORKER; ",IF(COUNTIF('Workers'!$A$2:$A$61,B184)=0,"WORKER NOT ON WORKERS SHEET; ",""))&amp;IF(C184="","NO JOB; ",IF(COUNTIF('Jobs'!$A$2:$A$61,C184)=0,"JOB NOT ON JOBS SHEET; ",""))&amp;IF(AND(N(G184)=0,AND(D184&lt;&gt;"",E184&lt;&gt;""),N(E184)&lt;=N(D184)),"END BEFORE START; ",IF(N(M184)&lt;=0,"NO HOURS; ",""))&amp;IF(AND(N(A184)&gt;0,B184&lt;&gt;"",COUNTIFS('Time Entries'!$A$2:$A$1500,A184,'Time Entries'!$B$2:$B$1500,B184,'Time Entries'!$C$2:$C$1500,C184,'Time Entries'!$M$2:$M$1500,M184)&gt;1),"POSSIBLE DUPLICATE; ","")&amp;IF(AND(N(A184)&gt;0,B184&lt;&gt;"",N('Settings'!$B$2)&gt;0,SUMIFS('Time Entries'!$M$2:$M$1500,'Time Entries'!$A$2:$A$1500,A184,'Time Entries'!$B$2:$B$1500,B184)&gt;N('Settings'!$B$2)),"LONG DAY; ","")&amp;IF(AND(N(A184)&gt;0,N(J184)&gt;0,N(J184)-N(A184)&gt;N('Settings'!$B$4)),"ENTERED LATE; ","")&amp;IF(AND(N(A184)&gt;0,K184="",TODAY()-N(A184)&gt;=N('Settings'!$B$5)),"NOT APPROVED; ",""))-2)))</f>
        <v/>
      </c>
    </row>
    <row r="185">
      <c r="A185" s="6" t="n"/>
      <c r="D185" s="7" t="n"/>
      <c r="E185" s="7" t="n"/>
      <c r="J185" s="6" t="n"/>
      <c r="L185" s="8" t="n"/>
      <c r="M185" s="9">
        <f>IF(NOT(OR(A185&lt;&gt;"",B185&lt;&gt;"",C185&lt;&gt;"")),"",IF(N(G185)&gt;0,N(G185),IF(AND(AND(D185&lt;&gt;"",E185&lt;&gt;""),N(E185)&gt;N(D185)),ROUND((N(E185)-N(D185))*24-N(F185)/60,2),"")))</f>
        <v/>
      </c>
      <c r="N185" s="6">
        <f>IF(N(A185)=0,"",A185-WEEKDAY(A185,3))</f>
        <v/>
      </c>
      <c r="O185" s="8">
        <f>IF(NOT(OR(A185&lt;&gt;"",B185&lt;&gt;"",C185&lt;&gt;"")),"",IF(IF(N(A185)=0,"NO DATE; ",IF(A185&gt;TODAY(),"FUTURE DATE; ",""))&amp;IF(B185="","NO WORKER; ",IF(COUNTIF('Workers'!$A$2:$A$61,B185)=0,"WORKER NOT ON WORKERS SHEET; ",""))&amp;IF(C185="","NO JOB; ",IF(COUNTIF('Jobs'!$A$2:$A$61,C185)=0,"JOB NOT ON JOBS SHEET; ",""))&amp;IF(AND(N(G185)=0,AND(D185&lt;&gt;"",E185&lt;&gt;""),N(E185)&lt;=N(D185)),"END BEFORE START; ",IF(N(M185)&lt;=0,"NO HOURS; ",""))&amp;IF(AND(N(A185)&gt;0,B185&lt;&gt;"",COUNTIFS('Time Entries'!$A$2:$A$1500,A185,'Time Entries'!$B$2:$B$1500,B185,'Time Entries'!$C$2:$C$1500,C185,'Time Entries'!$M$2:$M$1500,M185)&gt;1),"POSSIBLE DUPLICATE; ","")&amp;IF(AND(N(A185)&gt;0,B185&lt;&gt;"",N('Settings'!$B$2)&gt;0,SUMIFS('Time Entries'!$M$2:$M$1500,'Time Entries'!$A$2:$A$1500,A185,'Time Entries'!$B$2:$B$1500,B185)&gt;N('Settings'!$B$2)),"LONG DAY; ","")&amp;IF(AND(N(A185)&gt;0,N(J185)&gt;0,N(J185)-N(A185)&gt;N('Settings'!$B$4)),"ENTERED LATE; ","")&amp;IF(AND(N(A185)&gt;0,K185="",TODAY()-N(A185)&gt;=N('Settings'!$B$5)),"NOT APPROVED; ","")="","",LEFT(IF(N(A185)=0,"NO DATE; ",IF(A185&gt;TODAY(),"FUTURE DATE; ",""))&amp;IF(B185="","NO WORKER; ",IF(COUNTIF('Workers'!$A$2:$A$61,B185)=0,"WORKER NOT ON WORKERS SHEET; ",""))&amp;IF(C185="","NO JOB; ",IF(COUNTIF('Jobs'!$A$2:$A$61,C185)=0,"JOB NOT ON JOBS SHEET; ",""))&amp;IF(AND(N(G185)=0,AND(D185&lt;&gt;"",E185&lt;&gt;""),N(E185)&lt;=N(D185)),"END BEFORE START; ",IF(N(M185)&lt;=0,"NO HOURS; ",""))&amp;IF(AND(N(A185)&gt;0,B185&lt;&gt;"",COUNTIFS('Time Entries'!$A$2:$A$1500,A185,'Time Entries'!$B$2:$B$1500,B185,'Time Entries'!$C$2:$C$1500,C185,'Time Entries'!$M$2:$M$1500,M185)&gt;1),"POSSIBLE DUPLICATE; ","")&amp;IF(AND(N(A185)&gt;0,B185&lt;&gt;"",N('Settings'!$B$2)&gt;0,SUMIFS('Time Entries'!$M$2:$M$1500,'Time Entries'!$A$2:$A$1500,A185,'Time Entries'!$B$2:$B$1500,B185)&gt;N('Settings'!$B$2)),"LONG DAY; ","")&amp;IF(AND(N(A185)&gt;0,N(J185)&gt;0,N(J185)-N(A185)&gt;N('Settings'!$B$4)),"ENTERED LATE; ","")&amp;IF(AND(N(A185)&gt;0,K185="",TODAY()-N(A185)&gt;=N('Settings'!$B$5)),"NOT APPROVED; ",""),LEN(IF(N(A185)=0,"NO DATE; ",IF(A185&gt;TODAY(),"FUTURE DATE; ",""))&amp;IF(B185="","NO WORKER; ",IF(COUNTIF('Workers'!$A$2:$A$61,B185)=0,"WORKER NOT ON WORKERS SHEET; ",""))&amp;IF(C185="","NO JOB; ",IF(COUNTIF('Jobs'!$A$2:$A$61,C185)=0,"JOB NOT ON JOBS SHEET; ",""))&amp;IF(AND(N(G185)=0,AND(D185&lt;&gt;"",E185&lt;&gt;""),N(E185)&lt;=N(D185)),"END BEFORE START; ",IF(N(M185)&lt;=0,"NO HOURS; ",""))&amp;IF(AND(N(A185)&gt;0,B185&lt;&gt;"",COUNTIFS('Time Entries'!$A$2:$A$1500,A185,'Time Entries'!$B$2:$B$1500,B185,'Time Entries'!$C$2:$C$1500,C185,'Time Entries'!$M$2:$M$1500,M185)&gt;1),"POSSIBLE DUPLICATE; ","")&amp;IF(AND(N(A185)&gt;0,B185&lt;&gt;"",N('Settings'!$B$2)&gt;0,SUMIFS('Time Entries'!$M$2:$M$1500,'Time Entries'!$A$2:$A$1500,A185,'Time Entries'!$B$2:$B$1500,B185)&gt;N('Settings'!$B$2)),"LONG DAY; ","")&amp;IF(AND(N(A185)&gt;0,N(J185)&gt;0,N(J185)-N(A185)&gt;N('Settings'!$B$4)),"ENTERED LATE; ","")&amp;IF(AND(N(A185)&gt;0,K185="",TODAY()-N(A185)&gt;=N('Settings'!$B$5)),"NOT APPROVED; ",""))-2)))</f>
        <v/>
      </c>
    </row>
    <row r="186">
      <c r="A186" s="6" t="n"/>
      <c r="D186" s="7" t="n"/>
      <c r="E186" s="7" t="n"/>
      <c r="J186" s="6" t="n"/>
      <c r="L186" s="8" t="n"/>
      <c r="M186" s="9">
        <f>IF(NOT(OR(A186&lt;&gt;"",B186&lt;&gt;"",C186&lt;&gt;"")),"",IF(N(G186)&gt;0,N(G186),IF(AND(AND(D186&lt;&gt;"",E186&lt;&gt;""),N(E186)&gt;N(D186)),ROUND((N(E186)-N(D186))*24-N(F186)/60,2),"")))</f>
        <v/>
      </c>
      <c r="N186" s="6">
        <f>IF(N(A186)=0,"",A186-WEEKDAY(A186,3))</f>
        <v/>
      </c>
      <c r="O186" s="8">
        <f>IF(NOT(OR(A186&lt;&gt;"",B186&lt;&gt;"",C186&lt;&gt;"")),"",IF(IF(N(A186)=0,"NO DATE; ",IF(A186&gt;TODAY(),"FUTURE DATE; ",""))&amp;IF(B186="","NO WORKER; ",IF(COUNTIF('Workers'!$A$2:$A$61,B186)=0,"WORKER NOT ON WORKERS SHEET; ",""))&amp;IF(C186="","NO JOB; ",IF(COUNTIF('Jobs'!$A$2:$A$61,C186)=0,"JOB NOT ON JOBS SHEET; ",""))&amp;IF(AND(N(G186)=0,AND(D186&lt;&gt;"",E186&lt;&gt;""),N(E186)&lt;=N(D186)),"END BEFORE START; ",IF(N(M186)&lt;=0,"NO HOURS; ",""))&amp;IF(AND(N(A186)&gt;0,B186&lt;&gt;"",COUNTIFS('Time Entries'!$A$2:$A$1500,A186,'Time Entries'!$B$2:$B$1500,B186,'Time Entries'!$C$2:$C$1500,C186,'Time Entries'!$M$2:$M$1500,M186)&gt;1),"POSSIBLE DUPLICATE; ","")&amp;IF(AND(N(A186)&gt;0,B186&lt;&gt;"",N('Settings'!$B$2)&gt;0,SUMIFS('Time Entries'!$M$2:$M$1500,'Time Entries'!$A$2:$A$1500,A186,'Time Entries'!$B$2:$B$1500,B186)&gt;N('Settings'!$B$2)),"LONG DAY; ","")&amp;IF(AND(N(A186)&gt;0,N(J186)&gt;0,N(J186)-N(A186)&gt;N('Settings'!$B$4)),"ENTERED LATE; ","")&amp;IF(AND(N(A186)&gt;0,K186="",TODAY()-N(A186)&gt;=N('Settings'!$B$5)),"NOT APPROVED; ","")="","",LEFT(IF(N(A186)=0,"NO DATE; ",IF(A186&gt;TODAY(),"FUTURE DATE; ",""))&amp;IF(B186="","NO WORKER; ",IF(COUNTIF('Workers'!$A$2:$A$61,B186)=0,"WORKER NOT ON WORKERS SHEET; ",""))&amp;IF(C186="","NO JOB; ",IF(COUNTIF('Jobs'!$A$2:$A$61,C186)=0,"JOB NOT ON JOBS SHEET; ",""))&amp;IF(AND(N(G186)=0,AND(D186&lt;&gt;"",E186&lt;&gt;""),N(E186)&lt;=N(D186)),"END BEFORE START; ",IF(N(M186)&lt;=0,"NO HOURS; ",""))&amp;IF(AND(N(A186)&gt;0,B186&lt;&gt;"",COUNTIFS('Time Entries'!$A$2:$A$1500,A186,'Time Entries'!$B$2:$B$1500,B186,'Time Entries'!$C$2:$C$1500,C186,'Time Entries'!$M$2:$M$1500,M186)&gt;1),"POSSIBLE DUPLICATE; ","")&amp;IF(AND(N(A186)&gt;0,B186&lt;&gt;"",N('Settings'!$B$2)&gt;0,SUMIFS('Time Entries'!$M$2:$M$1500,'Time Entries'!$A$2:$A$1500,A186,'Time Entries'!$B$2:$B$1500,B186)&gt;N('Settings'!$B$2)),"LONG DAY; ","")&amp;IF(AND(N(A186)&gt;0,N(J186)&gt;0,N(J186)-N(A186)&gt;N('Settings'!$B$4)),"ENTERED LATE; ","")&amp;IF(AND(N(A186)&gt;0,K186="",TODAY()-N(A186)&gt;=N('Settings'!$B$5)),"NOT APPROVED; ",""),LEN(IF(N(A186)=0,"NO DATE; ",IF(A186&gt;TODAY(),"FUTURE DATE; ",""))&amp;IF(B186="","NO WORKER; ",IF(COUNTIF('Workers'!$A$2:$A$61,B186)=0,"WORKER NOT ON WORKERS SHEET; ",""))&amp;IF(C186="","NO JOB; ",IF(COUNTIF('Jobs'!$A$2:$A$61,C186)=0,"JOB NOT ON JOBS SHEET; ",""))&amp;IF(AND(N(G186)=0,AND(D186&lt;&gt;"",E186&lt;&gt;""),N(E186)&lt;=N(D186)),"END BEFORE START; ",IF(N(M186)&lt;=0,"NO HOURS; ",""))&amp;IF(AND(N(A186)&gt;0,B186&lt;&gt;"",COUNTIFS('Time Entries'!$A$2:$A$1500,A186,'Time Entries'!$B$2:$B$1500,B186,'Time Entries'!$C$2:$C$1500,C186,'Time Entries'!$M$2:$M$1500,M186)&gt;1),"POSSIBLE DUPLICATE; ","")&amp;IF(AND(N(A186)&gt;0,B186&lt;&gt;"",N('Settings'!$B$2)&gt;0,SUMIFS('Time Entries'!$M$2:$M$1500,'Time Entries'!$A$2:$A$1500,A186,'Time Entries'!$B$2:$B$1500,B186)&gt;N('Settings'!$B$2)),"LONG DAY; ","")&amp;IF(AND(N(A186)&gt;0,N(J186)&gt;0,N(J186)-N(A186)&gt;N('Settings'!$B$4)),"ENTERED LATE; ","")&amp;IF(AND(N(A186)&gt;0,K186="",TODAY()-N(A186)&gt;=N('Settings'!$B$5)),"NOT APPROVED; ",""))-2)))</f>
        <v/>
      </c>
    </row>
    <row r="187">
      <c r="A187" s="6" t="n"/>
      <c r="D187" s="7" t="n"/>
      <c r="E187" s="7" t="n"/>
      <c r="J187" s="6" t="n"/>
      <c r="L187" s="8" t="n"/>
      <c r="M187" s="9">
        <f>IF(NOT(OR(A187&lt;&gt;"",B187&lt;&gt;"",C187&lt;&gt;"")),"",IF(N(G187)&gt;0,N(G187),IF(AND(AND(D187&lt;&gt;"",E187&lt;&gt;""),N(E187)&gt;N(D187)),ROUND((N(E187)-N(D187))*24-N(F187)/60,2),"")))</f>
        <v/>
      </c>
      <c r="N187" s="6">
        <f>IF(N(A187)=0,"",A187-WEEKDAY(A187,3))</f>
        <v/>
      </c>
      <c r="O187" s="8">
        <f>IF(NOT(OR(A187&lt;&gt;"",B187&lt;&gt;"",C187&lt;&gt;"")),"",IF(IF(N(A187)=0,"NO DATE; ",IF(A187&gt;TODAY(),"FUTURE DATE; ",""))&amp;IF(B187="","NO WORKER; ",IF(COUNTIF('Workers'!$A$2:$A$61,B187)=0,"WORKER NOT ON WORKERS SHEET; ",""))&amp;IF(C187="","NO JOB; ",IF(COUNTIF('Jobs'!$A$2:$A$61,C187)=0,"JOB NOT ON JOBS SHEET; ",""))&amp;IF(AND(N(G187)=0,AND(D187&lt;&gt;"",E187&lt;&gt;""),N(E187)&lt;=N(D187)),"END BEFORE START; ",IF(N(M187)&lt;=0,"NO HOURS; ",""))&amp;IF(AND(N(A187)&gt;0,B187&lt;&gt;"",COUNTIFS('Time Entries'!$A$2:$A$1500,A187,'Time Entries'!$B$2:$B$1500,B187,'Time Entries'!$C$2:$C$1500,C187,'Time Entries'!$M$2:$M$1500,M187)&gt;1),"POSSIBLE DUPLICATE; ","")&amp;IF(AND(N(A187)&gt;0,B187&lt;&gt;"",N('Settings'!$B$2)&gt;0,SUMIFS('Time Entries'!$M$2:$M$1500,'Time Entries'!$A$2:$A$1500,A187,'Time Entries'!$B$2:$B$1500,B187)&gt;N('Settings'!$B$2)),"LONG DAY; ","")&amp;IF(AND(N(A187)&gt;0,N(J187)&gt;0,N(J187)-N(A187)&gt;N('Settings'!$B$4)),"ENTERED LATE; ","")&amp;IF(AND(N(A187)&gt;0,K187="",TODAY()-N(A187)&gt;=N('Settings'!$B$5)),"NOT APPROVED; ","")="","",LEFT(IF(N(A187)=0,"NO DATE; ",IF(A187&gt;TODAY(),"FUTURE DATE; ",""))&amp;IF(B187="","NO WORKER; ",IF(COUNTIF('Workers'!$A$2:$A$61,B187)=0,"WORKER NOT ON WORKERS SHEET; ",""))&amp;IF(C187="","NO JOB; ",IF(COUNTIF('Jobs'!$A$2:$A$61,C187)=0,"JOB NOT ON JOBS SHEET; ",""))&amp;IF(AND(N(G187)=0,AND(D187&lt;&gt;"",E187&lt;&gt;""),N(E187)&lt;=N(D187)),"END BEFORE START; ",IF(N(M187)&lt;=0,"NO HOURS; ",""))&amp;IF(AND(N(A187)&gt;0,B187&lt;&gt;"",COUNTIFS('Time Entries'!$A$2:$A$1500,A187,'Time Entries'!$B$2:$B$1500,B187,'Time Entries'!$C$2:$C$1500,C187,'Time Entries'!$M$2:$M$1500,M187)&gt;1),"POSSIBLE DUPLICATE; ","")&amp;IF(AND(N(A187)&gt;0,B187&lt;&gt;"",N('Settings'!$B$2)&gt;0,SUMIFS('Time Entries'!$M$2:$M$1500,'Time Entries'!$A$2:$A$1500,A187,'Time Entries'!$B$2:$B$1500,B187)&gt;N('Settings'!$B$2)),"LONG DAY; ","")&amp;IF(AND(N(A187)&gt;0,N(J187)&gt;0,N(J187)-N(A187)&gt;N('Settings'!$B$4)),"ENTERED LATE; ","")&amp;IF(AND(N(A187)&gt;0,K187="",TODAY()-N(A187)&gt;=N('Settings'!$B$5)),"NOT APPROVED; ",""),LEN(IF(N(A187)=0,"NO DATE; ",IF(A187&gt;TODAY(),"FUTURE DATE; ",""))&amp;IF(B187="","NO WORKER; ",IF(COUNTIF('Workers'!$A$2:$A$61,B187)=0,"WORKER NOT ON WORKERS SHEET; ",""))&amp;IF(C187="","NO JOB; ",IF(COUNTIF('Jobs'!$A$2:$A$61,C187)=0,"JOB NOT ON JOBS SHEET; ",""))&amp;IF(AND(N(G187)=0,AND(D187&lt;&gt;"",E187&lt;&gt;""),N(E187)&lt;=N(D187)),"END BEFORE START; ",IF(N(M187)&lt;=0,"NO HOURS; ",""))&amp;IF(AND(N(A187)&gt;0,B187&lt;&gt;"",COUNTIFS('Time Entries'!$A$2:$A$1500,A187,'Time Entries'!$B$2:$B$1500,B187,'Time Entries'!$C$2:$C$1500,C187,'Time Entries'!$M$2:$M$1500,M187)&gt;1),"POSSIBLE DUPLICATE; ","")&amp;IF(AND(N(A187)&gt;0,B187&lt;&gt;"",N('Settings'!$B$2)&gt;0,SUMIFS('Time Entries'!$M$2:$M$1500,'Time Entries'!$A$2:$A$1500,A187,'Time Entries'!$B$2:$B$1500,B187)&gt;N('Settings'!$B$2)),"LONG DAY; ","")&amp;IF(AND(N(A187)&gt;0,N(J187)&gt;0,N(J187)-N(A187)&gt;N('Settings'!$B$4)),"ENTERED LATE; ","")&amp;IF(AND(N(A187)&gt;0,K187="",TODAY()-N(A187)&gt;=N('Settings'!$B$5)),"NOT APPROVED; ",""))-2)))</f>
        <v/>
      </c>
    </row>
    <row r="188">
      <c r="A188" s="6" t="n"/>
      <c r="D188" s="7" t="n"/>
      <c r="E188" s="7" t="n"/>
      <c r="J188" s="6" t="n"/>
      <c r="L188" s="8" t="n"/>
      <c r="M188" s="9">
        <f>IF(NOT(OR(A188&lt;&gt;"",B188&lt;&gt;"",C188&lt;&gt;"")),"",IF(N(G188)&gt;0,N(G188),IF(AND(AND(D188&lt;&gt;"",E188&lt;&gt;""),N(E188)&gt;N(D188)),ROUND((N(E188)-N(D188))*24-N(F188)/60,2),"")))</f>
        <v/>
      </c>
      <c r="N188" s="6">
        <f>IF(N(A188)=0,"",A188-WEEKDAY(A188,3))</f>
        <v/>
      </c>
      <c r="O188" s="8">
        <f>IF(NOT(OR(A188&lt;&gt;"",B188&lt;&gt;"",C188&lt;&gt;"")),"",IF(IF(N(A188)=0,"NO DATE; ",IF(A188&gt;TODAY(),"FUTURE DATE; ",""))&amp;IF(B188="","NO WORKER; ",IF(COUNTIF('Workers'!$A$2:$A$61,B188)=0,"WORKER NOT ON WORKERS SHEET; ",""))&amp;IF(C188="","NO JOB; ",IF(COUNTIF('Jobs'!$A$2:$A$61,C188)=0,"JOB NOT ON JOBS SHEET; ",""))&amp;IF(AND(N(G188)=0,AND(D188&lt;&gt;"",E188&lt;&gt;""),N(E188)&lt;=N(D188)),"END BEFORE START; ",IF(N(M188)&lt;=0,"NO HOURS; ",""))&amp;IF(AND(N(A188)&gt;0,B188&lt;&gt;"",COUNTIFS('Time Entries'!$A$2:$A$1500,A188,'Time Entries'!$B$2:$B$1500,B188,'Time Entries'!$C$2:$C$1500,C188,'Time Entries'!$M$2:$M$1500,M188)&gt;1),"POSSIBLE DUPLICATE; ","")&amp;IF(AND(N(A188)&gt;0,B188&lt;&gt;"",N('Settings'!$B$2)&gt;0,SUMIFS('Time Entries'!$M$2:$M$1500,'Time Entries'!$A$2:$A$1500,A188,'Time Entries'!$B$2:$B$1500,B188)&gt;N('Settings'!$B$2)),"LONG DAY; ","")&amp;IF(AND(N(A188)&gt;0,N(J188)&gt;0,N(J188)-N(A188)&gt;N('Settings'!$B$4)),"ENTERED LATE; ","")&amp;IF(AND(N(A188)&gt;0,K188="",TODAY()-N(A188)&gt;=N('Settings'!$B$5)),"NOT APPROVED; ","")="","",LEFT(IF(N(A188)=0,"NO DATE; ",IF(A188&gt;TODAY(),"FUTURE DATE; ",""))&amp;IF(B188="","NO WORKER; ",IF(COUNTIF('Workers'!$A$2:$A$61,B188)=0,"WORKER NOT ON WORKERS SHEET; ",""))&amp;IF(C188="","NO JOB; ",IF(COUNTIF('Jobs'!$A$2:$A$61,C188)=0,"JOB NOT ON JOBS SHEET; ",""))&amp;IF(AND(N(G188)=0,AND(D188&lt;&gt;"",E188&lt;&gt;""),N(E188)&lt;=N(D188)),"END BEFORE START; ",IF(N(M188)&lt;=0,"NO HOURS; ",""))&amp;IF(AND(N(A188)&gt;0,B188&lt;&gt;"",COUNTIFS('Time Entries'!$A$2:$A$1500,A188,'Time Entries'!$B$2:$B$1500,B188,'Time Entries'!$C$2:$C$1500,C188,'Time Entries'!$M$2:$M$1500,M188)&gt;1),"POSSIBLE DUPLICATE; ","")&amp;IF(AND(N(A188)&gt;0,B188&lt;&gt;"",N('Settings'!$B$2)&gt;0,SUMIFS('Time Entries'!$M$2:$M$1500,'Time Entries'!$A$2:$A$1500,A188,'Time Entries'!$B$2:$B$1500,B188)&gt;N('Settings'!$B$2)),"LONG DAY; ","")&amp;IF(AND(N(A188)&gt;0,N(J188)&gt;0,N(J188)-N(A188)&gt;N('Settings'!$B$4)),"ENTERED LATE; ","")&amp;IF(AND(N(A188)&gt;0,K188="",TODAY()-N(A188)&gt;=N('Settings'!$B$5)),"NOT APPROVED; ",""),LEN(IF(N(A188)=0,"NO DATE; ",IF(A188&gt;TODAY(),"FUTURE DATE; ",""))&amp;IF(B188="","NO WORKER; ",IF(COUNTIF('Workers'!$A$2:$A$61,B188)=0,"WORKER NOT ON WORKERS SHEET; ",""))&amp;IF(C188="","NO JOB; ",IF(COUNTIF('Jobs'!$A$2:$A$61,C188)=0,"JOB NOT ON JOBS SHEET; ",""))&amp;IF(AND(N(G188)=0,AND(D188&lt;&gt;"",E188&lt;&gt;""),N(E188)&lt;=N(D188)),"END BEFORE START; ",IF(N(M188)&lt;=0,"NO HOURS; ",""))&amp;IF(AND(N(A188)&gt;0,B188&lt;&gt;"",COUNTIFS('Time Entries'!$A$2:$A$1500,A188,'Time Entries'!$B$2:$B$1500,B188,'Time Entries'!$C$2:$C$1500,C188,'Time Entries'!$M$2:$M$1500,M188)&gt;1),"POSSIBLE DUPLICATE; ","")&amp;IF(AND(N(A188)&gt;0,B188&lt;&gt;"",N('Settings'!$B$2)&gt;0,SUMIFS('Time Entries'!$M$2:$M$1500,'Time Entries'!$A$2:$A$1500,A188,'Time Entries'!$B$2:$B$1500,B188)&gt;N('Settings'!$B$2)),"LONG DAY; ","")&amp;IF(AND(N(A188)&gt;0,N(J188)&gt;0,N(J188)-N(A188)&gt;N('Settings'!$B$4)),"ENTERED LATE; ","")&amp;IF(AND(N(A188)&gt;0,K188="",TODAY()-N(A188)&gt;=N('Settings'!$B$5)),"NOT APPROVED; ",""))-2)))</f>
        <v/>
      </c>
    </row>
    <row r="189">
      <c r="A189" s="6" t="n"/>
      <c r="D189" s="7" t="n"/>
      <c r="E189" s="7" t="n"/>
      <c r="J189" s="6" t="n"/>
      <c r="L189" s="8" t="n"/>
      <c r="M189" s="9">
        <f>IF(NOT(OR(A189&lt;&gt;"",B189&lt;&gt;"",C189&lt;&gt;"")),"",IF(N(G189)&gt;0,N(G189),IF(AND(AND(D189&lt;&gt;"",E189&lt;&gt;""),N(E189)&gt;N(D189)),ROUND((N(E189)-N(D189))*24-N(F189)/60,2),"")))</f>
        <v/>
      </c>
      <c r="N189" s="6">
        <f>IF(N(A189)=0,"",A189-WEEKDAY(A189,3))</f>
        <v/>
      </c>
      <c r="O189" s="8">
        <f>IF(NOT(OR(A189&lt;&gt;"",B189&lt;&gt;"",C189&lt;&gt;"")),"",IF(IF(N(A189)=0,"NO DATE; ",IF(A189&gt;TODAY(),"FUTURE DATE; ",""))&amp;IF(B189="","NO WORKER; ",IF(COUNTIF('Workers'!$A$2:$A$61,B189)=0,"WORKER NOT ON WORKERS SHEET; ",""))&amp;IF(C189="","NO JOB; ",IF(COUNTIF('Jobs'!$A$2:$A$61,C189)=0,"JOB NOT ON JOBS SHEET; ",""))&amp;IF(AND(N(G189)=0,AND(D189&lt;&gt;"",E189&lt;&gt;""),N(E189)&lt;=N(D189)),"END BEFORE START; ",IF(N(M189)&lt;=0,"NO HOURS; ",""))&amp;IF(AND(N(A189)&gt;0,B189&lt;&gt;"",COUNTIFS('Time Entries'!$A$2:$A$1500,A189,'Time Entries'!$B$2:$B$1500,B189,'Time Entries'!$C$2:$C$1500,C189,'Time Entries'!$M$2:$M$1500,M189)&gt;1),"POSSIBLE DUPLICATE; ","")&amp;IF(AND(N(A189)&gt;0,B189&lt;&gt;"",N('Settings'!$B$2)&gt;0,SUMIFS('Time Entries'!$M$2:$M$1500,'Time Entries'!$A$2:$A$1500,A189,'Time Entries'!$B$2:$B$1500,B189)&gt;N('Settings'!$B$2)),"LONG DAY; ","")&amp;IF(AND(N(A189)&gt;0,N(J189)&gt;0,N(J189)-N(A189)&gt;N('Settings'!$B$4)),"ENTERED LATE; ","")&amp;IF(AND(N(A189)&gt;0,K189="",TODAY()-N(A189)&gt;=N('Settings'!$B$5)),"NOT APPROVED; ","")="","",LEFT(IF(N(A189)=0,"NO DATE; ",IF(A189&gt;TODAY(),"FUTURE DATE; ",""))&amp;IF(B189="","NO WORKER; ",IF(COUNTIF('Workers'!$A$2:$A$61,B189)=0,"WORKER NOT ON WORKERS SHEET; ",""))&amp;IF(C189="","NO JOB; ",IF(COUNTIF('Jobs'!$A$2:$A$61,C189)=0,"JOB NOT ON JOBS SHEET; ",""))&amp;IF(AND(N(G189)=0,AND(D189&lt;&gt;"",E189&lt;&gt;""),N(E189)&lt;=N(D189)),"END BEFORE START; ",IF(N(M189)&lt;=0,"NO HOURS; ",""))&amp;IF(AND(N(A189)&gt;0,B189&lt;&gt;"",COUNTIFS('Time Entries'!$A$2:$A$1500,A189,'Time Entries'!$B$2:$B$1500,B189,'Time Entries'!$C$2:$C$1500,C189,'Time Entries'!$M$2:$M$1500,M189)&gt;1),"POSSIBLE DUPLICATE; ","")&amp;IF(AND(N(A189)&gt;0,B189&lt;&gt;"",N('Settings'!$B$2)&gt;0,SUMIFS('Time Entries'!$M$2:$M$1500,'Time Entries'!$A$2:$A$1500,A189,'Time Entries'!$B$2:$B$1500,B189)&gt;N('Settings'!$B$2)),"LONG DAY; ","")&amp;IF(AND(N(A189)&gt;0,N(J189)&gt;0,N(J189)-N(A189)&gt;N('Settings'!$B$4)),"ENTERED LATE; ","")&amp;IF(AND(N(A189)&gt;0,K189="",TODAY()-N(A189)&gt;=N('Settings'!$B$5)),"NOT APPROVED; ",""),LEN(IF(N(A189)=0,"NO DATE; ",IF(A189&gt;TODAY(),"FUTURE DATE; ",""))&amp;IF(B189="","NO WORKER; ",IF(COUNTIF('Workers'!$A$2:$A$61,B189)=0,"WORKER NOT ON WORKERS SHEET; ",""))&amp;IF(C189="","NO JOB; ",IF(COUNTIF('Jobs'!$A$2:$A$61,C189)=0,"JOB NOT ON JOBS SHEET; ",""))&amp;IF(AND(N(G189)=0,AND(D189&lt;&gt;"",E189&lt;&gt;""),N(E189)&lt;=N(D189)),"END BEFORE START; ",IF(N(M189)&lt;=0,"NO HOURS; ",""))&amp;IF(AND(N(A189)&gt;0,B189&lt;&gt;"",COUNTIFS('Time Entries'!$A$2:$A$1500,A189,'Time Entries'!$B$2:$B$1500,B189,'Time Entries'!$C$2:$C$1500,C189,'Time Entries'!$M$2:$M$1500,M189)&gt;1),"POSSIBLE DUPLICATE; ","")&amp;IF(AND(N(A189)&gt;0,B189&lt;&gt;"",N('Settings'!$B$2)&gt;0,SUMIFS('Time Entries'!$M$2:$M$1500,'Time Entries'!$A$2:$A$1500,A189,'Time Entries'!$B$2:$B$1500,B189)&gt;N('Settings'!$B$2)),"LONG DAY; ","")&amp;IF(AND(N(A189)&gt;0,N(J189)&gt;0,N(J189)-N(A189)&gt;N('Settings'!$B$4)),"ENTERED LATE; ","")&amp;IF(AND(N(A189)&gt;0,K189="",TODAY()-N(A189)&gt;=N('Settings'!$B$5)),"NOT APPROVED; ",""))-2)))</f>
        <v/>
      </c>
    </row>
    <row r="190">
      <c r="A190" s="6" t="n"/>
      <c r="D190" s="7" t="n"/>
      <c r="E190" s="7" t="n"/>
      <c r="J190" s="6" t="n"/>
      <c r="L190" s="8" t="n"/>
      <c r="M190" s="9">
        <f>IF(NOT(OR(A190&lt;&gt;"",B190&lt;&gt;"",C190&lt;&gt;"")),"",IF(N(G190)&gt;0,N(G190),IF(AND(AND(D190&lt;&gt;"",E190&lt;&gt;""),N(E190)&gt;N(D190)),ROUND((N(E190)-N(D190))*24-N(F190)/60,2),"")))</f>
        <v/>
      </c>
      <c r="N190" s="6">
        <f>IF(N(A190)=0,"",A190-WEEKDAY(A190,3))</f>
        <v/>
      </c>
      <c r="O190" s="8">
        <f>IF(NOT(OR(A190&lt;&gt;"",B190&lt;&gt;"",C190&lt;&gt;"")),"",IF(IF(N(A190)=0,"NO DATE; ",IF(A190&gt;TODAY(),"FUTURE DATE; ",""))&amp;IF(B190="","NO WORKER; ",IF(COUNTIF('Workers'!$A$2:$A$61,B190)=0,"WORKER NOT ON WORKERS SHEET; ",""))&amp;IF(C190="","NO JOB; ",IF(COUNTIF('Jobs'!$A$2:$A$61,C190)=0,"JOB NOT ON JOBS SHEET; ",""))&amp;IF(AND(N(G190)=0,AND(D190&lt;&gt;"",E190&lt;&gt;""),N(E190)&lt;=N(D190)),"END BEFORE START; ",IF(N(M190)&lt;=0,"NO HOURS; ",""))&amp;IF(AND(N(A190)&gt;0,B190&lt;&gt;"",COUNTIFS('Time Entries'!$A$2:$A$1500,A190,'Time Entries'!$B$2:$B$1500,B190,'Time Entries'!$C$2:$C$1500,C190,'Time Entries'!$M$2:$M$1500,M190)&gt;1),"POSSIBLE DUPLICATE; ","")&amp;IF(AND(N(A190)&gt;0,B190&lt;&gt;"",N('Settings'!$B$2)&gt;0,SUMIFS('Time Entries'!$M$2:$M$1500,'Time Entries'!$A$2:$A$1500,A190,'Time Entries'!$B$2:$B$1500,B190)&gt;N('Settings'!$B$2)),"LONG DAY; ","")&amp;IF(AND(N(A190)&gt;0,N(J190)&gt;0,N(J190)-N(A190)&gt;N('Settings'!$B$4)),"ENTERED LATE; ","")&amp;IF(AND(N(A190)&gt;0,K190="",TODAY()-N(A190)&gt;=N('Settings'!$B$5)),"NOT APPROVED; ","")="","",LEFT(IF(N(A190)=0,"NO DATE; ",IF(A190&gt;TODAY(),"FUTURE DATE; ",""))&amp;IF(B190="","NO WORKER; ",IF(COUNTIF('Workers'!$A$2:$A$61,B190)=0,"WORKER NOT ON WORKERS SHEET; ",""))&amp;IF(C190="","NO JOB; ",IF(COUNTIF('Jobs'!$A$2:$A$61,C190)=0,"JOB NOT ON JOBS SHEET; ",""))&amp;IF(AND(N(G190)=0,AND(D190&lt;&gt;"",E190&lt;&gt;""),N(E190)&lt;=N(D190)),"END BEFORE START; ",IF(N(M190)&lt;=0,"NO HOURS; ",""))&amp;IF(AND(N(A190)&gt;0,B190&lt;&gt;"",COUNTIFS('Time Entries'!$A$2:$A$1500,A190,'Time Entries'!$B$2:$B$1500,B190,'Time Entries'!$C$2:$C$1500,C190,'Time Entries'!$M$2:$M$1500,M190)&gt;1),"POSSIBLE DUPLICATE; ","")&amp;IF(AND(N(A190)&gt;0,B190&lt;&gt;"",N('Settings'!$B$2)&gt;0,SUMIFS('Time Entries'!$M$2:$M$1500,'Time Entries'!$A$2:$A$1500,A190,'Time Entries'!$B$2:$B$1500,B190)&gt;N('Settings'!$B$2)),"LONG DAY; ","")&amp;IF(AND(N(A190)&gt;0,N(J190)&gt;0,N(J190)-N(A190)&gt;N('Settings'!$B$4)),"ENTERED LATE; ","")&amp;IF(AND(N(A190)&gt;0,K190="",TODAY()-N(A190)&gt;=N('Settings'!$B$5)),"NOT APPROVED; ",""),LEN(IF(N(A190)=0,"NO DATE; ",IF(A190&gt;TODAY(),"FUTURE DATE; ",""))&amp;IF(B190="","NO WORKER; ",IF(COUNTIF('Workers'!$A$2:$A$61,B190)=0,"WORKER NOT ON WORKERS SHEET; ",""))&amp;IF(C190="","NO JOB; ",IF(COUNTIF('Jobs'!$A$2:$A$61,C190)=0,"JOB NOT ON JOBS SHEET; ",""))&amp;IF(AND(N(G190)=0,AND(D190&lt;&gt;"",E190&lt;&gt;""),N(E190)&lt;=N(D190)),"END BEFORE START; ",IF(N(M190)&lt;=0,"NO HOURS; ",""))&amp;IF(AND(N(A190)&gt;0,B190&lt;&gt;"",COUNTIFS('Time Entries'!$A$2:$A$1500,A190,'Time Entries'!$B$2:$B$1500,B190,'Time Entries'!$C$2:$C$1500,C190,'Time Entries'!$M$2:$M$1500,M190)&gt;1),"POSSIBLE DUPLICATE; ","")&amp;IF(AND(N(A190)&gt;0,B190&lt;&gt;"",N('Settings'!$B$2)&gt;0,SUMIFS('Time Entries'!$M$2:$M$1500,'Time Entries'!$A$2:$A$1500,A190,'Time Entries'!$B$2:$B$1500,B190)&gt;N('Settings'!$B$2)),"LONG DAY; ","")&amp;IF(AND(N(A190)&gt;0,N(J190)&gt;0,N(J190)-N(A190)&gt;N('Settings'!$B$4)),"ENTERED LATE; ","")&amp;IF(AND(N(A190)&gt;0,K190="",TODAY()-N(A190)&gt;=N('Settings'!$B$5)),"NOT APPROVED; ",""))-2)))</f>
        <v/>
      </c>
    </row>
    <row r="191">
      <c r="A191" s="6" t="n"/>
      <c r="D191" s="7" t="n"/>
      <c r="E191" s="7" t="n"/>
      <c r="J191" s="6" t="n"/>
      <c r="L191" s="8" t="n"/>
      <c r="M191" s="9">
        <f>IF(NOT(OR(A191&lt;&gt;"",B191&lt;&gt;"",C191&lt;&gt;"")),"",IF(N(G191)&gt;0,N(G191),IF(AND(AND(D191&lt;&gt;"",E191&lt;&gt;""),N(E191)&gt;N(D191)),ROUND((N(E191)-N(D191))*24-N(F191)/60,2),"")))</f>
        <v/>
      </c>
      <c r="N191" s="6">
        <f>IF(N(A191)=0,"",A191-WEEKDAY(A191,3))</f>
        <v/>
      </c>
      <c r="O191" s="8">
        <f>IF(NOT(OR(A191&lt;&gt;"",B191&lt;&gt;"",C191&lt;&gt;"")),"",IF(IF(N(A191)=0,"NO DATE; ",IF(A191&gt;TODAY(),"FUTURE DATE; ",""))&amp;IF(B191="","NO WORKER; ",IF(COUNTIF('Workers'!$A$2:$A$61,B191)=0,"WORKER NOT ON WORKERS SHEET; ",""))&amp;IF(C191="","NO JOB; ",IF(COUNTIF('Jobs'!$A$2:$A$61,C191)=0,"JOB NOT ON JOBS SHEET; ",""))&amp;IF(AND(N(G191)=0,AND(D191&lt;&gt;"",E191&lt;&gt;""),N(E191)&lt;=N(D191)),"END BEFORE START; ",IF(N(M191)&lt;=0,"NO HOURS; ",""))&amp;IF(AND(N(A191)&gt;0,B191&lt;&gt;"",COUNTIFS('Time Entries'!$A$2:$A$1500,A191,'Time Entries'!$B$2:$B$1500,B191,'Time Entries'!$C$2:$C$1500,C191,'Time Entries'!$M$2:$M$1500,M191)&gt;1),"POSSIBLE DUPLICATE; ","")&amp;IF(AND(N(A191)&gt;0,B191&lt;&gt;"",N('Settings'!$B$2)&gt;0,SUMIFS('Time Entries'!$M$2:$M$1500,'Time Entries'!$A$2:$A$1500,A191,'Time Entries'!$B$2:$B$1500,B191)&gt;N('Settings'!$B$2)),"LONG DAY; ","")&amp;IF(AND(N(A191)&gt;0,N(J191)&gt;0,N(J191)-N(A191)&gt;N('Settings'!$B$4)),"ENTERED LATE; ","")&amp;IF(AND(N(A191)&gt;0,K191="",TODAY()-N(A191)&gt;=N('Settings'!$B$5)),"NOT APPROVED; ","")="","",LEFT(IF(N(A191)=0,"NO DATE; ",IF(A191&gt;TODAY(),"FUTURE DATE; ",""))&amp;IF(B191="","NO WORKER; ",IF(COUNTIF('Workers'!$A$2:$A$61,B191)=0,"WORKER NOT ON WORKERS SHEET; ",""))&amp;IF(C191="","NO JOB; ",IF(COUNTIF('Jobs'!$A$2:$A$61,C191)=0,"JOB NOT ON JOBS SHEET; ",""))&amp;IF(AND(N(G191)=0,AND(D191&lt;&gt;"",E191&lt;&gt;""),N(E191)&lt;=N(D191)),"END BEFORE START; ",IF(N(M191)&lt;=0,"NO HOURS; ",""))&amp;IF(AND(N(A191)&gt;0,B191&lt;&gt;"",COUNTIFS('Time Entries'!$A$2:$A$1500,A191,'Time Entries'!$B$2:$B$1500,B191,'Time Entries'!$C$2:$C$1500,C191,'Time Entries'!$M$2:$M$1500,M191)&gt;1),"POSSIBLE DUPLICATE; ","")&amp;IF(AND(N(A191)&gt;0,B191&lt;&gt;"",N('Settings'!$B$2)&gt;0,SUMIFS('Time Entries'!$M$2:$M$1500,'Time Entries'!$A$2:$A$1500,A191,'Time Entries'!$B$2:$B$1500,B191)&gt;N('Settings'!$B$2)),"LONG DAY; ","")&amp;IF(AND(N(A191)&gt;0,N(J191)&gt;0,N(J191)-N(A191)&gt;N('Settings'!$B$4)),"ENTERED LATE; ","")&amp;IF(AND(N(A191)&gt;0,K191="",TODAY()-N(A191)&gt;=N('Settings'!$B$5)),"NOT APPROVED; ",""),LEN(IF(N(A191)=0,"NO DATE; ",IF(A191&gt;TODAY(),"FUTURE DATE; ",""))&amp;IF(B191="","NO WORKER; ",IF(COUNTIF('Workers'!$A$2:$A$61,B191)=0,"WORKER NOT ON WORKERS SHEET; ",""))&amp;IF(C191="","NO JOB; ",IF(COUNTIF('Jobs'!$A$2:$A$61,C191)=0,"JOB NOT ON JOBS SHEET; ",""))&amp;IF(AND(N(G191)=0,AND(D191&lt;&gt;"",E191&lt;&gt;""),N(E191)&lt;=N(D191)),"END BEFORE START; ",IF(N(M191)&lt;=0,"NO HOURS; ",""))&amp;IF(AND(N(A191)&gt;0,B191&lt;&gt;"",COUNTIFS('Time Entries'!$A$2:$A$1500,A191,'Time Entries'!$B$2:$B$1500,B191,'Time Entries'!$C$2:$C$1500,C191,'Time Entries'!$M$2:$M$1500,M191)&gt;1),"POSSIBLE DUPLICATE; ","")&amp;IF(AND(N(A191)&gt;0,B191&lt;&gt;"",N('Settings'!$B$2)&gt;0,SUMIFS('Time Entries'!$M$2:$M$1500,'Time Entries'!$A$2:$A$1500,A191,'Time Entries'!$B$2:$B$1500,B191)&gt;N('Settings'!$B$2)),"LONG DAY; ","")&amp;IF(AND(N(A191)&gt;0,N(J191)&gt;0,N(J191)-N(A191)&gt;N('Settings'!$B$4)),"ENTERED LATE; ","")&amp;IF(AND(N(A191)&gt;0,K191="",TODAY()-N(A191)&gt;=N('Settings'!$B$5)),"NOT APPROVED; ",""))-2)))</f>
        <v/>
      </c>
    </row>
    <row r="192">
      <c r="A192" s="6" t="n"/>
      <c r="D192" s="7" t="n"/>
      <c r="E192" s="7" t="n"/>
      <c r="J192" s="6" t="n"/>
      <c r="L192" s="8" t="n"/>
      <c r="M192" s="9">
        <f>IF(NOT(OR(A192&lt;&gt;"",B192&lt;&gt;"",C192&lt;&gt;"")),"",IF(N(G192)&gt;0,N(G192),IF(AND(AND(D192&lt;&gt;"",E192&lt;&gt;""),N(E192)&gt;N(D192)),ROUND((N(E192)-N(D192))*24-N(F192)/60,2),"")))</f>
        <v/>
      </c>
      <c r="N192" s="6">
        <f>IF(N(A192)=0,"",A192-WEEKDAY(A192,3))</f>
        <v/>
      </c>
      <c r="O192" s="8">
        <f>IF(NOT(OR(A192&lt;&gt;"",B192&lt;&gt;"",C192&lt;&gt;"")),"",IF(IF(N(A192)=0,"NO DATE; ",IF(A192&gt;TODAY(),"FUTURE DATE; ",""))&amp;IF(B192="","NO WORKER; ",IF(COUNTIF('Workers'!$A$2:$A$61,B192)=0,"WORKER NOT ON WORKERS SHEET; ",""))&amp;IF(C192="","NO JOB; ",IF(COUNTIF('Jobs'!$A$2:$A$61,C192)=0,"JOB NOT ON JOBS SHEET; ",""))&amp;IF(AND(N(G192)=0,AND(D192&lt;&gt;"",E192&lt;&gt;""),N(E192)&lt;=N(D192)),"END BEFORE START; ",IF(N(M192)&lt;=0,"NO HOURS; ",""))&amp;IF(AND(N(A192)&gt;0,B192&lt;&gt;"",COUNTIFS('Time Entries'!$A$2:$A$1500,A192,'Time Entries'!$B$2:$B$1500,B192,'Time Entries'!$C$2:$C$1500,C192,'Time Entries'!$M$2:$M$1500,M192)&gt;1),"POSSIBLE DUPLICATE; ","")&amp;IF(AND(N(A192)&gt;0,B192&lt;&gt;"",N('Settings'!$B$2)&gt;0,SUMIFS('Time Entries'!$M$2:$M$1500,'Time Entries'!$A$2:$A$1500,A192,'Time Entries'!$B$2:$B$1500,B192)&gt;N('Settings'!$B$2)),"LONG DAY; ","")&amp;IF(AND(N(A192)&gt;0,N(J192)&gt;0,N(J192)-N(A192)&gt;N('Settings'!$B$4)),"ENTERED LATE; ","")&amp;IF(AND(N(A192)&gt;0,K192="",TODAY()-N(A192)&gt;=N('Settings'!$B$5)),"NOT APPROVED; ","")="","",LEFT(IF(N(A192)=0,"NO DATE; ",IF(A192&gt;TODAY(),"FUTURE DATE; ",""))&amp;IF(B192="","NO WORKER; ",IF(COUNTIF('Workers'!$A$2:$A$61,B192)=0,"WORKER NOT ON WORKERS SHEET; ",""))&amp;IF(C192="","NO JOB; ",IF(COUNTIF('Jobs'!$A$2:$A$61,C192)=0,"JOB NOT ON JOBS SHEET; ",""))&amp;IF(AND(N(G192)=0,AND(D192&lt;&gt;"",E192&lt;&gt;""),N(E192)&lt;=N(D192)),"END BEFORE START; ",IF(N(M192)&lt;=0,"NO HOURS; ",""))&amp;IF(AND(N(A192)&gt;0,B192&lt;&gt;"",COUNTIFS('Time Entries'!$A$2:$A$1500,A192,'Time Entries'!$B$2:$B$1500,B192,'Time Entries'!$C$2:$C$1500,C192,'Time Entries'!$M$2:$M$1500,M192)&gt;1),"POSSIBLE DUPLICATE; ","")&amp;IF(AND(N(A192)&gt;0,B192&lt;&gt;"",N('Settings'!$B$2)&gt;0,SUMIFS('Time Entries'!$M$2:$M$1500,'Time Entries'!$A$2:$A$1500,A192,'Time Entries'!$B$2:$B$1500,B192)&gt;N('Settings'!$B$2)),"LONG DAY; ","")&amp;IF(AND(N(A192)&gt;0,N(J192)&gt;0,N(J192)-N(A192)&gt;N('Settings'!$B$4)),"ENTERED LATE; ","")&amp;IF(AND(N(A192)&gt;0,K192="",TODAY()-N(A192)&gt;=N('Settings'!$B$5)),"NOT APPROVED; ",""),LEN(IF(N(A192)=0,"NO DATE; ",IF(A192&gt;TODAY(),"FUTURE DATE; ",""))&amp;IF(B192="","NO WORKER; ",IF(COUNTIF('Workers'!$A$2:$A$61,B192)=0,"WORKER NOT ON WORKERS SHEET; ",""))&amp;IF(C192="","NO JOB; ",IF(COUNTIF('Jobs'!$A$2:$A$61,C192)=0,"JOB NOT ON JOBS SHEET; ",""))&amp;IF(AND(N(G192)=0,AND(D192&lt;&gt;"",E192&lt;&gt;""),N(E192)&lt;=N(D192)),"END BEFORE START; ",IF(N(M192)&lt;=0,"NO HOURS; ",""))&amp;IF(AND(N(A192)&gt;0,B192&lt;&gt;"",COUNTIFS('Time Entries'!$A$2:$A$1500,A192,'Time Entries'!$B$2:$B$1500,B192,'Time Entries'!$C$2:$C$1500,C192,'Time Entries'!$M$2:$M$1500,M192)&gt;1),"POSSIBLE DUPLICATE; ","")&amp;IF(AND(N(A192)&gt;0,B192&lt;&gt;"",N('Settings'!$B$2)&gt;0,SUMIFS('Time Entries'!$M$2:$M$1500,'Time Entries'!$A$2:$A$1500,A192,'Time Entries'!$B$2:$B$1500,B192)&gt;N('Settings'!$B$2)),"LONG DAY; ","")&amp;IF(AND(N(A192)&gt;0,N(J192)&gt;0,N(J192)-N(A192)&gt;N('Settings'!$B$4)),"ENTERED LATE; ","")&amp;IF(AND(N(A192)&gt;0,K192="",TODAY()-N(A192)&gt;=N('Settings'!$B$5)),"NOT APPROVED; ",""))-2)))</f>
        <v/>
      </c>
    </row>
    <row r="193">
      <c r="A193" s="6" t="n"/>
      <c r="D193" s="7" t="n"/>
      <c r="E193" s="7" t="n"/>
      <c r="J193" s="6" t="n"/>
      <c r="L193" s="8" t="n"/>
      <c r="M193" s="9">
        <f>IF(NOT(OR(A193&lt;&gt;"",B193&lt;&gt;"",C193&lt;&gt;"")),"",IF(N(G193)&gt;0,N(G193),IF(AND(AND(D193&lt;&gt;"",E193&lt;&gt;""),N(E193)&gt;N(D193)),ROUND((N(E193)-N(D193))*24-N(F193)/60,2),"")))</f>
        <v/>
      </c>
      <c r="N193" s="6">
        <f>IF(N(A193)=0,"",A193-WEEKDAY(A193,3))</f>
        <v/>
      </c>
      <c r="O193" s="8">
        <f>IF(NOT(OR(A193&lt;&gt;"",B193&lt;&gt;"",C193&lt;&gt;"")),"",IF(IF(N(A193)=0,"NO DATE; ",IF(A193&gt;TODAY(),"FUTURE DATE; ",""))&amp;IF(B193="","NO WORKER; ",IF(COUNTIF('Workers'!$A$2:$A$61,B193)=0,"WORKER NOT ON WORKERS SHEET; ",""))&amp;IF(C193="","NO JOB; ",IF(COUNTIF('Jobs'!$A$2:$A$61,C193)=0,"JOB NOT ON JOBS SHEET; ",""))&amp;IF(AND(N(G193)=0,AND(D193&lt;&gt;"",E193&lt;&gt;""),N(E193)&lt;=N(D193)),"END BEFORE START; ",IF(N(M193)&lt;=0,"NO HOURS; ",""))&amp;IF(AND(N(A193)&gt;0,B193&lt;&gt;"",COUNTIFS('Time Entries'!$A$2:$A$1500,A193,'Time Entries'!$B$2:$B$1500,B193,'Time Entries'!$C$2:$C$1500,C193,'Time Entries'!$M$2:$M$1500,M193)&gt;1),"POSSIBLE DUPLICATE; ","")&amp;IF(AND(N(A193)&gt;0,B193&lt;&gt;"",N('Settings'!$B$2)&gt;0,SUMIFS('Time Entries'!$M$2:$M$1500,'Time Entries'!$A$2:$A$1500,A193,'Time Entries'!$B$2:$B$1500,B193)&gt;N('Settings'!$B$2)),"LONG DAY; ","")&amp;IF(AND(N(A193)&gt;0,N(J193)&gt;0,N(J193)-N(A193)&gt;N('Settings'!$B$4)),"ENTERED LATE; ","")&amp;IF(AND(N(A193)&gt;0,K193="",TODAY()-N(A193)&gt;=N('Settings'!$B$5)),"NOT APPROVED; ","")="","",LEFT(IF(N(A193)=0,"NO DATE; ",IF(A193&gt;TODAY(),"FUTURE DATE; ",""))&amp;IF(B193="","NO WORKER; ",IF(COUNTIF('Workers'!$A$2:$A$61,B193)=0,"WORKER NOT ON WORKERS SHEET; ",""))&amp;IF(C193="","NO JOB; ",IF(COUNTIF('Jobs'!$A$2:$A$61,C193)=0,"JOB NOT ON JOBS SHEET; ",""))&amp;IF(AND(N(G193)=0,AND(D193&lt;&gt;"",E193&lt;&gt;""),N(E193)&lt;=N(D193)),"END BEFORE START; ",IF(N(M193)&lt;=0,"NO HOURS; ",""))&amp;IF(AND(N(A193)&gt;0,B193&lt;&gt;"",COUNTIFS('Time Entries'!$A$2:$A$1500,A193,'Time Entries'!$B$2:$B$1500,B193,'Time Entries'!$C$2:$C$1500,C193,'Time Entries'!$M$2:$M$1500,M193)&gt;1),"POSSIBLE DUPLICATE; ","")&amp;IF(AND(N(A193)&gt;0,B193&lt;&gt;"",N('Settings'!$B$2)&gt;0,SUMIFS('Time Entries'!$M$2:$M$1500,'Time Entries'!$A$2:$A$1500,A193,'Time Entries'!$B$2:$B$1500,B193)&gt;N('Settings'!$B$2)),"LONG DAY; ","")&amp;IF(AND(N(A193)&gt;0,N(J193)&gt;0,N(J193)-N(A193)&gt;N('Settings'!$B$4)),"ENTERED LATE; ","")&amp;IF(AND(N(A193)&gt;0,K193="",TODAY()-N(A193)&gt;=N('Settings'!$B$5)),"NOT APPROVED; ",""),LEN(IF(N(A193)=0,"NO DATE; ",IF(A193&gt;TODAY(),"FUTURE DATE; ",""))&amp;IF(B193="","NO WORKER; ",IF(COUNTIF('Workers'!$A$2:$A$61,B193)=0,"WORKER NOT ON WORKERS SHEET; ",""))&amp;IF(C193="","NO JOB; ",IF(COUNTIF('Jobs'!$A$2:$A$61,C193)=0,"JOB NOT ON JOBS SHEET; ",""))&amp;IF(AND(N(G193)=0,AND(D193&lt;&gt;"",E193&lt;&gt;""),N(E193)&lt;=N(D193)),"END BEFORE START; ",IF(N(M193)&lt;=0,"NO HOURS; ",""))&amp;IF(AND(N(A193)&gt;0,B193&lt;&gt;"",COUNTIFS('Time Entries'!$A$2:$A$1500,A193,'Time Entries'!$B$2:$B$1500,B193,'Time Entries'!$C$2:$C$1500,C193,'Time Entries'!$M$2:$M$1500,M193)&gt;1),"POSSIBLE DUPLICATE; ","")&amp;IF(AND(N(A193)&gt;0,B193&lt;&gt;"",N('Settings'!$B$2)&gt;0,SUMIFS('Time Entries'!$M$2:$M$1500,'Time Entries'!$A$2:$A$1500,A193,'Time Entries'!$B$2:$B$1500,B193)&gt;N('Settings'!$B$2)),"LONG DAY; ","")&amp;IF(AND(N(A193)&gt;0,N(J193)&gt;0,N(J193)-N(A193)&gt;N('Settings'!$B$4)),"ENTERED LATE; ","")&amp;IF(AND(N(A193)&gt;0,K193="",TODAY()-N(A193)&gt;=N('Settings'!$B$5)),"NOT APPROVED; ",""))-2)))</f>
        <v/>
      </c>
    </row>
    <row r="194">
      <c r="A194" s="6" t="n"/>
      <c r="D194" s="7" t="n"/>
      <c r="E194" s="7" t="n"/>
      <c r="J194" s="6" t="n"/>
      <c r="L194" s="8" t="n"/>
      <c r="M194" s="9">
        <f>IF(NOT(OR(A194&lt;&gt;"",B194&lt;&gt;"",C194&lt;&gt;"")),"",IF(N(G194)&gt;0,N(G194),IF(AND(AND(D194&lt;&gt;"",E194&lt;&gt;""),N(E194)&gt;N(D194)),ROUND((N(E194)-N(D194))*24-N(F194)/60,2),"")))</f>
        <v/>
      </c>
      <c r="N194" s="6">
        <f>IF(N(A194)=0,"",A194-WEEKDAY(A194,3))</f>
        <v/>
      </c>
      <c r="O194" s="8">
        <f>IF(NOT(OR(A194&lt;&gt;"",B194&lt;&gt;"",C194&lt;&gt;"")),"",IF(IF(N(A194)=0,"NO DATE; ",IF(A194&gt;TODAY(),"FUTURE DATE; ",""))&amp;IF(B194="","NO WORKER; ",IF(COUNTIF('Workers'!$A$2:$A$61,B194)=0,"WORKER NOT ON WORKERS SHEET; ",""))&amp;IF(C194="","NO JOB; ",IF(COUNTIF('Jobs'!$A$2:$A$61,C194)=0,"JOB NOT ON JOBS SHEET; ",""))&amp;IF(AND(N(G194)=0,AND(D194&lt;&gt;"",E194&lt;&gt;""),N(E194)&lt;=N(D194)),"END BEFORE START; ",IF(N(M194)&lt;=0,"NO HOURS; ",""))&amp;IF(AND(N(A194)&gt;0,B194&lt;&gt;"",COUNTIFS('Time Entries'!$A$2:$A$1500,A194,'Time Entries'!$B$2:$B$1500,B194,'Time Entries'!$C$2:$C$1500,C194,'Time Entries'!$M$2:$M$1500,M194)&gt;1),"POSSIBLE DUPLICATE; ","")&amp;IF(AND(N(A194)&gt;0,B194&lt;&gt;"",N('Settings'!$B$2)&gt;0,SUMIFS('Time Entries'!$M$2:$M$1500,'Time Entries'!$A$2:$A$1500,A194,'Time Entries'!$B$2:$B$1500,B194)&gt;N('Settings'!$B$2)),"LONG DAY; ","")&amp;IF(AND(N(A194)&gt;0,N(J194)&gt;0,N(J194)-N(A194)&gt;N('Settings'!$B$4)),"ENTERED LATE; ","")&amp;IF(AND(N(A194)&gt;0,K194="",TODAY()-N(A194)&gt;=N('Settings'!$B$5)),"NOT APPROVED; ","")="","",LEFT(IF(N(A194)=0,"NO DATE; ",IF(A194&gt;TODAY(),"FUTURE DATE; ",""))&amp;IF(B194="","NO WORKER; ",IF(COUNTIF('Workers'!$A$2:$A$61,B194)=0,"WORKER NOT ON WORKERS SHEET; ",""))&amp;IF(C194="","NO JOB; ",IF(COUNTIF('Jobs'!$A$2:$A$61,C194)=0,"JOB NOT ON JOBS SHEET; ",""))&amp;IF(AND(N(G194)=0,AND(D194&lt;&gt;"",E194&lt;&gt;""),N(E194)&lt;=N(D194)),"END BEFORE START; ",IF(N(M194)&lt;=0,"NO HOURS; ",""))&amp;IF(AND(N(A194)&gt;0,B194&lt;&gt;"",COUNTIFS('Time Entries'!$A$2:$A$1500,A194,'Time Entries'!$B$2:$B$1500,B194,'Time Entries'!$C$2:$C$1500,C194,'Time Entries'!$M$2:$M$1500,M194)&gt;1),"POSSIBLE DUPLICATE; ","")&amp;IF(AND(N(A194)&gt;0,B194&lt;&gt;"",N('Settings'!$B$2)&gt;0,SUMIFS('Time Entries'!$M$2:$M$1500,'Time Entries'!$A$2:$A$1500,A194,'Time Entries'!$B$2:$B$1500,B194)&gt;N('Settings'!$B$2)),"LONG DAY; ","")&amp;IF(AND(N(A194)&gt;0,N(J194)&gt;0,N(J194)-N(A194)&gt;N('Settings'!$B$4)),"ENTERED LATE; ","")&amp;IF(AND(N(A194)&gt;0,K194="",TODAY()-N(A194)&gt;=N('Settings'!$B$5)),"NOT APPROVED; ",""),LEN(IF(N(A194)=0,"NO DATE; ",IF(A194&gt;TODAY(),"FUTURE DATE; ",""))&amp;IF(B194="","NO WORKER; ",IF(COUNTIF('Workers'!$A$2:$A$61,B194)=0,"WORKER NOT ON WORKERS SHEET; ",""))&amp;IF(C194="","NO JOB; ",IF(COUNTIF('Jobs'!$A$2:$A$61,C194)=0,"JOB NOT ON JOBS SHEET; ",""))&amp;IF(AND(N(G194)=0,AND(D194&lt;&gt;"",E194&lt;&gt;""),N(E194)&lt;=N(D194)),"END BEFORE START; ",IF(N(M194)&lt;=0,"NO HOURS; ",""))&amp;IF(AND(N(A194)&gt;0,B194&lt;&gt;"",COUNTIFS('Time Entries'!$A$2:$A$1500,A194,'Time Entries'!$B$2:$B$1500,B194,'Time Entries'!$C$2:$C$1500,C194,'Time Entries'!$M$2:$M$1500,M194)&gt;1),"POSSIBLE DUPLICATE; ","")&amp;IF(AND(N(A194)&gt;0,B194&lt;&gt;"",N('Settings'!$B$2)&gt;0,SUMIFS('Time Entries'!$M$2:$M$1500,'Time Entries'!$A$2:$A$1500,A194,'Time Entries'!$B$2:$B$1500,B194)&gt;N('Settings'!$B$2)),"LONG DAY; ","")&amp;IF(AND(N(A194)&gt;0,N(J194)&gt;0,N(J194)-N(A194)&gt;N('Settings'!$B$4)),"ENTERED LATE; ","")&amp;IF(AND(N(A194)&gt;0,K194="",TODAY()-N(A194)&gt;=N('Settings'!$B$5)),"NOT APPROVED; ",""))-2)))</f>
        <v/>
      </c>
    </row>
    <row r="195">
      <c r="A195" s="6" t="n"/>
      <c r="D195" s="7" t="n"/>
      <c r="E195" s="7" t="n"/>
      <c r="J195" s="6" t="n"/>
      <c r="L195" s="8" t="n"/>
      <c r="M195" s="9">
        <f>IF(NOT(OR(A195&lt;&gt;"",B195&lt;&gt;"",C195&lt;&gt;"")),"",IF(N(G195)&gt;0,N(G195),IF(AND(AND(D195&lt;&gt;"",E195&lt;&gt;""),N(E195)&gt;N(D195)),ROUND((N(E195)-N(D195))*24-N(F195)/60,2),"")))</f>
        <v/>
      </c>
      <c r="N195" s="6">
        <f>IF(N(A195)=0,"",A195-WEEKDAY(A195,3))</f>
        <v/>
      </c>
      <c r="O195" s="8">
        <f>IF(NOT(OR(A195&lt;&gt;"",B195&lt;&gt;"",C195&lt;&gt;"")),"",IF(IF(N(A195)=0,"NO DATE; ",IF(A195&gt;TODAY(),"FUTURE DATE; ",""))&amp;IF(B195="","NO WORKER; ",IF(COUNTIF('Workers'!$A$2:$A$61,B195)=0,"WORKER NOT ON WORKERS SHEET; ",""))&amp;IF(C195="","NO JOB; ",IF(COUNTIF('Jobs'!$A$2:$A$61,C195)=0,"JOB NOT ON JOBS SHEET; ",""))&amp;IF(AND(N(G195)=0,AND(D195&lt;&gt;"",E195&lt;&gt;""),N(E195)&lt;=N(D195)),"END BEFORE START; ",IF(N(M195)&lt;=0,"NO HOURS; ",""))&amp;IF(AND(N(A195)&gt;0,B195&lt;&gt;"",COUNTIFS('Time Entries'!$A$2:$A$1500,A195,'Time Entries'!$B$2:$B$1500,B195,'Time Entries'!$C$2:$C$1500,C195,'Time Entries'!$M$2:$M$1500,M195)&gt;1),"POSSIBLE DUPLICATE; ","")&amp;IF(AND(N(A195)&gt;0,B195&lt;&gt;"",N('Settings'!$B$2)&gt;0,SUMIFS('Time Entries'!$M$2:$M$1500,'Time Entries'!$A$2:$A$1500,A195,'Time Entries'!$B$2:$B$1500,B195)&gt;N('Settings'!$B$2)),"LONG DAY; ","")&amp;IF(AND(N(A195)&gt;0,N(J195)&gt;0,N(J195)-N(A195)&gt;N('Settings'!$B$4)),"ENTERED LATE; ","")&amp;IF(AND(N(A195)&gt;0,K195="",TODAY()-N(A195)&gt;=N('Settings'!$B$5)),"NOT APPROVED; ","")="","",LEFT(IF(N(A195)=0,"NO DATE; ",IF(A195&gt;TODAY(),"FUTURE DATE; ",""))&amp;IF(B195="","NO WORKER; ",IF(COUNTIF('Workers'!$A$2:$A$61,B195)=0,"WORKER NOT ON WORKERS SHEET; ",""))&amp;IF(C195="","NO JOB; ",IF(COUNTIF('Jobs'!$A$2:$A$61,C195)=0,"JOB NOT ON JOBS SHEET; ",""))&amp;IF(AND(N(G195)=0,AND(D195&lt;&gt;"",E195&lt;&gt;""),N(E195)&lt;=N(D195)),"END BEFORE START; ",IF(N(M195)&lt;=0,"NO HOURS; ",""))&amp;IF(AND(N(A195)&gt;0,B195&lt;&gt;"",COUNTIFS('Time Entries'!$A$2:$A$1500,A195,'Time Entries'!$B$2:$B$1500,B195,'Time Entries'!$C$2:$C$1500,C195,'Time Entries'!$M$2:$M$1500,M195)&gt;1),"POSSIBLE DUPLICATE; ","")&amp;IF(AND(N(A195)&gt;0,B195&lt;&gt;"",N('Settings'!$B$2)&gt;0,SUMIFS('Time Entries'!$M$2:$M$1500,'Time Entries'!$A$2:$A$1500,A195,'Time Entries'!$B$2:$B$1500,B195)&gt;N('Settings'!$B$2)),"LONG DAY; ","")&amp;IF(AND(N(A195)&gt;0,N(J195)&gt;0,N(J195)-N(A195)&gt;N('Settings'!$B$4)),"ENTERED LATE; ","")&amp;IF(AND(N(A195)&gt;0,K195="",TODAY()-N(A195)&gt;=N('Settings'!$B$5)),"NOT APPROVED; ",""),LEN(IF(N(A195)=0,"NO DATE; ",IF(A195&gt;TODAY(),"FUTURE DATE; ",""))&amp;IF(B195="","NO WORKER; ",IF(COUNTIF('Workers'!$A$2:$A$61,B195)=0,"WORKER NOT ON WORKERS SHEET; ",""))&amp;IF(C195="","NO JOB; ",IF(COUNTIF('Jobs'!$A$2:$A$61,C195)=0,"JOB NOT ON JOBS SHEET; ",""))&amp;IF(AND(N(G195)=0,AND(D195&lt;&gt;"",E195&lt;&gt;""),N(E195)&lt;=N(D195)),"END BEFORE START; ",IF(N(M195)&lt;=0,"NO HOURS; ",""))&amp;IF(AND(N(A195)&gt;0,B195&lt;&gt;"",COUNTIFS('Time Entries'!$A$2:$A$1500,A195,'Time Entries'!$B$2:$B$1500,B195,'Time Entries'!$C$2:$C$1500,C195,'Time Entries'!$M$2:$M$1500,M195)&gt;1),"POSSIBLE DUPLICATE; ","")&amp;IF(AND(N(A195)&gt;0,B195&lt;&gt;"",N('Settings'!$B$2)&gt;0,SUMIFS('Time Entries'!$M$2:$M$1500,'Time Entries'!$A$2:$A$1500,A195,'Time Entries'!$B$2:$B$1500,B195)&gt;N('Settings'!$B$2)),"LONG DAY; ","")&amp;IF(AND(N(A195)&gt;0,N(J195)&gt;0,N(J195)-N(A195)&gt;N('Settings'!$B$4)),"ENTERED LATE; ","")&amp;IF(AND(N(A195)&gt;0,K195="",TODAY()-N(A195)&gt;=N('Settings'!$B$5)),"NOT APPROVED; ",""))-2)))</f>
        <v/>
      </c>
    </row>
    <row r="196">
      <c r="A196" s="6" t="n"/>
      <c r="D196" s="7" t="n"/>
      <c r="E196" s="7" t="n"/>
      <c r="J196" s="6" t="n"/>
      <c r="L196" s="8" t="n"/>
      <c r="M196" s="9">
        <f>IF(NOT(OR(A196&lt;&gt;"",B196&lt;&gt;"",C196&lt;&gt;"")),"",IF(N(G196)&gt;0,N(G196),IF(AND(AND(D196&lt;&gt;"",E196&lt;&gt;""),N(E196)&gt;N(D196)),ROUND((N(E196)-N(D196))*24-N(F196)/60,2),"")))</f>
        <v/>
      </c>
      <c r="N196" s="6">
        <f>IF(N(A196)=0,"",A196-WEEKDAY(A196,3))</f>
        <v/>
      </c>
      <c r="O196" s="8">
        <f>IF(NOT(OR(A196&lt;&gt;"",B196&lt;&gt;"",C196&lt;&gt;"")),"",IF(IF(N(A196)=0,"NO DATE; ",IF(A196&gt;TODAY(),"FUTURE DATE; ",""))&amp;IF(B196="","NO WORKER; ",IF(COUNTIF('Workers'!$A$2:$A$61,B196)=0,"WORKER NOT ON WORKERS SHEET; ",""))&amp;IF(C196="","NO JOB; ",IF(COUNTIF('Jobs'!$A$2:$A$61,C196)=0,"JOB NOT ON JOBS SHEET; ",""))&amp;IF(AND(N(G196)=0,AND(D196&lt;&gt;"",E196&lt;&gt;""),N(E196)&lt;=N(D196)),"END BEFORE START; ",IF(N(M196)&lt;=0,"NO HOURS; ",""))&amp;IF(AND(N(A196)&gt;0,B196&lt;&gt;"",COUNTIFS('Time Entries'!$A$2:$A$1500,A196,'Time Entries'!$B$2:$B$1500,B196,'Time Entries'!$C$2:$C$1500,C196,'Time Entries'!$M$2:$M$1500,M196)&gt;1),"POSSIBLE DUPLICATE; ","")&amp;IF(AND(N(A196)&gt;0,B196&lt;&gt;"",N('Settings'!$B$2)&gt;0,SUMIFS('Time Entries'!$M$2:$M$1500,'Time Entries'!$A$2:$A$1500,A196,'Time Entries'!$B$2:$B$1500,B196)&gt;N('Settings'!$B$2)),"LONG DAY; ","")&amp;IF(AND(N(A196)&gt;0,N(J196)&gt;0,N(J196)-N(A196)&gt;N('Settings'!$B$4)),"ENTERED LATE; ","")&amp;IF(AND(N(A196)&gt;0,K196="",TODAY()-N(A196)&gt;=N('Settings'!$B$5)),"NOT APPROVED; ","")="","",LEFT(IF(N(A196)=0,"NO DATE; ",IF(A196&gt;TODAY(),"FUTURE DATE; ",""))&amp;IF(B196="","NO WORKER; ",IF(COUNTIF('Workers'!$A$2:$A$61,B196)=0,"WORKER NOT ON WORKERS SHEET; ",""))&amp;IF(C196="","NO JOB; ",IF(COUNTIF('Jobs'!$A$2:$A$61,C196)=0,"JOB NOT ON JOBS SHEET; ",""))&amp;IF(AND(N(G196)=0,AND(D196&lt;&gt;"",E196&lt;&gt;""),N(E196)&lt;=N(D196)),"END BEFORE START; ",IF(N(M196)&lt;=0,"NO HOURS; ",""))&amp;IF(AND(N(A196)&gt;0,B196&lt;&gt;"",COUNTIFS('Time Entries'!$A$2:$A$1500,A196,'Time Entries'!$B$2:$B$1500,B196,'Time Entries'!$C$2:$C$1500,C196,'Time Entries'!$M$2:$M$1500,M196)&gt;1),"POSSIBLE DUPLICATE; ","")&amp;IF(AND(N(A196)&gt;0,B196&lt;&gt;"",N('Settings'!$B$2)&gt;0,SUMIFS('Time Entries'!$M$2:$M$1500,'Time Entries'!$A$2:$A$1500,A196,'Time Entries'!$B$2:$B$1500,B196)&gt;N('Settings'!$B$2)),"LONG DAY; ","")&amp;IF(AND(N(A196)&gt;0,N(J196)&gt;0,N(J196)-N(A196)&gt;N('Settings'!$B$4)),"ENTERED LATE; ","")&amp;IF(AND(N(A196)&gt;0,K196="",TODAY()-N(A196)&gt;=N('Settings'!$B$5)),"NOT APPROVED; ",""),LEN(IF(N(A196)=0,"NO DATE; ",IF(A196&gt;TODAY(),"FUTURE DATE; ",""))&amp;IF(B196="","NO WORKER; ",IF(COUNTIF('Workers'!$A$2:$A$61,B196)=0,"WORKER NOT ON WORKERS SHEET; ",""))&amp;IF(C196="","NO JOB; ",IF(COUNTIF('Jobs'!$A$2:$A$61,C196)=0,"JOB NOT ON JOBS SHEET; ",""))&amp;IF(AND(N(G196)=0,AND(D196&lt;&gt;"",E196&lt;&gt;""),N(E196)&lt;=N(D196)),"END BEFORE START; ",IF(N(M196)&lt;=0,"NO HOURS; ",""))&amp;IF(AND(N(A196)&gt;0,B196&lt;&gt;"",COUNTIFS('Time Entries'!$A$2:$A$1500,A196,'Time Entries'!$B$2:$B$1500,B196,'Time Entries'!$C$2:$C$1500,C196,'Time Entries'!$M$2:$M$1500,M196)&gt;1),"POSSIBLE DUPLICATE; ","")&amp;IF(AND(N(A196)&gt;0,B196&lt;&gt;"",N('Settings'!$B$2)&gt;0,SUMIFS('Time Entries'!$M$2:$M$1500,'Time Entries'!$A$2:$A$1500,A196,'Time Entries'!$B$2:$B$1500,B196)&gt;N('Settings'!$B$2)),"LONG DAY; ","")&amp;IF(AND(N(A196)&gt;0,N(J196)&gt;0,N(J196)-N(A196)&gt;N('Settings'!$B$4)),"ENTERED LATE; ","")&amp;IF(AND(N(A196)&gt;0,K196="",TODAY()-N(A196)&gt;=N('Settings'!$B$5)),"NOT APPROVED; ",""))-2)))</f>
        <v/>
      </c>
    </row>
    <row r="197">
      <c r="A197" s="6" t="n"/>
      <c r="D197" s="7" t="n"/>
      <c r="E197" s="7" t="n"/>
      <c r="J197" s="6" t="n"/>
      <c r="L197" s="8" t="n"/>
      <c r="M197" s="9">
        <f>IF(NOT(OR(A197&lt;&gt;"",B197&lt;&gt;"",C197&lt;&gt;"")),"",IF(N(G197)&gt;0,N(G197),IF(AND(AND(D197&lt;&gt;"",E197&lt;&gt;""),N(E197)&gt;N(D197)),ROUND((N(E197)-N(D197))*24-N(F197)/60,2),"")))</f>
        <v/>
      </c>
      <c r="N197" s="6">
        <f>IF(N(A197)=0,"",A197-WEEKDAY(A197,3))</f>
        <v/>
      </c>
      <c r="O197" s="8">
        <f>IF(NOT(OR(A197&lt;&gt;"",B197&lt;&gt;"",C197&lt;&gt;"")),"",IF(IF(N(A197)=0,"NO DATE; ",IF(A197&gt;TODAY(),"FUTURE DATE; ",""))&amp;IF(B197="","NO WORKER; ",IF(COUNTIF('Workers'!$A$2:$A$61,B197)=0,"WORKER NOT ON WORKERS SHEET; ",""))&amp;IF(C197="","NO JOB; ",IF(COUNTIF('Jobs'!$A$2:$A$61,C197)=0,"JOB NOT ON JOBS SHEET; ",""))&amp;IF(AND(N(G197)=0,AND(D197&lt;&gt;"",E197&lt;&gt;""),N(E197)&lt;=N(D197)),"END BEFORE START; ",IF(N(M197)&lt;=0,"NO HOURS; ",""))&amp;IF(AND(N(A197)&gt;0,B197&lt;&gt;"",COUNTIFS('Time Entries'!$A$2:$A$1500,A197,'Time Entries'!$B$2:$B$1500,B197,'Time Entries'!$C$2:$C$1500,C197,'Time Entries'!$M$2:$M$1500,M197)&gt;1),"POSSIBLE DUPLICATE; ","")&amp;IF(AND(N(A197)&gt;0,B197&lt;&gt;"",N('Settings'!$B$2)&gt;0,SUMIFS('Time Entries'!$M$2:$M$1500,'Time Entries'!$A$2:$A$1500,A197,'Time Entries'!$B$2:$B$1500,B197)&gt;N('Settings'!$B$2)),"LONG DAY; ","")&amp;IF(AND(N(A197)&gt;0,N(J197)&gt;0,N(J197)-N(A197)&gt;N('Settings'!$B$4)),"ENTERED LATE; ","")&amp;IF(AND(N(A197)&gt;0,K197="",TODAY()-N(A197)&gt;=N('Settings'!$B$5)),"NOT APPROVED; ","")="","",LEFT(IF(N(A197)=0,"NO DATE; ",IF(A197&gt;TODAY(),"FUTURE DATE; ",""))&amp;IF(B197="","NO WORKER; ",IF(COUNTIF('Workers'!$A$2:$A$61,B197)=0,"WORKER NOT ON WORKERS SHEET; ",""))&amp;IF(C197="","NO JOB; ",IF(COUNTIF('Jobs'!$A$2:$A$61,C197)=0,"JOB NOT ON JOBS SHEET; ",""))&amp;IF(AND(N(G197)=0,AND(D197&lt;&gt;"",E197&lt;&gt;""),N(E197)&lt;=N(D197)),"END BEFORE START; ",IF(N(M197)&lt;=0,"NO HOURS; ",""))&amp;IF(AND(N(A197)&gt;0,B197&lt;&gt;"",COUNTIFS('Time Entries'!$A$2:$A$1500,A197,'Time Entries'!$B$2:$B$1500,B197,'Time Entries'!$C$2:$C$1500,C197,'Time Entries'!$M$2:$M$1500,M197)&gt;1),"POSSIBLE DUPLICATE; ","")&amp;IF(AND(N(A197)&gt;0,B197&lt;&gt;"",N('Settings'!$B$2)&gt;0,SUMIFS('Time Entries'!$M$2:$M$1500,'Time Entries'!$A$2:$A$1500,A197,'Time Entries'!$B$2:$B$1500,B197)&gt;N('Settings'!$B$2)),"LONG DAY; ","")&amp;IF(AND(N(A197)&gt;0,N(J197)&gt;0,N(J197)-N(A197)&gt;N('Settings'!$B$4)),"ENTERED LATE; ","")&amp;IF(AND(N(A197)&gt;0,K197="",TODAY()-N(A197)&gt;=N('Settings'!$B$5)),"NOT APPROVED; ",""),LEN(IF(N(A197)=0,"NO DATE; ",IF(A197&gt;TODAY(),"FUTURE DATE; ",""))&amp;IF(B197="","NO WORKER; ",IF(COUNTIF('Workers'!$A$2:$A$61,B197)=0,"WORKER NOT ON WORKERS SHEET; ",""))&amp;IF(C197="","NO JOB; ",IF(COUNTIF('Jobs'!$A$2:$A$61,C197)=0,"JOB NOT ON JOBS SHEET; ",""))&amp;IF(AND(N(G197)=0,AND(D197&lt;&gt;"",E197&lt;&gt;""),N(E197)&lt;=N(D197)),"END BEFORE START; ",IF(N(M197)&lt;=0,"NO HOURS; ",""))&amp;IF(AND(N(A197)&gt;0,B197&lt;&gt;"",COUNTIFS('Time Entries'!$A$2:$A$1500,A197,'Time Entries'!$B$2:$B$1500,B197,'Time Entries'!$C$2:$C$1500,C197,'Time Entries'!$M$2:$M$1500,M197)&gt;1),"POSSIBLE DUPLICATE; ","")&amp;IF(AND(N(A197)&gt;0,B197&lt;&gt;"",N('Settings'!$B$2)&gt;0,SUMIFS('Time Entries'!$M$2:$M$1500,'Time Entries'!$A$2:$A$1500,A197,'Time Entries'!$B$2:$B$1500,B197)&gt;N('Settings'!$B$2)),"LONG DAY; ","")&amp;IF(AND(N(A197)&gt;0,N(J197)&gt;0,N(J197)-N(A197)&gt;N('Settings'!$B$4)),"ENTERED LATE; ","")&amp;IF(AND(N(A197)&gt;0,K197="",TODAY()-N(A197)&gt;=N('Settings'!$B$5)),"NOT APPROVED; ",""))-2)))</f>
        <v/>
      </c>
    </row>
    <row r="198">
      <c r="A198" s="6" t="n"/>
      <c r="D198" s="7" t="n"/>
      <c r="E198" s="7" t="n"/>
      <c r="J198" s="6" t="n"/>
      <c r="L198" s="8" t="n"/>
      <c r="M198" s="9">
        <f>IF(NOT(OR(A198&lt;&gt;"",B198&lt;&gt;"",C198&lt;&gt;"")),"",IF(N(G198)&gt;0,N(G198),IF(AND(AND(D198&lt;&gt;"",E198&lt;&gt;""),N(E198)&gt;N(D198)),ROUND((N(E198)-N(D198))*24-N(F198)/60,2),"")))</f>
        <v/>
      </c>
      <c r="N198" s="6">
        <f>IF(N(A198)=0,"",A198-WEEKDAY(A198,3))</f>
        <v/>
      </c>
      <c r="O198" s="8">
        <f>IF(NOT(OR(A198&lt;&gt;"",B198&lt;&gt;"",C198&lt;&gt;"")),"",IF(IF(N(A198)=0,"NO DATE; ",IF(A198&gt;TODAY(),"FUTURE DATE; ",""))&amp;IF(B198="","NO WORKER; ",IF(COUNTIF('Workers'!$A$2:$A$61,B198)=0,"WORKER NOT ON WORKERS SHEET; ",""))&amp;IF(C198="","NO JOB; ",IF(COUNTIF('Jobs'!$A$2:$A$61,C198)=0,"JOB NOT ON JOBS SHEET; ",""))&amp;IF(AND(N(G198)=0,AND(D198&lt;&gt;"",E198&lt;&gt;""),N(E198)&lt;=N(D198)),"END BEFORE START; ",IF(N(M198)&lt;=0,"NO HOURS; ",""))&amp;IF(AND(N(A198)&gt;0,B198&lt;&gt;"",COUNTIFS('Time Entries'!$A$2:$A$1500,A198,'Time Entries'!$B$2:$B$1500,B198,'Time Entries'!$C$2:$C$1500,C198,'Time Entries'!$M$2:$M$1500,M198)&gt;1),"POSSIBLE DUPLICATE; ","")&amp;IF(AND(N(A198)&gt;0,B198&lt;&gt;"",N('Settings'!$B$2)&gt;0,SUMIFS('Time Entries'!$M$2:$M$1500,'Time Entries'!$A$2:$A$1500,A198,'Time Entries'!$B$2:$B$1500,B198)&gt;N('Settings'!$B$2)),"LONG DAY; ","")&amp;IF(AND(N(A198)&gt;0,N(J198)&gt;0,N(J198)-N(A198)&gt;N('Settings'!$B$4)),"ENTERED LATE; ","")&amp;IF(AND(N(A198)&gt;0,K198="",TODAY()-N(A198)&gt;=N('Settings'!$B$5)),"NOT APPROVED; ","")="","",LEFT(IF(N(A198)=0,"NO DATE; ",IF(A198&gt;TODAY(),"FUTURE DATE; ",""))&amp;IF(B198="","NO WORKER; ",IF(COUNTIF('Workers'!$A$2:$A$61,B198)=0,"WORKER NOT ON WORKERS SHEET; ",""))&amp;IF(C198="","NO JOB; ",IF(COUNTIF('Jobs'!$A$2:$A$61,C198)=0,"JOB NOT ON JOBS SHEET; ",""))&amp;IF(AND(N(G198)=0,AND(D198&lt;&gt;"",E198&lt;&gt;""),N(E198)&lt;=N(D198)),"END BEFORE START; ",IF(N(M198)&lt;=0,"NO HOURS; ",""))&amp;IF(AND(N(A198)&gt;0,B198&lt;&gt;"",COUNTIFS('Time Entries'!$A$2:$A$1500,A198,'Time Entries'!$B$2:$B$1500,B198,'Time Entries'!$C$2:$C$1500,C198,'Time Entries'!$M$2:$M$1500,M198)&gt;1),"POSSIBLE DUPLICATE; ","")&amp;IF(AND(N(A198)&gt;0,B198&lt;&gt;"",N('Settings'!$B$2)&gt;0,SUMIFS('Time Entries'!$M$2:$M$1500,'Time Entries'!$A$2:$A$1500,A198,'Time Entries'!$B$2:$B$1500,B198)&gt;N('Settings'!$B$2)),"LONG DAY; ","")&amp;IF(AND(N(A198)&gt;0,N(J198)&gt;0,N(J198)-N(A198)&gt;N('Settings'!$B$4)),"ENTERED LATE; ","")&amp;IF(AND(N(A198)&gt;0,K198="",TODAY()-N(A198)&gt;=N('Settings'!$B$5)),"NOT APPROVED; ",""),LEN(IF(N(A198)=0,"NO DATE; ",IF(A198&gt;TODAY(),"FUTURE DATE; ",""))&amp;IF(B198="","NO WORKER; ",IF(COUNTIF('Workers'!$A$2:$A$61,B198)=0,"WORKER NOT ON WORKERS SHEET; ",""))&amp;IF(C198="","NO JOB; ",IF(COUNTIF('Jobs'!$A$2:$A$61,C198)=0,"JOB NOT ON JOBS SHEET; ",""))&amp;IF(AND(N(G198)=0,AND(D198&lt;&gt;"",E198&lt;&gt;""),N(E198)&lt;=N(D198)),"END BEFORE START; ",IF(N(M198)&lt;=0,"NO HOURS; ",""))&amp;IF(AND(N(A198)&gt;0,B198&lt;&gt;"",COUNTIFS('Time Entries'!$A$2:$A$1500,A198,'Time Entries'!$B$2:$B$1500,B198,'Time Entries'!$C$2:$C$1500,C198,'Time Entries'!$M$2:$M$1500,M198)&gt;1),"POSSIBLE DUPLICATE; ","")&amp;IF(AND(N(A198)&gt;0,B198&lt;&gt;"",N('Settings'!$B$2)&gt;0,SUMIFS('Time Entries'!$M$2:$M$1500,'Time Entries'!$A$2:$A$1500,A198,'Time Entries'!$B$2:$B$1500,B198)&gt;N('Settings'!$B$2)),"LONG DAY; ","")&amp;IF(AND(N(A198)&gt;0,N(J198)&gt;0,N(J198)-N(A198)&gt;N('Settings'!$B$4)),"ENTERED LATE; ","")&amp;IF(AND(N(A198)&gt;0,K198="",TODAY()-N(A198)&gt;=N('Settings'!$B$5)),"NOT APPROVED; ",""))-2)))</f>
        <v/>
      </c>
    </row>
    <row r="199">
      <c r="A199" s="6" t="n"/>
      <c r="D199" s="7" t="n"/>
      <c r="E199" s="7" t="n"/>
      <c r="J199" s="6" t="n"/>
      <c r="L199" s="8" t="n"/>
      <c r="M199" s="9">
        <f>IF(NOT(OR(A199&lt;&gt;"",B199&lt;&gt;"",C199&lt;&gt;"")),"",IF(N(G199)&gt;0,N(G199),IF(AND(AND(D199&lt;&gt;"",E199&lt;&gt;""),N(E199)&gt;N(D199)),ROUND((N(E199)-N(D199))*24-N(F199)/60,2),"")))</f>
        <v/>
      </c>
      <c r="N199" s="6">
        <f>IF(N(A199)=0,"",A199-WEEKDAY(A199,3))</f>
        <v/>
      </c>
      <c r="O199" s="8">
        <f>IF(NOT(OR(A199&lt;&gt;"",B199&lt;&gt;"",C199&lt;&gt;"")),"",IF(IF(N(A199)=0,"NO DATE; ",IF(A199&gt;TODAY(),"FUTURE DATE; ",""))&amp;IF(B199="","NO WORKER; ",IF(COUNTIF('Workers'!$A$2:$A$61,B199)=0,"WORKER NOT ON WORKERS SHEET; ",""))&amp;IF(C199="","NO JOB; ",IF(COUNTIF('Jobs'!$A$2:$A$61,C199)=0,"JOB NOT ON JOBS SHEET; ",""))&amp;IF(AND(N(G199)=0,AND(D199&lt;&gt;"",E199&lt;&gt;""),N(E199)&lt;=N(D199)),"END BEFORE START; ",IF(N(M199)&lt;=0,"NO HOURS; ",""))&amp;IF(AND(N(A199)&gt;0,B199&lt;&gt;"",COUNTIFS('Time Entries'!$A$2:$A$1500,A199,'Time Entries'!$B$2:$B$1500,B199,'Time Entries'!$C$2:$C$1500,C199,'Time Entries'!$M$2:$M$1500,M199)&gt;1),"POSSIBLE DUPLICATE; ","")&amp;IF(AND(N(A199)&gt;0,B199&lt;&gt;"",N('Settings'!$B$2)&gt;0,SUMIFS('Time Entries'!$M$2:$M$1500,'Time Entries'!$A$2:$A$1500,A199,'Time Entries'!$B$2:$B$1500,B199)&gt;N('Settings'!$B$2)),"LONG DAY; ","")&amp;IF(AND(N(A199)&gt;0,N(J199)&gt;0,N(J199)-N(A199)&gt;N('Settings'!$B$4)),"ENTERED LATE; ","")&amp;IF(AND(N(A199)&gt;0,K199="",TODAY()-N(A199)&gt;=N('Settings'!$B$5)),"NOT APPROVED; ","")="","",LEFT(IF(N(A199)=0,"NO DATE; ",IF(A199&gt;TODAY(),"FUTURE DATE; ",""))&amp;IF(B199="","NO WORKER; ",IF(COUNTIF('Workers'!$A$2:$A$61,B199)=0,"WORKER NOT ON WORKERS SHEET; ",""))&amp;IF(C199="","NO JOB; ",IF(COUNTIF('Jobs'!$A$2:$A$61,C199)=0,"JOB NOT ON JOBS SHEET; ",""))&amp;IF(AND(N(G199)=0,AND(D199&lt;&gt;"",E199&lt;&gt;""),N(E199)&lt;=N(D199)),"END BEFORE START; ",IF(N(M199)&lt;=0,"NO HOURS; ",""))&amp;IF(AND(N(A199)&gt;0,B199&lt;&gt;"",COUNTIFS('Time Entries'!$A$2:$A$1500,A199,'Time Entries'!$B$2:$B$1500,B199,'Time Entries'!$C$2:$C$1500,C199,'Time Entries'!$M$2:$M$1500,M199)&gt;1),"POSSIBLE DUPLICATE; ","")&amp;IF(AND(N(A199)&gt;0,B199&lt;&gt;"",N('Settings'!$B$2)&gt;0,SUMIFS('Time Entries'!$M$2:$M$1500,'Time Entries'!$A$2:$A$1500,A199,'Time Entries'!$B$2:$B$1500,B199)&gt;N('Settings'!$B$2)),"LONG DAY; ","")&amp;IF(AND(N(A199)&gt;0,N(J199)&gt;0,N(J199)-N(A199)&gt;N('Settings'!$B$4)),"ENTERED LATE; ","")&amp;IF(AND(N(A199)&gt;0,K199="",TODAY()-N(A199)&gt;=N('Settings'!$B$5)),"NOT APPROVED; ",""),LEN(IF(N(A199)=0,"NO DATE; ",IF(A199&gt;TODAY(),"FUTURE DATE; ",""))&amp;IF(B199="","NO WORKER; ",IF(COUNTIF('Workers'!$A$2:$A$61,B199)=0,"WORKER NOT ON WORKERS SHEET; ",""))&amp;IF(C199="","NO JOB; ",IF(COUNTIF('Jobs'!$A$2:$A$61,C199)=0,"JOB NOT ON JOBS SHEET; ",""))&amp;IF(AND(N(G199)=0,AND(D199&lt;&gt;"",E199&lt;&gt;""),N(E199)&lt;=N(D199)),"END BEFORE START; ",IF(N(M199)&lt;=0,"NO HOURS; ",""))&amp;IF(AND(N(A199)&gt;0,B199&lt;&gt;"",COUNTIFS('Time Entries'!$A$2:$A$1500,A199,'Time Entries'!$B$2:$B$1500,B199,'Time Entries'!$C$2:$C$1500,C199,'Time Entries'!$M$2:$M$1500,M199)&gt;1),"POSSIBLE DUPLICATE; ","")&amp;IF(AND(N(A199)&gt;0,B199&lt;&gt;"",N('Settings'!$B$2)&gt;0,SUMIFS('Time Entries'!$M$2:$M$1500,'Time Entries'!$A$2:$A$1500,A199,'Time Entries'!$B$2:$B$1500,B199)&gt;N('Settings'!$B$2)),"LONG DAY; ","")&amp;IF(AND(N(A199)&gt;0,N(J199)&gt;0,N(J199)-N(A199)&gt;N('Settings'!$B$4)),"ENTERED LATE; ","")&amp;IF(AND(N(A199)&gt;0,K199="",TODAY()-N(A199)&gt;=N('Settings'!$B$5)),"NOT APPROVED; ",""))-2)))</f>
        <v/>
      </c>
    </row>
    <row r="200">
      <c r="A200" s="6" t="n"/>
      <c r="D200" s="7" t="n"/>
      <c r="E200" s="7" t="n"/>
      <c r="J200" s="6" t="n"/>
      <c r="L200" s="8" t="n"/>
      <c r="M200" s="9">
        <f>IF(NOT(OR(A200&lt;&gt;"",B200&lt;&gt;"",C200&lt;&gt;"")),"",IF(N(G200)&gt;0,N(G200),IF(AND(AND(D200&lt;&gt;"",E200&lt;&gt;""),N(E200)&gt;N(D200)),ROUND((N(E200)-N(D200))*24-N(F200)/60,2),"")))</f>
        <v/>
      </c>
      <c r="N200" s="6">
        <f>IF(N(A200)=0,"",A200-WEEKDAY(A200,3))</f>
        <v/>
      </c>
      <c r="O200" s="8">
        <f>IF(NOT(OR(A200&lt;&gt;"",B200&lt;&gt;"",C200&lt;&gt;"")),"",IF(IF(N(A200)=0,"NO DATE; ",IF(A200&gt;TODAY(),"FUTURE DATE; ",""))&amp;IF(B200="","NO WORKER; ",IF(COUNTIF('Workers'!$A$2:$A$61,B200)=0,"WORKER NOT ON WORKERS SHEET; ",""))&amp;IF(C200="","NO JOB; ",IF(COUNTIF('Jobs'!$A$2:$A$61,C200)=0,"JOB NOT ON JOBS SHEET; ",""))&amp;IF(AND(N(G200)=0,AND(D200&lt;&gt;"",E200&lt;&gt;""),N(E200)&lt;=N(D200)),"END BEFORE START; ",IF(N(M200)&lt;=0,"NO HOURS; ",""))&amp;IF(AND(N(A200)&gt;0,B200&lt;&gt;"",COUNTIFS('Time Entries'!$A$2:$A$1500,A200,'Time Entries'!$B$2:$B$1500,B200,'Time Entries'!$C$2:$C$1500,C200,'Time Entries'!$M$2:$M$1500,M200)&gt;1),"POSSIBLE DUPLICATE; ","")&amp;IF(AND(N(A200)&gt;0,B200&lt;&gt;"",N('Settings'!$B$2)&gt;0,SUMIFS('Time Entries'!$M$2:$M$1500,'Time Entries'!$A$2:$A$1500,A200,'Time Entries'!$B$2:$B$1500,B200)&gt;N('Settings'!$B$2)),"LONG DAY; ","")&amp;IF(AND(N(A200)&gt;0,N(J200)&gt;0,N(J200)-N(A200)&gt;N('Settings'!$B$4)),"ENTERED LATE; ","")&amp;IF(AND(N(A200)&gt;0,K200="",TODAY()-N(A200)&gt;=N('Settings'!$B$5)),"NOT APPROVED; ","")="","",LEFT(IF(N(A200)=0,"NO DATE; ",IF(A200&gt;TODAY(),"FUTURE DATE; ",""))&amp;IF(B200="","NO WORKER; ",IF(COUNTIF('Workers'!$A$2:$A$61,B200)=0,"WORKER NOT ON WORKERS SHEET; ",""))&amp;IF(C200="","NO JOB; ",IF(COUNTIF('Jobs'!$A$2:$A$61,C200)=0,"JOB NOT ON JOBS SHEET; ",""))&amp;IF(AND(N(G200)=0,AND(D200&lt;&gt;"",E200&lt;&gt;""),N(E200)&lt;=N(D200)),"END BEFORE START; ",IF(N(M200)&lt;=0,"NO HOURS; ",""))&amp;IF(AND(N(A200)&gt;0,B200&lt;&gt;"",COUNTIFS('Time Entries'!$A$2:$A$1500,A200,'Time Entries'!$B$2:$B$1500,B200,'Time Entries'!$C$2:$C$1500,C200,'Time Entries'!$M$2:$M$1500,M200)&gt;1),"POSSIBLE DUPLICATE; ","")&amp;IF(AND(N(A200)&gt;0,B200&lt;&gt;"",N('Settings'!$B$2)&gt;0,SUMIFS('Time Entries'!$M$2:$M$1500,'Time Entries'!$A$2:$A$1500,A200,'Time Entries'!$B$2:$B$1500,B200)&gt;N('Settings'!$B$2)),"LONG DAY; ","")&amp;IF(AND(N(A200)&gt;0,N(J200)&gt;0,N(J200)-N(A200)&gt;N('Settings'!$B$4)),"ENTERED LATE; ","")&amp;IF(AND(N(A200)&gt;0,K200="",TODAY()-N(A200)&gt;=N('Settings'!$B$5)),"NOT APPROVED; ",""),LEN(IF(N(A200)=0,"NO DATE; ",IF(A200&gt;TODAY(),"FUTURE DATE; ",""))&amp;IF(B200="","NO WORKER; ",IF(COUNTIF('Workers'!$A$2:$A$61,B200)=0,"WORKER NOT ON WORKERS SHEET; ",""))&amp;IF(C200="","NO JOB; ",IF(COUNTIF('Jobs'!$A$2:$A$61,C200)=0,"JOB NOT ON JOBS SHEET; ",""))&amp;IF(AND(N(G200)=0,AND(D200&lt;&gt;"",E200&lt;&gt;""),N(E200)&lt;=N(D200)),"END BEFORE START; ",IF(N(M200)&lt;=0,"NO HOURS; ",""))&amp;IF(AND(N(A200)&gt;0,B200&lt;&gt;"",COUNTIFS('Time Entries'!$A$2:$A$1500,A200,'Time Entries'!$B$2:$B$1500,B200,'Time Entries'!$C$2:$C$1500,C200,'Time Entries'!$M$2:$M$1500,M200)&gt;1),"POSSIBLE DUPLICATE; ","")&amp;IF(AND(N(A200)&gt;0,B200&lt;&gt;"",N('Settings'!$B$2)&gt;0,SUMIFS('Time Entries'!$M$2:$M$1500,'Time Entries'!$A$2:$A$1500,A200,'Time Entries'!$B$2:$B$1500,B200)&gt;N('Settings'!$B$2)),"LONG DAY; ","")&amp;IF(AND(N(A200)&gt;0,N(J200)&gt;0,N(J200)-N(A200)&gt;N('Settings'!$B$4)),"ENTERED LATE; ","")&amp;IF(AND(N(A200)&gt;0,K200="",TODAY()-N(A200)&gt;=N('Settings'!$B$5)),"NOT APPROVED; ",""))-2)))</f>
        <v/>
      </c>
    </row>
    <row r="201">
      <c r="A201" s="6" t="n"/>
      <c r="D201" s="7" t="n"/>
      <c r="E201" s="7" t="n"/>
      <c r="J201" s="6" t="n"/>
      <c r="L201" s="8" t="n"/>
      <c r="M201" s="9">
        <f>IF(NOT(OR(A201&lt;&gt;"",B201&lt;&gt;"",C201&lt;&gt;"")),"",IF(N(G201)&gt;0,N(G201),IF(AND(AND(D201&lt;&gt;"",E201&lt;&gt;""),N(E201)&gt;N(D201)),ROUND((N(E201)-N(D201))*24-N(F201)/60,2),"")))</f>
        <v/>
      </c>
      <c r="N201" s="6">
        <f>IF(N(A201)=0,"",A201-WEEKDAY(A201,3))</f>
        <v/>
      </c>
      <c r="O201" s="8">
        <f>IF(NOT(OR(A201&lt;&gt;"",B201&lt;&gt;"",C201&lt;&gt;"")),"",IF(IF(N(A201)=0,"NO DATE; ",IF(A201&gt;TODAY(),"FUTURE DATE; ",""))&amp;IF(B201="","NO WORKER; ",IF(COUNTIF('Workers'!$A$2:$A$61,B201)=0,"WORKER NOT ON WORKERS SHEET; ",""))&amp;IF(C201="","NO JOB; ",IF(COUNTIF('Jobs'!$A$2:$A$61,C201)=0,"JOB NOT ON JOBS SHEET; ",""))&amp;IF(AND(N(G201)=0,AND(D201&lt;&gt;"",E201&lt;&gt;""),N(E201)&lt;=N(D201)),"END BEFORE START; ",IF(N(M201)&lt;=0,"NO HOURS; ",""))&amp;IF(AND(N(A201)&gt;0,B201&lt;&gt;"",COUNTIFS('Time Entries'!$A$2:$A$1500,A201,'Time Entries'!$B$2:$B$1500,B201,'Time Entries'!$C$2:$C$1500,C201,'Time Entries'!$M$2:$M$1500,M201)&gt;1),"POSSIBLE DUPLICATE; ","")&amp;IF(AND(N(A201)&gt;0,B201&lt;&gt;"",N('Settings'!$B$2)&gt;0,SUMIFS('Time Entries'!$M$2:$M$1500,'Time Entries'!$A$2:$A$1500,A201,'Time Entries'!$B$2:$B$1500,B201)&gt;N('Settings'!$B$2)),"LONG DAY; ","")&amp;IF(AND(N(A201)&gt;0,N(J201)&gt;0,N(J201)-N(A201)&gt;N('Settings'!$B$4)),"ENTERED LATE; ","")&amp;IF(AND(N(A201)&gt;0,K201="",TODAY()-N(A201)&gt;=N('Settings'!$B$5)),"NOT APPROVED; ","")="","",LEFT(IF(N(A201)=0,"NO DATE; ",IF(A201&gt;TODAY(),"FUTURE DATE; ",""))&amp;IF(B201="","NO WORKER; ",IF(COUNTIF('Workers'!$A$2:$A$61,B201)=0,"WORKER NOT ON WORKERS SHEET; ",""))&amp;IF(C201="","NO JOB; ",IF(COUNTIF('Jobs'!$A$2:$A$61,C201)=0,"JOB NOT ON JOBS SHEET; ",""))&amp;IF(AND(N(G201)=0,AND(D201&lt;&gt;"",E201&lt;&gt;""),N(E201)&lt;=N(D201)),"END BEFORE START; ",IF(N(M201)&lt;=0,"NO HOURS; ",""))&amp;IF(AND(N(A201)&gt;0,B201&lt;&gt;"",COUNTIFS('Time Entries'!$A$2:$A$1500,A201,'Time Entries'!$B$2:$B$1500,B201,'Time Entries'!$C$2:$C$1500,C201,'Time Entries'!$M$2:$M$1500,M201)&gt;1),"POSSIBLE DUPLICATE; ","")&amp;IF(AND(N(A201)&gt;0,B201&lt;&gt;"",N('Settings'!$B$2)&gt;0,SUMIFS('Time Entries'!$M$2:$M$1500,'Time Entries'!$A$2:$A$1500,A201,'Time Entries'!$B$2:$B$1500,B201)&gt;N('Settings'!$B$2)),"LONG DAY; ","")&amp;IF(AND(N(A201)&gt;0,N(J201)&gt;0,N(J201)-N(A201)&gt;N('Settings'!$B$4)),"ENTERED LATE; ","")&amp;IF(AND(N(A201)&gt;0,K201="",TODAY()-N(A201)&gt;=N('Settings'!$B$5)),"NOT APPROVED; ",""),LEN(IF(N(A201)=0,"NO DATE; ",IF(A201&gt;TODAY(),"FUTURE DATE; ",""))&amp;IF(B201="","NO WORKER; ",IF(COUNTIF('Workers'!$A$2:$A$61,B201)=0,"WORKER NOT ON WORKERS SHEET; ",""))&amp;IF(C201="","NO JOB; ",IF(COUNTIF('Jobs'!$A$2:$A$61,C201)=0,"JOB NOT ON JOBS SHEET; ",""))&amp;IF(AND(N(G201)=0,AND(D201&lt;&gt;"",E201&lt;&gt;""),N(E201)&lt;=N(D201)),"END BEFORE START; ",IF(N(M201)&lt;=0,"NO HOURS; ",""))&amp;IF(AND(N(A201)&gt;0,B201&lt;&gt;"",COUNTIFS('Time Entries'!$A$2:$A$1500,A201,'Time Entries'!$B$2:$B$1500,B201,'Time Entries'!$C$2:$C$1500,C201,'Time Entries'!$M$2:$M$1500,M201)&gt;1),"POSSIBLE DUPLICATE; ","")&amp;IF(AND(N(A201)&gt;0,B201&lt;&gt;"",N('Settings'!$B$2)&gt;0,SUMIFS('Time Entries'!$M$2:$M$1500,'Time Entries'!$A$2:$A$1500,A201,'Time Entries'!$B$2:$B$1500,B201)&gt;N('Settings'!$B$2)),"LONG DAY; ","")&amp;IF(AND(N(A201)&gt;0,N(J201)&gt;0,N(J201)-N(A201)&gt;N('Settings'!$B$4)),"ENTERED LATE; ","")&amp;IF(AND(N(A201)&gt;0,K201="",TODAY()-N(A201)&gt;=N('Settings'!$B$5)),"NOT APPROVED; ",""))-2)))</f>
        <v/>
      </c>
    </row>
    <row r="202">
      <c r="A202" s="6" t="n"/>
      <c r="D202" s="7" t="n"/>
      <c r="E202" s="7" t="n"/>
      <c r="J202" s="6" t="n"/>
      <c r="L202" s="8" t="n"/>
      <c r="M202" s="9">
        <f>IF(NOT(OR(A202&lt;&gt;"",B202&lt;&gt;"",C202&lt;&gt;"")),"",IF(N(G202)&gt;0,N(G202),IF(AND(AND(D202&lt;&gt;"",E202&lt;&gt;""),N(E202)&gt;N(D202)),ROUND((N(E202)-N(D202))*24-N(F202)/60,2),"")))</f>
        <v/>
      </c>
      <c r="N202" s="6">
        <f>IF(N(A202)=0,"",A202-WEEKDAY(A202,3))</f>
        <v/>
      </c>
      <c r="O202" s="8">
        <f>IF(NOT(OR(A202&lt;&gt;"",B202&lt;&gt;"",C202&lt;&gt;"")),"",IF(IF(N(A202)=0,"NO DATE; ",IF(A202&gt;TODAY(),"FUTURE DATE; ",""))&amp;IF(B202="","NO WORKER; ",IF(COUNTIF('Workers'!$A$2:$A$61,B202)=0,"WORKER NOT ON WORKERS SHEET; ",""))&amp;IF(C202="","NO JOB; ",IF(COUNTIF('Jobs'!$A$2:$A$61,C202)=0,"JOB NOT ON JOBS SHEET; ",""))&amp;IF(AND(N(G202)=0,AND(D202&lt;&gt;"",E202&lt;&gt;""),N(E202)&lt;=N(D202)),"END BEFORE START; ",IF(N(M202)&lt;=0,"NO HOURS; ",""))&amp;IF(AND(N(A202)&gt;0,B202&lt;&gt;"",COUNTIFS('Time Entries'!$A$2:$A$1500,A202,'Time Entries'!$B$2:$B$1500,B202,'Time Entries'!$C$2:$C$1500,C202,'Time Entries'!$M$2:$M$1500,M202)&gt;1),"POSSIBLE DUPLICATE; ","")&amp;IF(AND(N(A202)&gt;0,B202&lt;&gt;"",N('Settings'!$B$2)&gt;0,SUMIFS('Time Entries'!$M$2:$M$1500,'Time Entries'!$A$2:$A$1500,A202,'Time Entries'!$B$2:$B$1500,B202)&gt;N('Settings'!$B$2)),"LONG DAY; ","")&amp;IF(AND(N(A202)&gt;0,N(J202)&gt;0,N(J202)-N(A202)&gt;N('Settings'!$B$4)),"ENTERED LATE; ","")&amp;IF(AND(N(A202)&gt;0,K202="",TODAY()-N(A202)&gt;=N('Settings'!$B$5)),"NOT APPROVED; ","")="","",LEFT(IF(N(A202)=0,"NO DATE; ",IF(A202&gt;TODAY(),"FUTURE DATE; ",""))&amp;IF(B202="","NO WORKER; ",IF(COUNTIF('Workers'!$A$2:$A$61,B202)=0,"WORKER NOT ON WORKERS SHEET; ",""))&amp;IF(C202="","NO JOB; ",IF(COUNTIF('Jobs'!$A$2:$A$61,C202)=0,"JOB NOT ON JOBS SHEET; ",""))&amp;IF(AND(N(G202)=0,AND(D202&lt;&gt;"",E202&lt;&gt;""),N(E202)&lt;=N(D202)),"END BEFORE START; ",IF(N(M202)&lt;=0,"NO HOURS; ",""))&amp;IF(AND(N(A202)&gt;0,B202&lt;&gt;"",COUNTIFS('Time Entries'!$A$2:$A$1500,A202,'Time Entries'!$B$2:$B$1500,B202,'Time Entries'!$C$2:$C$1500,C202,'Time Entries'!$M$2:$M$1500,M202)&gt;1),"POSSIBLE DUPLICATE; ","")&amp;IF(AND(N(A202)&gt;0,B202&lt;&gt;"",N('Settings'!$B$2)&gt;0,SUMIFS('Time Entries'!$M$2:$M$1500,'Time Entries'!$A$2:$A$1500,A202,'Time Entries'!$B$2:$B$1500,B202)&gt;N('Settings'!$B$2)),"LONG DAY; ","")&amp;IF(AND(N(A202)&gt;0,N(J202)&gt;0,N(J202)-N(A202)&gt;N('Settings'!$B$4)),"ENTERED LATE; ","")&amp;IF(AND(N(A202)&gt;0,K202="",TODAY()-N(A202)&gt;=N('Settings'!$B$5)),"NOT APPROVED; ",""),LEN(IF(N(A202)=0,"NO DATE; ",IF(A202&gt;TODAY(),"FUTURE DATE; ",""))&amp;IF(B202="","NO WORKER; ",IF(COUNTIF('Workers'!$A$2:$A$61,B202)=0,"WORKER NOT ON WORKERS SHEET; ",""))&amp;IF(C202="","NO JOB; ",IF(COUNTIF('Jobs'!$A$2:$A$61,C202)=0,"JOB NOT ON JOBS SHEET; ",""))&amp;IF(AND(N(G202)=0,AND(D202&lt;&gt;"",E202&lt;&gt;""),N(E202)&lt;=N(D202)),"END BEFORE START; ",IF(N(M202)&lt;=0,"NO HOURS; ",""))&amp;IF(AND(N(A202)&gt;0,B202&lt;&gt;"",COUNTIFS('Time Entries'!$A$2:$A$1500,A202,'Time Entries'!$B$2:$B$1500,B202,'Time Entries'!$C$2:$C$1500,C202,'Time Entries'!$M$2:$M$1500,M202)&gt;1),"POSSIBLE DUPLICATE; ","")&amp;IF(AND(N(A202)&gt;0,B202&lt;&gt;"",N('Settings'!$B$2)&gt;0,SUMIFS('Time Entries'!$M$2:$M$1500,'Time Entries'!$A$2:$A$1500,A202,'Time Entries'!$B$2:$B$1500,B202)&gt;N('Settings'!$B$2)),"LONG DAY; ","")&amp;IF(AND(N(A202)&gt;0,N(J202)&gt;0,N(J202)-N(A202)&gt;N('Settings'!$B$4)),"ENTERED LATE; ","")&amp;IF(AND(N(A202)&gt;0,K202="",TODAY()-N(A202)&gt;=N('Settings'!$B$5)),"NOT APPROVED; ",""))-2)))</f>
        <v/>
      </c>
    </row>
    <row r="203">
      <c r="A203" s="6" t="n"/>
      <c r="D203" s="7" t="n"/>
      <c r="E203" s="7" t="n"/>
      <c r="J203" s="6" t="n"/>
      <c r="L203" s="8" t="n"/>
      <c r="M203" s="9">
        <f>IF(NOT(OR(A203&lt;&gt;"",B203&lt;&gt;"",C203&lt;&gt;"")),"",IF(N(G203)&gt;0,N(G203),IF(AND(AND(D203&lt;&gt;"",E203&lt;&gt;""),N(E203)&gt;N(D203)),ROUND((N(E203)-N(D203))*24-N(F203)/60,2),"")))</f>
        <v/>
      </c>
      <c r="N203" s="6">
        <f>IF(N(A203)=0,"",A203-WEEKDAY(A203,3))</f>
        <v/>
      </c>
      <c r="O203" s="8">
        <f>IF(NOT(OR(A203&lt;&gt;"",B203&lt;&gt;"",C203&lt;&gt;"")),"",IF(IF(N(A203)=0,"NO DATE; ",IF(A203&gt;TODAY(),"FUTURE DATE; ",""))&amp;IF(B203="","NO WORKER; ",IF(COUNTIF('Workers'!$A$2:$A$61,B203)=0,"WORKER NOT ON WORKERS SHEET; ",""))&amp;IF(C203="","NO JOB; ",IF(COUNTIF('Jobs'!$A$2:$A$61,C203)=0,"JOB NOT ON JOBS SHEET; ",""))&amp;IF(AND(N(G203)=0,AND(D203&lt;&gt;"",E203&lt;&gt;""),N(E203)&lt;=N(D203)),"END BEFORE START; ",IF(N(M203)&lt;=0,"NO HOURS; ",""))&amp;IF(AND(N(A203)&gt;0,B203&lt;&gt;"",COUNTIFS('Time Entries'!$A$2:$A$1500,A203,'Time Entries'!$B$2:$B$1500,B203,'Time Entries'!$C$2:$C$1500,C203,'Time Entries'!$M$2:$M$1500,M203)&gt;1),"POSSIBLE DUPLICATE; ","")&amp;IF(AND(N(A203)&gt;0,B203&lt;&gt;"",N('Settings'!$B$2)&gt;0,SUMIFS('Time Entries'!$M$2:$M$1500,'Time Entries'!$A$2:$A$1500,A203,'Time Entries'!$B$2:$B$1500,B203)&gt;N('Settings'!$B$2)),"LONG DAY; ","")&amp;IF(AND(N(A203)&gt;0,N(J203)&gt;0,N(J203)-N(A203)&gt;N('Settings'!$B$4)),"ENTERED LATE; ","")&amp;IF(AND(N(A203)&gt;0,K203="",TODAY()-N(A203)&gt;=N('Settings'!$B$5)),"NOT APPROVED; ","")="","",LEFT(IF(N(A203)=0,"NO DATE; ",IF(A203&gt;TODAY(),"FUTURE DATE; ",""))&amp;IF(B203="","NO WORKER; ",IF(COUNTIF('Workers'!$A$2:$A$61,B203)=0,"WORKER NOT ON WORKERS SHEET; ",""))&amp;IF(C203="","NO JOB; ",IF(COUNTIF('Jobs'!$A$2:$A$61,C203)=0,"JOB NOT ON JOBS SHEET; ",""))&amp;IF(AND(N(G203)=0,AND(D203&lt;&gt;"",E203&lt;&gt;""),N(E203)&lt;=N(D203)),"END BEFORE START; ",IF(N(M203)&lt;=0,"NO HOURS; ",""))&amp;IF(AND(N(A203)&gt;0,B203&lt;&gt;"",COUNTIFS('Time Entries'!$A$2:$A$1500,A203,'Time Entries'!$B$2:$B$1500,B203,'Time Entries'!$C$2:$C$1500,C203,'Time Entries'!$M$2:$M$1500,M203)&gt;1),"POSSIBLE DUPLICATE; ","")&amp;IF(AND(N(A203)&gt;0,B203&lt;&gt;"",N('Settings'!$B$2)&gt;0,SUMIFS('Time Entries'!$M$2:$M$1500,'Time Entries'!$A$2:$A$1500,A203,'Time Entries'!$B$2:$B$1500,B203)&gt;N('Settings'!$B$2)),"LONG DAY; ","")&amp;IF(AND(N(A203)&gt;0,N(J203)&gt;0,N(J203)-N(A203)&gt;N('Settings'!$B$4)),"ENTERED LATE; ","")&amp;IF(AND(N(A203)&gt;0,K203="",TODAY()-N(A203)&gt;=N('Settings'!$B$5)),"NOT APPROVED; ",""),LEN(IF(N(A203)=0,"NO DATE; ",IF(A203&gt;TODAY(),"FUTURE DATE; ",""))&amp;IF(B203="","NO WORKER; ",IF(COUNTIF('Workers'!$A$2:$A$61,B203)=0,"WORKER NOT ON WORKERS SHEET; ",""))&amp;IF(C203="","NO JOB; ",IF(COUNTIF('Jobs'!$A$2:$A$61,C203)=0,"JOB NOT ON JOBS SHEET; ",""))&amp;IF(AND(N(G203)=0,AND(D203&lt;&gt;"",E203&lt;&gt;""),N(E203)&lt;=N(D203)),"END BEFORE START; ",IF(N(M203)&lt;=0,"NO HOURS; ",""))&amp;IF(AND(N(A203)&gt;0,B203&lt;&gt;"",COUNTIFS('Time Entries'!$A$2:$A$1500,A203,'Time Entries'!$B$2:$B$1500,B203,'Time Entries'!$C$2:$C$1500,C203,'Time Entries'!$M$2:$M$1500,M203)&gt;1),"POSSIBLE DUPLICATE; ","")&amp;IF(AND(N(A203)&gt;0,B203&lt;&gt;"",N('Settings'!$B$2)&gt;0,SUMIFS('Time Entries'!$M$2:$M$1500,'Time Entries'!$A$2:$A$1500,A203,'Time Entries'!$B$2:$B$1500,B203)&gt;N('Settings'!$B$2)),"LONG DAY; ","")&amp;IF(AND(N(A203)&gt;0,N(J203)&gt;0,N(J203)-N(A203)&gt;N('Settings'!$B$4)),"ENTERED LATE; ","")&amp;IF(AND(N(A203)&gt;0,K203="",TODAY()-N(A203)&gt;=N('Settings'!$B$5)),"NOT APPROVED; ",""))-2)))</f>
        <v/>
      </c>
    </row>
    <row r="204">
      <c r="A204" s="6" t="n"/>
      <c r="D204" s="7" t="n"/>
      <c r="E204" s="7" t="n"/>
      <c r="J204" s="6" t="n"/>
      <c r="L204" s="8" t="n"/>
      <c r="M204" s="9">
        <f>IF(NOT(OR(A204&lt;&gt;"",B204&lt;&gt;"",C204&lt;&gt;"")),"",IF(N(G204)&gt;0,N(G204),IF(AND(AND(D204&lt;&gt;"",E204&lt;&gt;""),N(E204)&gt;N(D204)),ROUND((N(E204)-N(D204))*24-N(F204)/60,2),"")))</f>
        <v/>
      </c>
      <c r="N204" s="6">
        <f>IF(N(A204)=0,"",A204-WEEKDAY(A204,3))</f>
        <v/>
      </c>
      <c r="O204" s="8">
        <f>IF(NOT(OR(A204&lt;&gt;"",B204&lt;&gt;"",C204&lt;&gt;"")),"",IF(IF(N(A204)=0,"NO DATE; ",IF(A204&gt;TODAY(),"FUTURE DATE; ",""))&amp;IF(B204="","NO WORKER; ",IF(COUNTIF('Workers'!$A$2:$A$61,B204)=0,"WORKER NOT ON WORKERS SHEET; ",""))&amp;IF(C204="","NO JOB; ",IF(COUNTIF('Jobs'!$A$2:$A$61,C204)=0,"JOB NOT ON JOBS SHEET; ",""))&amp;IF(AND(N(G204)=0,AND(D204&lt;&gt;"",E204&lt;&gt;""),N(E204)&lt;=N(D204)),"END BEFORE START; ",IF(N(M204)&lt;=0,"NO HOURS; ",""))&amp;IF(AND(N(A204)&gt;0,B204&lt;&gt;"",COUNTIFS('Time Entries'!$A$2:$A$1500,A204,'Time Entries'!$B$2:$B$1500,B204,'Time Entries'!$C$2:$C$1500,C204,'Time Entries'!$M$2:$M$1500,M204)&gt;1),"POSSIBLE DUPLICATE; ","")&amp;IF(AND(N(A204)&gt;0,B204&lt;&gt;"",N('Settings'!$B$2)&gt;0,SUMIFS('Time Entries'!$M$2:$M$1500,'Time Entries'!$A$2:$A$1500,A204,'Time Entries'!$B$2:$B$1500,B204)&gt;N('Settings'!$B$2)),"LONG DAY; ","")&amp;IF(AND(N(A204)&gt;0,N(J204)&gt;0,N(J204)-N(A204)&gt;N('Settings'!$B$4)),"ENTERED LATE; ","")&amp;IF(AND(N(A204)&gt;0,K204="",TODAY()-N(A204)&gt;=N('Settings'!$B$5)),"NOT APPROVED; ","")="","",LEFT(IF(N(A204)=0,"NO DATE; ",IF(A204&gt;TODAY(),"FUTURE DATE; ",""))&amp;IF(B204="","NO WORKER; ",IF(COUNTIF('Workers'!$A$2:$A$61,B204)=0,"WORKER NOT ON WORKERS SHEET; ",""))&amp;IF(C204="","NO JOB; ",IF(COUNTIF('Jobs'!$A$2:$A$61,C204)=0,"JOB NOT ON JOBS SHEET; ",""))&amp;IF(AND(N(G204)=0,AND(D204&lt;&gt;"",E204&lt;&gt;""),N(E204)&lt;=N(D204)),"END BEFORE START; ",IF(N(M204)&lt;=0,"NO HOURS; ",""))&amp;IF(AND(N(A204)&gt;0,B204&lt;&gt;"",COUNTIFS('Time Entries'!$A$2:$A$1500,A204,'Time Entries'!$B$2:$B$1500,B204,'Time Entries'!$C$2:$C$1500,C204,'Time Entries'!$M$2:$M$1500,M204)&gt;1),"POSSIBLE DUPLICATE; ","")&amp;IF(AND(N(A204)&gt;0,B204&lt;&gt;"",N('Settings'!$B$2)&gt;0,SUMIFS('Time Entries'!$M$2:$M$1500,'Time Entries'!$A$2:$A$1500,A204,'Time Entries'!$B$2:$B$1500,B204)&gt;N('Settings'!$B$2)),"LONG DAY; ","")&amp;IF(AND(N(A204)&gt;0,N(J204)&gt;0,N(J204)-N(A204)&gt;N('Settings'!$B$4)),"ENTERED LATE; ","")&amp;IF(AND(N(A204)&gt;0,K204="",TODAY()-N(A204)&gt;=N('Settings'!$B$5)),"NOT APPROVED; ",""),LEN(IF(N(A204)=0,"NO DATE; ",IF(A204&gt;TODAY(),"FUTURE DATE; ",""))&amp;IF(B204="","NO WORKER; ",IF(COUNTIF('Workers'!$A$2:$A$61,B204)=0,"WORKER NOT ON WORKERS SHEET; ",""))&amp;IF(C204="","NO JOB; ",IF(COUNTIF('Jobs'!$A$2:$A$61,C204)=0,"JOB NOT ON JOBS SHEET; ",""))&amp;IF(AND(N(G204)=0,AND(D204&lt;&gt;"",E204&lt;&gt;""),N(E204)&lt;=N(D204)),"END BEFORE START; ",IF(N(M204)&lt;=0,"NO HOURS; ",""))&amp;IF(AND(N(A204)&gt;0,B204&lt;&gt;"",COUNTIFS('Time Entries'!$A$2:$A$1500,A204,'Time Entries'!$B$2:$B$1500,B204,'Time Entries'!$C$2:$C$1500,C204,'Time Entries'!$M$2:$M$1500,M204)&gt;1),"POSSIBLE DUPLICATE; ","")&amp;IF(AND(N(A204)&gt;0,B204&lt;&gt;"",N('Settings'!$B$2)&gt;0,SUMIFS('Time Entries'!$M$2:$M$1500,'Time Entries'!$A$2:$A$1500,A204,'Time Entries'!$B$2:$B$1500,B204)&gt;N('Settings'!$B$2)),"LONG DAY; ","")&amp;IF(AND(N(A204)&gt;0,N(J204)&gt;0,N(J204)-N(A204)&gt;N('Settings'!$B$4)),"ENTERED LATE; ","")&amp;IF(AND(N(A204)&gt;0,K204="",TODAY()-N(A204)&gt;=N('Settings'!$B$5)),"NOT APPROVED; ",""))-2)))</f>
        <v/>
      </c>
    </row>
    <row r="205">
      <c r="A205" s="6" t="n"/>
      <c r="D205" s="7" t="n"/>
      <c r="E205" s="7" t="n"/>
      <c r="J205" s="6" t="n"/>
      <c r="L205" s="8" t="n"/>
      <c r="M205" s="9">
        <f>IF(NOT(OR(A205&lt;&gt;"",B205&lt;&gt;"",C205&lt;&gt;"")),"",IF(N(G205)&gt;0,N(G205),IF(AND(AND(D205&lt;&gt;"",E205&lt;&gt;""),N(E205)&gt;N(D205)),ROUND((N(E205)-N(D205))*24-N(F205)/60,2),"")))</f>
        <v/>
      </c>
      <c r="N205" s="6">
        <f>IF(N(A205)=0,"",A205-WEEKDAY(A205,3))</f>
        <v/>
      </c>
      <c r="O205" s="8">
        <f>IF(NOT(OR(A205&lt;&gt;"",B205&lt;&gt;"",C205&lt;&gt;"")),"",IF(IF(N(A205)=0,"NO DATE; ",IF(A205&gt;TODAY(),"FUTURE DATE; ",""))&amp;IF(B205="","NO WORKER; ",IF(COUNTIF('Workers'!$A$2:$A$61,B205)=0,"WORKER NOT ON WORKERS SHEET; ",""))&amp;IF(C205="","NO JOB; ",IF(COUNTIF('Jobs'!$A$2:$A$61,C205)=0,"JOB NOT ON JOBS SHEET; ",""))&amp;IF(AND(N(G205)=0,AND(D205&lt;&gt;"",E205&lt;&gt;""),N(E205)&lt;=N(D205)),"END BEFORE START; ",IF(N(M205)&lt;=0,"NO HOURS; ",""))&amp;IF(AND(N(A205)&gt;0,B205&lt;&gt;"",COUNTIFS('Time Entries'!$A$2:$A$1500,A205,'Time Entries'!$B$2:$B$1500,B205,'Time Entries'!$C$2:$C$1500,C205,'Time Entries'!$M$2:$M$1500,M205)&gt;1),"POSSIBLE DUPLICATE; ","")&amp;IF(AND(N(A205)&gt;0,B205&lt;&gt;"",N('Settings'!$B$2)&gt;0,SUMIFS('Time Entries'!$M$2:$M$1500,'Time Entries'!$A$2:$A$1500,A205,'Time Entries'!$B$2:$B$1500,B205)&gt;N('Settings'!$B$2)),"LONG DAY; ","")&amp;IF(AND(N(A205)&gt;0,N(J205)&gt;0,N(J205)-N(A205)&gt;N('Settings'!$B$4)),"ENTERED LATE; ","")&amp;IF(AND(N(A205)&gt;0,K205="",TODAY()-N(A205)&gt;=N('Settings'!$B$5)),"NOT APPROVED; ","")="","",LEFT(IF(N(A205)=0,"NO DATE; ",IF(A205&gt;TODAY(),"FUTURE DATE; ",""))&amp;IF(B205="","NO WORKER; ",IF(COUNTIF('Workers'!$A$2:$A$61,B205)=0,"WORKER NOT ON WORKERS SHEET; ",""))&amp;IF(C205="","NO JOB; ",IF(COUNTIF('Jobs'!$A$2:$A$61,C205)=0,"JOB NOT ON JOBS SHEET; ",""))&amp;IF(AND(N(G205)=0,AND(D205&lt;&gt;"",E205&lt;&gt;""),N(E205)&lt;=N(D205)),"END BEFORE START; ",IF(N(M205)&lt;=0,"NO HOURS; ",""))&amp;IF(AND(N(A205)&gt;0,B205&lt;&gt;"",COUNTIFS('Time Entries'!$A$2:$A$1500,A205,'Time Entries'!$B$2:$B$1500,B205,'Time Entries'!$C$2:$C$1500,C205,'Time Entries'!$M$2:$M$1500,M205)&gt;1),"POSSIBLE DUPLICATE; ","")&amp;IF(AND(N(A205)&gt;0,B205&lt;&gt;"",N('Settings'!$B$2)&gt;0,SUMIFS('Time Entries'!$M$2:$M$1500,'Time Entries'!$A$2:$A$1500,A205,'Time Entries'!$B$2:$B$1500,B205)&gt;N('Settings'!$B$2)),"LONG DAY; ","")&amp;IF(AND(N(A205)&gt;0,N(J205)&gt;0,N(J205)-N(A205)&gt;N('Settings'!$B$4)),"ENTERED LATE; ","")&amp;IF(AND(N(A205)&gt;0,K205="",TODAY()-N(A205)&gt;=N('Settings'!$B$5)),"NOT APPROVED; ",""),LEN(IF(N(A205)=0,"NO DATE; ",IF(A205&gt;TODAY(),"FUTURE DATE; ",""))&amp;IF(B205="","NO WORKER; ",IF(COUNTIF('Workers'!$A$2:$A$61,B205)=0,"WORKER NOT ON WORKERS SHEET; ",""))&amp;IF(C205="","NO JOB; ",IF(COUNTIF('Jobs'!$A$2:$A$61,C205)=0,"JOB NOT ON JOBS SHEET; ",""))&amp;IF(AND(N(G205)=0,AND(D205&lt;&gt;"",E205&lt;&gt;""),N(E205)&lt;=N(D205)),"END BEFORE START; ",IF(N(M205)&lt;=0,"NO HOURS; ",""))&amp;IF(AND(N(A205)&gt;0,B205&lt;&gt;"",COUNTIFS('Time Entries'!$A$2:$A$1500,A205,'Time Entries'!$B$2:$B$1500,B205,'Time Entries'!$C$2:$C$1500,C205,'Time Entries'!$M$2:$M$1500,M205)&gt;1),"POSSIBLE DUPLICATE; ","")&amp;IF(AND(N(A205)&gt;0,B205&lt;&gt;"",N('Settings'!$B$2)&gt;0,SUMIFS('Time Entries'!$M$2:$M$1500,'Time Entries'!$A$2:$A$1500,A205,'Time Entries'!$B$2:$B$1500,B205)&gt;N('Settings'!$B$2)),"LONG DAY; ","")&amp;IF(AND(N(A205)&gt;0,N(J205)&gt;0,N(J205)-N(A205)&gt;N('Settings'!$B$4)),"ENTERED LATE; ","")&amp;IF(AND(N(A205)&gt;0,K205="",TODAY()-N(A205)&gt;=N('Settings'!$B$5)),"NOT APPROVED; ",""))-2)))</f>
        <v/>
      </c>
    </row>
    <row r="206">
      <c r="A206" s="6" t="n"/>
      <c r="D206" s="7" t="n"/>
      <c r="E206" s="7" t="n"/>
      <c r="J206" s="6" t="n"/>
      <c r="L206" s="8" t="n"/>
      <c r="M206" s="9">
        <f>IF(NOT(OR(A206&lt;&gt;"",B206&lt;&gt;"",C206&lt;&gt;"")),"",IF(N(G206)&gt;0,N(G206),IF(AND(AND(D206&lt;&gt;"",E206&lt;&gt;""),N(E206)&gt;N(D206)),ROUND((N(E206)-N(D206))*24-N(F206)/60,2),"")))</f>
        <v/>
      </c>
      <c r="N206" s="6">
        <f>IF(N(A206)=0,"",A206-WEEKDAY(A206,3))</f>
        <v/>
      </c>
      <c r="O206" s="8">
        <f>IF(NOT(OR(A206&lt;&gt;"",B206&lt;&gt;"",C206&lt;&gt;"")),"",IF(IF(N(A206)=0,"NO DATE; ",IF(A206&gt;TODAY(),"FUTURE DATE; ",""))&amp;IF(B206="","NO WORKER; ",IF(COUNTIF('Workers'!$A$2:$A$61,B206)=0,"WORKER NOT ON WORKERS SHEET; ",""))&amp;IF(C206="","NO JOB; ",IF(COUNTIF('Jobs'!$A$2:$A$61,C206)=0,"JOB NOT ON JOBS SHEET; ",""))&amp;IF(AND(N(G206)=0,AND(D206&lt;&gt;"",E206&lt;&gt;""),N(E206)&lt;=N(D206)),"END BEFORE START; ",IF(N(M206)&lt;=0,"NO HOURS; ",""))&amp;IF(AND(N(A206)&gt;0,B206&lt;&gt;"",COUNTIFS('Time Entries'!$A$2:$A$1500,A206,'Time Entries'!$B$2:$B$1500,B206,'Time Entries'!$C$2:$C$1500,C206,'Time Entries'!$M$2:$M$1500,M206)&gt;1),"POSSIBLE DUPLICATE; ","")&amp;IF(AND(N(A206)&gt;0,B206&lt;&gt;"",N('Settings'!$B$2)&gt;0,SUMIFS('Time Entries'!$M$2:$M$1500,'Time Entries'!$A$2:$A$1500,A206,'Time Entries'!$B$2:$B$1500,B206)&gt;N('Settings'!$B$2)),"LONG DAY; ","")&amp;IF(AND(N(A206)&gt;0,N(J206)&gt;0,N(J206)-N(A206)&gt;N('Settings'!$B$4)),"ENTERED LATE; ","")&amp;IF(AND(N(A206)&gt;0,K206="",TODAY()-N(A206)&gt;=N('Settings'!$B$5)),"NOT APPROVED; ","")="","",LEFT(IF(N(A206)=0,"NO DATE; ",IF(A206&gt;TODAY(),"FUTURE DATE; ",""))&amp;IF(B206="","NO WORKER; ",IF(COUNTIF('Workers'!$A$2:$A$61,B206)=0,"WORKER NOT ON WORKERS SHEET; ",""))&amp;IF(C206="","NO JOB; ",IF(COUNTIF('Jobs'!$A$2:$A$61,C206)=0,"JOB NOT ON JOBS SHEET; ",""))&amp;IF(AND(N(G206)=0,AND(D206&lt;&gt;"",E206&lt;&gt;""),N(E206)&lt;=N(D206)),"END BEFORE START; ",IF(N(M206)&lt;=0,"NO HOURS; ",""))&amp;IF(AND(N(A206)&gt;0,B206&lt;&gt;"",COUNTIFS('Time Entries'!$A$2:$A$1500,A206,'Time Entries'!$B$2:$B$1500,B206,'Time Entries'!$C$2:$C$1500,C206,'Time Entries'!$M$2:$M$1500,M206)&gt;1),"POSSIBLE DUPLICATE; ","")&amp;IF(AND(N(A206)&gt;0,B206&lt;&gt;"",N('Settings'!$B$2)&gt;0,SUMIFS('Time Entries'!$M$2:$M$1500,'Time Entries'!$A$2:$A$1500,A206,'Time Entries'!$B$2:$B$1500,B206)&gt;N('Settings'!$B$2)),"LONG DAY; ","")&amp;IF(AND(N(A206)&gt;0,N(J206)&gt;0,N(J206)-N(A206)&gt;N('Settings'!$B$4)),"ENTERED LATE; ","")&amp;IF(AND(N(A206)&gt;0,K206="",TODAY()-N(A206)&gt;=N('Settings'!$B$5)),"NOT APPROVED; ",""),LEN(IF(N(A206)=0,"NO DATE; ",IF(A206&gt;TODAY(),"FUTURE DATE; ",""))&amp;IF(B206="","NO WORKER; ",IF(COUNTIF('Workers'!$A$2:$A$61,B206)=0,"WORKER NOT ON WORKERS SHEET; ",""))&amp;IF(C206="","NO JOB; ",IF(COUNTIF('Jobs'!$A$2:$A$61,C206)=0,"JOB NOT ON JOBS SHEET; ",""))&amp;IF(AND(N(G206)=0,AND(D206&lt;&gt;"",E206&lt;&gt;""),N(E206)&lt;=N(D206)),"END BEFORE START; ",IF(N(M206)&lt;=0,"NO HOURS; ",""))&amp;IF(AND(N(A206)&gt;0,B206&lt;&gt;"",COUNTIFS('Time Entries'!$A$2:$A$1500,A206,'Time Entries'!$B$2:$B$1500,B206,'Time Entries'!$C$2:$C$1500,C206,'Time Entries'!$M$2:$M$1500,M206)&gt;1),"POSSIBLE DUPLICATE; ","")&amp;IF(AND(N(A206)&gt;0,B206&lt;&gt;"",N('Settings'!$B$2)&gt;0,SUMIFS('Time Entries'!$M$2:$M$1500,'Time Entries'!$A$2:$A$1500,A206,'Time Entries'!$B$2:$B$1500,B206)&gt;N('Settings'!$B$2)),"LONG DAY; ","")&amp;IF(AND(N(A206)&gt;0,N(J206)&gt;0,N(J206)-N(A206)&gt;N('Settings'!$B$4)),"ENTERED LATE; ","")&amp;IF(AND(N(A206)&gt;0,K206="",TODAY()-N(A206)&gt;=N('Settings'!$B$5)),"NOT APPROVED; ",""))-2)))</f>
        <v/>
      </c>
    </row>
    <row r="207">
      <c r="A207" s="6" t="n"/>
      <c r="D207" s="7" t="n"/>
      <c r="E207" s="7" t="n"/>
      <c r="J207" s="6" t="n"/>
      <c r="L207" s="8" t="n"/>
      <c r="M207" s="9">
        <f>IF(NOT(OR(A207&lt;&gt;"",B207&lt;&gt;"",C207&lt;&gt;"")),"",IF(N(G207)&gt;0,N(G207),IF(AND(AND(D207&lt;&gt;"",E207&lt;&gt;""),N(E207)&gt;N(D207)),ROUND((N(E207)-N(D207))*24-N(F207)/60,2),"")))</f>
        <v/>
      </c>
      <c r="N207" s="6">
        <f>IF(N(A207)=0,"",A207-WEEKDAY(A207,3))</f>
        <v/>
      </c>
      <c r="O207" s="8">
        <f>IF(NOT(OR(A207&lt;&gt;"",B207&lt;&gt;"",C207&lt;&gt;"")),"",IF(IF(N(A207)=0,"NO DATE; ",IF(A207&gt;TODAY(),"FUTURE DATE; ",""))&amp;IF(B207="","NO WORKER; ",IF(COUNTIF('Workers'!$A$2:$A$61,B207)=0,"WORKER NOT ON WORKERS SHEET; ",""))&amp;IF(C207="","NO JOB; ",IF(COUNTIF('Jobs'!$A$2:$A$61,C207)=0,"JOB NOT ON JOBS SHEET; ",""))&amp;IF(AND(N(G207)=0,AND(D207&lt;&gt;"",E207&lt;&gt;""),N(E207)&lt;=N(D207)),"END BEFORE START; ",IF(N(M207)&lt;=0,"NO HOURS; ",""))&amp;IF(AND(N(A207)&gt;0,B207&lt;&gt;"",COUNTIFS('Time Entries'!$A$2:$A$1500,A207,'Time Entries'!$B$2:$B$1500,B207,'Time Entries'!$C$2:$C$1500,C207,'Time Entries'!$M$2:$M$1500,M207)&gt;1),"POSSIBLE DUPLICATE; ","")&amp;IF(AND(N(A207)&gt;0,B207&lt;&gt;"",N('Settings'!$B$2)&gt;0,SUMIFS('Time Entries'!$M$2:$M$1500,'Time Entries'!$A$2:$A$1500,A207,'Time Entries'!$B$2:$B$1500,B207)&gt;N('Settings'!$B$2)),"LONG DAY; ","")&amp;IF(AND(N(A207)&gt;0,N(J207)&gt;0,N(J207)-N(A207)&gt;N('Settings'!$B$4)),"ENTERED LATE; ","")&amp;IF(AND(N(A207)&gt;0,K207="",TODAY()-N(A207)&gt;=N('Settings'!$B$5)),"NOT APPROVED; ","")="","",LEFT(IF(N(A207)=0,"NO DATE; ",IF(A207&gt;TODAY(),"FUTURE DATE; ",""))&amp;IF(B207="","NO WORKER; ",IF(COUNTIF('Workers'!$A$2:$A$61,B207)=0,"WORKER NOT ON WORKERS SHEET; ",""))&amp;IF(C207="","NO JOB; ",IF(COUNTIF('Jobs'!$A$2:$A$61,C207)=0,"JOB NOT ON JOBS SHEET; ",""))&amp;IF(AND(N(G207)=0,AND(D207&lt;&gt;"",E207&lt;&gt;""),N(E207)&lt;=N(D207)),"END BEFORE START; ",IF(N(M207)&lt;=0,"NO HOURS; ",""))&amp;IF(AND(N(A207)&gt;0,B207&lt;&gt;"",COUNTIFS('Time Entries'!$A$2:$A$1500,A207,'Time Entries'!$B$2:$B$1500,B207,'Time Entries'!$C$2:$C$1500,C207,'Time Entries'!$M$2:$M$1500,M207)&gt;1),"POSSIBLE DUPLICATE; ","")&amp;IF(AND(N(A207)&gt;0,B207&lt;&gt;"",N('Settings'!$B$2)&gt;0,SUMIFS('Time Entries'!$M$2:$M$1500,'Time Entries'!$A$2:$A$1500,A207,'Time Entries'!$B$2:$B$1500,B207)&gt;N('Settings'!$B$2)),"LONG DAY; ","")&amp;IF(AND(N(A207)&gt;0,N(J207)&gt;0,N(J207)-N(A207)&gt;N('Settings'!$B$4)),"ENTERED LATE; ","")&amp;IF(AND(N(A207)&gt;0,K207="",TODAY()-N(A207)&gt;=N('Settings'!$B$5)),"NOT APPROVED; ",""),LEN(IF(N(A207)=0,"NO DATE; ",IF(A207&gt;TODAY(),"FUTURE DATE; ",""))&amp;IF(B207="","NO WORKER; ",IF(COUNTIF('Workers'!$A$2:$A$61,B207)=0,"WORKER NOT ON WORKERS SHEET; ",""))&amp;IF(C207="","NO JOB; ",IF(COUNTIF('Jobs'!$A$2:$A$61,C207)=0,"JOB NOT ON JOBS SHEET; ",""))&amp;IF(AND(N(G207)=0,AND(D207&lt;&gt;"",E207&lt;&gt;""),N(E207)&lt;=N(D207)),"END BEFORE START; ",IF(N(M207)&lt;=0,"NO HOURS; ",""))&amp;IF(AND(N(A207)&gt;0,B207&lt;&gt;"",COUNTIFS('Time Entries'!$A$2:$A$1500,A207,'Time Entries'!$B$2:$B$1500,B207,'Time Entries'!$C$2:$C$1500,C207,'Time Entries'!$M$2:$M$1500,M207)&gt;1),"POSSIBLE DUPLICATE; ","")&amp;IF(AND(N(A207)&gt;0,B207&lt;&gt;"",N('Settings'!$B$2)&gt;0,SUMIFS('Time Entries'!$M$2:$M$1500,'Time Entries'!$A$2:$A$1500,A207,'Time Entries'!$B$2:$B$1500,B207)&gt;N('Settings'!$B$2)),"LONG DAY; ","")&amp;IF(AND(N(A207)&gt;0,N(J207)&gt;0,N(J207)-N(A207)&gt;N('Settings'!$B$4)),"ENTERED LATE; ","")&amp;IF(AND(N(A207)&gt;0,K207="",TODAY()-N(A207)&gt;=N('Settings'!$B$5)),"NOT APPROVED; ",""))-2)))</f>
        <v/>
      </c>
    </row>
    <row r="208">
      <c r="A208" s="6" t="n"/>
      <c r="D208" s="7" t="n"/>
      <c r="E208" s="7" t="n"/>
      <c r="J208" s="6" t="n"/>
      <c r="L208" s="8" t="n"/>
      <c r="M208" s="9">
        <f>IF(NOT(OR(A208&lt;&gt;"",B208&lt;&gt;"",C208&lt;&gt;"")),"",IF(N(G208)&gt;0,N(G208),IF(AND(AND(D208&lt;&gt;"",E208&lt;&gt;""),N(E208)&gt;N(D208)),ROUND((N(E208)-N(D208))*24-N(F208)/60,2),"")))</f>
        <v/>
      </c>
      <c r="N208" s="6">
        <f>IF(N(A208)=0,"",A208-WEEKDAY(A208,3))</f>
        <v/>
      </c>
      <c r="O208" s="8">
        <f>IF(NOT(OR(A208&lt;&gt;"",B208&lt;&gt;"",C208&lt;&gt;"")),"",IF(IF(N(A208)=0,"NO DATE; ",IF(A208&gt;TODAY(),"FUTURE DATE; ",""))&amp;IF(B208="","NO WORKER; ",IF(COUNTIF('Workers'!$A$2:$A$61,B208)=0,"WORKER NOT ON WORKERS SHEET; ",""))&amp;IF(C208="","NO JOB; ",IF(COUNTIF('Jobs'!$A$2:$A$61,C208)=0,"JOB NOT ON JOBS SHEET; ",""))&amp;IF(AND(N(G208)=0,AND(D208&lt;&gt;"",E208&lt;&gt;""),N(E208)&lt;=N(D208)),"END BEFORE START; ",IF(N(M208)&lt;=0,"NO HOURS; ",""))&amp;IF(AND(N(A208)&gt;0,B208&lt;&gt;"",COUNTIFS('Time Entries'!$A$2:$A$1500,A208,'Time Entries'!$B$2:$B$1500,B208,'Time Entries'!$C$2:$C$1500,C208,'Time Entries'!$M$2:$M$1500,M208)&gt;1),"POSSIBLE DUPLICATE; ","")&amp;IF(AND(N(A208)&gt;0,B208&lt;&gt;"",N('Settings'!$B$2)&gt;0,SUMIFS('Time Entries'!$M$2:$M$1500,'Time Entries'!$A$2:$A$1500,A208,'Time Entries'!$B$2:$B$1500,B208)&gt;N('Settings'!$B$2)),"LONG DAY; ","")&amp;IF(AND(N(A208)&gt;0,N(J208)&gt;0,N(J208)-N(A208)&gt;N('Settings'!$B$4)),"ENTERED LATE; ","")&amp;IF(AND(N(A208)&gt;0,K208="",TODAY()-N(A208)&gt;=N('Settings'!$B$5)),"NOT APPROVED; ","")="","",LEFT(IF(N(A208)=0,"NO DATE; ",IF(A208&gt;TODAY(),"FUTURE DATE; ",""))&amp;IF(B208="","NO WORKER; ",IF(COUNTIF('Workers'!$A$2:$A$61,B208)=0,"WORKER NOT ON WORKERS SHEET; ",""))&amp;IF(C208="","NO JOB; ",IF(COUNTIF('Jobs'!$A$2:$A$61,C208)=0,"JOB NOT ON JOBS SHEET; ",""))&amp;IF(AND(N(G208)=0,AND(D208&lt;&gt;"",E208&lt;&gt;""),N(E208)&lt;=N(D208)),"END BEFORE START; ",IF(N(M208)&lt;=0,"NO HOURS; ",""))&amp;IF(AND(N(A208)&gt;0,B208&lt;&gt;"",COUNTIFS('Time Entries'!$A$2:$A$1500,A208,'Time Entries'!$B$2:$B$1500,B208,'Time Entries'!$C$2:$C$1500,C208,'Time Entries'!$M$2:$M$1500,M208)&gt;1),"POSSIBLE DUPLICATE; ","")&amp;IF(AND(N(A208)&gt;0,B208&lt;&gt;"",N('Settings'!$B$2)&gt;0,SUMIFS('Time Entries'!$M$2:$M$1500,'Time Entries'!$A$2:$A$1500,A208,'Time Entries'!$B$2:$B$1500,B208)&gt;N('Settings'!$B$2)),"LONG DAY; ","")&amp;IF(AND(N(A208)&gt;0,N(J208)&gt;0,N(J208)-N(A208)&gt;N('Settings'!$B$4)),"ENTERED LATE; ","")&amp;IF(AND(N(A208)&gt;0,K208="",TODAY()-N(A208)&gt;=N('Settings'!$B$5)),"NOT APPROVED; ",""),LEN(IF(N(A208)=0,"NO DATE; ",IF(A208&gt;TODAY(),"FUTURE DATE; ",""))&amp;IF(B208="","NO WORKER; ",IF(COUNTIF('Workers'!$A$2:$A$61,B208)=0,"WORKER NOT ON WORKERS SHEET; ",""))&amp;IF(C208="","NO JOB; ",IF(COUNTIF('Jobs'!$A$2:$A$61,C208)=0,"JOB NOT ON JOBS SHEET; ",""))&amp;IF(AND(N(G208)=0,AND(D208&lt;&gt;"",E208&lt;&gt;""),N(E208)&lt;=N(D208)),"END BEFORE START; ",IF(N(M208)&lt;=0,"NO HOURS; ",""))&amp;IF(AND(N(A208)&gt;0,B208&lt;&gt;"",COUNTIFS('Time Entries'!$A$2:$A$1500,A208,'Time Entries'!$B$2:$B$1500,B208,'Time Entries'!$C$2:$C$1500,C208,'Time Entries'!$M$2:$M$1500,M208)&gt;1),"POSSIBLE DUPLICATE; ","")&amp;IF(AND(N(A208)&gt;0,B208&lt;&gt;"",N('Settings'!$B$2)&gt;0,SUMIFS('Time Entries'!$M$2:$M$1500,'Time Entries'!$A$2:$A$1500,A208,'Time Entries'!$B$2:$B$1500,B208)&gt;N('Settings'!$B$2)),"LONG DAY; ","")&amp;IF(AND(N(A208)&gt;0,N(J208)&gt;0,N(J208)-N(A208)&gt;N('Settings'!$B$4)),"ENTERED LATE; ","")&amp;IF(AND(N(A208)&gt;0,K208="",TODAY()-N(A208)&gt;=N('Settings'!$B$5)),"NOT APPROVED; ",""))-2)))</f>
        <v/>
      </c>
    </row>
    <row r="209">
      <c r="A209" s="6" t="n"/>
      <c r="D209" s="7" t="n"/>
      <c r="E209" s="7" t="n"/>
      <c r="J209" s="6" t="n"/>
      <c r="L209" s="8" t="n"/>
      <c r="M209" s="9">
        <f>IF(NOT(OR(A209&lt;&gt;"",B209&lt;&gt;"",C209&lt;&gt;"")),"",IF(N(G209)&gt;0,N(G209),IF(AND(AND(D209&lt;&gt;"",E209&lt;&gt;""),N(E209)&gt;N(D209)),ROUND((N(E209)-N(D209))*24-N(F209)/60,2),"")))</f>
        <v/>
      </c>
      <c r="N209" s="6">
        <f>IF(N(A209)=0,"",A209-WEEKDAY(A209,3))</f>
        <v/>
      </c>
      <c r="O209" s="8">
        <f>IF(NOT(OR(A209&lt;&gt;"",B209&lt;&gt;"",C209&lt;&gt;"")),"",IF(IF(N(A209)=0,"NO DATE; ",IF(A209&gt;TODAY(),"FUTURE DATE; ",""))&amp;IF(B209="","NO WORKER; ",IF(COUNTIF('Workers'!$A$2:$A$61,B209)=0,"WORKER NOT ON WORKERS SHEET; ",""))&amp;IF(C209="","NO JOB; ",IF(COUNTIF('Jobs'!$A$2:$A$61,C209)=0,"JOB NOT ON JOBS SHEET; ",""))&amp;IF(AND(N(G209)=0,AND(D209&lt;&gt;"",E209&lt;&gt;""),N(E209)&lt;=N(D209)),"END BEFORE START; ",IF(N(M209)&lt;=0,"NO HOURS; ",""))&amp;IF(AND(N(A209)&gt;0,B209&lt;&gt;"",COUNTIFS('Time Entries'!$A$2:$A$1500,A209,'Time Entries'!$B$2:$B$1500,B209,'Time Entries'!$C$2:$C$1500,C209,'Time Entries'!$M$2:$M$1500,M209)&gt;1),"POSSIBLE DUPLICATE; ","")&amp;IF(AND(N(A209)&gt;0,B209&lt;&gt;"",N('Settings'!$B$2)&gt;0,SUMIFS('Time Entries'!$M$2:$M$1500,'Time Entries'!$A$2:$A$1500,A209,'Time Entries'!$B$2:$B$1500,B209)&gt;N('Settings'!$B$2)),"LONG DAY; ","")&amp;IF(AND(N(A209)&gt;0,N(J209)&gt;0,N(J209)-N(A209)&gt;N('Settings'!$B$4)),"ENTERED LATE; ","")&amp;IF(AND(N(A209)&gt;0,K209="",TODAY()-N(A209)&gt;=N('Settings'!$B$5)),"NOT APPROVED; ","")="","",LEFT(IF(N(A209)=0,"NO DATE; ",IF(A209&gt;TODAY(),"FUTURE DATE; ",""))&amp;IF(B209="","NO WORKER; ",IF(COUNTIF('Workers'!$A$2:$A$61,B209)=0,"WORKER NOT ON WORKERS SHEET; ",""))&amp;IF(C209="","NO JOB; ",IF(COUNTIF('Jobs'!$A$2:$A$61,C209)=0,"JOB NOT ON JOBS SHEET; ",""))&amp;IF(AND(N(G209)=0,AND(D209&lt;&gt;"",E209&lt;&gt;""),N(E209)&lt;=N(D209)),"END BEFORE START; ",IF(N(M209)&lt;=0,"NO HOURS; ",""))&amp;IF(AND(N(A209)&gt;0,B209&lt;&gt;"",COUNTIFS('Time Entries'!$A$2:$A$1500,A209,'Time Entries'!$B$2:$B$1500,B209,'Time Entries'!$C$2:$C$1500,C209,'Time Entries'!$M$2:$M$1500,M209)&gt;1),"POSSIBLE DUPLICATE; ","")&amp;IF(AND(N(A209)&gt;0,B209&lt;&gt;"",N('Settings'!$B$2)&gt;0,SUMIFS('Time Entries'!$M$2:$M$1500,'Time Entries'!$A$2:$A$1500,A209,'Time Entries'!$B$2:$B$1500,B209)&gt;N('Settings'!$B$2)),"LONG DAY; ","")&amp;IF(AND(N(A209)&gt;0,N(J209)&gt;0,N(J209)-N(A209)&gt;N('Settings'!$B$4)),"ENTERED LATE; ","")&amp;IF(AND(N(A209)&gt;0,K209="",TODAY()-N(A209)&gt;=N('Settings'!$B$5)),"NOT APPROVED; ",""),LEN(IF(N(A209)=0,"NO DATE; ",IF(A209&gt;TODAY(),"FUTURE DATE; ",""))&amp;IF(B209="","NO WORKER; ",IF(COUNTIF('Workers'!$A$2:$A$61,B209)=0,"WORKER NOT ON WORKERS SHEET; ",""))&amp;IF(C209="","NO JOB; ",IF(COUNTIF('Jobs'!$A$2:$A$61,C209)=0,"JOB NOT ON JOBS SHEET; ",""))&amp;IF(AND(N(G209)=0,AND(D209&lt;&gt;"",E209&lt;&gt;""),N(E209)&lt;=N(D209)),"END BEFORE START; ",IF(N(M209)&lt;=0,"NO HOURS; ",""))&amp;IF(AND(N(A209)&gt;0,B209&lt;&gt;"",COUNTIFS('Time Entries'!$A$2:$A$1500,A209,'Time Entries'!$B$2:$B$1500,B209,'Time Entries'!$C$2:$C$1500,C209,'Time Entries'!$M$2:$M$1500,M209)&gt;1),"POSSIBLE DUPLICATE; ","")&amp;IF(AND(N(A209)&gt;0,B209&lt;&gt;"",N('Settings'!$B$2)&gt;0,SUMIFS('Time Entries'!$M$2:$M$1500,'Time Entries'!$A$2:$A$1500,A209,'Time Entries'!$B$2:$B$1500,B209)&gt;N('Settings'!$B$2)),"LONG DAY; ","")&amp;IF(AND(N(A209)&gt;0,N(J209)&gt;0,N(J209)-N(A209)&gt;N('Settings'!$B$4)),"ENTERED LATE; ","")&amp;IF(AND(N(A209)&gt;0,K209="",TODAY()-N(A209)&gt;=N('Settings'!$B$5)),"NOT APPROVED; ",""))-2)))</f>
        <v/>
      </c>
    </row>
    <row r="210">
      <c r="A210" s="6" t="n"/>
      <c r="D210" s="7" t="n"/>
      <c r="E210" s="7" t="n"/>
      <c r="J210" s="6" t="n"/>
      <c r="L210" s="8" t="n"/>
      <c r="M210" s="9">
        <f>IF(NOT(OR(A210&lt;&gt;"",B210&lt;&gt;"",C210&lt;&gt;"")),"",IF(N(G210)&gt;0,N(G210),IF(AND(AND(D210&lt;&gt;"",E210&lt;&gt;""),N(E210)&gt;N(D210)),ROUND((N(E210)-N(D210))*24-N(F210)/60,2),"")))</f>
        <v/>
      </c>
      <c r="N210" s="6">
        <f>IF(N(A210)=0,"",A210-WEEKDAY(A210,3))</f>
        <v/>
      </c>
      <c r="O210" s="8">
        <f>IF(NOT(OR(A210&lt;&gt;"",B210&lt;&gt;"",C210&lt;&gt;"")),"",IF(IF(N(A210)=0,"NO DATE; ",IF(A210&gt;TODAY(),"FUTURE DATE; ",""))&amp;IF(B210="","NO WORKER; ",IF(COUNTIF('Workers'!$A$2:$A$61,B210)=0,"WORKER NOT ON WORKERS SHEET; ",""))&amp;IF(C210="","NO JOB; ",IF(COUNTIF('Jobs'!$A$2:$A$61,C210)=0,"JOB NOT ON JOBS SHEET; ",""))&amp;IF(AND(N(G210)=0,AND(D210&lt;&gt;"",E210&lt;&gt;""),N(E210)&lt;=N(D210)),"END BEFORE START; ",IF(N(M210)&lt;=0,"NO HOURS; ",""))&amp;IF(AND(N(A210)&gt;0,B210&lt;&gt;"",COUNTIFS('Time Entries'!$A$2:$A$1500,A210,'Time Entries'!$B$2:$B$1500,B210,'Time Entries'!$C$2:$C$1500,C210,'Time Entries'!$M$2:$M$1500,M210)&gt;1),"POSSIBLE DUPLICATE; ","")&amp;IF(AND(N(A210)&gt;0,B210&lt;&gt;"",N('Settings'!$B$2)&gt;0,SUMIFS('Time Entries'!$M$2:$M$1500,'Time Entries'!$A$2:$A$1500,A210,'Time Entries'!$B$2:$B$1500,B210)&gt;N('Settings'!$B$2)),"LONG DAY; ","")&amp;IF(AND(N(A210)&gt;0,N(J210)&gt;0,N(J210)-N(A210)&gt;N('Settings'!$B$4)),"ENTERED LATE; ","")&amp;IF(AND(N(A210)&gt;0,K210="",TODAY()-N(A210)&gt;=N('Settings'!$B$5)),"NOT APPROVED; ","")="","",LEFT(IF(N(A210)=0,"NO DATE; ",IF(A210&gt;TODAY(),"FUTURE DATE; ",""))&amp;IF(B210="","NO WORKER; ",IF(COUNTIF('Workers'!$A$2:$A$61,B210)=0,"WORKER NOT ON WORKERS SHEET; ",""))&amp;IF(C210="","NO JOB; ",IF(COUNTIF('Jobs'!$A$2:$A$61,C210)=0,"JOB NOT ON JOBS SHEET; ",""))&amp;IF(AND(N(G210)=0,AND(D210&lt;&gt;"",E210&lt;&gt;""),N(E210)&lt;=N(D210)),"END BEFORE START; ",IF(N(M210)&lt;=0,"NO HOURS; ",""))&amp;IF(AND(N(A210)&gt;0,B210&lt;&gt;"",COUNTIFS('Time Entries'!$A$2:$A$1500,A210,'Time Entries'!$B$2:$B$1500,B210,'Time Entries'!$C$2:$C$1500,C210,'Time Entries'!$M$2:$M$1500,M210)&gt;1),"POSSIBLE DUPLICATE; ","")&amp;IF(AND(N(A210)&gt;0,B210&lt;&gt;"",N('Settings'!$B$2)&gt;0,SUMIFS('Time Entries'!$M$2:$M$1500,'Time Entries'!$A$2:$A$1500,A210,'Time Entries'!$B$2:$B$1500,B210)&gt;N('Settings'!$B$2)),"LONG DAY; ","")&amp;IF(AND(N(A210)&gt;0,N(J210)&gt;0,N(J210)-N(A210)&gt;N('Settings'!$B$4)),"ENTERED LATE; ","")&amp;IF(AND(N(A210)&gt;0,K210="",TODAY()-N(A210)&gt;=N('Settings'!$B$5)),"NOT APPROVED; ",""),LEN(IF(N(A210)=0,"NO DATE; ",IF(A210&gt;TODAY(),"FUTURE DATE; ",""))&amp;IF(B210="","NO WORKER; ",IF(COUNTIF('Workers'!$A$2:$A$61,B210)=0,"WORKER NOT ON WORKERS SHEET; ",""))&amp;IF(C210="","NO JOB; ",IF(COUNTIF('Jobs'!$A$2:$A$61,C210)=0,"JOB NOT ON JOBS SHEET; ",""))&amp;IF(AND(N(G210)=0,AND(D210&lt;&gt;"",E210&lt;&gt;""),N(E210)&lt;=N(D210)),"END BEFORE START; ",IF(N(M210)&lt;=0,"NO HOURS; ",""))&amp;IF(AND(N(A210)&gt;0,B210&lt;&gt;"",COUNTIFS('Time Entries'!$A$2:$A$1500,A210,'Time Entries'!$B$2:$B$1500,B210,'Time Entries'!$C$2:$C$1500,C210,'Time Entries'!$M$2:$M$1500,M210)&gt;1),"POSSIBLE DUPLICATE; ","")&amp;IF(AND(N(A210)&gt;0,B210&lt;&gt;"",N('Settings'!$B$2)&gt;0,SUMIFS('Time Entries'!$M$2:$M$1500,'Time Entries'!$A$2:$A$1500,A210,'Time Entries'!$B$2:$B$1500,B210)&gt;N('Settings'!$B$2)),"LONG DAY; ","")&amp;IF(AND(N(A210)&gt;0,N(J210)&gt;0,N(J210)-N(A210)&gt;N('Settings'!$B$4)),"ENTERED LATE; ","")&amp;IF(AND(N(A210)&gt;0,K210="",TODAY()-N(A210)&gt;=N('Settings'!$B$5)),"NOT APPROVED; ",""))-2)))</f>
        <v/>
      </c>
    </row>
    <row r="211">
      <c r="A211" s="6" t="n"/>
      <c r="D211" s="7" t="n"/>
      <c r="E211" s="7" t="n"/>
      <c r="J211" s="6" t="n"/>
      <c r="L211" s="8" t="n"/>
      <c r="M211" s="9">
        <f>IF(NOT(OR(A211&lt;&gt;"",B211&lt;&gt;"",C211&lt;&gt;"")),"",IF(N(G211)&gt;0,N(G211),IF(AND(AND(D211&lt;&gt;"",E211&lt;&gt;""),N(E211)&gt;N(D211)),ROUND((N(E211)-N(D211))*24-N(F211)/60,2),"")))</f>
        <v/>
      </c>
      <c r="N211" s="6">
        <f>IF(N(A211)=0,"",A211-WEEKDAY(A211,3))</f>
        <v/>
      </c>
      <c r="O211" s="8">
        <f>IF(NOT(OR(A211&lt;&gt;"",B211&lt;&gt;"",C211&lt;&gt;"")),"",IF(IF(N(A211)=0,"NO DATE; ",IF(A211&gt;TODAY(),"FUTURE DATE; ",""))&amp;IF(B211="","NO WORKER; ",IF(COUNTIF('Workers'!$A$2:$A$61,B211)=0,"WORKER NOT ON WORKERS SHEET; ",""))&amp;IF(C211="","NO JOB; ",IF(COUNTIF('Jobs'!$A$2:$A$61,C211)=0,"JOB NOT ON JOBS SHEET; ",""))&amp;IF(AND(N(G211)=0,AND(D211&lt;&gt;"",E211&lt;&gt;""),N(E211)&lt;=N(D211)),"END BEFORE START; ",IF(N(M211)&lt;=0,"NO HOURS; ",""))&amp;IF(AND(N(A211)&gt;0,B211&lt;&gt;"",COUNTIFS('Time Entries'!$A$2:$A$1500,A211,'Time Entries'!$B$2:$B$1500,B211,'Time Entries'!$C$2:$C$1500,C211,'Time Entries'!$M$2:$M$1500,M211)&gt;1),"POSSIBLE DUPLICATE; ","")&amp;IF(AND(N(A211)&gt;0,B211&lt;&gt;"",N('Settings'!$B$2)&gt;0,SUMIFS('Time Entries'!$M$2:$M$1500,'Time Entries'!$A$2:$A$1500,A211,'Time Entries'!$B$2:$B$1500,B211)&gt;N('Settings'!$B$2)),"LONG DAY; ","")&amp;IF(AND(N(A211)&gt;0,N(J211)&gt;0,N(J211)-N(A211)&gt;N('Settings'!$B$4)),"ENTERED LATE; ","")&amp;IF(AND(N(A211)&gt;0,K211="",TODAY()-N(A211)&gt;=N('Settings'!$B$5)),"NOT APPROVED; ","")="","",LEFT(IF(N(A211)=0,"NO DATE; ",IF(A211&gt;TODAY(),"FUTURE DATE; ",""))&amp;IF(B211="","NO WORKER; ",IF(COUNTIF('Workers'!$A$2:$A$61,B211)=0,"WORKER NOT ON WORKERS SHEET; ",""))&amp;IF(C211="","NO JOB; ",IF(COUNTIF('Jobs'!$A$2:$A$61,C211)=0,"JOB NOT ON JOBS SHEET; ",""))&amp;IF(AND(N(G211)=0,AND(D211&lt;&gt;"",E211&lt;&gt;""),N(E211)&lt;=N(D211)),"END BEFORE START; ",IF(N(M211)&lt;=0,"NO HOURS; ",""))&amp;IF(AND(N(A211)&gt;0,B211&lt;&gt;"",COUNTIFS('Time Entries'!$A$2:$A$1500,A211,'Time Entries'!$B$2:$B$1500,B211,'Time Entries'!$C$2:$C$1500,C211,'Time Entries'!$M$2:$M$1500,M211)&gt;1),"POSSIBLE DUPLICATE; ","")&amp;IF(AND(N(A211)&gt;0,B211&lt;&gt;"",N('Settings'!$B$2)&gt;0,SUMIFS('Time Entries'!$M$2:$M$1500,'Time Entries'!$A$2:$A$1500,A211,'Time Entries'!$B$2:$B$1500,B211)&gt;N('Settings'!$B$2)),"LONG DAY; ","")&amp;IF(AND(N(A211)&gt;0,N(J211)&gt;0,N(J211)-N(A211)&gt;N('Settings'!$B$4)),"ENTERED LATE; ","")&amp;IF(AND(N(A211)&gt;0,K211="",TODAY()-N(A211)&gt;=N('Settings'!$B$5)),"NOT APPROVED; ",""),LEN(IF(N(A211)=0,"NO DATE; ",IF(A211&gt;TODAY(),"FUTURE DATE; ",""))&amp;IF(B211="","NO WORKER; ",IF(COUNTIF('Workers'!$A$2:$A$61,B211)=0,"WORKER NOT ON WORKERS SHEET; ",""))&amp;IF(C211="","NO JOB; ",IF(COUNTIF('Jobs'!$A$2:$A$61,C211)=0,"JOB NOT ON JOBS SHEET; ",""))&amp;IF(AND(N(G211)=0,AND(D211&lt;&gt;"",E211&lt;&gt;""),N(E211)&lt;=N(D211)),"END BEFORE START; ",IF(N(M211)&lt;=0,"NO HOURS; ",""))&amp;IF(AND(N(A211)&gt;0,B211&lt;&gt;"",COUNTIFS('Time Entries'!$A$2:$A$1500,A211,'Time Entries'!$B$2:$B$1500,B211,'Time Entries'!$C$2:$C$1500,C211,'Time Entries'!$M$2:$M$1500,M211)&gt;1),"POSSIBLE DUPLICATE; ","")&amp;IF(AND(N(A211)&gt;0,B211&lt;&gt;"",N('Settings'!$B$2)&gt;0,SUMIFS('Time Entries'!$M$2:$M$1500,'Time Entries'!$A$2:$A$1500,A211,'Time Entries'!$B$2:$B$1500,B211)&gt;N('Settings'!$B$2)),"LONG DAY; ","")&amp;IF(AND(N(A211)&gt;0,N(J211)&gt;0,N(J211)-N(A211)&gt;N('Settings'!$B$4)),"ENTERED LATE; ","")&amp;IF(AND(N(A211)&gt;0,K211="",TODAY()-N(A211)&gt;=N('Settings'!$B$5)),"NOT APPROVED; ",""))-2)))</f>
        <v/>
      </c>
    </row>
    <row r="212">
      <c r="A212" s="6" t="n"/>
      <c r="D212" s="7" t="n"/>
      <c r="E212" s="7" t="n"/>
      <c r="J212" s="6" t="n"/>
      <c r="L212" s="8" t="n"/>
      <c r="M212" s="9">
        <f>IF(NOT(OR(A212&lt;&gt;"",B212&lt;&gt;"",C212&lt;&gt;"")),"",IF(N(G212)&gt;0,N(G212),IF(AND(AND(D212&lt;&gt;"",E212&lt;&gt;""),N(E212)&gt;N(D212)),ROUND((N(E212)-N(D212))*24-N(F212)/60,2),"")))</f>
        <v/>
      </c>
      <c r="N212" s="6">
        <f>IF(N(A212)=0,"",A212-WEEKDAY(A212,3))</f>
        <v/>
      </c>
      <c r="O212" s="8">
        <f>IF(NOT(OR(A212&lt;&gt;"",B212&lt;&gt;"",C212&lt;&gt;"")),"",IF(IF(N(A212)=0,"NO DATE; ",IF(A212&gt;TODAY(),"FUTURE DATE; ",""))&amp;IF(B212="","NO WORKER; ",IF(COUNTIF('Workers'!$A$2:$A$61,B212)=0,"WORKER NOT ON WORKERS SHEET; ",""))&amp;IF(C212="","NO JOB; ",IF(COUNTIF('Jobs'!$A$2:$A$61,C212)=0,"JOB NOT ON JOBS SHEET; ",""))&amp;IF(AND(N(G212)=0,AND(D212&lt;&gt;"",E212&lt;&gt;""),N(E212)&lt;=N(D212)),"END BEFORE START; ",IF(N(M212)&lt;=0,"NO HOURS; ",""))&amp;IF(AND(N(A212)&gt;0,B212&lt;&gt;"",COUNTIFS('Time Entries'!$A$2:$A$1500,A212,'Time Entries'!$B$2:$B$1500,B212,'Time Entries'!$C$2:$C$1500,C212,'Time Entries'!$M$2:$M$1500,M212)&gt;1),"POSSIBLE DUPLICATE; ","")&amp;IF(AND(N(A212)&gt;0,B212&lt;&gt;"",N('Settings'!$B$2)&gt;0,SUMIFS('Time Entries'!$M$2:$M$1500,'Time Entries'!$A$2:$A$1500,A212,'Time Entries'!$B$2:$B$1500,B212)&gt;N('Settings'!$B$2)),"LONG DAY; ","")&amp;IF(AND(N(A212)&gt;0,N(J212)&gt;0,N(J212)-N(A212)&gt;N('Settings'!$B$4)),"ENTERED LATE; ","")&amp;IF(AND(N(A212)&gt;0,K212="",TODAY()-N(A212)&gt;=N('Settings'!$B$5)),"NOT APPROVED; ","")="","",LEFT(IF(N(A212)=0,"NO DATE; ",IF(A212&gt;TODAY(),"FUTURE DATE; ",""))&amp;IF(B212="","NO WORKER; ",IF(COUNTIF('Workers'!$A$2:$A$61,B212)=0,"WORKER NOT ON WORKERS SHEET; ",""))&amp;IF(C212="","NO JOB; ",IF(COUNTIF('Jobs'!$A$2:$A$61,C212)=0,"JOB NOT ON JOBS SHEET; ",""))&amp;IF(AND(N(G212)=0,AND(D212&lt;&gt;"",E212&lt;&gt;""),N(E212)&lt;=N(D212)),"END BEFORE START; ",IF(N(M212)&lt;=0,"NO HOURS; ",""))&amp;IF(AND(N(A212)&gt;0,B212&lt;&gt;"",COUNTIFS('Time Entries'!$A$2:$A$1500,A212,'Time Entries'!$B$2:$B$1500,B212,'Time Entries'!$C$2:$C$1500,C212,'Time Entries'!$M$2:$M$1500,M212)&gt;1),"POSSIBLE DUPLICATE; ","")&amp;IF(AND(N(A212)&gt;0,B212&lt;&gt;"",N('Settings'!$B$2)&gt;0,SUMIFS('Time Entries'!$M$2:$M$1500,'Time Entries'!$A$2:$A$1500,A212,'Time Entries'!$B$2:$B$1500,B212)&gt;N('Settings'!$B$2)),"LONG DAY; ","")&amp;IF(AND(N(A212)&gt;0,N(J212)&gt;0,N(J212)-N(A212)&gt;N('Settings'!$B$4)),"ENTERED LATE; ","")&amp;IF(AND(N(A212)&gt;0,K212="",TODAY()-N(A212)&gt;=N('Settings'!$B$5)),"NOT APPROVED; ",""),LEN(IF(N(A212)=0,"NO DATE; ",IF(A212&gt;TODAY(),"FUTURE DATE; ",""))&amp;IF(B212="","NO WORKER; ",IF(COUNTIF('Workers'!$A$2:$A$61,B212)=0,"WORKER NOT ON WORKERS SHEET; ",""))&amp;IF(C212="","NO JOB; ",IF(COUNTIF('Jobs'!$A$2:$A$61,C212)=0,"JOB NOT ON JOBS SHEET; ",""))&amp;IF(AND(N(G212)=0,AND(D212&lt;&gt;"",E212&lt;&gt;""),N(E212)&lt;=N(D212)),"END BEFORE START; ",IF(N(M212)&lt;=0,"NO HOURS; ",""))&amp;IF(AND(N(A212)&gt;0,B212&lt;&gt;"",COUNTIFS('Time Entries'!$A$2:$A$1500,A212,'Time Entries'!$B$2:$B$1500,B212,'Time Entries'!$C$2:$C$1500,C212,'Time Entries'!$M$2:$M$1500,M212)&gt;1),"POSSIBLE DUPLICATE; ","")&amp;IF(AND(N(A212)&gt;0,B212&lt;&gt;"",N('Settings'!$B$2)&gt;0,SUMIFS('Time Entries'!$M$2:$M$1500,'Time Entries'!$A$2:$A$1500,A212,'Time Entries'!$B$2:$B$1500,B212)&gt;N('Settings'!$B$2)),"LONG DAY; ","")&amp;IF(AND(N(A212)&gt;0,N(J212)&gt;0,N(J212)-N(A212)&gt;N('Settings'!$B$4)),"ENTERED LATE; ","")&amp;IF(AND(N(A212)&gt;0,K212="",TODAY()-N(A212)&gt;=N('Settings'!$B$5)),"NOT APPROVED; ",""))-2)))</f>
        <v/>
      </c>
    </row>
    <row r="213">
      <c r="A213" s="6" t="n"/>
      <c r="D213" s="7" t="n"/>
      <c r="E213" s="7" t="n"/>
      <c r="J213" s="6" t="n"/>
      <c r="L213" s="8" t="n"/>
      <c r="M213" s="9">
        <f>IF(NOT(OR(A213&lt;&gt;"",B213&lt;&gt;"",C213&lt;&gt;"")),"",IF(N(G213)&gt;0,N(G213),IF(AND(AND(D213&lt;&gt;"",E213&lt;&gt;""),N(E213)&gt;N(D213)),ROUND((N(E213)-N(D213))*24-N(F213)/60,2),"")))</f>
        <v/>
      </c>
      <c r="N213" s="6">
        <f>IF(N(A213)=0,"",A213-WEEKDAY(A213,3))</f>
        <v/>
      </c>
      <c r="O213" s="8">
        <f>IF(NOT(OR(A213&lt;&gt;"",B213&lt;&gt;"",C213&lt;&gt;"")),"",IF(IF(N(A213)=0,"NO DATE; ",IF(A213&gt;TODAY(),"FUTURE DATE; ",""))&amp;IF(B213="","NO WORKER; ",IF(COUNTIF('Workers'!$A$2:$A$61,B213)=0,"WORKER NOT ON WORKERS SHEET; ",""))&amp;IF(C213="","NO JOB; ",IF(COUNTIF('Jobs'!$A$2:$A$61,C213)=0,"JOB NOT ON JOBS SHEET; ",""))&amp;IF(AND(N(G213)=0,AND(D213&lt;&gt;"",E213&lt;&gt;""),N(E213)&lt;=N(D213)),"END BEFORE START; ",IF(N(M213)&lt;=0,"NO HOURS; ",""))&amp;IF(AND(N(A213)&gt;0,B213&lt;&gt;"",COUNTIFS('Time Entries'!$A$2:$A$1500,A213,'Time Entries'!$B$2:$B$1500,B213,'Time Entries'!$C$2:$C$1500,C213,'Time Entries'!$M$2:$M$1500,M213)&gt;1),"POSSIBLE DUPLICATE; ","")&amp;IF(AND(N(A213)&gt;0,B213&lt;&gt;"",N('Settings'!$B$2)&gt;0,SUMIFS('Time Entries'!$M$2:$M$1500,'Time Entries'!$A$2:$A$1500,A213,'Time Entries'!$B$2:$B$1500,B213)&gt;N('Settings'!$B$2)),"LONG DAY; ","")&amp;IF(AND(N(A213)&gt;0,N(J213)&gt;0,N(J213)-N(A213)&gt;N('Settings'!$B$4)),"ENTERED LATE; ","")&amp;IF(AND(N(A213)&gt;0,K213="",TODAY()-N(A213)&gt;=N('Settings'!$B$5)),"NOT APPROVED; ","")="","",LEFT(IF(N(A213)=0,"NO DATE; ",IF(A213&gt;TODAY(),"FUTURE DATE; ",""))&amp;IF(B213="","NO WORKER; ",IF(COUNTIF('Workers'!$A$2:$A$61,B213)=0,"WORKER NOT ON WORKERS SHEET; ",""))&amp;IF(C213="","NO JOB; ",IF(COUNTIF('Jobs'!$A$2:$A$61,C213)=0,"JOB NOT ON JOBS SHEET; ",""))&amp;IF(AND(N(G213)=0,AND(D213&lt;&gt;"",E213&lt;&gt;""),N(E213)&lt;=N(D213)),"END BEFORE START; ",IF(N(M213)&lt;=0,"NO HOURS; ",""))&amp;IF(AND(N(A213)&gt;0,B213&lt;&gt;"",COUNTIFS('Time Entries'!$A$2:$A$1500,A213,'Time Entries'!$B$2:$B$1500,B213,'Time Entries'!$C$2:$C$1500,C213,'Time Entries'!$M$2:$M$1500,M213)&gt;1),"POSSIBLE DUPLICATE; ","")&amp;IF(AND(N(A213)&gt;0,B213&lt;&gt;"",N('Settings'!$B$2)&gt;0,SUMIFS('Time Entries'!$M$2:$M$1500,'Time Entries'!$A$2:$A$1500,A213,'Time Entries'!$B$2:$B$1500,B213)&gt;N('Settings'!$B$2)),"LONG DAY; ","")&amp;IF(AND(N(A213)&gt;0,N(J213)&gt;0,N(J213)-N(A213)&gt;N('Settings'!$B$4)),"ENTERED LATE; ","")&amp;IF(AND(N(A213)&gt;0,K213="",TODAY()-N(A213)&gt;=N('Settings'!$B$5)),"NOT APPROVED; ",""),LEN(IF(N(A213)=0,"NO DATE; ",IF(A213&gt;TODAY(),"FUTURE DATE; ",""))&amp;IF(B213="","NO WORKER; ",IF(COUNTIF('Workers'!$A$2:$A$61,B213)=0,"WORKER NOT ON WORKERS SHEET; ",""))&amp;IF(C213="","NO JOB; ",IF(COUNTIF('Jobs'!$A$2:$A$61,C213)=0,"JOB NOT ON JOBS SHEET; ",""))&amp;IF(AND(N(G213)=0,AND(D213&lt;&gt;"",E213&lt;&gt;""),N(E213)&lt;=N(D213)),"END BEFORE START; ",IF(N(M213)&lt;=0,"NO HOURS; ",""))&amp;IF(AND(N(A213)&gt;0,B213&lt;&gt;"",COUNTIFS('Time Entries'!$A$2:$A$1500,A213,'Time Entries'!$B$2:$B$1500,B213,'Time Entries'!$C$2:$C$1500,C213,'Time Entries'!$M$2:$M$1500,M213)&gt;1),"POSSIBLE DUPLICATE; ","")&amp;IF(AND(N(A213)&gt;0,B213&lt;&gt;"",N('Settings'!$B$2)&gt;0,SUMIFS('Time Entries'!$M$2:$M$1500,'Time Entries'!$A$2:$A$1500,A213,'Time Entries'!$B$2:$B$1500,B213)&gt;N('Settings'!$B$2)),"LONG DAY; ","")&amp;IF(AND(N(A213)&gt;0,N(J213)&gt;0,N(J213)-N(A213)&gt;N('Settings'!$B$4)),"ENTERED LATE; ","")&amp;IF(AND(N(A213)&gt;0,K213="",TODAY()-N(A213)&gt;=N('Settings'!$B$5)),"NOT APPROVED; ",""))-2)))</f>
        <v/>
      </c>
    </row>
    <row r="214">
      <c r="A214" s="6" t="n"/>
      <c r="D214" s="7" t="n"/>
      <c r="E214" s="7" t="n"/>
      <c r="J214" s="6" t="n"/>
      <c r="L214" s="8" t="n"/>
      <c r="M214" s="9">
        <f>IF(NOT(OR(A214&lt;&gt;"",B214&lt;&gt;"",C214&lt;&gt;"")),"",IF(N(G214)&gt;0,N(G214),IF(AND(AND(D214&lt;&gt;"",E214&lt;&gt;""),N(E214)&gt;N(D214)),ROUND((N(E214)-N(D214))*24-N(F214)/60,2),"")))</f>
        <v/>
      </c>
      <c r="N214" s="6">
        <f>IF(N(A214)=0,"",A214-WEEKDAY(A214,3))</f>
        <v/>
      </c>
      <c r="O214" s="8">
        <f>IF(NOT(OR(A214&lt;&gt;"",B214&lt;&gt;"",C214&lt;&gt;"")),"",IF(IF(N(A214)=0,"NO DATE; ",IF(A214&gt;TODAY(),"FUTURE DATE; ",""))&amp;IF(B214="","NO WORKER; ",IF(COUNTIF('Workers'!$A$2:$A$61,B214)=0,"WORKER NOT ON WORKERS SHEET; ",""))&amp;IF(C214="","NO JOB; ",IF(COUNTIF('Jobs'!$A$2:$A$61,C214)=0,"JOB NOT ON JOBS SHEET; ",""))&amp;IF(AND(N(G214)=0,AND(D214&lt;&gt;"",E214&lt;&gt;""),N(E214)&lt;=N(D214)),"END BEFORE START; ",IF(N(M214)&lt;=0,"NO HOURS; ",""))&amp;IF(AND(N(A214)&gt;0,B214&lt;&gt;"",COUNTIFS('Time Entries'!$A$2:$A$1500,A214,'Time Entries'!$B$2:$B$1500,B214,'Time Entries'!$C$2:$C$1500,C214,'Time Entries'!$M$2:$M$1500,M214)&gt;1),"POSSIBLE DUPLICATE; ","")&amp;IF(AND(N(A214)&gt;0,B214&lt;&gt;"",N('Settings'!$B$2)&gt;0,SUMIFS('Time Entries'!$M$2:$M$1500,'Time Entries'!$A$2:$A$1500,A214,'Time Entries'!$B$2:$B$1500,B214)&gt;N('Settings'!$B$2)),"LONG DAY; ","")&amp;IF(AND(N(A214)&gt;0,N(J214)&gt;0,N(J214)-N(A214)&gt;N('Settings'!$B$4)),"ENTERED LATE; ","")&amp;IF(AND(N(A214)&gt;0,K214="",TODAY()-N(A214)&gt;=N('Settings'!$B$5)),"NOT APPROVED; ","")="","",LEFT(IF(N(A214)=0,"NO DATE; ",IF(A214&gt;TODAY(),"FUTURE DATE; ",""))&amp;IF(B214="","NO WORKER; ",IF(COUNTIF('Workers'!$A$2:$A$61,B214)=0,"WORKER NOT ON WORKERS SHEET; ",""))&amp;IF(C214="","NO JOB; ",IF(COUNTIF('Jobs'!$A$2:$A$61,C214)=0,"JOB NOT ON JOBS SHEET; ",""))&amp;IF(AND(N(G214)=0,AND(D214&lt;&gt;"",E214&lt;&gt;""),N(E214)&lt;=N(D214)),"END BEFORE START; ",IF(N(M214)&lt;=0,"NO HOURS; ",""))&amp;IF(AND(N(A214)&gt;0,B214&lt;&gt;"",COUNTIFS('Time Entries'!$A$2:$A$1500,A214,'Time Entries'!$B$2:$B$1500,B214,'Time Entries'!$C$2:$C$1500,C214,'Time Entries'!$M$2:$M$1500,M214)&gt;1),"POSSIBLE DUPLICATE; ","")&amp;IF(AND(N(A214)&gt;0,B214&lt;&gt;"",N('Settings'!$B$2)&gt;0,SUMIFS('Time Entries'!$M$2:$M$1500,'Time Entries'!$A$2:$A$1500,A214,'Time Entries'!$B$2:$B$1500,B214)&gt;N('Settings'!$B$2)),"LONG DAY; ","")&amp;IF(AND(N(A214)&gt;0,N(J214)&gt;0,N(J214)-N(A214)&gt;N('Settings'!$B$4)),"ENTERED LATE; ","")&amp;IF(AND(N(A214)&gt;0,K214="",TODAY()-N(A214)&gt;=N('Settings'!$B$5)),"NOT APPROVED; ",""),LEN(IF(N(A214)=0,"NO DATE; ",IF(A214&gt;TODAY(),"FUTURE DATE; ",""))&amp;IF(B214="","NO WORKER; ",IF(COUNTIF('Workers'!$A$2:$A$61,B214)=0,"WORKER NOT ON WORKERS SHEET; ",""))&amp;IF(C214="","NO JOB; ",IF(COUNTIF('Jobs'!$A$2:$A$61,C214)=0,"JOB NOT ON JOBS SHEET; ",""))&amp;IF(AND(N(G214)=0,AND(D214&lt;&gt;"",E214&lt;&gt;""),N(E214)&lt;=N(D214)),"END BEFORE START; ",IF(N(M214)&lt;=0,"NO HOURS; ",""))&amp;IF(AND(N(A214)&gt;0,B214&lt;&gt;"",COUNTIFS('Time Entries'!$A$2:$A$1500,A214,'Time Entries'!$B$2:$B$1500,B214,'Time Entries'!$C$2:$C$1500,C214,'Time Entries'!$M$2:$M$1500,M214)&gt;1),"POSSIBLE DUPLICATE; ","")&amp;IF(AND(N(A214)&gt;0,B214&lt;&gt;"",N('Settings'!$B$2)&gt;0,SUMIFS('Time Entries'!$M$2:$M$1500,'Time Entries'!$A$2:$A$1500,A214,'Time Entries'!$B$2:$B$1500,B214)&gt;N('Settings'!$B$2)),"LONG DAY; ","")&amp;IF(AND(N(A214)&gt;0,N(J214)&gt;0,N(J214)-N(A214)&gt;N('Settings'!$B$4)),"ENTERED LATE; ","")&amp;IF(AND(N(A214)&gt;0,K214="",TODAY()-N(A214)&gt;=N('Settings'!$B$5)),"NOT APPROVED; ",""))-2)))</f>
        <v/>
      </c>
    </row>
    <row r="215">
      <c r="A215" s="6" t="n"/>
      <c r="D215" s="7" t="n"/>
      <c r="E215" s="7" t="n"/>
      <c r="J215" s="6" t="n"/>
      <c r="L215" s="8" t="n"/>
      <c r="M215" s="9">
        <f>IF(NOT(OR(A215&lt;&gt;"",B215&lt;&gt;"",C215&lt;&gt;"")),"",IF(N(G215)&gt;0,N(G215),IF(AND(AND(D215&lt;&gt;"",E215&lt;&gt;""),N(E215)&gt;N(D215)),ROUND((N(E215)-N(D215))*24-N(F215)/60,2),"")))</f>
        <v/>
      </c>
      <c r="N215" s="6">
        <f>IF(N(A215)=0,"",A215-WEEKDAY(A215,3))</f>
        <v/>
      </c>
      <c r="O215" s="8">
        <f>IF(NOT(OR(A215&lt;&gt;"",B215&lt;&gt;"",C215&lt;&gt;"")),"",IF(IF(N(A215)=0,"NO DATE; ",IF(A215&gt;TODAY(),"FUTURE DATE; ",""))&amp;IF(B215="","NO WORKER; ",IF(COUNTIF('Workers'!$A$2:$A$61,B215)=0,"WORKER NOT ON WORKERS SHEET; ",""))&amp;IF(C215="","NO JOB; ",IF(COUNTIF('Jobs'!$A$2:$A$61,C215)=0,"JOB NOT ON JOBS SHEET; ",""))&amp;IF(AND(N(G215)=0,AND(D215&lt;&gt;"",E215&lt;&gt;""),N(E215)&lt;=N(D215)),"END BEFORE START; ",IF(N(M215)&lt;=0,"NO HOURS; ",""))&amp;IF(AND(N(A215)&gt;0,B215&lt;&gt;"",COUNTIFS('Time Entries'!$A$2:$A$1500,A215,'Time Entries'!$B$2:$B$1500,B215,'Time Entries'!$C$2:$C$1500,C215,'Time Entries'!$M$2:$M$1500,M215)&gt;1),"POSSIBLE DUPLICATE; ","")&amp;IF(AND(N(A215)&gt;0,B215&lt;&gt;"",N('Settings'!$B$2)&gt;0,SUMIFS('Time Entries'!$M$2:$M$1500,'Time Entries'!$A$2:$A$1500,A215,'Time Entries'!$B$2:$B$1500,B215)&gt;N('Settings'!$B$2)),"LONG DAY; ","")&amp;IF(AND(N(A215)&gt;0,N(J215)&gt;0,N(J215)-N(A215)&gt;N('Settings'!$B$4)),"ENTERED LATE; ","")&amp;IF(AND(N(A215)&gt;0,K215="",TODAY()-N(A215)&gt;=N('Settings'!$B$5)),"NOT APPROVED; ","")="","",LEFT(IF(N(A215)=0,"NO DATE; ",IF(A215&gt;TODAY(),"FUTURE DATE; ",""))&amp;IF(B215="","NO WORKER; ",IF(COUNTIF('Workers'!$A$2:$A$61,B215)=0,"WORKER NOT ON WORKERS SHEET; ",""))&amp;IF(C215="","NO JOB; ",IF(COUNTIF('Jobs'!$A$2:$A$61,C215)=0,"JOB NOT ON JOBS SHEET; ",""))&amp;IF(AND(N(G215)=0,AND(D215&lt;&gt;"",E215&lt;&gt;""),N(E215)&lt;=N(D215)),"END BEFORE START; ",IF(N(M215)&lt;=0,"NO HOURS; ",""))&amp;IF(AND(N(A215)&gt;0,B215&lt;&gt;"",COUNTIFS('Time Entries'!$A$2:$A$1500,A215,'Time Entries'!$B$2:$B$1500,B215,'Time Entries'!$C$2:$C$1500,C215,'Time Entries'!$M$2:$M$1500,M215)&gt;1),"POSSIBLE DUPLICATE; ","")&amp;IF(AND(N(A215)&gt;0,B215&lt;&gt;"",N('Settings'!$B$2)&gt;0,SUMIFS('Time Entries'!$M$2:$M$1500,'Time Entries'!$A$2:$A$1500,A215,'Time Entries'!$B$2:$B$1500,B215)&gt;N('Settings'!$B$2)),"LONG DAY; ","")&amp;IF(AND(N(A215)&gt;0,N(J215)&gt;0,N(J215)-N(A215)&gt;N('Settings'!$B$4)),"ENTERED LATE; ","")&amp;IF(AND(N(A215)&gt;0,K215="",TODAY()-N(A215)&gt;=N('Settings'!$B$5)),"NOT APPROVED; ",""),LEN(IF(N(A215)=0,"NO DATE; ",IF(A215&gt;TODAY(),"FUTURE DATE; ",""))&amp;IF(B215="","NO WORKER; ",IF(COUNTIF('Workers'!$A$2:$A$61,B215)=0,"WORKER NOT ON WORKERS SHEET; ",""))&amp;IF(C215="","NO JOB; ",IF(COUNTIF('Jobs'!$A$2:$A$61,C215)=0,"JOB NOT ON JOBS SHEET; ",""))&amp;IF(AND(N(G215)=0,AND(D215&lt;&gt;"",E215&lt;&gt;""),N(E215)&lt;=N(D215)),"END BEFORE START; ",IF(N(M215)&lt;=0,"NO HOURS; ",""))&amp;IF(AND(N(A215)&gt;0,B215&lt;&gt;"",COUNTIFS('Time Entries'!$A$2:$A$1500,A215,'Time Entries'!$B$2:$B$1500,B215,'Time Entries'!$C$2:$C$1500,C215,'Time Entries'!$M$2:$M$1500,M215)&gt;1),"POSSIBLE DUPLICATE; ","")&amp;IF(AND(N(A215)&gt;0,B215&lt;&gt;"",N('Settings'!$B$2)&gt;0,SUMIFS('Time Entries'!$M$2:$M$1500,'Time Entries'!$A$2:$A$1500,A215,'Time Entries'!$B$2:$B$1500,B215)&gt;N('Settings'!$B$2)),"LONG DAY; ","")&amp;IF(AND(N(A215)&gt;0,N(J215)&gt;0,N(J215)-N(A215)&gt;N('Settings'!$B$4)),"ENTERED LATE; ","")&amp;IF(AND(N(A215)&gt;0,K215="",TODAY()-N(A215)&gt;=N('Settings'!$B$5)),"NOT APPROVED; ",""))-2)))</f>
        <v/>
      </c>
    </row>
    <row r="216">
      <c r="A216" s="6" t="n"/>
      <c r="D216" s="7" t="n"/>
      <c r="E216" s="7" t="n"/>
      <c r="J216" s="6" t="n"/>
      <c r="L216" s="8" t="n"/>
      <c r="M216" s="9">
        <f>IF(NOT(OR(A216&lt;&gt;"",B216&lt;&gt;"",C216&lt;&gt;"")),"",IF(N(G216)&gt;0,N(G216),IF(AND(AND(D216&lt;&gt;"",E216&lt;&gt;""),N(E216)&gt;N(D216)),ROUND((N(E216)-N(D216))*24-N(F216)/60,2),"")))</f>
        <v/>
      </c>
      <c r="N216" s="6">
        <f>IF(N(A216)=0,"",A216-WEEKDAY(A216,3))</f>
        <v/>
      </c>
      <c r="O216" s="8">
        <f>IF(NOT(OR(A216&lt;&gt;"",B216&lt;&gt;"",C216&lt;&gt;"")),"",IF(IF(N(A216)=0,"NO DATE; ",IF(A216&gt;TODAY(),"FUTURE DATE; ",""))&amp;IF(B216="","NO WORKER; ",IF(COUNTIF('Workers'!$A$2:$A$61,B216)=0,"WORKER NOT ON WORKERS SHEET; ",""))&amp;IF(C216="","NO JOB; ",IF(COUNTIF('Jobs'!$A$2:$A$61,C216)=0,"JOB NOT ON JOBS SHEET; ",""))&amp;IF(AND(N(G216)=0,AND(D216&lt;&gt;"",E216&lt;&gt;""),N(E216)&lt;=N(D216)),"END BEFORE START; ",IF(N(M216)&lt;=0,"NO HOURS; ",""))&amp;IF(AND(N(A216)&gt;0,B216&lt;&gt;"",COUNTIFS('Time Entries'!$A$2:$A$1500,A216,'Time Entries'!$B$2:$B$1500,B216,'Time Entries'!$C$2:$C$1500,C216,'Time Entries'!$M$2:$M$1500,M216)&gt;1),"POSSIBLE DUPLICATE; ","")&amp;IF(AND(N(A216)&gt;0,B216&lt;&gt;"",N('Settings'!$B$2)&gt;0,SUMIFS('Time Entries'!$M$2:$M$1500,'Time Entries'!$A$2:$A$1500,A216,'Time Entries'!$B$2:$B$1500,B216)&gt;N('Settings'!$B$2)),"LONG DAY; ","")&amp;IF(AND(N(A216)&gt;0,N(J216)&gt;0,N(J216)-N(A216)&gt;N('Settings'!$B$4)),"ENTERED LATE; ","")&amp;IF(AND(N(A216)&gt;0,K216="",TODAY()-N(A216)&gt;=N('Settings'!$B$5)),"NOT APPROVED; ","")="","",LEFT(IF(N(A216)=0,"NO DATE; ",IF(A216&gt;TODAY(),"FUTURE DATE; ",""))&amp;IF(B216="","NO WORKER; ",IF(COUNTIF('Workers'!$A$2:$A$61,B216)=0,"WORKER NOT ON WORKERS SHEET; ",""))&amp;IF(C216="","NO JOB; ",IF(COUNTIF('Jobs'!$A$2:$A$61,C216)=0,"JOB NOT ON JOBS SHEET; ",""))&amp;IF(AND(N(G216)=0,AND(D216&lt;&gt;"",E216&lt;&gt;""),N(E216)&lt;=N(D216)),"END BEFORE START; ",IF(N(M216)&lt;=0,"NO HOURS; ",""))&amp;IF(AND(N(A216)&gt;0,B216&lt;&gt;"",COUNTIFS('Time Entries'!$A$2:$A$1500,A216,'Time Entries'!$B$2:$B$1500,B216,'Time Entries'!$C$2:$C$1500,C216,'Time Entries'!$M$2:$M$1500,M216)&gt;1),"POSSIBLE DUPLICATE; ","")&amp;IF(AND(N(A216)&gt;0,B216&lt;&gt;"",N('Settings'!$B$2)&gt;0,SUMIFS('Time Entries'!$M$2:$M$1500,'Time Entries'!$A$2:$A$1500,A216,'Time Entries'!$B$2:$B$1500,B216)&gt;N('Settings'!$B$2)),"LONG DAY; ","")&amp;IF(AND(N(A216)&gt;0,N(J216)&gt;0,N(J216)-N(A216)&gt;N('Settings'!$B$4)),"ENTERED LATE; ","")&amp;IF(AND(N(A216)&gt;0,K216="",TODAY()-N(A216)&gt;=N('Settings'!$B$5)),"NOT APPROVED; ",""),LEN(IF(N(A216)=0,"NO DATE; ",IF(A216&gt;TODAY(),"FUTURE DATE; ",""))&amp;IF(B216="","NO WORKER; ",IF(COUNTIF('Workers'!$A$2:$A$61,B216)=0,"WORKER NOT ON WORKERS SHEET; ",""))&amp;IF(C216="","NO JOB; ",IF(COUNTIF('Jobs'!$A$2:$A$61,C216)=0,"JOB NOT ON JOBS SHEET; ",""))&amp;IF(AND(N(G216)=0,AND(D216&lt;&gt;"",E216&lt;&gt;""),N(E216)&lt;=N(D216)),"END BEFORE START; ",IF(N(M216)&lt;=0,"NO HOURS; ",""))&amp;IF(AND(N(A216)&gt;0,B216&lt;&gt;"",COUNTIFS('Time Entries'!$A$2:$A$1500,A216,'Time Entries'!$B$2:$B$1500,B216,'Time Entries'!$C$2:$C$1500,C216,'Time Entries'!$M$2:$M$1500,M216)&gt;1),"POSSIBLE DUPLICATE; ","")&amp;IF(AND(N(A216)&gt;0,B216&lt;&gt;"",N('Settings'!$B$2)&gt;0,SUMIFS('Time Entries'!$M$2:$M$1500,'Time Entries'!$A$2:$A$1500,A216,'Time Entries'!$B$2:$B$1500,B216)&gt;N('Settings'!$B$2)),"LONG DAY; ","")&amp;IF(AND(N(A216)&gt;0,N(J216)&gt;0,N(J216)-N(A216)&gt;N('Settings'!$B$4)),"ENTERED LATE; ","")&amp;IF(AND(N(A216)&gt;0,K216="",TODAY()-N(A216)&gt;=N('Settings'!$B$5)),"NOT APPROVED; ",""))-2)))</f>
        <v/>
      </c>
    </row>
    <row r="217">
      <c r="A217" s="6" t="n"/>
      <c r="D217" s="7" t="n"/>
      <c r="E217" s="7" t="n"/>
      <c r="J217" s="6" t="n"/>
      <c r="L217" s="8" t="n"/>
      <c r="M217" s="9">
        <f>IF(NOT(OR(A217&lt;&gt;"",B217&lt;&gt;"",C217&lt;&gt;"")),"",IF(N(G217)&gt;0,N(G217),IF(AND(AND(D217&lt;&gt;"",E217&lt;&gt;""),N(E217)&gt;N(D217)),ROUND((N(E217)-N(D217))*24-N(F217)/60,2),"")))</f>
        <v/>
      </c>
      <c r="N217" s="6">
        <f>IF(N(A217)=0,"",A217-WEEKDAY(A217,3))</f>
        <v/>
      </c>
      <c r="O217" s="8">
        <f>IF(NOT(OR(A217&lt;&gt;"",B217&lt;&gt;"",C217&lt;&gt;"")),"",IF(IF(N(A217)=0,"NO DATE; ",IF(A217&gt;TODAY(),"FUTURE DATE; ",""))&amp;IF(B217="","NO WORKER; ",IF(COUNTIF('Workers'!$A$2:$A$61,B217)=0,"WORKER NOT ON WORKERS SHEET; ",""))&amp;IF(C217="","NO JOB; ",IF(COUNTIF('Jobs'!$A$2:$A$61,C217)=0,"JOB NOT ON JOBS SHEET; ",""))&amp;IF(AND(N(G217)=0,AND(D217&lt;&gt;"",E217&lt;&gt;""),N(E217)&lt;=N(D217)),"END BEFORE START; ",IF(N(M217)&lt;=0,"NO HOURS; ",""))&amp;IF(AND(N(A217)&gt;0,B217&lt;&gt;"",COUNTIFS('Time Entries'!$A$2:$A$1500,A217,'Time Entries'!$B$2:$B$1500,B217,'Time Entries'!$C$2:$C$1500,C217,'Time Entries'!$M$2:$M$1500,M217)&gt;1),"POSSIBLE DUPLICATE; ","")&amp;IF(AND(N(A217)&gt;0,B217&lt;&gt;"",N('Settings'!$B$2)&gt;0,SUMIFS('Time Entries'!$M$2:$M$1500,'Time Entries'!$A$2:$A$1500,A217,'Time Entries'!$B$2:$B$1500,B217)&gt;N('Settings'!$B$2)),"LONG DAY; ","")&amp;IF(AND(N(A217)&gt;0,N(J217)&gt;0,N(J217)-N(A217)&gt;N('Settings'!$B$4)),"ENTERED LATE; ","")&amp;IF(AND(N(A217)&gt;0,K217="",TODAY()-N(A217)&gt;=N('Settings'!$B$5)),"NOT APPROVED; ","")="","",LEFT(IF(N(A217)=0,"NO DATE; ",IF(A217&gt;TODAY(),"FUTURE DATE; ",""))&amp;IF(B217="","NO WORKER; ",IF(COUNTIF('Workers'!$A$2:$A$61,B217)=0,"WORKER NOT ON WORKERS SHEET; ",""))&amp;IF(C217="","NO JOB; ",IF(COUNTIF('Jobs'!$A$2:$A$61,C217)=0,"JOB NOT ON JOBS SHEET; ",""))&amp;IF(AND(N(G217)=0,AND(D217&lt;&gt;"",E217&lt;&gt;""),N(E217)&lt;=N(D217)),"END BEFORE START; ",IF(N(M217)&lt;=0,"NO HOURS; ",""))&amp;IF(AND(N(A217)&gt;0,B217&lt;&gt;"",COUNTIFS('Time Entries'!$A$2:$A$1500,A217,'Time Entries'!$B$2:$B$1500,B217,'Time Entries'!$C$2:$C$1500,C217,'Time Entries'!$M$2:$M$1500,M217)&gt;1),"POSSIBLE DUPLICATE; ","")&amp;IF(AND(N(A217)&gt;0,B217&lt;&gt;"",N('Settings'!$B$2)&gt;0,SUMIFS('Time Entries'!$M$2:$M$1500,'Time Entries'!$A$2:$A$1500,A217,'Time Entries'!$B$2:$B$1500,B217)&gt;N('Settings'!$B$2)),"LONG DAY; ","")&amp;IF(AND(N(A217)&gt;0,N(J217)&gt;0,N(J217)-N(A217)&gt;N('Settings'!$B$4)),"ENTERED LATE; ","")&amp;IF(AND(N(A217)&gt;0,K217="",TODAY()-N(A217)&gt;=N('Settings'!$B$5)),"NOT APPROVED; ",""),LEN(IF(N(A217)=0,"NO DATE; ",IF(A217&gt;TODAY(),"FUTURE DATE; ",""))&amp;IF(B217="","NO WORKER; ",IF(COUNTIF('Workers'!$A$2:$A$61,B217)=0,"WORKER NOT ON WORKERS SHEET; ",""))&amp;IF(C217="","NO JOB; ",IF(COUNTIF('Jobs'!$A$2:$A$61,C217)=0,"JOB NOT ON JOBS SHEET; ",""))&amp;IF(AND(N(G217)=0,AND(D217&lt;&gt;"",E217&lt;&gt;""),N(E217)&lt;=N(D217)),"END BEFORE START; ",IF(N(M217)&lt;=0,"NO HOURS; ",""))&amp;IF(AND(N(A217)&gt;0,B217&lt;&gt;"",COUNTIFS('Time Entries'!$A$2:$A$1500,A217,'Time Entries'!$B$2:$B$1500,B217,'Time Entries'!$C$2:$C$1500,C217,'Time Entries'!$M$2:$M$1500,M217)&gt;1),"POSSIBLE DUPLICATE; ","")&amp;IF(AND(N(A217)&gt;0,B217&lt;&gt;"",N('Settings'!$B$2)&gt;0,SUMIFS('Time Entries'!$M$2:$M$1500,'Time Entries'!$A$2:$A$1500,A217,'Time Entries'!$B$2:$B$1500,B217)&gt;N('Settings'!$B$2)),"LONG DAY; ","")&amp;IF(AND(N(A217)&gt;0,N(J217)&gt;0,N(J217)-N(A217)&gt;N('Settings'!$B$4)),"ENTERED LATE; ","")&amp;IF(AND(N(A217)&gt;0,K217="",TODAY()-N(A217)&gt;=N('Settings'!$B$5)),"NOT APPROVED; ",""))-2)))</f>
        <v/>
      </c>
    </row>
    <row r="218">
      <c r="A218" s="6" t="n"/>
      <c r="D218" s="7" t="n"/>
      <c r="E218" s="7" t="n"/>
      <c r="J218" s="6" t="n"/>
      <c r="L218" s="8" t="n"/>
      <c r="M218" s="9">
        <f>IF(NOT(OR(A218&lt;&gt;"",B218&lt;&gt;"",C218&lt;&gt;"")),"",IF(N(G218)&gt;0,N(G218),IF(AND(AND(D218&lt;&gt;"",E218&lt;&gt;""),N(E218)&gt;N(D218)),ROUND((N(E218)-N(D218))*24-N(F218)/60,2),"")))</f>
        <v/>
      </c>
      <c r="N218" s="6">
        <f>IF(N(A218)=0,"",A218-WEEKDAY(A218,3))</f>
        <v/>
      </c>
      <c r="O218" s="8">
        <f>IF(NOT(OR(A218&lt;&gt;"",B218&lt;&gt;"",C218&lt;&gt;"")),"",IF(IF(N(A218)=0,"NO DATE; ",IF(A218&gt;TODAY(),"FUTURE DATE; ",""))&amp;IF(B218="","NO WORKER; ",IF(COUNTIF('Workers'!$A$2:$A$61,B218)=0,"WORKER NOT ON WORKERS SHEET; ",""))&amp;IF(C218="","NO JOB; ",IF(COUNTIF('Jobs'!$A$2:$A$61,C218)=0,"JOB NOT ON JOBS SHEET; ",""))&amp;IF(AND(N(G218)=0,AND(D218&lt;&gt;"",E218&lt;&gt;""),N(E218)&lt;=N(D218)),"END BEFORE START; ",IF(N(M218)&lt;=0,"NO HOURS; ",""))&amp;IF(AND(N(A218)&gt;0,B218&lt;&gt;"",COUNTIFS('Time Entries'!$A$2:$A$1500,A218,'Time Entries'!$B$2:$B$1500,B218,'Time Entries'!$C$2:$C$1500,C218,'Time Entries'!$M$2:$M$1500,M218)&gt;1),"POSSIBLE DUPLICATE; ","")&amp;IF(AND(N(A218)&gt;0,B218&lt;&gt;"",N('Settings'!$B$2)&gt;0,SUMIFS('Time Entries'!$M$2:$M$1500,'Time Entries'!$A$2:$A$1500,A218,'Time Entries'!$B$2:$B$1500,B218)&gt;N('Settings'!$B$2)),"LONG DAY; ","")&amp;IF(AND(N(A218)&gt;0,N(J218)&gt;0,N(J218)-N(A218)&gt;N('Settings'!$B$4)),"ENTERED LATE; ","")&amp;IF(AND(N(A218)&gt;0,K218="",TODAY()-N(A218)&gt;=N('Settings'!$B$5)),"NOT APPROVED; ","")="","",LEFT(IF(N(A218)=0,"NO DATE; ",IF(A218&gt;TODAY(),"FUTURE DATE; ",""))&amp;IF(B218="","NO WORKER; ",IF(COUNTIF('Workers'!$A$2:$A$61,B218)=0,"WORKER NOT ON WORKERS SHEET; ",""))&amp;IF(C218="","NO JOB; ",IF(COUNTIF('Jobs'!$A$2:$A$61,C218)=0,"JOB NOT ON JOBS SHEET; ",""))&amp;IF(AND(N(G218)=0,AND(D218&lt;&gt;"",E218&lt;&gt;""),N(E218)&lt;=N(D218)),"END BEFORE START; ",IF(N(M218)&lt;=0,"NO HOURS; ",""))&amp;IF(AND(N(A218)&gt;0,B218&lt;&gt;"",COUNTIFS('Time Entries'!$A$2:$A$1500,A218,'Time Entries'!$B$2:$B$1500,B218,'Time Entries'!$C$2:$C$1500,C218,'Time Entries'!$M$2:$M$1500,M218)&gt;1),"POSSIBLE DUPLICATE; ","")&amp;IF(AND(N(A218)&gt;0,B218&lt;&gt;"",N('Settings'!$B$2)&gt;0,SUMIFS('Time Entries'!$M$2:$M$1500,'Time Entries'!$A$2:$A$1500,A218,'Time Entries'!$B$2:$B$1500,B218)&gt;N('Settings'!$B$2)),"LONG DAY; ","")&amp;IF(AND(N(A218)&gt;0,N(J218)&gt;0,N(J218)-N(A218)&gt;N('Settings'!$B$4)),"ENTERED LATE; ","")&amp;IF(AND(N(A218)&gt;0,K218="",TODAY()-N(A218)&gt;=N('Settings'!$B$5)),"NOT APPROVED; ",""),LEN(IF(N(A218)=0,"NO DATE; ",IF(A218&gt;TODAY(),"FUTURE DATE; ",""))&amp;IF(B218="","NO WORKER; ",IF(COUNTIF('Workers'!$A$2:$A$61,B218)=0,"WORKER NOT ON WORKERS SHEET; ",""))&amp;IF(C218="","NO JOB; ",IF(COUNTIF('Jobs'!$A$2:$A$61,C218)=0,"JOB NOT ON JOBS SHEET; ",""))&amp;IF(AND(N(G218)=0,AND(D218&lt;&gt;"",E218&lt;&gt;""),N(E218)&lt;=N(D218)),"END BEFORE START; ",IF(N(M218)&lt;=0,"NO HOURS; ",""))&amp;IF(AND(N(A218)&gt;0,B218&lt;&gt;"",COUNTIFS('Time Entries'!$A$2:$A$1500,A218,'Time Entries'!$B$2:$B$1500,B218,'Time Entries'!$C$2:$C$1500,C218,'Time Entries'!$M$2:$M$1500,M218)&gt;1),"POSSIBLE DUPLICATE; ","")&amp;IF(AND(N(A218)&gt;0,B218&lt;&gt;"",N('Settings'!$B$2)&gt;0,SUMIFS('Time Entries'!$M$2:$M$1500,'Time Entries'!$A$2:$A$1500,A218,'Time Entries'!$B$2:$B$1500,B218)&gt;N('Settings'!$B$2)),"LONG DAY; ","")&amp;IF(AND(N(A218)&gt;0,N(J218)&gt;0,N(J218)-N(A218)&gt;N('Settings'!$B$4)),"ENTERED LATE; ","")&amp;IF(AND(N(A218)&gt;0,K218="",TODAY()-N(A218)&gt;=N('Settings'!$B$5)),"NOT APPROVED; ",""))-2)))</f>
        <v/>
      </c>
    </row>
    <row r="219">
      <c r="A219" s="6" t="n"/>
      <c r="D219" s="7" t="n"/>
      <c r="E219" s="7" t="n"/>
      <c r="J219" s="6" t="n"/>
      <c r="L219" s="8" t="n"/>
      <c r="M219" s="9">
        <f>IF(NOT(OR(A219&lt;&gt;"",B219&lt;&gt;"",C219&lt;&gt;"")),"",IF(N(G219)&gt;0,N(G219),IF(AND(AND(D219&lt;&gt;"",E219&lt;&gt;""),N(E219)&gt;N(D219)),ROUND((N(E219)-N(D219))*24-N(F219)/60,2),"")))</f>
        <v/>
      </c>
      <c r="N219" s="6">
        <f>IF(N(A219)=0,"",A219-WEEKDAY(A219,3))</f>
        <v/>
      </c>
      <c r="O219" s="8">
        <f>IF(NOT(OR(A219&lt;&gt;"",B219&lt;&gt;"",C219&lt;&gt;"")),"",IF(IF(N(A219)=0,"NO DATE; ",IF(A219&gt;TODAY(),"FUTURE DATE; ",""))&amp;IF(B219="","NO WORKER; ",IF(COUNTIF('Workers'!$A$2:$A$61,B219)=0,"WORKER NOT ON WORKERS SHEET; ",""))&amp;IF(C219="","NO JOB; ",IF(COUNTIF('Jobs'!$A$2:$A$61,C219)=0,"JOB NOT ON JOBS SHEET; ",""))&amp;IF(AND(N(G219)=0,AND(D219&lt;&gt;"",E219&lt;&gt;""),N(E219)&lt;=N(D219)),"END BEFORE START; ",IF(N(M219)&lt;=0,"NO HOURS; ",""))&amp;IF(AND(N(A219)&gt;0,B219&lt;&gt;"",COUNTIFS('Time Entries'!$A$2:$A$1500,A219,'Time Entries'!$B$2:$B$1500,B219,'Time Entries'!$C$2:$C$1500,C219,'Time Entries'!$M$2:$M$1500,M219)&gt;1),"POSSIBLE DUPLICATE; ","")&amp;IF(AND(N(A219)&gt;0,B219&lt;&gt;"",N('Settings'!$B$2)&gt;0,SUMIFS('Time Entries'!$M$2:$M$1500,'Time Entries'!$A$2:$A$1500,A219,'Time Entries'!$B$2:$B$1500,B219)&gt;N('Settings'!$B$2)),"LONG DAY; ","")&amp;IF(AND(N(A219)&gt;0,N(J219)&gt;0,N(J219)-N(A219)&gt;N('Settings'!$B$4)),"ENTERED LATE; ","")&amp;IF(AND(N(A219)&gt;0,K219="",TODAY()-N(A219)&gt;=N('Settings'!$B$5)),"NOT APPROVED; ","")="","",LEFT(IF(N(A219)=0,"NO DATE; ",IF(A219&gt;TODAY(),"FUTURE DATE; ",""))&amp;IF(B219="","NO WORKER; ",IF(COUNTIF('Workers'!$A$2:$A$61,B219)=0,"WORKER NOT ON WORKERS SHEET; ",""))&amp;IF(C219="","NO JOB; ",IF(COUNTIF('Jobs'!$A$2:$A$61,C219)=0,"JOB NOT ON JOBS SHEET; ",""))&amp;IF(AND(N(G219)=0,AND(D219&lt;&gt;"",E219&lt;&gt;""),N(E219)&lt;=N(D219)),"END BEFORE START; ",IF(N(M219)&lt;=0,"NO HOURS; ",""))&amp;IF(AND(N(A219)&gt;0,B219&lt;&gt;"",COUNTIFS('Time Entries'!$A$2:$A$1500,A219,'Time Entries'!$B$2:$B$1500,B219,'Time Entries'!$C$2:$C$1500,C219,'Time Entries'!$M$2:$M$1500,M219)&gt;1),"POSSIBLE DUPLICATE; ","")&amp;IF(AND(N(A219)&gt;0,B219&lt;&gt;"",N('Settings'!$B$2)&gt;0,SUMIFS('Time Entries'!$M$2:$M$1500,'Time Entries'!$A$2:$A$1500,A219,'Time Entries'!$B$2:$B$1500,B219)&gt;N('Settings'!$B$2)),"LONG DAY; ","")&amp;IF(AND(N(A219)&gt;0,N(J219)&gt;0,N(J219)-N(A219)&gt;N('Settings'!$B$4)),"ENTERED LATE; ","")&amp;IF(AND(N(A219)&gt;0,K219="",TODAY()-N(A219)&gt;=N('Settings'!$B$5)),"NOT APPROVED; ",""),LEN(IF(N(A219)=0,"NO DATE; ",IF(A219&gt;TODAY(),"FUTURE DATE; ",""))&amp;IF(B219="","NO WORKER; ",IF(COUNTIF('Workers'!$A$2:$A$61,B219)=0,"WORKER NOT ON WORKERS SHEET; ",""))&amp;IF(C219="","NO JOB; ",IF(COUNTIF('Jobs'!$A$2:$A$61,C219)=0,"JOB NOT ON JOBS SHEET; ",""))&amp;IF(AND(N(G219)=0,AND(D219&lt;&gt;"",E219&lt;&gt;""),N(E219)&lt;=N(D219)),"END BEFORE START; ",IF(N(M219)&lt;=0,"NO HOURS; ",""))&amp;IF(AND(N(A219)&gt;0,B219&lt;&gt;"",COUNTIFS('Time Entries'!$A$2:$A$1500,A219,'Time Entries'!$B$2:$B$1500,B219,'Time Entries'!$C$2:$C$1500,C219,'Time Entries'!$M$2:$M$1500,M219)&gt;1),"POSSIBLE DUPLICATE; ","")&amp;IF(AND(N(A219)&gt;0,B219&lt;&gt;"",N('Settings'!$B$2)&gt;0,SUMIFS('Time Entries'!$M$2:$M$1500,'Time Entries'!$A$2:$A$1500,A219,'Time Entries'!$B$2:$B$1500,B219)&gt;N('Settings'!$B$2)),"LONG DAY; ","")&amp;IF(AND(N(A219)&gt;0,N(J219)&gt;0,N(J219)-N(A219)&gt;N('Settings'!$B$4)),"ENTERED LATE; ","")&amp;IF(AND(N(A219)&gt;0,K219="",TODAY()-N(A219)&gt;=N('Settings'!$B$5)),"NOT APPROVED; ",""))-2)))</f>
        <v/>
      </c>
    </row>
    <row r="220">
      <c r="A220" s="6" t="n"/>
      <c r="D220" s="7" t="n"/>
      <c r="E220" s="7" t="n"/>
      <c r="J220" s="6" t="n"/>
      <c r="L220" s="8" t="n"/>
      <c r="M220" s="9">
        <f>IF(NOT(OR(A220&lt;&gt;"",B220&lt;&gt;"",C220&lt;&gt;"")),"",IF(N(G220)&gt;0,N(G220),IF(AND(AND(D220&lt;&gt;"",E220&lt;&gt;""),N(E220)&gt;N(D220)),ROUND((N(E220)-N(D220))*24-N(F220)/60,2),"")))</f>
        <v/>
      </c>
      <c r="N220" s="6">
        <f>IF(N(A220)=0,"",A220-WEEKDAY(A220,3))</f>
        <v/>
      </c>
      <c r="O220" s="8">
        <f>IF(NOT(OR(A220&lt;&gt;"",B220&lt;&gt;"",C220&lt;&gt;"")),"",IF(IF(N(A220)=0,"NO DATE; ",IF(A220&gt;TODAY(),"FUTURE DATE; ",""))&amp;IF(B220="","NO WORKER; ",IF(COUNTIF('Workers'!$A$2:$A$61,B220)=0,"WORKER NOT ON WORKERS SHEET; ",""))&amp;IF(C220="","NO JOB; ",IF(COUNTIF('Jobs'!$A$2:$A$61,C220)=0,"JOB NOT ON JOBS SHEET; ",""))&amp;IF(AND(N(G220)=0,AND(D220&lt;&gt;"",E220&lt;&gt;""),N(E220)&lt;=N(D220)),"END BEFORE START; ",IF(N(M220)&lt;=0,"NO HOURS; ",""))&amp;IF(AND(N(A220)&gt;0,B220&lt;&gt;"",COUNTIFS('Time Entries'!$A$2:$A$1500,A220,'Time Entries'!$B$2:$B$1500,B220,'Time Entries'!$C$2:$C$1500,C220,'Time Entries'!$M$2:$M$1500,M220)&gt;1),"POSSIBLE DUPLICATE; ","")&amp;IF(AND(N(A220)&gt;0,B220&lt;&gt;"",N('Settings'!$B$2)&gt;0,SUMIFS('Time Entries'!$M$2:$M$1500,'Time Entries'!$A$2:$A$1500,A220,'Time Entries'!$B$2:$B$1500,B220)&gt;N('Settings'!$B$2)),"LONG DAY; ","")&amp;IF(AND(N(A220)&gt;0,N(J220)&gt;0,N(J220)-N(A220)&gt;N('Settings'!$B$4)),"ENTERED LATE; ","")&amp;IF(AND(N(A220)&gt;0,K220="",TODAY()-N(A220)&gt;=N('Settings'!$B$5)),"NOT APPROVED; ","")="","",LEFT(IF(N(A220)=0,"NO DATE; ",IF(A220&gt;TODAY(),"FUTURE DATE; ",""))&amp;IF(B220="","NO WORKER; ",IF(COUNTIF('Workers'!$A$2:$A$61,B220)=0,"WORKER NOT ON WORKERS SHEET; ",""))&amp;IF(C220="","NO JOB; ",IF(COUNTIF('Jobs'!$A$2:$A$61,C220)=0,"JOB NOT ON JOBS SHEET; ",""))&amp;IF(AND(N(G220)=0,AND(D220&lt;&gt;"",E220&lt;&gt;""),N(E220)&lt;=N(D220)),"END BEFORE START; ",IF(N(M220)&lt;=0,"NO HOURS; ",""))&amp;IF(AND(N(A220)&gt;0,B220&lt;&gt;"",COUNTIFS('Time Entries'!$A$2:$A$1500,A220,'Time Entries'!$B$2:$B$1500,B220,'Time Entries'!$C$2:$C$1500,C220,'Time Entries'!$M$2:$M$1500,M220)&gt;1),"POSSIBLE DUPLICATE; ","")&amp;IF(AND(N(A220)&gt;0,B220&lt;&gt;"",N('Settings'!$B$2)&gt;0,SUMIFS('Time Entries'!$M$2:$M$1500,'Time Entries'!$A$2:$A$1500,A220,'Time Entries'!$B$2:$B$1500,B220)&gt;N('Settings'!$B$2)),"LONG DAY; ","")&amp;IF(AND(N(A220)&gt;0,N(J220)&gt;0,N(J220)-N(A220)&gt;N('Settings'!$B$4)),"ENTERED LATE; ","")&amp;IF(AND(N(A220)&gt;0,K220="",TODAY()-N(A220)&gt;=N('Settings'!$B$5)),"NOT APPROVED; ",""),LEN(IF(N(A220)=0,"NO DATE; ",IF(A220&gt;TODAY(),"FUTURE DATE; ",""))&amp;IF(B220="","NO WORKER; ",IF(COUNTIF('Workers'!$A$2:$A$61,B220)=0,"WORKER NOT ON WORKERS SHEET; ",""))&amp;IF(C220="","NO JOB; ",IF(COUNTIF('Jobs'!$A$2:$A$61,C220)=0,"JOB NOT ON JOBS SHEET; ",""))&amp;IF(AND(N(G220)=0,AND(D220&lt;&gt;"",E220&lt;&gt;""),N(E220)&lt;=N(D220)),"END BEFORE START; ",IF(N(M220)&lt;=0,"NO HOURS; ",""))&amp;IF(AND(N(A220)&gt;0,B220&lt;&gt;"",COUNTIFS('Time Entries'!$A$2:$A$1500,A220,'Time Entries'!$B$2:$B$1500,B220,'Time Entries'!$C$2:$C$1500,C220,'Time Entries'!$M$2:$M$1500,M220)&gt;1),"POSSIBLE DUPLICATE; ","")&amp;IF(AND(N(A220)&gt;0,B220&lt;&gt;"",N('Settings'!$B$2)&gt;0,SUMIFS('Time Entries'!$M$2:$M$1500,'Time Entries'!$A$2:$A$1500,A220,'Time Entries'!$B$2:$B$1500,B220)&gt;N('Settings'!$B$2)),"LONG DAY; ","")&amp;IF(AND(N(A220)&gt;0,N(J220)&gt;0,N(J220)-N(A220)&gt;N('Settings'!$B$4)),"ENTERED LATE; ","")&amp;IF(AND(N(A220)&gt;0,K220="",TODAY()-N(A220)&gt;=N('Settings'!$B$5)),"NOT APPROVED; ",""))-2)))</f>
        <v/>
      </c>
    </row>
    <row r="221">
      <c r="A221" s="6" t="n"/>
      <c r="D221" s="7" t="n"/>
      <c r="E221" s="7" t="n"/>
      <c r="J221" s="6" t="n"/>
      <c r="L221" s="8" t="n"/>
      <c r="M221" s="9">
        <f>IF(NOT(OR(A221&lt;&gt;"",B221&lt;&gt;"",C221&lt;&gt;"")),"",IF(N(G221)&gt;0,N(G221),IF(AND(AND(D221&lt;&gt;"",E221&lt;&gt;""),N(E221)&gt;N(D221)),ROUND((N(E221)-N(D221))*24-N(F221)/60,2),"")))</f>
        <v/>
      </c>
      <c r="N221" s="6">
        <f>IF(N(A221)=0,"",A221-WEEKDAY(A221,3))</f>
        <v/>
      </c>
      <c r="O221" s="8">
        <f>IF(NOT(OR(A221&lt;&gt;"",B221&lt;&gt;"",C221&lt;&gt;"")),"",IF(IF(N(A221)=0,"NO DATE; ",IF(A221&gt;TODAY(),"FUTURE DATE; ",""))&amp;IF(B221="","NO WORKER; ",IF(COUNTIF('Workers'!$A$2:$A$61,B221)=0,"WORKER NOT ON WORKERS SHEET; ",""))&amp;IF(C221="","NO JOB; ",IF(COUNTIF('Jobs'!$A$2:$A$61,C221)=0,"JOB NOT ON JOBS SHEET; ",""))&amp;IF(AND(N(G221)=0,AND(D221&lt;&gt;"",E221&lt;&gt;""),N(E221)&lt;=N(D221)),"END BEFORE START; ",IF(N(M221)&lt;=0,"NO HOURS; ",""))&amp;IF(AND(N(A221)&gt;0,B221&lt;&gt;"",COUNTIFS('Time Entries'!$A$2:$A$1500,A221,'Time Entries'!$B$2:$B$1500,B221,'Time Entries'!$C$2:$C$1500,C221,'Time Entries'!$M$2:$M$1500,M221)&gt;1),"POSSIBLE DUPLICATE; ","")&amp;IF(AND(N(A221)&gt;0,B221&lt;&gt;"",N('Settings'!$B$2)&gt;0,SUMIFS('Time Entries'!$M$2:$M$1500,'Time Entries'!$A$2:$A$1500,A221,'Time Entries'!$B$2:$B$1500,B221)&gt;N('Settings'!$B$2)),"LONG DAY; ","")&amp;IF(AND(N(A221)&gt;0,N(J221)&gt;0,N(J221)-N(A221)&gt;N('Settings'!$B$4)),"ENTERED LATE; ","")&amp;IF(AND(N(A221)&gt;0,K221="",TODAY()-N(A221)&gt;=N('Settings'!$B$5)),"NOT APPROVED; ","")="","",LEFT(IF(N(A221)=0,"NO DATE; ",IF(A221&gt;TODAY(),"FUTURE DATE; ",""))&amp;IF(B221="","NO WORKER; ",IF(COUNTIF('Workers'!$A$2:$A$61,B221)=0,"WORKER NOT ON WORKERS SHEET; ",""))&amp;IF(C221="","NO JOB; ",IF(COUNTIF('Jobs'!$A$2:$A$61,C221)=0,"JOB NOT ON JOBS SHEET; ",""))&amp;IF(AND(N(G221)=0,AND(D221&lt;&gt;"",E221&lt;&gt;""),N(E221)&lt;=N(D221)),"END BEFORE START; ",IF(N(M221)&lt;=0,"NO HOURS; ",""))&amp;IF(AND(N(A221)&gt;0,B221&lt;&gt;"",COUNTIFS('Time Entries'!$A$2:$A$1500,A221,'Time Entries'!$B$2:$B$1500,B221,'Time Entries'!$C$2:$C$1500,C221,'Time Entries'!$M$2:$M$1500,M221)&gt;1),"POSSIBLE DUPLICATE; ","")&amp;IF(AND(N(A221)&gt;0,B221&lt;&gt;"",N('Settings'!$B$2)&gt;0,SUMIFS('Time Entries'!$M$2:$M$1500,'Time Entries'!$A$2:$A$1500,A221,'Time Entries'!$B$2:$B$1500,B221)&gt;N('Settings'!$B$2)),"LONG DAY; ","")&amp;IF(AND(N(A221)&gt;0,N(J221)&gt;0,N(J221)-N(A221)&gt;N('Settings'!$B$4)),"ENTERED LATE; ","")&amp;IF(AND(N(A221)&gt;0,K221="",TODAY()-N(A221)&gt;=N('Settings'!$B$5)),"NOT APPROVED; ",""),LEN(IF(N(A221)=0,"NO DATE; ",IF(A221&gt;TODAY(),"FUTURE DATE; ",""))&amp;IF(B221="","NO WORKER; ",IF(COUNTIF('Workers'!$A$2:$A$61,B221)=0,"WORKER NOT ON WORKERS SHEET; ",""))&amp;IF(C221="","NO JOB; ",IF(COUNTIF('Jobs'!$A$2:$A$61,C221)=0,"JOB NOT ON JOBS SHEET; ",""))&amp;IF(AND(N(G221)=0,AND(D221&lt;&gt;"",E221&lt;&gt;""),N(E221)&lt;=N(D221)),"END BEFORE START; ",IF(N(M221)&lt;=0,"NO HOURS; ",""))&amp;IF(AND(N(A221)&gt;0,B221&lt;&gt;"",COUNTIFS('Time Entries'!$A$2:$A$1500,A221,'Time Entries'!$B$2:$B$1500,B221,'Time Entries'!$C$2:$C$1500,C221,'Time Entries'!$M$2:$M$1500,M221)&gt;1),"POSSIBLE DUPLICATE; ","")&amp;IF(AND(N(A221)&gt;0,B221&lt;&gt;"",N('Settings'!$B$2)&gt;0,SUMIFS('Time Entries'!$M$2:$M$1500,'Time Entries'!$A$2:$A$1500,A221,'Time Entries'!$B$2:$B$1500,B221)&gt;N('Settings'!$B$2)),"LONG DAY; ","")&amp;IF(AND(N(A221)&gt;0,N(J221)&gt;0,N(J221)-N(A221)&gt;N('Settings'!$B$4)),"ENTERED LATE; ","")&amp;IF(AND(N(A221)&gt;0,K221="",TODAY()-N(A221)&gt;=N('Settings'!$B$5)),"NOT APPROVED; ",""))-2)))</f>
        <v/>
      </c>
    </row>
    <row r="222">
      <c r="A222" s="6" t="n"/>
      <c r="D222" s="7" t="n"/>
      <c r="E222" s="7" t="n"/>
      <c r="J222" s="6" t="n"/>
      <c r="L222" s="8" t="n"/>
      <c r="M222" s="9">
        <f>IF(NOT(OR(A222&lt;&gt;"",B222&lt;&gt;"",C222&lt;&gt;"")),"",IF(N(G222)&gt;0,N(G222),IF(AND(AND(D222&lt;&gt;"",E222&lt;&gt;""),N(E222)&gt;N(D222)),ROUND((N(E222)-N(D222))*24-N(F222)/60,2),"")))</f>
        <v/>
      </c>
      <c r="N222" s="6">
        <f>IF(N(A222)=0,"",A222-WEEKDAY(A222,3))</f>
        <v/>
      </c>
      <c r="O222" s="8">
        <f>IF(NOT(OR(A222&lt;&gt;"",B222&lt;&gt;"",C222&lt;&gt;"")),"",IF(IF(N(A222)=0,"NO DATE; ",IF(A222&gt;TODAY(),"FUTURE DATE; ",""))&amp;IF(B222="","NO WORKER; ",IF(COUNTIF('Workers'!$A$2:$A$61,B222)=0,"WORKER NOT ON WORKERS SHEET; ",""))&amp;IF(C222="","NO JOB; ",IF(COUNTIF('Jobs'!$A$2:$A$61,C222)=0,"JOB NOT ON JOBS SHEET; ",""))&amp;IF(AND(N(G222)=0,AND(D222&lt;&gt;"",E222&lt;&gt;""),N(E222)&lt;=N(D222)),"END BEFORE START; ",IF(N(M222)&lt;=0,"NO HOURS; ",""))&amp;IF(AND(N(A222)&gt;0,B222&lt;&gt;"",COUNTIFS('Time Entries'!$A$2:$A$1500,A222,'Time Entries'!$B$2:$B$1500,B222,'Time Entries'!$C$2:$C$1500,C222,'Time Entries'!$M$2:$M$1500,M222)&gt;1),"POSSIBLE DUPLICATE; ","")&amp;IF(AND(N(A222)&gt;0,B222&lt;&gt;"",N('Settings'!$B$2)&gt;0,SUMIFS('Time Entries'!$M$2:$M$1500,'Time Entries'!$A$2:$A$1500,A222,'Time Entries'!$B$2:$B$1500,B222)&gt;N('Settings'!$B$2)),"LONG DAY; ","")&amp;IF(AND(N(A222)&gt;0,N(J222)&gt;0,N(J222)-N(A222)&gt;N('Settings'!$B$4)),"ENTERED LATE; ","")&amp;IF(AND(N(A222)&gt;0,K222="",TODAY()-N(A222)&gt;=N('Settings'!$B$5)),"NOT APPROVED; ","")="","",LEFT(IF(N(A222)=0,"NO DATE; ",IF(A222&gt;TODAY(),"FUTURE DATE; ",""))&amp;IF(B222="","NO WORKER; ",IF(COUNTIF('Workers'!$A$2:$A$61,B222)=0,"WORKER NOT ON WORKERS SHEET; ",""))&amp;IF(C222="","NO JOB; ",IF(COUNTIF('Jobs'!$A$2:$A$61,C222)=0,"JOB NOT ON JOBS SHEET; ",""))&amp;IF(AND(N(G222)=0,AND(D222&lt;&gt;"",E222&lt;&gt;""),N(E222)&lt;=N(D222)),"END BEFORE START; ",IF(N(M222)&lt;=0,"NO HOURS; ",""))&amp;IF(AND(N(A222)&gt;0,B222&lt;&gt;"",COUNTIFS('Time Entries'!$A$2:$A$1500,A222,'Time Entries'!$B$2:$B$1500,B222,'Time Entries'!$C$2:$C$1500,C222,'Time Entries'!$M$2:$M$1500,M222)&gt;1),"POSSIBLE DUPLICATE; ","")&amp;IF(AND(N(A222)&gt;0,B222&lt;&gt;"",N('Settings'!$B$2)&gt;0,SUMIFS('Time Entries'!$M$2:$M$1500,'Time Entries'!$A$2:$A$1500,A222,'Time Entries'!$B$2:$B$1500,B222)&gt;N('Settings'!$B$2)),"LONG DAY; ","")&amp;IF(AND(N(A222)&gt;0,N(J222)&gt;0,N(J222)-N(A222)&gt;N('Settings'!$B$4)),"ENTERED LATE; ","")&amp;IF(AND(N(A222)&gt;0,K222="",TODAY()-N(A222)&gt;=N('Settings'!$B$5)),"NOT APPROVED; ",""),LEN(IF(N(A222)=0,"NO DATE; ",IF(A222&gt;TODAY(),"FUTURE DATE; ",""))&amp;IF(B222="","NO WORKER; ",IF(COUNTIF('Workers'!$A$2:$A$61,B222)=0,"WORKER NOT ON WORKERS SHEET; ",""))&amp;IF(C222="","NO JOB; ",IF(COUNTIF('Jobs'!$A$2:$A$61,C222)=0,"JOB NOT ON JOBS SHEET; ",""))&amp;IF(AND(N(G222)=0,AND(D222&lt;&gt;"",E222&lt;&gt;""),N(E222)&lt;=N(D222)),"END BEFORE START; ",IF(N(M222)&lt;=0,"NO HOURS; ",""))&amp;IF(AND(N(A222)&gt;0,B222&lt;&gt;"",COUNTIFS('Time Entries'!$A$2:$A$1500,A222,'Time Entries'!$B$2:$B$1500,B222,'Time Entries'!$C$2:$C$1500,C222,'Time Entries'!$M$2:$M$1500,M222)&gt;1),"POSSIBLE DUPLICATE; ","")&amp;IF(AND(N(A222)&gt;0,B222&lt;&gt;"",N('Settings'!$B$2)&gt;0,SUMIFS('Time Entries'!$M$2:$M$1500,'Time Entries'!$A$2:$A$1500,A222,'Time Entries'!$B$2:$B$1500,B222)&gt;N('Settings'!$B$2)),"LONG DAY; ","")&amp;IF(AND(N(A222)&gt;0,N(J222)&gt;0,N(J222)-N(A222)&gt;N('Settings'!$B$4)),"ENTERED LATE; ","")&amp;IF(AND(N(A222)&gt;0,K222="",TODAY()-N(A222)&gt;=N('Settings'!$B$5)),"NOT APPROVED; ",""))-2)))</f>
        <v/>
      </c>
    </row>
    <row r="223">
      <c r="A223" s="6" t="n"/>
      <c r="D223" s="7" t="n"/>
      <c r="E223" s="7" t="n"/>
      <c r="J223" s="6" t="n"/>
      <c r="L223" s="8" t="n"/>
      <c r="M223" s="9">
        <f>IF(NOT(OR(A223&lt;&gt;"",B223&lt;&gt;"",C223&lt;&gt;"")),"",IF(N(G223)&gt;0,N(G223),IF(AND(AND(D223&lt;&gt;"",E223&lt;&gt;""),N(E223)&gt;N(D223)),ROUND((N(E223)-N(D223))*24-N(F223)/60,2),"")))</f>
        <v/>
      </c>
      <c r="N223" s="6">
        <f>IF(N(A223)=0,"",A223-WEEKDAY(A223,3))</f>
        <v/>
      </c>
      <c r="O223" s="8">
        <f>IF(NOT(OR(A223&lt;&gt;"",B223&lt;&gt;"",C223&lt;&gt;"")),"",IF(IF(N(A223)=0,"NO DATE; ",IF(A223&gt;TODAY(),"FUTURE DATE; ",""))&amp;IF(B223="","NO WORKER; ",IF(COUNTIF('Workers'!$A$2:$A$61,B223)=0,"WORKER NOT ON WORKERS SHEET; ",""))&amp;IF(C223="","NO JOB; ",IF(COUNTIF('Jobs'!$A$2:$A$61,C223)=0,"JOB NOT ON JOBS SHEET; ",""))&amp;IF(AND(N(G223)=0,AND(D223&lt;&gt;"",E223&lt;&gt;""),N(E223)&lt;=N(D223)),"END BEFORE START; ",IF(N(M223)&lt;=0,"NO HOURS; ",""))&amp;IF(AND(N(A223)&gt;0,B223&lt;&gt;"",COUNTIFS('Time Entries'!$A$2:$A$1500,A223,'Time Entries'!$B$2:$B$1500,B223,'Time Entries'!$C$2:$C$1500,C223,'Time Entries'!$M$2:$M$1500,M223)&gt;1),"POSSIBLE DUPLICATE; ","")&amp;IF(AND(N(A223)&gt;0,B223&lt;&gt;"",N('Settings'!$B$2)&gt;0,SUMIFS('Time Entries'!$M$2:$M$1500,'Time Entries'!$A$2:$A$1500,A223,'Time Entries'!$B$2:$B$1500,B223)&gt;N('Settings'!$B$2)),"LONG DAY; ","")&amp;IF(AND(N(A223)&gt;0,N(J223)&gt;0,N(J223)-N(A223)&gt;N('Settings'!$B$4)),"ENTERED LATE; ","")&amp;IF(AND(N(A223)&gt;0,K223="",TODAY()-N(A223)&gt;=N('Settings'!$B$5)),"NOT APPROVED; ","")="","",LEFT(IF(N(A223)=0,"NO DATE; ",IF(A223&gt;TODAY(),"FUTURE DATE; ",""))&amp;IF(B223="","NO WORKER; ",IF(COUNTIF('Workers'!$A$2:$A$61,B223)=0,"WORKER NOT ON WORKERS SHEET; ",""))&amp;IF(C223="","NO JOB; ",IF(COUNTIF('Jobs'!$A$2:$A$61,C223)=0,"JOB NOT ON JOBS SHEET; ",""))&amp;IF(AND(N(G223)=0,AND(D223&lt;&gt;"",E223&lt;&gt;""),N(E223)&lt;=N(D223)),"END BEFORE START; ",IF(N(M223)&lt;=0,"NO HOURS; ",""))&amp;IF(AND(N(A223)&gt;0,B223&lt;&gt;"",COUNTIFS('Time Entries'!$A$2:$A$1500,A223,'Time Entries'!$B$2:$B$1500,B223,'Time Entries'!$C$2:$C$1500,C223,'Time Entries'!$M$2:$M$1500,M223)&gt;1),"POSSIBLE DUPLICATE; ","")&amp;IF(AND(N(A223)&gt;0,B223&lt;&gt;"",N('Settings'!$B$2)&gt;0,SUMIFS('Time Entries'!$M$2:$M$1500,'Time Entries'!$A$2:$A$1500,A223,'Time Entries'!$B$2:$B$1500,B223)&gt;N('Settings'!$B$2)),"LONG DAY; ","")&amp;IF(AND(N(A223)&gt;0,N(J223)&gt;0,N(J223)-N(A223)&gt;N('Settings'!$B$4)),"ENTERED LATE; ","")&amp;IF(AND(N(A223)&gt;0,K223="",TODAY()-N(A223)&gt;=N('Settings'!$B$5)),"NOT APPROVED; ",""),LEN(IF(N(A223)=0,"NO DATE; ",IF(A223&gt;TODAY(),"FUTURE DATE; ",""))&amp;IF(B223="","NO WORKER; ",IF(COUNTIF('Workers'!$A$2:$A$61,B223)=0,"WORKER NOT ON WORKERS SHEET; ",""))&amp;IF(C223="","NO JOB; ",IF(COUNTIF('Jobs'!$A$2:$A$61,C223)=0,"JOB NOT ON JOBS SHEET; ",""))&amp;IF(AND(N(G223)=0,AND(D223&lt;&gt;"",E223&lt;&gt;""),N(E223)&lt;=N(D223)),"END BEFORE START; ",IF(N(M223)&lt;=0,"NO HOURS; ",""))&amp;IF(AND(N(A223)&gt;0,B223&lt;&gt;"",COUNTIFS('Time Entries'!$A$2:$A$1500,A223,'Time Entries'!$B$2:$B$1500,B223,'Time Entries'!$C$2:$C$1500,C223,'Time Entries'!$M$2:$M$1500,M223)&gt;1),"POSSIBLE DUPLICATE; ","")&amp;IF(AND(N(A223)&gt;0,B223&lt;&gt;"",N('Settings'!$B$2)&gt;0,SUMIFS('Time Entries'!$M$2:$M$1500,'Time Entries'!$A$2:$A$1500,A223,'Time Entries'!$B$2:$B$1500,B223)&gt;N('Settings'!$B$2)),"LONG DAY; ","")&amp;IF(AND(N(A223)&gt;0,N(J223)&gt;0,N(J223)-N(A223)&gt;N('Settings'!$B$4)),"ENTERED LATE; ","")&amp;IF(AND(N(A223)&gt;0,K223="",TODAY()-N(A223)&gt;=N('Settings'!$B$5)),"NOT APPROVED; ",""))-2)))</f>
        <v/>
      </c>
    </row>
    <row r="224">
      <c r="A224" s="6" t="n"/>
      <c r="D224" s="7" t="n"/>
      <c r="E224" s="7" t="n"/>
      <c r="J224" s="6" t="n"/>
      <c r="L224" s="8" t="n"/>
      <c r="M224" s="9">
        <f>IF(NOT(OR(A224&lt;&gt;"",B224&lt;&gt;"",C224&lt;&gt;"")),"",IF(N(G224)&gt;0,N(G224),IF(AND(AND(D224&lt;&gt;"",E224&lt;&gt;""),N(E224)&gt;N(D224)),ROUND((N(E224)-N(D224))*24-N(F224)/60,2),"")))</f>
        <v/>
      </c>
      <c r="N224" s="6">
        <f>IF(N(A224)=0,"",A224-WEEKDAY(A224,3))</f>
        <v/>
      </c>
      <c r="O224" s="8">
        <f>IF(NOT(OR(A224&lt;&gt;"",B224&lt;&gt;"",C224&lt;&gt;"")),"",IF(IF(N(A224)=0,"NO DATE; ",IF(A224&gt;TODAY(),"FUTURE DATE; ",""))&amp;IF(B224="","NO WORKER; ",IF(COUNTIF('Workers'!$A$2:$A$61,B224)=0,"WORKER NOT ON WORKERS SHEET; ",""))&amp;IF(C224="","NO JOB; ",IF(COUNTIF('Jobs'!$A$2:$A$61,C224)=0,"JOB NOT ON JOBS SHEET; ",""))&amp;IF(AND(N(G224)=0,AND(D224&lt;&gt;"",E224&lt;&gt;""),N(E224)&lt;=N(D224)),"END BEFORE START; ",IF(N(M224)&lt;=0,"NO HOURS; ",""))&amp;IF(AND(N(A224)&gt;0,B224&lt;&gt;"",COUNTIFS('Time Entries'!$A$2:$A$1500,A224,'Time Entries'!$B$2:$B$1500,B224,'Time Entries'!$C$2:$C$1500,C224,'Time Entries'!$M$2:$M$1500,M224)&gt;1),"POSSIBLE DUPLICATE; ","")&amp;IF(AND(N(A224)&gt;0,B224&lt;&gt;"",N('Settings'!$B$2)&gt;0,SUMIFS('Time Entries'!$M$2:$M$1500,'Time Entries'!$A$2:$A$1500,A224,'Time Entries'!$B$2:$B$1500,B224)&gt;N('Settings'!$B$2)),"LONG DAY; ","")&amp;IF(AND(N(A224)&gt;0,N(J224)&gt;0,N(J224)-N(A224)&gt;N('Settings'!$B$4)),"ENTERED LATE; ","")&amp;IF(AND(N(A224)&gt;0,K224="",TODAY()-N(A224)&gt;=N('Settings'!$B$5)),"NOT APPROVED; ","")="","",LEFT(IF(N(A224)=0,"NO DATE; ",IF(A224&gt;TODAY(),"FUTURE DATE; ",""))&amp;IF(B224="","NO WORKER; ",IF(COUNTIF('Workers'!$A$2:$A$61,B224)=0,"WORKER NOT ON WORKERS SHEET; ",""))&amp;IF(C224="","NO JOB; ",IF(COUNTIF('Jobs'!$A$2:$A$61,C224)=0,"JOB NOT ON JOBS SHEET; ",""))&amp;IF(AND(N(G224)=0,AND(D224&lt;&gt;"",E224&lt;&gt;""),N(E224)&lt;=N(D224)),"END BEFORE START; ",IF(N(M224)&lt;=0,"NO HOURS; ",""))&amp;IF(AND(N(A224)&gt;0,B224&lt;&gt;"",COUNTIFS('Time Entries'!$A$2:$A$1500,A224,'Time Entries'!$B$2:$B$1500,B224,'Time Entries'!$C$2:$C$1500,C224,'Time Entries'!$M$2:$M$1500,M224)&gt;1),"POSSIBLE DUPLICATE; ","")&amp;IF(AND(N(A224)&gt;0,B224&lt;&gt;"",N('Settings'!$B$2)&gt;0,SUMIFS('Time Entries'!$M$2:$M$1500,'Time Entries'!$A$2:$A$1500,A224,'Time Entries'!$B$2:$B$1500,B224)&gt;N('Settings'!$B$2)),"LONG DAY; ","")&amp;IF(AND(N(A224)&gt;0,N(J224)&gt;0,N(J224)-N(A224)&gt;N('Settings'!$B$4)),"ENTERED LATE; ","")&amp;IF(AND(N(A224)&gt;0,K224="",TODAY()-N(A224)&gt;=N('Settings'!$B$5)),"NOT APPROVED; ",""),LEN(IF(N(A224)=0,"NO DATE; ",IF(A224&gt;TODAY(),"FUTURE DATE; ",""))&amp;IF(B224="","NO WORKER; ",IF(COUNTIF('Workers'!$A$2:$A$61,B224)=0,"WORKER NOT ON WORKERS SHEET; ",""))&amp;IF(C224="","NO JOB; ",IF(COUNTIF('Jobs'!$A$2:$A$61,C224)=0,"JOB NOT ON JOBS SHEET; ",""))&amp;IF(AND(N(G224)=0,AND(D224&lt;&gt;"",E224&lt;&gt;""),N(E224)&lt;=N(D224)),"END BEFORE START; ",IF(N(M224)&lt;=0,"NO HOURS; ",""))&amp;IF(AND(N(A224)&gt;0,B224&lt;&gt;"",COUNTIFS('Time Entries'!$A$2:$A$1500,A224,'Time Entries'!$B$2:$B$1500,B224,'Time Entries'!$C$2:$C$1500,C224,'Time Entries'!$M$2:$M$1500,M224)&gt;1),"POSSIBLE DUPLICATE; ","")&amp;IF(AND(N(A224)&gt;0,B224&lt;&gt;"",N('Settings'!$B$2)&gt;0,SUMIFS('Time Entries'!$M$2:$M$1500,'Time Entries'!$A$2:$A$1500,A224,'Time Entries'!$B$2:$B$1500,B224)&gt;N('Settings'!$B$2)),"LONG DAY; ","")&amp;IF(AND(N(A224)&gt;0,N(J224)&gt;0,N(J224)-N(A224)&gt;N('Settings'!$B$4)),"ENTERED LATE; ","")&amp;IF(AND(N(A224)&gt;0,K224="",TODAY()-N(A224)&gt;=N('Settings'!$B$5)),"NOT APPROVED; ",""))-2)))</f>
        <v/>
      </c>
    </row>
    <row r="225">
      <c r="A225" s="6" t="n"/>
      <c r="D225" s="7" t="n"/>
      <c r="E225" s="7" t="n"/>
      <c r="J225" s="6" t="n"/>
      <c r="L225" s="8" t="n"/>
      <c r="M225" s="9">
        <f>IF(NOT(OR(A225&lt;&gt;"",B225&lt;&gt;"",C225&lt;&gt;"")),"",IF(N(G225)&gt;0,N(G225),IF(AND(AND(D225&lt;&gt;"",E225&lt;&gt;""),N(E225)&gt;N(D225)),ROUND((N(E225)-N(D225))*24-N(F225)/60,2),"")))</f>
        <v/>
      </c>
      <c r="N225" s="6">
        <f>IF(N(A225)=0,"",A225-WEEKDAY(A225,3))</f>
        <v/>
      </c>
      <c r="O225" s="8">
        <f>IF(NOT(OR(A225&lt;&gt;"",B225&lt;&gt;"",C225&lt;&gt;"")),"",IF(IF(N(A225)=0,"NO DATE; ",IF(A225&gt;TODAY(),"FUTURE DATE; ",""))&amp;IF(B225="","NO WORKER; ",IF(COUNTIF('Workers'!$A$2:$A$61,B225)=0,"WORKER NOT ON WORKERS SHEET; ",""))&amp;IF(C225="","NO JOB; ",IF(COUNTIF('Jobs'!$A$2:$A$61,C225)=0,"JOB NOT ON JOBS SHEET; ",""))&amp;IF(AND(N(G225)=0,AND(D225&lt;&gt;"",E225&lt;&gt;""),N(E225)&lt;=N(D225)),"END BEFORE START; ",IF(N(M225)&lt;=0,"NO HOURS; ",""))&amp;IF(AND(N(A225)&gt;0,B225&lt;&gt;"",COUNTIFS('Time Entries'!$A$2:$A$1500,A225,'Time Entries'!$B$2:$B$1500,B225,'Time Entries'!$C$2:$C$1500,C225,'Time Entries'!$M$2:$M$1500,M225)&gt;1),"POSSIBLE DUPLICATE; ","")&amp;IF(AND(N(A225)&gt;0,B225&lt;&gt;"",N('Settings'!$B$2)&gt;0,SUMIFS('Time Entries'!$M$2:$M$1500,'Time Entries'!$A$2:$A$1500,A225,'Time Entries'!$B$2:$B$1500,B225)&gt;N('Settings'!$B$2)),"LONG DAY; ","")&amp;IF(AND(N(A225)&gt;0,N(J225)&gt;0,N(J225)-N(A225)&gt;N('Settings'!$B$4)),"ENTERED LATE; ","")&amp;IF(AND(N(A225)&gt;0,K225="",TODAY()-N(A225)&gt;=N('Settings'!$B$5)),"NOT APPROVED; ","")="","",LEFT(IF(N(A225)=0,"NO DATE; ",IF(A225&gt;TODAY(),"FUTURE DATE; ",""))&amp;IF(B225="","NO WORKER; ",IF(COUNTIF('Workers'!$A$2:$A$61,B225)=0,"WORKER NOT ON WORKERS SHEET; ",""))&amp;IF(C225="","NO JOB; ",IF(COUNTIF('Jobs'!$A$2:$A$61,C225)=0,"JOB NOT ON JOBS SHEET; ",""))&amp;IF(AND(N(G225)=0,AND(D225&lt;&gt;"",E225&lt;&gt;""),N(E225)&lt;=N(D225)),"END BEFORE START; ",IF(N(M225)&lt;=0,"NO HOURS; ",""))&amp;IF(AND(N(A225)&gt;0,B225&lt;&gt;"",COUNTIFS('Time Entries'!$A$2:$A$1500,A225,'Time Entries'!$B$2:$B$1500,B225,'Time Entries'!$C$2:$C$1500,C225,'Time Entries'!$M$2:$M$1500,M225)&gt;1),"POSSIBLE DUPLICATE; ","")&amp;IF(AND(N(A225)&gt;0,B225&lt;&gt;"",N('Settings'!$B$2)&gt;0,SUMIFS('Time Entries'!$M$2:$M$1500,'Time Entries'!$A$2:$A$1500,A225,'Time Entries'!$B$2:$B$1500,B225)&gt;N('Settings'!$B$2)),"LONG DAY; ","")&amp;IF(AND(N(A225)&gt;0,N(J225)&gt;0,N(J225)-N(A225)&gt;N('Settings'!$B$4)),"ENTERED LATE; ","")&amp;IF(AND(N(A225)&gt;0,K225="",TODAY()-N(A225)&gt;=N('Settings'!$B$5)),"NOT APPROVED; ",""),LEN(IF(N(A225)=0,"NO DATE; ",IF(A225&gt;TODAY(),"FUTURE DATE; ",""))&amp;IF(B225="","NO WORKER; ",IF(COUNTIF('Workers'!$A$2:$A$61,B225)=0,"WORKER NOT ON WORKERS SHEET; ",""))&amp;IF(C225="","NO JOB; ",IF(COUNTIF('Jobs'!$A$2:$A$61,C225)=0,"JOB NOT ON JOBS SHEET; ",""))&amp;IF(AND(N(G225)=0,AND(D225&lt;&gt;"",E225&lt;&gt;""),N(E225)&lt;=N(D225)),"END BEFORE START; ",IF(N(M225)&lt;=0,"NO HOURS; ",""))&amp;IF(AND(N(A225)&gt;0,B225&lt;&gt;"",COUNTIFS('Time Entries'!$A$2:$A$1500,A225,'Time Entries'!$B$2:$B$1500,B225,'Time Entries'!$C$2:$C$1500,C225,'Time Entries'!$M$2:$M$1500,M225)&gt;1),"POSSIBLE DUPLICATE; ","")&amp;IF(AND(N(A225)&gt;0,B225&lt;&gt;"",N('Settings'!$B$2)&gt;0,SUMIFS('Time Entries'!$M$2:$M$1500,'Time Entries'!$A$2:$A$1500,A225,'Time Entries'!$B$2:$B$1500,B225)&gt;N('Settings'!$B$2)),"LONG DAY; ","")&amp;IF(AND(N(A225)&gt;0,N(J225)&gt;0,N(J225)-N(A225)&gt;N('Settings'!$B$4)),"ENTERED LATE; ","")&amp;IF(AND(N(A225)&gt;0,K225="",TODAY()-N(A225)&gt;=N('Settings'!$B$5)),"NOT APPROVED; ",""))-2)))</f>
        <v/>
      </c>
    </row>
    <row r="226">
      <c r="A226" s="6" t="n"/>
      <c r="D226" s="7" t="n"/>
      <c r="E226" s="7" t="n"/>
      <c r="J226" s="6" t="n"/>
      <c r="L226" s="8" t="n"/>
      <c r="M226" s="9">
        <f>IF(NOT(OR(A226&lt;&gt;"",B226&lt;&gt;"",C226&lt;&gt;"")),"",IF(N(G226)&gt;0,N(G226),IF(AND(AND(D226&lt;&gt;"",E226&lt;&gt;""),N(E226)&gt;N(D226)),ROUND((N(E226)-N(D226))*24-N(F226)/60,2),"")))</f>
        <v/>
      </c>
      <c r="N226" s="6">
        <f>IF(N(A226)=0,"",A226-WEEKDAY(A226,3))</f>
        <v/>
      </c>
      <c r="O226" s="8">
        <f>IF(NOT(OR(A226&lt;&gt;"",B226&lt;&gt;"",C226&lt;&gt;"")),"",IF(IF(N(A226)=0,"NO DATE; ",IF(A226&gt;TODAY(),"FUTURE DATE; ",""))&amp;IF(B226="","NO WORKER; ",IF(COUNTIF('Workers'!$A$2:$A$61,B226)=0,"WORKER NOT ON WORKERS SHEET; ",""))&amp;IF(C226="","NO JOB; ",IF(COUNTIF('Jobs'!$A$2:$A$61,C226)=0,"JOB NOT ON JOBS SHEET; ",""))&amp;IF(AND(N(G226)=0,AND(D226&lt;&gt;"",E226&lt;&gt;""),N(E226)&lt;=N(D226)),"END BEFORE START; ",IF(N(M226)&lt;=0,"NO HOURS; ",""))&amp;IF(AND(N(A226)&gt;0,B226&lt;&gt;"",COUNTIFS('Time Entries'!$A$2:$A$1500,A226,'Time Entries'!$B$2:$B$1500,B226,'Time Entries'!$C$2:$C$1500,C226,'Time Entries'!$M$2:$M$1500,M226)&gt;1),"POSSIBLE DUPLICATE; ","")&amp;IF(AND(N(A226)&gt;0,B226&lt;&gt;"",N('Settings'!$B$2)&gt;0,SUMIFS('Time Entries'!$M$2:$M$1500,'Time Entries'!$A$2:$A$1500,A226,'Time Entries'!$B$2:$B$1500,B226)&gt;N('Settings'!$B$2)),"LONG DAY; ","")&amp;IF(AND(N(A226)&gt;0,N(J226)&gt;0,N(J226)-N(A226)&gt;N('Settings'!$B$4)),"ENTERED LATE; ","")&amp;IF(AND(N(A226)&gt;0,K226="",TODAY()-N(A226)&gt;=N('Settings'!$B$5)),"NOT APPROVED; ","")="","",LEFT(IF(N(A226)=0,"NO DATE; ",IF(A226&gt;TODAY(),"FUTURE DATE; ",""))&amp;IF(B226="","NO WORKER; ",IF(COUNTIF('Workers'!$A$2:$A$61,B226)=0,"WORKER NOT ON WORKERS SHEET; ",""))&amp;IF(C226="","NO JOB; ",IF(COUNTIF('Jobs'!$A$2:$A$61,C226)=0,"JOB NOT ON JOBS SHEET; ",""))&amp;IF(AND(N(G226)=0,AND(D226&lt;&gt;"",E226&lt;&gt;""),N(E226)&lt;=N(D226)),"END BEFORE START; ",IF(N(M226)&lt;=0,"NO HOURS; ",""))&amp;IF(AND(N(A226)&gt;0,B226&lt;&gt;"",COUNTIFS('Time Entries'!$A$2:$A$1500,A226,'Time Entries'!$B$2:$B$1500,B226,'Time Entries'!$C$2:$C$1500,C226,'Time Entries'!$M$2:$M$1500,M226)&gt;1),"POSSIBLE DUPLICATE; ","")&amp;IF(AND(N(A226)&gt;0,B226&lt;&gt;"",N('Settings'!$B$2)&gt;0,SUMIFS('Time Entries'!$M$2:$M$1500,'Time Entries'!$A$2:$A$1500,A226,'Time Entries'!$B$2:$B$1500,B226)&gt;N('Settings'!$B$2)),"LONG DAY; ","")&amp;IF(AND(N(A226)&gt;0,N(J226)&gt;0,N(J226)-N(A226)&gt;N('Settings'!$B$4)),"ENTERED LATE; ","")&amp;IF(AND(N(A226)&gt;0,K226="",TODAY()-N(A226)&gt;=N('Settings'!$B$5)),"NOT APPROVED; ",""),LEN(IF(N(A226)=0,"NO DATE; ",IF(A226&gt;TODAY(),"FUTURE DATE; ",""))&amp;IF(B226="","NO WORKER; ",IF(COUNTIF('Workers'!$A$2:$A$61,B226)=0,"WORKER NOT ON WORKERS SHEET; ",""))&amp;IF(C226="","NO JOB; ",IF(COUNTIF('Jobs'!$A$2:$A$61,C226)=0,"JOB NOT ON JOBS SHEET; ",""))&amp;IF(AND(N(G226)=0,AND(D226&lt;&gt;"",E226&lt;&gt;""),N(E226)&lt;=N(D226)),"END BEFORE START; ",IF(N(M226)&lt;=0,"NO HOURS; ",""))&amp;IF(AND(N(A226)&gt;0,B226&lt;&gt;"",COUNTIFS('Time Entries'!$A$2:$A$1500,A226,'Time Entries'!$B$2:$B$1500,B226,'Time Entries'!$C$2:$C$1500,C226,'Time Entries'!$M$2:$M$1500,M226)&gt;1),"POSSIBLE DUPLICATE; ","")&amp;IF(AND(N(A226)&gt;0,B226&lt;&gt;"",N('Settings'!$B$2)&gt;0,SUMIFS('Time Entries'!$M$2:$M$1500,'Time Entries'!$A$2:$A$1500,A226,'Time Entries'!$B$2:$B$1500,B226)&gt;N('Settings'!$B$2)),"LONG DAY; ","")&amp;IF(AND(N(A226)&gt;0,N(J226)&gt;0,N(J226)-N(A226)&gt;N('Settings'!$B$4)),"ENTERED LATE; ","")&amp;IF(AND(N(A226)&gt;0,K226="",TODAY()-N(A226)&gt;=N('Settings'!$B$5)),"NOT APPROVED; ",""))-2)))</f>
        <v/>
      </c>
    </row>
    <row r="227">
      <c r="A227" s="6" t="n"/>
      <c r="D227" s="7" t="n"/>
      <c r="E227" s="7" t="n"/>
      <c r="J227" s="6" t="n"/>
      <c r="L227" s="8" t="n"/>
      <c r="M227" s="9">
        <f>IF(NOT(OR(A227&lt;&gt;"",B227&lt;&gt;"",C227&lt;&gt;"")),"",IF(N(G227)&gt;0,N(G227),IF(AND(AND(D227&lt;&gt;"",E227&lt;&gt;""),N(E227)&gt;N(D227)),ROUND((N(E227)-N(D227))*24-N(F227)/60,2),"")))</f>
        <v/>
      </c>
      <c r="N227" s="6">
        <f>IF(N(A227)=0,"",A227-WEEKDAY(A227,3))</f>
        <v/>
      </c>
      <c r="O227" s="8">
        <f>IF(NOT(OR(A227&lt;&gt;"",B227&lt;&gt;"",C227&lt;&gt;"")),"",IF(IF(N(A227)=0,"NO DATE; ",IF(A227&gt;TODAY(),"FUTURE DATE; ",""))&amp;IF(B227="","NO WORKER; ",IF(COUNTIF('Workers'!$A$2:$A$61,B227)=0,"WORKER NOT ON WORKERS SHEET; ",""))&amp;IF(C227="","NO JOB; ",IF(COUNTIF('Jobs'!$A$2:$A$61,C227)=0,"JOB NOT ON JOBS SHEET; ",""))&amp;IF(AND(N(G227)=0,AND(D227&lt;&gt;"",E227&lt;&gt;""),N(E227)&lt;=N(D227)),"END BEFORE START; ",IF(N(M227)&lt;=0,"NO HOURS; ",""))&amp;IF(AND(N(A227)&gt;0,B227&lt;&gt;"",COUNTIFS('Time Entries'!$A$2:$A$1500,A227,'Time Entries'!$B$2:$B$1500,B227,'Time Entries'!$C$2:$C$1500,C227,'Time Entries'!$M$2:$M$1500,M227)&gt;1),"POSSIBLE DUPLICATE; ","")&amp;IF(AND(N(A227)&gt;0,B227&lt;&gt;"",N('Settings'!$B$2)&gt;0,SUMIFS('Time Entries'!$M$2:$M$1500,'Time Entries'!$A$2:$A$1500,A227,'Time Entries'!$B$2:$B$1500,B227)&gt;N('Settings'!$B$2)),"LONG DAY; ","")&amp;IF(AND(N(A227)&gt;0,N(J227)&gt;0,N(J227)-N(A227)&gt;N('Settings'!$B$4)),"ENTERED LATE; ","")&amp;IF(AND(N(A227)&gt;0,K227="",TODAY()-N(A227)&gt;=N('Settings'!$B$5)),"NOT APPROVED; ","")="","",LEFT(IF(N(A227)=0,"NO DATE; ",IF(A227&gt;TODAY(),"FUTURE DATE; ",""))&amp;IF(B227="","NO WORKER; ",IF(COUNTIF('Workers'!$A$2:$A$61,B227)=0,"WORKER NOT ON WORKERS SHEET; ",""))&amp;IF(C227="","NO JOB; ",IF(COUNTIF('Jobs'!$A$2:$A$61,C227)=0,"JOB NOT ON JOBS SHEET; ",""))&amp;IF(AND(N(G227)=0,AND(D227&lt;&gt;"",E227&lt;&gt;""),N(E227)&lt;=N(D227)),"END BEFORE START; ",IF(N(M227)&lt;=0,"NO HOURS; ",""))&amp;IF(AND(N(A227)&gt;0,B227&lt;&gt;"",COUNTIFS('Time Entries'!$A$2:$A$1500,A227,'Time Entries'!$B$2:$B$1500,B227,'Time Entries'!$C$2:$C$1500,C227,'Time Entries'!$M$2:$M$1500,M227)&gt;1),"POSSIBLE DUPLICATE; ","")&amp;IF(AND(N(A227)&gt;0,B227&lt;&gt;"",N('Settings'!$B$2)&gt;0,SUMIFS('Time Entries'!$M$2:$M$1500,'Time Entries'!$A$2:$A$1500,A227,'Time Entries'!$B$2:$B$1500,B227)&gt;N('Settings'!$B$2)),"LONG DAY; ","")&amp;IF(AND(N(A227)&gt;0,N(J227)&gt;0,N(J227)-N(A227)&gt;N('Settings'!$B$4)),"ENTERED LATE; ","")&amp;IF(AND(N(A227)&gt;0,K227="",TODAY()-N(A227)&gt;=N('Settings'!$B$5)),"NOT APPROVED; ",""),LEN(IF(N(A227)=0,"NO DATE; ",IF(A227&gt;TODAY(),"FUTURE DATE; ",""))&amp;IF(B227="","NO WORKER; ",IF(COUNTIF('Workers'!$A$2:$A$61,B227)=0,"WORKER NOT ON WORKERS SHEET; ",""))&amp;IF(C227="","NO JOB; ",IF(COUNTIF('Jobs'!$A$2:$A$61,C227)=0,"JOB NOT ON JOBS SHEET; ",""))&amp;IF(AND(N(G227)=0,AND(D227&lt;&gt;"",E227&lt;&gt;""),N(E227)&lt;=N(D227)),"END BEFORE START; ",IF(N(M227)&lt;=0,"NO HOURS; ",""))&amp;IF(AND(N(A227)&gt;0,B227&lt;&gt;"",COUNTIFS('Time Entries'!$A$2:$A$1500,A227,'Time Entries'!$B$2:$B$1500,B227,'Time Entries'!$C$2:$C$1500,C227,'Time Entries'!$M$2:$M$1500,M227)&gt;1),"POSSIBLE DUPLICATE; ","")&amp;IF(AND(N(A227)&gt;0,B227&lt;&gt;"",N('Settings'!$B$2)&gt;0,SUMIFS('Time Entries'!$M$2:$M$1500,'Time Entries'!$A$2:$A$1500,A227,'Time Entries'!$B$2:$B$1500,B227)&gt;N('Settings'!$B$2)),"LONG DAY; ","")&amp;IF(AND(N(A227)&gt;0,N(J227)&gt;0,N(J227)-N(A227)&gt;N('Settings'!$B$4)),"ENTERED LATE; ","")&amp;IF(AND(N(A227)&gt;0,K227="",TODAY()-N(A227)&gt;=N('Settings'!$B$5)),"NOT APPROVED; ",""))-2)))</f>
        <v/>
      </c>
    </row>
    <row r="228">
      <c r="A228" s="6" t="n"/>
      <c r="D228" s="7" t="n"/>
      <c r="E228" s="7" t="n"/>
      <c r="J228" s="6" t="n"/>
      <c r="L228" s="8" t="n"/>
      <c r="M228" s="9">
        <f>IF(NOT(OR(A228&lt;&gt;"",B228&lt;&gt;"",C228&lt;&gt;"")),"",IF(N(G228)&gt;0,N(G228),IF(AND(AND(D228&lt;&gt;"",E228&lt;&gt;""),N(E228)&gt;N(D228)),ROUND((N(E228)-N(D228))*24-N(F228)/60,2),"")))</f>
        <v/>
      </c>
      <c r="N228" s="6">
        <f>IF(N(A228)=0,"",A228-WEEKDAY(A228,3))</f>
        <v/>
      </c>
      <c r="O228" s="8">
        <f>IF(NOT(OR(A228&lt;&gt;"",B228&lt;&gt;"",C228&lt;&gt;"")),"",IF(IF(N(A228)=0,"NO DATE; ",IF(A228&gt;TODAY(),"FUTURE DATE; ",""))&amp;IF(B228="","NO WORKER; ",IF(COUNTIF('Workers'!$A$2:$A$61,B228)=0,"WORKER NOT ON WORKERS SHEET; ",""))&amp;IF(C228="","NO JOB; ",IF(COUNTIF('Jobs'!$A$2:$A$61,C228)=0,"JOB NOT ON JOBS SHEET; ",""))&amp;IF(AND(N(G228)=0,AND(D228&lt;&gt;"",E228&lt;&gt;""),N(E228)&lt;=N(D228)),"END BEFORE START; ",IF(N(M228)&lt;=0,"NO HOURS; ",""))&amp;IF(AND(N(A228)&gt;0,B228&lt;&gt;"",COUNTIFS('Time Entries'!$A$2:$A$1500,A228,'Time Entries'!$B$2:$B$1500,B228,'Time Entries'!$C$2:$C$1500,C228,'Time Entries'!$M$2:$M$1500,M228)&gt;1),"POSSIBLE DUPLICATE; ","")&amp;IF(AND(N(A228)&gt;0,B228&lt;&gt;"",N('Settings'!$B$2)&gt;0,SUMIFS('Time Entries'!$M$2:$M$1500,'Time Entries'!$A$2:$A$1500,A228,'Time Entries'!$B$2:$B$1500,B228)&gt;N('Settings'!$B$2)),"LONG DAY; ","")&amp;IF(AND(N(A228)&gt;0,N(J228)&gt;0,N(J228)-N(A228)&gt;N('Settings'!$B$4)),"ENTERED LATE; ","")&amp;IF(AND(N(A228)&gt;0,K228="",TODAY()-N(A228)&gt;=N('Settings'!$B$5)),"NOT APPROVED; ","")="","",LEFT(IF(N(A228)=0,"NO DATE; ",IF(A228&gt;TODAY(),"FUTURE DATE; ",""))&amp;IF(B228="","NO WORKER; ",IF(COUNTIF('Workers'!$A$2:$A$61,B228)=0,"WORKER NOT ON WORKERS SHEET; ",""))&amp;IF(C228="","NO JOB; ",IF(COUNTIF('Jobs'!$A$2:$A$61,C228)=0,"JOB NOT ON JOBS SHEET; ",""))&amp;IF(AND(N(G228)=0,AND(D228&lt;&gt;"",E228&lt;&gt;""),N(E228)&lt;=N(D228)),"END BEFORE START; ",IF(N(M228)&lt;=0,"NO HOURS; ",""))&amp;IF(AND(N(A228)&gt;0,B228&lt;&gt;"",COUNTIFS('Time Entries'!$A$2:$A$1500,A228,'Time Entries'!$B$2:$B$1500,B228,'Time Entries'!$C$2:$C$1500,C228,'Time Entries'!$M$2:$M$1500,M228)&gt;1),"POSSIBLE DUPLICATE; ","")&amp;IF(AND(N(A228)&gt;0,B228&lt;&gt;"",N('Settings'!$B$2)&gt;0,SUMIFS('Time Entries'!$M$2:$M$1500,'Time Entries'!$A$2:$A$1500,A228,'Time Entries'!$B$2:$B$1500,B228)&gt;N('Settings'!$B$2)),"LONG DAY; ","")&amp;IF(AND(N(A228)&gt;0,N(J228)&gt;0,N(J228)-N(A228)&gt;N('Settings'!$B$4)),"ENTERED LATE; ","")&amp;IF(AND(N(A228)&gt;0,K228="",TODAY()-N(A228)&gt;=N('Settings'!$B$5)),"NOT APPROVED; ",""),LEN(IF(N(A228)=0,"NO DATE; ",IF(A228&gt;TODAY(),"FUTURE DATE; ",""))&amp;IF(B228="","NO WORKER; ",IF(COUNTIF('Workers'!$A$2:$A$61,B228)=0,"WORKER NOT ON WORKERS SHEET; ",""))&amp;IF(C228="","NO JOB; ",IF(COUNTIF('Jobs'!$A$2:$A$61,C228)=0,"JOB NOT ON JOBS SHEET; ",""))&amp;IF(AND(N(G228)=0,AND(D228&lt;&gt;"",E228&lt;&gt;""),N(E228)&lt;=N(D228)),"END BEFORE START; ",IF(N(M228)&lt;=0,"NO HOURS; ",""))&amp;IF(AND(N(A228)&gt;0,B228&lt;&gt;"",COUNTIFS('Time Entries'!$A$2:$A$1500,A228,'Time Entries'!$B$2:$B$1500,B228,'Time Entries'!$C$2:$C$1500,C228,'Time Entries'!$M$2:$M$1500,M228)&gt;1),"POSSIBLE DUPLICATE; ","")&amp;IF(AND(N(A228)&gt;0,B228&lt;&gt;"",N('Settings'!$B$2)&gt;0,SUMIFS('Time Entries'!$M$2:$M$1500,'Time Entries'!$A$2:$A$1500,A228,'Time Entries'!$B$2:$B$1500,B228)&gt;N('Settings'!$B$2)),"LONG DAY; ","")&amp;IF(AND(N(A228)&gt;0,N(J228)&gt;0,N(J228)-N(A228)&gt;N('Settings'!$B$4)),"ENTERED LATE; ","")&amp;IF(AND(N(A228)&gt;0,K228="",TODAY()-N(A228)&gt;=N('Settings'!$B$5)),"NOT APPROVED; ",""))-2)))</f>
        <v/>
      </c>
    </row>
    <row r="229">
      <c r="A229" s="6" t="n"/>
      <c r="D229" s="7" t="n"/>
      <c r="E229" s="7" t="n"/>
      <c r="J229" s="6" t="n"/>
      <c r="L229" s="8" t="n"/>
      <c r="M229" s="9">
        <f>IF(NOT(OR(A229&lt;&gt;"",B229&lt;&gt;"",C229&lt;&gt;"")),"",IF(N(G229)&gt;0,N(G229),IF(AND(AND(D229&lt;&gt;"",E229&lt;&gt;""),N(E229)&gt;N(D229)),ROUND((N(E229)-N(D229))*24-N(F229)/60,2),"")))</f>
        <v/>
      </c>
      <c r="N229" s="6">
        <f>IF(N(A229)=0,"",A229-WEEKDAY(A229,3))</f>
        <v/>
      </c>
      <c r="O229" s="8">
        <f>IF(NOT(OR(A229&lt;&gt;"",B229&lt;&gt;"",C229&lt;&gt;"")),"",IF(IF(N(A229)=0,"NO DATE; ",IF(A229&gt;TODAY(),"FUTURE DATE; ",""))&amp;IF(B229="","NO WORKER; ",IF(COUNTIF('Workers'!$A$2:$A$61,B229)=0,"WORKER NOT ON WORKERS SHEET; ",""))&amp;IF(C229="","NO JOB; ",IF(COUNTIF('Jobs'!$A$2:$A$61,C229)=0,"JOB NOT ON JOBS SHEET; ",""))&amp;IF(AND(N(G229)=0,AND(D229&lt;&gt;"",E229&lt;&gt;""),N(E229)&lt;=N(D229)),"END BEFORE START; ",IF(N(M229)&lt;=0,"NO HOURS; ",""))&amp;IF(AND(N(A229)&gt;0,B229&lt;&gt;"",COUNTIFS('Time Entries'!$A$2:$A$1500,A229,'Time Entries'!$B$2:$B$1500,B229,'Time Entries'!$C$2:$C$1500,C229,'Time Entries'!$M$2:$M$1500,M229)&gt;1),"POSSIBLE DUPLICATE; ","")&amp;IF(AND(N(A229)&gt;0,B229&lt;&gt;"",N('Settings'!$B$2)&gt;0,SUMIFS('Time Entries'!$M$2:$M$1500,'Time Entries'!$A$2:$A$1500,A229,'Time Entries'!$B$2:$B$1500,B229)&gt;N('Settings'!$B$2)),"LONG DAY; ","")&amp;IF(AND(N(A229)&gt;0,N(J229)&gt;0,N(J229)-N(A229)&gt;N('Settings'!$B$4)),"ENTERED LATE; ","")&amp;IF(AND(N(A229)&gt;0,K229="",TODAY()-N(A229)&gt;=N('Settings'!$B$5)),"NOT APPROVED; ","")="","",LEFT(IF(N(A229)=0,"NO DATE; ",IF(A229&gt;TODAY(),"FUTURE DATE; ",""))&amp;IF(B229="","NO WORKER; ",IF(COUNTIF('Workers'!$A$2:$A$61,B229)=0,"WORKER NOT ON WORKERS SHEET; ",""))&amp;IF(C229="","NO JOB; ",IF(COUNTIF('Jobs'!$A$2:$A$61,C229)=0,"JOB NOT ON JOBS SHEET; ",""))&amp;IF(AND(N(G229)=0,AND(D229&lt;&gt;"",E229&lt;&gt;""),N(E229)&lt;=N(D229)),"END BEFORE START; ",IF(N(M229)&lt;=0,"NO HOURS; ",""))&amp;IF(AND(N(A229)&gt;0,B229&lt;&gt;"",COUNTIFS('Time Entries'!$A$2:$A$1500,A229,'Time Entries'!$B$2:$B$1500,B229,'Time Entries'!$C$2:$C$1500,C229,'Time Entries'!$M$2:$M$1500,M229)&gt;1),"POSSIBLE DUPLICATE; ","")&amp;IF(AND(N(A229)&gt;0,B229&lt;&gt;"",N('Settings'!$B$2)&gt;0,SUMIFS('Time Entries'!$M$2:$M$1500,'Time Entries'!$A$2:$A$1500,A229,'Time Entries'!$B$2:$B$1500,B229)&gt;N('Settings'!$B$2)),"LONG DAY; ","")&amp;IF(AND(N(A229)&gt;0,N(J229)&gt;0,N(J229)-N(A229)&gt;N('Settings'!$B$4)),"ENTERED LATE; ","")&amp;IF(AND(N(A229)&gt;0,K229="",TODAY()-N(A229)&gt;=N('Settings'!$B$5)),"NOT APPROVED; ",""),LEN(IF(N(A229)=0,"NO DATE; ",IF(A229&gt;TODAY(),"FUTURE DATE; ",""))&amp;IF(B229="","NO WORKER; ",IF(COUNTIF('Workers'!$A$2:$A$61,B229)=0,"WORKER NOT ON WORKERS SHEET; ",""))&amp;IF(C229="","NO JOB; ",IF(COUNTIF('Jobs'!$A$2:$A$61,C229)=0,"JOB NOT ON JOBS SHEET; ",""))&amp;IF(AND(N(G229)=0,AND(D229&lt;&gt;"",E229&lt;&gt;""),N(E229)&lt;=N(D229)),"END BEFORE START; ",IF(N(M229)&lt;=0,"NO HOURS; ",""))&amp;IF(AND(N(A229)&gt;0,B229&lt;&gt;"",COUNTIFS('Time Entries'!$A$2:$A$1500,A229,'Time Entries'!$B$2:$B$1500,B229,'Time Entries'!$C$2:$C$1500,C229,'Time Entries'!$M$2:$M$1500,M229)&gt;1),"POSSIBLE DUPLICATE; ","")&amp;IF(AND(N(A229)&gt;0,B229&lt;&gt;"",N('Settings'!$B$2)&gt;0,SUMIFS('Time Entries'!$M$2:$M$1500,'Time Entries'!$A$2:$A$1500,A229,'Time Entries'!$B$2:$B$1500,B229)&gt;N('Settings'!$B$2)),"LONG DAY; ","")&amp;IF(AND(N(A229)&gt;0,N(J229)&gt;0,N(J229)-N(A229)&gt;N('Settings'!$B$4)),"ENTERED LATE; ","")&amp;IF(AND(N(A229)&gt;0,K229="",TODAY()-N(A229)&gt;=N('Settings'!$B$5)),"NOT APPROVED; ",""))-2)))</f>
        <v/>
      </c>
    </row>
    <row r="230">
      <c r="A230" s="6" t="n"/>
      <c r="D230" s="7" t="n"/>
      <c r="E230" s="7" t="n"/>
      <c r="J230" s="6" t="n"/>
      <c r="L230" s="8" t="n"/>
      <c r="M230" s="9">
        <f>IF(NOT(OR(A230&lt;&gt;"",B230&lt;&gt;"",C230&lt;&gt;"")),"",IF(N(G230)&gt;0,N(G230),IF(AND(AND(D230&lt;&gt;"",E230&lt;&gt;""),N(E230)&gt;N(D230)),ROUND((N(E230)-N(D230))*24-N(F230)/60,2),"")))</f>
        <v/>
      </c>
      <c r="N230" s="6">
        <f>IF(N(A230)=0,"",A230-WEEKDAY(A230,3))</f>
        <v/>
      </c>
      <c r="O230" s="8">
        <f>IF(NOT(OR(A230&lt;&gt;"",B230&lt;&gt;"",C230&lt;&gt;"")),"",IF(IF(N(A230)=0,"NO DATE; ",IF(A230&gt;TODAY(),"FUTURE DATE; ",""))&amp;IF(B230="","NO WORKER; ",IF(COUNTIF('Workers'!$A$2:$A$61,B230)=0,"WORKER NOT ON WORKERS SHEET; ",""))&amp;IF(C230="","NO JOB; ",IF(COUNTIF('Jobs'!$A$2:$A$61,C230)=0,"JOB NOT ON JOBS SHEET; ",""))&amp;IF(AND(N(G230)=0,AND(D230&lt;&gt;"",E230&lt;&gt;""),N(E230)&lt;=N(D230)),"END BEFORE START; ",IF(N(M230)&lt;=0,"NO HOURS; ",""))&amp;IF(AND(N(A230)&gt;0,B230&lt;&gt;"",COUNTIFS('Time Entries'!$A$2:$A$1500,A230,'Time Entries'!$B$2:$B$1500,B230,'Time Entries'!$C$2:$C$1500,C230,'Time Entries'!$M$2:$M$1500,M230)&gt;1),"POSSIBLE DUPLICATE; ","")&amp;IF(AND(N(A230)&gt;0,B230&lt;&gt;"",N('Settings'!$B$2)&gt;0,SUMIFS('Time Entries'!$M$2:$M$1500,'Time Entries'!$A$2:$A$1500,A230,'Time Entries'!$B$2:$B$1500,B230)&gt;N('Settings'!$B$2)),"LONG DAY; ","")&amp;IF(AND(N(A230)&gt;0,N(J230)&gt;0,N(J230)-N(A230)&gt;N('Settings'!$B$4)),"ENTERED LATE; ","")&amp;IF(AND(N(A230)&gt;0,K230="",TODAY()-N(A230)&gt;=N('Settings'!$B$5)),"NOT APPROVED; ","")="","",LEFT(IF(N(A230)=0,"NO DATE; ",IF(A230&gt;TODAY(),"FUTURE DATE; ",""))&amp;IF(B230="","NO WORKER; ",IF(COUNTIF('Workers'!$A$2:$A$61,B230)=0,"WORKER NOT ON WORKERS SHEET; ",""))&amp;IF(C230="","NO JOB; ",IF(COUNTIF('Jobs'!$A$2:$A$61,C230)=0,"JOB NOT ON JOBS SHEET; ",""))&amp;IF(AND(N(G230)=0,AND(D230&lt;&gt;"",E230&lt;&gt;""),N(E230)&lt;=N(D230)),"END BEFORE START; ",IF(N(M230)&lt;=0,"NO HOURS; ",""))&amp;IF(AND(N(A230)&gt;0,B230&lt;&gt;"",COUNTIFS('Time Entries'!$A$2:$A$1500,A230,'Time Entries'!$B$2:$B$1500,B230,'Time Entries'!$C$2:$C$1500,C230,'Time Entries'!$M$2:$M$1500,M230)&gt;1),"POSSIBLE DUPLICATE; ","")&amp;IF(AND(N(A230)&gt;0,B230&lt;&gt;"",N('Settings'!$B$2)&gt;0,SUMIFS('Time Entries'!$M$2:$M$1500,'Time Entries'!$A$2:$A$1500,A230,'Time Entries'!$B$2:$B$1500,B230)&gt;N('Settings'!$B$2)),"LONG DAY; ","")&amp;IF(AND(N(A230)&gt;0,N(J230)&gt;0,N(J230)-N(A230)&gt;N('Settings'!$B$4)),"ENTERED LATE; ","")&amp;IF(AND(N(A230)&gt;0,K230="",TODAY()-N(A230)&gt;=N('Settings'!$B$5)),"NOT APPROVED; ",""),LEN(IF(N(A230)=0,"NO DATE; ",IF(A230&gt;TODAY(),"FUTURE DATE; ",""))&amp;IF(B230="","NO WORKER; ",IF(COUNTIF('Workers'!$A$2:$A$61,B230)=0,"WORKER NOT ON WORKERS SHEET; ",""))&amp;IF(C230="","NO JOB; ",IF(COUNTIF('Jobs'!$A$2:$A$61,C230)=0,"JOB NOT ON JOBS SHEET; ",""))&amp;IF(AND(N(G230)=0,AND(D230&lt;&gt;"",E230&lt;&gt;""),N(E230)&lt;=N(D230)),"END BEFORE START; ",IF(N(M230)&lt;=0,"NO HOURS; ",""))&amp;IF(AND(N(A230)&gt;0,B230&lt;&gt;"",COUNTIFS('Time Entries'!$A$2:$A$1500,A230,'Time Entries'!$B$2:$B$1500,B230,'Time Entries'!$C$2:$C$1500,C230,'Time Entries'!$M$2:$M$1500,M230)&gt;1),"POSSIBLE DUPLICATE; ","")&amp;IF(AND(N(A230)&gt;0,B230&lt;&gt;"",N('Settings'!$B$2)&gt;0,SUMIFS('Time Entries'!$M$2:$M$1500,'Time Entries'!$A$2:$A$1500,A230,'Time Entries'!$B$2:$B$1500,B230)&gt;N('Settings'!$B$2)),"LONG DAY; ","")&amp;IF(AND(N(A230)&gt;0,N(J230)&gt;0,N(J230)-N(A230)&gt;N('Settings'!$B$4)),"ENTERED LATE; ","")&amp;IF(AND(N(A230)&gt;0,K230="",TODAY()-N(A230)&gt;=N('Settings'!$B$5)),"NOT APPROVED; ",""))-2)))</f>
        <v/>
      </c>
    </row>
    <row r="231">
      <c r="A231" s="6" t="n"/>
      <c r="D231" s="7" t="n"/>
      <c r="E231" s="7" t="n"/>
      <c r="J231" s="6" t="n"/>
      <c r="L231" s="8" t="n"/>
      <c r="M231" s="9">
        <f>IF(NOT(OR(A231&lt;&gt;"",B231&lt;&gt;"",C231&lt;&gt;"")),"",IF(N(G231)&gt;0,N(G231),IF(AND(AND(D231&lt;&gt;"",E231&lt;&gt;""),N(E231)&gt;N(D231)),ROUND((N(E231)-N(D231))*24-N(F231)/60,2),"")))</f>
        <v/>
      </c>
      <c r="N231" s="6">
        <f>IF(N(A231)=0,"",A231-WEEKDAY(A231,3))</f>
        <v/>
      </c>
      <c r="O231" s="8">
        <f>IF(NOT(OR(A231&lt;&gt;"",B231&lt;&gt;"",C231&lt;&gt;"")),"",IF(IF(N(A231)=0,"NO DATE; ",IF(A231&gt;TODAY(),"FUTURE DATE; ",""))&amp;IF(B231="","NO WORKER; ",IF(COUNTIF('Workers'!$A$2:$A$61,B231)=0,"WORKER NOT ON WORKERS SHEET; ",""))&amp;IF(C231="","NO JOB; ",IF(COUNTIF('Jobs'!$A$2:$A$61,C231)=0,"JOB NOT ON JOBS SHEET; ",""))&amp;IF(AND(N(G231)=0,AND(D231&lt;&gt;"",E231&lt;&gt;""),N(E231)&lt;=N(D231)),"END BEFORE START; ",IF(N(M231)&lt;=0,"NO HOURS; ",""))&amp;IF(AND(N(A231)&gt;0,B231&lt;&gt;"",COUNTIFS('Time Entries'!$A$2:$A$1500,A231,'Time Entries'!$B$2:$B$1500,B231,'Time Entries'!$C$2:$C$1500,C231,'Time Entries'!$M$2:$M$1500,M231)&gt;1),"POSSIBLE DUPLICATE; ","")&amp;IF(AND(N(A231)&gt;0,B231&lt;&gt;"",N('Settings'!$B$2)&gt;0,SUMIFS('Time Entries'!$M$2:$M$1500,'Time Entries'!$A$2:$A$1500,A231,'Time Entries'!$B$2:$B$1500,B231)&gt;N('Settings'!$B$2)),"LONG DAY; ","")&amp;IF(AND(N(A231)&gt;0,N(J231)&gt;0,N(J231)-N(A231)&gt;N('Settings'!$B$4)),"ENTERED LATE; ","")&amp;IF(AND(N(A231)&gt;0,K231="",TODAY()-N(A231)&gt;=N('Settings'!$B$5)),"NOT APPROVED; ","")="","",LEFT(IF(N(A231)=0,"NO DATE; ",IF(A231&gt;TODAY(),"FUTURE DATE; ",""))&amp;IF(B231="","NO WORKER; ",IF(COUNTIF('Workers'!$A$2:$A$61,B231)=0,"WORKER NOT ON WORKERS SHEET; ",""))&amp;IF(C231="","NO JOB; ",IF(COUNTIF('Jobs'!$A$2:$A$61,C231)=0,"JOB NOT ON JOBS SHEET; ",""))&amp;IF(AND(N(G231)=0,AND(D231&lt;&gt;"",E231&lt;&gt;""),N(E231)&lt;=N(D231)),"END BEFORE START; ",IF(N(M231)&lt;=0,"NO HOURS; ",""))&amp;IF(AND(N(A231)&gt;0,B231&lt;&gt;"",COUNTIFS('Time Entries'!$A$2:$A$1500,A231,'Time Entries'!$B$2:$B$1500,B231,'Time Entries'!$C$2:$C$1500,C231,'Time Entries'!$M$2:$M$1500,M231)&gt;1),"POSSIBLE DUPLICATE; ","")&amp;IF(AND(N(A231)&gt;0,B231&lt;&gt;"",N('Settings'!$B$2)&gt;0,SUMIFS('Time Entries'!$M$2:$M$1500,'Time Entries'!$A$2:$A$1500,A231,'Time Entries'!$B$2:$B$1500,B231)&gt;N('Settings'!$B$2)),"LONG DAY; ","")&amp;IF(AND(N(A231)&gt;0,N(J231)&gt;0,N(J231)-N(A231)&gt;N('Settings'!$B$4)),"ENTERED LATE; ","")&amp;IF(AND(N(A231)&gt;0,K231="",TODAY()-N(A231)&gt;=N('Settings'!$B$5)),"NOT APPROVED; ",""),LEN(IF(N(A231)=0,"NO DATE; ",IF(A231&gt;TODAY(),"FUTURE DATE; ",""))&amp;IF(B231="","NO WORKER; ",IF(COUNTIF('Workers'!$A$2:$A$61,B231)=0,"WORKER NOT ON WORKERS SHEET; ",""))&amp;IF(C231="","NO JOB; ",IF(COUNTIF('Jobs'!$A$2:$A$61,C231)=0,"JOB NOT ON JOBS SHEET; ",""))&amp;IF(AND(N(G231)=0,AND(D231&lt;&gt;"",E231&lt;&gt;""),N(E231)&lt;=N(D231)),"END BEFORE START; ",IF(N(M231)&lt;=0,"NO HOURS; ",""))&amp;IF(AND(N(A231)&gt;0,B231&lt;&gt;"",COUNTIFS('Time Entries'!$A$2:$A$1500,A231,'Time Entries'!$B$2:$B$1500,B231,'Time Entries'!$C$2:$C$1500,C231,'Time Entries'!$M$2:$M$1500,M231)&gt;1),"POSSIBLE DUPLICATE; ","")&amp;IF(AND(N(A231)&gt;0,B231&lt;&gt;"",N('Settings'!$B$2)&gt;0,SUMIFS('Time Entries'!$M$2:$M$1500,'Time Entries'!$A$2:$A$1500,A231,'Time Entries'!$B$2:$B$1500,B231)&gt;N('Settings'!$B$2)),"LONG DAY; ","")&amp;IF(AND(N(A231)&gt;0,N(J231)&gt;0,N(J231)-N(A231)&gt;N('Settings'!$B$4)),"ENTERED LATE; ","")&amp;IF(AND(N(A231)&gt;0,K231="",TODAY()-N(A231)&gt;=N('Settings'!$B$5)),"NOT APPROVED; ",""))-2)))</f>
        <v/>
      </c>
    </row>
    <row r="232">
      <c r="A232" s="6" t="n"/>
      <c r="D232" s="7" t="n"/>
      <c r="E232" s="7" t="n"/>
      <c r="J232" s="6" t="n"/>
      <c r="L232" s="8" t="n"/>
      <c r="M232" s="9">
        <f>IF(NOT(OR(A232&lt;&gt;"",B232&lt;&gt;"",C232&lt;&gt;"")),"",IF(N(G232)&gt;0,N(G232),IF(AND(AND(D232&lt;&gt;"",E232&lt;&gt;""),N(E232)&gt;N(D232)),ROUND((N(E232)-N(D232))*24-N(F232)/60,2),"")))</f>
        <v/>
      </c>
      <c r="N232" s="6">
        <f>IF(N(A232)=0,"",A232-WEEKDAY(A232,3))</f>
        <v/>
      </c>
      <c r="O232" s="8">
        <f>IF(NOT(OR(A232&lt;&gt;"",B232&lt;&gt;"",C232&lt;&gt;"")),"",IF(IF(N(A232)=0,"NO DATE; ",IF(A232&gt;TODAY(),"FUTURE DATE; ",""))&amp;IF(B232="","NO WORKER; ",IF(COUNTIF('Workers'!$A$2:$A$61,B232)=0,"WORKER NOT ON WORKERS SHEET; ",""))&amp;IF(C232="","NO JOB; ",IF(COUNTIF('Jobs'!$A$2:$A$61,C232)=0,"JOB NOT ON JOBS SHEET; ",""))&amp;IF(AND(N(G232)=0,AND(D232&lt;&gt;"",E232&lt;&gt;""),N(E232)&lt;=N(D232)),"END BEFORE START; ",IF(N(M232)&lt;=0,"NO HOURS; ",""))&amp;IF(AND(N(A232)&gt;0,B232&lt;&gt;"",COUNTIFS('Time Entries'!$A$2:$A$1500,A232,'Time Entries'!$B$2:$B$1500,B232,'Time Entries'!$C$2:$C$1500,C232,'Time Entries'!$M$2:$M$1500,M232)&gt;1),"POSSIBLE DUPLICATE; ","")&amp;IF(AND(N(A232)&gt;0,B232&lt;&gt;"",N('Settings'!$B$2)&gt;0,SUMIFS('Time Entries'!$M$2:$M$1500,'Time Entries'!$A$2:$A$1500,A232,'Time Entries'!$B$2:$B$1500,B232)&gt;N('Settings'!$B$2)),"LONG DAY; ","")&amp;IF(AND(N(A232)&gt;0,N(J232)&gt;0,N(J232)-N(A232)&gt;N('Settings'!$B$4)),"ENTERED LATE; ","")&amp;IF(AND(N(A232)&gt;0,K232="",TODAY()-N(A232)&gt;=N('Settings'!$B$5)),"NOT APPROVED; ","")="","",LEFT(IF(N(A232)=0,"NO DATE; ",IF(A232&gt;TODAY(),"FUTURE DATE; ",""))&amp;IF(B232="","NO WORKER; ",IF(COUNTIF('Workers'!$A$2:$A$61,B232)=0,"WORKER NOT ON WORKERS SHEET; ",""))&amp;IF(C232="","NO JOB; ",IF(COUNTIF('Jobs'!$A$2:$A$61,C232)=0,"JOB NOT ON JOBS SHEET; ",""))&amp;IF(AND(N(G232)=0,AND(D232&lt;&gt;"",E232&lt;&gt;""),N(E232)&lt;=N(D232)),"END BEFORE START; ",IF(N(M232)&lt;=0,"NO HOURS; ",""))&amp;IF(AND(N(A232)&gt;0,B232&lt;&gt;"",COUNTIFS('Time Entries'!$A$2:$A$1500,A232,'Time Entries'!$B$2:$B$1500,B232,'Time Entries'!$C$2:$C$1500,C232,'Time Entries'!$M$2:$M$1500,M232)&gt;1),"POSSIBLE DUPLICATE; ","")&amp;IF(AND(N(A232)&gt;0,B232&lt;&gt;"",N('Settings'!$B$2)&gt;0,SUMIFS('Time Entries'!$M$2:$M$1500,'Time Entries'!$A$2:$A$1500,A232,'Time Entries'!$B$2:$B$1500,B232)&gt;N('Settings'!$B$2)),"LONG DAY; ","")&amp;IF(AND(N(A232)&gt;0,N(J232)&gt;0,N(J232)-N(A232)&gt;N('Settings'!$B$4)),"ENTERED LATE; ","")&amp;IF(AND(N(A232)&gt;0,K232="",TODAY()-N(A232)&gt;=N('Settings'!$B$5)),"NOT APPROVED; ",""),LEN(IF(N(A232)=0,"NO DATE; ",IF(A232&gt;TODAY(),"FUTURE DATE; ",""))&amp;IF(B232="","NO WORKER; ",IF(COUNTIF('Workers'!$A$2:$A$61,B232)=0,"WORKER NOT ON WORKERS SHEET; ",""))&amp;IF(C232="","NO JOB; ",IF(COUNTIF('Jobs'!$A$2:$A$61,C232)=0,"JOB NOT ON JOBS SHEET; ",""))&amp;IF(AND(N(G232)=0,AND(D232&lt;&gt;"",E232&lt;&gt;""),N(E232)&lt;=N(D232)),"END BEFORE START; ",IF(N(M232)&lt;=0,"NO HOURS; ",""))&amp;IF(AND(N(A232)&gt;0,B232&lt;&gt;"",COUNTIFS('Time Entries'!$A$2:$A$1500,A232,'Time Entries'!$B$2:$B$1500,B232,'Time Entries'!$C$2:$C$1500,C232,'Time Entries'!$M$2:$M$1500,M232)&gt;1),"POSSIBLE DUPLICATE; ","")&amp;IF(AND(N(A232)&gt;0,B232&lt;&gt;"",N('Settings'!$B$2)&gt;0,SUMIFS('Time Entries'!$M$2:$M$1500,'Time Entries'!$A$2:$A$1500,A232,'Time Entries'!$B$2:$B$1500,B232)&gt;N('Settings'!$B$2)),"LONG DAY; ","")&amp;IF(AND(N(A232)&gt;0,N(J232)&gt;0,N(J232)-N(A232)&gt;N('Settings'!$B$4)),"ENTERED LATE; ","")&amp;IF(AND(N(A232)&gt;0,K232="",TODAY()-N(A232)&gt;=N('Settings'!$B$5)),"NOT APPROVED; ",""))-2)))</f>
        <v/>
      </c>
    </row>
    <row r="233">
      <c r="A233" s="6" t="n"/>
      <c r="D233" s="7" t="n"/>
      <c r="E233" s="7" t="n"/>
      <c r="J233" s="6" t="n"/>
      <c r="L233" s="8" t="n"/>
      <c r="M233" s="9">
        <f>IF(NOT(OR(A233&lt;&gt;"",B233&lt;&gt;"",C233&lt;&gt;"")),"",IF(N(G233)&gt;0,N(G233),IF(AND(AND(D233&lt;&gt;"",E233&lt;&gt;""),N(E233)&gt;N(D233)),ROUND((N(E233)-N(D233))*24-N(F233)/60,2),"")))</f>
        <v/>
      </c>
      <c r="N233" s="6">
        <f>IF(N(A233)=0,"",A233-WEEKDAY(A233,3))</f>
        <v/>
      </c>
      <c r="O233" s="8">
        <f>IF(NOT(OR(A233&lt;&gt;"",B233&lt;&gt;"",C233&lt;&gt;"")),"",IF(IF(N(A233)=0,"NO DATE; ",IF(A233&gt;TODAY(),"FUTURE DATE; ",""))&amp;IF(B233="","NO WORKER; ",IF(COUNTIF('Workers'!$A$2:$A$61,B233)=0,"WORKER NOT ON WORKERS SHEET; ",""))&amp;IF(C233="","NO JOB; ",IF(COUNTIF('Jobs'!$A$2:$A$61,C233)=0,"JOB NOT ON JOBS SHEET; ",""))&amp;IF(AND(N(G233)=0,AND(D233&lt;&gt;"",E233&lt;&gt;""),N(E233)&lt;=N(D233)),"END BEFORE START; ",IF(N(M233)&lt;=0,"NO HOURS; ",""))&amp;IF(AND(N(A233)&gt;0,B233&lt;&gt;"",COUNTIFS('Time Entries'!$A$2:$A$1500,A233,'Time Entries'!$B$2:$B$1500,B233,'Time Entries'!$C$2:$C$1500,C233,'Time Entries'!$M$2:$M$1500,M233)&gt;1),"POSSIBLE DUPLICATE; ","")&amp;IF(AND(N(A233)&gt;0,B233&lt;&gt;"",N('Settings'!$B$2)&gt;0,SUMIFS('Time Entries'!$M$2:$M$1500,'Time Entries'!$A$2:$A$1500,A233,'Time Entries'!$B$2:$B$1500,B233)&gt;N('Settings'!$B$2)),"LONG DAY; ","")&amp;IF(AND(N(A233)&gt;0,N(J233)&gt;0,N(J233)-N(A233)&gt;N('Settings'!$B$4)),"ENTERED LATE; ","")&amp;IF(AND(N(A233)&gt;0,K233="",TODAY()-N(A233)&gt;=N('Settings'!$B$5)),"NOT APPROVED; ","")="","",LEFT(IF(N(A233)=0,"NO DATE; ",IF(A233&gt;TODAY(),"FUTURE DATE; ",""))&amp;IF(B233="","NO WORKER; ",IF(COUNTIF('Workers'!$A$2:$A$61,B233)=0,"WORKER NOT ON WORKERS SHEET; ",""))&amp;IF(C233="","NO JOB; ",IF(COUNTIF('Jobs'!$A$2:$A$61,C233)=0,"JOB NOT ON JOBS SHEET; ",""))&amp;IF(AND(N(G233)=0,AND(D233&lt;&gt;"",E233&lt;&gt;""),N(E233)&lt;=N(D233)),"END BEFORE START; ",IF(N(M233)&lt;=0,"NO HOURS; ",""))&amp;IF(AND(N(A233)&gt;0,B233&lt;&gt;"",COUNTIFS('Time Entries'!$A$2:$A$1500,A233,'Time Entries'!$B$2:$B$1500,B233,'Time Entries'!$C$2:$C$1500,C233,'Time Entries'!$M$2:$M$1500,M233)&gt;1),"POSSIBLE DUPLICATE; ","")&amp;IF(AND(N(A233)&gt;0,B233&lt;&gt;"",N('Settings'!$B$2)&gt;0,SUMIFS('Time Entries'!$M$2:$M$1500,'Time Entries'!$A$2:$A$1500,A233,'Time Entries'!$B$2:$B$1500,B233)&gt;N('Settings'!$B$2)),"LONG DAY; ","")&amp;IF(AND(N(A233)&gt;0,N(J233)&gt;0,N(J233)-N(A233)&gt;N('Settings'!$B$4)),"ENTERED LATE; ","")&amp;IF(AND(N(A233)&gt;0,K233="",TODAY()-N(A233)&gt;=N('Settings'!$B$5)),"NOT APPROVED; ",""),LEN(IF(N(A233)=0,"NO DATE; ",IF(A233&gt;TODAY(),"FUTURE DATE; ",""))&amp;IF(B233="","NO WORKER; ",IF(COUNTIF('Workers'!$A$2:$A$61,B233)=0,"WORKER NOT ON WORKERS SHEET; ",""))&amp;IF(C233="","NO JOB; ",IF(COUNTIF('Jobs'!$A$2:$A$61,C233)=0,"JOB NOT ON JOBS SHEET; ",""))&amp;IF(AND(N(G233)=0,AND(D233&lt;&gt;"",E233&lt;&gt;""),N(E233)&lt;=N(D233)),"END BEFORE START; ",IF(N(M233)&lt;=0,"NO HOURS; ",""))&amp;IF(AND(N(A233)&gt;0,B233&lt;&gt;"",COUNTIFS('Time Entries'!$A$2:$A$1500,A233,'Time Entries'!$B$2:$B$1500,B233,'Time Entries'!$C$2:$C$1500,C233,'Time Entries'!$M$2:$M$1500,M233)&gt;1),"POSSIBLE DUPLICATE; ","")&amp;IF(AND(N(A233)&gt;0,B233&lt;&gt;"",N('Settings'!$B$2)&gt;0,SUMIFS('Time Entries'!$M$2:$M$1500,'Time Entries'!$A$2:$A$1500,A233,'Time Entries'!$B$2:$B$1500,B233)&gt;N('Settings'!$B$2)),"LONG DAY; ","")&amp;IF(AND(N(A233)&gt;0,N(J233)&gt;0,N(J233)-N(A233)&gt;N('Settings'!$B$4)),"ENTERED LATE; ","")&amp;IF(AND(N(A233)&gt;0,K233="",TODAY()-N(A233)&gt;=N('Settings'!$B$5)),"NOT APPROVED; ",""))-2)))</f>
        <v/>
      </c>
    </row>
    <row r="234">
      <c r="A234" s="6" t="n"/>
      <c r="D234" s="7" t="n"/>
      <c r="E234" s="7" t="n"/>
      <c r="J234" s="6" t="n"/>
      <c r="L234" s="8" t="n"/>
      <c r="M234" s="9">
        <f>IF(NOT(OR(A234&lt;&gt;"",B234&lt;&gt;"",C234&lt;&gt;"")),"",IF(N(G234)&gt;0,N(G234),IF(AND(AND(D234&lt;&gt;"",E234&lt;&gt;""),N(E234)&gt;N(D234)),ROUND((N(E234)-N(D234))*24-N(F234)/60,2),"")))</f>
        <v/>
      </c>
      <c r="N234" s="6">
        <f>IF(N(A234)=0,"",A234-WEEKDAY(A234,3))</f>
        <v/>
      </c>
      <c r="O234" s="8">
        <f>IF(NOT(OR(A234&lt;&gt;"",B234&lt;&gt;"",C234&lt;&gt;"")),"",IF(IF(N(A234)=0,"NO DATE; ",IF(A234&gt;TODAY(),"FUTURE DATE; ",""))&amp;IF(B234="","NO WORKER; ",IF(COUNTIF('Workers'!$A$2:$A$61,B234)=0,"WORKER NOT ON WORKERS SHEET; ",""))&amp;IF(C234="","NO JOB; ",IF(COUNTIF('Jobs'!$A$2:$A$61,C234)=0,"JOB NOT ON JOBS SHEET; ",""))&amp;IF(AND(N(G234)=0,AND(D234&lt;&gt;"",E234&lt;&gt;""),N(E234)&lt;=N(D234)),"END BEFORE START; ",IF(N(M234)&lt;=0,"NO HOURS; ",""))&amp;IF(AND(N(A234)&gt;0,B234&lt;&gt;"",COUNTIFS('Time Entries'!$A$2:$A$1500,A234,'Time Entries'!$B$2:$B$1500,B234,'Time Entries'!$C$2:$C$1500,C234,'Time Entries'!$M$2:$M$1500,M234)&gt;1),"POSSIBLE DUPLICATE; ","")&amp;IF(AND(N(A234)&gt;0,B234&lt;&gt;"",N('Settings'!$B$2)&gt;0,SUMIFS('Time Entries'!$M$2:$M$1500,'Time Entries'!$A$2:$A$1500,A234,'Time Entries'!$B$2:$B$1500,B234)&gt;N('Settings'!$B$2)),"LONG DAY; ","")&amp;IF(AND(N(A234)&gt;0,N(J234)&gt;0,N(J234)-N(A234)&gt;N('Settings'!$B$4)),"ENTERED LATE; ","")&amp;IF(AND(N(A234)&gt;0,K234="",TODAY()-N(A234)&gt;=N('Settings'!$B$5)),"NOT APPROVED; ","")="","",LEFT(IF(N(A234)=0,"NO DATE; ",IF(A234&gt;TODAY(),"FUTURE DATE; ",""))&amp;IF(B234="","NO WORKER; ",IF(COUNTIF('Workers'!$A$2:$A$61,B234)=0,"WORKER NOT ON WORKERS SHEET; ",""))&amp;IF(C234="","NO JOB; ",IF(COUNTIF('Jobs'!$A$2:$A$61,C234)=0,"JOB NOT ON JOBS SHEET; ",""))&amp;IF(AND(N(G234)=0,AND(D234&lt;&gt;"",E234&lt;&gt;""),N(E234)&lt;=N(D234)),"END BEFORE START; ",IF(N(M234)&lt;=0,"NO HOURS; ",""))&amp;IF(AND(N(A234)&gt;0,B234&lt;&gt;"",COUNTIFS('Time Entries'!$A$2:$A$1500,A234,'Time Entries'!$B$2:$B$1500,B234,'Time Entries'!$C$2:$C$1500,C234,'Time Entries'!$M$2:$M$1500,M234)&gt;1),"POSSIBLE DUPLICATE; ","")&amp;IF(AND(N(A234)&gt;0,B234&lt;&gt;"",N('Settings'!$B$2)&gt;0,SUMIFS('Time Entries'!$M$2:$M$1500,'Time Entries'!$A$2:$A$1500,A234,'Time Entries'!$B$2:$B$1500,B234)&gt;N('Settings'!$B$2)),"LONG DAY; ","")&amp;IF(AND(N(A234)&gt;0,N(J234)&gt;0,N(J234)-N(A234)&gt;N('Settings'!$B$4)),"ENTERED LATE; ","")&amp;IF(AND(N(A234)&gt;0,K234="",TODAY()-N(A234)&gt;=N('Settings'!$B$5)),"NOT APPROVED; ",""),LEN(IF(N(A234)=0,"NO DATE; ",IF(A234&gt;TODAY(),"FUTURE DATE; ",""))&amp;IF(B234="","NO WORKER; ",IF(COUNTIF('Workers'!$A$2:$A$61,B234)=0,"WORKER NOT ON WORKERS SHEET; ",""))&amp;IF(C234="","NO JOB; ",IF(COUNTIF('Jobs'!$A$2:$A$61,C234)=0,"JOB NOT ON JOBS SHEET; ",""))&amp;IF(AND(N(G234)=0,AND(D234&lt;&gt;"",E234&lt;&gt;""),N(E234)&lt;=N(D234)),"END BEFORE START; ",IF(N(M234)&lt;=0,"NO HOURS; ",""))&amp;IF(AND(N(A234)&gt;0,B234&lt;&gt;"",COUNTIFS('Time Entries'!$A$2:$A$1500,A234,'Time Entries'!$B$2:$B$1500,B234,'Time Entries'!$C$2:$C$1500,C234,'Time Entries'!$M$2:$M$1500,M234)&gt;1),"POSSIBLE DUPLICATE; ","")&amp;IF(AND(N(A234)&gt;0,B234&lt;&gt;"",N('Settings'!$B$2)&gt;0,SUMIFS('Time Entries'!$M$2:$M$1500,'Time Entries'!$A$2:$A$1500,A234,'Time Entries'!$B$2:$B$1500,B234)&gt;N('Settings'!$B$2)),"LONG DAY; ","")&amp;IF(AND(N(A234)&gt;0,N(J234)&gt;0,N(J234)-N(A234)&gt;N('Settings'!$B$4)),"ENTERED LATE; ","")&amp;IF(AND(N(A234)&gt;0,K234="",TODAY()-N(A234)&gt;=N('Settings'!$B$5)),"NOT APPROVED; ",""))-2)))</f>
        <v/>
      </c>
    </row>
    <row r="235">
      <c r="A235" s="6" t="n"/>
      <c r="D235" s="7" t="n"/>
      <c r="E235" s="7" t="n"/>
      <c r="J235" s="6" t="n"/>
      <c r="L235" s="8" t="n"/>
      <c r="M235" s="9">
        <f>IF(NOT(OR(A235&lt;&gt;"",B235&lt;&gt;"",C235&lt;&gt;"")),"",IF(N(G235)&gt;0,N(G235),IF(AND(AND(D235&lt;&gt;"",E235&lt;&gt;""),N(E235)&gt;N(D235)),ROUND((N(E235)-N(D235))*24-N(F235)/60,2),"")))</f>
        <v/>
      </c>
      <c r="N235" s="6">
        <f>IF(N(A235)=0,"",A235-WEEKDAY(A235,3))</f>
        <v/>
      </c>
      <c r="O235" s="8">
        <f>IF(NOT(OR(A235&lt;&gt;"",B235&lt;&gt;"",C235&lt;&gt;"")),"",IF(IF(N(A235)=0,"NO DATE; ",IF(A235&gt;TODAY(),"FUTURE DATE; ",""))&amp;IF(B235="","NO WORKER; ",IF(COUNTIF('Workers'!$A$2:$A$61,B235)=0,"WORKER NOT ON WORKERS SHEET; ",""))&amp;IF(C235="","NO JOB; ",IF(COUNTIF('Jobs'!$A$2:$A$61,C235)=0,"JOB NOT ON JOBS SHEET; ",""))&amp;IF(AND(N(G235)=0,AND(D235&lt;&gt;"",E235&lt;&gt;""),N(E235)&lt;=N(D235)),"END BEFORE START; ",IF(N(M235)&lt;=0,"NO HOURS; ",""))&amp;IF(AND(N(A235)&gt;0,B235&lt;&gt;"",COUNTIFS('Time Entries'!$A$2:$A$1500,A235,'Time Entries'!$B$2:$B$1500,B235,'Time Entries'!$C$2:$C$1500,C235,'Time Entries'!$M$2:$M$1500,M235)&gt;1),"POSSIBLE DUPLICATE; ","")&amp;IF(AND(N(A235)&gt;0,B235&lt;&gt;"",N('Settings'!$B$2)&gt;0,SUMIFS('Time Entries'!$M$2:$M$1500,'Time Entries'!$A$2:$A$1500,A235,'Time Entries'!$B$2:$B$1500,B235)&gt;N('Settings'!$B$2)),"LONG DAY; ","")&amp;IF(AND(N(A235)&gt;0,N(J235)&gt;0,N(J235)-N(A235)&gt;N('Settings'!$B$4)),"ENTERED LATE; ","")&amp;IF(AND(N(A235)&gt;0,K235="",TODAY()-N(A235)&gt;=N('Settings'!$B$5)),"NOT APPROVED; ","")="","",LEFT(IF(N(A235)=0,"NO DATE; ",IF(A235&gt;TODAY(),"FUTURE DATE; ",""))&amp;IF(B235="","NO WORKER; ",IF(COUNTIF('Workers'!$A$2:$A$61,B235)=0,"WORKER NOT ON WORKERS SHEET; ",""))&amp;IF(C235="","NO JOB; ",IF(COUNTIF('Jobs'!$A$2:$A$61,C235)=0,"JOB NOT ON JOBS SHEET; ",""))&amp;IF(AND(N(G235)=0,AND(D235&lt;&gt;"",E235&lt;&gt;""),N(E235)&lt;=N(D235)),"END BEFORE START; ",IF(N(M235)&lt;=0,"NO HOURS; ",""))&amp;IF(AND(N(A235)&gt;0,B235&lt;&gt;"",COUNTIFS('Time Entries'!$A$2:$A$1500,A235,'Time Entries'!$B$2:$B$1500,B235,'Time Entries'!$C$2:$C$1500,C235,'Time Entries'!$M$2:$M$1500,M235)&gt;1),"POSSIBLE DUPLICATE; ","")&amp;IF(AND(N(A235)&gt;0,B235&lt;&gt;"",N('Settings'!$B$2)&gt;0,SUMIFS('Time Entries'!$M$2:$M$1500,'Time Entries'!$A$2:$A$1500,A235,'Time Entries'!$B$2:$B$1500,B235)&gt;N('Settings'!$B$2)),"LONG DAY; ","")&amp;IF(AND(N(A235)&gt;0,N(J235)&gt;0,N(J235)-N(A235)&gt;N('Settings'!$B$4)),"ENTERED LATE; ","")&amp;IF(AND(N(A235)&gt;0,K235="",TODAY()-N(A235)&gt;=N('Settings'!$B$5)),"NOT APPROVED; ",""),LEN(IF(N(A235)=0,"NO DATE; ",IF(A235&gt;TODAY(),"FUTURE DATE; ",""))&amp;IF(B235="","NO WORKER; ",IF(COUNTIF('Workers'!$A$2:$A$61,B235)=0,"WORKER NOT ON WORKERS SHEET; ",""))&amp;IF(C235="","NO JOB; ",IF(COUNTIF('Jobs'!$A$2:$A$61,C235)=0,"JOB NOT ON JOBS SHEET; ",""))&amp;IF(AND(N(G235)=0,AND(D235&lt;&gt;"",E235&lt;&gt;""),N(E235)&lt;=N(D235)),"END BEFORE START; ",IF(N(M235)&lt;=0,"NO HOURS; ",""))&amp;IF(AND(N(A235)&gt;0,B235&lt;&gt;"",COUNTIFS('Time Entries'!$A$2:$A$1500,A235,'Time Entries'!$B$2:$B$1500,B235,'Time Entries'!$C$2:$C$1500,C235,'Time Entries'!$M$2:$M$1500,M235)&gt;1),"POSSIBLE DUPLICATE; ","")&amp;IF(AND(N(A235)&gt;0,B235&lt;&gt;"",N('Settings'!$B$2)&gt;0,SUMIFS('Time Entries'!$M$2:$M$1500,'Time Entries'!$A$2:$A$1500,A235,'Time Entries'!$B$2:$B$1500,B235)&gt;N('Settings'!$B$2)),"LONG DAY; ","")&amp;IF(AND(N(A235)&gt;0,N(J235)&gt;0,N(J235)-N(A235)&gt;N('Settings'!$B$4)),"ENTERED LATE; ","")&amp;IF(AND(N(A235)&gt;0,K235="",TODAY()-N(A235)&gt;=N('Settings'!$B$5)),"NOT APPROVED; ",""))-2)))</f>
        <v/>
      </c>
    </row>
    <row r="236">
      <c r="A236" s="6" t="n"/>
      <c r="D236" s="7" t="n"/>
      <c r="E236" s="7" t="n"/>
      <c r="J236" s="6" t="n"/>
      <c r="L236" s="8" t="n"/>
      <c r="M236" s="9">
        <f>IF(NOT(OR(A236&lt;&gt;"",B236&lt;&gt;"",C236&lt;&gt;"")),"",IF(N(G236)&gt;0,N(G236),IF(AND(AND(D236&lt;&gt;"",E236&lt;&gt;""),N(E236)&gt;N(D236)),ROUND((N(E236)-N(D236))*24-N(F236)/60,2),"")))</f>
        <v/>
      </c>
      <c r="N236" s="6">
        <f>IF(N(A236)=0,"",A236-WEEKDAY(A236,3))</f>
        <v/>
      </c>
      <c r="O236" s="8">
        <f>IF(NOT(OR(A236&lt;&gt;"",B236&lt;&gt;"",C236&lt;&gt;"")),"",IF(IF(N(A236)=0,"NO DATE; ",IF(A236&gt;TODAY(),"FUTURE DATE; ",""))&amp;IF(B236="","NO WORKER; ",IF(COUNTIF('Workers'!$A$2:$A$61,B236)=0,"WORKER NOT ON WORKERS SHEET; ",""))&amp;IF(C236="","NO JOB; ",IF(COUNTIF('Jobs'!$A$2:$A$61,C236)=0,"JOB NOT ON JOBS SHEET; ",""))&amp;IF(AND(N(G236)=0,AND(D236&lt;&gt;"",E236&lt;&gt;""),N(E236)&lt;=N(D236)),"END BEFORE START; ",IF(N(M236)&lt;=0,"NO HOURS; ",""))&amp;IF(AND(N(A236)&gt;0,B236&lt;&gt;"",COUNTIFS('Time Entries'!$A$2:$A$1500,A236,'Time Entries'!$B$2:$B$1500,B236,'Time Entries'!$C$2:$C$1500,C236,'Time Entries'!$M$2:$M$1500,M236)&gt;1),"POSSIBLE DUPLICATE; ","")&amp;IF(AND(N(A236)&gt;0,B236&lt;&gt;"",N('Settings'!$B$2)&gt;0,SUMIFS('Time Entries'!$M$2:$M$1500,'Time Entries'!$A$2:$A$1500,A236,'Time Entries'!$B$2:$B$1500,B236)&gt;N('Settings'!$B$2)),"LONG DAY; ","")&amp;IF(AND(N(A236)&gt;0,N(J236)&gt;0,N(J236)-N(A236)&gt;N('Settings'!$B$4)),"ENTERED LATE; ","")&amp;IF(AND(N(A236)&gt;0,K236="",TODAY()-N(A236)&gt;=N('Settings'!$B$5)),"NOT APPROVED; ","")="","",LEFT(IF(N(A236)=0,"NO DATE; ",IF(A236&gt;TODAY(),"FUTURE DATE; ",""))&amp;IF(B236="","NO WORKER; ",IF(COUNTIF('Workers'!$A$2:$A$61,B236)=0,"WORKER NOT ON WORKERS SHEET; ",""))&amp;IF(C236="","NO JOB; ",IF(COUNTIF('Jobs'!$A$2:$A$61,C236)=0,"JOB NOT ON JOBS SHEET; ",""))&amp;IF(AND(N(G236)=0,AND(D236&lt;&gt;"",E236&lt;&gt;""),N(E236)&lt;=N(D236)),"END BEFORE START; ",IF(N(M236)&lt;=0,"NO HOURS; ",""))&amp;IF(AND(N(A236)&gt;0,B236&lt;&gt;"",COUNTIFS('Time Entries'!$A$2:$A$1500,A236,'Time Entries'!$B$2:$B$1500,B236,'Time Entries'!$C$2:$C$1500,C236,'Time Entries'!$M$2:$M$1500,M236)&gt;1),"POSSIBLE DUPLICATE; ","")&amp;IF(AND(N(A236)&gt;0,B236&lt;&gt;"",N('Settings'!$B$2)&gt;0,SUMIFS('Time Entries'!$M$2:$M$1500,'Time Entries'!$A$2:$A$1500,A236,'Time Entries'!$B$2:$B$1500,B236)&gt;N('Settings'!$B$2)),"LONG DAY; ","")&amp;IF(AND(N(A236)&gt;0,N(J236)&gt;0,N(J236)-N(A236)&gt;N('Settings'!$B$4)),"ENTERED LATE; ","")&amp;IF(AND(N(A236)&gt;0,K236="",TODAY()-N(A236)&gt;=N('Settings'!$B$5)),"NOT APPROVED; ",""),LEN(IF(N(A236)=0,"NO DATE; ",IF(A236&gt;TODAY(),"FUTURE DATE; ",""))&amp;IF(B236="","NO WORKER; ",IF(COUNTIF('Workers'!$A$2:$A$61,B236)=0,"WORKER NOT ON WORKERS SHEET; ",""))&amp;IF(C236="","NO JOB; ",IF(COUNTIF('Jobs'!$A$2:$A$61,C236)=0,"JOB NOT ON JOBS SHEET; ",""))&amp;IF(AND(N(G236)=0,AND(D236&lt;&gt;"",E236&lt;&gt;""),N(E236)&lt;=N(D236)),"END BEFORE START; ",IF(N(M236)&lt;=0,"NO HOURS; ",""))&amp;IF(AND(N(A236)&gt;0,B236&lt;&gt;"",COUNTIFS('Time Entries'!$A$2:$A$1500,A236,'Time Entries'!$B$2:$B$1500,B236,'Time Entries'!$C$2:$C$1500,C236,'Time Entries'!$M$2:$M$1500,M236)&gt;1),"POSSIBLE DUPLICATE; ","")&amp;IF(AND(N(A236)&gt;0,B236&lt;&gt;"",N('Settings'!$B$2)&gt;0,SUMIFS('Time Entries'!$M$2:$M$1500,'Time Entries'!$A$2:$A$1500,A236,'Time Entries'!$B$2:$B$1500,B236)&gt;N('Settings'!$B$2)),"LONG DAY; ","")&amp;IF(AND(N(A236)&gt;0,N(J236)&gt;0,N(J236)-N(A236)&gt;N('Settings'!$B$4)),"ENTERED LATE; ","")&amp;IF(AND(N(A236)&gt;0,K236="",TODAY()-N(A236)&gt;=N('Settings'!$B$5)),"NOT APPROVED; ",""))-2)))</f>
        <v/>
      </c>
    </row>
    <row r="237">
      <c r="A237" s="6" t="n"/>
      <c r="D237" s="7" t="n"/>
      <c r="E237" s="7" t="n"/>
      <c r="J237" s="6" t="n"/>
      <c r="L237" s="8" t="n"/>
      <c r="M237" s="9">
        <f>IF(NOT(OR(A237&lt;&gt;"",B237&lt;&gt;"",C237&lt;&gt;"")),"",IF(N(G237)&gt;0,N(G237),IF(AND(AND(D237&lt;&gt;"",E237&lt;&gt;""),N(E237)&gt;N(D237)),ROUND((N(E237)-N(D237))*24-N(F237)/60,2),"")))</f>
        <v/>
      </c>
      <c r="N237" s="6">
        <f>IF(N(A237)=0,"",A237-WEEKDAY(A237,3))</f>
        <v/>
      </c>
      <c r="O237" s="8">
        <f>IF(NOT(OR(A237&lt;&gt;"",B237&lt;&gt;"",C237&lt;&gt;"")),"",IF(IF(N(A237)=0,"NO DATE; ",IF(A237&gt;TODAY(),"FUTURE DATE; ",""))&amp;IF(B237="","NO WORKER; ",IF(COUNTIF('Workers'!$A$2:$A$61,B237)=0,"WORKER NOT ON WORKERS SHEET; ",""))&amp;IF(C237="","NO JOB; ",IF(COUNTIF('Jobs'!$A$2:$A$61,C237)=0,"JOB NOT ON JOBS SHEET; ",""))&amp;IF(AND(N(G237)=0,AND(D237&lt;&gt;"",E237&lt;&gt;""),N(E237)&lt;=N(D237)),"END BEFORE START; ",IF(N(M237)&lt;=0,"NO HOURS; ",""))&amp;IF(AND(N(A237)&gt;0,B237&lt;&gt;"",COUNTIFS('Time Entries'!$A$2:$A$1500,A237,'Time Entries'!$B$2:$B$1500,B237,'Time Entries'!$C$2:$C$1500,C237,'Time Entries'!$M$2:$M$1500,M237)&gt;1),"POSSIBLE DUPLICATE; ","")&amp;IF(AND(N(A237)&gt;0,B237&lt;&gt;"",N('Settings'!$B$2)&gt;0,SUMIFS('Time Entries'!$M$2:$M$1500,'Time Entries'!$A$2:$A$1500,A237,'Time Entries'!$B$2:$B$1500,B237)&gt;N('Settings'!$B$2)),"LONG DAY; ","")&amp;IF(AND(N(A237)&gt;0,N(J237)&gt;0,N(J237)-N(A237)&gt;N('Settings'!$B$4)),"ENTERED LATE; ","")&amp;IF(AND(N(A237)&gt;0,K237="",TODAY()-N(A237)&gt;=N('Settings'!$B$5)),"NOT APPROVED; ","")="","",LEFT(IF(N(A237)=0,"NO DATE; ",IF(A237&gt;TODAY(),"FUTURE DATE; ",""))&amp;IF(B237="","NO WORKER; ",IF(COUNTIF('Workers'!$A$2:$A$61,B237)=0,"WORKER NOT ON WORKERS SHEET; ",""))&amp;IF(C237="","NO JOB; ",IF(COUNTIF('Jobs'!$A$2:$A$61,C237)=0,"JOB NOT ON JOBS SHEET; ",""))&amp;IF(AND(N(G237)=0,AND(D237&lt;&gt;"",E237&lt;&gt;""),N(E237)&lt;=N(D237)),"END BEFORE START; ",IF(N(M237)&lt;=0,"NO HOURS; ",""))&amp;IF(AND(N(A237)&gt;0,B237&lt;&gt;"",COUNTIFS('Time Entries'!$A$2:$A$1500,A237,'Time Entries'!$B$2:$B$1500,B237,'Time Entries'!$C$2:$C$1500,C237,'Time Entries'!$M$2:$M$1500,M237)&gt;1),"POSSIBLE DUPLICATE; ","")&amp;IF(AND(N(A237)&gt;0,B237&lt;&gt;"",N('Settings'!$B$2)&gt;0,SUMIFS('Time Entries'!$M$2:$M$1500,'Time Entries'!$A$2:$A$1500,A237,'Time Entries'!$B$2:$B$1500,B237)&gt;N('Settings'!$B$2)),"LONG DAY; ","")&amp;IF(AND(N(A237)&gt;0,N(J237)&gt;0,N(J237)-N(A237)&gt;N('Settings'!$B$4)),"ENTERED LATE; ","")&amp;IF(AND(N(A237)&gt;0,K237="",TODAY()-N(A237)&gt;=N('Settings'!$B$5)),"NOT APPROVED; ",""),LEN(IF(N(A237)=0,"NO DATE; ",IF(A237&gt;TODAY(),"FUTURE DATE; ",""))&amp;IF(B237="","NO WORKER; ",IF(COUNTIF('Workers'!$A$2:$A$61,B237)=0,"WORKER NOT ON WORKERS SHEET; ",""))&amp;IF(C237="","NO JOB; ",IF(COUNTIF('Jobs'!$A$2:$A$61,C237)=0,"JOB NOT ON JOBS SHEET; ",""))&amp;IF(AND(N(G237)=0,AND(D237&lt;&gt;"",E237&lt;&gt;""),N(E237)&lt;=N(D237)),"END BEFORE START; ",IF(N(M237)&lt;=0,"NO HOURS; ",""))&amp;IF(AND(N(A237)&gt;0,B237&lt;&gt;"",COUNTIFS('Time Entries'!$A$2:$A$1500,A237,'Time Entries'!$B$2:$B$1500,B237,'Time Entries'!$C$2:$C$1500,C237,'Time Entries'!$M$2:$M$1500,M237)&gt;1),"POSSIBLE DUPLICATE; ","")&amp;IF(AND(N(A237)&gt;0,B237&lt;&gt;"",N('Settings'!$B$2)&gt;0,SUMIFS('Time Entries'!$M$2:$M$1500,'Time Entries'!$A$2:$A$1500,A237,'Time Entries'!$B$2:$B$1500,B237)&gt;N('Settings'!$B$2)),"LONG DAY; ","")&amp;IF(AND(N(A237)&gt;0,N(J237)&gt;0,N(J237)-N(A237)&gt;N('Settings'!$B$4)),"ENTERED LATE; ","")&amp;IF(AND(N(A237)&gt;0,K237="",TODAY()-N(A237)&gt;=N('Settings'!$B$5)),"NOT APPROVED; ",""))-2)))</f>
        <v/>
      </c>
    </row>
    <row r="238">
      <c r="A238" s="6" t="n"/>
      <c r="D238" s="7" t="n"/>
      <c r="E238" s="7" t="n"/>
      <c r="J238" s="6" t="n"/>
      <c r="L238" s="8" t="n"/>
      <c r="M238" s="9">
        <f>IF(NOT(OR(A238&lt;&gt;"",B238&lt;&gt;"",C238&lt;&gt;"")),"",IF(N(G238)&gt;0,N(G238),IF(AND(AND(D238&lt;&gt;"",E238&lt;&gt;""),N(E238)&gt;N(D238)),ROUND((N(E238)-N(D238))*24-N(F238)/60,2),"")))</f>
        <v/>
      </c>
      <c r="N238" s="6">
        <f>IF(N(A238)=0,"",A238-WEEKDAY(A238,3))</f>
        <v/>
      </c>
      <c r="O238" s="8">
        <f>IF(NOT(OR(A238&lt;&gt;"",B238&lt;&gt;"",C238&lt;&gt;"")),"",IF(IF(N(A238)=0,"NO DATE; ",IF(A238&gt;TODAY(),"FUTURE DATE; ",""))&amp;IF(B238="","NO WORKER; ",IF(COUNTIF('Workers'!$A$2:$A$61,B238)=0,"WORKER NOT ON WORKERS SHEET; ",""))&amp;IF(C238="","NO JOB; ",IF(COUNTIF('Jobs'!$A$2:$A$61,C238)=0,"JOB NOT ON JOBS SHEET; ",""))&amp;IF(AND(N(G238)=0,AND(D238&lt;&gt;"",E238&lt;&gt;""),N(E238)&lt;=N(D238)),"END BEFORE START; ",IF(N(M238)&lt;=0,"NO HOURS; ",""))&amp;IF(AND(N(A238)&gt;0,B238&lt;&gt;"",COUNTIFS('Time Entries'!$A$2:$A$1500,A238,'Time Entries'!$B$2:$B$1500,B238,'Time Entries'!$C$2:$C$1500,C238,'Time Entries'!$M$2:$M$1500,M238)&gt;1),"POSSIBLE DUPLICATE; ","")&amp;IF(AND(N(A238)&gt;0,B238&lt;&gt;"",N('Settings'!$B$2)&gt;0,SUMIFS('Time Entries'!$M$2:$M$1500,'Time Entries'!$A$2:$A$1500,A238,'Time Entries'!$B$2:$B$1500,B238)&gt;N('Settings'!$B$2)),"LONG DAY; ","")&amp;IF(AND(N(A238)&gt;0,N(J238)&gt;0,N(J238)-N(A238)&gt;N('Settings'!$B$4)),"ENTERED LATE; ","")&amp;IF(AND(N(A238)&gt;0,K238="",TODAY()-N(A238)&gt;=N('Settings'!$B$5)),"NOT APPROVED; ","")="","",LEFT(IF(N(A238)=0,"NO DATE; ",IF(A238&gt;TODAY(),"FUTURE DATE; ",""))&amp;IF(B238="","NO WORKER; ",IF(COUNTIF('Workers'!$A$2:$A$61,B238)=0,"WORKER NOT ON WORKERS SHEET; ",""))&amp;IF(C238="","NO JOB; ",IF(COUNTIF('Jobs'!$A$2:$A$61,C238)=0,"JOB NOT ON JOBS SHEET; ",""))&amp;IF(AND(N(G238)=0,AND(D238&lt;&gt;"",E238&lt;&gt;""),N(E238)&lt;=N(D238)),"END BEFORE START; ",IF(N(M238)&lt;=0,"NO HOURS; ",""))&amp;IF(AND(N(A238)&gt;0,B238&lt;&gt;"",COUNTIFS('Time Entries'!$A$2:$A$1500,A238,'Time Entries'!$B$2:$B$1500,B238,'Time Entries'!$C$2:$C$1500,C238,'Time Entries'!$M$2:$M$1500,M238)&gt;1),"POSSIBLE DUPLICATE; ","")&amp;IF(AND(N(A238)&gt;0,B238&lt;&gt;"",N('Settings'!$B$2)&gt;0,SUMIFS('Time Entries'!$M$2:$M$1500,'Time Entries'!$A$2:$A$1500,A238,'Time Entries'!$B$2:$B$1500,B238)&gt;N('Settings'!$B$2)),"LONG DAY; ","")&amp;IF(AND(N(A238)&gt;0,N(J238)&gt;0,N(J238)-N(A238)&gt;N('Settings'!$B$4)),"ENTERED LATE; ","")&amp;IF(AND(N(A238)&gt;0,K238="",TODAY()-N(A238)&gt;=N('Settings'!$B$5)),"NOT APPROVED; ",""),LEN(IF(N(A238)=0,"NO DATE; ",IF(A238&gt;TODAY(),"FUTURE DATE; ",""))&amp;IF(B238="","NO WORKER; ",IF(COUNTIF('Workers'!$A$2:$A$61,B238)=0,"WORKER NOT ON WORKERS SHEET; ",""))&amp;IF(C238="","NO JOB; ",IF(COUNTIF('Jobs'!$A$2:$A$61,C238)=0,"JOB NOT ON JOBS SHEET; ",""))&amp;IF(AND(N(G238)=0,AND(D238&lt;&gt;"",E238&lt;&gt;""),N(E238)&lt;=N(D238)),"END BEFORE START; ",IF(N(M238)&lt;=0,"NO HOURS; ",""))&amp;IF(AND(N(A238)&gt;0,B238&lt;&gt;"",COUNTIFS('Time Entries'!$A$2:$A$1500,A238,'Time Entries'!$B$2:$B$1500,B238,'Time Entries'!$C$2:$C$1500,C238,'Time Entries'!$M$2:$M$1500,M238)&gt;1),"POSSIBLE DUPLICATE; ","")&amp;IF(AND(N(A238)&gt;0,B238&lt;&gt;"",N('Settings'!$B$2)&gt;0,SUMIFS('Time Entries'!$M$2:$M$1500,'Time Entries'!$A$2:$A$1500,A238,'Time Entries'!$B$2:$B$1500,B238)&gt;N('Settings'!$B$2)),"LONG DAY; ","")&amp;IF(AND(N(A238)&gt;0,N(J238)&gt;0,N(J238)-N(A238)&gt;N('Settings'!$B$4)),"ENTERED LATE; ","")&amp;IF(AND(N(A238)&gt;0,K238="",TODAY()-N(A238)&gt;=N('Settings'!$B$5)),"NOT APPROVED; ",""))-2)))</f>
        <v/>
      </c>
    </row>
    <row r="239">
      <c r="A239" s="6" t="n"/>
      <c r="D239" s="7" t="n"/>
      <c r="E239" s="7" t="n"/>
      <c r="J239" s="6" t="n"/>
      <c r="L239" s="8" t="n"/>
      <c r="M239" s="9">
        <f>IF(NOT(OR(A239&lt;&gt;"",B239&lt;&gt;"",C239&lt;&gt;"")),"",IF(N(G239)&gt;0,N(G239),IF(AND(AND(D239&lt;&gt;"",E239&lt;&gt;""),N(E239)&gt;N(D239)),ROUND((N(E239)-N(D239))*24-N(F239)/60,2),"")))</f>
        <v/>
      </c>
      <c r="N239" s="6">
        <f>IF(N(A239)=0,"",A239-WEEKDAY(A239,3))</f>
        <v/>
      </c>
      <c r="O239" s="8">
        <f>IF(NOT(OR(A239&lt;&gt;"",B239&lt;&gt;"",C239&lt;&gt;"")),"",IF(IF(N(A239)=0,"NO DATE; ",IF(A239&gt;TODAY(),"FUTURE DATE; ",""))&amp;IF(B239="","NO WORKER; ",IF(COUNTIF('Workers'!$A$2:$A$61,B239)=0,"WORKER NOT ON WORKERS SHEET; ",""))&amp;IF(C239="","NO JOB; ",IF(COUNTIF('Jobs'!$A$2:$A$61,C239)=0,"JOB NOT ON JOBS SHEET; ",""))&amp;IF(AND(N(G239)=0,AND(D239&lt;&gt;"",E239&lt;&gt;""),N(E239)&lt;=N(D239)),"END BEFORE START; ",IF(N(M239)&lt;=0,"NO HOURS; ",""))&amp;IF(AND(N(A239)&gt;0,B239&lt;&gt;"",COUNTIFS('Time Entries'!$A$2:$A$1500,A239,'Time Entries'!$B$2:$B$1500,B239,'Time Entries'!$C$2:$C$1500,C239,'Time Entries'!$M$2:$M$1500,M239)&gt;1),"POSSIBLE DUPLICATE; ","")&amp;IF(AND(N(A239)&gt;0,B239&lt;&gt;"",N('Settings'!$B$2)&gt;0,SUMIFS('Time Entries'!$M$2:$M$1500,'Time Entries'!$A$2:$A$1500,A239,'Time Entries'!$B$2:$B$1500,B239)&gt;N('Settings'!$B$2)),"LONG DAY; ","")&amp;IF(AND(N(A239)&gt;0,N(J239)&gt;0,N(J239)-N(A239)&gt;N('Settings'!$B$4)),"ENTERED LATE; ","")&amp;IF(AND(N(A239)&gt;0,K239="",TODAY()-N(A239)&gt;=N('Settings'!$B$5)),"NOT APPROVED; ","")="","",LEFT(IF(N(A239)=0,"NO DATE; ",IF(A239&gt;TODAY(),"FUTURE DATE; ",""))&amp;IF(B239="","NO WORKER; ",IF(COUNTIF('Workers'!$A$2:$A$61,B239)=0,"WORKER NOT ON WORKERS SHEET; ",""))&amp;IF(C239="","NO JOB; ",IF(COUNTIF('Jobs'!$A$2:$A$61,C239)=0,"JOB NOT ON JOBS SHEET; ",""))&amp;IF(AND(N(G239)=0,AND(D239&lt;&gt;"",E239&lt;&gt;""),N(E239)&lt;=N(D239)),"END BEFORE START; ",IF(N(M239)&lt;=0,"NO HOURS; ",""))&amp;IF(AND(N(A239)&gt;0,B239&lt;&gt;"",COUNTIFS('Time Entries'!$A$2:$A$1500,A239,'Time Entries'!$B$2:$B$1500,B239,'Time Entries'!$C$2:$C$1500,C239,'Time Entries'!$M$2:$M$1500,M239)&gt;1),"POSSIBLE DUPLICATE; ","")&amp;IF(AND(N(A239)&gt;0,B239&lt;&gt;"",N('Settings'!$B$2)&gt;0,SUMIFS('Time Entries'!$M$2:$M$1500,'Time Entries'!$A$2:$A$1500,A239,'Time Entries'!$B$2:$B$1500,B239)&gt;N('Settings'!$B$2)),"LONG DAY; ","")&amp;IF(AND(N(A239)&gt;0,N(J239)&gt;0,N(J239)-N(A239)&gt;N('Settings'!$B$4)),"ENTERED LATE; ","")&amp;IF(AND(N(A239)&gt;0,K239="",TODAY()-N(A239)&gt;=N('Settings'!$B$5)),"NOT APPROVED; ",""),LEN(IF(N(A239)=0,"NO DATE; ",IF(A239&gt;TODAY(),"FUTURE DATE; ",""))&amp;IF(B239="","NO WORKER; ",IF(COUNTIF('Workers'!$A$2:$A$61,B239)=0,"WORKER NOT ON WORKERS SHEET; ",""))&amp;IF(C239="","NO JOB; ",IF(COUNTIF('Jobs'!$A$2:$A$61,C239)=0,"JOB NOT ON JOBS SHEET; ",""))&amp;IF(AND(N(G239)=0,AND(D239&lt;&gt;"",E239&lt;&gt;""),N(E239)&lt;=N(D239)),"END BEFORE START; ",IF(N(M239)&lt;=0,"NO HOURS; ",""))&amp;IF(AND(N(A239)&gt;0,B239&lt;&gt;"",COUNTIFS('Time Entries'!$A$2:$A$1500,A239,'Time Entries'!$B$2:$B$1500,B239,'Time Entries'!$C$2:$C$1500,C239,'Time Entries'!$M$2:$M$1500,M239)&gt;1),"POSSIBLE DUPLICATE; ","")&amp;IF(AND(N(A239)&gt;0,B239&lt;&gt;"",N('Settings'!$B$2)&gt;0,SUMIFS('Time Entries'!$M$2:$M$1500,'Time Entries'!$A$2:$A$1500,A239,'Time Entries'!$B$2:$B$1500,B239)&gt;N('Settings'!$B$2)),"LONG DAY; ","")&amp;IF(AND(N(A239)&gt;0,N(J239)&gt;0,N(J239)-N(A239)&gt;N('Settings'!$B$4)),"ENTERED LATE; ","")&amp;IF(AND(N(A239)&gt;0,K239="",TODAY()-N(A239)&gt;=N('Settings'!$B$5)),"NOT APPROVED; ",""))-2)))</f>
        <v/>
      </c>
    </row>
    <row r="240">
      <c r="A240" s="6" t="n"/>
      <c r="D240" s="7" t="n"/>
      <c r="E240" s="7" t="n"/>
      <c r="J240" s="6" t="n"/>
      <c r="L240" s="8" t="n"/>
      <c r="M240" s="9">
        <f>IF(NOT(OR(A240&lt;&gt;"",B240&lt;&gt;"",C240&lt;&gt;"")),"",IF(N(G240)&gt;0,N(G240),IF(AND(AND(D240&lt;&gt;"",E240&lt;&gt;""),N(E240)&gt;N(D240)),ROUND((N(E240)-N(D240))*24-N(F240)/60,2),"")))</f>
        <v/>
      </c>
      <c r="N240" s="6">
        <f>IF(N(A240)=0,"",A240-WEEKDAY(A240,3))</f>
        <v/>
      </c>
      <c r="O240" s="8">
        <f>IF(NOT(OR(A240&lt;&gt;"",B240&lt;&gt;"",C240&lt;&gt;"")),"",IF(IF(N(A240)=0,"NO DATE; ",IF(A240&gt;TODAY(),"FUTURE DATE; ",""))&amp;IF(B240="","NO WORKER; ",IF(COUNTIF('Workers'!$A$2:$A$61,B240)=0,"WORKER NOT ON WORKERS SHEET; ",""))&amp;IF(C240="","NO JOB; ",IF(COUNTIF('Jobs'!$A$2:$A$61,C240)=0,"JOB NOT ON JOBS SHEET; ",""))&amp;IF(AND(N(G240)=0,AND(D240&lt;&gt;"",E240&lt;&gt;""),N(E240)&lt;=N(D240)),"END BEFORE START; ",IF(N(M240)&lt;=0,"NO HOURS; ",""))&amp;IF(AND(N(A240)&gt;0,B240&lt;&gt;"",COUNTIFS('Time Entries'!$A$2:$A$1500,A240,'Time Entries'!$B$2:$B$1500,B240,'Time Entries'!$C$2:$C$1500,C240,'Time Entries'!$M$2:$M$1500,M240)&gt;1),"POSSIBLE DUPLICATE; ","")&amp;IF(AND(N(A240)&gt;0,B240&lt;&gt;"",N('Settings'!$B$2)&gt;0,SUMIFS('Time Entries'!$M$2:$M$1500,'Time Entries'!$A$2:$A$1500,A240,'Time Entries'!$B$2:$B$1500,B240)&gt;N('Settings'!$B$2)),"LONG DAY; ","")&amp;IF(AND(N(A240)&gt;0,N(J240)&gt;0,N(J240)-N(A240)&gt;N('Settings'!$B$4)),"ENTERED LATE; ","")&amp;IF(AND(N(A240)&gt;0,K240="",TODAY()-N(A240)&gt;=N('Settings'!$B$5)),"NOT APPROVED; ","")="","",LEFT(IF(N(A240)=0,"NO DATE; ",IF(A240&gt;TODAY(),"FUTURE DATE; ",""))&amp;IF(B240="","NO WORKER; ",IF(COUNTIF('Workers'!$A$2:$A$61,B240)=0,"WORKER NOT ON WORKERS SHEET; ",""))&amp;IF(C240="","NO JOB; ",IF(COUNTIF('Jobs'!$A$2:$A$61,C240)=0,"JOB NOT ON JOBS SHEET; ",""))&amp;IF(AND(N(G240)=0,AND(D240&lt;&gt;"",E240&lt;&gt;""),N(E240)&lt;=N(D240)),"END BEFORE START; ",IF(N(M240)&lt;=0,"NO HOURS; ",""))&amp;IF(AND(N(A240)&gt;0,B240&lt;&gt;"",COUNTIFS('Time Entries'!$A$2:$A$1500,A240,'Time Entries'!$B$2:$B$1500,B240,'Time Entries'!$C$2:$C$1500,C240,'Time Entries'!$M$2:$M$1500,M240)&gt;1),"POSSIBLE DUPLICATE; ","")&amp;IF(AND(N(A240)&gt;0,B240&lt;&gt;"",N('Settings'!$B$2)&gt;0,SUMIFS('Time Entries'!$M$2:$M$1500,'Time Entries'!$A$2:$A$1500,A240,'Time Entries'!$B$2:$B$1500,B240)&gt;N('Settings'!$B$2)),"LONG DAY; ","")&amp;IF(AND(N(A240)&gt;0,N(J240)&gt;0,N(J240)-N(A240)&gt;N('Settings'!$B$4)),"ENTERED LATE; ","")&amp;IF(AND(N(A240)&gt;0,K240="",TODAY()-N(A240)&gt;=N('Settings'!$B$5)),"NOT APPROVED; ",""),LEN(IF(N(A240)=0,"NO DATE; ",IF(A240&gt;TODAY(),"FUTURE DATE; ",""))&amp;IF(B240="","NO WORKER; ",IF(COUNTIF('Workers'!$A$2:$A$61,B240)=0,"WORKER NOT ON WORKERS SHEET; ",""))&amp;IF(C240="","NO JOB; ",IF(COUNTIF('Jobs'!$A$2:$A$61,C240)=0,"JOB NOT ON JOBS SHEET; ",""))&amp;IF(AND(N(G240)=0,AND(D240&lt;&gt;"",E240&lt;&gt;""),N(E240)&lt;=N(D240)),"END BEFORE START; ",IF(N(M240)&lt;=0,"NO HOURS; ",""))&amp;IF(AND(N(A240)&gt;0,B240&lt;&gt;"",COUNTIFS('Time Entries'!$A$2:$A$1500,A240,'Time Entries'!$B$2:$B$1500,B240,'Time Entries'!$C$2:$C$1500,C240,'Time Entries'!$M$2:$M$1500,M240)&gt;1),"POSSIBLE DUPLICATE; ","")&amp;IF(AND(N(A240)&gt;0,B240&lt;&gt;"",N('Settings'!$B$2)&gt;0,SUMIFS('Time Entries'!$M$2:$M$1500,'Time Entries'!$A$2:$A$1500,A240,'Time Entries'!$B$2:$B$1500,B240)&gt;N('Settings'!$B$2)),"LONG DAY; ","")&amp;IF(AND(N(A240)&gt;0,N(J240)&gt;0,N(J240)-N(A240)&gt;N('Settings'!$B$4)),"ENTERED LATE; ","")&amp;IF(AND(N(A240)&gt;0,K240="",TODAY()-N(A240)&gt;=N('Settings'!$B$5)),"NOT APPROVED; ",""))-2)))</f>
        <v/>
      </c>
    </row>
    <row r="241">
      <c r="A241" s="6" t="n"/>
      <c r="D241" s="7" t="n"/>
      <c r="E241" s="7" t="n"/>
      <c r="J241" s="6" t="n"/>
      <c r="L241" s="8" t="n"/>
      <c r="M241" s="9">
        <f>IF(NOT(OR(A241&lt;&gt;"",B241&lt;&gt;"",C241&lt;&gt;"")),"",IF(N(G241)&gt;0,N(G241),IF(AND(AND(D241&lt;&gt;"",E241&lt;&gt;""),N(E241)&gt;N(D241)),ROUND((N(E241)-N(D241))*24-N(F241)/60,2),"")))</f>
        <v/>
      </c>
      <c r="N241" s="6">
        <f>IF(N(A241)=0,"",A241-WEEKDAY(A241,3))</f>
        <v/>
      </c>
      <c r="O241" s="8">
        <f>IF(NOT(OR(A241&lt;&gt;"",B241&lt;&gt;"",C241&lt;&gt;"")),"",IF(IF(N(A241)=0,"NO DATE; ",IF(A241&gt;TODAY(),"FUTURE DATE; ",""))&amp;IF(B241="","NO WORKER; ",IF(COUNTIF('Workers'!$A$2:$A$61,B241)=0,"WORKER NOT ON WORKERS SHEET; ",""))&amp;IF(C241="","NO JOB; ",IF(COUNTIF('Jobs'!$A$2:$A$61,C241)=0,"JOB NOT ON JOBS SHEET; ",""))&amp;IF(AND(N(G241)=0,AND(D241&lt;&gt;"",E241&lt;&gt;""),N(E241)&lt;=N(D241)),"END BEFORE START; ",IF(N(M241)&lt;=0,"NO HOURS; ",""))&amp;IF(AND(N(A241)&gt;0,B241&lt;&gt;"",COUNTIFS('Time Entries'!$A$2:$A$1500,A241,'Time Entries'!$B$2:$B$1500,B241,'Time Entries'!$C$2:$C$1500,C241,'Time Entries'!$M$2:$M$1500,M241)&gt;1),"POSSIBLE DUPLICATE; ","")&amp;IF(AND(N(A241)&gt;0,B241&lt;&gt;"",N('Settings'!$B$2)&gt;0,SUMIFS('Time Entries'!$M$2:$M$1500,'Time Entries'!$A$2:$A$1500,A241,'Time Entries'!$B$2:$B$1500,B241)&gt;N('Settings'!$B$2)),"LONG DAY; ","")&amp;IF(AND(N(A241)&gt;0,N(J241)&gt;0,N(J241)-N(A241)&gt;N('Settings'!$B$4)),"ENTERED LATE; ","")&amp;IF(AND(N(A241)&gt;0,K241="",TODAY()-N(A241)&gt;=N('Settings'!$B$5)),"NOT APPROVED; ","")="","",LEFT(IF(N(A241)=0,"NO DATE; ",IF(A241&gt;TODAY(),"FUTURE DATE; ",""))&amp;IF(B241="","NO WORKER; ",IF(COUNTIF('Workers'!$A$2:$A$61,B241)=0,"WORKER NOT ON WORKERS SHEET; ",""))&amp;IF(C241="","NO JOB; ",IF(COUNTIF('Jobs'!$A$2:$A$61,C241)=0,"JOB NOT ON JOBS SHEET; ",""))&amp;IF(AND(N(G241)=0,AND(D241&lt;&gt;"",E241&lt;&gt;""),N(E241)&lt;=N(D241)),"END BEFORE START; ",IF(N(M241)&lt;=0,"NO HOURS; ",""))&amp;IF(AND(N(A241)&gt;0,B241&lt;&gt;"",COUNTIFS('Time Entries'!$A$2:$A$1500,A241,'Time Entries'!$B$2:$B$1500,B241,'Time Entries'!$C$2:$C$1500,C241,'Time Entries'!$M$2:$M$1500,M241)&gt;1),"POSSIBLE DUPLICATE; ","")&amp;IF(AND(N(A241)&gt;0,B241&lt;&gt;"",N('Settings'!$B$2)&gt;0,SUMIFS('Time Entries'!$M$2:$M$1500,'Time Entries'!$A$2:$A$1500,A241,'Time Entries'!$B$2:$B$1500,B241)&gt;N('Settings'!$B$2)),"LONG DAY; ","")&amp;IF(AND(N(A241)&gt;0,N(J241)&gt;0,N(J241)-N(A241)&gt;N('Settings'!$B$4)),"ENTERED LATE; ","")&amp;IF(AND(N(A241)&gt;0,K241="",TODAY()-N(A241)&gt;=N('Settings'!$B$5)),"NOT APPROVED; ",""),LEN(IF(N(A241)=0,"NO DATE; ",IF(A241&gt;TODAY(),"FUTURE DATE; ",""))&amp;IF(B241="","NO WORKER; ",IF(COUNTIF('Workers'!$A$2:$A$61,B241)=0,"WORKER NOT ON WORKERS SHEET; ",""))&amp;IF(C241="","NO JOB; ",IF(COUNTIF('Jobs'!$A$2:$A$61,C241)=0,"JOB NOT ON JOBS SHEET; ",""))&amp;IF(AND(N(G241)=0,AND(D241&lt;&gt;"",E241&lt;&gt;""),N(E241)&lt;=N(D241)),"END BEFORE START; ",IF(N(M241)&lt;=0,"NO HOURS; ",""))&amp;IF(AND(N(A241)&gt;0,B241&lt;&gt;"",COUNTIFS('Time Entries'!$A$2:$A$1500,A241,'Time Entries'!$B$2:$B$1500,B241,'Time Entries'!$C$2:$C$1500,C241,'Time Entries'!$M$2:$M$1500,M241)&gt;1),"POSSIBLE DUPLICATE; ","")&amp;IF(AND(N(A241)&gt;0,B241&lt;&gt;"",N('Settings'!$B$2)&gt;0,SUMIFS('Time Entries'!$M$2:$M$1500,'Time Entries'!$A$2:$A$1500,A241,'Time Entries'!$B$2:$B$1500,B241)&gt;N('Settings'!$B$2)),"LONG DAY; ","")&amp;IF(AND(N(A241)&gt;0,N(J241)&gt;0,N(J241)-N(A241)&gt;N('Settings'!$B$4)),"ENTERED LATE; ","")&amp;IF(AND(N(A241)&gt;0,K241="",TODAY()-N(A241)&gt;=N('Settings'!$B$5)),"NOT APPROVED; ",""))-2)))</f>
        <v/>
      </c>
    </row>
    <row r="242">
      <c r="A242" s="6" t="n"/>
      <c r="D242" s="7" t="n"/>
      <c r="E242" s="7" t="n"/>
      <c r="J242" s="6" t="n"/>
      <c r="L242" s="8" t="n"/>
      <c r="M242" s="9">
        <f>IF(NOT(OR(A242&lt;&gt;"",B242&lt;&gt;"",C242&lt;&gt;"")),"",IF(N(G242)&gt;0,N(G242),IF(AND(AND(D242&lt;&gt;"",E242&lt;&gt;""),N(E242)&gt;N(D242)),ROUND((N(E242)-N(D242))*24-N(F242)/60,2),"")))</f>
        <v/>
      </c>
      <c r="N242" s="6">
        <f>IF(N(A242)=0,"",A242-WEEKDAY(A242,3))</f>
        <v/>
      </c>
      <c r="O242" s="8">
        <f>IF(NOT(OR(A242&lt;&gt;"",B242&lt;&gt;"",C242&lt;&gt;"")),"",IF(IF(N(A242)=0,"NO DATE; ",IF(A242&gt;TODAY(),"FUTURE DATE; ",""))&amp;IF(B242="","NO WORKER; ",IF(COUNTIF('Workers'!$A$2:$A$61,B242)=0,"WORKER NOT ON WORKERS SHEET; ",""))&amp;IF(C242="","NO JOB; ",IF(COUNTIF('Jobs'!$A$2:$A$61,C242)=0,"JOB NOT ON JOBS SHEET; ",""))&amp;IF(AND(N(G242)=0,AND(D242&lt;&gt;"",E242&lt;&gt;""),N(E242)&lt;=N(D242)),"END BEFORE START; ",IF(N(M242)&lt;=0,"NO HOURS; ",""))&amp;IF(AND(N(A242)&gt;0,B242&lt;&gt;"",COUNTIFS('Time Entries'!$A$2:$A$1500,A242,'Time Entries'!$B$2:$B$1500,B242,'Time Entries'!$C$2:$C$1500,C242,'Time Entries'!$M$2:$M$1500,M242)&gt;1),"POSSIBLE DUPLICATE; ","")&amp;IF(AND(N(A242)&gt;0,B242&lt;&gt;"",N('Settings'!$B$2)&gt;0,SUMIFS('Time Entries'!$M$2:$M$1500,'Time Entries'!$A$2:$A$1500,A242,'Time Entries'!$B$2:$B$1500,B242)&gt;N('Settings'!$B$2)),"LONG DAY; ","")&amp;IF(AND(N(A242)&gt;0,N(J242)&gt;0,N(J242)-N(A242)&gt;N('Settings'!$B$4)),"ENTERED LATE; ","")&amp;IF(AND(N(A242)&gt;0,K242="",TODAY()-N(A242)&gt;=N('Settings'!$B$5)),"NOT APPROVED; ","")="","",LEFT(IF(N(A242)=0,"NO DATE; ",IF(A242&gt;TODAY(),"FUTURE DATE; ",""))&amp;IF(B242="","NO WORKER; ",IF(COUNTIF('Workers'!$A$2:$A$61,B242)=0,"WORKER NOT ON WORKERS SHEET; ",""))&amp;IF(C242="","NO JOB; ",IF(COUNTIF('Jobs'!$A$2:$A$61,C242)=0,"JOB NOT ON JOBS SHEET; ",""))&amp;IF(AND(N(G242)=0,AND(D242&lt;&gt;"",E242&lt;&gt;""),N(E242)&lt;=N(D242)),"END BEFORE START; ",IF(N(M242)&lt;=0,"NO HOURS; ",""))&amp;IF(AND(N(A242)&gt;0,B242&lt;&gt;"",COUNTIFS('Time Entries'!$A$2:$A$1500,A242,'Time Entries'!$B$2:$B$1500,B242,'Time Entries'!$C$2:$C$1500,C242,'Time Entries'!$M$2:$M$1500,M242)&gt;1),"POSSIBLE DUPLICATE; ","")&amp;IF(AND(N(A242)&gt;0,B242&lt;&gt;"",N('Settings'!$B$2)&gt;0,SUMIFS('Time Entries'!$M$2:$M$1500,'Time Entries'!$A$2:$A$1500,A242,'Time Entries'!$B$2:$B$1500,B242)&gt;N('Settings'!$B$2)),"LONG DAY; ","")&amp;IF(AND(N(A242)&gt;0,N(J242)&gt;0,N(J242)-N(A242)&gt;N('Settings'!$B$4)),"ENTERED LATE; ","")&amp;IF(AND(N(A242)&gt;0,K242="",TODAY()-N(A242)&gt;=N('Settings'!$B$5)),"NOT APPROVED; ",""),LEN(IF(N(A242)=0,"NO DATE; ",IF(A242&gt;TODAY(),"FUTURE DATE; ",""))&amp;IF(B242="","NO WORKER; ",IF(COUNTIF('Workers'!$A$2:$A$61,B242)=0,"WORKER NOT ON WORKERS SHEET; ",""))&amp;IF(C242="","NO JOB; ",IF(COUNTIF('Jobs'!$A$2:$A$61,C242)=0,"JOB NOT ON JOBS SHEET; ",""))&amp;IF(AND(N(G242)=0,AND(D242&lt;&gt;"",E242&lt;&gt;""),N(E242)&lt;=N(D242)),"END BEFORE START; ",IF(N(M242)&lt;=0,"NO HOURS; ",""))&amp;IF(AND(N(A242)&gt;0,B242&lt;&gt;"",COUNTIFS('Time Entries'!$A$2:$A$1500,A242,'Time Entries'!$B$2:$B$1500,B242,'Time Entries'!$C$2:$C$1500,C242,'Time Entries'!$M$2:$M$1500,M242)&gt;1),"POSSIBLE DUPLICATE; ","")&amp;IF(AND(N(A242)&gt;0,B242&lt;&gt;"",N('Settings'!$B$2)&gt;0,SUMIFS('Time Entries'!$M$2:$M$1500,'Time Entries'!$A$2:$A$1500,A242,'Time Entries'!$B$2:$B$1500,B242)&gt;N('Settings'!$B$2)),"LONG DAY; ","")&amp;IF(AND(N(A242)&gt;0,N(J242)&gt;0,N(J242)-N(A242)&gt;N('Settings'!$B$4)),"ENTERED LATE; ","")&amp;IF(AND(N(A242)&gt;0,K242="",TODAY()-N(A242)&gt;=N('Settings'!$B$5)),"NOT APPROVED; ",""))-2)))</f>
        <v/>
      </c>
    </row>
    <row r="243">
      <c r="A243" s="6" t="n"/>
      <c r="D243" s="7" t="n"/>
      <c r="E243" s="7" t="n"/>
      <c r="J243" s="6" t="n"/>
      <c r="L243" s="8" t="n"/>
      <c r="M243" s="9">
        <f>IF(NOT(OR(A243&lt;&gt;"",B243&lt;&gt;"",C243&lt;&gt;"")),"",IF(N(G243)&gt;0,N(G243),IF(AND(AND(D243&lt;&gt;"",E243&lt;&gt;""),N(E243)&gt;N(D243)),ROUND((N(E243)-N(D243))*24-N(F243)/60,2),"")))</f>
        <v/>
      </c>
      <c r="N243" s="6">
        <f>IF(N(A243)=0,"",A243-WEEKDAY(A243,3))</f>
        <v/>
      </c>
      <c r="O243" s="8">
        <f>IF(NOT(OR(A243&lt;&gt;"",B243&lt;&gt;"",C243&lt;&gt;"")),"",IF(IF(N(A243)=0,"NO DATE; ",IF(A243&gt;TODAY(),"FUTURE DATE; ",""))&amp;IF(B243="","NO WORKER; ",IF(COUNTIF('Workers'!$A$2:$A$61,B243)=0,"WORKER NOT ON WORKERS SHEET; ",""))&amp;IF(C243="","NO JOB; ",IF(COUNTIF('Jobs'!$A$2:$A$61,C243)=0,"JOB NOT ON JOBS SHEET; ",""))&amp;IF(AND(N(G243)=0,AND(D243&lt;&gt;"",E243&lt;&gt;""),N(E243)&lt;=N(D243)),"END BEFORE START; ",IF(N(M243)&lt;=0,"NO HOURS; ",""))&amp;IF(AND(N(A243)&gt;0,B243&lt;&gt;"",COUNTIFS('Time Entries'!$A$2:$A$1500,A243,'Time Entries'!$B$2:$B$1500,B243,'Time Entries'!$C$2:$C$1500,C243,'Time Entries'!$M$2:$M$1500,M243)&gt;1),"POSSIBLE DUPLICATE; ","")&amp;IF(AND(N(A243)&gt;0,B243&lt;&gt;"",N('Settings'!$B$2)&gt;0,SUMIFS('Time Entries'!$M$2:$M$1500,'Time Entries'!$A$2:$A$1500,A243,'Time Entries'!$B$2:$B$1500,B243)&gt;N('Settings'!$B$2)),"LONG DAY; ","")&amp;IF(AND(N(A243)&gt;0,N(J243)&gt;0,N(J243)-N(A243)&gt;N('Settings'!$B$4)),"ENTERED LATE; ","")&amp;IF(AND(N(A243)&gt;0,K243="",TODAY()-N(A243)&gt;=N('Settings'!$B$5)),"NOT APPROVED; ","")="","",LEFT(IF(N(A243)=0,"NO DATE; ",IF(A243&gt;TODAY(),"FUTURE DATE; ",""))&amp;IF(B243="","NO WORKER; ",IF(COUNTIF('Workers'!$A$2:$A$61,B243)=0,"WORKER NOT ON WORKERS SHEET; ",""))&amp;IF(C243="","NO JOB; ",IF(COUNTIF('Jobs'!$A$2:$A$61,C243)=0,"JOB NOT ON JOBS SHEET; ",""))&amp;IF(AND(N(G243)=0,AND(D243&lt;&gt;"",E243&lt;&gt;""),N(E243)&lt;=N(D243)),"END BEFORE START; ",IF(N(M243)&lt;=0,"NO HOURS; ",""))&amp;IF(AND(N(A243)&gt;0,B243&lt;&gt;"",COUNTIFS('Time Entries'!$A$2:$A$1500,A243,'Time Entries'!$B$2:$B$1500,B243,'Time Entries'!$C$2:$C$1500,C243,'Time Entries'!$M$2:$M$1500,M243)&gt;1),"POSSIBLE DUPLICATE; ","")&amp;IF(AND(N(A243)&gt;0,B243&lt;&gt;"",N('Settings'!$B$2)&gt;0,SUMIFS('Time Entries'!$M$2:$M$1500,'Time Entries'!$A$2:$A$1500,A243,'Time Entries'!$B$2:$B$1500,B243)&gt;N('Settings'!$B$2)),"LONG DAY; ","")&amp;IF(AND(N(A243)&gt;0,N(J243)&gt;0,N(J243)-N(A243)&gt;N('Settings'!$B$4)),"ENTERED LATE; ","")&amp;IF(AND(N(A243)&gt;0,K243="",TODAY()-N(A243)&gt;=N('Settings'!$B$5)),"NOT APPROVED; ",""),LEN(IF(N(A243)=0,"NO DATE; ",IF(A243&gt;TODAY(),"FUTURE DATE; ",""))&amp;IF(B243="","NO WORKER; ",IF(COUNTIF('Workers'!$A$2:$A$61,B243)=0,"WORKER NOT ON WORKERS SHEET; ",""))&amp;IF(C243="","NO JOB; ",IF(COUNTIF('Jobs'!$A$2:$A$61,C243)=0,"JOB NOT ON JOBS SHEET; ",""))&amp;IF(AND(N(G243)=0,AND(D243&lt;&gt;"",E243&lt;&gt;""),N(E243)&lt;=N(D243)),"END BEFORE START; ",IF(N(M243)&lt;=0,"NO HOURS; ",""))&amp;IF(AND(N(A243)&gt;0,B243&lt;&gt;"",COUNTIFS('Time Entries'!$A$2:$A$1500,A243,'Time Entries'!$B$2:$B$1500,B243,'Time Entries'!$C$2:$C$1500,C243,'Time Entries'!$M$2:$M$1500,M243)&gt;1),"POSSIBLE DUPLICATE; ","")&amp;IF(AND(N(A243)&gt;0,B243&lt;&gt;"",N('Settings'!$B$2)&gt;0,SUMIFS('Time Entries'!$M$2:$M$1500,'Time Entries'!$A$2:$A$1500,A243,'Time Entries'!$B$2:$B$1500,B243)&gt;N('Settings'!$B$2)),"LONG DAY; ","")&amp;IF(AND(N(A243)&gt;0,N(J243)&gt;0,N(J243)-N(A243)&gt;N('Settings'!$B$4)),"ENTERED LATE; ","")&amp;IF(AND(N(A243)&gt;0,K243="",TODAY()-N(A243)&gt;=N('Settings'!$B$5)),"NOT APPROVED; ",""))-2)))</f>
        <v/>
      </c>
    </row>
    <row r="244">
      <c r="A244" s="6" t="n"/>
      <c r="D244" s="7" t="n"/>
      <c r="E244" s="7" t="n"/>
      <c r="J244" s="6" t="n"/>
      <c r="L244" s="8" t="n"/>
      <c r="M244" s="9">
        <f>IF(NOT(OR(A244&lt;&gt;"",B244&lt;&gt;"",C244&lt;&gt;"")),"",IF(N(G244)&gt;0,N(G244),IF(AND(AND(D244&lt;&gt;"",E244&lt;&gt;""),N(E244)&gt;N(D244)),ROUND((N(E244)-N(D244))*24-N(F244)/60,2),"")))</f>
        <v/>
      </c>
      <c r="N244" s="6">
        <f>IF(N(A244)=0,"",A244-WEEKDAY(A244,3))</f>
        <v/>
      </c>
      <c r="O244" s="8">
        <f>IF(NOT(OR(A244&lt;&gt;"",B244&lt;&gt;"",C244&lt;&gt;"")),"",IF(IF(N(A244)=0,"NO DATE; ",IF(A244&gt;TODAY(),"FUTURE DATE; ",""))&amp;IF(B244="","NO WORKER; ",IF(COUNTIF('Workers'!$A$2:$A$61,B244)=0,"WORKER NOT ON WORKERS SHEET; ",""))&amp;IF(C244="","NO JOB; ",IF(COUNTIF('Jobs'!$A$2:$A$61,C244)=0,"JOB NOT ON JOBS SHEET; ",""))&amp;IF(AND(N(G244)=0,AND(D244&lt;&gt;"",E244&lt;&gt;""),N(E244)&lt;=N(D244)),"END BEFORE START; ",IF(N(M244)&lt;=0,"NO HOURS; ",""))&amp;IF(AND(N(A244)&gt;0,B244&lt;&gt;"",COUNTIFS('Time Entries'!$A$2:$A$1500,A244,'Time Entries'!$B$2:$B$1500,B244,'Time Entries'!$C$2:$C$1500,C244,'Time Entries'!$M$2:$M$1500,M244)&gt;1),"POSSIBLE DUPLICATE; ","")&amp;IF(AND(N(A244)&gt;0,B244&lt;&gt;"",N('Settings'!$B$2)&gt;0,SUMIFS('Time Entries'!$M$2:$M$1500,'Time Entries'!$A$2:$A$1500,A244,'Time Entries'!$B$2:$B$1500,B244)&gt;N('Settings'!$B$2)),"LONG DAY; ","")&amp;IF(AND(N(A244)&gt;0,N(J244)&gt;0,N(J244)-N(A244)&gt;N('Settings'!$B$4)),"ENTERED LATE; ","")&amp;IF(AND(N(A244)&gt;0,K244="",TODAY()-N(A244)&gt;=N('Settings'!$B$5)),"NOT APPROVED; ","")="","",LEFT(IF(N(A244)=0,"NO DATE; ",IF(A244&gt;TODAY(),"FUTURE DATE; ",""))&amp;IF(B244="","NO WORKER; ",IF(COUNTIF('Workers'!$A$2:$A$61,B244)=0,"WORKER NOT ON WORKERS SHEET; ",""))&amp;IF(C244="","NO JOB; ",IF(COUNTIF('Jobs'!$A$2:$A$61,C244)=0,"JOB NOT ON JOBS SHEET; ",""))&amp;IF(AND(N(G244)=0,AND(D244&lt;&gt;"",E244&lt;&gt;""),N(E244)&lt;=N(D244)),"END BEFORE START; ",IF(N(M244)&lt;=0,"NO HOURS; ",""))&amp;IF(AND(N(A244)&gt;0,B244&lt;&gt;"",COUNTIFS('Time Entries'!$A$2:$A$1500,A244,'Time Entries'!$B$2:$B$1500,B244,'Time Entries'!$C$2:$C$1500,C244,'Time Entries'!$M$2:$M$1500,M244)&gt;1),"POSSIBLE DUPLICATE; ","")&amp;IF(AND(N(A244)&gt;0,B244&lt;&gt;"",N('Settings'!$B$2)&gt;0,SUMIFS('Time Entries'!$M$2:$M$1500,'Time Entries'!$A$2:$A$1500,A244,'Time Entries'!$B$2:$B$1500,B244)&gt;N('Settings'!$B$2)),"LONG DAY; ","")&amp;IF(AND(N(A244)&gt;0,N(J244)&gt;0,N(J244)-N(A244)&gt;N('Settings'!$B$4)),"ENTERED LATE; ","")&amp;IF(AND(N(A244)&gt;0,K244="",TODAY()-N(A244)&gt;=N('Settings'!$B$5)),"NOT APPROVED; ",""),LEN(IF(N(A244)=0,"NO DATE; ",IF(A244&gt;TODAY(),"FUTURE DATE; ",""))&amp;IF(B244="","NO WORKER; ",IF(COUNTIF('Workers'!$A$2:$A$61,B244)=0,"WORKER NOT ON WORKERS SHEET; ",""))&amp;IF(C244="","NO JOB; ",IF(COUNTIF('Jobs'!$A$2:$A$61,C244)=0,"JOB NOT ON JOBS SHEET; ",""))&amp;IF(AND(N(G244)=0,AND(D244&lt;&gt;"",E244&lt;&gt;""),N(E244)&lt;=N(D244)),"END BEFORE START; ",IF(N(M244)&lt;=0,"NO HOURS; ",""))&amp;IF(AND(N(A244)&gt;0,B244&lt;&gt;"",COUNTIFS('Time Entries'!$A$2:$A$1500,A244,'Time Entries'!$B$2:$B$1500,B244,'Time Entries'!$C$2:$C$1500,C244,'Time Entries'!$M$2:$M$1500,M244)&gt;1),"POSSIBLE DUPLICATE; ","")&amp;IF(AND(N(A244)&gt;0,B244&lt;&gt;"",N('Settings'!$B$2)&gt;0,SUMIFS('Time Entries'!$M$2:$M$1500,'Time Entries'!$A$2:$A$1500,A244,'Time Entries'!$B$2:$B$1500,B244)&gt;N('Settings'!$B$2)),"LONG DAY; ","")&amp;IF(AND(N(A244)&gt;0,N(J244)&gt;0,N(J244)-N(A244)&gt;N('Settings'!$B$4)),"ENTERED LATE; ","")&amp;IF(AND(N(A244)&gt;0,K244="",TODAY()-N(A244)&gt;=N('Settings'!$B$5)),"NOT APPROVED; ",""))-2)))</f>
        <v/>
      </c>
    </row>
    <row r="245">
      <c r="A245" s="6" t="n"/>
      <c r="D245" s="7" t="n"/>
      <c r="E245" s="7" t="n"/>
      <c r="J245" s="6" t="n"/>
      <c r="L245" s="8" t="n"/>
      <c r="M245" s="9">
        <f>IF(NOT(OR(A245&lt;&gt;"",B245&lt;&gt;"",C245&lt;&gt;"")),"",IF(N(G245)&gt;0,N(G245),IF(AND(AND(D245&lt;&gt;"",E245&lt;&gt;""),N(E245)&gt;N(D245)),ROUND((N(E245)-N(D245))*24-N(F245)/60,2),"")))</f>
        <v/>
      </c>
      <c r="N245" s="6">
        <f>IF(N(A245)=0,"",A245-WEEKDAY(A245,3))</f>
        <v/>
      </c>
      <c r="O245" s="8">
        <f>IF(NOT(OR(A245&lt;&gt;"",B245&lt;&gt;"",C245&lt;&gt;"")),"",IF(IF(N(A245)=0,"NO DATE; ",IF(A245&gt;TODAY(),"FUTURE DATE; ",""))&amp;IF(B245="","NO WORKER; ",IF(COUNTIF('Workers'!$A$2:$A$61,B245)=0,"WORKER NOT ON WORKERS SHEET; ",""))&amp;IF(C245="","NO JOB; ",IF(COUNTIF('Jobs'!$A$2:$A$61,C245)=0,"JOB NOT ON JOBS SHEET; ",""))&amp;IF(AND(N(G245)=0,AND(D245&lt;&gt;"",E245&lt;&gt;""),N(E245)&lt;=N(D245)),"END BEFORE START; ",IF(N(M245)&lt;=0,"NO HOURS; ",""))&amp;IF(AND(N(A245)&gt;0,B245&lt;&gt;"",COUNTIFS('Time Entries'!$A$2:$A$1500,A245,'Time Entries'!$B$2:$B$1500,B245,'Time Entries'!$C$2:$C$1500,C245,'Time Entries'!$M$2:$M$1500,M245)&gt;1),"POSSIBLE DUPLICATE; ","")&amp;IF(AND(N(A245)&gt;0,B245&lt;&gt;"",N('Settings'!$B$2)&gt;0,SUMIFS('Time Entries'!$M$2:$M$1500,'Time Entries'!$A$2:$A$1500,A245,'Time Entries'!$B$2:$B$1500,B245)&gt;N('Settings'!$B$2)),"LONG DAY; ","")&amp;IF(AND(N(A245)&gt;0,N(J245)&gt;0,N(J245)-N(A245)&gt;N('Settings'!$B$4)),"ENTERED LATE; ","")&amp;IF(AND(N(A245)&gt;0,K245="",TODAY()-N(A245)&gt;=N('Settings'!$B$5)),"NOT APPROVED; ","")="","",LEFT(IF(N(A245)=0,"NO DATE; ",IF(A245&gt;TODAY(),"FUTURE DATE; ",""))&amp;IF(B245="","NO WORKER; ",IF(COUNTIF('Workers'!$A$2:$A$61,B245)=0,"WORKER NOT ON WORKERS SHEET; ",""))&amp;IF(C245="","NO JOB; ",IF(COUNTIF('Jobs'!$A$2:$A$61,C245)=0,"JOB NOT ON JOBS SHEET; ",""))&amp;IF(AND(N(G245)=0,AND(D245&lt;&gt;"",E245&lt;&gt;""),N(E245)&lt;=N(D245)),"END BEFORE START; ",IF(N(M245)&lt;=0,"NO HOURS; ",""))&amp;IF(AND(N(A245)&gt;0,B245&lt;&gt;"",COUNTIFS('Time Entries'!$A$2:$A$1500,A245,'Time Entries'!$B$2:$B$1500,B245,'Time Entries'!$C$2:$C$1500,C245,'Time Entries'!$M$2:$M$1500,M245)&gt;1),"POSSIBLE DUPLICATE; ","")&amp;IF(AND(N(A245)&gt;0,B245&lt;&gt;"",N('Settings'!$B$2)&gt;0,SUMIFS('Time Entries'!$M$2:$M$1500,'Time Entries'!$A$2:$A$1500,A245,'Time Entries'!$B$2:$B$1500,B245)&gt;N('Settings'!$B$2)),"LONG DAY; ","")&amp;IF(AND(N(A245)&gt;0,N(J245)&gt;0,N(J245)-N(A245)&gt;N('Settings'!$B$4)),"ENTERED LATE; ","")&amp;IF(AND(N(A245)&gt;0,K245="",TODAY()-N(A245)&gt;=N('Settings'!$B$5)),"NOT APPROVED; ",""),LEN(IF(N(A245)=0,"NO DATE; ",IF(A245&gt;TODAY(),"FUTURE DATE; ",""))&amp;IF(B245="","NO WORKER; ",IF(COUNTIF('Workers'!$A$2:$A$61,B245)=0,"WORKER NOT ON WORKERS SHEET; ",""))&amp;IF(C245="","NO JOB; ",IF(COUNTIF('Jobs'!$A$2:$A$61,C245)=0,"JOB NOT ON JOBS SHEET; ",""))&amp;IF(AND(N(G245)=0,AND(D245&lt;&gt;"",E245&lt;&gt;""),N(E245)&lt;=N(D245)),"END BEFORE START; ",IF(N(M245)&lt;=0,"NO HOURS; ",""))&amp;IF(AND(N(A245)&gt;0,B245&lt;&gt;"",COUNTIFS('Time Entries'!$A$2:$A$1500,A245,'Time Entries'!$B$2:$B$1500,B245,'Time Entries'!$C$2:$C$1500,C245,'Time Entries'!$M$2:$M$1500,M245)&gt;1),"POSSIBLE DUPLICATE; ","")&amp;IF(AND(N(A245)&gt;0,B245&lt;&gt;"",N('Settings'!$B$2)&gt;0,SUMIFS('Time Entries'!$M$2:$M$1500,'Time Entries'!$A$2:$A$1500,A245,'Time Entries'!$B$2:$B$1500,B245)&gt;N('Settings'!$B$2)),"LONG DAY; ","")&amp;IF(AND(N(A245)&gt;0,N(J245)&gt;0,N(J245)-N(A245)&gt;N('Settings'!$B$4)),"ENTERED LATE; ","")&amp;IF(AND(N(A245)&gt;0,K245="",TODAY()-N(A245)&gt;=N('Settings'!$B$5)),"NOT APPROVED; ",""))-2)))</f>
        <v/>
      </c>
    </row>
    <row r="246">
      <c r="A246" s="6" t="n"/>
      <c r="D246" s="7" t="n"/>
      <c r="E246" s="7" t="n"/>
      <c r="J246" s="6" t="n"/>
      <c r="L246" s="8" t="n"/>
      <c r="M246" s="9">
        <f>IF(NOT(OR(A246&lt;&gt;"",B246&lt;&gt;"",C246&lt;&gt;"")),"",IF(N(G246)&gt;0,N(G246),IF(AND(AND(D246&lt;&gt;"",E246&lt;&gt;""),N(E246)&gt;N(D246)),ROUND((N(E246)-N(D246))*24-N(F246)/60,2),"")))</f>
        <v/>
      </c>
      <c r="N246" s="6">
        <f>IF(N(A246)=0,"",A246-WEEKDAY(A246,3))</f>
        <v/>
      </c>
      <c r="O246" s="8">
        <f>IF(NOT(OR(A246&lt;&gt;"",B246&lt;&gt;"",C246&lt;&gt;"")),"",IF(IF(N(A246)=0,"NO DATE; ",IF(A246&gt;TODAY(),"FUTURE DATE; ",""))&amp;IF(B246="","NO WORKER; ",IF(COUNTIF('Workers'!$A$2:$A$61,B246)=0,"WORKER NOT ON WORKERS SHEET; ",""))&amp;IF(C246="","NO JOB; ",IF(COUNTIF('Jobs'!$A$2:$A$61,C246)=0,"JOB NOT ON JOBS SHEET; ",""))&amp;IF(AND(N(G246)=0,AND(D246&lt;&gt;"",E246&lt;&gt;""),N(E246)&lt;=N(D246)),"END BEFORE START; ",IF(N(M246)&lt;=0,"NO HOURS; ",""))&amp;IF(AND(N(A246)&gt;0,B246&lt;&gt;"",COUNTIFS('Time Entries'!$A$2:$A$1500,A246,'Time Entries'!$B$2:$B$1500,B246,'Time Entries'!$C$2:$C$1500,C246,'Time Entries'!$M$2:$M$1500,M246)&gt;1),"POSSIBLE DUPLICATE; ","")&amp;IF(AND(N(A246)&gt;0,B246&lt;&gt;"",N('Settings'!$B$2)&gt;0,SUMIFS('Time Entries'!$M$2:$M$1500,'Time Entries'!$A$2:$A$1500,A246,'Time Entries'!$B$2:$B$1500,B246)&gt;N('Settings'!$B$2)),"LONG DAY; ","")&amp;IF(AND(N(A246)&gt;0,N(J246)&gt;0,N(J246)-N(A246)&gt;N('Settings'!$B$4)),"ENTERED LATE; ","")&amp;IF(AND(N(A246)&gt;0,K246="",TODAY()-N(A246)&gt;=N('Settings'!$B$5)),"NOT APPROVED; ","")="","",LEFT(IF(N(A246)=0,"NO DATE; ",IF(A246&gt;TODAY(),"FUTURE DATE; ",""))&amp;IF(B246="","NO WORKER; ",IF(COUNTIF('Workers'!$A$2:$A$61,B246)=0,"WORKER NOT ON WORKERS SHEET; ",""))&amp;IF(C246="","NO JOB; ",IF(COUNTIF('Jobs'!$A$2:$A$61,C246)=0,"JOB NOT ON JOBS SHEET; ",""))&amp;IF(AND(N(G246)=0,AND(D246&lt;&gt;"",E246&lt;&gt;""),N(E246)&lt;=N(D246)),"END BEFORE START; ",IF(N(M246)&lt;=0,"NO HOURS; ",""))&amp;IF(AND(N(A246)&gt;0,B246&lt;&gt;"",COUNTIFS('Time Entries'!$A$2:$A$1500,A246,'Time Entries'!$B$2:$B$1500,B246,'Time Entries'!$C$2:$C$1500,C246,'Time Entries'!$M$2:$M$1500,M246)&gt;1),"POSSIBLE DUPLICATE; ","")&amp;IF(AND(N(A246)&gt;0,B246&lt;&gt;"",N('Settings'!$B$2)&gt;0,SUMIFS('Time Entries'!$M$2:$M$1500,'Time Entries'!$A$2:$A$1500,A246,'Time Entries'!$B$2:$B$1500,B246)&gt;N('Settings'!$B$2)),"LONG DAY; ","")&amp;IF(AND(N(A246)&gt;0,N(J246)&gt;0,N(J246)-N(A246)&gt;N('Settings'!$B$4)),"ENTERED LATE; ","")&amp;IF(AND(N(A246)&gt;0,K246="",TODAY()-N(A246)&gt;=N('Settings'!$B$5)),"NOT APPROVED; ",""),LEN(IF(N(A246)=0,"NO DATE; ",IF(A246&gt;TODAY(),"FUTURE DATE; ",""))&amp;IF(B246="","NO WORKER; ",IF(COUNTIF('Workers'!$A$2:$A$61,B246)=0,"WORKER NOT ON WORKERS SHEET; ",""))&amp;IF(C246="","NO JOB; ",IF(COUNTIF('Jobs'!$A$2:$A$61,C246)=0,"JOB NOT ON JOBS SHEET; ",""))&amp;IF(AND(N(G246)=0,AND(D246&lt;&gt;"",E246&lt;&gt;""),N(E246)&lt;=N(D246)),"END BEFORE START; ",IF(N(M246)&lt;=0,"NO HOURS; ",""))&amp;IF(AND(N(A246)&gt;0,B246&lt;&gt;"",COUNTIFS('Time Entries'!$A$2:$A$1500,A246,'Time Entries'!$B$2:$B$1500,B246,'Time Entries'!$C$2:$C$1500,C246,'Time Entries'!$M$2:$M$1500,M246)&gt;1),"POSSIBLE DUPLICATE; ","")&amp;IF(AND(N(A246)&gt;0,B246&lt;&gt;"",N('Settings'!$B$2)&gt;0,SUMIFS('Time Entries'!$M$2:$M$1500,'Time Entries'!$A$2:$A$1500,A246,'Time Entries'!$B$2:$B$1500,B246)&gt;N('Settings'!$B$2)),"LONG DAY; ","")&amp;IF(AND(N(A246)&gt;0,N(J246)&gt;0,N(J246)-N(A246)&gt;N('Settings'!$B$4)),"ENTERED LATE; ","")&amp;IF(AND(N(A246)&gt;0,K246="",TODAY()-N(A246)&gt;=N('Settings'!$B$5)),"NOT APPROVED; ",""))-2)))</f>
        <v/>
      </c>
    </row>
    <row r="247">
      <c r="A247" s="6" t="n"/>
      <c r="D247" s="7" t="n"/>
      <c r="E247" s="7" t="n"/>
      <c r="J247" s="6" t="n"/>
      <c r="L247" s="8" t="n"/>
      <c r="M247" s="9">
        <f>IF(NOT(OR(A247&lt;&gt;"",B247&lt;&gt;"",C247&lt;&gt;"")),"",IF(N(G247)&gt;0,N(G247),IF(AND(AND(D247&lt;&gt;"",E247&lt;&gt;""),N(E247)&gt;N(D247)),ROUND((N(E247)-N(D247))*24-N(F247)/60,2),"")))</f>
        <v/>
      </c>
      <c r="N247" s="6">
        <f>IF(N(A247)=0,"",A247-WEEKDAY(A247,3))</f>
        <v/>
      </c>
      <c r="O247" s="8">
        <f>IF(NOT(OR(A247&lt;&gt;"",B247&lt;&gt;"",C247&lt;&gt;"")),"",IF(IF(N(A247)=0,"NO DATE; ",IF(A247&gt;TODAY(),"FUTURE DATE; ",""))&amp;IF(B247="","NO WORKER; ",IF(COUNTIF('Workers'!$A$2:$A$61,B247)=0,"WORKER NOT ON WORKERS SHEET; ",""))&amp;IF(C247="","NO JOB; ",IF(COUNTIF('Jobs'!$A$2:$A$61,C247)=0,"JOB NOT ON JOBS SHEET; ",""))&amp;IF(AND(N(G247)=0,AND(D247&lt;&gt;"",E247&lt;&gt;""),N(E247)&lt;=N(D247)),"END BEFORE START; ",IF(N(M247)&lt;=0,"NO HOURS; ",""))&amp;IF(AND(N(A247)&gt;0,B247&lt;&gt;"",COUNTIFS('Time Entries'!$A$2:$A$1500,A247,'Time Entries'!$B$2:$B$1500,B247,'Time Entries'!$C$2:$C$1500,C247,'Time Entries'!$M$2:$M$1500,M247)&gt;1),"POSSIBLE DUPLICATE; ","")&amp;IF(AND(N(A247)&gt;0,B247&lt;&gt;"",N('Settings'!$B$2)&gt;0,SUMIFS('Time Entries'!$M$2:$M$1500,'Time Entries'!$A$2:$A$1500,A247,'Time Entries'!$B$2:$B$1500,B247)&gt;N('Settings'!$B$2)),"LONG DAY; ","")&amp;IF(AND(N(A247)&gt;0,N(J247)&gt;0,N(J247)-N(A247)&gt;N('Settings'!$B$4)),"ENTERED LATE; ","")&amp;IF(AND(N(A247)&gt;0,K247="",TODAY()-N(A247)&gt;=N('Settings'!$B$5)),"NOT APPROVED; ","")="","",LEFT(IF(N(A247)=0,"NO DATE; ",IF(A247&gt;TODAY(),"FUTURE DATE; ",""))&amp;IF(B247="","NO WORKER; ",IF(COUNTIF('Workers'!$A$2:$A$61,B247)=0,"WORKER NOT ON WORKERS SHEET; ",""))&amp;IF(C247="","NO JOB; ",IF(COUNTIF('Jobs'!$A$2:$A$61,C247)=0,"JOB NOT ON JOBS SHEET; ",""))&amp;IF(AND(N(G247)=0,AND(D247&lt;&gt;"",E247&lt;&gt;""),N(E247)&lt;=N(D247)),"END BEFORE START; ",IF(N(M247)&lt;=0,"NO HOURS; ",""))&amp;IF(AND(N(A247)&gt;0,B247&lt;&gt;"",COUNTIFS('Time Entries'!$A$2:$A$1500,A247,'Time Entries'!$B$2:$B$1500,B247,'Time Entries'!$C$2:$C$1500,C247,'Time Entries'!$M$2:$M$1500,M247)&gt;1),"POSSIBLE DUPLICATE; ","")&amp;IF(AND(N(A247)&gt;0,B247&lt;&gt;"",N('Settings'!$B$2)&gt;0,SUMIFS('Time Entries'!$M$2:$M$1500,'Time Entries'!$A$2:$A$1500,A247,'Time Entries'!$B$2:$B$1500,B247)&gt;N('Settings'!$B$2)),"LONG DAY; ","")&amp;IF(AND(N(A247)&gt;0,N(J247)&gt;0,N(J247)-N(A247)&gt;N('Settings'!$B$4)),"ENTERED LATE; ","")&amp;IF(AND(N(A247)&gt;0,K247="",TODAY()-N(A247)&gt;=N('Settings'!$B$5)),"NOT APPROVED; ",""),LEN(IF(N(A247)=0,"NO DATE; ",IF(A247&gt;TODAY(),"FUTURE DATE; ",""))&amp;IF(B247="","NO WORKER; ",IF(COUNTIF('Workers'!$A$2:$A$61,B247)=0,"WORKER NOT ON WORKERS SHEET; ",""))&amp;IF(C247="","NO JOB; ",IF(COUNTIF('Jobs'!$A$2:$A$61,C247)=0,"JOB NOT ON JOBS SHEET; ",""))&amp;IF(AND(N(G247)=0,AND(D247&lt;&gt;"",E247&lt;&gt;""),N(E247)&lt;=N(D247)),"END BEFORE START; ",IF(N(M247)&lt;=0,"NO HOURS; ",""))&amp;IF(AND(N(A247)&gt;0,B247&lt;&gt;"",COUNTIFS('Time Entries'!$A$2:$A$1500,A247,'Time Entries'!$B$2:$B$1500,B247,'Time Entries'!$C$2:$C$1500,C247,'Time Entries'!$M$2:$M$1500,M247)&gt;1),"POSSIBLE DUPLICATE; ","")&amp;IF(AND(N(A247)&gt;0,B247&lt;&gt;"",N('Settings'!$B$2)&gt;0,SUMIFS('Time Entries'!$M$2:$M$1500,'Time Entries'!$A$2:$A$1500,A247,'Time Entries'!$B$2:$B$1500,B247)&gt;N('Settings'!$B$2)),"LONG DAY; ","")&amp;IF(AND(N(A247)&gt;0,N(J247)&gt;0,N(J247)-N(A247)&gt;N('Settings'!$B$4)),"ENTERED LATE; ","")&amp;IF(AND(N(A247)&gt;0,K247="",TODAY()-N(A247)&gt;=N('Settings'!$B$5)),"NOT APPROVED; ",""))-2)))</f>
        <v/>
      </c>
    </row>
    <row r="248">
      <c r="A248" s="6" t="n"/>
      <c r="D248" s="7" t="n"/>
      <c r="E248" s="7" t="n"/>
      <c r="J248" s="6" t="n"/>
      <c r="L248" s="8" t="n"/>
      <c r="M248" s="9">
        <f>IF(NOT(OR(A248&lt;&gt;"",B248&lt;&gt;"",C248&lt;&gt;"")),"",IF(N(G248)&gt;0,N(G248),IF(AND(AND(D248&lt;&gt;"",E248&lt;&gt;""),N(E248)&gt;N(D248)),ROUND((N(E248)-N(D248))*24-N(F248)/60,2),"")))</f>
        <v/>
      </c>
      <c r="N248" s="6">
        <f>IF(N(A248)=0,"",A248-WEEKDAY(A248,3))</f>
        <v/>
      </c>
      <c r="O248" s="8">
        <f>IF(NOT(OR(A248&lt;&gt;"",B248&lt;&gt;"",C248&lt;&gt;"")),"",IF(IF(N(A248)=0,"NO DATE; ",IF(A248&gt;TODAY(),"FUTURE DATE; ",""))&amp;IF(B248="","NO WORKER; ",IF(COUNTIF('Workers'!$A$2:$A$61,B248)=0,"WORKER NOT ON WORKERS SHEET; ",""))&amp;IF(C248="","NO JOB; ",IF(COUNTIF('Jobs'!$A$2:$A$61,C248)=0,"JOB NOT ON JOBS SHEET; ",""))&amp;IF(AND(N(G248)=0,AND(D248&lt;&gt;"",E248&lt;&gt;""),N(E248)&lt;=N(D248)),"END BEFORE START; ",IF(N(M248)&lt;=0,"NO HOURS; ",""))&amp;IF(AND(N(A248)&gt;0,B248&lt;&gt;"",COUNTIFS('Time Entries'!$A$2:$A$1500,A248,'Time Entries'!$B$2:$B$1500,B248,'Time Entries'!$C$2:$C$1500,C248,'Time Entries'!$M$2:$M$1500,M248)&gt;1),"POSSIBLE DUPLICATE; ","")&amp;IF(AND(N(A248)&gt;0,B248&lt;&gt;"",N('Settings'!$B$2)&gt;0,SUMIFS('Time Entries'!$M$2:$M$1500,'Time Entries'!$A$2:$A$1500,A248,'Time Entries'!$B$2:$B$1500,B248)&gt;N('Settings'!$B$2)),"LONG DAY; ","")&amp;IF(AND(N(A248)&gt;0,N(J248)&gt;0,N(J248)-N(A248)&gt;N('Settings'!$B$4)),"ENTERED LATE; ","")&amp;IF(AND(N(A248)&gt;0,K248="",TODAY()-N(A248)&gt;=N('Settings'!$B$5)),"NOT APPROVED; ","")="","",LEFT(IF(N(A248)=0,"NO DATE; ",IF(A248&gt;TODAY(),"FUTURE DATE; ",""))&amp;IF(B248="","NO WORKER; ",IF(COUNTIF('Workers'!$A$2:$A$61,B248)=0,"WORKER NOT ON WORKERS SHEET; ",""))&amp;IF(C248="","NO JOB; ",IF(COUNTIF('Jobs'!$A$2:$A$61,C248)=0,"JOB NOT ON JOBS SHEET; ",""))&amp;IF(AND(N(G248)=0,AND(D248&lt;&gt;"",E248&lt;&gt;""),N(E248)&lt;=N(D248)),"END BEFORE START; ",IF(N(M248)&lt;=0,"NO HOURS; ",""))&amp;IF(AND(N(A248)&gt;0,B248&lt;&gt;"",COUNTIFS('Time Entries'!$A$2:$A$1500,A248,'Time Entries'!$B$2:$B$1500,B248,'Time Entries'!$C$2:$C$1500,C248,'Time Entries'!$M$2:$M$1500,M248)&gt;1),"POSSIBLE DUPLICATE; ","")&amp;IF(AND(N(A248)&gt;0,B248&lt;&gt;"",N('Settings'!$B$2)&gt;0,SUMIFS('Time Entries'!$M$2:$M$1500,'Time Entries'!$A$2:$A$1500,A248,'Time Entries'!$B$2:$B$1500,B248)&gt;N('Settings'!$B$2)),"LONG DAY; ","")&amp;IF(AND(N(A248)&gt;0,N(J248)&gt;0,N(J248)-N(A248)&gt;N('Settings'!$B$4)),"ENTERED LATE; ","")&amp;IF(AND(N(A248)&gt;0,K248="",TODAY()-N(A248)&gt;=N('Settings'!$B$5)),"NOT APPROVED; ",""),LEN(IF(N(A248)=0,"NO DATE; ",IF(A248&gt;TODAY(),"FUTURE DATE; ",""))&amp;IF(B248="","NO WORKER; ",IF(COUNTIF('Workers'!$A$2:$A$61,B248)=0,"WORKER NOT ON WORKERS SHEET; ",""))&amp;IF(C248="","NO JOB; ",IF(COUNTIF('Jobs'!$A$2:$A$61,C248)=0,"JOB NOT ON JOBS SHEET; ",""))&amp;IF(AND(N(G248)=0,AND(D248&lt;&gt;"",E248&lt;&gt;""),N(E248)&lt;=N(D248)),"END BEFORE START; ",IF(N(M248)&lt;=0,"NO HOURS; ",""))&amp;IF(AND(N(A248)&gt;0,B248&lt;&gt;"",COUNTIFS('Time Entries'!$A$2:$A$1500,A248,'Time Entries'!$B$2:$B$1500,B248,'Time Entries'!$C$2:$C$1500,C248,'Time Entries'!$M$2:$M$1500,M248)&gt;1),"POSSIBLE DUPLICATE; ","")&amp;IF(AND(N(A248)&gt;0,B248&lt;&gt;"",N('Settings'!$B$2)&gt;0,SUMIFS('Time Entries'!$M$2:$M$1500,'Time Entries'!$A$2:$A$1500,A248,'Time Entries'!$B$2:$B$1500,B248)&gt;N('Settings'!$B$2)),"LONG DAY; ","")&amp;IF(AND(N(A248)&gt;0,N(J248)&gt;0,N(J248)-N(A248)&gt;N('Settings'!$B$4)),"ENTERED LATE; ","")&amp;IF(AND(N(A248)&gt;0,K248="",TODAY()-N(A248)&gt;=N('Settings'!$B$5)),"NOT APPROVED; ",""))-2)))</f>
        <v/>
      </c>
    </row>
    <row r="249">
      <c r="A249" s="6" t="n"/>
      <c r="D249" s="7" t="n"/>
      <c r="E249" s="7" t="n"/>
      <c r="J249" s="6" t="n"/>
      <c r="L249" s="8" t="n"/>
      <c r="M249" s="9">
        <f>IF(NOT(OR(A249&lt;&gt;"",B249&lt;&gt;"",C249&lt;&gt;"")),"",IF(N(G249)&gt;0,N(G249),IF(AND(AND(D249&lt;&gt;"",E249&lt;&gt;""),N(E249)&gt;N(D249)),ROUND((N(E249)-N(D249))*24-N(F249)/60,2),"")))</f>
        <v/>
      </c>
      <c r="N249" s="6">
        <f>IF(N(A249)=0,"",A249-WEEKDAY(A249,3))</f>
        <v/>
      </c>
      <c r="O249" s="8">
        <f>IF(NOT(OR(A249&lt;&gt;"",B249&lt;&gt;"",C249&lt;&gt;"")),"",IF(IF(N(A249)=0,"NO DATE; ",IF(A249&gt;TODAY(),"FUTURE DATE; ",""))&amp;IF(B249="","NO WORKER; ",IF(COUNTIF('Workers'!$A$2:$A$61,B249)=0,"WORKER NOT ON WORKERS SHEET; ",""))&amp;IF(C249="","NO JOB; ",IF(COUNTIF('Jobs'!$A$2:$A$61,C249)=0,"JOB NOT ON JOBS SHEET; ",""))&amp;IF(AND(N(G249)=0,AND(D249&lt;&gt;"",E249&lt;&gt;""),N(E249)&lt;=N(D249)),"END BEFORE START; ",IF(N(M249)&lt;=0,"NO HOURS; ",""))&amp;IF(AND(N(A249)&gt;0,B249&lt;&gt;"",COUNTIFS('Time Entries'!$A$2:$A$1500,A249,'Time Entries'!$B$2:$B$1500,B249,'Time Entries'!$C$2:$C$1500,C249,'Time Entries'!$M$2:$M$1500,M249)&gt;1),"POSSIBLE DUPLICATE; ","")&amp;IF(AND(N(A249)&gt;0,B249&lt;&gt;"",N('Settings'!$B$2)&gt;0,SUMIFS('Time Entries'!$M$2:$M$1500,'Time Entries'!$A$2:$A$1500,A249,'Time Entries'!$B$2:$B$1500,B249)&gt;N('Settings'!$B$2)),"LONG DAY; ","")&amp;IF(AND(N(A249)&gt;0,N(J249)&gt;0,N(J249)-N(A249)&gt;N('Settings'!$B$4)),"ENTERED LATE; ","")&amp;IF(AND(N(A249)&gt;0,K249="",TODAY()-N(A249)&gt;=N('Settings'!$B$5)),"NOT APPROVED; ","")="","",LEFT(IF(N(A249)=0,"NO DATE; ",IF(A249&gt;TODAY(),"FUTURE DATE; ",""))&amp;IF(B249="","NO WORKER; ",IF(COUNTIF('Workers'!$A$2:$A$61,B249)=0,"WORKER NOT ON WORKERS SHEET; ",""))&amp;IF(C249="","NO JOB; ",IF(COUNTIF('Jobs'!$A$2:$A$61,C249)=0,"JOB NOT ON JOBS SHEET; ",""))&amp;IF(AND(N(G249)=0,AND(D249&lt;&gt;"",E249&lt;&gt;""),N(E249)&lt;=N(D249)),"END BEFORE START; ",IF(N(M249)&lt;=0,"NO HOURS; ",""))&amp;IF(AND(N(A249)&gt;0,B249&lt;&gt;"",COUNTIFS('Time Entries'!$A$2:$A$1500,A249,'Time Entries'!$B$2:$B$1500,B249,'Time Entries'!$C$2:$C$1500,C249,'Time Entries'!$M$2:$M$1500,M249)&gt;1),"POSSIBLE DUPLICATE; ","")&amp;IF(AND(N(A249)&gt;0,B249&lt;&gt;"",N('Settings'!$B$2)&gt;0,SUMIFS('Time Entries'!$M$2:$M$1500,'Time Entries'!$A$2:$A$1500,A249,'Time Entries'!$B$2:$B$1500,B249)&gt;N('Settings'!$B$2)),"LONG DAY; ","")&amp;IF(AND(N(A249)&gt;0,N(J249)&gt;0,N(J249)-N(A249)&gt;N('Settings'!$B$4)),"ENTERED LATE; ","")&amp;IF(AND(N(A249)&gt;0,K249="",TODAY()-N(A249)&gt;=N('Settings'!$B$5)),"NOT APPROVED; ",""),LEN(IF(N(A249)=0,"NO DATE; ",IF(A249&gt;TODAY(),"FUTURE DATE; ",""))&amp;IF(B249="","NO WORKER; ",IF(COUNTIF('Workers'!$A$2:$A$61,B249)=0,"WORKER NOT ON WORKERS SHEET; ",""))&amp;IF(C249="","NO JOB; ",IF(COUNTIF('Jobs'!$A$2:$A$61,C249)=0,"JOB NOT ON JOBS SHEET; ",""))&amp;IF(AND(N(G249)=0,AND(D249&lt;&gt;"",E249&lt;&gt;""),N(E249)&lt;=N(D249)),"END BEFORE START; ",IF(N(M249)&lt;=0,"NO HOURS; ",""))&amp;IF(AND(N(A249)&gt;0,B249&lt;&gt;"",COUNTIFS('Time Entries'!$A$2:$A$1500,A249,'Time Entries'!$B$2:$B$1500,B249,'Time Entries'!$C$2:$C$1500,C249,'Time Entries'!$M$2:$M$1500,M249)&gt;1),"POSSIBLE DUPLICATE; ","")&amp;IF(AND(N(A249)&gt;0,B249&lt;&gt;"",N('Settings'!$B$2)&gt;0,SUMIFS('Time Entries'!$M$2:$M$1500,'Time Entries'!$A$2:$A$1500,A249,'Time Entries'!$B$2:$B$1500,B249)&gt;N('Settings'!$B$2)),"LONG DAY; ","")&amp;IF(AND(N(A249)&gt;0,N(J249)&gt;0,N(J249)-N(A249)&gt;N('Settings'!$B$4)),"ENTERED LATE; ","")&amp;IF(AND(N(A249)&gt;0,K249="",TODAY()-N(A249)&gt;=N('Settings'!$B$5)),"NOT APPROVED; ",""))-2)))</f>
        <v/>
      </c>
    </row>
    <row r="250">
      <c r="A250" s="6" t="n"/>
      <c r="D250" s="7" t="n"/>
      <c r="E250" s="7" t="n"/>
      <c r="J250" s="6" t="n"/>
      <c r="L250" s="8" t="n"/>
      <c r="M250" s="9">
        <f>IF(NOT(OR(A250&lt;&gt;"",B250&lt;&gt;"",C250&lt;&gt;"")),"",IF(N(G250)&gt;0,N(G250),IF(AND(AND(D250&lt;&gt;"",E250&lt;&gt;""),N(E250)&gt;N(D250)),ROUND((N(E250)-N(D250))*24-N(F250)/60,2),"")))</f>
        <v/>
      </c>
      <c r="N250" s="6">
        <f>IF(N(A250)=0,"",A250-WEEKDAY(A250,3))</f>
        <v/>
      </c>
      <c r="O250" s="8">
        <f>IF(NOT(OR(A250&lt;&gt;"",B250&lt;&gt;"",C250&lt;&gt;"")),"",IF(IF(N(A250)=0,"NO DATE; ",IF(A250&gt;TODAY(),"FUTURE DATE; ",""))&amp;IF(B250="","NO WORKER; ",IF(COUNTIF('Workers'!$A$2:$A$61,B250)=0,"WORKER NOT ON WORKERS SHEET; ",""))&amp;IF(C250="","NO JOB; ",IF(COUNTIF('Jobs'!$A$2:$A$61,C250)=0,"JOB NOT ON JOBS SHEET; ",""))&amp;IF(AND(N(G250)=0,AND(D250&lt;&gt;"",E250&lt;&gt;""),N(E250)&lt;=N(D250)),"END BEFORE START; ",IF(N(M250)&lt;=0,"NO HOURS; ",""))&amp;IF(AND(N(A250)&gt;0,B250&lt;&gt;"",COUNTIFS('Time Entries'!$A$2:$A$1500,A250,'Time Entries'!$B$2:$B$1500,B250,'Time Entries'!$C$2:$C$1500,C250,'Time Entries'!$M$2:$M$1500,M250)&gt;1),"POSSIBLE DUPLICATE; ","")&amp;IF(AND(N(A250)&gt;0,B250&lt;&gt;"",N('Settings'!$B$2)&gt;0,SUMIFS('Time Entries'!$M$2:$M$1500,'Time Entries'!$A$2:$A$1500,A250,'Time Entries'!$B$2:$B$1500,B250)&gt;N('Settings'!$B$2)),"LONG DAY; ","")&amp;IF(AND(N(A250)&gt;0,N(J250)&gt;0,N(J250)-N(A250)&gt;N('Settings'!$B$4)),"ENTERED LATE; ","")&amp;IF(AND(N(A250)&gt;0,K250="",TODAY()-N(A250)&gt;=N('Settings'!$B$5)),"NOT APPROVED; ","")="","",LEFT(IF(N(A250)=0,"NO DATE; ",IF(A250&gt;TODAY(),"FUTURE DATE; ",""))&amp;IF(B250="","NO WORKER; ",IF(COUNTIF('Workers'!$A$2:$A$61,B250)=0,"WORKER NOT ON WORKERS SHEET; ",""))&amp;IF(C250="","NO JOB; ",IF(COUNTIF('Jobs'!$A$2:$A$61,C250)=0,"JOB NOT ON JOBS SHEET; ",""))&amp;IF(AND(N(G250)=0,AND(D250&lt;&gt;"",E250&lt;&gt;""),N(E250)&lt;=N(D250)),"END BEFORE START; ",IF(N(M250)&lt;=0,"NO HOURS; ",""))&amp;IF(AND(N(A250)&gt;0,B250&lt;&gt;"",COUNTIFS('Time Entries'!$A$2:$A$1500,A250,'Time Entries'!$B$2:$B$1500,B250,'Time Entries'!$C$2:$C$1500,C250,'Time Entries'!$M$2:$M$1500,M250)&gt;1),"POSSIBLE DUPLICATE; ","")&amp;IF(AND(N(A250)&gt;0,B250&lt;&gt;"",N('Settings'!$B$2)&gt;0,SUMIFS('Time Entries'!$M$2:$M$1500,'Time Entries'!$A$2:$A$1500,A250,'Time Entries'!$B$2:$B$1500,B250)&gt;N('Settings'!$B$2)),"LONG DAY; ","")&amp;IF(AND(N(A250)&gt;0,N(J250)&gt;0,N(J250)-N(A250)&gt;N('Settings'!$B$4)),"ENTERED LATE; ","")&amp;IF(AND(N(A250)&gt;0,K250="",TODAY()-N(A250)&gt;=N('Settings'!$B$5)),"NOT APPROVED; ",""),LEN(IF(N(A250)=0,"NO DATE; ",IF(A250&gt;TODAY(),"FUTURE DATE; ",""))&amp;IF(B250="","NO WORKER; ",IF(COUNTIF('Workers'!$A$2:$A$61,B250)=0,"WORKER NOT ON WORKERS SHEET; ",""))&amp;IF(C250="","NO JOB; ",IF(COUNTIF('Jobs'!$A$2:$A$61,C250)=0,"JOB NOT ON JOBS SHEET; ",""))&amp;IF(AND(N(G250)=0,AND(D250&lt;&gt;"",E250&lt;&gt;""),N(E250)&lt;=N(D250)),"END BEFORE START; ",IF(N(M250)&lt;=0,"NO HOURS; ",""))&amp;IF(AND(N(A250)&gt;0,B250&lt;&gt;"",COUNTIFS('Time Entries'!$A$2:$A$1500,A250,'Time Entries'!$B$2:$B$1500,B250,'Time Entries'!$C$2:$C$1500,C250,'Time Entries'!$M$2:$M$1500,M250)&gt;1),"POSSIBLE DUPLICATE; ","")&amp;IF(AND(N(A250)&gt;0,B250&lt;&gt;"",N('Settings'!$B$2)&gt;0,SUMIFS('Time Entries'!$M$2:$M$1500,'Time Entries'!$A$2:$A$1500,A250,'Time Entries'!$B$2:$B$1500,B250)&gt;N('Settings'!$B$2)),"LONG DAY; ","")&amp;IF(AND(N(A250)&gt;0,N(J250)&gt;0,N(J250)-N(A250)&gt;N('Settings'!$B$4)),"ENTERED LATE; ","")&amp;IF(AND(N(A250)&gt;0,K250="",TODAY()-N(A250)&gt;=N('Settings'!$B$5)),"NOT APPROVED; ",""))-2)))</f>
        <v/>
      </c>
    </row>
    <row r="251">
      <c r="A251" s="6" t="n"/>
      <c r="D251" s="7" t="n"/>
      <c r="E251" s="7" t="n"/>
      <c r="J251" s="6" t="n"/>
      <c r="L251" s="8" t="n"/>
      <c r="M251" s="9">
        <f>IF(NOT(OR(A251&lt;&gt;"",B251&lt;&gt;"",C251&lt;&gt;"")),"",IF(N(G251)&gt;0,N(G251),IF(AND(AND(D251&lt;&gt;"",E251&lt;&gt;""),N(E251)&gt;N(D251)),ROUND((N(E251)-N(D251))*24-N(F251)/60,2),"")))</f>
        <v/>
      </c>
      <c r="N251" s="6">
        <f>IF(N(A251)=0,"",A251-WEEKDAY(A251,3))</f>
        <v/>
      </c>
      <c r="O251" s="8">
        <f>IF(NOT(OR(A251&lt;&gt;"",B251&lt;&gt;"",C251&lt;&gt;"")),"",IF(IF(N(A251)=0,"NO DATE; ",IF(A251&gt;TODAY(),"FUTURE DATE; ",""))&amp;IF(B251="","NO WORKER; ",IF(COUNTIF('Workers'!$A$2:$A$61,B251)=0,"WORKER NOT ON WORKERS SHEET; ",""))&amp;IF(C251="","NO JOB; ",IF(COUNTIF('Jobs'!$A$2:$A$61,C251)=0,"JOB NOT ON JOBS SHEET; ",""))&amp;IF(AND(N(G251)=0,AND(D251&lt;&gt;"",E251&lt;&gt;""),N(E251)&lt;=N(D251)),"END BEFORE START; ",IF(N(M251)&lt;=0,"NO HOURS; ",""))&amp;IF(AND(N(A251)&gt;0,B251&lt;&gt;"",COUNTIFS('Time Entries'!$A$2:$A$1500,A251,'Time Entries'!$B$2:$B$1500,B251,'Time Entries'!$C$2:$C$1500,C251,'Time Entries'!$M$2:$M$1500,M251)&gt;1),"POSSIBLE DUPLICATE; ","")&amp;IF(AND(N(A251)&gt;0,B251&lt;&gt;"",N('Settings'!$B$2)&gt;0,SUMIFS('Time Entries'!$M$2:$M$1500,'Time Entries'!$A$2:$A$1500,A251,'Time Entries'!$B$2:$B$1500,B251)&gt;N('Settings'!$B$2)),"LONG DAY; ","")&amp;IF(AND(N(A251)&gt;0,N(J251)&gt;0,N(J251)-N(A251)&gt;N('Settings'!$B$4)),"ENTERED LATE; ","")&amp;IF(AND(N(A251)&gt;0,K251="",TODAY()-N(A251)&gt;=N('Settings'!$B$5)),"NOT APPROVED; ","")="","",LEFT(IF(N(A251)=0,"NO DATE; ",IF(A251&gt;TODAY(),"FUTURE DATE; ",""))&amp;IF(B251="","NO WORKER; ",IF(COUNTIF('Workers'!$A$2:$A$61,B251)=0,"WORKER NOT ON WORKERS SHEET; ",""))&amp;IF(C251="","NO JOB; ",IF(COUNTIF('Jobs'!$A$2:$A$61,C251)=0,"JOB NOT ON JOBS SHEET; ",""))&amp;IF(AND(N(G251)=0,AND(D251&lt;&gt;"",E251&lt;&gt;""),N(E251)&lt;=N(D251)),"END BEFORE START; ",IF(N(M251)&lt;=0,"NO HOURS; ",""))&amp;IF(AND(N(A251)&gt;0,B251&lt;&gt;"",COUNTIFS('Time Entries'!$A$2:$A$1500,A251,'Time Entries'!$B$2:$B$1500,B251,'Time Entries'!$C$2:$C$1500,C251,'Time Entries'!$M$2:$M$1500,M251)&gt;1),"POSSIBLE DUPLICATE; ","")&amp;IF(AND(N(A251)&gt;0,B251&lt;&gt;"",N('Settings'!$B$2)&gt;0,SUMIFS('Time Entries'!$M$2:$M$1500,'Time Entries'!$A$2:$A$1500,A251,'Time Entries'!$B$2:$B$1500,B251)&gt;N('Settings'!$B$2)),"LONG DAY; ","")&amp;IF(AND(N(A251)&gt;0,N(J251)&gt;0,N(J251)-N(A251)&gt;N('Settings'!$B$4)),"ENTERED LATE; ","")&amp;IF(AND(N(A251)&gt;0,K251="",TODAY()-N(A251)&gt;=N('Settings'!$B$5)),"NOT APPROVED; ",""),LEN(IF(N(A251)=0,"NO DATE; ",IF(A251&gt;TODAY(),"FUTURE DATE; ",""))&amp;IF(B251="","NO WORKER; ",IF(COUNTIF('Workers'!$A$2:$A$61,B251)=0,"WORKER NOT ON WORKERS SHEET; ",""))&amp;IF(C251="","NO JOB; ",IF(COUNTIF('Jobs'!$A$2:$A$61,C251)=0,"JOB NOT ON JOBS SHEET; ",""))&amp;IF(AND(N(G251)=0,AND(D251&lt;&gt;"",E251&lt;&gt;""),N(E251)&lt;=N(D251)),"END BEFORE START; ",IF(N(M251)&lt;=0,"NO HOURS; ",""))&amp;IF(AND(N(A251)&gt;0,B251&lt;&gt;"",COUNTIFS('Time Entries'!$A$2:$A$1500,A251,'Time Entries'!$B$2:$B$1500,B251,'Time Entries'!$C$2:$C$1500,C251,'Time Entries'!$M$2:$M$1500,M251)&gt;1),"POSSIBLE DUPLICATE; ","")&amp;IF(AND(N(A251)&gt;0,B251&lt;&gt;"",N('Settings'!$B$2)&gt;0,SUMIFS('Time Entries'!$M$2:$M$1500,'Time Entries'!$A$2:$A$1500,A251,'Time Entries'!$B$2:$B$1500,B251)&gt;N('Settings'!$B$2)),"LONG DAY; ","")&amp;IF(AND(N(A251)&gt;0,N(J251)&gt;0,N(J251)-N(A251)&gt;N('Settings'!$B$4)),"ENTERED LATE; ","")&amp;IF(AND(N(A251)&gt;0,K251="",TODAY()-N(A251)&gt;=N('Settings'!$B$5)),"NOT APPROVED; ",""))-2)))</f>
        <v/>
      </c>
    </row>
    <row r="252">
      <c r="A252" s="6" t="n"/>
      <c r="D252" s="7" t="n"/>
      <c r="E252" s="7" t="n"/>
      <c r="J252" s="6" t="n"/>
      <c r="L252" s="8" t="n"/>
      <c r="M252" s="9">
        <f>IF(NOT(OR(A252&lt;&gt;"",B252&lt;&gt;"",C252&lt;&gt;"")),"",IF(N(G252)&gt;0,N(G252),IF(AND(AND(D252&lt;&gt;"",E252&lt;&gt;""),N(E252)&gt;N(D252)),ROUND((N(E252)-N(D252))*24-N(F252)/60,2),"")))</f>
        <v/>
      </c>
      <c r="N252" s="6">
        <f>IF(N(A252)=0,"",A252-WEEKDAY(A252,3))</f>
        <v/>
      </c>
      <c r="O252" s="8">
        <f>IF(NOT(OR(A252&lt;&gt;"",B252&lt;&gt;"",C252&lt;&gt;"")),"",IF(IF(N(A252)=0,"NO DATE; ",IF(A252&gt;TODAY(),"FUTURE DATE; ",""))&amp;IF(B252="","NO WORKER; ",IF(COUNTIF('Workers'!$A$2:$A$61,B252)=0,"WORKER NOT ON WORKERS SHEET; ",""))&amp;IF(C252="","NO JOB; ",IF(COUNTIF('Jobs'!$A$2:$A$61,C252)=0,"JOB NOT ON JOBS SHEET; ",""))&amp;IF(AND(N(G252)=0,AND(D252&lt;&gt;"",E252&lt;&gt;""),N(E252)&lt;=N(D252)),"END BEFORE START; ",IF(N(M252)&lt;=0,"NO HOURS; ",""))&amp;IF(AND(N(A252)&gt;0,B252&lt;&gt;"",COUNTIFS('Time Entries'!$A$2:$A$1500,A252,'Time Entries'!$B$2:$B$1500,B252,'Time Entries'!$C$2:$C$1500,C252,'Time Entries'!$M$2:$M$1500,M252)&gt;1),"POSSIBLE DUPLICATE; ","")&amp;IF(AND(N(A252)&gt;0,B252&lt;&gt;"",N('Settings'!$B$2)&gt;0,SUMIFS('Time Entries'!$M$2:$M$1500,'Time Entries'!$A$2:$A$1500,A252,'Time Entries'!$B$2:$B$1500,B252)&gt;N('Settings'!$B$2)),"LONG DAY; ","")&amp;IF(AND(N(A252)&gt;0,N(J252)&gt;0,N(J252)-N(A252)&gt;N('Settings'!$B$4)),"ENTERED LATE; ","")&amp;IF(AND(N(A252)&gt;0,K252="",TODAY()-N(A252)&gt;=N('Settings'!$B$5)),"NOT APPROVED; ","")="","",LEFT(IF(N(A252)=0,"NO DATE; ",IF(A252&gt;TODAY(),"FUTURE DATE; ",""))&amp;IF(B252="","NO WORKER; ",IF(COUNTIF('Workers'!$A$2:$A$61,B252)=0,"WORKER NOT ON WORKERS SHEET; ",""))&amp;IF(C252="","NO JOB; ",IF(COUNTIF('Jobs'!$A$2:$A$61,C252)=0,"JOB NOT ON JOBS SHEET; ",""))&amp;IF(AND(N(G252)=0,AND(D252&lt;&gt;"",E252&lt;&gt;""),N(E252)&lt;=N(D252)),"END BEFORE START; ",IF(N(M252)&lt;=0,"NO HOURS; ",""))&amp;IF(AND(N(A252)&gt;0,B252&lt;&gt;"",COUNTIFS('Time Entries'!$A$2:$A$1500,A252,'Time Entries'!$B$2:$B$1500,B252,'Time Entries'!$C$2:$C$1500,C252,'Time Entries'!$M$2:$M$1500,M252)&gt;1),"POSSIBLE DUPLICATE; ","")&amp;IF(AND(N(A252)&gt;0,B252&lt;&gt;"",N('Settings'!$B$2)&gt;0,SUMIFS('Time Entries'!$M$2:$M$1500,'Time Entries'!$A$2:$A$1500,A252,'Time Entries'!$B$2:$B$1500,B252)&gt;N('Settings'!$B$2)),"LONG DAY; ","")&amp;IF(AND(N(A252)&gt;0,N(J252)&gt;0,N(J252)-N(A252)&gt;N('Settings'!$B$4)),"ENTERED LATE; ","")&amp;IF(AND(N(A252)&gt;0,K252="",TODAY()-N(A252)&gt;=N('Settings'!$B$5)),"NOT APPROVED; ",""),LEN(IF(N(A252)=0,"NO DATE; ",IF(A252&gt;TODAY(),"FUTURE DATE; ",""))&amp;IF(B252="","NO WORKER; ",IF(COUNTIF('Workers'!$A$2:$A$61,B252)=0,"WORKER NOT ON WORKERS SHEET; ",""))&amp;IF(C252="","NO JOB; ",IF(COUNTIF('Jobs'!$A$2:$A$61,C252)=0,"JOB NOT ON JOBS SHEET; ",""))&amp;IF(AND(N(G252)=0,AND(D252&lt;&gt;"",E252&lt;&gt;""),N(E252)&lt;=N(D252)),"END BEFORE START; ",IF(N(M252)&lt;=0,"NO HOURS; ",""))&amp;IF(AND(N(A252)&gt;0,B252&lt;&gt;"",COUNTIFS('Time Entries'!$A$2:$A$1500,A252,'Time Entries'!$B$2:$B$1500,B252,'Time Entries'!$C$2:$C$1500,C252,'Time Entries'!$M$2:$M$1500,M252)&gt;1),"POSSIBLE DUPLICATE; ","")&amp;IF(AND(N(A252)&gt;0,B252&lt;&gt;"",N('Settings'!$B$2)&gt;0,SUMIFS('Time Entries'!$M$2:$M$1500,'Time Entries'!$A$2:$A$1500,A252,'Time Entries'!$B$2:$B$1500,B252)&gt;N('Settings'!$B$2)),"LONG DAY; ","")&amp;IF(AND(N(A252)&gt;0,N(J252)&gt;0,N(J252)-N(A252)&gt;N('Settings'!$B$4)),"ENTERED LATE; ","")&amp;IF(AND(N(A252)&gt;0,K252="",TODAY()-N(A252)&gt;=N('Settings'!$B$5)),"NOT APPROVED; ",""))-2)))</f>
        <v/>
      </c>
    </row>
    <row r="253">
      <c r="A253" s="6" t="n"/>
      <c r="D253" s="7" t="n"/>
      <c r="E253" s="7" t="n"/>
      <c r="J253" s="6" t="n"/>
      <c r="L253" s="8" t="n"/>
      <c r="M253" s="9">
        <f>IF(NOT(OR(A253&lt;&gt;"",B253&lt;&gt;"",C253&lt;&gt;"")),"",IF(N(G253)&gt;0,N(G253),IF(AND(AND(D253&lt;&gt;"",E253&lt;&gt;""),N(E253)&gt;N(D253)),ROUND((N(E253)-N(D253))*24-N(F253)/60,2),"")))</f>
        <v/>
      </c>
      <c r="N253" s="6">
        <f>IF(N(A253)=0,"",A253-WEEKDAY(A253,3))</f>
        <v/>
      </c>
      <c r="O253" s="8">
        <f>IF(NOT(OR(A253&lt;&gt;"",B253&lt;&gt;"",C253&lt;&gt;"")),"",IF(IF(N(A253)=0,"NO DATE; ",IF(A253&gt;TODAY(),"FUTURE DATE; ",""))&amp;IF(B253="","NO WORKER; ",IF(COUNTIF('Workers'!$A$2:$A$61,B253)=0,"WORKER NOT ON WORKERS SHEET; ",""))&amp;IF(C253="","NO JOB; ",IF(COUNTIF('Jobs'!$A$2:$A$61,C253)=0,"JOB NOT ON JOBS SHEET; ",""))&amp;IF(AND(N(G253)=0,AND(D253&lt;&gt;"",E253&lt;&gt;""),N(E253)&lt;=N(D253)),"END BEFORE START; ",IF(N(M253)&lt;=0,"NO HOURS; ",""))&amp;IF(AND(N(A253)&gt;0,B253&lt;&gt;"",COUNTIFS('Time Entries'!$A$2:$A$1500,A253,'Time Entries'!$B$2:$B$1500,B253,'Time Entries'!$C$2:$C$1500,C253,'Time Entries'!$M$2:$M$1500,M253)&gt;1),"POSSIBLE DUPLICATE; ","")&amp;IF(AND(N(A253)&gt;0,B253&lt;&gt;"",N('Settings'!$B$2)&gt;0,SUMIFS('Time Entries'!$M$2:$M$1500,'Time Entries'!$A$2:$A$1500,A253,'Time Entries'!$B$2:$B$1500,B253)&gt;N('Settings'!$B$2)),"LONG DAY; ","")&amp;IF(AND(N(A253)&gt;0,N(J253)&gt;0,N(J253)-N(A253)&gt;N('Settings'!$B$4)),"ENTERED LATE; ","")&amp;IF(AND(N(A253)&gt;0,K253="",TODAY()-N(A253)&gt;=N('Settings'!$B$5)),"NOT APPROVED; ","")="","",LEFT(IF(N(A253)=0,"NO DATE; ",IF(A253&gt;TODAY(),"FUTURE DATE; ",""))&amp;IF(B253="","NO WORKER; ",IF(COUNTIF('Workers'!$A$2:$A$61,B253)=0,"WORKER NOT ON WORKERS SHEET; ",""))&amp;IF(C253="","NO JOB; ",IF(COUNTIF('Jobs'!$A$2:$A$61,C253)=0,"JOB NOT ON JOBS SHEET; ",""))&amp;IF(AND(N(G253)=0,AND(D253&lt;&gt;"",E253&lt;&gt;""),N(E253)&lt;=N(D253)),"END BEFORE START; ",IF(N(M253)&lt;=0,"NO HOURS; ",""))&amp;IF(AND(N(A253)&gt;0,B253&lt;&gt;"",COUNTIFS('Time Entries'!$A$2:$A$1500,A253,'Time Entries'!$B$2:$B$1500,B253,'Time Entries'!$C$2:$C$1500,C253,'Time Entries'!$M$2:$M$1500,M253)&gt;1),"POSSIBLE DUPLICATE; ","")&amp;IF(AND(N(A253)&gt;0,B253&lt;&gt;"",N('Settings'!$B$2)&gt;0,SUMIFS('Time Entries'!$M$2:$M$1500,'Time Entries'!$A$2:$A$1500,A253,'Time Entries'!$B$2:$B$1500,B253)&gt;N('Settings'!$B$2)),"LONG DAY; ","")&amp;IF(AND(N(A253)&gt;0,N(J253)&gt;0,N(J253)-N(A253)&gt;N('Settings'!$B$4)),"ENTERED LATE; ","")&amp;IF(AND(N(A253)&gt;0,K253="",TODAY()-N(A253)&gt;=N('Settings'!$B$5)),"NOT APPROVED; ",""),LEN(IF(N(A253)=0,"NO DATE; ",IF(A253&gt;TODAY(),"FUTURE DATE; ",""))&amp;IF(B253="","NO WORKER; ",IF(COUNTIF('Workers'!$A$2:$A$61,B253)=0,"WORKER NOT ON WORKERS SHEET; ",""))&amp;IF(C253="","NO JOB; ",IF(COUNTIF('Jobs'!$A$2:$A$61,C253)=0,"JOB NOT ON JOBS SHEET; ",""))&amp;IF(AND(N(G253)=0,AND(D253&lt;&gt;"",E253&lt;&gt;""),N(E253)&lt;=N(D253)),"END BEFORE START; ",IF(N(M253)&lt;=0,"NO HOURS; ",""))&amp;IF(AND(N(A253)&gt;0,B253&lt;&gt;"",COUNTIFS('Time Entries'!$A$2:$A$1500,A253,'Time Entries'!$B$2:$B$1500,B253,'Time Entries'!$C$2:$C$1500,C253,'Time Entries'!$M$2:$M$1500,M253)&gt;1),"POSSIBLE DUPLICATE; ","")&amp;IF(AND(N(A253)&gt;0,B253&lt;&gt;"",N('Settings'!$B$2)&gt;0,SUMIFS('Time Entries'!$M$2:$M$1500,'Time Entries'!$A$2:$A$1500,A253,'Time Entries'!$B$2:$B$1500,B253)&gt;N('Settings'!$B$2)),"LONG DAY; ","")&amp;IF(AND(N(A253)&gt;0,N(J253)&gt;0,N(J253)-N(A253)&gt;N('Settings'!$B$4)),"ENTERED LATE; ","")&amp;IF(AND(N(A253)&gt;0,K253="",TODAY()-N(A253)&gt;=N('Settings'!$B$5)),"NOT APPROVED; ",""))-2)))</f>
        <v/>
      </c>
    </row>
    <row r="254">
      <c r="A254" s="6" t="n"/>
      <c r="D254" s="7" t="n"/>
      <c r="E254" s="7" t="n"/>
      <c r="J254" s="6" t="n"/>
      <c r="L254" s="8" t="n"/>
      <c r="M254" s="9">
        <f>IF(NOT(OR(A254&lt;&gt;"",B254&lt;&gt;"",C254&lt;&gt;"")),"",IF(N(G254)&gt;0,N(G254),IF(AND(AND(D254&lt;&gt;"",E254&lt;&gt;""),N(E254)&gt;N(D254)),ROUND((N(E254)-N(D254))*24-N(F254)/60,2),"")))</f>
        <v/>
      </c>
      <c r="N254" s="6">
        <f>IF(N(A254)=0,"",A254-WEEKDAY(A254,3))</f>
        <v/>
      </c>
      <c r="O254" s="8">
        <f>IF(NOT(OR(A254&lt;&gt;"",B254&lt;&gt;"",C254&lt;&gt;"")),"",IF(IF(N(A254)=0,"NO DATE; ",IF(A254&gt;TODAY(),"FUTURE DATE; ",""))&amp;IF(B254="","NO WORKER; ",IF(COUNTIF('Workers'!$A$2:$A$61,B254)=0,"WORKER NOT ON WORKERS SHEET; ",""))&amp;IF(C254="","NO JOB; ",IF(COUNTIF('Jobs'!$A$2:$A$61,C254)=0,"JOB NOT ON JOBS SHEET; ",""))&amp;IF(AND(N(G254)=0,AND(D254&lt;&gt;"",E254&lt;&gt;""),N(E254)&lt;=N(D254)),"END BEFORE START; ",IF(N(M254)&lt;=0,"NO HOURS; ",""))&amp;IF(AND(N(A254)&gt;0,B254&lt;&gt;"",COUNTIFS('Time Entries'!$A$2:$A$1500,A254,'Time Entries'!$B$2:$B$1500,B254,'Time Entries'!$C$2:$C$1500,C254,'Time Entries'!$M$2:$M$1500,M254)&gt;1),"POSSIBLE DUPLICATE; ","")&amp;IF(AND(N(A254)&gt;0,B254&lt;&gt;"",N('Settings'!$B$2)&gt;0,SUMIFS('Time Entries'!$M$2:$M$1500,'Time Entries'!$A$2:$A$1500,A254,'Time Entries'!$B$2:$B$1500,B254)&gt;N('Settings'!$B$2)),"LONG DAY; ","")&amp;IF(AND(N(A254)&gt;0,N(J254)&gt;0,N(J254)-N(A254)&gt;N('Settings'!$B$4)),"ENTERED LATE; ","")&amp;IF(AND(N(A254)&gt;0,K254="",TODAY()-N(A254)&gt;=N('Settings'!$B$5)),"NOT APPROVED; ","")="","",LEFT(IF(N(A254)=0,"NO DATE; ",IF(A254&gt;TODAY(),"FUTURE DATE; ",""))&amp;IF(B254="","NO WORKER; ",IF(COUNTIF('Workers'!$A$2:$A$61,B254)=0,"WORKER NOT ON WORKERS SHEET; ",""))&amp;IF(C254="","NO JOB; ",IF(COUNTIF('Jobs'!$A$2:$A$61,C254)=0,"JOB NOT ON JOBS SHEET; ",""))&amp;IF(AND(N(G254)=0,AND(D254&lt;&gt;"",E254&lt;&gt;""),N(E254)&lt;=N(D254)),"END BEFORE START; ",IF(N(M254)&lt;=0,"NO HOURS; ",""))&amp;IF(AND(N(A254)&gt;0,B254&lt;&gt;"",COUNTIFS('Time Entries'!$A$2:$A$1500,A254,'Time Entries'!$B$2:$B$1500,B254,'Time Entries'!$C$2:$C$1500,C254,'Time Entries'!$M$2:$M$1500,M254)&gt;1),"POSSIBLE DUPLICATE; ","")&amp;IF(AND(N(A254)&gt;0,B254&lt;&gt;"",N('Settings'!$B$2)&gt;0,SUMIFS('Time Entries'!$M$2:$M$1500,'Time Entries'!$A$2:$A$1500,A254,'Time Entries'!$B$2:$B$1500,B254)&gt;N('Settings'!$B$2)),"LONG DAY; ","")&amp;IF(AND(N(A254)&gt;0,N(J254)&gt;0,N(J254)-N(A254)&gt;N('Settings'!$B$4)),"ENTERED LATE; ","")&amp;IF(AND(N(A254)&gt;0,K254="",TODAY()-N(A254)&gt;=N('Settings'!$B$5)),"NOT APPROVED; ",""),LEN(IF(N(A254)=0,"NO DATE; ",IF(A254&gt;TODAY(),"FUTURE DATE; ",""))&amp;IF(B254="","NO WORKER; ",IF(COUNTIF('Workers'!$A$2:$A$61,B254)=0,"WORKER NOT ON WORKERS SHEET; ",""))&amp;IF(C254="","NO JOB; ",IF(COUNTIF('Jobs'!$A$2:$A$61,C254)=0,"JOB NOT ON JOBS SHEET; ",""))&amp;IF(AND(N(G254)=0,AND(D254&lt;&gt;"",E254&lt;&gt;""),N(E254)&lt;=N(D254)),"END BEFORE START; ",IF(N(M254)&lt;=0,"NO HOURS; ",""))&amp;IF(AND(N(A254)&gt;0,B254&lt;&gt;"",COUNTIFS('Time Entries'!$A$2:$A$1500,A254,'Time Entries'!$B$2:$B$1500,B254,'Time Entries'!$C$2:$C$1500,C254,'Time Entries'!$M$2:$M$1500,M254)&gt;1),"POSSIBLE DUPLICATE; ","")&amp;IF(AND(N(A254)&gt;0,B254&lt;&gt;"",N('Settings'!$B$2)&gt;0,SUMIFS('Time Entries'!$M$2:$M$1500,'Time Entries'!$A$2:$A$1500,A254,'Time Entries'!$B$2:$B$1500,B254)&gt;N('Settings'!$B$2)),"LONG DAY; ","")&amp;IF(AND(N(A254)&gt;0,N(J254)&gt;0,N(J254)-N(A254)&gt;N('Settings'!$B$4)),"ENTERED LATE; ","")&amp;IF(AND(N(A254)&gt;0,K254="",TODAY()-N(A254)&gt;=N('Settings'!$B$5)),"NOT APPROVED; ",""))-2)))</f>
        <v/>
      </c>
    </row>
    <row r="255">
      <c r="A255" s="6" t="n"/>
      <c r="D255" s="7" t="n"/>
      <c r="E255" s="7" t="n"/>
      <c r="J255" s="6" t="n"/>
      <c r="L255" s="8" t="n"/>
      <c r="M255" s="9">
        <f>IF(NOT(OR(A255&lt;&gt;"",B255&lt;&gt;"",C255&lt;&gt;"")),"",IF(N(G255)&gt;0,N(G255),IF(AND(AND(D255&lt;&gt;"",E255&lt;&gt;""),N(E255)&gt;N(D255)),ROUND((N(E255)-N(D255))*24-N(F255)/60,2),"")))</f>
        <v/>
      </c>
      <c r="N255" s="6">
        <f>IF(N(A255)=0,"",A255-WEEKDAY(A255,3))</f>
        <v/>
      </c>
      <c r="O255" s="8">
        <f>IF(NOT(OR(A255&lt;&gt;"",B255&lt;&gt;"",C255&lt;&gt;"")),"",IF(IF(N(A255)=0,"NO DATE; ",IF(A255&gt;TODAY(),"FUTURE DATE; ",""))&amp;IF(B255="","NO WORKER; ",IF(COUNTIF('Workers'!$A$2:$A$61,B255)=0,"WORKER NOT ON WORKERS SHEET; ",""))&amp;IF(C255="","NO JOB; ",IF(COUNTIF('Jobs'!$A$2:$A$61,C255)=0,"JOB NOT ON JOBS SHEET; ",""))&amp;IF(AND(N(G255)=0,AND(D255&lt;&gt;"",E255&lt;&gt;""),N(E255)&lt;=N(D255)),"END BEFORE START; ",IF(N(M255)&lt;=0,"NO HOURS; ",""))&amp;IF(AND(N(A255)&gt;0,B255&lt;&gt;"",COUNTIFS('Time Entries'!$A$2:$A$1500,A255,'Time Entries'!$B$2:$B$1500,B255,'Time Entries'!$C$2:$C$1500,C255,'Time Entries'!$M$2:$M$1500,M255)&gt;1),"POSSIBLE DUPLICATE; ","")&amp;IF(AND(N(A255)&gt;0,B255&lt;&gt;"",N('Settings'!$B$2)&gt;0,SUMIFS('Time Entries'!$M$2:$M$1500,'Time Entries'!$A$2:$A$1500,A255,'Time Entries'!$B$2:$B$1500,B255)&gt;N('Settings'!$B$2)),"LONG DAY; ","")&amp;IF(AND(N(A255)&gt;0,N(J255)&gt;0,N(J255)-N(A255)&gt;N('Settings'!$B$4)),"ENTERED LATE; ","")&amp;IF(AND(N(A255)&gt;0,K255="",TODAY()-N(A255)&gt;=N('Settings'!$B$5)),"NOT APPROVED; ","")="","",LEFT(IF(N(A255)=0,"NO DATE; ",IF(A255&gt;TODAY(),"FUTURE DATE; ",""))&amp;IF(B255="","NO WORKER; ",IF(COUNTIF('Workers'!$A$2:$A$61,B255)=0,"WORKER NOT ON WORKERS SHEET; ",""))&amp;IF(C255="","NO JOB; ",IF(COUNTIF('Jobs'!$A$2:$A$61,C255)=0,"JOB NOT ON JOBS SHEET; ",""))&amp;IF(AND(N(G255)=0,AND(D255&lt;&gt;"",E255&lt;&gt;""),N(E255)&lt;=N(D255)),"END BEFORE START; ",IF(N(M255)&lt;=0,"NO HOURS; ",""))&amp;IF(AND(N(A255)&gt;0,B255&lt;&gt;"",COUNTIFS('Time Entries'!$A$2:$A$1500,A255,'Time Entries'!$B$2:$B$1500,B255,'Time Entries'!$C$2:$C$1500,C255,'Time Entries'!$M$2:$M$1500,M255)&gt;1),"POSSIBLE DUPLICATE; ","")&amp;IF(AND(N(A255)&gt;0,B255&lt;&gt;"",N('Settings'!$B$2)&gt;0,SUMIFS('Time Entries'!$M$2:$M$1500,'Time Entries'!$A$2:$A$1500,A255,'Time Entries'!$B$2:$B$1500,B255)&gt;N('Settings'!$B$2)),"LONG DAY; ","")&amp;IF(AND(N(A255)&gt;0,N(J255)&gt;0,N(J255)-N(A255)&gt;N('Settings'!$B$4)),"ENTERED LATE; ","")&amp;IF(AND(N(A255)&gt;0,K255="",TODAY()-N(A255)&gt;=N('Settings'!$B$5)),"NOT APPROVED; ",""),LEN(IF(N(A255)=0,"NO DATE; ",IF(A255&gt;TODAY(),"FUTURE DATE; ",""))&amp;IF(B255="","NO WORKER; ",IF(COUNTIF('Workers'!$A$2:$A$61,B255)=0,"WORKER NOT ON WORKERS SHEET; ",""))&amp;IF(C255="","NO JOB; ",IF(COUNTIF('Jobs'!$A$2:$A$61,C255)=0,"JOB NOT ON JOBS SHEET; ",""))&amp;IF(AND(N(G255)=0,AND(D255&lt;&gt;"",E255&lt;&gt;""),N(E255)&lt;=N(D255)),"END BEFORE START; ",IF(N(M255)&lt;=0,"NO HOURS; ",""))&amp;IF(AND(N(A255)&gt;0,B255&lt;&gt;"",COUNTIFS('Time Entries'!$A$2:$A$1500,A255,'Time Entries'!$B$2:$B$1500,B255,'Time Entries'!$C$2:$C$1500,C255,'Time Entries'!$M$2:$M$1500,M255)&gt;1),"POSSIBLE DUPLICATE; ","")&amp;IF(AND(N(A255)&gt;0,B255&lt;&gt;"",N('Settings'!$B$2)&gt;0,SUMIFS('Time Entries'!$M$2:$M$1500,'Time Entries'!$A$2:$A$1500,A255,'Time Entries'!$B$2:$B$1500,B255)&gt;N('Settings'!$B$2)),"LONG DAY; ","")&amp;IF(AND(N(A255)&gt;0,N(J255)&gt;0,N(J255)-N(A255)&gt;N('Settings'!$B$4)),"ENTERED LATE; ","")&amp;IF(AND(N(A255)&gt;0,K255="",TODAY()-N(A255)&gt;=N('Settings'!$B$5)),"NOT APPROVED; ",""))-2)))</f>
        <v/>
      </c>
    </row>
    <row r="256">
      <c r="A256" s="6" t="n"/>
      <c r="D256" s="7" t="n"/>
      <c r="E256" s="7" t="n"/>
      <c r="J256" s="6" t="n"/>
      <c r="L256" s="8" t="n"/>
      <c r="M256" s="9">
        <f>IF(NOT(OR(A256&lt;&gt;"",B256&lt;&gt;"",C256&lt;&gt;"")),"",IF(N(G256)&gt;0,N(G256),IF(AND(AND(D256&lt;&gt;"",E256&lt;&gt;""),N(E256)&gt;N(D256)),ROUND((N(E256)-N(D256))*24-N(F256)/60,2),"")))</f>
        <v/>
      </c>
      <c r="N256" s="6">
        <f>IF(N(A256)=0,"",A256-WEEKDAY(A256,3))</f>
        <v/>
      </c>
      <c r="O256" s="8">
        <f>IF(NOT(OR(A256&lt;&gt;"",B256&lt;&gt;"",C256&lt;&gt;"")),"",IF(IF(N(A256)=0,"NO DATE; ",IF(A256&gt;TODAY(),"FUTURE DATE; ",""))&amp;IF(B256="","NO WORKER; ",IF(COUNTIF('Workers'!$A$2:$A$61,B256)=0,"WORKER NOT ON WORKERS SHEET; ",""))&amp;IF(C256="","NO JOB; ",IF(COUNTIF('Jobs'!$A$2:$A$61,C256)=0,"JOB NOT ON JOBS SHEET; ",""))&amp;IF(AND(N(G256)=0,AND(D256&lt;&gt;"",E256&lt;&gt;""),N(E256)&lt;=N(D256)),"END BEFORE START; ",IF(N(M256)&lt;=0,"NO HOURS; ",""))&amp;IF(AND(N(A256)&gt;0,B256&lt;&gt;"",COUNTIFS('Time Entries'!$A$2:$A$1500,A256,'Time Entries'!$B$2:$B$1500,B256,'Time Entries'!$C$2:$C$1500,C256,'Time Entries'!$M$2:$M$1500,M256)&gt;1),"POSSIBLE DUPLICATE; ","")&amp;IF(AND(N(A256)&gt;0,B256&lt;&gt;"",N('Settings'!$B$2)&gt;0,SUMIFS('Time Entries'!$M$2:$M$1500,'Time Entries'!$A$2:$A$1500,A256,'Time Entries'!$B$2:$B$1500,B256)&gt;N('Settings'!$B$2)),"LONG DAY; ","")&amp;IF(AND(N(A256)&gt;0,N(J256)&gt;0,N(J256)-N(A256)&gt;N('Settings'!$B$4)),"ENTERED LATE; ","")&amp;IF(AND(N(A256)&gt;0,K256="",TODAY()-N(A256)&gt;=N('Settings'!$B$5)),"NOT APPROVED; ","")="","",LEFT(IF(N(A256)=0,"NO DATE; ",IF(A256&gt;TODAY(),"FUTURE DATE; ",""))&amp;IF(B256="","NO WORKER; ",IF(COUNTIF('Workers'!$A$2:$A$61,B256)=0,"WORKER NOT ON WORKERS SHEET; ",""))&amp;IF(C256="","NO JOB; ",IF(COUNTIF('Jobs'!$A$2:$A$61,C256)=0,"JOB NOT ON JOBS SHEET; ",""))&amp;IF(AND(N(G256)=0,AND(D256&lt;&gt;"",E256&lt;&gt;""),N(E256)&lt;=N(D256)),"END BEFORE START; ",IF(N(M256)&lt;=0,"NO HOURS; ",""))&amp;IF(AND(N(A256)&gt;0,B256&lt;&gt;"",COUNTIFS('Time Entries'!$A$2:$A$1500,A256,'Time Entries'!$B$2:$B$1500,B256,'Time Entries'!$C$2:$C$1500,C256,'Time Entries'!$M$2:$M$1500,M256)&gt;1),"POSSIBLE DUPLICATE; ","")&amp;IF(AND(N(A256)&gt;0,B256&lt;&gt;"",N('Settings'!$B$2)&gt;0,SUMIFS('Time Entries'!$M$2:$M$1500,'Time Entries'!$A$2:$A$1500,A256,'Time Entries'!$B$2:$B$1500,B256)&gt;N('Settings'!$B$2)),"LONG DAY; ","")&amp;IF(AND(N(A256)&gt;0,N(J256)&gt;0,N(J256)-N(A256)&gt;N('Settings'!$B$4)),"ENTERED LATE; ","")&amp;IF(AND(N(A256)&gt;0,K256="",TODAY()-N(A256)&gt;=N('Settings'!$B$5)),"NOT APPROVED; ",""),LEN(IF(N(A256)=0,"NO DATE; ",IF(A256&gt;TODAY(),"FUTURE DATE; ",""))&amp;IF(B256="","NO WORKER; ",IF(COUNTIF('Workers'!$A$2:$A$61,B256)=0,"WORKER NOT ON WORKERS SHEET; ",""))&amp;IF(C256="","NO JOB; ",IF(COUNTIF('Jobs'!$A$2:$A$61,C256)=0,"JOB NOT ON JOBS SHEET; ",""))&amp;IF(AND(N(G256)=0,AND(D256&lt;&gt;"",E256&lt;&gt;""),N(E256)&lt;=N(D256)),"END BEFORE START; ",IF(N(M256)&lt;=0,"NO HOURS; ",""))&amp;IF(AND(N(A256)&gt;0,B256&lt;&gt;"",COUNTIFS('Time Entries'!$A$2:$A$1500,A256,'Time Entries'!$B$2:$B$1500,B256,'Time Entries'!$C$2:$C$1500,C256,'Time Entries'!$M$2:$M$1500,M256)&gt;1),"POSSIBLE DUPLICATE; ","")&amp;IF(AND(N(A256)&gt;0,B256&lt;&gt;"",N('Settings'!$B$2)&gt;0,SUMIFS('Time Entries'!$M$2:$M$1500,'Time Entries'!$A$2:$A$1500,A256,'Time Entries'!$B$2:$B$1500,B256)&gt;N('Settings'!$B$2)),"LONG DAY; ","")&amp;IF(AND(N(A256)&gt;0,N(J256)&gt;0,N(J256)-N(A256)&gt;N('Settings'!$B$4)),"ENTERED LATE; ","")&amp;IF(AND(N(A256)&gt;0,K256="",TODAY()-N(A256)&gt;=N('Settings'!$B$5)),"NOT APPROVED; ",""))-2)))</f>
        <v/>
      </c>
    </row>
    <row r="257">
      <c r="A257" s="6" t="n"/>
      <c r="D257" s="7" t="n"/>
      <c r="E257" s="7" t="n"/>
      <c r="J257" s="6" t="n"/>
      <c r="L257" s="8" t="n"/>
      <c r="M257" s="9">
        <f>IF(NOT(OR(A257&lt;&gt;"",B257&lt;&gt;"",C257&lt;&gt;"")),"",IF(N(G257)&gt;0,N(G257),IF(AND(AND(D257&lt;&gt;"",E257&lt;&gt;""),N(E257)&gt;N(D257)),ROUND((N(E257)-N(D257))*24-N(F257)/60,2),"")))</f>
        <v/>
      </c>
      <c r="N257" s="6">
        <f>IF(N(A257)=0,"",A257-WEEKDAY(A257,3))</f>
        <v/>
      </c>
      <c r="O257" s="8">
        <f>IF(NOT(OR(A257&lt;&gt;"",B257&lt;&gt;"",C257&lt;&gt;"")),"",IF(IF(N(A257)=0,"NO DATE; ",IF(A257&gt;TODAY(),"FUTURE DATE; ",""))&amp;IF(B257="","NO WORKER; ",IF(COUNTIF('Workers'!$A$2:$A$61,B257)=0,"WORKER NOT ON WORKERS SHEET; ",""))&amp;IF(C257="","NO JOB; ",IF(COUNTIF('Jobs'!$A$2:$A$61,C257)=0,"JOB NOT ON JOBS SHEET; ",""))&amp;IF(AND(N(G257)=0,AND(D257&lt;&gt;"",E257&lt;&gt;""),N(E257)&lt;=N(D257)),"END BEFORE START; ",IF(N(M257)&lt;=0,"NO HOURS; ",""))&amp;IF(AND(N(A257)&gt;0,B257&lt;&gt;"",COUNTIFS('Time Entries'!$A$2:$A$1500,A257,'Time Entries'!$B$2:$B$1500,B257,'Time Entries'!$C$2:$C$1500,C257,'Time Entries'!$M$2:$M$1500,M257)&gt;1),"POSSIBLE DUPLICATE; ","")&amp;IF(AND(N(A257)&gt;0,B257&lt;&gt;"",N('Settings'!$B$2)&gt;0,SUMIFS('Time Entries'!$M$2:$M$1500,'Time Entries'!$A$2:$A$1500,A257,'Time Entries'!$B$2:$B$1500,B257)&gt;N('Settings'!$B$2)),"LONG DAY; ","")&amp;IF(AND(N(A257)&gt;0,N(J257)&gt;0,N(J257)-N(A257)&gt;N('Settings'!$B$4)),"ENTERED LATE; ","")&amp;IF(AND(N(A257)&gt;0,K257="",TODAY()-N(A257)&gt;=N('Settings'!$B$5)),"NOT APPROVED; ","")="","",LEFT(IF(N(A257)=0,"NO DATE; ",IF(A257&gt;TODAY(),"FUTURE DATE; ",""))&amp;IF(B257="","NO WORKER; ",IF(COUNTIF('Workers'!$A$2:$A$61,B257)=0,"WORKER NOT ON WORKERS SHEET; ",""))&amp;IF(C257="","NO JOB; ",IF(COUNTIF('Jobs'!$A$2:$A$61,C257)=0,"JOB NOT ON JOBS SHEET; ",""))&amp;IF(AND(N(G257)=0,AND(D257&lt;&gt;"",E257&lt;&gt;""),N(E257)&lt;=N(D257)),"END BEFORE START; ",IF(N(M257)&lt;=0,"NO HOURS; ",""))&amp;IF(AND(N(A257)&gt;0,B257&lt;&gt;"",COUNTIFS('Time Entries'!$A$2:$A$1500,A257,'Time Entries'!$B$2:$B$1500,B257,'Time Entries'!$C$2:$C$1500,C257,'Time Entries'!$M$2:$M$1500,M257)&gt;1),"POSSIBLE DUPLICATE; ","")&amp;IF(AND(N(A257)&gt;0,B257&lt;&gt;"",N('Settings'!$B$2)&gt;0,SUMIFS('Time Entries'!$M$2:$M$1500,'Time Entries'!$A$2:$A$1500,A257,'Time Entries'!$B$2:$B$1500,B257)&gt;N('Settings'!$B$2)),"LONG DAY; ","")&amp;IF(AND(N(A257)&gt;0,N(J257)&gt;0,N(J257)-N(A257)&gt;N('Settings'!$B$4)),"ENTERED LATE; ","")&amp;IF(AND(N(A257)&gt;0,K257="",TODAY()-N(A257)&gt;=N('Settings'!$B$5)),"NOT APPROVED; ",""),LEN(IF(N(A257)=0,"NO DATE; ",IF(A257&gt;TODAY(),"FUTURE DATE; ",""))&amp;IF(B257="","NO WORKER; ",IF(COUNTIF('Workers'!$A$2:$A$61,B257)=0,"WORKER NOT ON WORKERS SHEET; ",""))&amp;IF(C257="","NO JOB; ",IF(COUNTIF('Jobs'!$A$2:$A$61,C257)=0,"JOB NOT ON JOBS SHEET; ",""))&amp;IF(AND(N(G257)=0,AND(D257&lt;&gt;"",E257&lt;&gt;""),N(E257)&lt;=N(D257)),"END BEFORE START; ",IF(N(M257)&lt;=0,"NO HOURS; ",""))&amp;IF(AND(N(A257)&gt;0,B257&lt;&gt;"",COUNTIFS('Time Entries'!$A$2:$A$1500,A257,'Time Entries'!$B$2:$B$1500,B257,'Time Entries'!$C$2:$C$1500,C257,'Time Entries'!$M$2:$M$1500,M257)&gt;1),"POSSIBLE DUPLICATE; ","")&amp;IF(AND(N(A257)&gt;0,B257&lt;&gt;"",N('Settings'!$B$2)&gt;0,SUMIFS('Time Entries'!$M$2:$M$1500,'Time Entries'!$A$2:$A$1500,A257,'Time Entries'!$B$2:$B$1500,B257)&gt;N('Settings'!$B$2)),"LONG DAY; ","")&amp;IF(AND(N(A257)&gt;0,N(J257)&gt;0,N(J257)-N(A257)&gt;N('Settings'!$B$4)),"ENTERED LATE; ","")&amp;IF(AND(N(A257)&gt;0,K257="",TODAY()-N(A257)&gt;=N('Settings'!$B$5)),"NOT APPROVED; ",""))-2)))</f>
        <v/>
      </c>
    </row>
    <row r="258">
      <c r="A258" s="6" t="n"/>
      <c r="D258" s="7" t="n"/>
      <c r="E258" s="7" t="n"/>
      <c r="J258" s="6" t="n"/>
      <c r="L258" s="8" t="n"/>
      <c r="M258" s="9">
        <f>IF(NOT(OR(A258&lt;&gt;"",B258&lt;&gt;"",C258&lt;&gt;"")),"",IF(N(G258)&gt;0,N(G258),IF(AND(AND(D258&lt;&gt;"",E258&lt;&gt;""),N(E258)&gt;N(D258)),ROUND((N(E258)-N(D258))*24-N(F258)/60,2),"")))</f>
        <v/>
      </c>
      <c r="N258" s="6">
        <f>IF(N(A258)=0,"",A258-WEEKDAY(A258,3))</f>
        <v/>
      </c>
      <c r="O258" s="8">
        <f>IF(NOT(OR(A258&lt;&gt;"",B258&lt;&gt;"",C258&lt;&gt;"")),"",IF(IF(N(A258)=0,"NO DATE; ",IF(A258&gt;TODAY(),"FUTURE DATE; ",""))&amp;IF(B258="","NO WORKER; ",IF(COUNTIF('Workers'!$A$2:$A$61,B258)=0,"WORKER NOT ON WORKERS SHEET; ",""))&amp;IF(C258="","NO JOB; ",IF(COUNTIF('Jobs'!$A$2:$A$61,C258)=0,"JOB NOT ON JOBS SHEET; ",""))&amp;IF(AND(N(G258)=0,AND(D258&lt;&gt;"",E258&lt;&gt;""),N(E258)&lt;=N(D258)),"END BEFORE START; ",IF(N(M258)&lt;=0,"NO HOURS; ",""))&amp;IF(AND(N(A258)&gt;0,B258&lt;&gt;"",COUNTIFS('Time Entries'!$A$2:$A$1500,A258,'Time Entries'!$B$2:$B$1500,B258,'Time Entries'!$C$2:$C$1500,C258,'Time Entries'!$M$2:$M$1500,M258)&gt;1),"POSSIBLE DUPLICATE; ","")&amp;IF(AND(N(A258)&gt;0,B258&lt;&gt;"",N('Settings'!$B$2)&gt;0,SUMIFS('Time Entries'!$M$2:$M$1500,'Time Entries'!$A$2:$A$1500,A258,'Time Entries'!$B$2:$B$1500,B258)&gt;N('Settings'!$B$2)),"LONG DAY; ","")&amp;IF(AND(N(A258)&gt;0,N(J258)&gt;0,N(J258)-N(A258)&gt;N('Settings'!$B$4)),"ENTERED LATE; ","")&amp;IF(AND(N(A258)&gt;0,K258="",TODAY()-N(A258)&gt;=N('Settings'!$B$5)),"NOT APPROVED; ","")="","",LEFT(IF(N(A258)=0,"NO DATE; ",IF(A258&gt;TODAY(),"FUTURE DATE; ",""))&amp;IF(B258="","NO WORKER; ",IF(COUNTIF('Workers'!$A$2:$A$61,B258)=0,"WORKER NOT ON WORKERS SHEET; ",""))&amp;IF(C258="","NO JOB; ",IF(COUNTIF('Jobs'!$A$2:$A$61,C258)=0,"JOB NOT ON JOBS SHEET; ",""))&amp;IF(AND(N(G258)=0,AND(D258&lt;&gt;"",E258&lt;&gt;""),N(E258)&lt;=N(D258)),"END BEFORE START; ",IF(N(M258)&lt;=0,"NO HOURS; ",""))&amp;IF(AND(N(A258)&gt;0,B258&lt;&gt;"",COUNTIFS('Time Entries'!$A$2:$A$1500,A258,'Time Entries'!$B$2:$B$1500,B258,'Time Entries'!$C$2:$C$1500,C258,'Time Entries'!$M$2:$M$1500,M258)&gt;1),"POSSIBLE DUPLICATE; ","")&amp;IF(AND(N(A258)&gt;0,B258&lt;&gt;"",N('Settings'!$B$2)&gt;0,SUMIFS('Time Entries'!$M$2:$M$1500,'Time Entries'!$A$2:$A$1500,A258,'Time Entries'!$B$2:$B$1500,B258)&gt;N('Settings'!$B$2)),"LONG DAY; ","")&amp;IF(AND(N(A258)&gt;0,N(J258)&gt;0,N(J258)-N(A258)&gt;N('Settings'!$B$4)),"ENTERED LATE; ","")&amp;IF(AND(N(A258)&gt;0,K258="",TODAY()-N(A258)&gt;=N('Settings'!$B$5)),"NOT APPROVED; ",""),LEN(IF(N(A258)=0,"NO DATE; ",IF(A258&gt;TODAY(),"FUTURE DATE; ",""))&amp;IF(B258="","NO WORKER; ",IF(COUNTIF('Workers'!$A$2:$A$61,B258)=0,"WORKER NOT ON WORKERS SHEET; ",""))&amp;IF(C258="","NO JOB; ",IF(COUNTIF('Jobs'!$A$2:$A$61,C258)=0,"JOB NOT ON JOBS SHEET; ",""))&amp;IF(AND(N(G258)=0,AND(D258&lt;&gt;"",E258&lt;&gt;""),N(E258)&lt;=N(D258)),"END BEFORE START; ",IF(N(M258)&lt;=0,"NO HOURS; ",""))&amp;IF(AND(N(A258)&gt;0,B258&lt;&gt;"",COUNTIFS('Time Entries'!$A$2:$A$1500,A258,'Time Entries'!$B$2:$B$1500,B258,'Time Entries'!$C$2:$C$1500,C258,'Time Entries'!$M$2:$M$1500,M258)&gt;1),"POSSIBLE DUPLICATE; ","")&amp;IF(AND(N(A258)&gt;0,B258&lt;&gt;"",N('Settings'!$B$2)&gt;0,SUMIFS('Time Entries'!$M$2:$M$1500,'Time Entries'!$A$2:$A$1500,A258,'Time Entries'!$B$2:$B$1500,B258)&gt;N('Settings'!$B$2)),"LONG DAY; ","")&amp;IF(AND(N(A258)&gt;0,N(J258)&gt;0,N(J258)-N(A258)&gt;N('Settings'!$B$4)),"ENTERED LATE; ","")&amp;IF(AND(N(A258)&gt;0,K258="",TODAY()-N(A258)&gt;=N('Settings'!$B$5)),"NOT APPROVED; ",""))-2)))</f>
        <v/>
      </c>
    </row>
    <row r="259">
      <c r="A259" s="6" t="n"/>
      <c r="D259" s="7" t="n"/>
      <c r="E259" s="7" t="n"/>
      <c r="J259" s="6" t="n"/>
      <c r="L259" s="8" t="n"/>
      <c r="M259" s="9">
        <f>IF(NOT(OR(A259&lt;&gt;"",B259&lt;&gt;"",C259&lt;&gt;"")),"",IF(N(G259)&gt;0,N(G259),IF(AND(AND(D259&lt;&gt;"",E259&lt;&gt;""),N(E259)&gt;N(D259)),ROUND((N(E259)-N(D259))*24-N(F259)/60,2),"")))</f>
        <v/>
      </c>
      <c r="N259" s="6">
        <f>IF(N(A259)=0,"",A259-WEEKDAY(A259,3))</f>
        <v/>
      </c>
      <c r="O259" s="8">
        <f>IF(NOT(OR(A259&lt;&gt;"",B259&lt;&gt;"",C259&lt;&gt;"")),"",IF(IF(N(A259)=0,"NO DATE; ",IF(A259&gt;TODAY(),"FUTURE DATE; ",""))&amp;IF(B259="","NO WORKER; ",IF(COUNTIF('Workers'!$A$2:$A$61,B259)=0,"WORKER NOT ON WORKERS SHEET; ",""))&amp;IF(C259="","NO JOB; ",IF(COUNTIF('Jobs'!$A$2:$A$61,C259)=0,"JOB NOT ON JOBS SHEET; ",""))&amp;IF(AND(N(G259)=0,AND(D259&lt;&gt;"",E259&lt;&gt;""),N(E259)&lt;=N(D259)),"END BEFORE START; ",IF(N(M259)&lt;=0,"NO HOURS; ",""))&amp;IF(AND(N(A259)&gt;0,B259&lt;&gt;"",COUNTIFS('Time Entries'!$A$2:$A$1500,A259,'Time Entries'!$B$2:$B$1500,B259,'Time Entries'!$C$2:$C$1500,C259,'Time Entries'!$M$2:$M$1500,M259)&gt;1),"POSSIBLE DUPLICATE; ","")&amp;IF(AND(N(A259)&gt;0,B259&lt;&gt;"",N('Settings'!$B$2)&gt;0,SUMIFS('Time Entries'!$M$2:$M$1500,'Time Entries'!$A$2:$A$1500,A259,'Time Entries'!$B$2:$B$1500,B259)&gt;N('Settings'!$B$2)),"LONG DAY; ","")&amp;IF(AND(N(A259)&gt;0,N(J259)&gt;0,N(J259)-N(A259)&gt;N('Settings'!$B$4)),"ENTERED LATE; ","")&amp;IF(AND(N(A259)&gt;0,K259="",TODAY()-N(A259)&gt;=N('Settings'!$B$5)),"NOT APPROVED; ","")="","",LEFT(IF(N(A259)=0,"NO DATE; ",IF(A259&gt;TODAY(),"FUTURE DATE; ",""))&amp;IF(B259="","NO WORKER; ",IF(COUNTIF('Workers'!$A$2:$A$61,B259)=0,"WORKER NOT ON WORKERS SHEET; ",""))&amp;IF(C259="","NO JOB; ",IF(COUNTIF('Jobs'!$A$2:$A$61,C259)=0,"JOB NOT ON JOBS SHEET; ",""))&amp;IF(AND(N(G259)=0,AND(D259&lt;&gt;"",E259&lt;&gt;""),N(E259)&lt;=N(D259)),"END BEFORE START; ",IF(N(M259)&lt;=0,"NO HOURS; ",""))&amp;IF(AND(N(A259)&gt;0,B259&lt;&gt;"",COUNTIFS('Time Entries'!$A$2:$A$1500,A259,'Time Entries'!$B$2:$B$1500,B259,'Time Entries'!$C$2:$C$1500,C259,'Time Entries'!$M$2:$M$1500,M259)&gt;1),"POSSIBLE DUPLICATE; ","")&amp;IF(AND(N(A259)&gt;0,B259&lt;&gt;"",N('Settings'!$B$2)&gt;0,SUMIFS('Time Entries'!$M$2:$M$1500,'Time Entries'!$A$2:$A$1500,A259,'Time Entries'!$B$2:$B$1500,B259)&gt;N('Settings'!$B$2)),"LONG DAY; ","")&amp;IF(AND(N(A259)&gt;0,N(J259)&gt;0,N(J259)-N(A259)&gt;N('Settings'!$B$4)),"ENTERED LATE; ","")&amp;IF(AND(N(A259)&gt;0,K259="",TODAY()-N(A259)&gt;=N('Settings'!$B$5)),"NOT APPROVED; ",""),LEN(IF(N(A259)=0,"NO DATE; ",IF(A259&gt;TODAY(),"FUTURE DATE; ",""))&amp;IF(B259="","NO WORKER; ",IF(COUNTIF('Workers'!$A$2:$A$61,B259)=0,"WORKER NOT ON WORKERS SHEET; ",""))&amp;IF(C259="","NO JOB; ",IF(COUNTIF('Jobs'!$A$2:$A$61,C259)=0,"JOB NOT ON JOBS SHEET; ",""))&amp;IF(AND(N(G259)=0,AND(D259&lt;&gt;"",E259&lt;&gt;""),N(E259)&lt;=N(D259)),"END BEFORE START; ",IF(N(M259)&lt;=0,"NO HOURS; ",""))&amp;IF(AND(N(A259)&gt;0,B259&lt;&gt;"",COUNTIFS('Time Entries'!$A$2:$A$1500,A259,'Time Entries'!$B$2:$B$1500,B259,'Time Entries'!$C$2:$C$1500,C259,'Time Entries'!$M$2:$M$1500,M259)&gt;1),"POSSIBLE DUPLICATE; ","")&amp;IF(AND(N(A259)&gt;0,B259&lt;&gt;"",N('Settings'!$B$2)&gt;0,SUMIFS('Time Entries'!$M$2:$M$1500,'Time Entries'!$A$2:$A$1500,A259,'Time Entries'!$B$2:$B$1500,B259)&gt;N('Settings'!$B$2)),"LONG DAY; ","")&amp;IF(AND(N(A259)&gt;0,N(J259)&gt;0,N(J259)-N(A259)&gt;N('Settings'!$B$4)),"ENTERED LATE; ","")&amp;IF(AND(N(A259)&gt;0,K259="",TODAY()-N(A259)&gt;=N('Settings'!$B$5)),"NOT APPROVED; ",""))-2)))</f>
        <v/>
      </c>
    </row>
    <row r="260">
      <c r="A260" s="6" t="n"/>
      <c r="D260" s="7" t="n"/>
      <c r="E260" s="7" t="n"/>
      <c r="J260" s="6" t="n"/>
      <c r="L260" s="8" t="n"/>
      <c r="M260" s="9">
        <f>IF(NOT(OR(A260&lt;&gt;"",B260&lt;&gt;"",C260&lt;&gt;"")),"",IF(N(G260)&gt;0,N(G260),IF(AND(AND(D260&lt;&gt;"",E260&lt;&gt;""),N(E260)&gt;N(D260)),ROUND((N(E260)-N(D260))*24-N(F260)/60,2),"")))</f>
        <v/>
      </c>
      <c r="N260" s="6">
        <f>IF(N(A260)=0,"",A260-WEEKDAY(A260,3))</f>
        <v/>
      </c>
      <c r="O260" s="8">
        <f>IF(NOT(OR(A260&lt;&gt;"",B260&lt;&gt;"",C260&lt;&gt;"")),"",IF(IF(N(A260)=0,"NO DATE; ",IF(A260&gt;TODAY(),"FUTURE DATE; ",""))&amp;IF(B260="","NO WORKER; ",IF(COUNTIF('Workers'!$A$2:$A$61,B260)=0,"WORKER NOT ON WORKERS SHEET; ",""))&amp;IF(C260="","NO JOB; ",IF(COUNTIF('Jobs'!$A$2:$A$61,C260)=0,"JOB NOT ON JOBS SHEET; ",""))&amp;IF(AND(N(G260)=0,AND(D260&lt;&gt;"",E260&lt;&gt;""),N(E260)&lt;=N(D260)),"END BEFORE START; ",IF(N(M260)&lt;=0,"NO HOURS; ",""))&amp;IF(AND(N(A260)&gt;0,B260&lt;&gt;"",COUNTIFS('Time Entries'!$A$2:$A$1500,A260,'Time Entries'!$B$2:$B$1500,B260,'Time Entries'!$C$2:$C$1500,C260,'Time Entries'!$M$2:$M$1500,M260)&gt;1),"POSSIBLE DUPLICATE; ","")&amp;IF(AND(N(A260)&gt;0,B260&lt;&gt;"",N('Settings'!$B$2)&gt;0,SUMIFS('Time Entries'!$M$2:$M$1500,'Time Entries'!$A$2:$A$1500,A260,'Time Entries'!$B$2:$B$1500,B260)&gt;N('Settings'!$B$2)),"LONG DAY; ","")&amp;IF(AND(N(A260)&gt;0,N(J260)&gt;0,N(J260)-N(A260)&gt;N('Settings'!$B$4)),"ENTERED LATE; ","")&amp;IF(AND(N(A260)&gt;0,K260="",TODAY()-N(A260)&gt;=N('Settings'!$B$5)),"NOT APPROVED; ","")="","",LEFT(IF(N(A260)=0,"NO DATE; ",IF(A260&gt;TODAY(),"FUTURE DATE; ",""))&amp;IF(B260="","NO WORKER; ",IF(COUNTIF('Workers'!$A$2:$A$61,B260)=0,"WORKER NOT ON WORKERS SHEET; ",""))&amp;IF(C260="","NO JOB; ",IF(COUNTIF('Jobs'!$A$2:$A$61,C260)=0,"JOB NOT ON JOBS SHEET; ",""))&amp;IF(AND(N(G260)=0,AND(D260&lt;&gt;"",E260&lt;&gt;""),N(E260)&lt;=N(D260)),"END BEFORE START; ",IF(N(M260)&lt;=0,"NO HOURS; ",""))&amp;IF(AND(N(A260)&gt;0,B260&lt;&gt;"",COUNTIFS('Time Entries'!$A$2:$A$1500,A260,'Time Entries'!$B$2:$B$1500,B260,'Time Entries'!$C$2:$C$1500,C260,'Time Entries'!$M$2:$M$1500,M260)&gt;1),"POSSIBLE DUPLICATE; ","")&amp;IF(AND(N(A260)&gt;0,B260&lt;&gt;"",N('Settings'!$B$2)&gt;0,SUMIFS('Time Entries'!$M$2:$M$1500,'Time Entries'!$A$2:$A$1500,A260,'Time Entries'!$B$2:$B$1500,B260)&gt;N('Settings'!$B$2)),"LONG DAY; ","")&amp;IF(AND(N(A260)&gt;0,N(J260)&gt;0,N(J260)-N(A260)&gt;N('Settings'!$B$4)),"ENTERED LATE; ","")&amp;IF(AND(N(A260)&gt;0,K260="",TODAY()-N(A260)&gt;=N('Settings'!$B$5)),"NOT APPROVED; ",""),LEN(IF(N(A260)=0,"NO DATE; ",IF(A260&gt;TODAY(),"FUTURE DATE; ",""))&amp;IF(B260="","NO WORKER; ",IF(COUNTIF('Workers'!$A$2:$A$61,B260)=0,"WORKER NOT ON WORKERS SHEET; ",""))&amp;IF(C260="","NO JOB; ",IF(COUNTIF('Jobs'!$A$2:$A$61,C260)=0,"JOB NOT ON JOBS SHEET; ",""))&amp;IF(AND(N(G260)=0,AND(D260&lt;&gt;"",E260&lt;&gt;""),N(E260)&lt;=N(D260)),"END BEFORE START; ",IF(N(M260)&lt;=0,"NO HOURS; ",""))&amp;IF(AND(N(A260)&gt;0,B260&lt;&gt;"",COUNTIFS('Time Entries'!$A$2:$A$1500,A260,'Time Entries'!$B$2:$B$1500,B260,'Time Entries'!$C$2:$C$1500,C260,'Time Entries'!$M$2:$M$1500,M260)&gt;1),"POSSIBLE DUPLICATE; ","")&amp;IF(AND(N(A260)&gt;0,B260&lt;&gt;"",N('Settings'!$B$2)&gt;0,SUMIFS('Time Entries'!$M$2:$M$1500,'Time Entries'!$A$2:$A$1500,A260,'Time Entries'!$B$2:$B$1500,B260)&gt;N('Settings'!$B$2)),"LONG DAY; ","")&amp;IF(AND(N(A260)&gt;0,N(J260)&gt;0,N(J260)-N(A260)&gt;N('Settings'!$B$4)),"ENTERED LATE; ","")&amp;IF(AND(N(A260)&gt;0,K260="",TODAY()-N(A260)&gt;=N('Settings'!$B$5)),"NOT APPROVED; ",""))-2)))</f>
        <v/>
      </c>
    </row>
    <row r="261">
      <c r="A261" s="6" t="n"/>
      <c r="D261" s="7" t="n"/>
      <c r="E261" s="7" t="n"/>
      <c r="J261" s="6" t="n"/>
      <c r="L261" s="8" t="n"/>
      <c r="M261" s="9">
        <f>IF(NOT(OR(A261&lt;&gt;"",B261&lt;&gt;"",C261&lt;&gt;"")),"",IF(N(G261)&gt;0,N(G261),IF(AND(AND(D261&lt;&gt;"",E261&lt;&gt;""),N(E261)&gt;N(D261)),ROUND((N(E261)-N(D261))*24-N(F261)/60,2),"")))</f>
        <v/>
      </c>
      <c r="N261" s="6">
        <f>IF(N(A261)=0,"",A261-WEEKDAY(A261,3))</f>
        <v/>
      </c>
      <c r="O261" s="8">
        <f>IF(NOT(OR(A261&lt;&gt;"",B261&lt;&gt;"",C261&lt;&gt;"")),"",IF(IF(N(A261)=0,"NO DATE; ",IF(A261&gt;TODAY(),"FUTURE DATE; ",""))&amp;IF(B261="","NO WORKER; ",IF(COUNTIF('Workers'!$A$2:$A$61,B261)=0,"WORKER NOT ON WORKERS SHEET; ",""))&amp;IF(C261="","NO JOB; ",IF(COUNTIF('Jobs'!$A$2:$A$61,C261)=0,"JOB NOT ON JOBS SHEET; ",""))&amp;IF(AND(N(G261)=0,AND(D261&lt;&gt;"",E261&lt;&gt;""),N(E261)&lt;=N(D261)),"END BEFORE START; ",IF(N(M261)&lt;=0,"NO HOURS; ",""))&amp;IF(AND(N(A261)&gt;0,B261&lt;&gt;"",COUNTIFS('Time Entries'!$A$2:$A$1500,A261,'Time Entries'!$B$2:$B$1500,B261,'Time Entries'!$C$2:$C$1500,C261,'Time Entries'!$M$2:$M$1500,M261)&gt;1),"POSSIBLE DUPLICATE; ","")&amp;IF(AND(N(A261)&gt;0,B261&lt;&gt;"",N('Settings'!$B$2)&gt;0,SUMIFS('Time Entries'!$M$2:$M$1500,'Time Entries'!$A$2:$A$1500,A261,'Time Entries'!$B$2:$B$1500,B261)&gt;N('Settings'!$B$2)),"LONG DAY; ","")&amp;IF(AND(N(A261)&gt;0,N(J261)&gt;0,N(J261)-N(A261)&gt;N('Settings'!$B$4)),"ENTERED LATE; ","")&amp;IF(AND(N(A261)&gt;0,K261="",TODAY()-N(A261)&gt;=N('Settings'!$B$5)),"NOT APPROVED; ","")="","",LEFT(IF(N(A261)=0,"NO DATE; ",IF(A261&gt;TODAY(),"FUTURE DATE; ",""))&amp;IF(B261="","NO WORKER; ",IF(COUNTIF('Workers'!$A$2:$A$61,B261)=0,"WORKER NOT ON WORKERS SHEET; ",""))&amp;IF(C261="","NO JOB; ",IF(COUNTIF('Jobs'!$A$2:$A$61,C261)=0,"JOB NOT ON JOBS SHEET; ",""))&amp;IF(AND(N(G261)=0,AND(D261&lt;&gt;"",E261&lt;&gt;""),N(E261)&lt;=N(D261)),"END BEFORE START; ",IF(N(M261)&lt;=0,"NO HOURS; ",""))&amp;IF(AND(N(A261)&gt;0,B261&lt;&gt;"",COUNTIFS('Time Entries'!$A$2:$A$1500,A261,'Time Entries'!$B$2:$B$1500,B261,'Time Entries'!$C$2:$C$1500,C261,'Time Entries'!$M$2:$M$1500,M261)&gt;1),"POSSIBLE DUPLICATE; ","")&amp;IF(AND(N(A261)&gt;0,B261&lt;&gt;"",N('Settings'!$B$2)&gt;0,SUMIFS('Time Entries'!$M$2:$M$1500,'Time Entries'!$A$2:$A$1500,A261,'Time Entries'!$B$2:$B$1500,B261)&gt;N('Settings'!$B$2)),"LONG DAY; ","")&amp;IF(AND(N(A261)&gt;0,N(J261)&gt;0,N(J261)-N(A261)&gt;N('Settings'!$B$4)),"ENTERED LATE; ","")&amp;IF(AND(N(A261)&gt;0,K261="",TODAY()-N(A261)&gt;=N('Settings'!$B$5)),"NOT APPROVED; ",""),LEN(IF(N(A261)=0,"NO DATE; ",IF(A261&gt;TODAY(),"FUTURE DATE; ",""))&amp;IF(B261="","NO WORKER; ",IF(COUNTIF('Workers'!$A$2:$A$61,B261)=0,"WORKER NOT ON WORKERS SHEET; ",""))&amp;IF(C261="","NO JOB; ",IF(COUNTIF('Jobs'!$A$2:$A$61,C261)=0,"JOB NOT ON JOBS SHEET; ",""))&amp;IF(AND(N(G261)=0,AND(D261&lt;&gt;"",E261&lt;&gt;""),N(E261)&lt;=N(D261)),"END BEFORE START; ",IF(N(M261)&lt;=0,"NO HOURS; ",""))&amp;IF(AND(N(A261)&gt;0,B261&lt;&gt;"",COUNTIFS('Time Entries'!$A$2:$A$1500,A261,'Time Entries'!$B$2:$B$1500,B261,'Time Entries'!$C$2:$C$1500,C261,'Time Entries'!$M$2:$M$1500,M261)&gt;1),"POSSIBLE DUPLICATE; ","")&amp;IF(AND(N(A261)&gt;0,B261&lt;&gt;"",N('Settings'!$B$2)&gt;0,SUMIFS('Time Entries'!$M$2:$M$1500,'Time Entries'!$A$2:$A$1500,A261,'Time Entries'!$B$2:$B$1500,B261)&gt;N('Settings'!$B$2)),"LONG DAY; ","")&amp;IF(AND(N(A261)&gt;0,N(J261)&gt;0,N(J261)-N(A261)&gt;N('Settings'!$B$4)),"ENTERED LATE; ","")&amp;IF(AND(N(A261)&gt;0,K261="",TODAY()-N(A261)&gt;=N('Settings'!$B$5)),"NOT APPROVED; ",""))-2)))</f>
        <v/>
      </c>
    </row>
    <row r="262">
      <c r="A262" s="6" t="n"/>
      <c r="D262" s="7" t="n"/>
      <c r="E262" s="7" t="n"/>
      <c r="J262" s="6" t="n"/>
      <c r="L262" s="8" t="n"/>
      <c r="M262" s="9">
        <f>IF(NOT(OR(A262&lt;&gt;"",B262&lt;&gt;"",C262&lt;&gt;"")),"",IF(N(G262)&gt;0,N(G262),IF(AND(AND(D262&lt;&gt;"",E262&lt;&gt;""),N(E262)&gt;N(D262)),ROUND((N(E262)-N(D262))*24-N(F262)/60,2),"")))</f>
        <v/>
      </c>
      <c r="N262" s="6">
        <f>IF(N(A262)=0,"",A262-WEEKDAY(A262,3))</f>
        <v/>
      </c>
      <c r="O262" s="8">
        <f>IF(NOT(OR(A262&lt;&gt;"",B262&lt;&gt;"",C262&lt;&gt;"")),"",IF(IF(N(A262)=0,"NO DATE; ",IF(A262&gt;TODAY(),"FUTURE DATE; ",""))&amp;IF(B262="","NO WORKER; ",IF(COUNTIF('Workers'!$A$2:$A$61,B262)=0,"WORKER NOT ON WORKERS SHEET; ",""))&amp;IF(C262="","NO JOB; ",IF(COUNTIF('Jobs'!$A$2:$A$61,C262)=0,"JOB NOT ON JOBS SHEET; ",""))&amp;IF(AND(N(G262)=0,AND(D262&lt;&gt;"",E262&lt;&gt;""),N(E262)&lt;=N(D262)),"END BEFORE START; ",IF(N(M262)&lt;=0,"NO HOURS; ",""))&amp;IF(AND(N(A262)&gt;0,B262&lt;&gt;"",COUNTIFS('Time Entries'!$A$2:$A$1500,A262,'Time Entries'!$B$2:$B$1500,B262,'Time Entries'!$C$2:$C$1500,C262,'Time Entries'!$M$2:$M$1500,M262)&gt;1),"POSSIBLE DUPLICATE; ","")&amp;IF(AND(N(A262)&gt;0,B262&lt;&gt;"",N('Settings'!$B$2)&gt;0,SUMIFS('Time Entries'!$M$2:$M$1500,'Time Entries'!$A$2:$A$1500,A262,'Time Entries'!$B$2:$B$1500,B262)&gt;N('Settings'!$B$2)),"LONG DAY; ","")&amp;IF(AND(N(A262)&gt;0,N(J262)&gt;0,N(J262)-N(A262)&gt;N('Settings'!$B$4)),"ENTERED LATE; ","")&amp;IF(AND(N(A262)&gt;0,K262="",TODAY()-N(A262)&gt;=N('Settings'!$B$5)),"NOT APPROVED; ","")="","",LEFT(IF(N(A262)=0,"NO DATE; ",IF(A262&gt;TODAY(),"FUTURE DATE; ",""))&amp;IF(B262="","NO WORKER; ",IF(COUNTIF('Workers'!$A$2:$A$61,B262)=0,"WORKER NOT ON WORKERS SHEET; ",""))&amp;IF(C262="","NO JOB; ",IF(COUNTIF('Jobs'!$A$2:$A$61,C262)=0,"JOB NOT ON JOBS SHEET; ",""))&amp;IF(AND(N(G262)=0,AND(D262&lt;&gt;"",E262&lt;&gt;""),N(E262)&lt;=N(D262)),"END BEFORE START; ",IF(N(M262)&lt;=0,"NO HOURS; ",""))&amp;IF(AND(N(A262)&gt;0,B262&lt;&gt;"",COUNTIFS('Time Entries'!$A$2:$A$1500,A262,'Time Entries'!$B$2:$B$1500,B262,'Time Entries'!$C$2:$C$1500,C262,'Time Entries'!$M$2:$M$1500,M262)&gt;1),"POSSIBLE DUPLICATE; ","")&amp;IF(AND(N(A262)&gt;0,B262&lt;&gt;"",N('Settings'!$B$2)&gt;0,SUMIFS('Time Entries'!$M$2:$M$1500,'Time Entries'!$A$2:$A$1500,A262,'Time Entries'!$B$2:$B$1500,B262)&gt;N('Settings'!$B$2)),"LONG DAY; ","")&amp;IF(AND(N(A262)&gt;0,N(J262)&gt;0,N(J262)-N(A262)&gt;N('Settings'!$B$4)),"ENTERED LATE; ","")&amp;IF(AND(N(A262)&gt;0,K262="",TODAY()-N(A262)&gt;=N('Settings'!$B$5)),"NOT APPROVED; ",""),LEN(IF(N(A262)=0,"NO DATE; ",IF(A262&gt;TODAY(),"FUTURE DATE; ",""))&amp;IF(B262="","NO WORKER; ",IF(COUNTIF('Workers'!$A$2:$A$61,B262)=0,"WORKER NOT ON WORKERS SHEET; ",""))&amp;IF(C262="","NO JOB; ",IF(COUNTIF('Jobs'!$A$2:$A$61,C262)=0,"JOB NOT ON JOBS SHEET; ",""))&amp;IF(AND(N(G262)=0,AND(D262&lt;&gt;"",E262&lt;&gt;""),N(E262)&lt;=N(D262)),"END BEFORE START; ",IF(N(M262)&lt;=0,"NO HOURS; ",""))&amp;IF(AND(N(A262)&gt;0,B262&lt;&gt;"",COUNTIFS('Time Entries'!$A$2:$A$1500,A262,'Time Entries'!$B$2:$B$1500,B262,'Time Entries'!$C$2:$C$1500,C262,'Time Entries'!$M$2:$M$1500,M262)&gt;1),"POSSIBLE DUPLICATE; ","")&amp;IF(AND(N(A262)&gt;0,B262&lt;&gt;"",N('Settings'!$B$2)&gt;0,SUMIFS('Time Entries'!$M$2:$M$1500,'Time Entries'!$A$2:$A$1500,A262,'Time Entries'!$B$2:$B$1500,B262)&gt;N('Settings'!$B$2)),"LONG DAY; ","")&amp;IF(AND(N(A262)&gt;0,N(J262)&gt;0,N(J262)-N(A262)&gt;N('Settings'!$B$4)),"ENTERED LATE; ","")&amp;IF(AND(N(A262)&gt;0,K262="",TODAY()-N(A262)&gt;=N('Settings'!$B$5)),"NOT APPROVED; ",""))-2)))</f>
        <v/>
      </c>
    </row>
    <row r="263">
      <c r="A263" s="6" t="n"/>
      <c r="D263" s="7" t="n"/>
      <c r="E263" s="7" t="n"/>
      <c r="J263" s="6" t="n"/>
      <c r="L263" s="8" t="n"/>
      <c r="M263" s="9">
        <f>IF(NOT(OR(A263&lt;&gt;"",B263&lt;&gt;"",C263&lt;&gt;"")),"",IF(N(G263)&gt;0,N(G263),IF(AND(AND(D263&lt;&gt;"",E263&lt;&gt;""),N(E263)&gt;N(D263)),ROUND((N(E263)-N(D263))*24-N(F263)/60,2),"")))</f>
        <v/>
      </c>
      <c r="N263" s="6">
        <f>IF(N(A263)=0,"",A263-WEEKDAY(A263,3))</f>
        <v/>
      </c>
      <c r="O263" s="8">
        <f>IF(NOT(OR(A263&lt;&gt;"",B263&lt;&gt;"",C263&lt;&gt;"")),"",IF(IF(N(A263)=0,"NO DATE; ",IF(A263&gt;TODAY(),"FUTURE DATE; ",""))&amp;IF(B263="","NO WORKER; ",IF(COUNTIF('Workers'!$A$2:$A$61,B263)=0,"WORKER NOT ON WORKERS SHEET; ",""))&amp;IF(C263="","NO JOB; ",IF(COUNTIF('Jobs'!$A$2:$A$61,C263)=0,"JOB NOT ON JOBS SHEET; ",""))&amp;IF(AND(N(G263)=0,AND(D263&lt;&gt;"",E263&lt;&gt;""),N(E263)&lt;=N(D263)),"END BEFORE START; ",IF(N(M263)&lt;=0,"NO HOURS; ",""))&amp;IF(AND(N(A263)&gt;0,B263&lt;&gt;"",COUNTIFS('Time Entries'!$A$2:$A$1500,A263,'Time Entries'!$B$2:$B$1500,B263,'Time Entries'!$C$2:$C$1500,C263,'Time Entries'!$M$2:$M$1500,M263)&gt;1),"POSSIBLE DUPLICATE; ","")&amp;IF(AND(N(A263)&gt;0,B263&lt;&gt;"",N('Settings'!$B$2)&gt;0,SUMIFS('Time Entries'!$M$2:$M$1500,'Time Entries'!$A$2:$A$1500,A263,'Time Entries'!$B$2:$B$1500,B263)&gt;N('Settings'!$B$2)),"LONG DAY; ","")&amp;IF(AND(N(A263)&gt;0,N(J263)&gt;0,N(J263)-N(A263)&gt;N('Settings'!$B$4)),"ENTERED LATE; ","")&amp;IF(AND(N(A263)&gt;0,K263="",TODAY()-N(A263)&gt;=N('Settings'!$B$5)),"NOT APPROVED; ","")="","",LEFT(IF(N(A263)=0,"NO DATE; ",IF(A263&gt;TODAY(),"FUTURE DATE; ",""))&amp;IF(B263="","NO WORKER; ",IF(COUNTIF('Workers'!$A$2:$A$61,B263)=0,"WORKER NOT ON WORKERS SHEET; ",""))&amp;IF(C263="","NO JOB; ",IF(COUNTIF('Jobs'!$A$2:$A$61,C263)=0,"JOB NOT ON JOBS SHEET; ",""))&amp;IF(AND(N(G263)=0,AND(D263&lt;&gt;"",E263&lt;&gt;""),N(E263)&lt;=N(D263)),"END BEFORE START; ",IF(N(M263)&lt;=0,"NO HOURS; ",""))&amp;IF(AND(N(A263)&gt;0,B263&lt;&gt;"",COUNTIFS('Time Entries'!$A$2:$A$1500,A263,'Time Entries'!$B$2:$B$1500,B263,'Time Entries'!$C$2:$C$1500,C263,'Time Entries'!$M$2:$M$1500,M263)&gt;1),"POSSIBLE DUPLICATE; ","")&amp;IF(AND(N(A263)&gt;0,B263&lt;&gt;"",N('Settings'!$B$2)&gt;0,SUMIFS('Time Entries'!$M$2:$M$1500,'Time Entries'!$A$2:$A$1500,A263,'Time Entries'!$B$2:$B$1500,B263)&gt;N('Settings'!$B$2)),"LONG DAY; ","")&amp;IF(AND(N(A263)&gt;0,N(J263)&gt;0,N(J263)-N(A263)&gt;N('Settings'!$B$4)),"ENTERED LATE; ","")&amp;IF(AND(N(A263)&gt;0,K263="",TODAY()-N(A263)&gt;=N('Settings'!$B$5)),"NOT APPROVED; ",""),LEN(IF(N(A263)=0,"NO DATE; ",IF(A263&gt;TODAY(),"FUTURE DATE; ",""))&amp;IF(B263="","NO WORKER; ",IF(COUNTIF('Workers'!$A$2:$A$61,B263)=0,"WORKER NOT ON WORKERS SHEET; ",""))&amp;IF(C263="","NO JOB; ",IF(COUNTIF('Jobs'!$A$2:$A$61,C263)=0,"JOB NOT ON JOBS SHEET; ",""))&amp;IF(AND(N(G263)=0,AND(D263&lt;&gt;"",E263&lt;&gt;""),N(E263)&lt;=N(D263)),"END BEFORE START; ",IF(N(M263)&lt;=0,"NO HOURS; ",""))&amp;IF(AND(N(A263)&gt;0,B263&lt;&gt;"",COUNTIFS('Time Entries'!$A$2:$A$1500,A263,'Time Entries'!$B$2:$B$1500,B263,'Time Entries'!$C$2:$C$1500,C263,'Time Entries'!$M$2:$M$1500,M263)&gt;1),"POSSIBLE DUPLICATE; ","")&amp;IF(AND(N(A263)&gt;0,B263&lt;&gt;"",N('Settings'!$B$2)&gt;0,SUMIFS('Time Entries'!$M$2:$M$1500,'Time Entries'!$A$2:$A$1500,A263,'Time Entries'!$B$2:$B$1500,B263)&gt;N('Settings'!$B$2)),"LONG DAY; ","")&amp;IF(AND(N(A263)&gt;0,N(J263)&gt;0,N(J263)-N(A263)&gt;N('Settings'!$B$4)),"ENTERED LATE; ","")&amp;IF(AND(N(A263)&gt;0,K263="",TODAY()-N(A263)&gt;=N('Settings'!$B$5)),"NOT APPROVED; ",""))-2)))</f>
        <v/>
      </c>
    </row>
    <row r="264">
      <c r="A264" s="6" t="n"/>
      <c r="D264" s="7" t="n"/>
      <c r="E264" s="7" t="n"/>
      <c r="J264" s="6" t="n"/>
      <c r="L264" s="8" t="n"/>
      <c r="M264" s="9">
        <f>IF(NOT(OR(A264&lt;&gt;"",B264&lt;&gt;"",C264&lt;&gt;"")),"",IF(N(G264)&gt;0,N(G264),IF(AND(AND(D264&lt;&gt;"",E264&lt;&gt;""),N(E264)&gt;N(D264)),ROUND((N(E264)-N(D264))*24-N(F264)/60,2),"")))</f>
        <v/>
      </c>
      <c r="N264" s="6">
        <f>IF(N(A264)=0,"",A264-WEEKDAY(A264,3))</f>
        <v/>
      </c>
      <c r="O264" s="8">
        <f>IF(NOT(OR(A264&lt;&gt;"",B264&lt;&gt;"",C264&lt;&gt;"")),"",IF(IF(N(A264)=0,"NO DATE; ",IF(A264&gt;TODAY(),"FUTURE DATE; ",""))&amp;IF(B264="","NO WORKER; ",IF(COUNTIF('Workers'!$A$2:$A$61,B264)=0,"WORKER NOT ON WORKERS SHEET; ",""))&amp;IF(C264="","NO JOB; ",IF(COUNTIF('Jobs'!$A$2:$A$61,C264)=0,"JOB NOT ON JOBS SHEET; ",""))&amp;IF(AND(N(G264)=0,AND(D264&lt;&gt;"",E264&lt;&gt;""),N(E264)&lt;=N(D264)),"END BEFORE START; ",IF(N(M264)&lt;=0,"NO HOURS; ",""))&amp;IF(AND(N(A264)&gt;0,B264&lt;&gt;"",COUNTIFS('Time Entries'!$A$2:$A$1500,A264,'Time Entries'!$B$2:$B$1500,B264,'Time Entries'!$C$2:$C$1500,C264,'Time Entries'!$M$2:$M$1500,M264)&gt;1),"POSSIBLE DUPLICATE; ","")&amp;IF(AND(N(A264)&gt;0,B264&lt;&gt;"",N('Settings'!$B$2)&gt;0,SUMIFS('Time Entries'!$M$2:$M$1500,'Time Entries'!$A$2:$A$1500,A264,'Time Entries'!$B$2:$B$1500,B264)&gt;N('Settings'!$B$2)),"LONG DAY; ","")&amp;IF(AND(N(A264)&gt;0,N(J264)&gt;0,N(J264)-N(A264)&gt;N('Settings'!$B$4)),"ENTERED LATE; ","")&amp;IF(AND(N(A264)&gt;0,K264="",TODAY()-N(A264)&gt;=N('Settings'!$B$5)),"NOT APPROVED; ","")="","",LEFT(IF(N(A264)=0,"NO DATE; ",IF(A264&gt;TODAY(),"FUTURE DATE; ",""))&amp;IF(B264="","NO WORKER; ",IF(COUNTIF('Workers'!$A$2:$A$61,B264)=0,"WORKER NOT ON WORKERS SHEET; ",""))&amp;IF(C264="","NO JOB; ",IF(COUNTIF('Jobs'!$A$2:$A$61,C264)=0,"JOB NOT ON JOBS SHEET; ",""))&amp;IF(AND(N(G264)=0,AND(D264&lt;&gt;"",E264&lt;&gt;""),N(E264)&lt;=N(D264)),"END BEFORE START; ",IF(N(M264)&lt;=0,"NO HOURS; ",""))&amp;IF(AND(N(A264)&gt;0,B264&lt;&gt;"",COUNTIFS('Time Entries'!$A$2:$A$1500,A264,'Time Entries'!$B$2:$B$1500,B264,'Time Entries'!$C$2:$C$1500,C264,'Time Entries'!$M$2:$M$1500,M264)&gt;1),"POSSIBLE DUPLICATE; ","")&amp;IF(AND(N(A264)&gt;0,B264&lt;&gt;"",N('Settings'!$B$2)&gt;0,SUMIFS('Time Entries'!$M$2:$M$1500,'Time Entries'!$A$2:$A$1500,A264,'Time Entries'!$B$2:$B$1500,B264)&gt;N('Settings'!$B$2)),"LONG DAY; ","")&amp;IF(AND(N(A264)&gt;0,N(J264)&gt;0,N(J264)-N(A264)&gt;N('Settings'!$B$4)),"ENTERED LATE; ","")&amp;IF(AND(N(A264)&gt;0,K264="",TODAY()-N(A264)&gt;=N('Settings'!$B$5)),"NOT APPROVED; ",""),LEN(IF(N(A264)=0,"NO DATE; ",IF(A264&gt;TODAY(),"FUTURE DATE; ",""))&amp;IF(B264="","NO WORKER; ",IF(COUNTIF('Workers'!$A$2:$A$61,B264)=0,"WORKER NOT ON WORKERS SHEET; ",""))&amp;IF(C264="","NO JOB; ",IF(COUNTIF('Jobs'!$A$2:$A$61,C264)=0,"JOB NOT ON JOBS SHEET; ",""))&amp;IF(AND(N(G264)=0,AND(D264&lt;&gt;"",E264&lt;&gt;""),N(E264)&lt;=N(D264)),"END BEFORE START; ",IF(N(M264)&lt;=0,"NO HOURS; ",""))&amp;IF(AND(N(A264)&gt;0,B264&lt;&gt;"",COUNTIFS('Time Entries'!$A$2:$A$1500,A264,'Time Entries'!$B$2:$B$1500,B264,'Time Entries'!$C$2:$C$1500,C264,'Time Entries'!$M$2:$M$1500,M264)&gt;1),"POSSIBLE DUPLICATE; ","")&amp;IF(AND(N(A264)&gt;0,B264&lt;&gt;"",N('Settings'!$B$2)&gt;0,SUMIFS('Time Entries'!$M$2:$M$1500,'Time Entries'!$A$2:$A$1500,A264,'Time Entries'!$B$2:$B$1500,B264)&gt;N('Settings'!$B$2)),"LONG DAY; ","")&amp;IF(AND(N(A264)&gt;0,N(J264)&gt;0,N(J264)-N(A264)&gt;N('Settings'!$B$4)),"ENTERED LATE; ","")&amp;IF(AND(N(A264)&gt;0,K264="",TODAY()-N(A264)&gt;=N('Settings'!$B$5)),"NOT APPROVED; ",""))-2)))</f>
        <v/>
      </c>
    </row>
    <row r="265">
      <c r="A265" s="6" t="n"/>
      <c r="D265" s="7" t="n"/>
      <c r="E265" s="7" t="n"/>
      <c r="J265" s="6" t="n"/>
      <c r="L265" s="8" t="n"/>
      <c r="M265" s="9">
        <f>IF(NOT(OR(A265&lt;&gt;"",B265&lt;&gt;"",C265&lt;&gt;"")),"",IF(N(G265)&gt;0,N(G265),IF(AND(AND(D265&lt;&gt;"",E265&lt;&gt;""),N(E265)&gt;N(D265)),ROUND((N(E265)-N(D265))*24-N(F265)/60,2),"")))</f>
        <v/>
      </c>
      <c r="N265" s="6">
        <f>IF(N(A265)=0,"",A265-WEEKDAY(A265,3))</f>
        <v/>
      </c>
      <c r="O265" s="8">
        <f>IF(NOT(OR(A265&lt;&gt;"",B265&lt;&gt;"",C265&lt;&gt;"")),"",IF(IF(N(A265)=0,"NO DATE; ",IF(A265&gt;TODAY(),"FUTURE DATE; ",""))&amp;IF(B265="","NO WORKER; ",IF(COUNTIF('Workers'!$A$2:$A$61,B265)=0,"WORKER NOT ON WORKERS SHEET; ",""))&amp;IF(C265="","NO JOB; ",IF(COUNTIF('Jobs'!$A$2:$A$61,C265)=0,"JOB NOT ON JOBS SHEET; ",""))&amp;IF(AND(N(G265)=0,AND(D265&lt;&gt;"",E265&lt;&gt;""),N(E265)&lt;=N(D265)),"END BEFORE START; ",IF(N(M265)&lt;=0,"NO HOURS; ",""))&amp;IF(AND(N(A265)&gt;0,B265&lt;&gt;"",COUNTIFS('Time Entries'!$A$2:$A$1500,A265,'Time Entries'!$B$2:$B$1500,B265,'Time Entries'!$C$2:$C$1500,C265,'Time Entries'!$M$2:$M$1500,M265)&gt;1),"POSSIBLE DUPLICATE; ","")&amp;IF(AND(N(A265)&gt;0,B265&lt;&gt;"",N('Settings'!$B$2)&gt;0,SUMIFS('Time Entries'!$M$2:$M$1500,'Time Entries'!$A$2:$A$1500,A265,'Time Entries'!$B$2:$B$1500,B265)&gt;N('Settings'!$B$2)),"LONG DAY; ","")&amp;IF(AND(N(A265)&gt;0,N(J265)&gt;0,N(J265)-N(A265)&gt;N('Settings'!$B$4)),"ENTERED LATE; ","")&amp;IF(AND(N(A265)&gt;0,K265="",TODAY()-N(A265)&gt;=N('Settings'!$B$5)),"NOT APPROVED; ","")="","",LEFT(IF(N(A265)=0,"NO DATE; ",IF(A265&gt;TODAY(),"FUTURE DATE; ",""))&amp;IF(B265="","NO WORKER; ",IF(COUNTIF('Workers'!$A$2:$A$61,B265)=0,"WORKER NOT ON WORKERS SHEET; ",""))&amp;IF(C265="","NO JOB; ",IF(COUNTIF('Jobs'!$A$2:$A$61,C265)=0,"JOB NOT ON JOBS SHEET; ",""))&amp;IF(AND(N(G265)=0,AND(D265&lt;&gt;"",E265&lt;&gt;""),N(E265)&lt;=N(D265)),"END BEFORE START; ",IF(N(M265)&lt;=0,"NO HOURS; ",""))&amp;IF(AND(N(A265)&gt;0,B265&lt;&gt;"",COUNTIFS('Time Entries'!$A$2:$A$1500,A265,'Time Entries'!$B$2:$B$1500,B265,'Time Entries'!$C$2:$C$1500,C265,'Time Entries'!$M$2:$M$1500,M265)&gt;1),"POSSIBLE DUPLICATE; ","")&amp;IF(AND(N(A265)&gt;0,B265&lt;&gt;"",N('Settings'!$B$2)&gt;0,SUMIFS('Time Entries'!$M$2:$M$1500,'Time Entries'!$A$2:$A$1500,A265,'Time Entries'!$B$2:$B$1500,B265)&gt;N('Settings'!$B$2)),"LONG DAY; ","")&amp;IF(AND(N(A265)&gt;0,N(J265)&gt;0,N(J265)-N(A265)&gt;N('Settings'!$B$4)),"ENTERED LATE; ","")&amp;IF(AND(N(A265)&gt;0,K265="",TODAY()-N(A265)&gt;=N('Settings'!$B$5)),"NOT APPROVED; ",""),LEN(IF(N(A265)=0,"NO DATE; ",IF(A265&gt;TODAY(),"FUTURE DATE; ",""))&amp;IF(B265="","NO WORKER; ",IF(COUNTIF('Workers'!$A$2:$A$61,B265)=0,"WORKER NOT ON WORKERS SHEET; ",""))&amp;IF(C265="","NO JOB; ",IF(COUNTIF('Jobs'!$A$2:$A$61,C265)=0,"JOB NOT ON JOBS SHEET; ",""))&amp;IF(AND(N(G265)=0,AND(D265&lt;&gt;"",E265&lt;&gt;""),N(E265)&lt;=N(D265)),"END BEFORE START; ",IF(N(M265)&lt;=0,"NO HOURS; ",""))&amp;IF(AND(N(A265)&gt;0,B265&lt;&gt;"",COUNTIFS('Time Entries'!$A$2:$A$1500,A265,'Time Entries'!$B$2:$B$1500,B265,'Time Entries'!$C$2:$C$1500,C265,'Time Entries'!$M$2:$M$1500,M265)&gt;1),"POSSIBLE DUPLICATE; ","")&amp;IF(AND(N(A265)&gt;0,B265&lt;&gt;"",N('Settings'!$B$2)&gt;0,SUMIFS('Time Entries'!$M$2:$M$1500,'Time Entries'!$A$2:$A$1500,A265,'Time Entries'!$B$2:$B$1500,B265)&gt;N('Settings'!$B$2)),"LONG DAY; ","")&amp;IF(AND(N(A265)&gt;0,N(J265)&gt;0,N(J265)-N(A265)&gt;N('Settings'!$B$4)),"ENTERED LATE; ","")&amp;IF(AND(N(A265)&gt;0,K265="",TODAY()-N(A265)&gt;=N('Settings'!$B$5)),"NOT APPROVED; ",""))-2)))</f>
        <v/>
      </c>
    </row>
    <row r="266">
      <c r="A266" s="6" t="n"/>
      <c r="D266" s="7" t="n"/>
      <c r="E266" s="7" t="n"/>
      <c r="J266" s="6" t="n"/>
      <c r="L266" s="8" t="n"/>
      <c r="M266" s="9">
        <f>IF(NOT(OR(A266&lt;&gt;"",B266&lt;&gt;"",C266&lt;&gt;"")),"",IF(N(G266)&gt;0,N(G266),IF(AND(AND(D266&lt;&gt;"",E266&lt;&gt;""),N(E266)&gt;N(D266)),ROUND((N(E266)-N(D266))*24-N(F266)/60,2),"")))</f>
        <v/>
      </c>
      <c r="N266" s="6">
        <f>IF(N(A266)=0,"",A266-WEEKDAY(A266,3))</f>
        <v/>
      </c>
      <c r="O266" s="8">
        <f>IF(NOT(OR(A266&lt;&gt;"",B266&lt;&gt;"",C266&lt;&gt;"")),"",IF(IF(N(A266)=0,"NO DATE; ",IF(A266&gt;TODAY(),"FUTURE DATE; ",""))&amp;IF(B266="","NO WORKER; ",IF(COUNTIF('Workers'!$A$2:$A$61,B266)=0,"WORKER NOT ON WORKERS SHEET; ",""))&amp;IF(C266="","NO JOB; ",IF(COUNTIF('Jobs'!$A$2:$A$61,C266)=0,"JOB NOT ON JOBS SHEET; ",""))&amp;IF(AND(N(G266)=0,AND(D266&lt;&gt;"",E266&lt;&gt;""),N(E266)&lt;=N(D266)),"END BEFORE START; ",IF(N(M266)&lt;=0,"NO HOURS; ",""))&amp;IF(AND(N(A266)&gt;0,B266&lt;&gt;"",COUNTIFS('Time Entries'!$A$2:$A$1500,A266,'Time Entries'!$B$2:$B$1500,B266,'Time Entries'!$C$2:$C$1500,C266,'Time Entries'!$M$2:$M$1500,M266)&gt;1),"POSSIBLE DUPLICATE; ","")&amp;IF(AND(N(A266)&gt;0,B266&lt;&gt;"",N('Settings'!$B$2)&gt;0,SUMIFS('Time Entries'!$M$2:$M$1500,'Time Entries'!$A$2:$A$1500,A266,'Time Entries'!$B$2:$B$1500,B266)&gt;N('Settings'!$B$2)),"LONG DAY; ","")&amp;IF(AND(N(A266)&gt;0,N(J266)&gt;0,N(J266)-N(A266)&gt;N('Settings'!$B$4)),"ENTERED LATE; ","")&amp;IF(AND(N(A266)&gt;0,K266="",TODAY()-N(A266)&gt;=N('Settings'!$B$5)),"NOT APPROVED; ","")="","",LEFT(IF(N(A266)=0,"NO DATE; ",IF(A266&gt;TODAY(),"FUTURE DATE; ",""))&amp;IF(B266="","NO WORKER; ",IF(COUNTIF('Workers'!$A$2:$A$61,B266)=0,"WORKER NOT ON WORKERS SHEET; ",""))&amp;IF(C266="","NO JOB; ",IF(COUNTIF('Jobs'!$A$2:$A$61,C266)=0,"JOB NOT ON JOBS SHEET; ",""))&amp;IF(AND(N(G266)=0,AND(D266&lt;&gt;"",E266&lt;&gt;""),N(E266)&lt;=N(D266)),"END BEFORE START; ",IF(N(M266)&lt;=0,"NO HOURS; ",""))&amp;IF(AND(N(A266)&gt;0,B266&lt;&gt;"",COUNTIFS('Time Entries'!$A$2:$A$1500,A266,'Time Entries'!$B$2:$B$1500,B266,'Time Entries'!$C$2:$C$1500,C266,'Time Entries'!$M$2:$M$1500,M266)&gt;1),"POSSIBLE DUPLICATE; ","")&amp;IF(AND(N(A266)&gt;0,B266&lt;&gt;"",N('Settings'!$B$2)&gt;0,SUMIFS('Time Entries'!$M$2:$M$1500,'Time Entries'!$A$2:$A$1500,A266,'Time Entries'!$B$2:$B$1500,B266)&gt;N('Settings'!$B$2)),"LONG DAY; ","")&amp;IF(AND(N(A266)&gt;0,N(J266)&gt;0,N(J266)-N(A266)&gt;N('Settings'!$B$4)),"ENTERED LATE; ","")&amp;IF(AND(N(A266)&gt;0,K266="",TODAY()-N(A266)&gt;=N('Settings'!$B$5)),"NOT APPROVED; ",""),LEN(IF(N(A266)=0,"NO DATE; ",IF(A266&gt;TODAY(),"FUTURE DATE; ",""))&amp;IF(B266="","NO WORKER; ",IF(COUNTIF('Workers'!$A$2:$A$61,B266)=0,"WORKER NOT ON WORKERS SHEET; ",""))&amp;IF(C266="","NO JOB; ",IF(COUNTIF('Jobs'!$A$2:$A$61,C266)=0,"JOB NOT ON JOBS SHEET; ",""))&amp;IF(AND(N(G266)=0,AND(D266&lt;&gt;"",E266&lt;&gt;""),N(E266)&lt;=N(D266)),"END BEFORE START; ",IF(N(M266)&lt;=0,"NO HOURS; ",""))&amp;IF(AND(N(A266)&gt;0,B266&lt;&gt;"",COUNTIFS('Time Entries'!$A$2:$A$1500,A266,'Time Entries'!$B$2:$B$1500,B266,'Time Entries'!$C$2:$C$1500,C266,'Time Entries'!$M$2:$M$1500,M266)&gt;1),"POSSIBLE DUPLICATE; ","")&amp;IF(AND(N(A266)&gt;0,B266&lt;&gt;"",N('Settings'!$B$2)&gt;0,SUMIFS('Time Entries'!$M$2:$M$1500,'Time Entries'!$A$2:$A$1500,A266,'Time Entries'!$B$2:$B$1500,B266)&gt;N('Settings'!$B$2)),"LONG DAY; ","")&amp;IF(AND(N(A266)&gt;0,N(J266)&gt;0,N(J266)-N(A266)&gt;N('Settings'!$B$4)),"ENTERED LATE; ","")&amp;IF(AND(N(A266)&gt;0,K266="",TODAY()-N(A266)&gt;=N('Settings'!$B$5)),"NOT APPROVED; ",""))-2)))</f>
        <v/>
      </c>
    </row>
    <row r="267">
      <c r="A267" s="6" t="n"/>
      <c r="D267" s="7" t="n"/>
      <c r="E267" s="7" t="n"/>
      <c r="J267" s="6" t="n"/>
      <c r="L267" s="8" t="n"/>
      <c r="M267" s="9">
        <f>IF(NOT(OR(A267&lt;&gt;"",B267&lt;&gt;"",C267&lt;&gt;"")),"",IF(N(G267)&gt;0,N(G267),IF(AND(AND(D267&lt;&gt;"",E267&lt;&gt;""),N(E267)&gt;N(D267)),ROUND((N(E267)-N(D267))*24-N(F267)/60,2),"")))</f>
        <v/>
      </c>
      <c r="N267" s="6">
        <f>IF(N(A267)=0,"",A267-WEEKDAY(A267,3))</f>
        <v/>
      </c>
      <c r="O267" s="8">
        <f>IF(NOT(OR(A267&lt;&gt;"",B267&lt;&gt;"",C267&lt;&gt;"")),"",IF(IF(N(A267)=0,"NO DATE; ",IF(A267&gt;TODAY(),"FUTURE DATE; ",""))&amp;IF(B267="","NO WORKER; ",IF(COUNTIF('Workers'!$A$2:$A$61,B267)=0,"WORKER NOT ON WORKERS SHEET; ",""))&amp;IF(C267="","NO JOB; ",IF(COUNTIF('Jobs'!$A$2:$A$61,C267)=0,"JOB NOT ON JOBS SHEET; ",""))&amp;IF(AND(N(G267)=0,AND(D267&lt;&gt;"",E267&lt;&gt;""),N(E267)&lt;=N(D267)),"END BEFORE START; ",IF(N(M267)&lt;=0,"NO HOURS; ",""))&amp;IF(AND(N(A267)&gt;0,B267&lt;&gt;"",COUNTIFS('Time Entries'!$A$2:$A$1500,A267,'Time Entries'!$B$2:$B$1500,B267,'Time Entries'!$C$2:$C$1500,C267,'Time Entries'!$M$2:$M$1500,M267)&gt;1),"POSSIBLE DUPLICATE; ","")&amp;IF(AND(N(A267)&gt;0,B267&lt;&gt;"",N('Settings'!$B$2)&gt;0,SUMIFS('Time Entries'!$M$2:$M$1500,'Time Entries'!$A$2:$A$1500,A267,'Time Entries'!$B$2:$B$1500,B267)&gt;N('Settings'!$B$2)),"LONG DAY; ","")&amp;IF(AND(N(A267)&gt;0,N(J267)&gt;0,N(J267)-N(A267)&gt;N('Settings'!$B$4)),"ENTERED LATE; ","")&amp;IF(AND(N(A267)&gt;0,K267="",TODAY()-N(A267)&gt;=N('Settings'!$B$5)),"NOT APPROVED; ","")="","",LEFT(IF(N(A267)=0,"NO DATE; ",IF(A267&gt;TODAY(),"FUTURE DATE; ",""))&amp;IF(B267="","NO WORKER; ",IF(COUNTIF('Workers'!$A$2:$A$61,B267)=0,"WORKER NOT ON WORKERS SHEET; ",""))&amp;IF(C267="","NO JOB; ",IF(COUNTIF('Jobs'!$A$2:$A$61,C267)=0,"JOB NOT ON JOBS SHEET; ",""))&amp;IF(AND(N(G267)=0,AND(D267&lt;&gt;"",E267&lt;&gt;""),N(E267)&lt;=N(D267)),"END BEFORE START; ",IF(N(M267)&lt;=0,"NO HOURS; ",""))&amp;IF(AND(N(A267)&gt;0,B267&lt;&gt;"",COUNTIFS('Time Entries'!$A$2:$A$1500,A267,'Time Entries'!$B$2:$B$1500,B267,'Time Entries'!$C$2:$C$1500,C267,'Time Entries'!$M$2:$M$1500,M267)&gt;1),"POSSIBLE DUPLICATE; ","")&amp;IF(AND(N(A267)&gt;0,B267&lt;&gt;"",N('Settings'!$B$2)&gt;0,SUMIFS('Time Entries'!$M$2:$M$1500,'Time Entries'!$A$2:$A$1500,A267,'Time Entries'!$B$2:$B$1500,B267)&gt;N('Settings'!$B$2)),"LONG DAY; ","")&amp;IF(AND(N(A267)&gt;0,N(J267)&gt;0,N(J267)-N(A267)&gt;N('Settings'!$B$4)),"ENTERED LATE; ","")&amp;IF(AND(N(A267)&gt;0,K267="",TODAY()-N(A267)&gt;=N('Settings'!$B$5)),"NOT APPROVED; ",""),LEN(IF(N(A267)=0,"NO DATE; ",IF(A267&gt;TODAY(),"FUTURE DATE; ",""))&amp;IF(B267="","NO WORKER; ",IF(COUNTIF('Workers'!$A$2:$A$61,B267)=0,"WORKER NOT ON WORKERS SHEET; ",""))&amp;IF(C267="","NO JOB; ",IF(COUNTIF('Jobs'!$A$2:$A$61,C267)=0,"JOB NOT ON JOBS SHEET; ",""))&amp;IF(AND(N(G267)=0,AND(D267&lt;&gt;"",E267&lt;&gt;""),N(E267)&lt;=N(D267)),"END BEFORE START; ",IF(N(M267)&lt;=0,"NO HOURS; ",""))&amp;IF(AND(N(A267)&gt;0,B267&lt;&gt;"",COUNTIFS('Time Entries'!$A$2:$A$1500,A267,'Time Entries'!$B$2:$B$1500,B267,'Time Entries'!$C$2:$C$1500,C267,'Time Entries'!$M$2:$M$1500,M267)&gt;1),"POSSIBLE DUPLICATE; ","")&amp;IF(AND(N(A267)&gt;0,B267&lt;&gt;"",N('Settings'!$B$2)&gt;0,SUMIFS('Time Entries'!$M$2:$M$1500,'Time Entries'!$A$2:$A$1500,A267,'Time Entries'!$B$2:$B$1500,B267)&gt;N('Settings'!$B$2)),"LONG DAY; ","")&amp;IF(AND(N(A267)&gt;0,N(J267)&gt;0,N(J267)-N(A267)&gt;N('Settings'!$B$4)),"ENTERED LATE; ","")&amp;IF(AND(N(A267)&gt;0,K267="",TODAY()-N(A267)&gt;=N('Settings'!$B$5)),"NOT APPROVED; ",""))-2)))</f>
        <v/>
      </c>
    </row>
    <row r="268">
      <c r="A268" s="6" t="n"/>
      <c r="D268" s="7" t="n"/>
      <c r="E268" s="7" t="n"/>
      <c r="J268" s="6" t="n"/>
      <c r="L268" s="8" t="n"/>
      <c r="M268" s="9">
        <f>IF(NOT(OR(A268&lt;&gt;"",B268&lt;&gt;"",C268&lt;&gt;"")),"",IF(N(G268)&gt;0,N(G268),IF(AND(AND(D268&lt;&gt;"",E268&lt;&gt;""),N(E268)&gt;N(D268)),ROUND((N(E268)-N(D268))*24-N(F268)/60,2),"")))</f>
        <v/>
      </c>
      <c r="N268" s="6">
        <f>IF(N(A268)=0,"",A268-WEEKDAY(A268,3))</f>
        <v/>
      </c>
      <c r="O268" s="8">
        <f>IF(NOT(OR(A268&lt;&gt;"",B268&lt;&gt;"",C268&lt;&gt;"")),"",IF(IF(N(A268)=0,"NO DATE; ",IF(A268&gt;TODAY(),"FUTURE DATE; ",""))&amp;IF(B268="","NO WORKER; ",IF(COUNTIF('Workers'!$A$2:$A$61,B268)=0,"WORKER NOT ON WORKERS SHEET; ",""))&amp;IF(C268="","NO JOB; ",IF(COUNTIF('Jobs'!$A$2:$A$61,C268)=0,"JOB NOT ON JOBS SHEET; ",""))&amp;IF(AND(N(G268)=0,AND(D268&lt;&gt;"",E268&lt;&gt;""),N(E268)&lt;=N(D268)),"END BEFORE START; ",IF(N(M268)&lt;=0,"NO HOURS; ",""))&amp;IF(AND(N(A268)&gt;0,B268&lt;&gt;"",COUNTIFS('Time Entries'!$A$2:$A$1500,A268,'Time Entries'!$B$2:$B$1500,B268,'Time Entries'!$C$2:$C$1500,C268,'Time Entries'!$M$2:$M$1500,M268)&gt;1),"POSSIBLE DUPLICATE; ","")&amp;IF(AND(N(A268)&gt;0,B268&lt;&gt;"",N('Settings'!$B$2)&gt;0,SUMIFS('Time Entries'!$M$2:$M$1500,'Time Entries'!$A$2:$A$1500,A268,'Time Entries'!$B$2:$B$1500,B268)&gt;N('Settings'!$B$2)),"LONG DAY; ","")&amp;IF(AND(N(A268)&gt;0,N(J268)&gt;0,N(J268)-N(A268)&gt;N('Settings'!$B$4)),"ENTERED LATE; ","")&amp;IF(AND(N(A268)&gt;0,K268="",TODAY()-N(A268)&gt;=N('Settings'!$B$5)),"NOT APPROVED; ","")="","",LEFT(IF(N(A268)=0,"NO DATE; ",IF(A268&gt;TODAY(),"FUTURE DATE; ",""))&amp;IF(B268="","NO WORKER; ",IF(COUNTIF('Workers'!$A$2:$A$61,B268)=0,"WORKER NOT ON WORKERS SHEET; ",""))&amp;IF(C268="","NO JOB; ",IF(COUNTIF('Jobs'!$A$2:$A$61,C268)=0,"JOB NOT ON JOBS SHEET; ",""))&amp;IF(AND(N(G268)=0,AND(D268&lt;&gt;"",E268&lt;&gt;""),N(E268)&lt;=N(D268)),"END BEFORE START; ",IF(N(M268)&lt;=0,"NO HOURS; ",""))&amp;IF(AND(N(A268)&gt;0,B268&lt;&gt;"",COUNTIFS('Time Entries'!$A$2:$A$1500,A268,'Time Entries'!$B$2:$B$1500,B268,'Time Entries'!$C$2:$C$1500,C268,'Time Entries'!$M$2:$M$1500,M268)&gt;1),"POSSIBLE DUPLICATE; ","")&amp;IF(AND(N(A268)&gt;0,B268&lt;&gt;"",N('Settings'!$B$2)&gt;0,SUMIFS('Time Entries'!$M$2:$M$1500,'Time Entries'!$A$2:$A$1500,A268,'Time Entries'!$B$2:$B$1500,B268)&gt;N('Settings'!$B$2)),"LONG DAY; ","")&amp;IF(AND(N(A268)&gt;0,N(J268)&gt;0,N(J268)-N(A268)&gt;N('Settings'!$B$4)),"ENTERED LATE; ","")&amp;IF(AND(N(A268)&gt;0,K268="",TODAY()-N(A268)&gt;=N('Settings'!$B$5)),"NOT APPROVED; ",""),LEN(IF(N(A268)=0,"NO DATE; ",IF(A268&gt;TODAY(),"FUTURE DATE; ",""))&amp;IF(B268="","NO WORKER; ",IF(COUNTIF('Workers'!$A$2:$A$61,B268)=0,"WORKER NOT ON WORKERS SHEET; ",""))&amp;IF(C268="","NO JOB; ",IF(COUNTIF('Jobs'!$A$2:$A$61,C268)=0,"JOB NOT ON JOBS SHEET; ",""))&amp;IF(AND(N(G268)=0,AND(D268&lt;&gt;"",E268&lt;&gt;""),N(E268)&lt;=N(D268)),"END BEFORE START; ",IF(N(M268)&lt;=0,"NO HOURS; ",""))&amp;IF(AND(N(A268)&gt;0,B268&lt;&gt;"",COUNTIFS('Time Entries'!$A$2:$A$1500,A268,'Time Entries'!$B$2:$B$1500,B268,'Time Entries'!$C$2:$C$1500,C268,'Time Entries'!$M$2:$M$1500,M268)&gt;1),"POSSIBLE DUPLICATE; ","")&amp;IF(AND(N(A268)&gt;0,B268&lt;&gt;"",N('Settings'!$B$2)&gt;0,SUMIFS('Time Entries'!$M$2:$M$1500,'Time Entries'!$A$2:$A$1500,A268,'Time Entries'!$B$2:$B$1500,B268)&gt;N('Settings'!$B$2)),"LONG DAY; ","")&amp;IF(AND(N(A268)&gt;0,N(J268)&gt;0,N(J268)-N(A268)&gt;N('Settings'!$B$4)),"ENTERED LATE; ","")&amp;IF(AND(N(A268)&gt;0,K268="",TODAY()-N(A268)&gt;=N('Settings'!$B$5)),"NOT APPROVED; ",""))-2)))</f>
        <v/>
      </c>
    </row>
    <row r="269">
      <c r="A269" s="6" t="n"/>
      <c r="D269" s="7" t="n"/>
      <c r="E269" s="7" t="n"/>
      <c r="J269" s="6" t="n"/>
      <c r="L269" s="8" t="n"/>
      <c r="M269" s="9">
        <f>IF(NOT(OR(A269&lt;&gt;"",B269&lt;&gt;"",C269&lt;&gt;"")),"",IF(N(G269)&gt;0,N(G269),IF(AND(AND(D269&lt;&gt;"",E269&lt;&gt;""),N(E269)&gt;N(D269)),ROUND((N(E269)-N(D269))*24-N(F269)/60,2),"")))</f>
        <v/>
      </c>
      <c r="N269" s="6">
        <f>IF(N(A269)=0,"",A269-WEEKDAY(A269,3))</f>
        <v/>
      </c>
      <c r="O269" s="8">
        <f>IF(NOT(OR(A269&lt;&gt;"",B269&lt;&gt;"",C269&lt;&gt;"")),"",IF(IF(N(A269)=0,"NO DATE; ",IF(A269&gt;TODAY(),"FUTURE DATE; ",""))&amp;IF(B269="","NO WORKER; ",IF(COUNTIF('Workers'!$A$2:$A$61,B269)=0,"WORKER NOT ON WORKERS SHEET; ",""))&amp;IF(C269="","NO JOB; ",IF(COUNTIF('Jobs'!$A$2:$A$61,C269)=0,"JOB NOT ON JOBS SHEET; ",""))&amp;IF(AND(N(G269)=0,AND(D269&lt;&gt;"",E269&lt;&gt;""),N(E269)&lt;=N(D269)),"END BEFORE START; ",IF(N(M269)&lt;=0,"NO HOURS; ",""))&amp;IF(AND(N(A269)&gt;0,B269&lt;&gt;"",COUNTIFS('Time Entries'!$A$2:$A$1500,A269,'Time Entries'!$B$2:$B$1500,B269,'Time Entries'!$C$2:$C$1500,C269,'Time Entries'!$M$2:$M$1500,M269)&gt;1),"POSSIBLE DUPLICATE; ","")&amp;IF(AND(N(A269)&gt;0,B269&lt;&gt;"",N('Settings'!$B$2)&gt;0,SUMIFS('Time Entries'!$M$2:$M$1500,'Time Entries'!$A$2:$A$1500,A269,'Time Entries'!$B$2:$B$1500,B269)&gt;N('Settings'!$B$2)),"LONG DAY; ","")&amp;IF(AND(N(A269)&gt;0,N(J269)&gt;0,N(J269)-N(A269)&gt;N('Settings'!$B$4)),"ENTERED LATE; ","")&amp;IF(AND(N(A269)&gt;0,K269="",TODAY()-N(A269)&gt;=N('Settings'!$B$5)),"NOT APPROVED; ","")="","",LEFT(IF(N(A269)=0,"NO DATE; ",IF(A269&gt;TODAY(),"FUTURE DATE; ",""))&amp;IF(B269="","NO WORKER; ",IF(COUNTIF('Workers'!$A$2:$A$61,B269)=0,"WORKER NOT ON WORKERS SHEET; ",""))&amp;IF(C269="","NO JOB; ",IF(COUNTIF('Jobs'!$A$2:$A$61,C269)=0,"JOB NOT ON JOBS SHEET; ",""))&amp;IF(AND(N(G269)=0,AND(D269&lt;&gt;"",E269&lt;&gt;""),N(E269)&lt;=N(D269)),"END BEFORE START; ",IF(N(M269)&lt;=0,"NO HOURS; ",""))&amp;IF(AND(N(A269)&gt;0,B269&lt;&gt;"",COUNTIFS('Time Entries'!$A$2:$A$1500,A269,'Time Entries'!$B$2:$B$1500,B269,'Time Entries'!$C$2:$C$1500,C269,'Time Entries'!$M$2:$M$1500,M269)&gt;1),"POSSIBLE DUPLICATE; ","")&amp;IF(AND(N(A269)&gt;0,B269&lt;&gt;"",N('Settings'!$B$2)&gt;0,SUMIFS('Time Entries'!$M$2:$M$1500,'Time Entries'!$A$2:$A$1500,A269,'Time Entries'!$B$2:$B$1500,B269)&gt;N('Settings'!$B$2)),"LONG DAY; ","")&amp;IF(AND(N(A269)&gt;0,N(J269)&gt;0,N(J269)-N(A269)&gt;N('Settings'!$B$4)),"ENTERED LATE; ","")&amp;IF(AND(N(A269)&gt;0,K269="",TODAY()-N(A269)&gt;=N('Settings'!$B$5)),"NOT APPROVED; ",""),LEN(IF(N(A269)=0,"NO DATE; ",IF(A269&gt;TODAY(),"FUTURE DATE; ",""))&amp;IF(B269="","NO WORKER; ",IF(COUNTIF('Workers'!$A$2:$A$61,B269)=0,"WORKER NOT ON WORKERS SHEET; ",""))&amp;IF(C269="","NO JOB; ",IF(COUNTIF('Jobs'!$A$2:$A$61,C269)=0,"JOB NOT ON JOBS SHEET; ",""))&amp;IF(AND(N(G269)=0,AND(D269&lt;&gt;"",E269&lt;&gt;""),N(E269)&lt;=N(D269)),"END BEFORE START; ",IF(N(M269)&lt;=0,"NO HOURS; ",""))&amp;IF(AND(N(A269)&gt;0,B269&lt;&gt;"",COUNTIFS('Time Entries'!$A$2:$A$1500,A269,'Time Entries'!$B$2:$B$1500,B269,'Time Entries'!$C$2:$C$1500,C269,'Time Entries'!$M$2:$M$1500,M269)&gt;1),"POSSIBLE DUPLICATE; ","")&amp;IF(AND(N(A269)&gt;0,B269&lt;&gt;"",N('Settings'!$B$2)&gt;0,SUMIFS('Time Entries'!$M$2:$M$1500,'Time Entries'!$A$2:$A$1500,A269,'Time Entries'!$B$2:$B$1500,B269)&gt;N('Settings'!$B$2)),"LONG DAY; ","")&amp;IF(AND(N(A269)&gt;0,N(J269)&gt;0,N(J269)-N(A269)&gt;N('Settings'!$B$4)),"ENTERED LATE; ","")&amp;IF(AND(N(A269)&gt;0,K269="",TODAY()-N(A269)&gt;=N('Settings'!$B$5)),"NOT APPROVED; ",""))-2)))</f>
        <v/>
      </c>
    </row>
    <row r="270">
      <c r="A270" s="6" t="n"/>
      <c r="D270" s="7" t="n"/>
      <c r="E270" s="7" t="n"/>
      <c r="J270" s="6" t="n"/>
      <c r="L270" s="8" t="n"/>
      <c r="M270" s="9">
        <f>IF(NOT(OR(A270&lt;&gt;"",B270&lt;&gt;"",C270&lt;&gt;"")),"",IF(N(G270)&gt;0,N(G270),IF(AND(AND(D270&lt;&gt;"",E270&lt;&gt;""),N(E270)&gt;N(D270)),ROUND((N(E270)-N(D270))*24-N(F270)/60,2),"")))</f>
        <v/>
      </c>
      <c r="N270" s="6">
        <f>IF(N(A270)=0,"",A270-WEEKDAY(A270,3))</f>
        <v/>
      </c>
      <c r="O270" s="8">
        <f>IF(NOT(OR(A270&lt;&gt;"",B270&lt;&gt;"",C270&lt;&gt;"")),"",IF(IF(N(A270)=0,"NO DATE; ",IF(A270&gt;TODAY(),"FUTURE DATE; ",""))&amp;IF(B270="","NO WORKER; ",IF(COUNTIF('Workers'!$A$2:$A$61,B270)=0,"WORKER NOT ON WORKERS SHEET; ",""))&amp;IF(C270="","NO JOB; ",IF(COUNTIF('Jobs'!$A$2:$A$61,C270)=0,"JOB NOT ON JOBS SHEET; ",""))&amp;IF(AND(N(G270)=0,AND(D270&lt;&gt;"",E270&lt;&gt;""),N(E270)&lt;=N(D270)),"END BEFORE START; ",IF(N(M270)&lt;=0,"NO HOURS; ",""))&amp;IF(AND(N(A270)&gt;0,B270&lt;&gt;"",COUNTIFS('Time Entries'!$A$2:$A$1500,A270,'Time Entries'!$B$2:$B$1500,B270,'Time Entries'!$C$2:$C$1500,C270,'Time Entries'!$M$2:$M$1500,M270)&gt;1),"POSSIBLE DUPLICATE; ","")&amp;IF(AND(N(A270)&gt;0,B270&lt;&gt;"",N('Settings'!$B$2)&gt;0,SUMIFS('Time Entries'!$M$2:$M$1500,'Time Entries'!$A$2:$A$1500,A270,'Time Entries'!$B$2:$B$1500,B270)&gt;N('Settings'!$B$2)),"LONG DAY; ","")&amp;IF(AND(N(A270)&gt;0,N(J270)&gt;0,N(J270)-N(A270)&gt;N('Settings'!$B$4)),"ENTERED LATE; ","")&amp;IF(AND(N(A270)&gt;0,K270="",TODAY()-N(A270)&gt;=N('Settings'!$B$5)),"NOT APPROVED; ","")="","",LEFT(IF(N(A270)=0,"NO DATE; ",IF(A270&gt;TODAY(),"FUTURE DATE; ",""))&amp;IF(B270="","NO WORKER; ",IF(COUNTIF('Workers'!$A$2:$A$61,B270)=0,"WORKER NOT ON WORKERS SHEET; ",""))&amp;IF(C270="","NO JOB; ",IF(COUNTIF('Jobs'!$A$2:$A$61,C270)=0,"JOB NOT ON JOBS SHEET; ",""))&amp;IF(AND(N(G270)=0,AND(D270&lt;&gt;"",E270&lt;&gt;""),N(E270)&lt;=N(D270)),"END BEFORE START; ",IF(N(M270)&lt;=0,"NO HOURS; ",""))&amp;IF(AND(N(A270)&gt;0,B270&lt;&gt;"",COUNTIFS('Time Entries'!$A$2:$A$1500,A270,'Time Entries'!$B$2:$B$1500,B270,'Time Entries'!$C$2:$C$1500,C270,'Time Entries'!$M$2:$M$1500,M270)&gt;1),"POSSIBLE DUPLICATE; ","")&amp;IF(AND(N(A270)&gt;0,B270&lt;&gt;"",N('Settings'!$B$2)&gt;0,SUMIFS('Time Entries'!$M$2:$M$1500,'Time Entries'!$A$2:$A$1500,A270,'Time Entries'!$B$2:$B$1500,B270)&gt;N('Settings'!$B$2)),"LONG DAY; ","")&amp;IF(AND(N(A270)&gt;0,N(J270)&gt;0,N(J270)-N(A270)&gt;N('Settings'!$B$4)),"ENTERED LATE; ","")&amp;IF(AND(N(A270)&gt;0,K270="",TODAY()-N(A270)&gt;=N('Settings'!$B$5)),"NOT APPROVED; ",""),LEN(IF(N(A270)=0,"NO DATE; ",IF(A270&gt;TODAY(),"FUTURE DATE; ",""))&amp;IF(B270="","NO WORKER; ",IF(COUNTIF('Workers'!$A$2:$A$61,B270)=0,"WORKER NOT ON WORKERS SHEET; ",""))&amp;IF(C270="","NO JOB; ",IF(COUNTIF('Jobs'!$A$2:$A$61,C270)=0,"JOB NOT ON JOBS SHEET; ",""))&amp;IF(AND(N(G270)=0,AND(D270&lt;&gt;"",E270&lt;&gt;""),N(E270)&lt;=N(D270)),"END BEFORE START; ",IF(N(M270)&lt;=0,"NO HOURS; ",""))&amp;IF(AND(N(A270)&gt;0,B270&lt;&gt;"",COUNTIFS('Time Entries'!$A$2:$A$1500,A270,'Time Entries'!$B$2:$B$1500,B270,'Time Entries'!$C$2:$C$1500,C270,'Time Entries'!$M$2:$M$1500,M270)&gt;1),"POSSIBLE DUPLICATE; ","")&amp;IF(AND(N(A270)&gt;0,B270&lt;&gt;"",N('Settings'!$B$2)&gt;0,SUMIFS('Time Entries'!$M$2:$M$1500,'Time Entries'!$A$2:$A$1500,A270,'Time Entries'!$B$2:$B$1500,B270)&gt;N('Settings'!$B$2)),"LONG DAY; ","")&amp;IF(AND(N(A270)&gt;0,N(J270)&gt;0,N(J270)-N(A270)&gt;N('Settings'!$B$4)),"ENTERED LATE; ","")&amp;IF(AND(N(A270)&gt;0,K270="",TODAY()-N(A270)&gt;=N('Settings'!$B$5)),"NOT APPROVED; ",""))-2)))</f>
        <v/>
      </c>
    </row>
    <row r="271">
      <c r="A271" s="6" t="n"/>
      <c r="D271" s="7" t="n"/>
      <c r="E271" s="7" t="n"/>
      <c r="J271" s="6" t="n"/>
      <c r="L271" s="8" t="n"/>
      <c r="M271" s="9">
        <f>IF(NOT(OR(A271&lt;&gt;"",B271&lt;&gt;"",C271&lt;&gt;"")),"",IF(N(G271)&gt;0,N(G271),IF(AND(AND(D271&lt;&gt;"",E271&lt;&gt;""),N(E271)&gt;N(D271)),ROUND((N(E271)-N(D271))*24-N(F271)/60,2),"")))</f>
        <v/>
      </c>
      <c r="N271" s="6">
        <f>IF(N(A271)=0,"",A271-WEEKDAY(A271,3))</f>
        <v/>
      </c>
      <c r="O271" s="8">
        <f>IF(NOT(OR(A271&lt;&gt;"",B271&lt;&gt;"",C271&lt;&gt;"")),"",IF(IF(N(A271)=0,"NO DATE; ",IF(A271&gt;TODAY(),"FUTURE DATE; ",""))&amp;IF(B271="","NO WORKER; ",IF(COUNTIF('Workers'!$A$2:$A$61,B271)=0,"WORKER NOT ON WORKERS SHEET; ",""))&amp;IF(C271="","NO JOB; ",IF(COUNTIF('Jobs'!$A$2:$A$61,C271)=0,"JOB NOT ON JOBS SHEET; ",""))&amp;IF(AND(N(G271)=0,AND(D271&lt;&gt;"",E271&lt;&gt;""),N(E271)&lt;=N(D271)),"END BEFORE START; ",IF(N(M271)&lt;=0,"NO HOURS; ",""))&amp;IF(AND(N(A271)&gt;0,B271&lt;&gt;"",COUNTIFS('Time Entries'!$A$2:$A$1500,A271,'Time Entries'!$B$2:$B$1500,B271,'Time Entries'!$C$2:$C$1500,C271,'Time Entries'!$M$2:$M$1500,M271)&gt;1),"POSSIBLE DUPLICATE; ","")&amp;IF(AND(N(A271)&gt;0,B271&lt;&gt;"",N('Settings'!$B$2)&gt;0,SUMIFS('Time Entries'!$M$2:$M$1500,'Time Entries'!$A$2:$A$1500,A271,'Time Entries'!$B$2:$B$1500,B271)&gt;N('Settings'!$B$2)),"LONG DAY; ","")&amp;IF(AND(N(A271)&gt;0,N(J271)&gt;0,N(J271)-N(A271)&gt;N('Settings'!$B$4)),"ENTERED LATE; ","")&amp;IF(AND(N(A271)&gt;0,K271="",TODAY()-N(A271)&gt;=N('Settings'!$B$5)),"NOT APPROVED; ","")="","",LEFT(IF(N(A271)=0,"NO DATE; ",IF(A271&gt;TODAY(),"FUTURE DATE; ",""))&amp;IF(B271="","NO WORKER; ",IF(COUNTIF('Workers'!$A$2:$A$61,B271)=0,"WORKER NOT ON WORKERS SHEET; ",""))&amp;IF(C271="","NO JOB; ",IF(COUNTIF('Jobs'!$A$2:$A$61,C271)=0,"JOB NOT ON JOBS SHEET; ",""))&amp;IF(AND(N(G271)=0,AND(D271&lt;&gt;"",E271&lt;&gt;""),N(E271)&lt;=N(D271)),"END BEFORE START; ",IF(N(M271)&lt;=0,"NO HOURS; ",""))&amp;IF(AND(N(A271)&gt;0,B271&lt;&gt;"",COUNTIFS('Time Entries'!$A$2:$A$1500,A271,'Time Entries'!$B$2:$B$1500,B271,'Time Entries'!$C$2:$C$1500,C271,'Time Entries'!$M$2:$M$1500,M271)&gt;1),"POSSIBLE DUPLICATE; ","")&amp;IF(AND(N(A271)&gt;0,B271&lt;&gt;"",N('Settings'!$B$2)&gt;0,SUMIFS('Time Entries'!$M$2:$M$1500,'Time Entries'!$A$2:$A$1500,A271,'Time Entries'!$B$2:$B$1500,B271)&gt;N('Settings'!$B$2)),"LONG DAY; ","")&amp;IF(AND(N(A271)&gt;0,N(J271)&gt;0,N(J271)-N(A271)&gt;N('Settings'!$B$4)),"ENTERED LATE; ","")&amp;IF(AND(N(A271)&gt;0,K271="",TODAY()-N(A271)&gt;=N('Settings'!$B$5)),"NOT APPROVED; ",""),LEN(IF(N(A271)=0,"NO DATE; ",IF(A271&gt;TODAY(),"FUTURE DATE; ",""))&amp;IF(B271="","NO WORKER; ",IF(COUNTIF('Workers'!$A$2:$A$61,B271)=0,"WORKER NOT ON WORKERS SHEET; ",""))&amp;IF(C271="","NO JOB; ",IF(COUNTIF('Jobs'!$A$2:$A$61,C271)=0,"JOB NOT ON JOBS SHEET; ",""))&amp;IF(AND(N(G271)=0,AND(D271&lt;&gt;"",E271&lt;&gt;""),N(E271)&lt;=N(D271)),"END BEFORE START; ",IF(N(M271)&lt;=0,"NO HOURS; ",""))&amp;IF(AND(N(A271)&gt;0,B271&lt;&gt;"",COUNTIFS('Time Entries'!$A$2:$A$1500,A271,'Time Entries'!$B$2:$B$1500,B271,'Time Entries'!$C$2:$C$1500,C271,'Time Entries'!$M$2:$M$1500,M271)&gt;1),"POSSIBLE DUPLICATE; ","")&amp;IF(AND(N(A271)&gt;0,B271&lt;&gt;"",N('Settings'!$B$2)&gt;0,SUMIFS('Time Entries'!$M$2:$M$1500,'Time Entries'!$A$2:$A$1500,A271,'Time Entries'!$B$2:$B$1500,B271)&gt;N('Settings'!$B$2)),"LONG DAY; ","")&amp;IF(AND(N(A271)&gt;0,N(J271)&gt;0,N(J271)-N(A271)&gt;N('Settings'!$B$4)),"ENTERED LATE; ","")&amp;IF(AND(N(A271)&gt;0,K271="",TODAY()-N(A271)&gt;=N('Settings'!$B$5)),"NOT APPROVED; ",""))-2)))</f>
        <v/>
      </c>
    </row>
    <row r="272">
      <c r="A272" s="6" t="n"/>
      <c r="D272" s="7" t="n"/>
      <c r="E272" s="7" t="n"/>
      <c r="J272" s="6" t="n"/>
      <c r="L272" s="8" t="n"/>
      <c r="M272" s="9">
        <f>IF(NOT(OR(A272&lt;&gt;"",B272&lt;&gt;"",C272&lt;&gt;"")),"",IF(N(G272)&gt;0,N(G272),IF(AND(AND(D272&lt;&gt;"",E272&lt;&gt;""),N(E272)&gt;N(D272)),ROUND((N(E272)-N(D272))*24-N(F272)/60,2),"")))</f>
        <v/>
      </c>
      <c r="N272" s="6">
        <f>IF(N(A272)=0,"",A272-WEEKDAY(A272,3))</f>
        <v/>
      </c>
      <c r="O272" s="8">
        <f>IF(NOT(OR(A272&lt;&gt;"",B272&lt;&gt;"",C272&lt;&gt;"")),"",IF(IF(N(A272)=0,"NO DATE; ",IF(A272&gt;TODAY(),"FUTURE DATE; ",""))&amp;IF(B272="","NO WORKER; ",IF(COUNTIF('Workers'!$A$2:$A$61,B272)=0,"WORKER NOT ON WORKERS SHEET; ",""))&amp;IF(C272="","NO JOB; ",IF(COUNTIF('Jobs'!$A$2:$A$61,C272)=0,"JOB NOT ON JOBS SHEET; ",""))&amp;IF(AND(N(G272)=0,AND(D272&lt;&gt;"",E272&lt;&gt;""),N(E272)&lt;=N(D272)),"END BEFORE START; ",IF(N(M272)&lt;=0,"NO HOURS; ",""))&amp;IF(AND(N(A272)&gt;0,B272&lt;&gt;"",COUNTIFS('Time Entries'!$A$2:$A$1500,A272,'Time Entries'!$B$2:$B$1500,B272,'Time Entries'!$C$2:$C$1500,C272,'Time Entries'!$M$2:$M$1500,M272)&gt;1),"POSSIBLE DUPLICATE; ","")&amp;IF(AND(N(A272)&gt;0,B272&lt;&gt;"",N('Settings'!$B$2)&gt;0,SUMIFS('Time Entries'!$M$2:$M$1500,'Time Entries'!$A$2:$A$1500,A272,'Time Entries'!$B$2:$B$1500,B272)&gt;N('Settings'!$B$2)),"LONG DAY; ","")&amp;IF(AND(N(A272)&gt;0,N(J272)&gt;0,N(J272)-N(A272)&gt;N('Settings'!$B$4)),"ENTERED LATE; ","")&amp;IF(AND(N(A272)&gt;0,K272="",TODAY()-N(A272)&gt;=N('Settings'!$B$5)),"NOT APPROVED; ","")="","",LEFT(IF(N(A272)=0,"NO DATE; ",IF(A272&gt;TODAY(),"FUTURE DATE; ",""))&amp;IF(B272="","NO WORKER; ",IF(COUNTIF('Workers'!$A$2:$A$61,B272)=0,"WORKER NOT ON WORKERS SHEET; ",""))&amp;IF(C272="","NO JOB; ",IF(COUNTIF('Jobs'!$A$2:$A$61,C272)=0,"JOB NOT ON JOBS SHEET; ",""))&amp;IF(AND(N(G272)=0,AND(D272&lt;&gt;"",E272&lt;&gt;""),N(E272)&lt;=N(D272)),"END BEFORE START; ",IF(N(M272)&lt;=0,"NO HOURS; ",""))&amp;IF(AND(N(A272)&gt;0,B272&lt;&gt;"",COUNTIFS('Time Entries'!$A$2:$A$1500,A272,'Time Entries'!$B$2:$B$1500,B272,'Time Entries'!$C$2:$C$1500,C272,'Time Entries'!$M$2:$M$1500,M272)&gt;1),"POSSIBLE DUPLICATE; ","")&amp;IF(AND(N(A272)&gt;0,B272&lt;&gt;"",N('Settings'!$B$2)&gt;0,SUMIFS('Time Entries'!$M$2:$M$1500,'Time Entries'!$A$2:$A$1500,A272,'Time Entries'!$B$2:$B$1500,B272)&gt;N('Settings'!$B$2)),"LONG DAY; ","")&amp;IF(AND(N(A272)&gt;0,N(J272)&gt;0,N(J272)-N(A272)&gt;N('Settings'!$B$4)),"ENTERED LATE; ","")&amp;IF(AND(N(A272)&gt;0,K272="",TODAY()-N(A272)&gt;=N('Settings'!$B$5)),"NOT APPROVED; ",""),LEN(IF(N(A272)=0,"NO DATE; ",IF(A272&gt;TODAY(),"FUTURE DATE; ",""))&amp;IF(B272="","NO WORKER; ",IF(COUNTIF('Workers'!$A$2:$A$61,B272)=0,"WORKER NOT ON WORKERS SHEET; ",""))&amp;IF(C272="","NO JOB; ",IF(COUNTIF('Jobs'!$A$2:$A$61,C272)=0,"JOB NOT ON JOBS SHEET; ",""))&amp;IF(AND(N(G272)=0,AND(D272&lt;&gt;"",E272&lt;&gt;""),N(E272)&lt;=N(D272)),"END BEFORE START; ",IF(N(M272)&lt;=0,"NO HOURS; ",""))&amp;IF(AND(N(A272)&gt;0,B272&lt;&gt;"",COUNTIFS('Time Entries'!$A$2:$A$1500,A272,'Time Entries'!$B$2:$B$1500,B272,'Time Entries'!$C$2:$C$1500,C272,'Time Entries'!$M$2:$M$1500,M272)&gt;1),"POSSIBLE DUPLICATE; ","")&amp;IF(AND(N(A272)&gt;0,B272&lt;&gt;"",N('Settings'!$B$2)&gt;0,SUMIFS('Time Entries'!$M$2:$M$1500,'Time Entries'!$A$2:$A$1500,A272,'Time Entries'!$B$2:$B$1500,B272)&gt;N('Settings'!$B$2)),"LONG DAY; ","")&amp;IF(AND(N(A272)&gt;0,N(J272)&gt;0,N(J272)-N(A272)&gt;N('Settings'!$B$4)),"ENTERED LATE; ","")&amp;IF(AND(N(A272)&gt;0,K272="",TODAY()-N(A272)&gt;=N('Settings'!$B$5)),"NOT APPROVED; ",""))-2)))</f>
        <v/>
      </c>
    </row>
    <row r="273">
      <c r="A273" s="6" t="n"/>
      <c r="D273" s="7" t="n"/>
      <c r="E273" s="7" t="n"/>
      <c r="J273" s="6" t="n"/>
      <c r="L273" s="8" t="n"/>
      <c r="M273" s="9">
        <f>IF(NOT(OR(A273&lt;&gt;"",B273&lt;&gt;"",C273&lt;&gt;"")),"",IF(N(G273)&gt;0,N(G273),IF(AND(AND(D273&lt;&gt;"",E273&lt;&gt;""),N(E273)&gt;N(D273)),ROUND((N(E273)-N(D273))*24-N(F273)/60,2),"")))</f>
        <v/>
      </c>
      <c r="N273" s="6">
        <f>IF(N(A273)=0,"",A273-WEEKDAY(A273,3))</f>
        <v/>
      </c>
      <c r="O273" s="8">
        <f>IF(NOT(OR(A273&lt;&gt;"",B273&lt;&gt;"",C273&lt;&gt;"")),"",IF(IF(N(A273)=0,"NO DATE; ",IF(A273&gt;TODAY(),"FUTURE DATE; ",""))&amp;IF(B273="","NO WORKER; ",IF(COUNTIF('Workers'!$A$2:$A$61,B273)=0,"WORKER NOT ON WORKERS SHEET; ",""))&amp;IF(C273="","NO JOB; ",IF(COUNTIF('Jobs'!$A$2:$A$61,C273)=0,"JOB NOT ON JOBS SHEET; ",""))&amp;IF(AND(N(G273)=0,AND(D273&lt;&gt;"",E273&lt;&gt;""),N(E273)&lt;=N(D273)),"END BEFORE START; ",IF(N(M273)&lt;=0,"NO HOURS; ",""))&amp;IF(AND(N(A273)&gt;0,B273&lt;&gt;"",COUNTIFS('Time Entries'!$A$2:$A$1500,A273,'Time Entries'!$B$2:$B$1500,B273,'Time Entries'!$C$2:$C$1500,C273,'Time Entries'!$M$2:$M$1500,M273)&gt;1),"POSSIBLE DUPLICATE; ","")&amp;IF(AND(N(A273)&gt;0,B273&lt;&gt;"",N('Settings'!$B$2)&gt;0,SUMIFS('Time Entries'!$M$2:$M$1500,'Time Entries'!$A$2:$A$1500,A273,'Time Entries'!$B$2:$B$1500,B273)&gt;N('Settings'!$B$2)),"LONG DAY; ","")&amp;IF(AND(N(A273)&gt;0,N(J273)&gt;0,N(J273)-N(A273)&gt;N('Settings'!$B$4)),"ENTERED LATE; ","")&amp;IF(AND(N(A273)&gt;0,K273="",TODAY()-N(A273)&gt;=N('Settings'!$B$5)),"NOT APPROVED; ","")="","",LEFT(IF(N(A273)=0,"NO DATE; ",IF(A273&gt;TODAY(),"FUTURE DATE; ",""))&amp;IF(B273="","NO WORKER; ",IF(COUNTIF('Workers'!$A$2:$A$61,B273)=0,"WORKER NOT ON WORKERS SHEET; ",""))&amp;IF(C273="","NO JOB; ",IF(COUNTIF('Jobs'!$A$2:$A$61,C273)=0,"JOB NOT ON JOBS SHEET; ",""))&amp;IF(AND(N(G273)=0,AND(D273&lt;&gt;"",E273&lt;&gt;""),N(E273)&lt;=N(D273)),"END BEFORE START; ",IF(N(M273)&lt;=0,"NO HOURS; ",""))&amp;IF(AND(N(A273)&gt;0,B273&lt;&gt;"",COUNTIFS('Time Entries'!$A$2:$A$1500,A273,'Time Entries'!$B$2:$B$1500,B273,'Time Entries'!$C$2:$C$1500,C273,'Time Entries'!$M$2:$M$1500,M273)&gt;1),"POSSIBLE DUPLICATE; ","")&amp;IF(AND(N(A273)&gt;0,B273&lt;&gt;"",N('Settings'!$B$2)&gt;0,SUMIFS('Time Entries'!$M$2:$M$1500,'Time Entries'!$A$2:$A$1500,A273,'Time Entries'!$B$2:$B$1500,B273)&gt;N('Settings'!$B$2)),"LONG DAY; ","")&amp;IF(AND(N(A273)&gt;0,N(J273)&gt;0,N(J273)-N(A273)&gt;N('Settings'!$B$4)),"ENTERED LATE; ","")&amp;IF(AND(N(A273)&gt;0,K273="",TODAY()-N(A273)&gt;=N('Settings'!$B$5)),"NOT APPROVED; ",""),LEN(IF(N(A273)=0,"NO DATE; ",IF(A273&gt;TODAY(),"FUTURE DATE; ",""))&amp;IF(B273="","NO WORKER; ",IF(COUNTIF('Workers'!$A$2:$A$61,B273)=0,"WORKER NOT ON WORKERS SHEET; ",""))&amp;IF(C273="","NO JOB; ",IF(COUNTIF('Jobs'!$A$2:$A$61,C273)=0,"JOB NOT ON JOBS SHEET; ",""))&amp;IF(AND(N(G273)=0,AND(D273&lt;&gt;"",E273&lt;&gt;""),N(E273)&lt;=N(D273)),"END BEFORE START; ",IF(N(M273)&lt;=0,"NO HOURS; ",""))&amp;IF(AND(N(A273)&gt;0,B273&lt;&gt;"",COUNTIFS('Time Entries'!$A$2:$A$1500,A273,'Time Entries'!$B$2:$B$1500,B273,'Time Entries'!$C$2:$C$1500,C273,'Time Entries'!$M$2:$M$1500,M273)&gt;1),"POSSIBLE DUPLICATE; ","")&amp;IF(AND(N(A273)&gt;0,B273&lt;&gt;"",N('Settings'!$B$2)&gt;0,SUMIFS('Time Entries'!$M$2:$M$1500,'Time Entries'!$A$2:$A$1500,A273,'Time Entries'!$B$2:$B$1500,B273)&gt;N('Settings'!$B$2)),"LONG DAY; ","")&amp;IF(AND(N(A273)&gt;0,N(J273)&gt;0,N(J273)-N(A273)&gt;N('Settings'!$B$4)),"ENTERED LATE; ","")&amp;IF(AND(N(A273)&gt;0,K273="",TODAY()-N(A273)&gt;=N('Settings'!$B$5)),"NOT APPROVED; ",""))-2)))</f>
        <v/>
      </c>
    </row>
    <row r="274">
      <c r="A274" s="6" t="n"/>
      <c r="D274" s="7" t="n"/>
      <c r="E274" s="7" t="n"/>
      <c r="J274" s="6" t="n"/>
      <c r="L274" s="8" t="n"/>
      <c r="M274" s="9">
        <f>IF(NOT(OR(A274&lt;&gt;"",B274&lt;&gt;"",C274&lt;&gt;"")),"",IF(N(G274)&gt;0,N(G274),IF(AND(AND(D274&lt;&gt;"",E274&lt;&gt;""),N(E274)&gt;N(D274)),ROUND((N(E274)-N(D274))*24-N(F274)/60,2),"")))</f>
        <v/>
      </c>
      <c r="N274" s="6">
        <f>IF(N(A274)=0,"",A274-WEEKDAY(A274,3))</f>
        <v/>
      </c>
      <c r="O274" s="8">
        <f>IF(NOT(OR(A274&lt;&gt;"",B274&lt;&gt;"",C274&lt;&gt;"")),"",IF(IF(N(A274)=0,"NO DATE; ",IF(A274&gt;TODAY(),"FUTURE DATE; ",""))&amp;IF(B274="","NO WORKER; ",IF(COUNTIF('Workers'!$A$2:$A$61,B274)=0,"WORKER NOT ON WORKERS SHEET; ",""))&amp;IF(C274="","NO JOB; ",IF(COUNTIF('Jobs'!$A$2:$A$61,C274)=0,"JOB NOT ON JOBS SHEET; ",""))&amp;IF(AND(N(G274)=0,AND(D274&lt;&gt;"",E274&lt;&gt;""),N(E274)&lt;=N(D274)),"END BEFORE START; ",IF(N(M274)&lt;=0,"NO HOURS; ",""))&amp;IF(AND(N(A274)&gt;0,B274&lt;&gt;"",COUNTIFS('Time Entries'!$A$2:$A$1500,A274,'Time Entries'!$B$2:$B$1500,B274,'Time Entries'!$C$2:$C$1500,C274,'Time Entries'!$M$2:$M$1500,M274)&gt;1),"POSSIBLE DUPLICATE; ","")&amp;IF(AND(N(A274)&gt;0,B274&lt;&gt;"",N('Settings'!$B$2)&gt;0,SUMIFS('Time Entries'!$M$2:$M$1500,'Time Entries'!$A$2:$A$1500,A274,'Time Entries'!$B$2:$B$1500,B274)&gt;N('Settings'!$B$2)),"LONG DAY; ","")&amp;IF(AND(N(A274)&gt;0,N(J274)&gt;0,N(J274)-N(A274)&gt;N('Settings'!$B$4)),"ENTERED LATE; ","")&amp;IF(AND(N(A274)&gt;0,K274="",TODAY()-N(A274)&gt;=N('Settings'!$B$5)),"NOT APPROVED; ","")="","",LEFT(IF(N(A274)=0,"NO DATE; ",IF(A274&gt;TODAY(),"FUTURE DATE; ",""))&amp;IF(B274="","NO WORKER; ",IF(COUNTIF('Workers'!$A$2:$A$61,B274)=0,"WORKER NOT ON WORKERS SHEET; ",""))&amp;IF(C274="","NO JOB; ",IF(COUNTIF('Jobs'!$A$2:$A$61,C274)=0,"JOB NOT ON JOBS SHEET; ",""))&amp;IF(AND(N(G274)=0,AND(D274&lt;&gt;"",E274&lt;&gt;""),N(E274)&lt;=N(D274)),"END BEFORE START; ",IF(N(M274)&lt;=0,"NO HOURS; ",""))&amp;IF(AND(N(A274)&gt;0,B274&lt;&gt;"",COUNTIFS('Time Entries'!$A$2:$A$1500,A274,'Time Entries'!$B$2:$B$1500,B274,'Time Entries'!$C$2:$C$1500,C274,'Time Entries'!$M$2:$M$1500,M274)&gt;1),"POSSIBLE DUPLICATE; ","")&amp;IF(AND(N(A274)&gt;0,B274&lt;&gt;"",N('Settings'!$B$2)&gt;0,SUMIFS('Time Entries'!$M$2:$M$1500,'Time Entries'!$A$2:$A$1500,A274,'Time Entries'!$B$2:$B$1500,B274)&gt;N('Settings'!$B$2)),"LONG DAY; ","")&amp;IF(AND(N(A274)&gt;0,N(J274)&gt;0,N(J274)-N(A274)&gt;N('Settings'!$B$4)),"ENTERED LATE; ","")&amp;IF(AND(N(A274)&gt;0,K274="",TODAY()-N(A274)&gt;=N('Settings'!$B$5)),"NOT APPROVED; ",""),LEN(IF(N(A274)=0,"NO DATE; ",IF(A274&gt;TODAY(),"FUTURE DATE; ",""))&amp;IF(B274="","NO WORKER; ",IF(COUNTIF('Workers'!$A$2:$A$61,B274)=0,"WORKER NOT ON WORKERS SHEET; ",""))&amp;IF(C274="","NO JOB; ",IF(COUNTIF('Jobs'!$A$2:$A$61,C274)=0,"JOB NOT ON JOBS SHEET; ",""))&amp;IF(AND(N(G274)=0,AND(D274&lt;&gt;"",E274&lt;&gt;""),N(E274)&lt;=N(D274)),"END BEFORE START; ",IF(N(M274)&lt;=0,"NO HOURS; ",""))&amp;IF(AND(N(A274)&gt;0,B274&lt;&gt;"",COUNTIFS('Time Entries'!$A$2:$A$1500,A274,'Time Entries'!$B$2:$B$1500,B274,'Time Entries'!$C$2:$C$1500,C274,'Time Entries'!$M$2:$M$1500,M274)&gt;1),"POSSIBLE DUPLICATE; ","")&amp;IF(AND(N(A274)&gt;0,B274&lt;&gt;"",N('Settings'!$B$2)&gt;0,SUMIFS('Time Entries'!$M$2:$M$1500,'Time Entries'!$A$2:$A$1500,A274,'Time Entries'!$B$2:$B$1500,B274)&gt;N('Settings'!$B$2)),"LONG DAY; ","")&amp;IF(AND(N(A274)&gt;0,N(J274)&gt;0,N(J274)-N(A274)&gt;N('Settings'!$B$4)),"ENTERED LATE; ","")&amp;IF(AND(N(A274)&gt;0,K274="",TODAY()-N(A274)&gt;=N('Settings'!$B$5)),"NOT APPROVED; ",""))-2)))</f>
        <v/>
      </c>
    </row>
    <row r="275">
      <c r="A275" s="6" t="n"/>
      <c r="D275" s="7" t="n"/>
      <c r="E275" s="7" t="n"/>
      <c r="J275" s="6" t="n"/>
      <c r="L275" s="8" t="n"/>
      <c r="M275" s="9">
        <f>IF(NOT(OR(A275&lt;&gt;"",B275&lt;&gt;"",C275&lt;&gt;"")),"",IF(N(G275)&gt;0,N(G275),IF(AND(AND(D275&lt;&gt;"",E275&lt;&gt;""),N(E275)&gt;N(D275)),ROUND((N(E275)-N(D275))*24-N(F275)/60,2),"")))</f>
        <v/>
      </c>
      <c r="N275" s="6">
        <f>IF(N(A275)=0,"",A275-WEEKDAY(A275,3))</f>
        <v/>
      </c>
      <c r="O275" s="8">
        <f>IF(NOT(OR(A275&lt;&gt;"",B275&lt;&gt;"",C275&lt;&gt;"")),"",IF(IF(N(A275)=0,"NO DATE; ",IF(A275&gt;TODAY(),"FUTURE DATE; ",""))&amp;IF(B275="","NO WORKER; ",IF(COUNTIF('Workers'!$A$2:$A$61,B275)=0,"WORKER NOT ON WORKERS SHEET; ",""))&amp;IF(C275="","NO JOB; ",IF(COUNTIF('Jobs'!$A$2:$A$61,C275)=0,"JOB NOT ON JOBS SHEET; ",""))&amp;IF(AND(N(G275)=0,AND(D275&lt;&gt;"",E275&lt;&gt;""),N(E275)&lt;=N(D275)),"END BEFORE START; ",IF(N(M275)&lt;=0,"NO HOURS; ",""))&amp;IF(AND(N(A275)&gt;0,B275&lt;&gt;"",COUNTIFS('Time Entries'!$A$2:$A$1500,A275,'Time Entries'!$B$2:$B$1500,B275,'Time Entries'!$C$2:$C$1500,C275,'Time Entries'!$M$2:$M$1500,M275)&gt;1),"POSSIBLE DUPLICATE; ","")&amp;IF(AND(N(A275)&gt;0,B275&lt;&gt;"",N('Settings'!$B$2)&gt;0,SUMIFS('Time Entries'!$M$2:$M$1500,'Time Entries'!$A$2:$A$1500,A275,'Time Entries'!$B$2:$B$1500,B275)&gt;N('Settings'!$B$2)),"LONG DAY; ","")&amp;IF(AND(N(A275)&gt;0,N(J275)&gt;0,N(J275)-N(A275)&gt;N('Settings'!$B$4)),"ENTERED LATE; ","")&amp;IF(AND(N(A275)&gt;0,K275="",TODAY()-N(A275)&gt;=N('Settings'!$B$5)),"NOT APPROVED; ","")="","",LEFT(IF(N(A275)=0,"NO DATE; ",IF(A275&gt;TODAY(),"FUTURE DATE; ",""))&amp;IF(B275="","NO WORKER; ",IF(COUNTIF('Workers'!$A$2:$A$61,B275)=0,"WORKER NOT ON WORKERS SHEET; ",""))&amp;IF(C275="","NO JOB; ",IF(COUNTIF('Jobs'!$A$2:$A$61,C275)=0,"JOB NOT ON JOBS SHEET; ",""))&amp;IF(AND(N(G275)=0,AND(D275&lt;&gt;"",E275&lt;&gt;""),N(E275)&lt;=N(D275)),"END BEFORE START; ",IF(N(M275)&lt;=0,"NO HOURS; ",""))&amp;IF(AND(N(A275)&gt;0,B275&lt;&gt;"",COUNTIFS('Time Entries'!$A$2:$A$1500,A275,'Time Entries'!$B$2:$B$1500,B275,'Time Entries'!$C$2:$C$1500,C275,'Time Entries'!$M$2:$M$1500,M275)&gt;1),"POSSIBLE DUPLICATE; ","")&amp;IF(AND(N(A275)&gt;0,B275&lt;&gt;"",N('Settings'!$B$2)&gt;0,SUMIFS('Time Entries'!$M$2:$M$1500,'Time Entries'!$A$2:$A$1500,A275,'Time Entries'!$B$2:$B$1500,B275)&gt;N('Settings'!$B$2)),"LONG DAY; ","")&amp;IF(AND(N(A275)&gt;0,N(J275)&gt;0,N(J275)-N(A275)&gt;N('Settings'!$B$4)),"ENTERED LATE; ","")&amp;IF(AND(N(A275)&gt;0,K275="",TODAY()-N(A275)&gt;=N('Settings'!$B$5)),"NOT APPROVED; ",""),LEN(IF(N(A275)=0,"NO DATE; ",IF(A275&gt;TODAY(),"FUTURE DATE; ",""))&amp;IF(B275="","NO WORKER; ",IF(COUNTIF('Workers'!$A$2:$A$61,B275)=0,"WORKER NOT ON WORKERS SHEET; ",""))&amp;IF(C275="","NO JOB; ",IF(COUNTIF('Jobs'!$A$2:$A$61,C275)=0,"JOB NOT ON JOBS SHEET; ",""))&amp;IF(AND(N(G275)=0,AND(D275&lt;&gt;"",E275&lt;&gt;""),N(E275)&lt;=N(D275)),"END BEFORE START; ",IF(N(M275)&lt;=0,"NO HOURS; ",""))&amp;IF(AND(N(A275)&gt;0,B275&lt;&gt;"",COUNTIFS('Time Entries'!$A$2:$A$1500,A275,'Time Entries'!$B$2:$B$1500,B275,'Time Entries'!$C$2:$C$1500,C275,'Time Entries'!$M$2:$M$1500,M275)&gt;1),"POSSIBLE DUPLICATE; ","")&amp;IF(AND(N(A275)&gt;0,B275&lt;&gt;"",N('Settings'!$B$2)&gt;0,SUMIFS('Time Entries'!$M$2:$M$1500,'Time Entries'!$A$2:$A$1500,A275,'Time Entries'!$B$2:$B$1500,B275)&gt;N('Settings'!$B$2)),"LONG DAY; ","")&amp;IF(AND(N(A275)&gt;0,N(J275)&gt;0,N(J275)-N(A275)&gt;N('Settings'!$B$4)),"ENTERED LATE; ","")&amp;IF(AND(N(A275)&gt;0,K275="",TODAY()-N(A275)&gt;=N('Settings'!$B$5)),"NOT APPROVED; ",""))-2)))</f>
        <v/>
      </c>
    </row>
    <row r="276">
      <c r="A276" s="6" t="n"/>
      <c r="D276" s="7" t="n"/>
      <c r="E276" s="7" t="n"/>
      <c r="J276" s="6" t="n"/>
      <c r="L276" s="8" t="n"/>
      <c r="M276" s="9">
        <f>IF(NOT(OR(A276&lt;&gt;"",B276&lt;&gt;"",C276&lt;&gt;"")),"",IF(N(G276)&gt;0,N(G276),IF(AND(AND(D276&lt;&gt;"",E276&lt;&gt;""),N(E276)&gt;N(D276)),ROUND((N(E276)-N(D276))*24-N(F276)/60,2),"")))</f>
        <v/>
      </c>
      <c r="N276" s="6">
        <f>IF(N(A276)=0,"",A276-WEEKDAY(A276,3))</f>
        <v/>
      </c>
      <c r="O276" s="8">
        <f>IF(NOT(OR(A276&lt;&gt;"",B276&lt;&gt;"",C276&lt;&gt;"")),"",IF(IF(N(A276)=0,"NO DATE; ",IF(A276&gt;TODAY(),"FUTURE DATE; ",""))&amp;IF(B276="","NO WORKER; ",IF(COUNTIF('Workers'!$A$2:$A$61,B276)=0,"WORKER NOT ON WORKERS SHEET; ",""))&amp;IF(C276="","NO JOB; ",IF(COUNTIF('Jobs'!$A$2:$A$61,C276)=0,"JOB NOT ON JOBS SHEET; ",""))&amp;IF(AND(N(G276)=0,AND(D276&lt;&gt;"",E276&lt;&gt;""),N(E276)&lt;=N(D276)),"END BEFORE START; ",IF(N(M276)&lt;=0,"NO HOURS; ",""))&amp;IF(AND(N(A276)&gt;0,B276&lt;&gt;"",COUNTIFS('Time Entries'!$A$2:$A$1500,A276,'Time Entries'!$B$2:$B$1500,B276,'Time Entries'!$C$2:$C$1500,C276,'Time Entries'!$M$2:$M$1500,M276)&gt;1),"POSSIBLE DUPLICATE; ","")&amp;IF(AND(N(A276)&gt;0,B276&lt;&gt;"",N('Settings'!$B$2)&gt;0,SUMIFS('Time Entries'!$M$2:$M$1500,'Time Entries'!$A$2:$A$1500,A276,'Time Entries'!$B$2:$B$1500,B276)&gt;N('Settings'!$B$2)),"LONG DAY; ","")&amp;IF(AND(N(A276)&gt;0,N(J276)&gt;0,N(J276)-N(A276)&gt;N('Settings'!$B$4)),"ENTERED LATE; ","")&amp;IF(AND(N(A276)&gt;0,K276="",TODAY()-N(A276)&gt;=N('Settings'!$B$5)),"NOT APPROVED; ","")="","",LEFT(IF(N(A276)=0,"NO DATE; ",IF(A276&gt;TODAY(),"FUTURE DATE; ",""))&amp;IF(B276="","NO WORKER; ",IF(COUNTIF('Workers'!$A$2:$A$61,B276)=0,"WORKER NOT ON WORKERS SHEET; ",""))&amp;IF(C276="","NO JOB; ",IF(COUNTIF('Jobs'!$A$2:$A$61,C276)=0,"JOB NOT ON JOBS SHEET; ",""))&amp;IF(AND(N(G276)=0,AND(D276&lt;&gt;"",E276&lt;&gt;""),N(E276)&lt;=N(D276)),"END BEFORE START; ",IF(N(M276)&lt;=0,"NO HOURS; ",""))&amp;IF(AND(N(A276)&gt;0,B276&lt;&gt;"",COUNTIFS('Time Entries'!$A$2:$A$1500,A276,'Time Entries'!$B$2:$B$1500,B276,'Time Entries'!$C$2:$C$1500,C276,'Time Entries'!$M$2:$M$1500,M276)&gt;1),"POSSIBLE DUPLICATE; ","")&amp;IF(AND(N(A276)&gt;0,B276&lt;&gt;"",N('Settings'!$B$2)&gt;0,SUMIFS('Time Entries'!$M$2:$M$1500,'Time Entries'!$A$2:$A$1500,A276,'Time Entries'!$B$2:$B$1500,B276)&gt;N('Settings'!$B$2)),"LONG DAY; ","")&amp;IF(AND(N(A276)&gt;0,N(J276)&gt;0,N(J276)-N(A276)&gt;N('Settings'!$B$4)),"ENTERED LATE; ","")&amp;IF(AND(N(A276)&gt;0,K276="",TODAY()-N(A276)&gt;=N('Settings'!$B$5)),"NOT APPROVED; ",""),LEN(IF(N(A276)=0,"NO DATE; ",IF(A276&gt;TODAY(),"FUTURE DATE; ",""))&amp;IF(B276="","NO WORKER; ",IF(COUNTIF('Workers'!$A$2:$A$61,B276)=0,"WORKER NOT ON WORKERS SHEET; ",""))&amp;IF(C276="","NO JOB; ",IF(COUNTIF('Jobs'!$A$2:$A$61,C276)=0,"JOB NOT ON JOBS SHEET; ",""))&amp;IF(AND(N(G276)=0,AND(D276&lt;&gt;"",E276&lt;&gt;""),N(E276)&lt;=N(D276)),"END BEFORE START; ",IF(N(M276)&lt;=0,"NO HOURS; ",""))&amp;IF(AND(N(A276)&gt;0,B276&lt;&gt;"",COUNTIFS('Time Entries'!$A$2:$A$1500,A276,'Time Entries'!$B$2:$B$1500,B276,'Time Entries'!$C$2:$C$1500,C276,'Time Entries'!$M$2:$M$1500,M276)&gt;1),"POSSIBLE DUPLICATE; ","")&amp;IF(AND(N(A276)&gt;0,B276&lt;&gt;"",N('Settings'!$B$2)&gt;0,SUMIFS('Time Entries'!$M$2:$M$1500,'Time Entries'!$A$2:$A$1500,A276,'Time Entries'!$B$2:$B$1500,B276)&gt;N('Settings'!$B$2)),"LONG DAY; ","")&amp;IF(AND(N(A276)&gt;0,N(J276)&gt;0,N(J276)-N(A276)&gt;N('Settings'!$B$4)),"ENTERED LATE; ","")&amp;IF(AND(N(A276)&gt;0,K276="",TODAY()-N(A276)&gt;=N('Settings'!$B$5)),"NOT APPROVED; ",""))-2)))</f>
        <v/>
      </c>
    </row>
    <row r="277">
      <c r="A277" s="6" t="n"/>
      <c r="D277" s="7" t="n"/>
      <c r="E277" s="7" t="n"/>
      <c r="J277" s="6" t="n"/>
      <c r="L277" s="8" t="n"/>
      <c r="M277" s="9">
        <f>IF(NOT(OR(A277&lt;&gt;"",B277&lt;&gt;"",C277&lt;&gt;"")),"",IF(N(G277)&gt;0,N(G277),IF(AND(AND(D277&lt;&gt;"",E277&lt;&gt;""),N(E277)&gt;N(D277)),ROUND((N(E277)-N(D277))*24-N(F277)/60,2),"")))</f>
        <v/>
      </c>
      <c r="N277" s="6">
        <f>IF(N(A277)=0,"",A277-WEEKDAY(A277,3))</f>
        <v/>
      </c>
      <c r="O277" s="8">
        <f>IF(NOT(OR(A277&lt;&gt;"",B277&lt;&gt;"",C277&lt;&gt;"")),"",IF(IF(N(A277)=0,"NO DATE; ",IF(A277&gt;TODAY(),"FUTURE DATE; ",""))&amp;IF(B277="","NO WORKER; ",IF(COUNTIF('Workers'!$A$2:$A$61,B277)=0,"WORKER NOT ON WORKERS SHEET; ",""))&amp;IF(C277="","NO JOB; ",IF(COUNTIF('Jobs'!$A$2:$A$61,C277)=0,"JOB NOT ON JOBS SHEET; ",""))&amp;IF(AND(N(G277)=0,AND(D277&lt;&gt;"",E277&lt;&gt;""),N(E277)&lt;=N(D277)),"END BEFORE START; ",IF(N(M277)&lt;=0,"NO HOURS; ",""))&amp;IF(AND(N(A277)&gt;0,B277&lt;&gt;"",COUNTIFS('Time Entries'!$A$2:$A$1500,A277,'Time Entries'!$B$2:$B$1500,B277,'Time Entries'!$C$2:$C$1500,C277,'Time Entries'!$M$2:$M$1500,M277)&gt;1),"POSSIBLE DUPLICATE; ","")&amp;IF(AND(N(A277)&gt;0,B277&lt;&gt;"",N('Settings'!$B$2)&gt;0,SUMIFS('Time Entries'!$M$2:$M$1500,'Time Entries'!$A$2:$A$1500,A277,'Time Entries'!$B$2:$B$1500,B277)&gt;N('Settings'!$B$2)),"LONG DAY; ","")&amp;IF(AND(N(A277)&gt;0,N(J277)&gt;0,N(J277)-N(A277)&gt;N('Settings'!$B$4)),"ENTERED LATE; ","")&amp;IF(AND(N(A277)&gt;0,K277="",TODAY()-N(A277)&gt;=N('Settings'!$B$5)),"NOT APPROVED; ","")="","",LEFT(IF(N(A277)=0,"NO DATE; ",IF(A277&gt;TODAY(),"FUTURE DATE; ",""))&amp;IF(B277="","NO WORKER; ",IF(COUNTIF('Workers'!$A$2:$A$61,B277)=0,"WORKER NOT ON WORKERS SHEET; ",""))&amp;IF(C277="","NO JOB; ",IF(COUNTIF('Jobs'!$A$2:$A$61,C277)=0,"JOB NOT ON JOBS SHEET; ",""))&amp;IF(AND(N(G277)=0,AND(D277&lt;&gt;"",E277&lt;&gt;""),N(E277)&lt;=N(D277)),"END BEFORE START; ",IF(N(M277)&lt;=0,"NO HOURS; ",""))&amp;IF(AND(N(A277)&gt;0,B277&lt;&gt;"",COUNTIFS('Time Entries'!$A$2:$A$1500,A277,'Time Entries'!$B$2:$B$1500,B277,'Time Entries'!$C$2:$C$1500,C277,'Time Entries'!$M$2:$M$1500,M277)&gt;1),"POSSIBLE DUPLICATE; ","")&amp;IF(AND(N(A277)&gt;0,B277&lt;&gt;"",N('Settings'!$B$2)&gt;0,SUMIFS('Time Entries'!$M$2:$M$1500,'Time Entries'!$A$2:$A$1500,A277,'Time Entries'!$B$2:$B$1500,B277)&gt;N('Settings'!$B$2)),"LONG DAY; ","")&amp;IF(AND(N(A277)&gt;0,N(J277)&gt;0,N(J277)-N(A277)&gt;N('Settings'!$B$4)),"ENTERED LATE; ","")&amp;IF(AND(N(A277)&gt;0,K277="",TODAY()-N(A277)&gt;=N('Settings'!$B$5)),"NOT APPROVED; ",""),LEN(IF(N(A277)=0,"NO DATE; ",IF(A277&gt;TODAY(),"FUTURE DATE; ",""))&amp;IF(B277="","NO WORKER; ",IF(COUNTIF('Workers'!$A$2:$A$61,B277)=0,"WORKER NOT ON WORKERS SHEET; ",""))&amp;IF(C277="","NO JOB; ",IF(COUNTIF('Jobs'!$A$2:$A$61,C277)=0,"JOB NOT ON JOBS SHEET; ",""))&amp;IF(AND(N(G277)=0,AND(D277&lt;&gt;"",E277&lt;&gt;""),N(E277)&lt;=N(D277)),"END BEFORE START; ",IF(N(M277)&lt;=0,"NO HOURS; ",""))&amp;IF(AND(N(A277)&gt;0,B277&lt;&gt;"",COUNTIFS('Time Entries'!$A$2:$A$1500,A277,'Time Entries'!$B$2:$B$1500,B277,'Time Entries'!$C$2:$C$1500,C277,'Time Entries'!$M$2:$M$1500,M277)&gt;1),"POSSIBLE DUPLICATE; ","")&amp;IF(AND(N(A277)&gt;0,B277&lt;&gt;"",N('Settings'!$B$2)&gt;0,SUMIFS('Time Entries'!$M$2:$M$1500,'Time Entries'!$A$2:$A$1500,A277,'Time Entries'!$B$2:$B$1500,B277)&gt;N('Settings'!$B$2)),"LONG DAY; ","")&amp;IF(AND(N(A277)&gt;0,N(J277)&gt;0,N(J277)-N(A277)&gt;N('Settings'!$B$4)),"ENTERED LATE; ","")&amp;IF(AND(N(A277)&gt;0,K277="",TODAY()-N(A277)&gt;=N('Settings'!$B$5)),"NOT APPROVED; ",""))-2)))</f>
        <v/>
      </c>
    </row>
    <row r="278">
      <c r="A278" s="6" t="n"/>
      <c r="D278" s="7" t="n"/>
      <c r="E278" s="7" t="n"/>
      <c r="J278" s="6" t="n"/>
      <c r="L278" s="8" t="n"/>
      <c r="M278" s="9">
        <f>IF(NOT(OR(A278&lt;&gt;"",B278&lt;&gt;"",C278&lt;&gt;"")),"",IF(N(G278)&gt;0,N(G278),IF(AND(AND(D278&lt;&gt;"",E278&lt;&gt;""),N(E278)&gt;N(D278)),ROUND((N(E278)-N(D278))*24-N(F278)/60,2),"")))</f>
        <v/>
      </c>
      <c r="N278" s="6">
        <f>IF(N(A278)=0,"",A278-WEEKDAY(A278,3))</f>
        <v/>
      </c>
      <c r="O278" s="8">
        <f>IF(NOT(OR(A278&lt;&gt;"",B278&lt;&gt;"",C278&lt;&gt;"")),"",IF(IF(N(A278)=0,"NO DATE; ",IF(A278&gt;TODAY(),"FUTURE DATE; ",""))&amp;IF(B278="","NO WORKER; ",IF(COUNTIF('Workers'!$A$2:$A$61,B278)=0,"WORKER NOT ON WORKERS SHEET; ",""))&amp;IF(C278="","NO JOB; ",IF(COUNTIF('Jobs'!$A$2:$A$61,C278)=0,"JOB NOT ON JOBS SHEET; ",""))&amp;IF(AND(N(G278)=0,AND(D278&lt;&gt;"",E278&lt;&gt;""),N(E278)&lt;=N(D278)),"END BEFORE START; ",IF(N(M278)&lt;=0,"NO HOURS; ",""))&amp;IF(AND(N(A278)&gt;0,B278&lt;&gt;"",COUNTIFS('Time Entries'!$A$2:$A$1500,A278,'Time Entries'!$B$2:$B$1500,B278,'Time Entries'!$C$2:$C$1500,C278,'Time Entries'!$M$2:$M$1500,M278)&gt;1),"POSSIBLE DUPLICATE; ","")&amp;IF(AND(N(A278)&gt;0,B278&lt;&gt;"",N('Settings'!$B$2)&gt;0,SUMIFS('Time Entries'!$M$2:$M$1500,'Time Entries'!$A$2:$A$1500,A278,'Time Entries'!$B$2:$B$1500,B278)&gt;N('Settings'!$B$2)),"LONG DAY; ","")&amp;IF(AND(N(A278)&gt;0,N(J278)&gt;0,N(J278)-N(A278)&gt;N('Settings'!$B$4)),"ENTERED LATE; ","")&amp;IF(AND(N(A278)&gt;0,K278="",TODAY()-N(A278)&gt;=N('Settings'!$B$5)),"NOT APPROVED; ","")="","",LEFT(IF(N(A278)=0,"NO DATE; ",IF(A278&gt;TODAY(),"FUTURE DATE; ",""))&amp;IF(B278="","NO WORKER; ",IF(COUNTIF('Workers'!$A$2:$A$61,B278)=0,"WORKER NOT ON WORKERS SHEET; ",""))&amp;IF(C278="","NO JOB; ",IF(COUNTIF('Jobs'!$A$2:$A$61,C278)=0,"JOB NOT ON JOBS SHEET; ",""))&amp;IF(AND(N(G278)=0,AND(D278&lt;&gt;"",E278&lt;&gt;""),N(E278)&lt;=N(D278)),"END BEFORE START; ",IF(N(M278)&lt;=0,"NO HOURS; ",""))&amp;IF(AND(N(A278)&gt;0,B278&lt;&gt;"",COUNTIFS('Time Entries'!$A$2:$A$1500,A278,'Time Entries'!$B$2:$B$1500,B278,'Time Entries'!$C$2:$C$1500,C278,'Time Entries'!$M$2:$M$1500,M278)&gt;1),"POSSIBLE DUPLICATE; ","")&amp;IF(AND(N(A278)&gt;0,B278&lt;&gt;"",N('Settings'!$B$2)&gt;0,SUMIFS('Time Entries'!$M$2:$M$1500,'Time Entries'!$A$2:$A$1500,A278,'Time Entries'!$B$2:$B$1500,B278)&gt;N('Settings'!$B$2)),"LONG DAY; ","")&amp;IF(AND(N(A278)&gt;0,N(J278)&gt;0,N(J278)-N(A278)&gt;N('Settings'!$B$4)),"ENTERED LATE; ","")&amp;IF(AND(N(A278)&gt;0,K278="",TODAY()-N(A278)&gt;=N('Settings'!$B$5)),"NOT APPROVED; ",""),LEN(IF(N(A278)=0,"NO DATE; ",IF(A278&gt;TODAY(),"FUTURE DATE; ",""))&amp;IF(B278="","NO WORKER; ",IF(COUNTIF('Workers'!$A$2:$A$61,B278)=0,"WORKER NOT ON WORKERS SHEET; ",""))&amp;IF(C278="","NO JOB; ",IF(COUNTIF('Jobs'!$A$2:$A$61,C278)=0,"JOB NOT ON JOBS SHEET; ",""))&amp;IF(AND(N(G278)=0,AND(D278&lt;&gt;"",E278&lt;&gt;""),N(E278)&lt;=N(D278)),"END BEFORE START; ",IF(N(M278)&lt;=0,"NO HOURS; ",""))&amp;IF(AND(N(A278)&gt;0,B278&lt;&gt;"",COUNTIFS('Time Entries'!$A$2:$A$1500,A278,'Time Entries'!$B$2:$B$1500,B278,'Time Entries'!$C$2:$C$1500,C278,'Time Entries'!$M$2:$M$1500,M278)&gt;1),"POSSIBLE DUPLICATE; ","")&amp;IF(AND(N(A278)&gt;0,B278&lt;&gt;"",N('Settings'!$B$2)&gt;0,SUMIFS('Time Entries'!$M$2:$M$1500,'Time Entries'!$A$2:$A$1500,A278,'Time Entries'!$B$2:$B$1500,B278)&gt;N('Settings'!$B$2)),"LONG DAY; ","")&amp;IF(AND(N(A278)&gt;0,N(J278)&gt;0,N(J278)-N(A278)&gt;N('Settings'!$B$4)),"ENTERED LATE; ","")&amp;IF(AND(N(A278)&gt;0,K278="",TODAY()-N(A278)&gt;=N('Settings'!$B$5)),"NOT APPROVED; ",""))-2)))</f>
        <v/>
      </c>
    </row>
    <row r="279">
      <c r="A279" s="6" t="n"/>
      <c r="D279" s="7" t="n"/>
      <c r="E279" s="7" t="n"/>
      <c r="J279" s="6" t="n"/>
      <c r="L279" s="8" t="n"/>
      <c r="M279" s="9">
        <f>IF(NOT(OR(A279&lt;&gt;"",B279&lt;&gt;"",C279&lt;&gt;"")),"",IF(N(G279)&gt;0,N(G279),IF(AND(AND(D279&lt;&gt;"",E279&lt;&gt;""),N(E279)&gt;N(D279)),ROUND((N(E279)-N(D279))*24-N(F279)/60,2),"")))</f>
        <v/>
      </c>
      <c r="N279" s="6">
        <f>IF(N(A279)=0,"",A279-WEEKDAY(A279,3))</f>
        <v/>
      </c>
      <c r="O279" s="8">
        <f>IF(NOT(OR(A279&lt;&gt;"",B279&lt;&gt;"",C279&lt;&gt;"")),"",IF(IF(N(A279)=0,"NO DATE; ",IF(A279&gt;TODAY(),"FUTURE DATE; ",""))&amp;IF(B279="","NO WORKER; ",IF(COUNTIF('Workers'!$A$2:$A$61,B279)=0,"WORKER NOT ON WORKERS SHEET; ",""))&amp;IF(C279="","NO JOB; ",IF(COUNTIF('Jobs'!$A$2:$A$61,C279)=0,"JOB NOT ON JOBS SHEET; ",""))&amp;IF(AND(N(G279)=0,AND(D279&lt;&gt;"",E279&lt;&gt;""),N(E279)&lt;=N(D279)),"END BEFORE START; ",IF(N(M279)&lt;=0,"NO HOURS; ",""))&amp;IF(AND(N(A279)&gt;0,B279&lt;&gt;"",COUNTIFS('Time Entries'!$A$2:$A$1500,A279,'Time Entries'!$B$2:$B$1500,B279,'Time Entries'!$C$2:$C$1500,C279,'Time Entries'!$M$2:$M$1500,M279)&gt;1),"POSSIBLE DUPLICATE; ","")&amp;IF(AND(N(A279)&gt;0,B279&lt;&gt;"",N('Settings'!$B$2)&gt;0,SUMIFS('Time Entries'!$M$2:$M$1500,'Time Entries'!$A$2:$A$1500,A279,'Time Entries'!$B$2:$B$1500,B279)&gt;N('Settings'!$B$2)),"LONG DAY; ","")&amp;IF(AND(N(A279)&gt;0,N(J279)&gt;0,N(J279)-N(A279)&gt;N('Settings'!$B$4)),"ENTERED LATE; ","")&amp;IF(AND(N(A279)&gt;0,K279="",TODAY()-N(A279)&gt;=N('Settings'!$B$5)),"NOT APPROVED; ","")="","",LEFT(IF(N(A279)=0,"NO DATE; ",IF(A279&gt;TODAY(),"FUTURE DATE; ",""))&amp;IF(B279="","NO WORKER; ",IF(COUNTIF('Workers'!$A$2:$A$61,B279)=0,"WORKER NOT ON WORKERS SHEET; ",""))&amp;IF(C279="","NO JOB; ",IF(COUNTIF('Jobs'!$A$2:$A$61,C279)=0,"JOB NOT ON JOBS SHEET; ",""))&amp;IF(AND(N(G279)=0,AND(D279&lt;&gt;"",E279&lt;&gt;""),N(E279)&lt;=N(D279)),"END BEFORE START; ",IF(N(M279)&lt;=0,"NO HOURS; ",""))&amp;IF(AND(N(A279)&gt;0,B279&lt;&gt;"",COUNTIFS('Time Entries'!$A$2:$A$1500,A279,'Time Entries'!$B$2:$B$1500,B279,'Time Entries'!$C$2:$C$1500,C279,'Time Entries'!$M$2:$M$1500,M279)&gt;1),"POSSIBLE DUPLICATE; ","")&amp;IF(AND(N(A279)&gt;0,B279&lt;&gt;"",N('Settings'!$B$2)&gt;0,SUMIFS('Time Entries'!$M$2:$M$1500,'Time Entries'!$A$2:$A$1500,A279,'Time Entries'!$B$2:$B$1500,B279)&gt;N('Settings'!$B$2)),"LONG DAY; ","")&amp;IF(AND(N(A279)&gt;0,N(J279)&gt;0,N(J279)-N(A279)&gt;N('Settings'!$B$4)),"ENTERED LATE; ","")&amp;IF(AND(N(A279)&gt;0,K279="",TODAY()-N(A279)&gt;=N('Settings'!$B$5)),"NOT APPROVED; ",""),LEN(IF(N(A279)=0,"NO DATE; ",IF(A279&gt;TODAY(),"FUTURE DATE; ",""))&amp;IF(B279="","NO WORKER; ",IF(COUNTIF('Workers'!$A$2:$A$61,B279)=0,"WORKER NOT ON WORKERS SHEET; ",""))&amp;IF(C279="","NO JOB; ",IF(COUNTIF('Jobs'!$A$2:$A$61,C279)=0,"JOB NOT ON JOBS SHEET; ",""))&amp;IF(AND(N(G279)=0,AND(D279&lt;&gt;"",E279&lt;&gt;""),N(E279)&lt;=N(D279)),"END BEFORE START; ",IF(N(M279)&lt;=0,"NO HOURS; ",""))&amp;IF(AND(N(A279)&gt;0,B279&lt;&gt;"",COUNTIFS('Time Entries'!$A$2:$A$1500,A279,'Time Entries'!$B$2:$B$1500,B279,'Time Entries'!$C$2:$C$1500,C279,'Time Entries'!$M$2:$M$1500,M279)&gt;1),"POSSIBLE DUPLICATE; ","")&amp;IF(AND(N(A279)&gt;0,B279&lt;&gt;"",N('Settings'!$B$2)&gt;0,SUMIFS('Time Entries'!$M$2:$M$1500,'Time Entries'!$A$2:$A$1500,A279,'Time Entries'!$B$2:$B$1500,B279)&gt;N('Settings'!$B$2)),"LONG DAY; ","")&amp;IF(AND(N(A279)&gt;0,N(J279)&gt;0,N(J279)-N(A279)&gt;N('Settings'!$B$4)),"ENTERED LATE; ","")&amp;IF(AND(N(A279)&gt;0,K279="",TODAY()-N(A279)&gt;=N('Settings'!$B$5)),"NOT APPROVED; ",""))-2)))</f>
        <v/>
      </c>
    </row>
    <row r="280">
      <c r="A280" s="6" t="n"/>
      <c r="D280" s="7" t="n"/>
      <c r="E280" s="7" t="n"/>
      <c r="J280" s="6" t="n"/>
      <c r="L280" s="8" t="n"/>
      <c r="M280" s="9">
        <f>IF(NOT(OR(A280&lt;&gt;"",B280&lt;&gt;"",C280&lt;&gt;"")),"",IF(N(G280)&gt;0,N(G280),IF(AND(AND(D280&lt;&gt;"",E280&lt;&gt;""),N(E280)&gt;N(D280)),ROUND((N(E280)-N(D280))*24-N(F280)/60,2),"")))</f>
        <v/>
      </c>
      <c r="N280" s="6">
        <f>IF(N(A280)=0,"",A280-WEEKDAY(A280,3))</f>
        <v/>
      </c>
      <c r="O280" s="8">
        <f>IF(NOT(OR(A280&lt;&gt;"",B280&lt;&gt;"",C280&lt;&gt;"")),"",IF(IF(N(A280)=0,"NO DATE; ",IF(A280&gt;TODAY(),"FUTURE DATE; ",""))&amp;IF(B280="","NO WORKER; ",IF(COUNTIF('Workers'!$A$2:$A$61,B280)=0,"WORKER NOT ON WORKERS SHEET; ",""))&amp;IF(C280="","NO JOB; ",IF(COUNTIF('Jobs'!$A$2:$A$61,C280)=0,"JOB NOT ON JOBS SHEET; ",""))&amp;IF(AND(N(G280)=0,AND(D280&lt;&gt;"",E280&lt;&gt;""),N(E280)&lt;=N(D280)),"END BEFORE START; ",IF(N(M280)&lt;=0,"NO HOURS; ",""))&amp;IF(AND(N(A280)&gt;0,B280&lt;&gt;"",COUNTIFS('Time Entries'!$A$2:$A$1500,A280,'Time Entries'!$B$2:$B$1500,B280,'Time Entries'!$C$2:$C$1500,C280,'Time Entries'!$M$2:$M$1500,M280)&gt;1),"POSSIBLE DUPLICATE; ","")&amp;IF(AND(N(A280)&gt;0,B280&lt;&gt;"",N('Settings'!$B$2)&gt;0,SUMIFS('Time Entries'!$M$2:$M$1500,'Time Entries'!$A$2:$A$1500,A280,'Time Entries'!$B$2:$B$1500,B280)&gt;N('Settings'!$B$2)),"LONG DAY; ","")&amp;IF(AND(N(A280)&gt;0,N(J280)&gt;0,N(J280)-N(A280)&gt;N('Settings'!$B$4)),"ENTERED LATE; ","")&amp;IF(AND(N(A280)&gt;0,K280="",TODAY()-N(A280)&gt;=N('Settings'!$B$5)),"NOT APPROVED; ","")="","",LEFT(IF(N(A280)=0,"NO DATE; ",IF(A280&gt;TODAY(),"FUTURE DATE; ",""))&amp;IF(B280="","NO WORKER; ",IF(COUNTIF('Workers'!$A$2:$A$61,B280)=0,"WORKER NOT ON WORKERS SHEET; ",""))&amp;IF(C280="","NO JOB; ",IF(COUNTIF('Jobs'!$A$2:$A$61,C280)=0,"JOB NOT ON JOBS SHEET; ",""))&amp;IF(AND(N(G280)=0,AND(D280&lt;&gt;"",E280&lt;&gt;""),N(E280)&lt;=N(D280)),"END BEFORE START; ",IF(N(M280)&lt;=0,"NO HOURS; ",""))&amp;IF(AND(N(A280)&gt;0,B280&lt;&gt;"",COUNTIFS('Time Entries'!$A$2:$A$1500,A280,'Time Entries'!$B$2:$B$1500,B280,'Time Entries'!$C$2:$C$1500,C280,'Time Entries'!$M$2:$M$1500,M280)&gt;1),"POSSIBLE DUPLICATE; ","")&amp;IF(AND(N(A280)&gt;0,B280&lt;&gt;"",N('Settings'!$B$2)&gt;0,SUMIFS('Time Entries'!$M$2:$M$1500,'Time Entries'!$A$2:$A$1500,A280,'Time Entries'!$B$2:$B$1500,B280)&gt;N('Settings'!$B$2)),"LONG DAY; ","")&amp;IF(AND(N(A280)&gt;0,N(J280)&gt;0,N(J280)-N(A280)&gt;N('Settings'!$B$4)),"ENTERED LATE; ","")&amp;IF(AND(N(A280)&gt;0,K280="",TODAY()-N(A280)&gt;=N('Settings'!$B$5)),"NOT APPROVED; ",""),LEN(IF(N(A280)=0,"NO DATE; ",IF(A280&gt;TODAY(),"FUTURE DATE; ",""))&amp;IF(B280="","NO WORKER; ",IF(COUNTIF('Workers'!$A$2:$A$61,B280)=0,"WORKER NOT ON WORKERS SHEET; ",""))&amp;IF(C280="","NO JOB; ",IF(COUNTIF('Jobs'!$A$2:$A$61,C280)=0,"JOB NOT ON JOBS SHEET; ",""))&amp;IF(AND(N(G280)=0,AND(D280&lt;&gt;"",E280&lt;&gt;""),N(E280)&lt;=N(D280)),"END BEFORE START; ",IF(N(M280)&lt;=0,"NO HOURS; ",""))&amp;IF(AND(N(A280)&gt;0,B280&lt;&gt;"",COUNTIFS('Time Entries'!$A$2:$A$1500,A280,'Time Entries'!$B$2:$B$1500,B280,'Time Entries'!$C$2:$C$1500,C280,'Time Entries'!$M$2:$M$1500,M280)&gt;1),"POSSIBLE DUPLICATE; ","")&amp;IF(AND(N(A280)&gt;0,B280&lt;&gt;"",N('Settings'!$B$2)&gt;0,SUMIFS('Time Entries'!$M$2:$M$1500,'Time Entries'!$A$2:$A$1500,A280,'Time Entries'!$B$2:$B$1500,B280)&gt;N('Settings'!$B$2)),"LONG DAY; ","")&amp;IF(AND(N(A280)&gt;0,N(J280)&gt;0,N(J280)-N(A280)&gt;N('Settings'!$B$4)),"ENTERED LATE; ","")&amp;IF(AND(N(A280)&gt;0,K280="",TODAY()-N(A280)&gt;=N('Settings'!$B$5)),"NOT APPROVED; ",""))-2)))</f>
        <v/>
      </c>
    </row>
    <row r="281">
      <c r="A281" s="6" t="n"/>
      <c r="D281" s="7" t="n"/>
      <c r="E281" s="7" t="n"/>
      <c r="J281" s="6" t="n"/>
      <c r="L281" s="8" t="n"/>
      <c r="M281" s="9">
        <f>IF(NOT(OR(A281&lt;&gt;"",B281&lt;&gt;"",C281&lt;&gt;"")),"",IF(N(G281)&gt;0,N(G281),IF(AND(AND(D281&lt;&gt;"",E281&lt;&gt;""),N(E281)&gt;N(D281)),ROUND((N(E281)-N(D281))*24-N(F281)/60,2),"")))</f>
        <v/>
      </c>
      <c r="N281" s="6">
        <f>IF(N(A281)=0,"",A281-WEEKDAY(A281,3))</f>
        <v/>
      </c>
      <c r="O281" s="8">
        <f>IF(NOT(OR(A281&lt;&gt;"",B281&lt;&gt;"",C281&lt;&gt;"")),"",IF(IF(N(A281)=0,"NO DATE; ",IF(A281&gt;TODAY(),"FUTURE DATE; ",""))&amp;IF(B281="","NO WORKER; ",IF(COUNTIF('Workers'!$A$2:$A$61,B281)=0,"WORKER NOT ON WORKERS SHEET; ",""))&amp;IF(C281="","NO JOB; ",IF(COUNTIF('Jobs'!$A$2:$A$61,C281)=0,"JOB NOT ON JOBS SHEET; ",""))&amp;IF(AND(N(G281)=0,AND(D281&lt;&gt;"",E281&lt;&gt;""),N(E281)&lt;=N(D281)),"END BEFORE START; ",IF(N(M281)&lt;=0,"NO HOURS; ",""))&amp;IF(AND(N(A281)&gt;0,B281&lt;&gt;"",COUNTIFS('Time Entries'!$A$2:$A$1500,A281,'Time Entries'!$B$2:$B$1500,B281,'Time Entries'!$C$2:$C$1500,C281,'Time Entries'!$M$2:$M$1500,M281)&gt;1),"POSSIBLE DUPLICATE; ","")&amp;IF(AND(N(A281)&gt;0,B281&lt;&gt;"",N('Settings'!$B$2)&gt;0,SUMIFS('Time Entries'!$M$2:$M$1500,'Time Entries'!$A$2:$A$1500,A281,'Time Entries'!$B$2:$B$1500,B281)&gt;N('Settings'!$B$2)),"LONG DAY; ","")&amp;IF(AND(N(A281)&gt;0,N(J281)&gt;0,N(J281)-N(A281)&gt;N('Settings'!$B$4)),"ENTERED LATE; ","")&amp;IF(AND(N(A281)&gt;0,K281="",TODAY()-N(A281)&gt;=N('Settings'!$B$5)),"NOT APPROVED; ","")="","",LEFT(IF(N(A281)=0,"NO DATE; ",IF(A281&gt;TODAY(),"FUTURE DATE; ",""))&amp;IF(B281="","NO WORKER; ",IF(COUNTIF('Workers'!$A$2:$A$61,B281)=0,"WORKER NOT ON WORKERS SHEET; ",""))&amp;IF(C281="","NO JOB; ",IF(COUNTIF('Jobs'!$A$2:$A$61,C281)=0,"JOB NOT ON JOBS SHEET; ",""))&amp;IF(AND(N(G281)=0,AND(D281&lt;&gt;"",E281&lt;&gt;""),N(E281)&lt;=N(D281)),"END BEFORE START; ",IF(N(M281)&lt;=0,"NO HOURS; ",""))&amp;IF(AND(N(A281)&gt;0,B281&lt;&gt;"",COUNTIFS('Time Entries'!$A$2:$A$1500,A281,'Time Entries'!$B$2:$B$1500,B281,'Time Entries'!$C$2:$C$1500,C281,'Time Entries'!$M$2:$M$1500,M281)&gt;1),"POSSIBLE DUPLICATE; ","")&amp;IF(AND(N(A281)&gt;0,B281&lt;&gt;"",N('Settings'!$B$2)&gt;0,SUMIFS('Time Entries'!$M$2:$M$1500,'Time Entries'!$A$2:$A$1500,A281,'Time Entries'!$B$2:$B$1500,B281)&gt;N('Settings'!$B$2)),"LONG DAY; ","")&amp;IF(AND(N(A281)&gt;0,N(J281)&gt;0,N(J281)-N(A281)&gt;N('Settings'!$B$4)),"ENTERED LATE; ","")&amp;IF(AND(N(A281)&gt;0,K281="",TODAY()-N(A281)&gt;=N('Settings'!$B$5)),"NOT APPROVED; ",""),LEN(IF(N(A281)=0,"NO DATE; ",IF(A281&gt;TODAY(),"FUTURE DATE; ",""))&amp;IF(B281="","NO WORKER; ",IF(COUNTIF('Workers'!$A$2:$A$61,B281)=0,"WORKER NOT ON WORKERS SHEET; ",""))&amp;IF(C281="","NO JOB; ",IF(COUNTIF('Jobs'!$A$2:$A$61,C281)=0,"JOB NOT ON JOBS SHEET; ",""))&amp;IF(AND(N(G281)=0,AND(D281&lt;&gt;"",E281&lt;&gt;""),N(E281)&lt;=N(D281)),"END BEFORE START; ",IF(N(M281)&lt;=0,"NO HOURS; ",""))&amp;IF(AND(N(A281)&gt;0,B281&lt;&gt;"",COUNTIFS('Time Entries'!$A$2:$A$1500,A281,'Time Entries'!$B$2:$B$1500,B281,'Time Entries'!$C$2:$C$1500,C281,'Time Entries'!$M$2:$M$1500,M281)&gt;1),"POSSIBLE DUPLICATE; ","")&amp;IF(AND(N(A281)&gt;0,B281&lt;&gt;"",N('Settings'!$B$2)&gt;0,SUMIFS('Time Entries'!$M$2:$M$1500,'Time Entries'!$A$2:$A$1500,A281,'Time Entries'!$B$2:$B$1500,B281)&gt;N('Settings'!$B$2)),"LONG DAY; ","")&amp;IF(AND(N(A281)&gt;0,N(J281)&gt;0,N(J281)-N(A281)&gt;N('Settings'!$B$4)),"ENTERED LATE; ","")&amp;IF(AND(N(A281)&gt;0,K281="",TODAY()-N(A281)&gt;=N('Settings'!$B$5)),"NOT APPROVED; ",""))-2)))</f>
        <v/>
      </c>
    </row>
    <row r="282">
      <c r="A282" s="6" t="n"/>
      <c r="D282" s="7" t="n"/>
      <c r="E282" s="7" t="n"/>
      <c r="J282" s="6" t="n"/>
      <c r="L282" s="8" t="n"/>
      <c r="M282" s="9">
        <f>IF(NOT(OR(A282&lt;&gt;"",B282&lt;&gt;"",C282&lt;&gt;"")),"",IF(N(G282)&gt;0,N(G282),IF(AND(AND(D282&lt;&gt;"",E282&lt;&gt;""),N(E282)&gt;N(D282)),ROUND((N(E282)-N(D282))*24-N(F282)/60,2),"")))</f>
        <v/>
      </c>
      <c r="N282" s="6">
        <f>IF(N(A282)=0,"",A282-WEEKDAY(A282,3))</f>
        <v/>
      </c>
      <c r="O282" s="8">
        <f>IF(NOT(OR(A282&lt;&gt;"",B282&lt;&gt;"",C282&lt;&gt;"")),"",IF(IF(N(A282)=0,"NO DATE; ",IF(A282&gt;TODAY(),"FUTURE DATE; ",""))&amp;IF(B282="","NO WORKER; ",IF(COUNTIF('Workers'!$A$2:$A$61,B282)=0,"WORKER NOT ON WORKERS SHEET; ",""))&amp;IF(C282="","NO JOB; ",IF(COUNTIF('Jobs'!$A$2:$A$61,C282)=0,"JOB NOT ON JOBS SHEET; ",""))&amp;IF(AND(N(G282)=0,AND(D282&lt;&gt;"",E282&lt;&gt;""),N(E282)&lt;=N(D282)),"END BEFORE START; ",IF(N(M282)&lt;=0,"NO HOURS; ",""))&amp;IF(AND(N(A282)&gt;0,B282&lt;&gt;"",COUNTIFS('Time Entries'!$A$2:$A$1500,A282,'Time Entries'!$B$2:$B$1500,B282,'Time Entries'!$C$2:$C$1500,C282,'Time Entries'!$M$2:$M$1500,M282)&gt;1),"POSSIBLE DUPLICATE; ","")&amp;IF(AND(N(A282)&gt;0,B282&lt;&gt;"",N('Settings'!$B$2)&gt;0,SUMIFS('Time Entries'!$M$2:$M$1500,'Time Entries'!$A$2:$A$1500,A282,'Time Entries'!$B$2:$B$1500,B282)&gt;N('Settings'!$B$2)),"LONG DAY; ","")&amp;IF(AND(N(A282)&gt;0,N(J282)&gt;0,N(J282)-N(A282)&gt;N('Settings'!$B$4)),"ENTERED LATE; ","")&amp;IF(AND(N(A282)&gt;0,K282="",TODAY()-N(A282)&gt;=N('Settings'!$B$5)),"NOT APPROVED; ","")="","",LEFT(IF(N(A282)=0,"NO DATE; ",IF(A282&gt;TODAY(),"FUTURE DATE; ",""))&amp;IF(B282="","NO WORKER; ",IF(COUNTIF('Workers'!$A$2:$A$61,B282)=0,"WORKER NOT ON WORKERS SHEET; ",""))&amp;IF(C282="","NO JOB; ",IF(COUNTIF('Jobs'!$A$2:$A$61,C282)=0,"JOB NOT ON JOBS SHEET; ",""))&amp;IF(AND(N(G282)=0,AND(D282&lt;&gt;"",E282&lt;&gt;""),N(E282)&lt;=N(D282)),"END BEFORE START; ",IF(N(M282)&lt;=0,"NO HOURS; ",""))&amp;IF(AND(N(A282)&gt;0,B282&lt;&gt;"",COUNTIFS('Time Entries'!$A$2:$A$1500,A282,'Time Entries'!$B$2:$B$1500,B282,'Time Entries'!$C$2:$C$1500,C282,'Time Entries'!$M$2:$M$1500,M282)&gt;1),"POSSIBLE DUPLICATE; ","")&amp;IF(AND(N(A282)&gt;0,B282&lt;&gt;"",N('Settings'!$B$2)&gt;0,SUMIFS('Time Entries'!$M$2:$M$1500,'Time Entries'!$A$2:$A$1500,A282,'Time Entries'!$B$2:$B$1500,B282)&gt;N('Settings'!$B$2)),"LONG DAY; ","")&amp;IF(AND(N(A282)&gt;0,N(J282)&gt;0,N(J282)-N(A282)&gt;N('Settings'!$B$4)),"ENTERED LATE; ","")&amp;IF(AND(N(A282)&gt;0,K282="",TODAY()-N(A282)&gt;=N('Settings'!$B$5)),"NOT APPROVED; ",""),LEN(IF(N(A282)=0,"NO DATE; ",IF(A282&gt;TODAY(),"FUTURE DATE; ",""))&amp;IF(B282="","NO WORKER; ",IF(COUNTIF('Workers'!$A$2:$A$61,B282)=0,"WORKER NOT ON WORKERS SHEET; ",""))&amp;IF(C282="","NO JOB; ",IF(COUNTIF('Jobs'!$A$2:$A$61,C282)=0,"JOB NOT ON JOBS SHEET; ",""))&amp;IF(AND(N(G282)=0,AND(D282&lt;&gt;"",E282&lt;&gt;""),N(E282)&lt;=N(D282)),"END BEFORE START; ",IF(N(M282)&lt;=0,"NO HOURS; ",""))&amp;IF(AND(N(A282)&gt;0,B282&lt;&gt;"",COUNTIFS('Time Entries'!$A$2:$A$1500,A282,'Time Entries'!$B$2:$B$1500,B282,'Time Entries'!$C$2:$C$1500,C282,'Time Entries'!$M$2:$M$1500,M282)&gt;1),"POSSIBLE DUPLICATE; ","")&amp;IF(AND(N(A282)&gt;0,B282&lt;&gt;"",N('Settings'!$B$2)&gt;0,SUMIFS('Time Entries'!$M$2:$M$1500,'Time Entries'!$A$2:$A$1500,A282,'Time Entries'!$B$2:$B$1500,B282)&gt;N('Settings'!$B$2)),"LONG DAY; ","")&amp;IF(AND(N(A282)&gt;0,N(J282)&gt;0,N(J282)-N(A282)&gt;N('Settings'!$B$4)),"ENTERED LATE; ","")&amp;IF(AND(N(A282)&gt;0,K282="",TODAY()-N(A282)&gt;=N('Settings'!$B$5)),"NOT APPROVED; ",""))-2)))</f>
        <v/>
      </c>
    </row>
    <row r="283">
      <c r="A283" s="6" t="n"/>
      <c r="D283" s="7" t="n"/>
      <c r="E283" s="7" t="n"/>
      <c r="J283" s="6" t="n"/>
      <c r="L283" s="8" t="n"/>
      <c r="M283" s="9">
        <f>IF(NOT(OR(A283&lt;&gt;"",B283&lt;&gt;"",C283&lt;&gt;"")),"",IF(N(G283)&gt;0,N(G283),IF(AND(AND(D283&lt;&gt;"",E283&lt;&gt;""),N(E283)&gt;N(D283)),ROUND((N(E283)-N(D283))*24-N(F283)/60,2),"")))</f>
        <v/>
      </c>
      <c r="N283" s="6">
        <f>IF(N(A283)=0,"",A283-WEEKDAY(A283,3))</f>
        <v/>
      </c>
      <c r="O283" s="8">
        <f>IF(NOT(OR(A283&lt;&gt;"",B283&lt;&gt;"",C283&lt;&gt;"")),"",IF(IF(N(A283)=0,"NO DATE; ",IF(A283&gt;TODAY(),"FUTURE DATE; ",""))&amp;IF(B283="","NO WORKER; ",IF(COUNTIF('Workers'!$A$2:$A$61,B283)=0,"WORKER NOT ON WORKERS SHEET; ",""))&amp;IF(C283="","NO JOB; ",IF(COUNTIF('Jobs'!$A$2:$A$61,C283)=0,"JOB NOT ON JOBS SHEET; ",""))&amp;IF(AND(N(G283)=0,AND(D283&lt;&gt;"",E283&lt;&gt;""),N(E283)&lt;=N(D283)),"END BEFORE START; ",IF(N(M283)&lt;=0,"NO HOURS; ",""))&amp;IF(AND(N(A283)&gt;0,B283&lt;&gt;"",COUNTIFS('Time Entries'!$A$2:$A$1500,A283,'Time Entries'!$B$2:$B$1500,B283,'Time Entries'!$C$2:$C$1500,C283,'Time Entries'!$M$2:$M$1500,M283)&gt;1),"POSSIBLE DUPLICATE; ","")&amp;IF(AND(N(A283)&gt;0,B283&lt;&gt;"",N('Settings'!$B$2)&gt;0,SUMIFS('Time Entries'!$M$2:$M$1500,'Time Entries'!$A$2:$A$1500,A283,'Time Entries'!$B$2:$B$1500,B283)&gt;N('Settings'!$B$2)),"LONG DAY; ","")&amp;IF(AND(N(A283)&gt;0,N(J283)&gt;0,N(J283)-N(A283)&gt;N('Settings'!$B$4)),"ENTERED LATE; ","")&amp;IF(AND(N(A283)&gt;0,K283="",TODAY()-N(A283)&gt;=N('Settings'!$B$5)),"NOT APPROVED; ","")="","",LEFT(IF(N(A283)=0,"NO DATE; ",IF(A283&gt;TODAY(),"FUTURE DATE; ",""))&amp;IF(B283="","NO WORKER; ",IF(COUNTIF('Workers'!$A$2:$A$61,B283)=0,"WORKER NOT ON WORKERS SHEET; ",""))&amp;IF(C283="","NO JOB; ",IF(COUNTIF('Jobs'!$A$2:$A$61,C283)=0,"JOB NOT ON JOBS SHEET; ",""))&amp;IF(AND(N(G283)=0,AND(D283&lt;&gt;"",E283&lt;&gt;""),N(E283)&lt;=N(D283)),"END BEFORE START; ",IF(N(M283)&lt;=0,"NO HOURS; ",""))&amp;IF(AND(N(A283)&gt;0,B283&lt;&gt;"",COUNTIFS('Time Entries'!$A$2:$A$1500,A283,'Time Entries'!$B$2:$B$1500,B283,'Time Entries'!$C$2:$C$1500,C283,'Time Entries'!$M$2:$M$1500,M283)&gt;1),"POSSIBLE DUPLICATE; ","")&amp;IF(AND(N(A283)&gt;0,B283&lt;&gt;"",N('Settings'!$B$2)&gt;0,SUMIFS('Time Entries'!$M$2:$M$1500,'Time Entries'!$A$2:$A$1500,A283,'Time Entries'!$B$2:$B$1500,B283)&gt;N('Settings'!$B$2)),"LONG DAY; ","")&amp;IF(AND(N(A283)&gt;0,N(J283)&gt;0,N(J283)-N(A283)&gt;N('Settings'!$B$4)),"ENTERED LATE; ","")&amp;IF(AND(N(A283)&gt;0,K283="",TODAY()-N(A283)&gt;=N('Settings'!$B$5)),"NOT APPROVED; ",""),LEN(IF(N(A283)=0,"NO DATE; ",IF(A283&gt;TODAY(),"FUTURE DATE; ",""))&amp;IF(B283="","NO WORKER; ",IF(COUNTIF('Workers'!$A$2:$A$61,B283)=0,"WORKER NOT ON WORKERS SHEET; ",""))&amp;IF(C283="","NO JOB; ",IF(COUNTIF('Jobs'!$A$2:$A$61,C283)=0,"JOB NOT ON JOBS SHEET; ",""))&amp;IF(AND(N(G283)=0,AND(D283&lt;&gt;"",E283&lt;&gt;""),N(E283)&lt;=N(D283)),"END BEFORE START; ",IF(N(M283)&lt;=0,"NO HOURS; ",""))&amp;IF(AND(N(A283)&gt;0,B283&lt;&gt;"",COUNTIFS('Time Entries'!$A$2:$A$1500,A283,'Time Entries'!$B$2:$B$1500,B283,'Time Entries'!$C$2:$C$1500,C283,'Time Entries'!$M$2:$M$1500,M283)&gt;1),"POSSIBLE DUPLICATE; ","")&amp;IF(AND(N(A283)&gt;0,B283&lt;&gt;"",N('Settings'!$B$2)&gt;0,SUMIFS('Time Entries'!$M$2:$M$1500,'Time Entries'!$A$2:$A$1500,A283,'Time Entries'!$B$2:$B$1500,B283)&gt;N('Settings'!$B$2)),"LONG DAY; ","")&amp;IF(AND(N(A283)&gt;0,N(J283)&gt;0,N(J283)-N(A283)&gt;N('Settings'!$B$4)),"ENTERED LATE; ","")&amp;IF(AND(N(A283)&gt;0,K283="",TODAY()-N(A283)&gt;=N('Settings'!$B$5)),"NOT APPROVED; ",""))-2)))</f>
        <v/>
      </c>
    </row>
    <row r="284">
      <c r="A284" s="6" t="n"/>
      <c r="D284" s="7" t="n"/>
      <c r="E284" s="7" t="n"/>
      <c r="J284" s="6" t="n"/>
      <c r="L284" s="8" t="n"/>
      <c r="M284" s="9">
        <f>IF(NOT(OR(A284&lt;&gt;"",B284&lt;&gt;"",C284&lt;&gt;"")),"",IF(N(G284)&gt;0,N(G284),IF(AND(AND(D284&lt;&gt;"",E284&lt;&gt;""),N(E284)&gt;N(D284)),ROUND((N(E284)-N(D284))*24-N(F284)/60,2),"")))</f>
        <v/>
      </c>
      <c r="N284" s="6">
        <f>IF(N(A284)=0,"",A284-WEEKDAY(A284,3))</f>
        <v/>
      </c>
      <c r="O284" s="8">
        <f>IF(NOT(OR(A284&lt;&gt;"",B284&lt;&gt;"",C284&lt;&gt;"")),"",IF(IF(N(A284)=0,"NO DATE; ",IF(A284&gt;TODAY(),"FUTURE DATE; ",""))&amp;IF(B284="","NO WORKER; ",IF(COUNTIF('Workers'!$A$2:$A$61,B284)=0,"WORKER NOT ON WORKERS SHEET; ",""))&amp;IF(C284="","NO JOB; ",IF(COUNTIF('Jobs'!$A$2:$A$61,C284)=0,"JOB NOT ON JOBS SHEET; ",""))&amp;IF(AND(N(G284)=0,AND(D284&lt;&gt;"",E284&lt;&gt;""),N(E284)&lt;=N(D284)),"END BEFORE START; ",IF(N(M284)&lt;=0,"NO HOURS; ",""))&amp;IF(AND(N(A284)&gt;0,B284&lt;&gt;"",COUNTIFS('Time Entries'!$A$2:$A$1500,A284,'Time Entries'!$B$2:$B$1500,B284,'Time Entries'!$C$2:$C$1500,C284,'Time Entries'!$M$2:$M$1500,M284)&gt;1),"POSSIBLE DUPLICATE; ","")&amp;IF(AND(N(A284)&gt;0,B284&lt;&gt;"",N('Settings'!$B$2)&gt;0,SUMIFS('Time Entries'!$M$2:$M$1500,'Time Entries'!$A$2:$A$1500,A284,'Time Entries'!$B$2:$B$1500,B284)&gt;N('Settings'!$B$2)),"LONG DAY; ","")&amp;IF(AND(N(A284)&gt;0,N(J284)&gt;0,N(J284)-N(A284)&gt;N('Settings'!$B$4)),"ENTERED LATE; ","")&amp;IF(AND(N(A284)&gt;0,K284="",TODAY()-N(A284)&gt;=N('Settings'!$B$5)),"NOT APPROVED; ","")="","",LEFT(IF(N(A284)=0,"NO DATE; ",IF(A284&gt;TODAY(),"FUTURE DATE; ",""))&amp;IF(B284="","NO WORKER; ",IF(COUNTIF('Workers'!$A$2:$A$61,B284)=0,"WORKER NOT ON WORKERS SHEET; ",""))&amp;IF(C284="","NO JOB; ",IF(COUNTIF('Jobs'!$A$2:$A$61,C284)=0,"JOB NOT ON JOBS SHEET; ",""))&amp;IF(AND(N(G284)=0,AND(D284&lt;&gt;"",E284&lt;&gt;""),N(E284)&lt;=N(D284)),"END BEFORE START; ",IF(N(M284)&lt;=0,"NO HOURS; ",""))&amp;IF(AND(N(A284)&gt;0,B284&lt;&gt;"",COUNTIFS('Time Entries'!$A$2:$A$1500,A284,'Time Entries'!$B$2:$B$1500,B284,'Time Entries'!$C$2:$C$1500,C284,'Time Entries'!$M$2:$M$1500,M284)&gt;1),"POSSIBLE DUPLICATE; ","")&amp;IF(AND(N(A284)&gt;0,B284&lt;&gt;"",N('Settings'!$B$2)&gt;0,SUMIFS('Time Entries'!$M$2:$M$1500,'Time Entries'!$A$2:$A$1500,A284,'Time Entries'!$B$2:$B$1500,B284)&gt;N('Settings'!$B$2)),"LONG DAY; ","")&amp;IF(AND(N(A284)&gt;0,N(J284)&gt;0,N(J284)-N(A284)&gt;N('Settings'!$B$4)),"ENTERED LATE; ","")&amp;IF(AND(N(A284)&gt;0,K284="",TODAY()-N(A284)&gt;=N('Settings'!$B$5)),"NOT APPROVED; ",""),LEN(IF(N(A284)=0,"NO DATE; ",IF(A284&gt;TODAY(),"FUTURE DATE; ",""))&amp;IF(B284="","NO WORKER; ",IF(COUNTIF('Workers'!$A$2:$A$61,B284)=0,"WORKER NOT ON WORKERS SHEET; ",""))&amp;IF(C284="","NO JOB; ",IF(COUNTIF('Jobs'!$A$2:$A$61,C284)=0,"JOB NOT ON JOBS SHEET; ",""))&amp;IF(AND(N(G284)=0,AND(D284&lt;&gt;"",E284&lt;&gt;""),N(E284)&lt;=N(D284)),"END BEFORE START; ",IF(N(M284)&lt;=0,"NO HOURS; ",""))&amp;IF(AND(N(A284)&gt;0,B284&lt;&gt;"",COUNTIFS('Time Entries'!$A$2:$A$1500,A284,'Time Entries'!$B$2:$B$1500,B284,'Time Entries'!$C$2:$C$1500,C284,'Time Entries'!$M$2:$M$1500,M284)&gt;1),"POSSIBLE DUPLICATE; ","")&amp;IF(AND(N(A284)&gt;0,B284&lt;&gt;"",N('Settings'!$B$2)&gt;0,SUMIFS('Time Entries'!$M$2:$M$1500,'Time Entries'!$A$2:$A$1500,A284,'Time Entries'!$B$2:$B$1500,B284)&gt;N('Settings'!$B$2)),"LONG DAY; ","")&amp;IF(AND(N(A284)&gt;0,N(J284)&gt;0,N(J284)-N(A284)&gt;N('Settings'!$B$4)),"ENTERED LATE; ","")&amp;IF(AND(N(A284)&gt;0,K284="",TODAY()-N(A284)&gt;=N('Settings'!$B$5)),"NOT APPROVED; ",""))-2)))</f>
        <v/>
      </c>
    </row>
    <row r="285">
      <c r="A285" s="6" t="n"/>
      <c r="D285" s="7" t="n"/>
      <c r="E285" s="7" t="n"/>
      <c r="J285" s="6" t="n"/>
      <c r="L285" s="8" t="n"/>
      <c r="M285" s="9">
        <f>IF(NOT(OR(A285&lt;&gt;"",B285&lt;&gt;"",C285&lt;&gt;"")),"",IF(N(G285)&gt;0,N(G285),IF(AND(AND(D285&lt;&gt;"",E285&lt;&gt;""),N(E285)&gt;N(D285)),ROUND((N(E285)-N(D285))*24-N(F285)/60,2),"")))</f>
        <v/>
      </c>
      <c r="N285" s="6">
        <f>IF(N(A285)=0,"",A285-WEEKDAY(A285,3))</f>
        <v/>
      </c>
      <c r="O285" s="8">
        <f>IF(NOT(OR(A285&lt;&gt;"",B285&lt;&gt;"",C285&lt;&gt;"")),"",IF(IF(N(A285)=0,"NO DATE; ",IF(A285&gt;TODAY(),"FUTURE DATE; ",""))&amp;IF(B285="","NO WORKER; ",IF(COUNTIF('Workers'!$A$2:$A$61,B285)=0,"WORKER NOT ON WORKERS SHEET; ",""))&amp;IF(C285="","NO JOB; ",IF(COUNTIF('Jobs'!$A$2:$A$61,C285)=0,"JOB NOT ON JOBS SHEET; ",""))&amp;IF(AND(N(G285)=0,AND(D285&lt;&gt;"",E285&lt;&gt;""),N(E285)&lt;=N(D285)),"END BEFORE START; ",IF(N(M285)&lt;=0,"NO HOURS; ",""))&amp;IF(AND(N(A285)&gt;0,B285&lt;&gt;"",COUNTIFS('Time Entries'!$A$2:$A$1500,A285,'Time Entries'!$B$2:$B$1500,B285,'Time Entries'!$C$2:$C$1500,C285,'Time Entries'!$M$2:$M$1500,M285)&gt;1),"POSSIBLE DUPLICATE; ","")&amp;IF(AND(N(A285)&gt;0,B285&lt;&gt;"",N('Settings'!$B$2)&gt;0,SUMIFS('Time Entries'!$M$2:$M$1500,'Time Entries'!$A$2:$A$1500,A285,'Time Entries'!$B$2:$B$1500,B285)&gt;N('Settings'!$B$2)),"LONG DAY; ","")&amp;IF(AND(N(A285)&gt;0,N(J285)&gt;0,N(J285)-N(A285)&gt;N('Settings'!$B$4)),"ENTERED LATE; ","")&amp;IF(AND(N(A285)&gt;0,K285="",TODAY()-N(A285)&gt;=N('Settings'!$B$5)),"NOT APPROVED; ","")="","",LEFT(IF(N(A285)=0,"NO DATE; ",IF(A285&gt;TODAY(),"FUTURE DATE; ",""))&amp;IF(B285="","NO WORKER; ",IF(COUNTIF('Workers'!$A$2:$A$61,B285)=0,"WORKER NOT ON WORKERS SHEET; ",""))&amp;IF(C285="","NO JOB; ",IF(COUNTIF('Jobs'!$A$2:$A$61,C285)=0,"JOB NOT ON JOBS SHEET; ",""))&amp;IF(AND(N(G285)=0,AND(D285&lt;&gt;"",E285&lt;&gt;""),N(E285)&lt;=N(D285)),"END BEFORE START; ",IF(N(M285)&lt;=0,"NO HOURS; ",""))&amp;IF(AND(N(A285)&gt;0,B285&lt;&gt;"",COUNTIFS('Time Entries'!$A$2:$A$1500,A285,'Time Entries'!$B$2:$B$1500,B285,'Time Entries'!$C$2:$C$1500,C285,'Time Entries'!$M$2:$M$1500,M285)&gt;1),"POSSIBLE DUPLICATE; ","")&amp;IF(AND(N(A285)&gt;0,B285&lt;&gt;"",N('Settings'!$B$2)&gt;0,SUMIFS('Time Entries'!$M$2:$M$1500,'Time Entries'!$A$2:$A$1500,A285,'Time Entries'!$B$2:$B$1500,B285)&gt;N('Settings'!$B$2)),"LONG DAY; ","")&amp;IF(AND(N(A285)&gt;0,N(J285)&gt;0,N(J285)-N(A285)&gt;N('Settings'!$B$4)),"ENTERED LATE; ","")&amp;IF(AND(N(A285)&gt;0,K285="",TODAY()-N(A285)&gt;=N('Settings'!$B$5)),"NOT APPROVED; ",""),LEN(IF(N(A285)=0,"NO DATE; ",IF(A285&gt;TODAY(),"FUTURE DATE; ",""))&amp;IF(B285="","NO WORKER; ",IF(COUNTIF('Workers'!$A$2:$A$61,B285)=0,"WORKER NOT ON WORKERS SHEET; ",""))&amp;IF(C285="","NO JOB; ",IF(COUNTIF('Jobs'!$A$2:$A$61,C285)=0,"JOB NOT ON JOBS SHEET; ",""))&amp;IF(AND(N(G285)=0,AND(D285&lt;&gt;"",E285&lt;&gt;""),N(E285)&lt;=N(D285)),"END BEFORE START; ",IF(N(M285)&lt;=0,"NO HOURS; ",""))&amp;IF(AND(N(A285)&gt;0,B285&lt;&gt;"",COUNTIFS('Time Entries'!$A$2:$A$1500,A285,'Time Entries'!$B$2:$B$1500,B285,'Time Entries'!$C$2:$C$1500,C285,'Time Entries'!$M$2:$M$1500,M285)&gt;1),"POSSIBLE DUPLICATE; ","")&amp;IF(AND(N(A285)&gt;0,B285&lt;&gt;"",N('Settings'!$B$2)&gt;0,SUMIFS('Time Entries'!$M$2:$M$1500,'Time Entries'!$A$2:$A$1500,A285,'Time Entries'!$B$2:$B$1500,B285)&gt;N('Settings'!$B$2)),"LONG DAY; ","")&amp;IF(AND(N(A285)&gt;0,N(J285)&gt;0,N(J285)-N(A285)&gt;N('Settings'!$B$4)),"ENTERED LATE; ","")&amp;IF(AND(N(A285)&gt;0,K285="",TODAY()-N(A285)&gt;=N('Settings'!$B$5)),"NOT APPROVED; ",""))-2)))</f>
        <v/>
      </c>
    </row>
    <row r="286">
      <c r="A286" s="6" t="n"/>
      <c r="D286" s="7" t="n"/>
      <c r="E286" s="7" t="n"/>
      <c r="J286" s="6" t="n"/>
      <c r="L286" s="8" t="n"/>
      <c r="M286" s="9">
        <f>IF(NOT(OR(A286&lt;&gt;"",B286&lt;&gt;"",C286&lt;&gt;"")),"",IF(N(G286)&gt;0,N(G286),IF(AND(AND(D286&lt;&gt;"",E286&lt;&gt;""),N(E286)&gt;N(D286)),ROUND((N(E286)-N(D286))*24-N(F286)/60,2),"")))</f>
        <v/>
      </c>
      <c r="N286" s="6">
        <f>IF(N(A286)=0,"",A286-WEEKDAY(A286,3))</f>
        <v/>
      </c>
      <c r="O286" s="8">
        <f>IF(NOT(OR(A286&lt;&gt;"",B286&lt;&gt;"",C286&lt;&gt;"")),"",IF(IF(N(A286)=0,"NO DATE; ",IF(A286&gt;TODAY(),"FUTURE DATE; ",""))&amp;IF(B286="","NO WORKER; ",IF(COUNTIF('Workers'!$A$2:$A$61,B286)=0,"WORKER NOT ON WORKERS SHEET; ",""))&amp;IF(C286="","NO JOB; ",IF(COUNTIF('Jobs'!$A$2:$A$61,C286)=0,"JOB NOT ON JOBS SHEET; ",""))&amp;IF(AND(N(G286)=0,AND(D286&lt;&gt;"",E286&lt;&gt;""),N(E286)&lt;=N(D286)),"END BEFORE START; ",IF(N(M286)&lt;=0,"NO HOURS; ",""))&amp;IF(AND(N(A286)&gt;0,B286&lt;&gt;"",COUNTIFS('Time Entries'!$A$2:$A$1500,A286,'Time Entries'!$B$2:$B$1500,B286,'Time Entries'!$C$2:$C$1500,C286,'Time Entries'!$M$2:$M$1500,M286)&gt;1),"POSSIBLE DUPLICATE; ","")&amp;IF(AND(N(A286)&gt;0,B286&lt;&gt;"",N('Settings'!$B$2)&gt;0,SUMIFS('Time Entries'!$M$2:$M$1500,'Time Entries'!$A$2:$A$1500,A286,'Time Entries'!$B$2:$B$1500,B286)&gt;N('Settings'!$B$2)),"LONG DAY; ","")&amp;IF(AND(N(A286)&gt;0,N(J286)&gt;0,N(J286)-N(A286)&gt;N('Settings'!$B$4)),"ENTERED LATE; ","")&amp;IF(AND(N(A286)&gt;0,K286="",TODAY()-N(A286)&gt;=N('Settings'!$B$5)),"NOT APPROVED; ","")="","",LEFT(IF(N(A286)=0,"NO DATE; ",IF(A286&gt;TODAY(),"FUTURE DATE; ",""))&amp;IF(B286="","NO WORKER; ",IF(COUNTIF('Workers'!$A$2:$A$61,B286)=0,"WORKER NOT ON WORKERS SHEET; ",""))&amp;IF(C286="","NO JOB; ",IF(COUNTIF('Jobs'!$A$2:$A$61,C286)=0,"JOB NOT ON JOBS SHEET; ",""))&amp;IF(AND(N(G286)=0,AND(D286&lt;&gt;"",E286&lt;&gt;""),N(E286)&lt;=N(D286)),"END BEFORE START; ",IF(N(M286)&lt;=0,"NO HOURS; ",""))&amp;IF(AND(N(A286)&gt;0,B286&lt;&gt;"",COUNTIFS('Time Entries'!$A$2:$A$1500,A286,'Time Entries'!$B$2:$B$1500,B286,'Time Entries'!$C$2:$C$1500,C286,'Time Entries'!$M$2:$M$1500,M286)&gt;1),"POSSIBLE DUPLICATE; ","")&amp;IF(AND(N(A286)&gt;0,B286&lt;&gt;"",N('Settings'!$B$2)&gt;0,SUMIFS('Time Entries'!$M$2:$M$1500,'Time Entries'!$A$2:$A$1500,A286,'Time Entries'!$B$2:$B$1500,B286)&gt;N('Settings'!$B$2)),"LONG DAY; ","")&amp;IF(AND(N(A286)&gt;0,N(J286)&gt;0,N(J286)-N(A286)&gt;N('Settings'!$B$4)),"ENTERED LATE; ","")&amp;IF(AND(N(A286)&gt;0,K286="",TODAY()-N(A286)&gt;=N('Settings'!$B$5)),"NOT APPROVED; ",""),LEN(IF(N(A286)=0,"NO DATE; ",IF(A286&gt;TODAY(),"FUTURE DATE; ",""))&amp;IF(B286="","NO WORKER; ",IF(COUNTIF('Workers'!$A$2:$A$61,B286)=0,"WORKER NOT ON WORKERS SHEET; ",""))&amp;IF(C286="","NO JOB; ",IF(COUNTIF('Jobs'!$A$2:$A$61,C286)=0,"JOB NOT ON JOBS SHEET; ",""))&amp;IF(AND(N(G286)=0,AND(D286&lt;&gt;"",E286&lt;&gt;""),N(E286)&lt;=N(D286)),"END BEFORE START; ",IF(N(M286)&lt;=0,"NO HOURS; ",""))&amp;IF(AND(N(A286)&gt;0,B286&lt;&gt;"",COUNTIFS('Time Entries'!$A$2:$A$1500,A286,'Time Entries'!$B$2:$B$1500,B286,'Time Entries'!$C$2:$C$1500,C286,'Time Entries'!$M$2:$M$1500,M286)&gt;1),"POSSIBLE DUPLICATE; ","")&amp;IF(AND(N(A286)&gt;0,B286&lt;&gt;"",N('Settings'!$B$2)&gt;0,SUMIFS('Time Entries'!$M$2:$M$1500,'Time Entries'!$A$2:$A$1500,A286,'Time Entries'!$B$2:$B$1500,B286)&gt;N('Settings'!$B$2)),"LONG DAY; ","")&amp;IF(AND(N(A286)&gt;0,N(J286)&gt;0,N(J286)-N(A286)&gt;N('Settings'!$B$4)),"ENTERED LATE; ","")&amp;IF(AND(N(A286)&gt;0,K286="",TODAY()-N(A286)&gt;=N('Settings'!$B$5)),"NOT APPROVED; ",""))-2)))</f>
        <v/>
      </c>
    </row>
    <row r="287">
      <c r="A287" s="6" t="n"/>
      <c r="D287" s="7" t="n"/>
      <c r="E287" s="7" t="n"/>
      <c r="J287" s="6" t="n"/>
      <c r="L287" s="8" t="n"/>
      <c r="M287" s="9">
        <f>IF(NOT(OR(A287&lt;&gt;"",B287&lt;&gt;"",C287&lt;&gt;"")),"",IF(N(G287)&gt;0,N(G287),IF(AND(AND(D287&lt;&gt;"",E287&lt;&gt;""),N(E287)&gt;N(D287)),ROUND((N(E287)-N(D287))*24-N(F287)/60,2),"")))</f>
        <v/>
      </c>
      <c r="N287" s="6">
        <f>IF(N(A287)=0,"",A287-WEEKDAY(A287,3))</f>
        <v/>
      </c>
      <c r="O287" s="8">
        <f>IF(NOT(OR(A287&lt;&gt;"",B287&lt;&gt;"",C287&lt;&gt;"")),"",IF(IF(N(A287)=0,"NO DATE; ",IF(A287&gt;TODAY(),"FUTURE DATE; ",""))&amp;IF(B287="","NO WORKER; ",IF(COUNTIF('Workers'!$A$2:$A$61,B287)=0,"WORKER NOT ON WORKERS SHEET; ",""))&amp;IF(C287="","NO JOB; ",IF(COUNTIF('Jobs'!$A$2:$A$61,C287)=0,"JOB NOT ON JOBS SHEET; ",""))&amp;IF(AND(N(G287)=0,AND(D287&lt;&gt;"",E287&lt;&gt;""),N(E287)&lt;=N(D287)),"END BEFORE START; ",IF(N(M287)&lt;=0,"NO HOURS; ",""))&amp;IF(AND(N(A287)&gt;0,B287&lt;&gt;"",COUNTIFS('Time Entries'!$A$2:$A$1500,A287,'Time Entries'!$B$2:$B$1500,B287,'Time Entries'!$C$2:$C$1500,C287,'Time Entries'!$M$2:$M$1500,M287)&gt;1),"POSSIBLE DUPLICATE; ","")&amp;IF(AND(N(A287)&gt;0,B287&lt;&gt;"",N('Settings'!$B$2)&gt;0,SUMIFS('Time Entries'!$M$2:$M$1500,'Time Entries'!$A$2:$A$1500,A287,'Time Entries'!$B$2:$B$1500,B287)&gt;N('Settings'!$B$2)),"LONG DAY; ","")&amp;IF(AND(N(A287)&gt;0,N(J287)&gt;0,N(J287)-N(A287)&gt;N('Settings'!$B$4)),"ENTERED LATE; ","")&amp;IF(AND(N(A287)&gt;0,K287="",TODAY()-N(A287)&gt;=N('Settings'!$B$5)),"NOT APPROVED; ","")="","",LEFT(IF(N(A287)=0,"NO DATE; ",IF(A287&gt;TODAY(),"FUTURE DATE; ",""))&amp;IF(B287="","NO WORKER; ",IF(COUNTIF('Workers'!$A$2:$A$61,B287)=0,"WORKER NOT ON WORKERS SHEET; ",""))&amp;IF(C287="","NO JOB; ",IF(COUNTIF('Jobs'!$A$2:$A$61,C287)=0,"JOB NOT ON JOBS SHEET; ",""))&amp;IF(AND(N(G287)=0,AND(D287&lt;&gt;"",E287&lt;&gt;""),N(E287)&lt;=N(D287)),"END BEFORE START; ",IF(N(M287)&lt;=0,"NO HOURS; ",""))&amp;IF(AND(N(A287)&gt;0,B287&lt;&gt;"",COUNTIFS('Time Entries'!$A$2:$A$1500,A287,'Time Entries'!$B$2:$B$1500,B287,'Time Entries'!$C$2:$C$1500,C287,'Time Entries'!$M$2:$M$1500,M287)&gt;1),"POSSIBLE DUPLICATE; ","")&amp;IF(AND(N(A287)&gt;0,B287&lt;&gt;"",N('Settings'!$B$2)&gt;0,SUMIFS('Time Entries'!$M$2:$M$1500,'Time Entries'!$A$2:$A$1500,A287,'Time Entries'!$B$2:$B$1500,B287)&gt;N('Settings'!$B$2)),"LONG DAY; ","")&amp;IF(AND(N(A287)&gt;0,N(J287)&gt;0,N(J287)-N(A287)&gt;N('Settings'!$B$4)),"ENTERED LATE; ","")&amp;IF(AND(N(A287)&gt;0,K287="",TODAY()-N(A287)&gt;=N('Settings'!$B$5)),"NOT APPROVED; ",""),LEN(IF(N(A287)=0,"NO DATE; ",IF(A287&gt;TODAY(),"FUTURE DATE; ",""))&amp;IF(B287="","NO WORKER; ",IF(COUNTIF('Workers'!$A$2:$A$61,B287)=0,"WORKER NOT ON WORKERS SHEET; ",""))&amp;IF(C287="","NO JOB; ",IF(COUNTIF('Jobs'!$A$2:$A$61,C287)=0,"JOB NOT ON JOBS SHEET; ",""))&amp;IF(AND(N(G287)=0,AND(D287&lt;&gt;"",E287&lt;&gt;""),N(E287)&lt;=N(D287)),"END BEFORE START; ",IF(N(M287)&lt;=0,"NO HOURS; ",""))&amp;IF(AND(N(A287)&gt;0,B287&lt;&gt;"",COUNTIFS('Time Entries'!$A$2:$A$1500,A287,'Time Entries'!$B$2:$B$1500,B287,'Time Entries'!$C$2:$C$1500,C287,'Time Entries'!$M$2:$M$1500,M287)&gt;1),"POSSIBLE DUPLICATE; ","")&amp;IF(AND(N(A287)&gt;0,B287&lt;&gt;"",N('Settings'!$B$2)&gt;0,SUMIFS('Time Entries'!$M$2:$M$1500,'Time Entries'!$A$2:$A$1500,A287,'Time Entries'!$B$2:$B$1500,B287)&gt;N('Settings'!$B$2)),"LONG DAY; ","")&amp;IF(AND(N(A287)&gt;0,N(J287)&gt;0,N(J287)-N(A287)&gt;N('Settings'!$B$4)),"ENTERED LATE; ","")&amp;IF(AND(N(A287)&gt;0,K287="",TODAY()-N(A287)&gt;=N('Settings'!$B$5)),"NOT APPROVED; ",""))-2)))</f>
        <v/>
      </c>
    </row>
    <row r="288">
      <c r="A288" s="6" t="n"/>
      <c r="D288" s="7" t="n"/>
      <c r="E288" s="7" t="n"/>
      <c r="J288" s="6" t="n"/>
      <c r="L288" s="8" t="n"/>
      <c r="M288" s="9">
        <f>IF(NOT(OR(A288&lt;&gt;"",B288&lt;&gt;"",C288&lt;&gt;"")),"",IF(N(G288)&gt;0,N(G288),IF(AND(AND(D288&lt;&gt;"",E288&lt;&gt;""),N(E288)&gt;N(D288)),ROUND((N(E288)-N(D288))*24-N(F288)/60,2),"")))</f>
        <v/>
      </c>
      <c r="N288" s="6">
        <f>IF(N(A288)=0,"",A288-WEEKDAY(A288,3))</f>
        <v/>
      </c>
      <c r="O288" s="8">
        <f>IF(NOT(OR(A288&lt;&gt;"",B288&lt;&gt;"",C288&lt;&gt;"")),"",IF(IF(N(A288)=0,"NO DATE; ",IF(A288&gt;TODAY(),"FUTURE DATE; ",""))&amp;IF(B288="","NO WORKER; ",IF(COUNTIF('Workers'!$A$2:$A$61,B288)=0,"WORKER NOT ON WORKERS SHEET; ",""))&amp;IF(C288="","NO JOB; ",IF(COUNTIF('Jobs'!$A$2:$A$61,C288)=0,"JOB NOT ON JOBS SHEET; ",""))&amp;IF(AND(N(G288)=0,AND(D288&lt;&gt;"",E288&lt;&gt;""),N(E288)&lt;=N(D288)),"END BEFORE START; ",IF(N(M288)&lt;=0,"NO HOURS; ",""))&amp;IF(AND(N(A288)&gt;0,B288&lt;&gt;"",COUNTIFS('Time Entries'!$A$2:$A$1500,A288,'Time Entries'!$B$2:$B$1500,B288,'Time Entries'!$C$2:$C$1500,C288,'Time Entries'!$M$2:$M$1500,M288)&gt;1),"POSSIBLE DUPLICATE; ","")&amp;IF(AND(N(A288)&gt;0,B288&lt;&gt;"",N('Settings'!$B$2)&gt;0,SUMIFS('Time Entries'!$M$2:$M$1500,'Time Entries'!$A$2:$A$1500,A288,'Time Entries'!$B$2:$B$1500,B288)&gt;N('Settings'!$B$2)),"LONG DAY; ","")&amp;IF(AND(N(A288)&gt;0,N(J288)&gt;0,N(J288)-N(A288)&gt;N('Settings'!$B$4)),"ENTERED LATE; ","")&amp;IF(AND(N(A288)&gt;0,K288="",TODAY()-N(A288)&gt;=N('Settings'!$B$5)),"NOT APPROVED; ","")="","",LEFT(IF(N(A288)=0,"NO DATE; ",IF(A288&gt;TODAY(),"FUTURE DATE; ",""))&amp;IF(B288="","NO WORKER; ",IF(COUNTIF('Workers'!$A$2:$A$61,B288)=0,"WORKER NOT ON WORKERS SHEET; ",""))&amp;IF(C288="","NO JOB; ",IF(COUNTIF('Jobs'!$A$2:$A$61,C288)=0,"JOB NOT ON JOBS SHEET; ",""))&amp;IF(AND(N(G288)=0,AND(D288&lt;&gt;"",E288&lt;&gt;""),N(E288)&lt;=N(D288)),"END BEFORE START; ",IF(N(M288)&lt;=0,"NO HOURS; ",""))&amp;IF(AND(N(A288)&gt;0,B288&lt;&gt;"",COUNTIFS('Time Entries'!$A$2:$A$1500,A288,'Time Entries'!$B$2:$B$1500,B288,'Time Entries'!$C$2:$C$1500,C288,'Time Entries'!$M$2:$M$1500,M288)&gt;1),"POSSIBLE DUPLICATE; ","")&amp;IF(AND(N(A288)&gt;0,B288&lt;&gt;"",N('Settings'!$B$2)&gt;0,SUMIFS('Time Entries'!$M$2:$M$1500,'Time Entries'!$A$2:$A$1500,A288,'Time Entries'!$B$2:$B$1500,B288)&gt;N('Settings'!$B$2)),"LONG DAY; ","")&amp;IF(AND(N(A288)&gt;0,N(J288)&gt;0,N(J288)-N(A288)&gt;N('Settings'!$B$4)),"ENTERED LATE; ","")&amp;IF(AND(N(A288)&gt;0,K288="",TODAY()-N(A288)&gt;=N('Settings'!$B$5)),"NOT APPROVED; ",""),LEN(IF(N(A288)=0,"NO DATE; ",IF(A288&gt;TODAY(),"FUTURE DATE; ",""))&amp;IF(B288="","NO WORKER; ",IF(COUNTIF('Workers'!$A$2:$A$61,B288)=0,"WORKER NOT ON WORKERS SHEET; ",""))&amp;IF(C288="","NO JOB; ",IF(COUNTIF('Jobs'!$A$2:$A$61,C288)=0,"JOB NOT ON JOBS SHEET; ",""))&amp;IF(AND(N(G288)=0,AND(D288&lt;&gt;"",E288&lt;&gt;""),N(E288)&lt;=N(D288)),"END BEFORE START; ",IF(N(M288)&lt;=0,"NO HOURS; ",""))&amp;IF(AND(N(A288)&gt;0,B288&lt;&gt;"",COUNTIFS('Time Entries'!$A$2:$A$1500,A288,'Time Entries'!$B$2:$B$1500,B288,'Time Entries'!$C$2:$C$1500,C288,'Time Entries'!$M$2:$M$1500,M288)&gt;1),"POSSIBLE DUPLICATE; ","")&amp;IF(AND(N(A288)&gt;0,B288&lt;&gt;"",N('Settings'!$B$2)&gt;0,SUMIFS('Time Entries'!$M$2:$M$1500,'Time Entries'!$A$2:$A$1500,A288,'Time Entries'!$B$2:$B$1500,B288)&gt;N('Settings'!$B$2)),"LONG DAY; ","")&amp;IF(AND(N(A288)&gt;0,N(J288)&gt;0,N(J288)-N(A288)&gt;N('Settings'!$B$4)),"ENTERED LATE; ","")&amp;IF(AND(N(A288)&gt;0,K288="",TODAY()-N(A288)&gt;=N('Settings'!$B$5)),"NOT APPROVED; ",""))-2)))</f>
        <v/>
      </c>
    </row>
    <row r="289">
      <c r="A289" s="6" t="n"/>
      <c r="D289" s="7" t="n"/>
      <c r="E289" s="7" t="n"/>
      <c r="J289" s="6" t="n"/>
      <c r="L289" s="8" t="n"/>
      <c r="M289" s="9">
        <f>IF(NOT(OR(A289&lt;&gt;"",B289&lt;&gt;"",C289&lt;&gt;"")),"",IF(N(G289)&gt;0,N(G289),IF(AND(AND(D289&lt;&gt;"",E289&lt;&gt;""),N(E289)&gt;N(D289)),ROUND((N(E289)-N(D289))*24-N(F289)/60,2),"")))</f>
        <v/>
      </c>
      <c r="N289" s="6">
        <f>IF(N(A289)=0,"",A289-WEEKDAY(A289,3))</f>
        <v/>
      </c>
      <c r="O289" s="8">
        <f>IF(NOT(OR(A289&lt;&gt;"",B289&lt;&gt;"",C289&lt;&gt;"")),"",IF(IF(N(A289)=0,"NO DATE; ",IF(A289&gt;TODAY(),"FUTURE DATE; ",""))&amp;IF(B289="","NO WORKER; ",IF(COUNTIF('Workers'!$A$2:$A$61,B289)=0,"WORKER NOT ON WORKERS SHEET; ",""))&amp;IF(C289="","NO JOB; ",IF(COUNTIF('Jobs'!$A$2:$A$61,C289)=0,"JOB NOT ON JOBS SHEET; ",""))&amp;IF(AND(N(G289)=0,AND(D289&lt;&gt;"",E289&lt;&gt;""),N(E289)&lt;=N(D289)),"END BEFORE START; ",IF(N(M289)&lt;=0,"NO HOURS; ",""))&amp;IF(AND(N(A289)&gt;0,B289&lt;&gt;"",COUNTIFS('Time Entries'!$A$2:$A$1500,A289,'Time Entries'!$B$2:$B$1500,B289,'Time Entries'!$C$2:$C$1500,C289,'Time Entries'!$M$2:$M$1500,M289)&gt;1),"POSSIBLE DUPLICATE; ","")&amp;IF(AND(N(A289)&gt;0,B289&lt;&gt;"",N('Settings'!$B$2)&gt;0,SUMIFS('Time Entries'!$M$2:$M$1500,'Time Entries'!$A$2:$A$1500,A289,'Time Entries'!$B$2:$B$1500,B289)&gt;N('Settings'!$B$2)),"LONG DAY; ","")&amp;IF(AND(N(A289)&gt;0,N(J289)&gt;0,N(J289)-N(A289)&gt;N('Settings'!$B$4)),"ENTERED LATE; ","")&amp;IF(AND(N(A289)&gt;0,K289="",TODAY()-N(A289)&gt;=N('Settings'!$B$5)),"NOT APPROVED; ","")="","",LEFT(IF(N(A289)=0,"NO DATE; ",IF(A289&gt;TODAY(),"FUTURE DATE; ",""))&amp;IF(B289="","NO WORKER; ",IF(COUNTIF('Workers'!$A$2:$A$61,B289)=0,"WORKER NOT ON WORKERS SHEET; ",""))&amp;IF(C289="","NO JOB; ",IF(COUNTIF('Jobs'!$A$2:$A$61,C289)=0,"JOB NOT ON JOBS SHEET; ",""))&amp;IF(AND(N(G289)=0,AND(D289&lt;&gt;"",E289&lt;&gt;""),N(E289)&lt;=N(D289)),"END BEFORE START; ",IF(N(M289)&lt;=0,"NO HOURS; ",""))&amp;IF(AND(N(A289)&gt;0,B289&lt;&gt;"",COUNTIFS('Time Entries'!$A$2:$A$1500,A289,'Time Entries'!$B$2:$B$1500,B289,'Time Entries'!$C$2:$C$1500,C289,'Time Entries'!$M$2:$M$1500,M289)&gt;1),"POSSIBLE DUPLICATE; ","")&amp;IF(AND(N(A289)&gt;0,B289&lt;&gt;"",N('Settings'!$B$2)&gt;0,SUMIFS('Time Entries'!$M$2:$M$1500,'Time Entries'!$A$2:$A$1500,A289,'Time Entries'!$B$2:$B$1500,B289)&gt;N('Settings'!$B$2)),"LONG DAY; ","")&amp;IF(AND(N(A289)&gt;0,N(J289)&gt;0,N(J289)-N(A289)&gt;N('Settings'!$B$4)),"ENTERED LATE; ","")&amp;IF(AND(N(A289)&gt;0,K289="",TODAY()-N(A289)&gt;=N('Settings'!$B$5)),"NOT APPROVED; ",""),LEN(IF(N(A289)=0,"NO DATE; ",IF(A289&gt;TODAY(),"FUTURE DATE; ",""))&amp;IF(B289="","NO WORKER; ",IF(COUNTIF('Workers'!$A$2:$A$61,B289)=0,"WORKER NOT ON WORKERS SHEET; ",""))&amp;IF(C289="","NO JOB; ",IF(COUNTIF('Jobs'!$A$2:$A$61,C289)=0,"JOB NOT ON JOBS SHEET; ",""))&amp;IF(AND(N(G289)=0,AND(D289&lt;&gt;"",E289&lt;&gt;""),N(E289)&lt;=N(D289)),"END BEFORE START; ",IF(N(M289)&lt;=0,"NO HOURS; ",""))&amp;IF(AND(N(A289)&gt;0,B289&lt;&gt;"",COUNTIFS('Time Entries'!$A$2:$A$1500,A289,'Time Entries'!$B$2:$B$1500,B289,'Time Entries'!$C$2:$C$1500,C289,'Time Entries'!$M$2:$M$1500,M289)&gt;1),"POSSIBLE DUPLICATE; ","")&amp;IF(AND(N(A289)&gt;0,B289&lt;&gt;"",N('Settings'!$B$2)&gt;0,SUMIFS('Time Entries'!$M$2:$M$1500,'Time Entries'!$A$2:$A$1500,A289,'Time Entries'!$B$2:$B$1500,B289)&gt;N('Settings'!$B$2)),"LONG DAY; ","")&amp;IF(AND(N(A289)&gt;0,N(J289)&gt;0,N(J289)-N(A289)&gt;N('Settings'!$B$4)),"ENTERED LATE; ","")&amp;IF(AND(N(A289)&gt;0,K289="",TODAY()-N(A289)&gt;=N('Settings'!$B$5)),"NOT APPROVED; ",""))-2)))</f>
        <v/>
      </c>
    </row>
    <row r="290">
      <c r="A290" s="6" t="n"/>
      <c r="D290" s="7" t="n"/>
      <c r="E290" s="7" t="n"/>
      <c r="J290" s="6" t="n"/>
      <c r="L290" s="8" t="n"/>
      <c r="M290" s="9">
        <f>IF(NOT(OR(A290&lt;&gt;"",B290&lt;&gt;"",C290&lt;&gt;"")),"",IF(N(G290)&gt;0,N(G290),IF(AND(AND(D290&lt;&gt;"",E290&lt;&gt;""),N(E290)&gt;N(D290)),ROUND((N(E290)-N(D290))*24-N(F290)/60,2),"")))</f>
        <v/>
      </c>
      <c r="N290" s="6">
        <f>IF(N(A290)=0,"",A290-WEEKDAY(A290,3))</f>
        <v/>
      </c>
      <c r="O290" s="8">
        <f>IF(NOT(OR(A290&lt;&gt;"",B290&lt;&gt;"",C290&lt;&gt;"")),"",IF(IF(N(A290)=0,"NO DATE; ",IF(A290&gt;TODAY(),"FUTURE DATE; ",""))&amp;IF(B290="","NO WORKER; ",IF(COUNTIF('Workers'!$A$2:$A$61,B290)=0,"WORKER NOT ON WORKERS SHEET; ",""))&amp;IF(C290="","NO JOB; ",IF(COUNTIF('Jobs'!$A$2:$A$61,C290)=0,"JOB NOT ON JOBS SHEET; ",""))&amp;IF(AND(N(G290)=0,AND(D290&lt;&gt;"",E290&lt;&gt;""),N(E290)&lt;=N(D290)),"END BEFORE START; ",IF(N(M290)&lt;=0,"NO HOURS; ",""))&amp;IF(AND(N(A290)&gt;0,B290&lt;&gt;"",COUNTIFS('Time Entries'!$A$2:$A$1500,A290,'Time Entries'!$B$2:$B$1500,B290,'Time Entries'!$C$2:$C$1500,C290,'Time Entries'!$M$2:$M$1500,M290)&gt;1),"POSSIBLE DUPLICATE; ","")&amp;IF(AND(N(A290)&gt;0,B290&lt;&gt;"",N('Settings'!$B$2)&gt;0,SUMIFS('Time Entries'!$M$2:$M$1500,'Time Entries'!$A$2:$A$1500,A290,'Time Entries'!$B$2:$B$1500,B290)&gt;N('Settings'!$B$2)),"LONG DAY; ","")&amp;IF(AND(N(A290)&gt;0,N(J290)&gt;0,N(J290)-N(A290)&gt;N('Settings'!$B$4)),"ENTERED LATE; ","")&amp;IF(AND(N(A290)&gt;0,K290="",TODAY()-N(A290)&gt;=N('Settings'!$B$5)),"NOT APPROVED; ","")="","",LEFT(IF(N(A290)=0,"NO DATE; ",IF(A290&gt;TODAY(),"FUTURE DATE; ",""))&amp;IF(B290="","NO WORKER; ",IF(COUNTIF('Workers'!$A$2:$A$61,B290)=0,"WORKER NOT ON WORKERS SHEET; ",""))&amp;IF(C290="","NO JOB; ",IF(COUNTIF('Jobs'!$A$2:$A$61,C290)=0,"JOB NOT ON JOBS SHEET; ",""))&amp;IF(AND(N(G290)=0,AND(D290&lt;&gt;"",E290&lt;&gt;""),N(E290)&lt;=N(D290)),"END BEFORE START; ",IF(N(M290)&lt;=0,"NO HOURS; ",""))&amp;IF(AND(N(A290)&gt;0,B290&lt;&gt;"",COUNTIFS('Time Entries'!$A$2:$A$1500,A290,'Time Entries'!$B$2:$B$1500,B290,'Time Entries'!$C$2:$C$1500,C290,'Time Entries'!$M$2:$M$1500,M290)&gt;1),"POSSIBLE DUPLICATE; ","")&amp;IF(AND(N(A290)&gt;0,B290&lt;&gt;"",N('Settings'!$B$2)&gt;0,SUMIFS('Time Entries'!$M$2:$M$1500,'Time Entries'!$A$2:$A$1500,A290,'Time Entries'!$B$2:$B$1500,B290)&gt;N('Settings'!$B$2)),"LONG DAY; ","")&amp;IF(AND(N(A290)&gt;0,N(J290)&gt;0,N(J290)-N(A290)&gt;N('Settings'!$B$4)),"ENTERED LATE; ","")&amp;IF(AND(N(A290)&gt;0,K290="",TODAY()-N(A290)&gt;=N('Settings'!$B$5)),"NOT APPROVED; ",""),LEN(IF(N(A290)=0,"NO DATE; ",IF(A290&gt;TODAY(),"FUTURE DATE; ",""))&amp;IF(B290="","NO WORKER; ",IF(COUNTIF('Workers'!$A$2:$A$61,B290)=0,"WORKER NOT ON WORKERS SHEET; ",""))&amp;IF(C290="","NO JOB; ",IF(COUNTIF('Jobs'!$A$2:$A$61,C290)=0,"JOB NOT ON JOBS SHEET; ",""))&amp;IF(AND(N(G290)=0,AND(D290&lt;&gt;"",E290&lt;&gt;""),N(E290)&lt;=N(D290)),"END BEFORE START; ",IF(N(M290)&lt;=0,"NO HOURS; ",""))&amp;IF(AND(N(A290)&gt;0,B290&lt;&gt;"",COUNTIFS('Time Entries'!$A$2:$A$1500,A290,'Time Entries'!$B$2:$B$1500,B290,'Time Entries'!$C$2:$C$1500,C290,'Time Entries'!$M$2:$M$1500,M290)&gt;1),"POSSIBLE DUPLICATE; ","")&amp;IF(AND(N(A290)&gt;0,B290&lt;&gt;"",N('Settings'!$B$2)&gt;0,SUMIFS('Time Entries'!$M$2:$M$1500,'Time Entries'!$A$2:$A$1500,A290,'Time Entries'!$B$2:$B$1500,B290)&gt;N('Settings'!$B$2)),"LONG DAY; ","")&amp;IF(AND(N(A290)&gt;0,N(J290)&gt;0,N(J290)-N(A290)&gt;N('Settings'!$B$4)),"ENTERED LATE; ","")&amp;IF(AND(N(A290)&gt;0,K290="",TODAY()-N(A290)&gt;=N('Settings'!$B$5)),"NOT APPROVED; ",""))-2)))</f>
        <v/>
      </c>
    </row>
    <row r="291">
      <c r="A291" s="6" t="n"/>
      <c r="D291" s="7" t="n"/>
      <c r="E291" s="7" t="n"/>
      <c r="J291" s="6" t="n"/>
      <c r="L291" s="8" t="n"/>
      <c r="M291" s="9">
        <f>IF(NOT(OR(A291&lt;&gt;"",B291&lt;&gt;"",C291&lt;&gt;"")),"",IF(N(G291)&gt;0,N(G291),IF(AND(AND(D291&lt;&gt;"",E291&lt;&gt;""),N(E291)&gt;N(D291)),ROUND((N(E291)-N(D291))*24-N(F291)/60,2),"")))</f>
        <v/>
      </c>
      <c r="N291" s="6">
        <f>IF(N(A291)=0,"",A291-WEEKDAY(A291,3))</f>
        <v/>
      </c>
      <c r="O291" s="8">
        <f>IF(NOT(OR(A291&lt;&gt;"",B291&lt;&gt;"",C291&lt;&gt;"")),"",IF(IF(N(A291)=0,"NO DATE; ",IF(A291&gt;TODAY(),"FUTURE DATE; ",""))&amp;IF(B291="","NO WORKER; ",IF(COUNTIF('Workers'!$A$2:$A$61,B291)=0,"WORKER NOT ON WORKERS SHEET; ",""))&amp;IF(C291="","NO JOB; ",IF(COUNTIF('Jobs'!$A$2:$A$61,C291)=0,"JOB NOT ON JOBS SHEET; ",""))&amp;IF(AND(N(G291)=0,AND(D291&lt;&gt;"",E291&lt;&gt;""),N(E291)&lt;=N(D291)),"END BEFORE START; ",IF(N(M291)&lt;=0,"NO HOURS; ",""))&amp;IF(AND(N(A291)&gt;0,B291&lt;&gt;"",COUNTIFS('Time Entries'!$A$2:$A$1500,A291,'Time Entries'!$B$2:$B$1500,B291,'Time Entries'!$C$2:$C$1500,C291,'Time Entries'!$M$2:$M$1500,M291)&gt;1),"POSSIBLE DUPLICATE; ","")&amp;IF(AND(N(A291)&gt;0,B291&lt;&gt;"",N('Settings'!$B$2)&gt;0,SUMIFS('Time Entries'!$M$2:$M$1500,'Time Entries'!$A$2:$A$1500,A291,'Time Entries'!$B$2:$B$1500,B291)&gt;N('Settings'!$B$2)),"LONG DAY; ","")&amp;IF(AND(N(A291)&gt;0,N(J291)&gt;0,N(J291)-N(A291)&gt;N('Settings'!$B$4)),"ENTERED LATE; ","")&amp;IF(AND(N(A291)&gt;0,K291="",TODAY()-N(A291)&gt;=N('Settings'!$B$5)),"NOT APPROVED; ","")="","",LEFT(IF(N(A291)=0,"NO DATE; ",IF(A291&gt;TODAY(),"FUTURE DATE; ",""))&amp;IF(B291="","NO WORKER; ",IF(COUNTIF('Workers'!$A$2:$A$61,B291)=0,"WORKER NOT ON WORKERS SHEET; ",""))&amp;IF(C291="","NO JOB; ",IF(COUNTIF('Jobs'!$A$2:$A$61,C291)=0,"JOB NOT ON JOBS SHEET; ",""))&amp;IF(AND(N(G291)=0,AND(D291&lt;&gt;"",E291&lt;&gt;""),N(E291)&lt;=N(D291)),"END BEFORE START; ",IF(N(M291)&lt;=0,"NO HOURS; ",""))&amp;IF(AND(N(A291)&gt;0,B291&lt;&gt;"",COUNTIFS('Time Entries'!$A$2:$A$1500,A291,'Time Entries'!$B$2:$B$1500,B291,'Time Entries'!$C$2:$C$1500,C291,'Time Entries'!$M$2:$M$1500,M291)&gt;1),"POSSIBLE DUPLICATE; ","")&amp;IF(AND(N(A291)&gt;0,B291&lt;&gt;"",N('Settings'!$B$2)&gt;0,SUMIFS('Time Entries'!$M$2:$M$1500,'Time Entries'!$A$2:$A$1500,A291,'Time Entries'!$B$2:$B$1500,B291)&gt;N('Settings'!$B$2)),"LONG DAY; ","")&amp;IF(AND(N(A291)&gt;0,N(J291)&gt;0,N(J291)-N(A291)&gt;N('Settings'!$B$4)),"ENTERED LATE; ","")&amp;IF(AND(N(A291)&gt;0,K291="",TODAY()-N(A291)&gt;=N('Settings'!$B$5)),"NOT APPROVED; ",""),LEN(IF(N(A291)=0,"NO DATE; ",IF(A291&gt;TODAY(),"FUTURE DATE; ",""))&amp;IF(B291="","NO WORKER; ",IF(COUNTIF('Workers'!$A$2:$A$61,B291)=0,"WORKER NOT ON WORKERS SHEET; ",""))&amp;IF(C291="","NO JOB; ",IF(COUNTIF('Jobs'!$A$2:$A$61,C291)=0,"JOB NOT ON JOBS SHEET; ",""))&amp;IF(AND(N(G291)=0,AND(D291&lt;&gt;"",E291&lt;&gt;""),N(E291)&lt;=N(D291)),"END BEFORE START; ",IF(N(M291)&lt;=0,"NO HOURS; ",""))&amp;IF(AND(N(A291)&gt;0,B291&lt;&gt;"",COUNTIFS('Time Entries'!$A$2:$A$1500,A291,'Time Entries'!$B$2:$B$1500,B291,'Time Entries'!$C$2:$C$1500,C291,'Time Entries'!$M$2:$M$1500,M291)&gt;1),"POSSIBLE DUPLICATE; ","")&amp;IF(AND(N(A291)&gt;0,B291&lt;&gt;"",N('Settings'!$B$2)&gt;0,SUMIFS('Time Entries'!$M$2:$M$1500,'Time Entries'!$A$2:$A$1500,A291,'Time Entries'!$B$2:$B$1500,B291)&gt;N('Settings'!$B$2)),"LONG DAY; ","")&amp;IF(AND(N(A291)&gt;0,N(J291)&gt;0,N(J291)-N(A291)&gt;N('Settings'!$B$4)),"ENTERED LATE; ","")&amp;IF(AND(N(A291)&gt;0,K291="",TODAY()-N(A291)&gt;=N('Settings'!$B$5)),"NOT APPROVED; ",""))-2)))</f>
        <v/>
      </c>
    </row>
    <row r="292">
      <c r="A292" s="6" t="n"/>
      <c r="D292" s="7" t="n"/>
      <c r="E292" s="7" t="n"/>
      <c r="J292" s="6" t="n"/>
      <c r="L292" s="8" t="n"/>
      <c r="M292" s="9">
        <f>IF(NOT(OR(A292&lt;&gt;"",B292&lt;&gt;"",C292&lt;&gt;"")),"",IF(N(G292)&gt;0,N(G292),IF(AND(AND(D292&lt;&gt;"",E292&lt;&gt;""),N(E292)&gt;N(D292)),ROUND((N(E292)-N(D292))*24-N(F292)/60,2),"")))</f>
        <v/>
      </c>
      <c r="N292" s="6">
        <f>IF(N(A292)=0,"",A292-WEEKDAY(A292,3))</f>
        <v/>
      </c>
      <c r="O292" s="8">
        <f>IF(NOT(OR(A292&lt;&gt;"",B292&lt;&gt;"",C292&lt;&gt;"")),"",IF(IF(N(A292)=0,"NO DATE; ",IF(A292&gt;TODAY(),"FUTURE DATE; ",""))&amp;IF(B292="","NO WORKER; ",IF(COUNTIF('Workers'!$A$2:$A$61,B292)=0,"WORKER NOT ON WORKERS SHEET; ",""))&amp;IF(C292="","NO JOB; ",IF(COUNTIF('Jobs'!$A$2:$A$61,C292)=0,"JOB NOT ON JOBS SHEET; ",""))&amp;IF(AND(N(G292)=0,AND(D292&lt;&gt;"",E292&lt;&gt;""),N(E292)&lt;=N(D292)),"END BEFORE START; ",IF(N(M292)&lt;=0,"NO HOURS; ",""))&amp;IF(AND(N(A292)&gt;0,B292&lt;&gt;"",COUNTIFS('Time Entries'!$A$2:$A$1500,A292,'Time Entries'!$B$2:$B$1500,B292,'Time Entries'!$C$2:$C$1500,C292,'Time Entries'!$M$2:$M$1500,M292)&gt;1),"POSSIBLE DUPLICATE; ","")&amp;IF(AND(N(A292)&gt;0,B292&lt;&gt;"",N('Settings'!$B$2)&gt;0,SUMIFS('Time Entries'!$M$2:$M$1500,'Time Entries'!$A$2:$A$1500,A292,'Time Entries'!$B$2:$B$1500,B292)&gt;N('Settings'!$B$2)),"LONG DAY; ","")&amp;IF(AND(N(A292)&gt;0,N(J292)&gt;0,N(J292)-N(A292)&gt;N('Settings'!$B$4)),"ENTERED LATE; ","")&amp;IF(AND(N(A292)&gt;0,K292="",TODAY()-N(A292)&gt;=N('Settings'!$B$5)),"NOT APPROVED; ","")="","",LEFT(IF(N(A292)=0,"NO DATE; ",IF(A292&gt;TODAY(),"FUTURE DATE; ",""))&amp;IF(B292="","NO WORKER; ",IF(COUNTIF('Workers'!$A$2:$A$61,B292)=0,"WORKER NOT ON WORKERS SHEET; ",""))&amp;IF(C292="","NO JOB; ",IF(COUNTIF('Jobs'!$A$2:$A$61,C292)=0,"JOB NOT ON JOBS SHEET; ",""))&amp;IF(AND(N(G292)=0,AND(D292&lt;&gt;"",E292&lt;&gt;""),N(E292)&lt;=N(D292)),"END BEFORE START; ",IF(N(M292)&lt;=0,"NO HOURS; ",""))&amp;IF(AND(N(A292)&gt;0,B292&lt;&gt;"",COUNTIFS('Time Entries'!$A$2:$A$1500,A292,'Time Entries'!$B$2:$B$1500,B292,'Time Entries'!$C$2:$C$1500,C292,'Time Entries'!$M$2:$M$1500,M292)&gt;1),"POSSIBLE DUPLICATE; ","")&amp;IF(AND(N(A292)&gt;0,B292&lt;&gt;"",N('Settings'!$B$2)&gt;0,SUMIFS('Time Entries'!$M$2:$M$1500,'Time Entries'!$A$2:$A$1500,A292,'Time Entries'!$B$2:$B$1500,B292)&gt;N('Settings'!$B$2)),"LONG DAY; ","")&amp;IF(AND(N(A292)&gt;0,N(J292)&gt;0,N(J292)-N(A292)&gt;N('Settings'!$B$4)),"ENTERED LATE; ","")&amp;IF(AND(N(A292)&gt;0,K292="",TODAY()-N(A292)&gt;=N('Settings'!$B$5)),"NOT APPROVED; ",""),LEN(IF(N(A292)=0,"NO DATE; ",IF(A292&gt;TODAY(),"FUTURE DATE; ",""))&amp;IF(B292="","NO WORKER; ",IF(COUNTIF('Workers'!$A$2:$A$61,B292)=0,"WORKER NOT ON WORKERS SHEET; ",""))&amp;IF(C292="","NO JOB; ",IF(COUNTIF('Jobs'!$A$2:$A$61,C292)=0,"JOB NOT ON JOBS SHEET; ",""))&amp;IF(AND(N(G292)=0,AND(D292&lt;&gt;"",E292&lt;&gt;""),N(E292)&lt;=N(D292)),"END BEFORE START; ",IF(N(M292)&lt;=0,"NO HOURS; ",""))&amp;IF(AND(N(A292)&gt;0,B292&lt;&gt;"",COUNTIFS('Time Entries'!$A$2:$A$1500,A292,'Time Entries'!$B$2:$B$1500,B292,'Time Entries'!$C$2:$C$1500,C292,'Time Entries'!$M$2:$M$1500,M292)&gt;1),"POSSIBLE DUPLICATE; ","")&amp;IF(AND(N(A292)&gt;0,B292&lt;&gt;"",N('Settings'!$B$2)&gt;0,SUMIFS('Time Entries'!$M$2:$M$1500,'Time Entries'!$A$2:$A$1500,A292,'Time Entries'!$B$2:$B$1500,B292)&gt;N('Settings'!$B$2)),"LONG DAY; ","")&amp;IF(AND(N(A292)&gt;0,N(J292)&gt;0,N(J292)-N(A292)&gt;N('Settings'!$B$4)),"ENTERED LATE; ","")&amp;IF(AND(N(A292)&gt;0,K292="",TODAY()-N(A292)&gt;=N('Settings'!$B$5)),"NOT APPROVED; ",""))-2)))</f>
        <v/>
      </c>
    </row>
    <row r="293">
      <c r="A293" s="6" t="n"/>
      <c r="D293" s="7" t="n"/>
      <c r="E293" s="7" t="n"/>
      <c r="J293" s="6" t="n"/>
      <c r="L293" s="8" t="n"/>
      <c r="M293" s="9">
        <f>IF(NOT(OR(A293&lt;&gt;"",B293&lt;&gt;"",C293&lt;&gt;"")),"",IF(N(G293)&gt;0,N(G293),IF(AND(AND(D293&lt;&gt;"",E293&lt;&gt;""),N(E293)&gt;N(D293)),ROUND((N(E293)-N(D293))*24-N(F293)/60,2),"")))</f>
        <v/>
      </c>
      <c r="N293" s="6">
        <f>IF(N(A293)=0,"",A293-WEEKDAY(A293,3))</f>
        <v/>
      </c>
      <c r="O293" s="8">
        <f>IF(NOT(OR(A293&lt;&gt;"",B293&lt;&gt;"",C293&lt;&gt;"")),"",IF(IF(N(A293)=0,"NO DATE; ",IF(A293&gt;TODAY(),"FUTURE DATE; ",""))&amp;IF(B293="","NO WORKER; ",IF(COUNTIF('Workers'!$A$2:$A$61,B293)=0,"WORKER NOT ON WORKERS SHEET; ",""))&amp;IF(C293="","NO JOB; ",IF(COUNTIF('Jobs'!$A$2:$A$61,C293)=0,"JOB NOT ON JOBS SHEET; ",""))&amp;IF(AND(N(G293)=0,AND(D293&lt;&gt;"",E293&lt;&gt;""),N(E293)&lt;=N(D293)),"END BEFORE START; ",IF(N(M293)&lt;=0,"NO HOURS; ",""))&amp;IF(AND(N(A293)&gt;0,B293&lt;&gt;"",COUNTIFS('Time Entries'!$A$2:$A$1500,A293,'Time Entries'!$B$2:$B$1500,B293,'Time Entries'!$C$2:$C$1500,C293,'Time Entries'!$M$2:$M$1500,M293)&gt;1),"POSSIBLE DUPLICATE; ","")&amp;IF(AND(N(A293)&gt;0,B293&lt;&gt;"",N('Settings'!$B$2)&gt;0,SUMIFS('Time Entries'!$M$2:$M$1500,'Time Entries'!$A$2:$A$1500,A293,'Time Entries'!$B$2:$B$1500,B293)&gt;N('Settings'!$B$2)),"LONG DAY; ","")&amp;IF(AND(N(A293)&gt;0,N(J293)&gt;0,N(J293)-N(A293)&gt;N('Settings'!$B$4)),"ENTERED LATE; ","")&amp;IF(AND(N(A293)&gt;0,K293="",TODAY()-N(A293)&gt;=N('Settings'!$B$5)),"NOT APPROVED; ","")="","",LEFT(IF(N(A293)=0,"NO DATE; ",IF(A293&gt;TODAY(),"FUTURE DATE; ",""))&amp;IF(B293="","NO WORKER; ",IF(COUNTIF('Workers'!$A$2:$A$61,B293)=0,"WORKER NOT ON WORKERS SHEET; ",""))&amp;IF(C293="","NO JOB; ",IF(COUNTIF('Jobs'!$A$2:$A$61,C293)=0,"JOB NOT ON JOBS SHEET; ",""))&amp;IF(AND(N(G293)=0,AND(D293&lt;&gt;"",E293&lt;&gt;""),N(E293)&lt;=N(D293)),"END BEFORE START; ",IF(N(M293)&lt;=0,"NO HOURS; ",""))&amp;IF(AND(N(A293)&gt;0,B293&lt;&gt;"",COUNTIFS('Time Entries'!$A$2:$A$1500,A293,'Time Entries'!$B$2:$B$1500,B293,'Time Entries'!$C$2:$C$1500,C293,'Time Entries'!$M$2:$M$1500,M293)&gt;1),"POSSIBLE DUPLICATE; ","")&amp;IF(AND(N(A293)&gt;0,B293&lt;&gt;"",N('Settings'!$B$2)&gt;0,SUMIFS('Time Entries'!$M$2:$M$1500,'Time Entries'!$A$2:$A$1500,A293,'Time Entries'!$B$2:$B$1500,B293)&gt;N('Settings'!$B$2)),"LONG DAY; ","")&amp;IF(AND(N(A293)&gt;0,N(J293)&gt;0,N(J293)-N(A293)&gt;N('Settings'!$B$4)),"ENTERED LATE; ","")&amp;IF(AND(N(A293)&gt;0,K293="",TODAY()-N(A293)&gt;=N('Settings'!$B$5)),"NOT APPROVED; ",""),LEN(IF(N(A293)=0,"NO DATE; ",IF(A293&gt;TODAY(),"FUTURE DATE; ",""))&amp;IF(B293="","NO WORKER; ",IF(COUNTIF('Workers'!$A$2:$A$61,B293)=0,"WORKER NOT ON WORKERS SHEET; ",""))&amp;IF(C293="","NO JOB; ",IF(COUNTIF('Jobs'!$A$2:$A$61,C293)=0,"JOB NOT ON JOBS SHEET; ",""))&amp;IF(AND(N(G293)=0,AND(D293&lt;&gt;"",E293&lt;&gt;""),N(E293)&lt;=N(D293)),"END BEFORE START; ",IF(N(M293)&lt;=0,"NO HOURS; ",""))&amp;IF(AND(N(A293)&gt;0,B293&lt;&gt;"",COUNTIFS('Time Entries'!$A$2:$A$1500,A293,'Time Entries'!$B$2:$B$1500,B293,'Time Entries'!$C$2:$C$1500,C293,'Time Entries'!$M$2:$M$1500,M293)&gt;1),"POSSIBLE DUPLICATE; ","")&amp;IF(AND(N(A293)&gt;0,B293&lt;&gt;"",N('Settings'!$B$2)&gt;0,SUMIFS('Time Entries'!$M$2:$M$1500,'Time Entries'!$A$2:$A$1500,A293,'Time Entries'!$B$2:$B$1500,B293)&gt;N('Settings'!$B$2)),"LONG DAY; ","")&amp;IF(AND(N(A293)&gt;0,N(J293)&gt;0,N(J293)-N(A293)&gt;N('Settings'!$B$4)),"ENTERED LATE; ","")&amp;IF(AND(N(A293)&gt;0,K293="",TODAY()-N(A293)&gt;=N('Settings'!$B$5)),"NOT APPROVED; ",""))-2)))</f>
        <v/>
      </c>
    </row>
    <row r="294">
      <c r="A294" s="6" t="n"/>
      <c r="D294" s="7" t="n"/>
      <c r="E294" s="7" t="n"/>
      <c r="J294" s="6" t="n"/>
      <c r="L294" s="8" t="n"/>
      <c r="M294" s="9">
        <f>IF(NOT(OR(A294&lt;&gt;"",B294&lt;&gt;"",C294&lt;&gt;"")),"",IF(N(G294)&gt;0,N(G294),IF(AND(AND(D294&lt;&gt;"",E294&lt;&gt;""),N(E294)&gt;N(D294)),ROUND((N(E294)-N(D294))*24-N(F294)/60,2),"")))</f>
        <v/>
      </c>
      <c r="N294" s="6">
        <f>IF(N(A294)=0,"",A294-WEEKDAY(A294,3))</f>
        <v/>
      </c>
      <c r="O294" s="8">
        <f>IF(NOT(OR(A294&lt;&gt;"",B294&lt;&gt;"",C294&lt;&gt;"")),"",IF(IF(N(A294)=0,"NO DATE; ",IF(A294&gt;TODAY(),"FUTURE DATE; ",""))&amp;IF(B294="","NO WORKER; ",IF(COUNTIF('Workers'!$A$2:$A$61,B294)=0,"WORKER NOT ON WORKERS SHEET; ",""))&amp;IF(C294="","NO JOB; ",IF(COUNTIF('Jobs'!$A$2:$A$61,C294)=0,"JOB NOT ON JOBS SHEET; ",""))&amp;IF(AND(N(G294)=0,AND(D294&lt;&gt;"",E294&lt;&gt;""),N(E294)&lt;=N(D294)),"END BEFORE START; ",IF(N(M294)&lt;=0,"NO HOURS; ",""))&amp;IF(AND(N(A294)&gt;0,B294&lt;&gt;"",COUNTIFS('Time Entries'!$A$2:$A$1500,A294,'Time Entries'!$B$2:$B$1500,B294,'Time Entries'!$C$2:$C$1500,C294,'Time Entries'!$M$2:$M$1500,M294)&gt;1),"POSSIBLE DUPLICATE; ","")&amp;IF(AND(N(A294)&gt;0,B294&lt;&gt;"",N('Settings'!$B$2)&gt;0,SUMIFS('Time Entries'!$M$2:$M$1500,'Time Entries'!$A$2:$A$1500,A294,'Time Entries'!$B$2:$B$1500,B294)&gt;N('Settings'!$B$2)),"LONG DAY; ","")&amp;IF(AND(N(A294)&gt;0,N(J294)&gt;0,N(J294)-N(A294)&gt;N('Settings'!$B$4)),"ENTERED LATE; ","")&amp;IF(AND(N(A294)&gt;0,K294="",TODAY()-N(A294)&gt;=N('Settings'!$B$5)),"NOT APPROVED; ","")="","",LEFT(IF(N(A294)=0,"NO DATE; ",IF(A294&gt;TODAY(),"FUTURE DATE; ",""))&amp;IF(B294="","NO WORKER; ",IF(COUNTIF('Workers'!$A$2:$A$61,B294)=0,"WORKER NOT ON WORKERS SHEET; ",""))&amp;IF(C294="","NO JOB; ",IF(COUNTIF('Jobs'!$A$2:$A$61,C294)=0,"JOB NOT ON JOBS SHEET; ",""))&amp;IF(AND(N(G294)=0,AND(D294&lt;&gt;"",E294&lt;&gt;""),N(E294)&lt;=N(D294)),"END BEFORE START; ",IF(N(M294)&lt;=0,"NO HOURS; ",""))&amp;IF(AND(N(A294)&gt;0,B294&lt;&gt;"",COUNTIFS('Time Entries'!$A$2:$A$1500,A294,'Time Entries'!$B$2:$B$1500,B294,'Time Entries'!$C$2:$C$1500,C294,'Time Entries'!$M$2:$M$1500,M294)&gt;1),"POSSIBLE DUPLICATE; ","")&amp;IF(AND(N(A294)&gt;0,B294&lt;&gt;"",N('Settings'!$B$2)&gt;0,SUMIFS('Time Entries'!$M$2:$M$1500,'Time Entries'!$A$2:$A$1500,A294,'Time Entries'!$B$2:$B$1500,B294)&gt;N('Settings'!$B$2)),"LONG DAY; ","")&amp;IF(AND(N(A294)&gt;0,N(J294)&gt;0,N(J294)-N(A294)&gt;N('Settings'!$B$4)),"ENTERED LATE; ","")&amp;IF(AND(N(A294)&gt;0,K294="",TODAY()-N(A294)&gt;=N('Settings'!$B$5)),"NOT APPROVED; ",""),LEN(IF(N(A294)=0,"NO DATE; ",IF(A294&gt;TODAY(),"FUTURE DATE; ",""))&amp;IF(B294="","NO WORKER; ",IF(COUNTIF('Workers'!$A$2:$A$61,B294)=0,"WORKER NOT ON WORKERS SHEET; ",""))&amp;IF(C294="","NO JOB; ",IF(COUNTIF('Jobs'!$A$2:$A$61,C294)=0,"JOB NOT ON JOBS SHEET; ",""))&amp;IF(AND(N(G294)=0,AND(D294&lt;&gt;"",E294&lt;&gt;""),N(E294)&lt;=N(D294)),"END BEFORE START; ",IF(N(M294)&lt;=0,"NO HOURS; ",""))&amp;IF(AND(N(A294)&gt;0,B294&lt;&gt;"",COUNTIFS('Time Entries'!$A$2:$A$1500,A294,'Time Entries'!$B$2:$B$1500,B294,'Time Entries'!$C$2:$C$1500,C294,'Time Entries'!$M$2:$M$1500,M294)&gt;1),"POSSIBLE DUPLICATE; ","")&amp;IF(AND(N(A294)&gt;0,B294&lt;&gt;"",N('Settings'!$B$2)&gt;0,SUMIFS('Time Entries'!$M$2:$M$1500,'Time Entries'!$A$2:$A$1500,A294,'Time Entries'!$B$2:$B$1500,B294)&gt;N('Settings'!$B$2)),"LONG DAY; ","")&amp;IF(AND(N(A294)&gt;0,N(J294)&gt;0,N(J294)-N(A294)&gt;N('Settings'!$B$4)),"ENTERED LATE; ","")&amp;IF(AND(N(A294)&gt;0,K294="",TODAY()-N(A294)&gt;=N('Settings'!$B$5)),"NOT APPROVED; ",""))-2)))</f>
        <v/>
      </c>
    </row>
    <row r="295">
      <c r="A295" s="6" t="n"/>
      <c r="D295" s="7" t="n"/>
      <c r="E295" s="7" t="n"/>
      <c r="J295" s="6" t="n"/>
      <c r="L295" s="8" t="n"/>
      <c r="M295" s="9">
        <f>IF(NOT(OR(A295&lt;&gt;"",B295&lt;&gt;"",C295&lt;&gt;"")),"",IF(N(G295)&gt;0,N(G295),IF(AND(AND(D295&lt;&gt;"",E295&lt;&gt;""),N(E295)&gt;N(D295)),ROUND((N(E295)-N(D295))*24-N(F295)/60,2),"")))</f>
        <v/>
      </c>
      <c r="N295" s="6">
        <f>IF(N(A295)=0,"",A295-WEEKDAY(A295,3))</f>
        <v/>
      </c>
      <c r="O295" s="8">
        <f>IF(NOT(OR(A295&lt;&gt;"",B295&lt;&gt;"",C295&lt;&gt;"")),"",IF(IF(N(A295)=0,"NO DATE; ",IF(A295&gt;TODAY(),"FUTURE DATE; ",""))&amp;IF(B295="","NO WORKER; ",IF(COUNTIF('Workers'!$A$2:$A$61,B295)=0,"WORKER NOT ON WORKERS SHEET; ",""))&amp;IF(C295="","NO JOB; ",IF(COUNTIF('Jobs'!$A$2:$A$61,C295)=0,"JOB NOT ON JOBS SHEET; ",""))&amp;IF(AND(N(G295)=0,AND(D295&lt;&gt;"",E295&lt;&gt;""),N(E295)&lt;=N(D295)),"END BEFORE START; ",IF(N(M295)&lt;=0,"NO HOURS; ",""))&amp;IF(AND(N(A295)&gt;0,B295&lt;&gt;"",COUNTIFS('Time Entries'!$A$2:$A$1500,A295,'Time Entries'!$B$2:$B$1500,B295,'Time Entries'!$C$2:$C$1500,C295,'Time Entries'!$M$2:$M$1500,M295)&gt;1),"POSSIBLE DUPLICATE; ","")&amp;IF(AND(N(A295)&gt;0,B295&lt;&gt;"",N('Settings'!$B$2)&gt;0,SUMIFS('Time Entries'!$M$2:$M$1500,'Time Entries'!$A$2:$A$1500,A295,'Time Entries'!$B$2:$B$1500,B295)&gt;N('Settings'!$B$2)),"LONG DAY; ","")&amp;IF(AND(N(A295)&gt;0,N(J295)&gt;0,N(J295)-N(A295)&gt;N('Settings'!$B$4)),"ENTERED LATE; ","")&amp;IF(AND(N(A295)&gt;0,K295="",TODAY()-N(A295)&gt;=N('Settings'!$B$5)),"NOT APPROVED; ","")="","",LEFT(IF(N(A295)=0,"NO DATE; ",IF(A295&gt;TODAY(),"FUTURE DATE; ",""))&amp;IF(B295="","NO WORKER; ",IF(COUNTIF('Workers'!$A$2:$A$61,B295)=0,"WORKER NOT ON WORKERS SHEET; ",""))&amp;IF(C295="","NO JOB; ",IF(COUNTIF('Jobs'!$A$2:$A$61,C295)=0,"JOB NOT ON JOBS SHEET; ",""))&amp;IF(AND(N(G295)=0,AND(D295&lt;&gt;"",E295&lt;&gt;""),N(E295)&lt;=N(D295)),"END BEFORE START; ",IF(N(M295)&lt;=0,"NO HOURS; ",""))&amp;IF(AND(N(A295)&gt;0,B295&lt;&gt;"",COUNTIFS('Time Entries'!$A$2:$A$1500,A295,'Time Entries'!$B$2:$B$1500,B295,'Time Entries'!$C$2:$C$1500,C295,'Time Entries'!$M$2:$M$1500,M295)&gt;1),"POSSIBLE DUPLICATE; ","")&amp;IF(AND(N(A295)&gt;0,B295&lt;&gt;"",N('Settings'!$B$2)&gt;0,SUMIFS('Time Entries'!$M$2:$M$1500,'Time Entries'!$A$2:$A$1500,A295,'Time Entries'!$B$2:$B$1500,B295)&gt;N('Settings'!$B$2)),"LONG DAY; ","")&amp;IF(AND(N(A295)&gt;0,N(J295)&gt;0,N(J295)-N(A295)&gt;N('Settings'!$B$4)),"ENTERED LATE; ","")&amp;IF(AND(N(A295)&gt;0,K295="",TODAY()-N(A295)&gt;=N('Settings'!$B$5)),"NOT APPROVED; ",""),LEN(IF(N(A295)=0,"NO DATE; ",IF(A295&gt;TODAY(),"FUTURE DATE; ",""))&amp;IF(B295="","NO WORKER; ",IF(COUNTIF('Workers'!$A$2:$A$61,B295)=0,"WORKER NOT ON WORKERS SHEET; ",""))&amp;IF(C295="","NO JOB; ",IF(COUNTIF('Jobs'!$A$2:$A$61,C295)=0,"JOB NOT ON JOBS SHEET; ",""))&amp;IF(AND(N(G295)=0,AND(D295&lt;&gt;"",E295&lt;&gt;""),N(E295)&lt;=N(D295)),"END BEFORE START; ",IF(N(M295)&lt;=0,"NO HOURS; ",""))&amp;IF(AND(N(A295)&gt;0,B295&lt;&gt;"",COUNTIFS('Time Entries'!$A$2:$A$1500,A295,'Time Entries'!$B$2:$B$1500,B295,'Time Entries'!$C$2:$C$1500,C295,'Time Entries'!$M$2:$M$1500,M295)&gt;1),"POSSIBLE DUPLICATE; ","")&amp;IF(AND(N(A295)&gt;0,B295&lt;&gt;"",N('Settings'!$B$2)&gt;0,SUMIFS('Time Entries'!$M$2:$M$1500,'Time Entries'!$A$2:$A$1500,A295,'Time Entries'!$B$2:$B$1500,B295)&gt;N('Settings'!$B$2)),"LONG DAY; ","")&amp;IF(AND(N(A295)&gt;0,N(J295)&gt;0,N(J295)-N(A295)&gt;N('Settings'!$B$4)),"ENTERED LATE; ","")&amp;IF(AND(N(A295)&gt;0,K295="",TODAY()-N(A295)&gt;=N('Settings'!$B$5)),"NOT APPROVED; ",""))-2)))</f>
        <v/>
      </c>
    </row>
    <row r="296">
      <c r="A296" s="6" t="n"/>
      <c r="D296" s="7" t="n"/>
      <c r="E296" s="7" t="n"/>
      <c r="J296" s="6" t="n"/>
      <c r="L296" s="8" t="n"/>
      <c r="M296" s="9">
        <f>IF(NOT(OR(A296&lt;&gt;"",B296&lt;&gt;"",C296&lt;&gt;"")),"",IF(N(G296)&gt;0,N(G296),IF(AND(AND(D296&lt;&gt;"",E296&lt;&gt;""),N(E296)&gt;N(D296)),ROUND((N(E296)-N(D296))*24-N(F296)/60,2),"")))</f>
        <v/>
      </c>
      <c r="N296" s="6">
        <f>IF(N(A296)=0,"",A296-WEEKDAY(A296,3))</f>
        <v/>
      </c>
      <c r="O296" s="8">
        <f>IF(NOT(OR(A296&lt;&gt;"",B296&lt;&gt;"",C296&lt;&gt;"")),"",IF(IF(N(A296)=0,"NO DATE; ",IF(A296&gt;TODAY(),"FUTURE DATE; ",""))&amp;IF(B296="","NO WORKER; ",IF(COUNTIF('Workers'!$A$2:$A$61,B296)=0,"WORKER NOT ON WORKERS SHEET; ",""))&amp;IF(C296="","NO JOB; ",IF(COUNTIF('Jobs'!$A$2:$A$61,C296)=0,"JOB NOT ON JOBS SHEET; ",""))&amp;IF(AND(N(G296)=0,AND(D296&lt;&gt;"",E296&lt;&gt;""),N(E296)&lt;=N(D296)),"END BEFORE START; ",IF(N(M296)&lt;=0,"NO HOURS; ",""))&amp;IF(AND(N(A296)&gt;0,B296&lt;&gt;"",COUNTIFS('Time Entries'!$A$2:$A$1500,A296,'Time Entries'!$B$2:$B$1500,B296,'Time Entries'!$C$2:$C$1500,C296,'Time Entries'!$M$2:$M$1500,M296)&gt;1),"POSSIBLE DUPLICATE; ","")&amp;IF(AND(N(A296)&gt;0,B296&lt;&gt;"",N('Settings'!$B$2)&gt;0,SUMIFS('Time Entries'!$M$2:$M$1500,'Time Entries'!$A$2:$A$1500,A296,'Time Entries'!$B$2:$B$1500,B296)&gt;N('Settings'!$B$2)),"LONG DAY; ","")&amp;IF(AND(N(A296)&gt;0,N(J296)&gt;0,N(J296)-N(A296)&gt;N('Settings'!$B$4)),"ENTERED LATE; ","")&amp;IF(AND(N(A296)&gt;0,K296="",TODAY()-N(A296)&gt;=N('Settings'!$B$5)),"NOT APPROVED; ","")="","",LEFT(IF(N(A296)=0,"NO DATE; ",IF(A296&gt;TODAY(),"FUTURE DATE; ",""))&amp;IF(B296="","NO WORKER; ",IF(COUNTIF('Workers'!$A$2:$A$61,B296)=0,"WORKER NOT ON WORKERS SHEET; ",""))&amp;IF(C296="","NO JOB; ",IF(COUNTIF('Jobs'!$A$2:$A$61,C296)=0,"JOB NOT ON JOBS SHEET; ",""))&amp;IF(AND(N(G296)=0,AND(D296&lt;&gt;"",E296&lt;&gt;""),N(E296)&lt;=N(D296)),"END BEFORE START; ",IF(N(M296)&lt;=0,"NO HOURS; ",""))&amp;IF(AND(N(A296)&gt;0,B296&lt;&gt;"",COUNTIFS('Time Entries'!$A$2:$A$1500,A296,'Time Entries'!$B$2:$B$1500,B296,'Time Entries'!$C$2:$C$1500,C296,'Time Entries'!$M$2:$M$1500,M296)&gt;1),"POSSIBLE DUPLICATE; ","")&amp;IF(AND(N(A296)&gt;0,B296&lt;&gt;"",N('Settings'!$B$2)&gt;0,SUMIFS('Time Entries'!$M$2:$M$1500,'Time Entries'!$A$2:$A$1500,A296,'Time Entries'!$B$2:$B$1500,B296)&gt;N('Settings'!$B$2)),"LONG DAY; ","")&amp;IF(AND(N(A296)&gt;0,N(J296)&gt;0,N(J296)-N(A296)&gt;N('Settings'!$B$4)),"ENTERED LATE; ","")&amp;IF(AND(N(A296)&gt;0,K296="",TODAY()-N(A296)&gt;=N('Settings'!$B$5)),"NOT APPROVED; ",""),LEN(IF(N(A296)=0,"NO DATE; ",IF(A296&gt;TODAY(),"FUTURE DATE; ",""))&amp;IF(B296="","NO WORKER; ",IF(COUNTIF('Workers'!$A$2:$A$61,B296)=0,"WORKER NOT ON WORKERS SHEET; ",""))&amp;IF(C296="","NO JOB; ",IF(COUNTIF('Jobs'!$A$2:$A$61,C296)=0,"JOB NOT ON JOBS SHEET; ",""))&amp;IF(AND(N(G296)=0,AND(D296&lt;&gt;"",E296&lt;&gt;""),N(E296)&lt;=N(D296)),"END BEFORE START; ",IF(N(M296)&lt;=0,"NO HOURS; ",""))&amp;IF(AND(N(A296)&gt;0,B296&lt;&gt;"",COUNTIFS('Time Entries'!$A$2:$A$1500,A296,'Time Entries'!$B$2:$B$1500,B296,'Time Entries'!$C$2:$C$1500,C296,'Time Entries'!$M$2:$M$1500,M296)&gt;1),"POSSIBLE DUPLICATE; ","")&amp;IF(AND(N(A296)&gt;0,B296&lt;&gt;"",N('Settings'!$B$2)&gt;0,SUMIFS('Time Entries'!$M$2:$M$1500,'Time Entries'!$A$2:$A$1500,A296,'Time Entries'!$B$2:$B$1500,B296)&gt;N('Settings'!$B$2)),"LONG DAY; ","")&amp;IF(AND(N(A296)&gt;0,N(J296)&gt;0,N(J296)-N(A296)&gt;N('Settings'!$B$4)),"ENTERED LATE; ","")&amp;IF(AND(N(A296)&gt;0,K296="",TODAY()-N(A296)&gt;=N('Settings'!$B$5)),"NOT APPROVED; ",""))-2)))</f>
        <v/>
      </c>
    </row>
    <row r="297">
      <c r="A297" s="6" t="n"/>
      <c r="D297" s="7" t="n"/>
      <c r="E297" s="7" t="n"/>
      <c r="J297" s="6" t="n"/>
      <c r="L297" s="8" t="n"/>
      <c r="M297" s="9">
        <f>IF(NOT(OR(A297&lt;&gt;"",B297&lt;&gt;"",C297&lt;&gt;"")),"",IF(N(G297)&gt;0,N(G297),IF(AND(AND(D297&lt;&gt;"",E297&lt;&gt;""),N(E297)&gt;N(D297)),ROUND((N(E297)-N(D297))*24-N(F297)/60,2),"")))</f>
        <v/>
      </c>
      <c r="N297" s="6">
        <f>IF(N(A297)=0,"",A297-WEEKDAY(A297,3))</f>
        <v/>
      </c>
      <c r="O297" s="8">
        <f>IF(NOT(OR(A297&lt;&gt;"",B297&lt;&gt;"",C297&lt;&gt;"")),"",IF(IF(N(A297)=0,"NO DATE; ",IF(A297&gt;TODAY(),"FUTURE DATE; ",""))&amp;IF(B297="","NO WORKER; ",IF(COUNTIF('Workers'!$A$2:$A$61,B297)=0,"WORKER NOT ON WORKERS SHEET; ",""))&amp;IF(C297="","NO JOB; ",IF(COUNTIF('Jobs'!$A$2:$A$61,C297)=0,"JOB NOT ON JOBS SHEET; ",""))&amp;IF(AND(N(G297)=0,AND(D297&lt;&gt;"",E297&lt;&gt;""),N(E297)&lt;=N(D297)),"END BEFORE START; ",IF(N(M297)&lt;=0,"NO HOURS; ",""))&amp;IF(AND(N(A297)&gt;0,B297&lt;&gt;"",COUNTIFS('Time Entries'!$A$2:$A$1500,A297,'Time Entries'!$B$2:$B$1500,B297,'Time Entries'!$C$2:$C$1500,C297,'Time Entries'!$M$2:$M$1500,M297)&gt;1),"POSSIBLE DUPLICATE; ","")&amp;IF(AND(N(A297)&gt;0,B297&lt;&gt;"",N('Settings'!$B$2)&gt;0,SUMIFS('Time Entries'!$M$2:$M$1500,'Time Entries'!$A$2:$A$1500,A297,'Time Entries'!$B$2:$B$1500,B297)&gt;N('Settings'!$B$2)),"LONG DAY; ","")&amp;IF(AND(N(A297)&gt;0,N(J297)&gt;0,N(J297)-N(A297)&gt;N('Settings'!$B$4)),"ENTERED LATE; ","")&amp;IF(AND(N(A297)&gt;0,K297="",TODAY()-N(A297)&gt;=N('Settings'!$B$5)),"NOT APPROVED; ","")="","",LEFT(IF(N(A297)=0,"NO DATE; ",IF(A297&gt;TODAY(),"FUTURE DATE; ",""))&amp;IF(B297="","NO WORKER; ",IF(COUNTIF('Workers'!$A$2:$A$61,B297)=0,"WORKER NOT ON WORKERS SHEET; ",""))&amp;IF(C297="","NO JOB; ",IF(COUNTIF('Jobs'!$A$2:$A$61,C297)=0,"JOB NOT ON JOBS SHEET; ",""))&amp;IF(AND(N(G297)=0,AND(D297&lt;&gt;"",E297&lt;&gt;""),N(E297)&lt;=N(D297)),"END BEFORE START; ",IF(N(M297)&lt;=0,"NO HOURS; ",""))&amp;IF(AND(N(A297)&gt;0,B297&lt;&gt;"",COUNTIFS('Time Entries'!$A$2:$A$1500,A297,'Time Entries'!$B$2:$B$1500,B297,'Time Entries'!$C$2:$C$1500,C297,'Time Entries'!$M$2:$M$1500,M297)&gt;1),"POSSIBLE DUPLICATE; ","")&amp;IF(AND(N(A297)&gt;0,B297&lt;&gt;"",N('Settings'!$B$2)&gt;0,SUMIFS('Time Entries'!$M$2:$M$1500,'Time Entries'!$A$2:$A$1500,A297,'Time Entries'!$B$2:$B$1500,B297)&gt;N('Settings'!$B$2)),"LONG DAY; ","")&amp;IF(AND(N(A297)&gt;0,N(J297)&gt;0,N(J297)-N(A297)&gt;N('Settings'!$B$4)),"ENTERED LATE; ","")&amp;IF(AND(N(A297)&gt;0,K297="",TODAY()-N(A297)&gt;=N('Settings'!$B$5)),"NOT APPROVED; ",""),LEN(IF(N(A297)=0,"NO DATE; ",IF(A297&gt;TODAY(),"FUTURE DATE; ",""))&amp;IF(B297="","NO WORKER; ",IF(COUNTIF('Workers'!$A$2:$A$61,B297)=0,"WORKER NOT ON WORKERS SHEET; ",""))&amp;IF(C297="","NO JOB; ",IF(COUNTIF('Jobs'!$A$2:$A$61,C297)=0,"JOB NOT ON JOBS SHEET; ",""))&amp;IF(AND(N(G297)=0,AND(D297&lt;&gt;"",E297&lt;&gt;""),N(E297)&lt;=N(D297)),"END BEFORE START; ",IF(N(M297)&lt;=0,"NO HOURS; ",""))&amp;IF(AND(N(A297)&gt;0,B297&lt;&gt;"",COUNTIFS('Time Entries'!$A$2:$A$1500,A297,'Time Entries'!$B$2:$B$1500,B297,'Time Entries'!$C$2:$C$1500,C297,'Time Entries'!$M$2:$M$1500,M297)&gt;1),"POSSIBLE DUPLICATE; ","")&amp;IF(AND(N(A297)&gt;0,B297&lt;&gt;"",N('Settings'!$B$2)&gt;0,SUMIFS('Time Entries'!$M$2:$M$1500,'Time Entries'!$A$2:$A$1500,A297,'Time Entries'!$B$2:$B$1500,B297)&gt;N('Settings'!$B$2)),"LONG DAY; ","")&amp;IF(AND(N(A297)&gt;0,N(J297)&gt;0,N(J297)-N(A297)&gt;N('Settings'!$B$4)),"ENTERED LATE; ","")&amp;IF(AND(N(A297)&gt;0,K297="",TODAY()-N(A297)&gt;=N('Settings'!$B$5)),"NOT APPROVED; ",""))-2)))</f>
        <v/>
      </c>
    </row>
    <row r="298">
      <c r="A298" s="6" t="n"/>
      <c r="D298" s="7" t="n"/>
      <c r="E298" s="7" t="n"/>
      <c r="J298" s="6" t="n"/>
      <c r="L298" s="8" t="n"/>
      <c r="M298" s="9">
        <f>IF(NOT(OR(A298&lt;&gt;"",B298&lt;&gt;"",C298&lt;&gt;"")),"",IF(N(G298)&gt;0,N(G298),IF(AND(AND(D298&lt;&gt;"",E298&lt;&gt;""),N(E298)&gt;N(D298)),ROUND((N(E298)-N(D298))*24-N(F298)/60,2),"")))</f>
        <v/>
      </c>
      <c r="N298" s="6">
        <f>IF(N(A298)=0,"",A298-WEEKDAY(A298,3))</f>
        <v/>
      </c>
      <c r="O298" s="8">
        <f>IF(NOT(OR(A298&lt;&gt;"",B298&lt;&gt;"",C298&lt;&gt;"")),"",IF(IF(N(A298)=0,"NO DATE; ",IF(A298&gt;TODAY(),"FUTURE DATE; ",""))&amp;IF(B298="","NO WORKER; ",IF(COUNTIF('Workers'!$A$2:$A$61,B298)=0,"WORKER NOT ON WORKERS SHEET; ",""))&amp;IF(C298="","NO JOB; ",IF(COUNTIF('Jobs'!$A$2:$A$61,C298)=0,"JOB NOT ON JOBS SHEET; ",""))&amp;IF(AND(N(G298)=0,AND(D298&lt;&gt;"",E298&lt;&gt;""),N(E298)&lt;=N(D298)),"END BEFORE START; ",IF(N(M298)&lt;=0,"NO HOURS; ",""))&amp;IF(AND(N(A298)&gt;0,B298&lt;&gt;"",COUNTIFS('Time Entries'!$A$2:$A$1500,A298,'Time Entries'!$B$2:$B$1500,B298,'Time Entries'!$C$2:$C$1500,C298,'Time Entries'!$M$2:$M$1500,M298)&gt;1),"POSSIBLE DUPLICATE; ","")&amp;IF(AND(N(A298)&gt;0,B298&lt;&gt;"",N('Settings'!$B$2)&gt;0,SUMIFS('Time Entries'!$M$2:$M$1500,'Time Entries'!$A$2:$A$1500,A298,'Time Entries'!$B$2:$B$1500,B298)&gt;N('Settings'!$B$2)),"LONG DAY; ","")&amp;IF(AND(N(A298)&gt;0,N(J298)&gt;0,N(J298)-N(A298)&gt;N('Settings'!$B$4)),"ENTERED LATE; ","")&amp;IF(AND(N(A298)&gt;0,K298="",TODAY()-N(A298)&gt;=N('Settings'!$B$5)),"NOT APPROVED; ","")="","",LEFT(IF(N(A298)=0,"NO DATE; ",IF(A298&gt;TODAY(),"FUTURE DATE; ",""))&amp;IF(B298="","NO WORKER; ",IF(COUNTIF('Workers'!$A$2:$A$61,B298)=0,"WORKER NOT ON WORKERS SHEET; ",""))&amp;IF(C298="","NO JOB; ",IF(COUNTIF('Jobs'!$A$2:$A$61,C298)=0,"JOB NOT ON JOBS SHEET; ",""))&amp;IF(AND(N(G298)=0,AND(D298&lt;&gt;"",E298&lt;&gt;""),N(E298)&lt;=N(D298)),"END BEFORE START; ",IF(N(M298)&lt;=0,"NO HOURS; ",""))&amp;IF(AND(N(A298)&gt;0,B298&lt;&gt;"",COUNTIFS('Time Entries'!$A$2:$A$1500,A298,'Time Entries'!$B$2:$B$1500,B298,'Time Entries'!$C$2:$C$1500,C298,'Time Entries'!$M$2:$M$1500,M298)&gt;1),"POSSIBLE DUPLICATE; ","")&amp;IF(AND(N(A298)&gt;0,B298&lt;&gt;"",N('Settings'!$B$2)&gt;0,SUMIFS('Time Entries'!$M$2:$M$1500,'Time Entries'!$A$2:$A$1500,A298,'Time Entries'!$B$2:$B$1500,B298)&gt;N('Settings'!$B$2)),"LONG DAY; ","")&amp;IF(AND(N(A298)&gt;0,N(J298)&gt;0,N(J298)-N(A298)&gt;N('Settings'!$B$4)),"ENTERED LATE; ","")&amp;IF(AND(N(A298)&gt;0,K298="",TODAY()-N(A298)&gt;=N('Settings'!$B$5)),"NOT APPROVED; ",""),LEN(IF(N(A298)=0,"NO DATE; ",IF(A298&gt;TODAY(),"FUTURE DATE; ",""))&amp;IF(B298="","NO WORKER; ",IF(COUNTIF('Workers'!$A$2:$A$61,B298)=0,"WORKER NOT ON WORKERS SHEET; ",""))&amp;IF(C298="","NO JOB; ",IF(COUNTIF('Jobs'!$A$2:$A$61,C298)=0,"JOB NOT ON JOBS SHEET; ",""))&amp;IF(AND(N(G298)=0,AND(D298&lt;&gt;"",E298&lt;&gt;""),N(E298)&lt;=N(D298)),"END BEFORE START; ",IF(N(M298)&lt;=0,"NO HOURS; ",""))&amp;IF(AND(N(A298)&gt;0,B298&lt;&gt;"",COUNTIFS('Time Entries'!$A$2:$A$1500,A298,'Time Entries'!$B$2:$B$1500,B298,'Time Entries'!$C$2:$C$1500,C298,'Time Entries'!$M$2:$M$1500,M298)&gt;1),"POSSIBLE DUPLICATE; ","")&amp;IF(AND(N(A298)&gt;0,B298&lt;&gt;"",N('Settings'!$B$2)&gt;0,SUMIFS('Time Entries'!$M$2:$M$1500,'Time Entries'!$A$2:$A$1500,A298,'Time Entries'!$B$2:$B$1500,B298)&gt;N('Settings'!$B$2)),"LONG DAY; ","")&amp;IF(AND(N(A298)&gt;0,N(J298)&gt;0,N(J298)-N(A298)&gt;N('Settings'!$B$4)),"ENTERED LATE; ","")&amp;IF(AND(N(A298)&gt;0,K298="",TODAY()-N(A298)&gt;=N('Settings'!$B$5)),"NOT APPROVED; ",""))-2)))</f>
        <v/>
      </c>
    </row>
    <row r="299">
      <c r="A299" s="6" t="n"/>
      <c r="D299" s="7" t="n"/>
      <c r="E299" s="7" t="n"/>
      <c r="J299" s="6" t="n"/>
      <c r="L299" s="8" t="n"/>
      <c r="M299" s="9">
        <f>IF(NOT(OR(A299&lt;&gt;"",B299&lt;&gt;"",C299&lt;&gt;"")),"",IF(N(G299)&gt;0,N(G299),IF(AND(AND(D299&lt;&gt;"",E299&lt;&gt;""),N(E299)&gt;N(D299)),ROUND((N(E299)-N(D299))*24-N(F299)/60,2),"")))</f>
        <v/>
      </c>
      <c r="N299" s="6">
        <f>IF(N(A299)=0,"",A299-WEEKDAY(A299,3))</f>
        <v/>
      </c>
      <c r="O299" s="8">
        <f>IF(NOT(OR(A299&lt;&gt;"",B299&lt;&gt;"",C299&lt;&gt;"")),"",IF(IF(N(A299)=0,"NO DATE; ",IF(A299&gt;TODAY(),"FUTURE DATE; ",""))&amp;IF(B299="","NO WORKER; ",IF(COUNTIF('Workers'!$A$2:$A$61,B299)=0,"WORKER NOT ON WORKERS SHEET; ",""))&amp;IF(C299="","NO JOB; ",IF(COUNTIF('Jobs'!$A$2:$A$61,C299)=0,"JOB NOT ON JOBS SHEET; ",""))&amp;IF(AND(N(G299)=0,AND(D299&lt;&gt;"",E299&lt;&gt;""),N(E299)&lt;=N(D299)),"END BEFORE START; ",IF(N(M299)&lt;=0,"NO HOURS; ",""))&amp;IF(AND(N(A299)&gt;0,B299&lt;&gt;"",COUNTIFS('Time Entries'!$A$2:$A$1500,A299,'Time Entries'!$B$2:$B$1500,B299,'Time Entries'!$C$2:$C$1500,C299,'Time Entries'!$M$2:$M$1500,M299)&gt;1),"POSSIBLE DUPLICATE; ","")&amp;IF(AND(N(A299)&gt;0,B299&lt;&gt;"",N('Settings'!$B$2)&gt;0,SUMIFS('Time Entries'!$M$2:$M$1500,'Time Entries'!$A$2:$A$1500,A299,'Time Entries'!$B$2:$B$1500,B299)&gt;N('Settings'!$B$2)),"LONG DAY; ","")&amp;IF(AND(N(A299)&gt;0,N(J299)&gt;0,N(J299)-N(A299)&gt;N('Settings'!$B$4)),"ENTERED LATE; ","")&amp;IF(AND(N(A299)&gt;0,K299="",TODAY()-N(A299)&gt;=N('Settings'!$B$5)),"NOT APPROVED; ","")="","",LEFT(IF(N(A299)=0,"NO DATE; ",IF(A299&gt;TODAY(),"FUTURE DATE; ",""))&amp;IF(B299="","NO WORKER; ",IF(COUNTIF('Workers'!$A$2:$A$61,B299)=0,"WORKER NOT ON WORKERS SHEET; ",""))&amp;IF(C299="","NO JOB; ",IF(COUNTIF('Jobs'!$A$2:$A$61,C299)=0,"JOB NOT ON JOBS SHEET; ",""))&amp;IF(AND(N(G299)=0,AND(D299&lt;&gt;"",E299&lt;&gt;""),N(E299)&lt;=N(D299)),"END BEFORE START; ",IF(N(M299)&lt;=0,"NO HOURS; ",""))&amp;IF(AND(N(A299)&gt;0,B299&lt;&gt;"",COUNTIFS('Time Entries'!$A$2:$A$1500,A299,'Time Entries'!$B$2:$B$1500,B299,'Time Entries'!$C$2:$C$1500,C299,'Time Entries'!$M$2:$M$1500,M299)&gt;1),"POSSIBLE DUPLICATE; ","")&amp;IF(AND(N(A299)&gt;0,B299&lt;&gt;"",N('Settings'!$B$2)&gt;0,SUMIFS('Time Entries'!$M$2:$M$1500,'Time Entries'!$A$2:$A$1500,A299,'Time Entries'!$B$2:$B$1500,B299)&gt;N('Settings'!$B$2)),"LONG DAY; ","")&amp;IF(AND(N(A299)&gt;0,N(J299)&gt;0,N(J299)-N(A299)&gt;N('Settings'!$B$4)),"ENTERED LATE; ","")&amp;IF(AND(N(A299)&gt;0,K299="",TODAY()-N(A299)&gt;=N('Settings'!$B$5)),"NOT APPROVED; ",""),LEN(IF(N(A299)=0,"NO DATE; ",IF(A299&gt;TODAY(),"FUTURE DATE; ",""))&amp;IF(B299="","NO WORKER; ",IF(COUNTIF('Workers'!$A$2:$A$61,B299)=0,"WORKER NOT ON WORKERS SHEET; ",""))&amp;IF(C299="","NO JOB; ",IF(COUNTIF('Jobs'!$A$2:$A$61,C299)=0,"JOB NOT ON JOBS SHEET; ",""))&amp;IF(AND(N(G299)=0,AND(D299&lt;&gt;"",E299&lt;&gt;""),N(E299)&lt;=N(D299)),"END BEFORE START; ",IF(N(M299)&lt;=0,"NO HOURS; ",""))&amp;IF(AND(N(A299)&gt;0,B299&lt;&gt;"",COUNTIFS('Time Entries'!$A$2:$A$1500,A299,'Time Entries'!$B$2:$B$1500,B299,'Time Entries'!$C$2:$C$1500,C299,'Time Entries'!$M$2:$M$1500,M299)&gt;1),"POSSIBLE DUPLICATE; ","")&amp;IF(AND(N(A299)&gt;0,B299&lt;&gt;"",N('Settings'!$B$2)&gt;0,SUMIFS('Time Entries'!$M$2:$M$1500,'Time Entries'!$A$2:$A$1500,A299,'Time Entries'!$B$2:$B$1500,B299)&gt;N('Settings'!$B$2)),"LONG DAY; ","")&amp;IF(AND(N(A299)&gt;0,N(J299)&gt;0,N(J299)-N(A299)&gt;N('Settings'!$B$4)),"ENTERED LATE; ","")&amp;IF(AND(N(A299)&gt;0,K299="",TODAY()-N(A299)&gt;=N('Settings'!$B$5)),"NOT APPROVED; ",""))-2)))</f>
        <v/>
      </c>
    </row>
    <row r="300">
      <c r="A300" s="6" t="n"/>
      <c r="D300" s="7" t="n"/>
      <c r="E300" s="7" t="n"/>
      <c r="J300" s="6" t="n"/>
      <c r="L300" s="8" t="n"/>
      <c r="M300" s="9">
        <f>IF(NOT(OR(A300&lt;&gt;"",B300&lt;&gt;"",C300&lt;&gt;"")),"",IF(N(G300)&gt;0,N(G300),IF(AND(AND(D300&lt;&gt;"",E300&lt;&gt;""),N(E300)&gt;N(D300)),ROUND((N(E300)-N(D300))*24-N(F300)/60,2),"")))</f>
        <v/>
      </c>
      <c r="N300" s="6">
        <f>IF(N(A300)=0,"",A300-WEEKDAY(A300,3))</f>
        <v/>
      </c>
      <c r="O300" s="8">
        <f>IF(NOT(OR(A300&lt;&gt;"",B300&lt;&gt;"",C300&lt;&gt;"")),"",IF(IF(N(A300)=0,"NO DATE; ",IF(A300&gt;TODAY(),"FUTURE DATE; ",""))&amp;IF(B300="","NO WORKER; ",IF(COUNTIF('Workers'!$A$2:$A$61,B300)=0,"WORKER NOT ON WORKERS SHEET; ",""))&amp;IF(C300="","NO JOB; ",IF(COUNTIF('Jobs'!$A$2:$A$61,C300)=0,"JOB NOT ON JOBS SHEET; ",""))&amp;IF(AND(N(G300)=0,AND(D300&lt;&gt;"",E300&lt;&gt;""),N(E300)&lt;=N(D300)),"END BEFORE START; ",IF(N(M300)&lt;=0,"NO HOURS; ",""))&amp;IF(AND(N(A300)&gt;0,B300&lt;&gt;"",COUNTIFS('Time Entries'!$A$2:$A$1500,A300,'Time Entries'!$B$2:$B$1500,B300,'Time Entries'!$C$2:$C$1500,C300,'Time Entries'!$M$2:$M$1500,M300)&gt;1),"POSSIBLE DUPLICATE; ","")&amp;IF(AND(N(A300)&gt;0,B300&lt;&gt;"",N('Settings'!$B$2)&gt;0,SUMIFS('Time Entries'!$M$2:$M$1500,'Time Entries'!$A$2:$A$1500,A300,'Time Entries'!$B$2:$B$1500,B300)&gt;N('Settings'!$B$2)),"LONG DAY; ","")&amp;IF(AND(N(A300)&gt;0,N(J300)&gt;0,N(J300)-N(A300)&gt;N('Settings'!$B$4)),"ENTERED LATE; ","")&amp;IF(AND(N(A300)&gt;0,K300="",TODAY()-N(A300)&gt;=N('Settings'!$B$5)),"NOT APPROVED; ","")="","",LEFT(IF(N(A300)=0,"NO DATE; ",IF(A300&gt;TODAY(),"FUTURE DATE; ",""))&amp;IF(B300="","NO WORKER; ",IF(COUNTIF('Workers'!$A$2:$A$61,B300)=0,"WORKER NOT ON WORKERS SHEET; ",""))&amp;IF(C300="","NO JOB; ",IF(COUNTIF('Jobs'!$A$2:$A$61,C300)=0,"JOB NOT ON JOBS SHEET; ",""))&amp;IF(AND(N(G300)=0,AND(D300&lt;&gt;"",E300&lt;&gt;""),N(E300)&lt;=N(D300)),"END BEFORE START; ",IF(N(M300)&lt;=0,"NO HOURS; ",""))&amp;IF(AND(N(A300)&gt;0,B300&lt;&gt;"",COUNTIFS('Time Entries'!$A$2:$A$1500,A300,'Time Entries'!$B$2:$B$1500,B300,'Time Entries'!$C$2:$C$1500,C300,'Time Entries'!$M$2:$M$1500,M300)&gt;1),"POSSIBLE DUPLICATE; ","")&amp;IF(AND(N(A300)&gt;0,B300&lt;&gt;"",N('Settings'!$B$2)&gt;0,SUMIFS('Time Entries'!$M$2:$M$1500,'Time Entries'!$A$2:$A$1500,A300,'Time Entries'!$B$2:$B$1500,B300)&gt;N('Settings'!$B$2)),"LONG DAY; ","")&amp;IF(AND(N(A300)&gt;0,N(J300)&gt;0,N(J300)-N(A300)&gt;N('Settings'!$B$4)),"ENTERED LATE; ","")&amp;IF(AND(N(A300)&gt;0,K300="",TODAY()-N(A300)&gt;=N('Settings'!$B$5)),"NOT APPROVED; ",""),LEN(IF(N(A300)=0,"NO DATE; ",IF(A300&gt;TODAY(),"FUTURE DATE; ",""))&amp;IF(B300="","NO WORKER; ",IF(COUNTIF('Workers'!$A$2:$A$61,B300)=0,"WORKER NOT ON WORKERS SHEET; ",""))&amp;IF(C300="","NO JOB; ",IF(COUNTIF('Jobs'!$A$2:$A$61,C300)=0,"JOB NOT ON JOBS SHEET; ",""))&amp;IF(AND(N(G300)=0,AND(D300&lt;&gt;"",E300&lt;&gt;""),N(E300)&lt;=N(D300)),"END BEFORE START; ",IF(N(M300)&lt;=0,"NO HOURS; ",""))&amp;IF(AND(N(A300)&gt;0,B300&lt;&gt;"",COUNTIFS('Time Entries'!$A$2:$A$1500,A300,'Time Entries'!$B$2:$B$1500,B300,'Time Entries'!$C$2:$C$1500,C300,'Time Entries'!$M$2:$M$1500,M300)&gt;1),"POSSIBLE DUPLICATE; ","")&amp;IF(AND(N(A300)&gt;0,B300&lt;&gt;"",N('Settings'!$B$2)&gt;0,SUMIFS('Time Entries'!$M$2:$M$1500,'Time Entries'!$A$2:$A$1500,A300,'Time Entries'!$B$2:$B$1500,B300)&gt;N('Settings'!$B$2)),"LONG DAY; ","")&amp;IF(AND(N(A300)&gt;0,N(J300)&gt;0,N(J300)-N(A300)&gt;N('Settings'!$B$4)),"ENTERED LATE; ","")&amp;IF(AND(N(A300)&gt;0,K300="",TODAY()-N(A300)&gt;=N('Settings'!$B$5)),"NOT APPROVED; ",""))-2)))</f>
        <v/>
      </c>
    </row>
    <row r="301">
      <c r="A301" s="6" t="n"/>
      <c r="D301" s="7" t="n"/>
      <c r="E301" s="7" t="n"/>
      <c r="J301" s="6" t="n"/>
      <c r="L301" s="8" t="n"/>
      <c r="M301" s="9">
        <f>IF(NOT(OR(A301&lt;&gt;"",B301&lt;&gt;"",C301&lt;&gt;"")),"",IF(N(G301)&gt;0,N(G301),IF(AND(AND(D301&lt;&gt;"",E301&lt;&gt;""),N(E301)&gt;N(D301)),ROUND((N(E301)-N(D301))*24-N(F301)/60,2),"")))</f>
        <v/>
      </c>
      <c r="N301" s="6">
        <f>IF(N(A301)=0,"",A301-WEEKDAY(A301,3))</f>
        <v/>
      </c>
      <c r="O301" s="8">
        <f>IF(NOT(OR(A301&lt;&gt;"",B301&lt;&gt;"",C301&lt;&gt;"")),"",IF(IF(N(A301)=0,"NO DATE; ",IF(A301&gt;TODAY(),"FUTURE DATE; ",""))&amp;IF(B301="","NO WORKER; ",IF(COUNTIF('Workers'!$A$2:$A$61,B301)=0,"WORKER NOT ON WORKERS SHEET; ",""))&amp;IF(C301="","NO JOB; ",IF(COUNTIF('Jobs'!$A$2:$A$61,C301)=0,"JOB NOT ON JOBS SHEET; ",""))&amp;IF(AND(N(G301)=0,AND(D301&lt;&gt;"",E301&lt;&gt;""),N(E301)&lt;=N(D301)),"END BEFORE START; ",IF(N(M301)&lt;=0,"NO HOURS; ",""))&amp;IF(AND(N(A301)&gt;0,B301&lt;&gt;"",COUNTIFS('Time Entries'!$A$2:$A$1500,A301,'Time Entries'!$B$2:$B$1500,B301,'Time Entries'!$C$2:$C$1500,C301,'Time Entries'!$M$2:$M$1500,M301)&gt;1),"POSSIBLE DUPLICATE; ","")&amp;IF(AND(N(A301)&gt;0,B301&lt;&gt;"",N('Settings'!$B$2)&gt;0,SUMIFS('Time Entries'!$M$2:$M$1500,'Time Entries'!$A$2:$A$1500,A301,'Time Entries'!$B$2:$B$1500,B301)&gt;N('Settings'!$B$2)),"LONG DAY; ","")&amp;IF(AND(N(A301)&gt;0,N(J301)&gt;0,N(J301)-N(A301)&gt;N('Settings'!$B$4)),"ENTERED LATE; ","")&amp;IF(AND(N(A301)&gt;0,K301="",TODAY()-N(A301)&gt;=N('Settings'!$B$5)),"NOT APPROVED; ","")="","",LEFT(IF(N(A301)=0,"NO DATE; ",IF(A301&gt;TODAY(),"FUTURE DATE; ",""))&amp;IF(B301="","NO WORKER; ",IF(COUNTIF('Workers'!$A$2:$A$61,B301)=0,"WORKER NOT ON WORKERS SHEET; ",""))&amp;IF(C301="","NO JOB; ",IF(COUNTIF('Jobs'!$A$2:$A$61,C301)=0,"JOB NOT ON JOBS SHEET; ",""))&amp;IF(AND(N(G301)=0,AND(D301&lt;&gt;"",E301&lt;&gt;""),N(E301)&lt;=N(D301)),"END BEFORE START; ",IF(N(M301)&lt;=0,"NO HOURS; ",""))&amp;IF(AND(N(A301)&gt;0,B301&lt;&gt;"",COUNTIFS('Time Entries'!$A$2:$A$1500,A301,'Time Entries'!$B$2:$B$1500,B301,'Time Entries'!$C$2:$C$1500,C301,'Time Entries'!$M$2:$M$1500,M301)&gt;1),"POSSIBLE DUPLICATE; ","")&amp;IF(AND(N(A301)&gt;0,B301&lt;&gt;"",N('Settings'!$B$2)&gt;0,SUMIFS('Time Entries'!$M$2:$M$1500,'Time Entries'!$A$2:$A$1500,A301,'Time Entries'!$B$2:$B$1500,B301)&gt;N('Settings'!$B$2)),"LONG DAY; ","")&amp;IF(AND(N(A301)&gt;0,N(J301)&gt;0,N(J301)-N(A301)&gt;N('Settings'!$B$4)),"ENTERED LATE; ","")&amp;IF(AND(N(A301)&gt;0,K301="",TODAY()-N(A301)&gt;=N('Settings'!$B$5)),"NOT APPROVED; ",""),LEN(IF(N(A301)=0,"NO DATE; ",IF(A301&gt;TODAY(),"FUTURE DATE; ",""))&amp;IF(B301="","NO WORKER; ",IF(COUNTIF('Workers'!$A$2:$A$61,B301)=0,"WORKER NOT ON WORKERS SHEET; ",""))&amp;IF(C301="","NO JOB; ",IF(COUNTIF('Jobs'!$A$2:$A$61,C301)=0,"JOB NOT ON JOBS SHEET; ",""))&amp;IF(AND(N(G301)=0,AND(D301&lt;&gt;"",E301&lt;&gt;""),N(E301)&lt;=N(D301)),"END BEFORE START; ",IF(N(M301)&lt;=0,"NO HOURS; ",""))&amp;IF(AND(N(A301)&gt;0,B301&lt;&gt;"",COUNTIFS('Time Entries'!$A$2:$A$1500,A301,'Time Entries'!$B$2:$B$1500,B301,'Time Entries'!$C$2:$C$1500,C301,'Time Entries'!$M$2:$M$1500,M301)&gt;1),"POSSIBLE DUPLICATE; ","")&amp;IF(AND(N(A301)&gt;0,B301&lt;&gt;"",N('Settings'!$B$2)&gt;0,SUMIFS('Time Entries'!$M$2:$M$1500,'Time Entries'!$A$2:$A$1500,A301,'Time Entries'!$B$2:$B$1500,B301)&gt;N('Settings'!$B$2)),"LONG DAY; ","")&amp;IF(AND(N(A301)&gt;0,N(J301)&gt;0,N(J301)-N(A301)&gt;N('Settings'!$B$4)),"ENTERED LATE; ","")&amp;IF(AND(N(A301)&gt;0,K301="",TODAY()-N(A301)&gt;=N('Settings'!$B$5)),"NOT APPROVED; ",""))-2)))</f>
        <v/>
      </c>
    </row>
    <row r="302">
      <c r="A302" s="6" t="n"/>
      <c r="D302" s="7" t="n"/>
      <c r="E302" s="7" t="n"/>
      <c r="J302" s="6" t="n"/>
      <c r="L302" s="8" t="n"/>
      <c r="M302" s="9">
        <f>IF(NOT(OR(A302&lt;&gt;"",B302&lt;&gt;"",C302&lt;&gt;"")),"",IF(N(G302)&gt;0,N(G302),IF(AND(AND(D302&lt;&gt;"",E302&lt;&gt;""),N(E302)&gt;N(D302)),ROUND((N(E302)-N(D302))*24-N(F302)/60,2),"")))</f>
        <v/>
      </c>
      <c r="N302" s="6">
        <f>IF(N(A302)=0,"",A302-WEEKDAY(A302,3))</f>
        <v/>
      </c>
      <c r="O302" s="8">
        <f>IF(NOT(OR(A302&lt;&gt;"",B302&lt;&gt;"",C302&lt;&gt;"")),"",IF(IF(N(A302)=0,"NO DATE; ",IF(A302&gt;TODAY(),"FUTURE DATE; ",""))&amp;IF(B302="","NO WORKER; ",IF(COUNTIF('Workers'!$A$2:$A$61,B302)=0,"WORKER NOT ON WORKERS SHEET; ",""))&amp;IF(C302="","NO JOB; ",IF(COUNTIF('Jobs'!$A$2:$A$61,C302)=0,"JOB NOT ON JOBS SHEET; ",""))&amp;IF(AND(N(G302)=0,AND(D302&lt;&gt;"",E302&lt;&gt;""),N(E302)&lt;=N(D302)),"END BEFORE START; ",IF(N(M302)&lt;=0,"NO HOURS; ",""))&amp;IF(AND(N(A302)&gt;0,B302&lt;&gt;"",COUNTIFS('Time Entries'!$A$2:$A$1500,A302,'Time Entries'!$B$2:$B$1500,B302,'Time Entries'!$C$2:$C$1500,C302,'Time Entries'!$M$2:$M$1500,M302)&gt;1),"POSSIBLE DUPLICATE; ","")&amp;IF(AND(N(A302)&gt;0,B302&lt;&gt;"",N('Settings'!$B$2)&gt;0,SUMIFS('Time Entries'!$M$2:$M$1500,'Time Entries'!$A$2:$A$1500,A302,'Time Entries'!$B$2:$B$1500,B302)&gt;N('Settings'!$B$2)),"LONG DAY; ","")&amp;IF(AND(N(A302)&gt;0,N(J302)&gt;0,N(J302)-N(A302)&gt;N('Settings'!$B$4)),"ENTERED LATE; ","")&amp;IF(AND(N(A302)&gt;0,K302="",TODAY()-N(A302)&gt;=N('Settings'!$B$5)),"NOT APPROVED; ","")="","",LEFT(IF(N(A302)=0,"NO DATE; ",IF(A302&gt;TODAY(),"FUTURE DATE; ",""))&amp;IF(B302="","NO WORKER; ",IF(COUNTIF('Workers'!$A$2:$A$61,B302)=0,"WORKER NOT ON WORKERS SHEET; ",""))&amp;IF(C302="","NO JOB; ",IF(COUNTIF('Jobs'!$A$2:$A$61,C302)=0,"JOB NOT ON JOBS SHEET; ",""))&amp;IF(AND(N(G302)=0,AND(D302&lt;&gt;"",E302&lt;&gt;""),N(E302)&lt;=N(D302)),"END BEFORE START; ",IF(N(M302)&lt;=0,"NO HOURS; ",""))&amp;IF(AND(N(A302)&gt;0,B302&lt;&gt;"",COUNTIFS('Time Entries'!$A$2:$A$1500,A302,'Time Entries'!$B$2:$B$1500,B302,'Time Entries'!$C$2:$C$1500,C302,'Time Entries'!$M$2:$M$1500,M302)&gt;1),"POSSIBLE DUPLICATE; ","")&amp;IF(AND(N(A302)&gt;0,B302&lt;&gt;"",N('Settings'!$B$2)&gt;0,SUMIFS('Time Entries'!$M$2:$M$1500,'Time Entries'!$A$2:$A$1500,A302,'Time Entries'!$B$2:$B$1500,B302)&gt;N('Settings'!$B$2)),"LONG DAY; ","")&amp;IF(AND(N(A302)&gt;0,N(J302)&gt;0,N(J302)-N(A302)&gt;N('Settings'!$B$4)),"ENTERED LATE; ","")&amp;IF(AND(N(A302)&gt;0,K302="",TODAY()-N(A302)&gt;=N('Settings'!$B$5)),"NOT APPROVED; ",""),LEN(IF(N(A302)=0,"NO DATE; ",IF(A302&gt;TODAY(),"FUTURE DATE; ",""))&amp;IF(B302="","NO WORKER; ",IF(COUNTIF('Workers'!$A$2:$A$61,B302)=0,"WORKER NOT ON WORKERS SHEET; ",""))&amp;IF(C302="","NO JOB; ",IF(COUNTIF('Jobs'!$A$2:$A$61,C302)=0,"JOB NOT ON JOBS SHEET; ",""))&amp;IF(AND(N(G302)=0,AND(D302&lt;&gt;"",E302&lt;&gt;""),N(E302)&lt;=N(D302)),"END BEFORE START; ",IF(N(M302)&lt;=0,"NO HOURS; ",""))&amp;IF(AND(N(A302)&gt;0,B302&lt;&gt;"",COUNTIFS('Time Entries'!$A$2:$A$1500,A302,'Time Entries'!$B$2:$B$1500,B302,'Time Entries'!$C$2:$C$1500,C302,'Time Entries'!$M$2:$M$1500,M302)&gt;1),"POSSIBLE DUPLICATE; ","")&amp;IF(AND(N(A302)&gt;0,B302&lt;&gt;"",N('Settings'!$B$2)&gt;0,SUMIFS('Time Entries'!$M$2:$M$1500,'Time Entries'!$A$2:$A$1500,A302,'Time Entries'!$B$2:$B$1500,B302)&gt;N('Settings'!$B$2)),"LONG DAY; ","")&amp;IF(AND(N(A302)&gt;0,N(J302)&gt;0,N(J302)-N(A302)&gt;N('Settings'!$B$4)),"ENTERED LATE; ","")&amp;IF(AND(N(A302)&gt;0,K302="",TODAY()-N(A302)&gt;=N('Settings'!$B$5)),"NOT APPROVED; ",""))-2)))</f>
        <v/>
      </c>
    </row>
    <row r="303">
      <c r="A303" s="6" t="n"/>
      <c r="D303" s="7" t="n"/>
      <c r="E303" s="7" t="n"/>
      <c r="J303" s="6" t="n"/>
      <c r="L303" s="8" t="n"/>
      <c r="M303" s="9">
        <f>IF(NOT(OR(A303&lt;&gt;"",B303&lt;&gt;"",C303&lt;&gt;"")),"",IF(N(G303)&gt;0,N(G303),IF(AND(AND(D303&lt;&gt;"",E303&lt;&gt;""),N(E303)&gt;N(D303)),ROUND((N(E303)-N(D303))*24-N(F303)/60,2),"")))</f>
        <v/>
      </c>
      <c r="N303" s="6">
        <f>IF(N(A303)=0,"",A303-WEEKDAY(A303,3))</f>
        <v/>
      </c>
      <c r="O303" s="8">
        <f>IF(NOT(OR(A303&lt;&gt;"",B303&lt;&gt;"",C303&lt;&gt;"")),"",IF(IF(N(A303)=0,"NO DATE; ",IF(A303&gt;TODAY(),"FUTURE DATE; ",""))&amp;IF(B303="","NO WORKER; ",IF(COUNTIF('Workers'!$A$2:$A$61,B303)=0,"WORKER NOT ON WORKERS SHEET; ",""))&amp;IF(C303="","NO JOB; ",IF(COUNTIF('Jobs'!$A$2:$A$61,C303)=0,"JOB NOT ON JOBS SHEET; ",""))&amp;IF(AND(N(G303)=0,AND(D303&lt;&gt;"",E303&lt;&gt;""),N(E303)&lt;=N(D303)),"END BEFORE START; ",IF(N(M303)&lt;=0,"NO HOURS; ",""))&amp;IF(AND(N(A303)&gt;0,B303&lt;&gt;"",COUNTIFS('Time Entries'!$A$2:$A$1500,A303,'Time Entries'!$B$2:$B$1500,B303,'Time Entries'!$C$2:$C$1500,C303,'Time Entries'!$M$2:$M$1500,M303)&gt;1),"POSSIBLE DUPLICATE; ","")&amp;IF(AND(N(A303)&gt;0,B303&lt;&gt;"",N('Settings'!$B$2)&gt;0,SUMIFS('Time Entries'!$M$2:$M$1500,'Time Entries'!$A$2:$A$1500,A303,'Time Entries'!$B$2:$B$1500,B303)&gt;N('Settings'!$B$2)),"LONG DAY; ","")&amp;IF(AND(N(A303)&gt;0,N(J303)&gt;0,N(J303)-N(A303)&gt;N('Settings'!$B$4)),"ENTERED LATE; ","")&amp;IF(AND(N(A303)&gt;0,K303="",TODAY()-N(A303)&gt;=N('Settings'!$B$5)),"NOT APPROVED; ","")="","",LEFT(IF(N(A303)=0,"NO DATE; ",IF(A303&gt;TODAY(),"FUTURE DATE; ",""))&amp;IF(B303="","NO WORKER; ",IF(COUNTIF('Workers'!$A$2:$A$61,B303)=0,"WORKER NOT ON WORKERS SHEET; ",""))&amp;IF(C303="","NO JOB; ",IF(COUNTIF('Jobs'!$A$2:$A$61,C303)=0,"JOB NOT ON JOBS SHEET; ",""))&amp;IF(AND(N(G303)=0,AND(D303&lt;&gt;"",E303&lt;&gt;""),N(E303)&lt;=N(D303)),"END BEFORE START; ",IF(N(M303)&lt;=0,"NO HOURS; ",""))&amp;IF(AND(N(A303)&gt;0,B303&lt;&gt;"",COUNTIFS('Time Entries'!$A$2:$A$1500,A303,'Time Entries'!$B$2:$B$1500,B303,'Time Entries'!$C$2:$C$1500,C303,'Time Entries'!$M$2:$M$1500,M303)&gt;1),"POSSIBLE DUPLICATE; ","")&amp;IF(AND(N(A303)&gt;0,B303&lt;&gt;"",N('Settings'!$B$2)&gt;0,SUMIFS('Time Entries'!$M$2:$M$1500,'Time Entries'!$A$2:$A$1500,A303,'Time Entries'!$B$2:$B$1500,B303)&gt;N('Settings'!$B$2)),"LONG DAY; ","")&amp;IF(AND(N(A303)&gt;0,N(J303)&gt;0,N(J303)-N(A303)&gt;N('Settings'!$B$4)),"ENTERED LATE; ","")&amp;IF(AND(N(A303)&gt;0,K303="",TODAY()-N(A303)&gt;=N('Settings'!$B$5)),"NOT APPROVED; ",""),LEN(IF(N(A303)=0,"NO DATE; ",IF(A303&gt;TODAY(),"FUTURE DATE; ",""))&amp;IF(B303="","NO WORKER; ",IF(COUNTIF('Workers'!$A$2:$A$61,B303)=0,"WORKER NOT ON WORKERS SHEET; ",""))&amp;IF(C303="","NO JOB; ",IF(COUNTIF('Jobs'!$A$2:$A$61,C303)=0,"JOB NOT ON JOBS SHEET; ",""))&amp;IF(AND(N(G303)=0,AND(D303&lt;&gt;"",E303&lt;&gt;""),N(E303)&lt;=N(D303)),"END BEFORE START; ",IF(N(M303)&lt;=0,"NO HOURS; ",""))&amp;IF(AND(N(A303)&gt;0,B303&lt;&gt;"",COUNTIFS('Time Entries'!$A$2:$A$1500,A303,'Time Entries'!$B$2:$B$1500,B303,'Time Entries'!$C$2:$C$1500,C303,'Time Entries'!$M$2:$M$1500,M303)&gt;1),"POSSIBLE DUPLICATE; ","")&amp;IF(AND(N(A303)&gt;0,B303&lt;&gt;"",N('Settings'!$B$2)&gt;0,SUMIFS('Time Entries'!$M$2:$M$1500,'Time Entries'!$A$2:$A$1500,A303,'Time Entries'!$B$2:$B$1500,B303)&gt;N('Settings'!$B$2)),"LONG DAY; ","")&amp;IF(AND(N(A303)&gt;0,N(J303)&gt;0,N(J303)-N(A303)&gt;N('Settings'!$B$4)),"ENTERED LATE; ","")&amp;IF(AND(N(A303)&gt;0,K303="",TODAY()-N(A303)&gt;=N('Settings'!$B$5)),"NOT APPROVED; ",""))-2)))</f>
        <v/>
      </c>
    </row>
    <row r="304">
      <c r="A304" s="6" t="n"/>
      <c r="D304" s="7" t="n"/>
      <c r="E304" s="7" t="n"/>
      <c r="J304" s="6" t="n"/>
      <c r="L304" s="8" t="n"/>
      <c r="M304" s="9">
        <f>IF(NOT(OR(A304&lt;&gt;"",B304&lt;&gt;"",C304&lt;&gt;"")),"",IF(N(G304)&gt;0,N(G304),IF(AND(AND(D304&lt;&gt;"",E304&lt;&gt;""),N(E304)&gt;N(D304)),ROUND((N(E304)-N(D304))*24-N(F304)/60,2),"")))</f>
        <v/>
      </c>
      <c r="N304" s="6">
        <f>IF(N(A304)=0,"",A304-WEEKDAY(A304,3))</f>
        <v/>
      </c>
      <c r="O304" s="8">
        <f>IF(NOT(OR(A304&lt;&gt;"",B304&lt;&gt;"",C304&lt;&gt;"")),"",IF(IF(N(A304)=0,"NO DATE; ",IF(A304&gt;TODAY(),"FUTURE DATE; ",""))&amp;IF(B304="","NO WORKER; ",IF(COUNTIF('Workers'!$A$2:$A$61,B304)=0,"WORKER NOT ON WORKERS SHEET; ",""))&amp;IF(C304="","NO JOB; ",IF(COUNTIF('Jobs'!$A$2:$A$61,C304)=0,"JOB NOT ON JOBS SHEET; ",""))&amp;IF(AND(N(G304)=0,AND(D304&lt;&gt;"",E304&lt;&gt;""),N(E304)&lt;=N(D304)),"END BEFORE START; ",IF(N(M304)&lt;=0,"NO HOURS; ",""))&amp;IF(AND(N(A304)&gt;0,B304&lt;&gt;"",COUNTIFS('Time Entries'!$A$2:$A$1500,A304,'Time Entries'!$B$2:$B$1500,B304,'Time Entries'!$C$2:$C$1500,C304,'Time Entries'!$M$2:$M$1500,M304)&gt;1),"POSSIBLE DUPLICATE; ","")&amp;IF(AND(N(A304)&gt;0,B304&lt;&gt;"",N('Settings'!$B$2)&gt;0,SUMIFS('Time Entries'!$M$2:$M$1500,'Time Entries'!$A$2:$A$1500,A304,'Time Entries'!$B$2:$B$1500,B304)&gt;N('Settings'!$B$2)),"LONG DAY; ","")&amp;IF(AND(N(A304)&gt;0,N(J304)&gt;0,N(J304)-N(A304)&gt;N('Settings'!$B$4)),"ENTERED LATE; ","")&amp;IF(AND(N(A304)&gt;0,K304="",TODAY()-N(A304)&gt;=N('Settings'!$B$5)),"NOT APPROVED; ","")="","",LEFT(IF(N(A304)=0,"NO DATE; ",IF(A304&gt;TODAY(),"FUTURE DATE; ",""))&amp;IF(B304="","NO WORKER; ",IF(COUNTIF('Workers'!$A$2:$A$61,B304)=0,"WORKER NOT ON WORKERS SHEET; ",""))&amp;IF(C304="","NO JOB; ",IF(COUNTIF('Jobs'!$A$2:$A$61,C304)=0,"JOB NOT ON JOBS SHEET; ",""))&amp;IF(AND(N(G304)=0,AND(D304&lt;&gt;"",E304&lt;&gt;""),N(E304)&lt;=N(D304)),"END BEFORE START; ",IF(N(M304)&lt;=0,"NO HOURS; ",""))&amp;IF(AND(N(A304)&gt;0,B304&lt;&gt;"",COUNTIFS('Time Entries'!$A$2:$A$1500,A304,'Time Entries'!$B$2:$B$1500,B304,'Time Entries'!$C$2:$C$1500,C304,'Time Entries'!$M$2:$M$1500,M304)&gt;1),"POSSIBLE DUPLICATE; ","")&amp;IF(AND(N(A304)&gt;0,B304&lt;&gt;"",N('Settings'!$B$2)&gt;0,SUMIFS('Time Entries'!$M$2:$M$1500,'Time Entries'!$A$2:$A$1500,A304,'Time Entries'!$B$2:$B$1500,B304)&gt;N('Settings'!$B$2)),"LONG DAY; ","")&amp;IF(AND(N(A304)&gt;0,N(J304)&gt;0,N(J304)-N(A304)&gt;N('Settings'!$B$4)),"ENTERED LATE; ","")&amp;IF(AND(N(A304)&gt;0,K304="",TODAY()-N(A304)&gt;=N('Settings'!$B$5)),"NOT APPROVED; ",""),LEN(IF(N(A304)=0,"NO DATE; ",IF(A304&gt;TODAY(),"FUTURE DATE; ",""))&amp;IF(B304="","NO WORKER; ",IF(COUNTIF('Workers'!$A$2:$A$61,B304)=0,"WORKER NOT ON WORKERS SHEET; ",""))&amp;IF(C304="","NO JOB; ",IF(COUNTIF('Jobs'!$A$2:$A$61,C304)=0,"JOB NOT ON JOBS SHEET; ",""))&amp;IF(AND(N(G304)=0,AND(D304&lt;&gt;"",E304&lt;&gt;""),N(E304)&lt;=N(D304)),"END BEFORE START; ",IF(N(M304)&lt;=0,"NO HOURS; ",""))&amp;IF(AND(N(A304)&gt;0,B304&lt;&gt;"",COUNTIFS('Time Entries'!$A$2:$A$1500,A304,'Time Entries'!$B$2:$B$1500,B304,'Time Entries'!$C$2:$C$1500,C304,'Time Entries'!$M$2:$M$1500,M304)&gt;1),"POSSIBLE DUPLICATE; ","")&amp;IF(AND(N(A304)&gt;0,B304&lt;&gt;"",N('Settings'!$B$2)&gt;0,SUMIFS('Time Entries'!$M$2:$M$1500,'Time Entries'!$A$2:$A$1500,A304,'Time Entries'!$B$2:$B$1500,B304)&gt;N('Settings'!$B$2)),"LONG DAY; ","")&amp;IF(AND(N(A304)&gt;0,N(J304)&gt;0,N(J304)-N(A304)&gt;N('Settings'!$B$4)),"ENTERED LATE; ","")&amp;IF(AND(N(A304)&gt;0,K304="",TODAY()-N(A304)&gt;=N('Settings'!$B$5)),"NOT APPROVED; ",""))-2)))</f>
        <v/>
      </c>
    </row>
    <row r="305">
      <c r="A305" s="6" t="n"/>
      <c r="D305" s="7" t="n"/>
      <c r="E305" s="7" t="n"/>
      <c r="J305" s="6" t="n"/>
      <c r="L305" s="8" t="n"/>
      <c r="M305" s="9">
        <f>IF(NOT(OR(A305&lt;&gt;"",B305&lt;&gt;"",C305&lt;&gt;"")),"",IF(N(G305)&gt;0,N(G305),IF(AND(AND(D305&lt;&gt;"",E305&lt;&gt;""),N(E305)&gt;N(D305)),ROUND((N(E305)-N(D305))*24-N(F305)/60,2),"")))</f>
        <v/>
      </c>
      <c r="N305" s="6">
        <f>IF(N(A305)=0,"",A305-WEEKDAY(A305,3))</f>
        <v/>
      </c>
      <c r="O305" s="8">
        <f>IF(NOT(OR(A305&lt;&gt;"",B305&lt;&gt;"",C305&lt;&gt;"")),"",IF(IF(N(A305)=0,"NO DATE; ",IF(A305&gt;TODAY(),"FUTURE DATE; ",""))&amp;IF(B305="","NO WORKER; ",IF(COUNTIF('Workers'!$A$2:$A$61,B305)=0,"WORKER NOT ON WORKERS SHEET; ",""))&amp;IF(C305="","NO JOB; ",IF(COUNTIF('Jobs'!$A$2:$A$61,C305)=0,"JOB NOT ON JOBS SHEET; ",""))&amp;IF(AND(N(G305)=0,AND(D305&lt;&gt;"",E305&lt;&gt;""),N(E305)&lt;=N(D305)),"END BEFORE START; ",IF(N(M305)&lt;=0,"NO HOURS; ",""))&amp;IF(AND(N(A305)&gt;0,B305&lt;&gt;"",COUNTIFS('Time Entries'!$A$2:$A$1500,A305,'Time Entries'!$B$2:$B$1500,B305,'Time Entries'!$C$2:$C$1500,C305,'Time Entries'!$M$2:$M$1500,M305)&gt;1),"POSSIBLE DUPLICATE; ","")&amp;IF(AND(N(A305)&gt;0,B305&lt;&gt;"",N('Settings'!$B$2)&gt;0,SUMIFS('Time Entries'!$M$2:$M$1500,'Time Entries'!$A$2:$A$1500,A305,'Time Entries'!$B$2:$B$1500,B305)&gt;N('Settings'!$B$2)),"LONG DAY; ","")&amp;IF(AND(N(A305)&gt;0,N(J305)&gt;0,N(J305)-N(A305)&gt;N('Settings'!$B$4)),"ENTERED LATE; ","")&amp;IF(AND(N(A305)&gt;0,K305="",TODAY()-N(A305)&gt;=N('Settings'!$B$5)),"NOT APPROVED; ","")="","",LEFT(IF(N(A305)=0,"NO DATE; ",IF(A305&gt;TODAY(),"FUTURE DATE; ",""))&amp;IF(B305="","NO WORKER; ",IF(COUNTIF('Workers'!$A$2:$A$61,B305)=0,"WORKER NOT ON WORKERS SHEET; ",""))&amp;IF(C305="","NO JOB; ",IF(COUNTIF('Jobs'!$A$2:$A$61,C305)=0,"JOB NOT ON JOBS SHEET; ",""))&amp;IF(AND(N(G305)=0,AND(D305&lt;&gt;"",E305&lt;&gt;""),N(E305)&lt;=N(D305)),"END BEFORE START; ",IF(N(M305)&lt;=0,"NO HOURS; ",""))&amp;IF(AND(N(A305)&gt;0,B305&lt;&gt;"",COUNTIFS('Time Entries'!$A$2:$A$1500,A305,'Time Entries'!$B$2:$B$1500,B305,'Time Entries'!$C$2:$C$1500,C305,'Time Entries'!$M$2:$M$1500,M305)&gt;1),"POSSIBLE DUPLICATE; ","")&amp;IF(AND(N(A305)&gt;0,B305&lt;&gt;"",N('Settings'!$B$2)&gt;0,SUMIFS('Time Entries'!$M$2:$M$1500,'Time Entries'!$A$2:$A$1500,A305,'Time Entries'!$B$2:$B$1500,B305)&gt;N('Settings'!$B$2)),"LONG DAY; ","")&amp;IF(AND(N(A305)&gt;0,N(J305)&gt;0,N(J305)-N(A305)&gt;N('Settings'!$B$4)),"ENTERED LATE; ","")&amp;IF(AND(N(A305)&gt;0,K305="",TODAY()-N(A305)&gt;=N('Settings'!$B$5)),"NOT APPROVED; ",""),LEN(IF(N(A305)=0,"NO DATE; ",IF(A305&gt;TODAY(),"FUTURE DATE; ",""))&amp;IF(B305="","NO WORKER; ",IF(COUNTIF('Workers'!$A$2:$A$61,B305)=0,"WORKER NOT ON WORKERS SHEET; ",""))&amp;IF(C305="","NO JOB; ",IF(COUNTIF('Jobs'!$A$2:$A$61,C305)=0,"JOB NOT ON JOBS SHEET; ",""))&amp;IF(AND(N(G305)=0,AND(D305&lt;&gt;"",E305&lt;&gt;""),N(E305)&lt;=N(D305)),"END BEFORE START; ",IF(N(M305)&lt;=0,"NO HOURS; ",""))&amp;IF(AND(N(A305)&gt;0,B305&lt;&gt;"",COUNTIFS('Time Entries'!$A$2:$A$1500,A305,'Time Entries'!$B$2:$B$1500,B305,'Time Entries'!$C$2:$C$1500,C305,'Time Entries'!$M$2:$M$1500,M305)&gt;1),"POSSIBLE DUPLICATE; ","")&amp;IF(AND(N(A305)&gt;0,B305&lt;&gt;"",N('Settings'!$B$2)&gt;0,SUMIFS('Time Entries'!$M$2:$M$1500,'Time Entries'!$A$2:$A$1500,A305,'Time Entries'!$B$2:$B$1500,B305)&gt;N('Settings'!$B$2)),"LONG DAY; ","")&amp;IF(AND(N(A305)&gt;0,N(J305)&gt;0,N(J305)-N(A305)&gt;N('Settings'!$B$4)),"ENTERED LATE; ","")&amp;IF(AND(N(A305)&gt;0,K305="",TODAY()-N(A305)&gt;=N('Settings'!$B$5)),"NOT APPROVED; ",""))-2)))</f>
        <v/>
      </c>
    </row>
    <row r="306">
      <c r="A306" s="6" t="n"/>
      <c r="D306" s="7" t="n"/>
      <c r="E306" s="7" t="n"/>
      <c r="J306" s="6" t="n"/>
      <c r="L306" s="8" t="n"/>
      <c r="M306" s="9">
        <f>IF(NOT(OR(A306&lt;&gt;"",B306&lt;&gt;"",C306&lt;&gt;"")),"",IF(N(G306)&gt;0,N(G306),IF(AND(AND(D306&lt;&gt;"",E306&lt;&gt;""),N(E306)&gt;N(D306)),ROUND((N(E306)-N(D306))*24-N(F306)/60,2),"")))</f>
        <v/>
      </c>
      <c r="N306" s="6">
        <f>IF(N(A306)=0,"",A306-WEEKDAY(A306,3))</f>
        <v/>
      </c>
      <c r="O306" s="8">
        <f>IF(NOT(OR(A306&lt;&gt;"",B306&lt;&gt;"",C306&lt;&gt;"")),"",IF(IF(N(A306)=0,"NO DATE; ",IF(A306&gt;TODAY(),"FUTURE DATE; ",""))&amp;IF(B306="","NO WORKER; ",IF(COUNTIF('Workers'!$A$2:$A$61,B306)=0,"WORKER NOT ON WORKERS SHEET; ",""))&amp;IF(C306="","NO JOB; ",IF(COUNTIF('Jobs'!$A$2:$A$61,C306)=0,"JOB NOT ON JOBS SHEET; ",""))&amp;IF(AND(N(G306)=0,AND(D306&lt;&gt;"",E306&lt;&gt;""),N(E306)&lt;=N(D306)),"END BEFORE START; ",IF(N(M306)&lt;=0,"NO HOURS; ",""))&amp;IF(AND(N(A306)&gt;0,B306&lt;&gt;"",COUNTIFS('Time Entries'!$A$2:$A$1500,A306,'Time Entries'!$B$2:$B$1500,B306,'Time Entries'!$C$2:$C$1500,C306,'Time Entries'!$M$2:$M$1500,M306)&gt;1),"POSSIBLE DUPLICATE; ","")&amp;IF(AND(N(A306)&gt;0,B306&lt;&gt;"",N('Settings'!$B$2)&gt;0,SUMIFS('Time Entries'!$M$2:$M$1500,'Time Entries'!$A$2:$A$1500,A306,'Time Entries'!$B$2:$B$1500,B306)&gt;N('Settings'!$B$2)),"LONG DAY; ","")&amp;IF(AND(N(A306)&gt;0,N(J306)&gt;0,N(J306)-N(A306)&gt;N('Settings'!$B$4)),"ENTERED LATE; ","")&amp;IF(AND(N(A306)&gt;0,K306="",TODAY()-N(A306)&gt;=N('Settings'!$B$5)),"NOT APPROVED; ","")="","",LEFT(IF(N(A306)=0,"NO DATE; ",IF(A306&gt;TODAY(),"FUTURE DATE; ",""))&amp;IF(B306="","NO WORKER; ",IF(COUNTIF('Workers'!$A$2:$A$61,B306)=0,"WORKER NOT ON WORKERS SHEET; ",""))&amp;IF(C306="","NO JOB; ",IF(COUNTIF('Jobs'!$A$2:$A$61,C306)=0,"JOB NOT ON JOBS SHEET; ",""))&amp;IF(AND(N(G306)=0,AND(D306&lt;&gt;"",E306&lt;&gt;""),N(E306)&lt;=N(D306)),"END BEFORE START; ",IF(N(M306)&lt;=0,"NO HOURS; ",""))&amp;IF(AND(N(A306)&gt;0,B306&lt;&gt;"",COUNTIFS('Time Entries'!$A$2:$A$1500,A306,'Time Entries'!$B$2:$B$1500,B306,'Time Entries'!$C$2:$C$1500,C306,'Time Entries'!$M$2:$M$1500,M306)&gt;1),"POSSIBLE DUPLICATE; ","")&amp;IF(AND(N(A306)&gt;0,B306&lt;&gt;"",N('Settings'!$B$2)&gt;0,SUMIFS('Time Entries'!$M$2:$M$1500,'Time Entries'!$A$2:$A$1500,A306,'Time Entries'!$B$2:$B$1500,B306)&gt;N('Settings'!$B$2)),"LONG DAY; ","")&amp;IF(AND(N(A306)&gt;0,N(J306)&gt;0,N(J306)-N(A306)&gt;N('Settings'!$B$4)),"ENTERED LATE; ","")&amp;IF(AND(N(A306)&gt;0,K306="",TODAY()-N(A306)&gt;=N('Settings'!$B$5)),"NOT APPROVED; ",""),LEN(IF(N(A306)=0,"NO DATE; ",IF(A306&gt;TODAY(),"FUTURE DATE; ",""))&amp;IF(B306="","NO WORKER; ",IF(COUNTIF('Workers'!$A$2:$A$61,B306)=0,"WORKER NOT ON WORKERS SHEET; ",""))&amp;IF(C306="","NO JOB; ",IF(COUNTIF('Jobs'!$A$2:$A$61,C306)=0,"JOB NOT ON JOBS SHEET; ",""))&amp;IF(AND(N(G306)=0,AND(D306&lt;&gt;"",E306&lt;&gt;""),N(E306)&lt;=N(D306)),"END BEFORE START; ",IF(N(M306)&lt;=0,"NO HOURS; ",""))&amp;IF(AND(N(A306)&gt;0,B306&lt;&gt;"",COUNTIFS('Time Entries'!$A$2:$A$1500,A306,'Time Entries'!$B$2:$B$1500,B306,'Time Entries'!$C$2:$C$1500,C306,'Time Entries'!$M$2:$M$1500,M306)&gt;1),"POSSIBLE DUPLICATE; ","")&amp;IF(AND(N(A306)&gt;0,B306&lt;&gt;"",N('Settings'!$B$2)&gt;0,SUMIFS('Time Entries'!$M$2:$M$1500,'Time Entries'!$A$2:$A$1500,A306,'Time Entries'!$B$2:$B$1500,B306)&gt;N('Settings'!$B$2)),"LONG DAY; ","")&amp;IF(AND(N(A306)&gt;0,N(J306)&gt;0,N(J306)-N(A306)&gt;N('Settings'!$B$4)),"ENTERED LATE; ","")&amp;IF(AND(N(A306)&gt;0,K306="",TODAY()-N(A306)&gt;=N('Settings'!$B$5)),"NOT APPROVED; ",""))-2)))</f>
        <v/>
      </c>
    </row>
    <row r="307">
      <c r="A307" s="6" t="n"/>
      <c r="D307" s="7" t="n"/>
      <c r="E307" s="7" t="n"/>
      <c r="J307" s="6" t="n"/>
      <c r="L307" s="8" t="n"/>
      <c r="M307" s="9">
        <f>IF(NOT(OR(A307&lt;&gt;"",B307&lt;&gt;"",C307&lt;&gt;"")),"",IF(N(G307)&gt;0,N(G307),IF(AND(AND(D307&lt;&gt;"",E307&lt;&gt;""),N(E307)&gt;N(D307)),ROUND((N(E307)-N(D307))*24-N(F307)/60,2),"")))</f>
        <v/>
      </c>
      <c r="N307" s="6">
        <f>IF(N(A307)=0,"",A307-WEEKDAY(A307,3))</f>
        <v/>
      </c>
      <c r="O307" s="8">
        <f>IF(NOT(OR(A307&lt;&gt;"",B307&lt;&gt;"",C307&lt;&gt;"")),"",IF(IF(N(A307)=0,"NO DATE; ",IF(A307&gt;TODAY(),"FUTURE DATE; ",""))&amp;IF(B307="","NO WORKER; ",IF(COUNTIF('Workers'!$A$2:$A$61,B307)=0,"WORKER NOT ON WORKERS SHEET; ",""))&amp;IF(C307="","NO JOB; ",IF(COUNTIF('Jobs'!$A$2:$A$61,C307)=0,"JOB NOT ON JOBS SHEET; ",""))&amp;IF(AND(N(G307)=0,AND(D307&lt;&gt;"",E307&lt;&gt;""),N(E307)&lt;=N(D307)),"END BEFORE START; ",IF(N(M307)&lt;=0,"NO HOURS; ",""))&amp;IF(AND(N(A307)&gt;0,B307&lt;&gt;"",COUNTIFS('Time Entries'!$A$2:$A$1500,A307,'Time Entries'!$B$2:$B$1500,B307,'Time Entries'!$C$2:$C$1500,C307,'Time Entries'!$M$2:$M$1500,M307)&gt;1),"POSSIBLE DUPLICATE; ","")&amp;IF(AND(N(A307)&gt;0,B307&lt;&gt;"",N('Settings'!$B$2)&gt;0,SUMIFS('Time Entries'!$M$2:$M$1500,'Time Entries'!$A$2:$A$1500,A307,'Time Entries'!$B$2:$B$1500,B307)&gt;N('Settings'!$B$2)),"LONG DAY; ","")&amp;IF(AND(N(A307)&gt;0,N(J307)&gt;0,N(J307)-N(A307)&gt;N('Settings'!$B$4)),"ENTERED LATE; ","")&amp;IF(AND(N(A307)&gt;0,K307="",TODAY()-N(A307)&gt;=N('Settings'!$B$5)),"NOT APPROVED; ","")="","",LEFT(IF(N(A307)=0,"NO DATE; ",IF(A307&gt;TODAY(),"FUTURE DATE; ",""))&amp;IF(B307="","NO WORKER; ",IF(COUNTIF('Workers'!$A$2:$A$61,B307)=0,"WORKER NOT ON WORKERS SHEET; ",""))&amp;IF(C307="","NO JOB; ",IF(COUNTIF('Jobs'!$A$2:$A$61,C307)=0,"JOB NOT ON JOBS SHEET; ",""))&amp;IF(AND(N(G307)=0,AND(D307&lt;&gt;"",E307&lt;&gt;""),N(E307)&lt;=N(D307)),"END BEFORE START; ",IF(N(M307)&lt;=0,"NO HOURS; ",""))&amp;IF(AND(N(A307)&gt;0,B307&lt;&gt;"",COUNTIFS('Time Entries'!$A$2:$A$1500,A307,'Time Entries'!$B$2:$B$1500,B307,'Time Entries'!$C$2:$C$1500,C307,'Time Entries'!$M$2:$M$1500,M307)&gt;1),"POSSIBLE DUPLICATE; ","")&amp;IF(AND(N(A307)&gt;0,B307&lt;&gt;"",N('Settings'!$B$2)&gt;0,SUMIFS('Time Entries'!$M$2:$M$1500,'Time Entries'!$A$2:$A$1500,A307,'Time Entries'!$B$2:$B$1500,B307)&gt;N('Settings'!$B$2)),"LONG DAY; ","")&amp;IF(AND(N(A307)&gt;0,N(J307)&gt;0,N(J307)-N(A307)&gt;N('Settings'!$B$4)),"ENTERED LATE; ","")&amp;IF(AND(N(A307)&gt;0,K307="",TODAY()-N(A307)&gt;=N('Settings'!$B$5)),"NOT APPROVED; ",""),LEN(IF(N(A307)=0,"NO DATE; ",IF(A307&gt;TODAY(),"FUTURE DATE; ",""))&amp;IF(B307="","NO WORKER; ",IF(COUNTIF('Workers'!$A$2:$A$61,B307)=0,"WORKER NOT ON WORKERS SHEET; ",""))&amp;IF(C307="","NO JOB; ",IF(COUNTIF('Jobs'!$A$2:$A$61,C307)=0,"JOB NOT ON JOBS SHEET; ",""))&amp;IF(AND(N(G307)=0,AND(D307&lt;&gt;"",E307&lt;&gt;""),N(E307)&lt;=N(D307)),"END BEFORE START; ",IF(N(M307)&lt;=0,"NO HOURS; ",""))&amp;IF(AND(N(A307)&gt;0,B307&lt;&gt;"",COUNTIFS('Time Entries'!$A$2:$A$1500,A307,'Time Entries'!$B$2:$B$1500,B307,'Time Entries'!$C$2:$C$1500,C307,'Time Entries'!$M$2:$M$1500,M307)&gt;1),"POSSIBLE DUPLICATE; ","")&amp;IF(AND(N(A307)&gt;0,B307&lt;&gt;"",N('Settings'!$B$2)&gt;0,SUMIFS('Time Entries'!$M$2:$M$1500,'Time Entries'!$A$2:$A$1500,A307,'Time Entries'!$B$2:$B$1500,B307)&gt;N('Settings'!$B$2)),"LONG DAY; ","")&amp;IF(AND(N(A307)&gt;0,N(J307)&gt;0,N(J307)-N(A307)&gt;N('Settings'!$B$4)),"ENTERED LATE; ","")&amp;IF(AND(N(A307)&gt;0,K307="",TODAY()-N(A307)&gt;=N('Settings'!$B$5)),"NOT APPROVED; ",""))-2)))</f>
        <v/>
      </c>
    </row>
    <row r="308">
      <c r="A308" s="6" t="n"/>
      <c r="D308" s="7" t="n"/>
      <c r="E308" s="7" t="n"/>
      <c r="J308" s="6" t="n"/>
      <c r="L308" s="8" t="n"/>
      <c r="M308" s="9">
        <f>IF(NOT(OR(A308&lt;&gt;"",B308&lt;&gt;"",C308&lt;&gt;"")),"",IF(N(G308)&gt;0,N(G308),IF(AND(AND(D308&lt;&gt;"",E308&lt;&gt;""),N(E308)&gt;N(D308)),ROUND((N(E308)-N(D308))*24-N(F308)/60,2),"")))</f>
        <v/>
      </c>
      <c r="N308" s="6">
        <f>IF(N(A308)=0,"",A308-WEEKDAY(A308,3))</f>
        <v/>
      </c>
      <c r="O308" s="8">
        <f>IF(NOT(OR(A308&lt;&gt;"",B308&lt;&gt;"",C308&lt;&gt;"")),"",IF(IF(N(A308)=0,"NO DATE; ",IF(A308&gt;TODAY(),"FUTURE DATE; ",""))&amp;IF(B308="","NO WORKER; ",IF(COUNTIF('Workers'!$A$2:$A$61,B308)=0,"WORKER NOT ON WORKERS SHEET; ",""))&amp;IF(C308="","NO JOB; ",IF(COUNTIF('Jobs'!$A$2:$A$61,C308)=0,"JOB NOT ON JOBS SHEET; ",""))&amp;IF(AND(N(G308)=0,AND(D308&lt;&gt;"",E308&lt;&gt;""),N(E308)&lt;=N(D308)),"END BEFORE START; ",IF(N(M308)&lt;=0,"NO HOURS; ",""))&amp;IF(AND(N(A308)&gt;0,B308&lt;&gt;"",COUNTIFS('Time Entries'!$A$2:$A$1500,A308,'Time Entries'!$B$2:$B$1500,B308,'Time Entries'!$C$2:$C$1500,C308,'Time Entries'!$M$2:$M$1500,M308)&gt;1),"POSSIBLE DUPLICATE; ","")&amp;IF(AND(N(A308)&gt;0,B308&lt;&gt;"",N('Settings'!$B$2)&gt;0,SUMIFS('Time Entries'!$M$2:$M$1500,'Time Entries'!$A$2:$A$1500,A308,'Time Entries'!$B$2:$B$1500,B308)&gt;N('Settings'!$B$2)),"LONG DAY; ","")&amp;IF(AND(N(A308)&gt;0,N(J308)&gt;0,N(J308)-N(A308)&gt;N('Settings'!$B$4)),"ENTERED LATE; ","")&amp;IF(AND(N(A308)&gt;0,K308="",TODAY()-N(A308)&gt;=N('Settings'!$B$5)),"NOT APPROVED; ","")="","",LEFT(IF(N(A308)=0,"NO DATE; ",IF(A308&gt;TODAY(),"FUTURE DATE; ",""))&amp;IF(B308="","NO WORKER; ",IF(COUNTIF('Workers'!$A$2:$A$61,B308)=0,"WORKER NOT ON WORKERS SHEET; ",""))&amp;IF(C308="","NO JOB; ",IF(COUNTIF('Jobs'!$A$2:$A$61,C308)=0,"JOB NOT ON JOBS SHEET; ",""))&amp;IF(AND(N(G308)=0,AND(D308&lt;&gt;"",E308&lt;&gt;""),N(E308)&lt;=N(D308)),"END BEFORE START; ",IF(N(M308)&lt;=0,"NO HOURS; ",""))&amp;IF(AND(N(A308)&gt;0,B308&lt;&gt;"",COUNTIFS('Time Entries'!$A$2:$A$1500,A308,'Time Entries'!$B$2:$B$1500,B308,'Time Entries'!$C$2:$C$1500,C308,'Time Entries'!$M$2:$M$1500,M308)&gt;1),"POSSIBLE DUPLICATE; ","")&amp;IF(AND(N(A308)&gt;0,B308&lt;&gt;"",N('Settings'!$B$2)&gt;0,SUMIFS('Time Entries'!$M$2:$M$1500,'Time Entries'!$A$2:$A$1500,A308,'Time Entries'!$B$2:$B$1500,B308)&gt;N('Settings'!$B$2)),"LONG DAY; ","")&amp;IF(AND(N(A308)&gt;0,N(J308)&gt;0,N(J308)-N(A308)&gt;N('Settings'!$B$4)),"ENTERED LATE; ","")&amp;IF(AND(N(A308)&gt;0,K308="",TODAY()-N(A308)&gt;=N('Settings'!$B$5)),"NOT APPROVED; ",""),LEN(IF(N(A308)=0,"NO DATE; ",IF(A308&gt;TODAY(),"FUTURE DATE; ",""))&amp;IF(B308="","NO WORKER; ",IF(COUNTIF('Workers'!$A$2:$A$61,B308)=0,"WORKER NOT ON WORKERS SHEET; ",""))&amp;IF(C308="","NO JOB; ",IF(COUNTIF('Jobs'!$A$2:$A$61,C308)=0,"JOB NOT ON JOBS SHEET; ",""))&amp;IF(AND(N(G308)=0,AND(D308&lt;&gt;"",E308&lt;&gt;""),N(E308)&lt;=N(D308)),"END BEFORE START; ",IF(N(M308)&lt;=0,"NO HOURS; ",""))&amp;IF(AND(N(A308)&gt;0,B308&lt;&gt;"",COUNTIFS('Time Entries'!$A$2:$A$1500,A308,'Time Entries'!$B$2:$B$1500,B308,'Time Entries'!$C$2:$C$1500,C308,'Time Entries'!$M$2:$M$1500,M308)&gt;1),"POSSIBLE DUPLICATE; ","")&amp;IF(AND(N(A308)&gt;0,B308&lt;&gt;"",N('Settings'!$B$2)&gt;0,SUMIFS('Time Entries'!$M$2:$M$1500,'Time Entries'!$A$2:$A$1500,A308,'Time Entries'!$B$2:$B$1500,B308)&gt;N('Settings'!$B$2)),"LONG DAY; ","")&amp;IF(AND(N(A308)&gt;0,N(J308)&gt;0,N(J308)-N(A308)&gt;N('Settings'!$B$4)),"ENTERED LATE; ","")&amp;IF(AND(N(A308)&gt;0,K308="",TODAY()-N(A308)&gt;=N('Settings'!$B$5)),"NOT APPROVED; ",""))-2)))</f>
        <v/>
      </c>
    </row>
    <row r="309">
      <c r="A309" s="6" t="n"/>
      <c r="D309" s="7" t="n"/>
      <c r="E309" s="7" t="n"/>
      <c r="J309" s="6" t="n"/>
      <c r="L309" s="8" t="n"/>
      <c r="M309" s="9">
        <f>IF(NOT(OR(A309&lt;&gt;"",B309&lt;&gt;"",C309&lt;&gt;"")),"",IF(N(G309)&gt;0,N(G309),IF(AND(AND(D309&lt;&gt;"",E309&lt;&gt;""),N(E309)&gt;N(D309)),ROUND((N(E309)-N(D309))*24-N(F309)/60,2),"")))</f>
        <v/>
      </c>
      <c r="N309" s="6">
        <f>IF(N(A309)=0,"",A309-WEEKDAY(A309,3))</f>
        <v/>
      </c>
      <c r="O309" s="8">
        <f>IF(NOT(OR(A309&lt;&gt;"",B309&lt;&gt;"",C309&lt;&gt;"")),"",IF(IF(N(A309)=0,"NO DATE; ",IF(A309&gt;TODAY(),"FUTURE DATE; ",""))&amp;IF(B309="","NO WORKER; ",IF(COUNTIF('Workers'!$A$2:$A$61,B309)=0,"WORKER NOT ON WORKERS SHEET; ",""))&amp;IF(C309="","NO JOB; ",IF(COUNTIF('Jobs'!$A$2:$A$61,C309)=0,"JOB NOT ON JOBS SHEET; ",""))&amp;IF(AND(N(G309)=0,AND(D309&lt;&gt;"",E309&lt;&gt;""),N(E309)&lt;=N(D309)),"END BEFORE START; ",IF(N(M309)&lt;=0,"NO HOURS; ",""))&amp;IF(AND(N(A309)&gt;0,B309&lt;&gt;"",COUNTIFS('Time Entries'!$A$2:$A$1500,A309,'Time Entries'!$B$2:$B$1500,B309,'Time Entries'!$C$2:$C$1500,C309,'Time Entries'!$M$2:$M$1500,M309)&gt;1),"POSSIBLE DUPLICATE; ","")&amp;IF(AND(N(A309)&gt;0,B309&lt;&gt;"",N('Settings'!$B$2)&gt;0,SUMIFS('Time Entries'!$M$2:$M$1500,'Time Entries'!$A$2:$A$1500,A309,'Time Entries'!$B$2:$B$1500,B309)&gt;N('Settings'!$B$2)),"LONG DAY; ","")&amp;IF(AND(N(A309)&gt;0,N(J309)&gt;0,N(J309)-N(A309)&gt;N('Settings'!$B$4)),"ENTERED LATE; ","")&amp;IF(AND(N(A309)&gt;0,K309="",TODAY()-N(A309)&gt;=N('Settings'!$B$5)),"NOT APPROVED; ","")="","",LEFT(IF(N(A309)=0,"NO DATE; ",IF(A309&gt;TODAY(),"FUTURE DATE; ",""))&amp;IF(B309="","NO WORKER; ",IF(COUNTIF('Workers'!$A$2:$A$61,B309)=0,"WORKER NOT ON WORKERS SHEET; ",""))&amp;IF(C309="","NO JOB; ",IF(COUNTIF('Jobs'!$A$2:$A$61,C309)=0,"JOB NOT ON JOBS SHEET; ",""))&amp;IF(AND(N(G309)=0,AND(D309&lt;&gt;"",E309&lt;&gt;""),N(E309)&lt;=N(D309)),"END BEFORE START; ",IF(N(M309)&lt;=0,"NO HOURS; ",""))&amp;IF(AND(N(A309)&gt;0,B309&lt;&gt;"",COUNTIFS('Time Entries'!$A$2:$A$1500,A309,'Time Entries'!$B$2:$B$1500,B309,'Time Entries'!$C$2:$C$1500,C309,'Time Entries'!$M$2:$M$1500,M309)&gt;1),"POSSIBLE DUPLICATE; ","")&amp;IF(AND(N(A309)&gt;0,B309&lt;&gt;"",N('Settings'!$B$2)&gt;0,SUMIFS('Time Entries'!$M$2:$M$1500,'Time Entries'!$A$2:$A$1500,A309,'Time Entries'!$B$2:$B$1500,B309)&gt;N('Settings'!$B$2)),"LONG DAY; ","")&amp;IF(AND(N(A309)&gt;0,N(J309)&gt;0,N(J309)-N(A309)&gt;N('Settings'!$B$4)),"ENTERED LATE; ","")&amp;IF(AND(N(A309)&gt;0,K309="",TODAY()-N(A309)&gt;=N('Settings'!$B$5)),"NOT APPROVED; ",""),LEN(IF(N(A309)=0,"NO DATE; ",IF(A309&gt;TODAY(),"FUTURE DATE; ",""))&amp;IF(B309="","NO WORKER; ",IF(COUNTIF('Workers'!$A$2:$A$61,B309)=0,"WORKER NOT ON WORKERS SHEET; ",""))&amp;IF(C309="","NO JOB; ",IF(COUNTIF('Jobs'!$A$2:$A$61,C309)=0,"JOB NOT ON JOBS SHEET; ",""))&amp;IF(AND(N(G309)=0,AND(D309&lt;&gt;"",E309&lt;&gt;""),N(E309)&lt;=N(D309)),"END BEFORE START; ",IF(N(M309)&lt;=0,"NO HOURS; ",""))&amp;IF(AND(N(A309)&gt;0,B309&lt;&gt;"",COUNTIFS('Time Entries'!$A$2:$A$1500,A309,'Time Entries'!$B$2:$B$1500,B309,'Time Entries'!$C$2:$C$1500,C309,'Time Entries'!$M$2:$M$1500,M309)&gt;1),"POSSIBLE DUPLICATE; ","")&amp;IF(AND(N(A309)&gt;0,B309&lt;&gt;"",N('Settings'!$B$2)&gt;0,SUMIFS('Time Entries'!$M$2:$M$1500,'Time Entries'!$A$2:$A$1500,A309,'Time Entries'!$B$2:$B$1500,B309)&gt;N('Settings'!$B$2)),"LONG DAY; ","")&amp;IF(AND(N(A309)&gt;0,N(J309)&gt;0,N(J309)-N(A309)&gt;N('Settings'!$B$4)),"ENTERED LATE; ","")&amp;IF(AND(N(A309)&gt;0,K309="",TODAY()-N(A309)&gt;=N('Settings'!$B$5)),"NOT APPROVED; ",""))-2)))</f>
        <v/>
      </c>
    </row>
    <row r="310">
      <c r="A310" s="6" t="n"/>
      <c r="D310" s="7" t="n"/>
      <c r="E310" s="7" t="n"/>
      <c r="J310" s="6" t="n"/>
      <c r="L310" s="8" t="n"/>
      <c r="M310" s="9">
        <f>IF(NOT(OR(A310&lt;&gt;"",B310&lt;&gt;"",C310&lt;&gt;"")),"",IF(N(G310)&gt;0,N(G310),IF(AND(AND(D310&lt;&gt;"",E310&lt;&gt;""),N(E310)&gt;N(D310)),ROUND((N(E310)-N(D310))*24-N(F310)/60,2),"")))</f>
        <v/>
      </c>
      <c r="N310" s="6">
        <f>IF(N(A310)=0,"",A310-WEEKDAY(A310,3))</f>
        <v/>
      </c>
      <c r="O310" s="8">
        <f>IF(NOT(OR(A310&lt;&gt;"",B310&lt;&gt;"",C310&lt;&gt;"")),"",IF(IF(N(A310)=0,"NO DATE; ",IF(A310&gt;TODAY(),"FUTURE DATE; ",""))&amp;IF(B310="","NO WORKER; ",IF(COUNTIF('Workers'!$A$2:$A$61,B310)=0,"WORKER NOT ON WORKERS SHEET; ",""))&amp;IF(C310="","NO JOB; ",IF(COUNTIF('Jobs'!$A$2:$A$61,C310)=0,"JOB NOT ON JOBS SHEET; ",""))&amp;IF(AND(N(G310)=0,AND(D310&lt;&gt;"",E310&lt;&gt;""),N(E310)&lt;=N(D310)),"END BEFORE START; ",IF(N(M310)&lt;=0,"NO HOURS; ",""))&amp;IF(AND(N(A310)&gt;0,B310&lt;&gt;"",COUNTIFS('Time Entries'!$A$2:$A$1500,A310,'Time Entries'!$B$2:$B$1500,B310,'Time Entries'!$C$2:$C$1500,C310,'Time Entries'!$M$2:$M$1500,M310)&gt;1),"POSSIBLE DUPLICATE; ","")&amp;IF(AND(N(A310)&gt;0,B310&lt;&gt;"",N('Settings'!$B$2)&gt;0,SUMIFS('Time Entries'!$M$2:$M$1500,'Time Entries'!$A$2:$A$1500,A310,'Time Entries'!$B$2:$B$1500,B310)&gt;N('Settings'!$B$2)),"LONG DAY; ","")&amp;IF(AND(N(A310)&gt;0,N(J310)&gt;0,N(J310)-N(A310)&gt;N('Settings'!$B$4)),"ENTERED LATE; ","")&amp;IF(AND(N(A310)&gt;0,K310="",TODAY()-N(A310)&gt;=N('Settings'!$B$5)),"NOT APPROVED; ","")="","",LEFT(IF(N(A310)=0,"NO DATE; ",IF(A310&gt;TODAY(),"FUTURE DATE; ",""))&amp;IF(B310="","NO WORKER; ",IF(COUNTIF('Workers'!$A$2:$A$61,B310)=0,"WORKER NOT ON WORKERS SHEET; ",""))&amp;IF(C310="","NO JOB; ",IF(COUNTIF('Jobs'!$A$2:$A$61,C310)=0,"JOB NOT ON JOBS SHEET; ",""))&amp;IF(AND(N(G310)=0,AND(D310&lt;&gt;"",E310&lt;&gt;""),N(E310)&lt;=N(D310)),"END BEFORE START; ",IF(N(M310)&lt;=0,"NO HOURS; ",""))&amp;IF(AND(N(A310)&gt;0,B310&lt;&gt;"",COUNTIFS('Time Entries'!$A$2:$A$1500,A310,'Time Entries'!$B$2:$B$1500,B310,'Time Entries'!$C$2:$C$1500,C310,'Time Entries'!$M$2:$M$1500,M310)&gt;1),"POSSIBLE DUPLICATE; ","")&amp;IF(AND(N(A310)&gt;0,B310&lt;&gt;"",N('Settings'!$B$2)&gt;0,SUMIFS('Time Entries'!$M$2:$M$1500,'Time Entries'!$A$2:$A$1500,A310,'Time Entries'!$B$2:$B$1500,B310)&gt;N('Settings'!$B$2)),"LONG DAY; ","")&amp;IF(AND(N(A310)&gt;0,N(J310)&gt;0,N(J310)-N(A310)&gt;N('Settings'!$B$4)),"ENTERED LATE; ","")&amp;IF(AND(N(A310)&gt;0,K310="",TODAY()-N(A310)&gt;=N('Settings'!$B$5)),"NOT APPROVED; ",""),LEN(IF(N(A310)=0,"NO DATE; ",IF(A310&gt;TODAY(),"FUTURE DATE; ",""))&amp;IF(B310="","NO WORKER; ",IF(COUNTIF('Workers'!$A$2:$A$61,B310)=0,"WORKER NOT ON WORKERS SHEET; ",""))&amp;IF(C310="","NO JOB; ",IF(COUNTIF('Jobs'!$A$2:$A$61,C310)=0,"JOB NOT ON JOBS SHEET; ",""))&amp;IF(AND(N(G310)=0,AND(D310&lt;&gt;"",E310&lt;&gt;""),N(E310)&lt;=N(D310)),"END BEFORE START; ",IF(N(M310)&lt;=0,"NO HOURS; ",""))&amp;IF(AND(N(A310)&gt;0,B310&lt;&gt;"",COUNTIFS('Time Entries'!$A$2:$A$1500,A310,'Time Entries'!$B$2:$B$1500,B310,'Time Entries'!$C$2:$C$1500,C310,'Time Entries'!$M$2:$M$1500,M310)&gt;1),"POSSIBLE DUPLICATE; ","")&amp;IF(AND(N(A310)&gt;0,B310&lt;&gt;"",N('Settings'!$B$2)&gt;0,SUMIFS('Time Entries'!$M$2:$M$1500,'Time Entries'!$A$2:$A$1500,A310,'Time Entries'!$B$2:$B$1500,B310)&gt;N('Settings'!$B$2)),"LONG DAY; ","")&amp;IF(AND(N(A310)&gt;0,N(J310)&gt;0,N(J310)-N(A310)&gt;N('Settings'!$B$4)),"ENTERED LATE; ","")&amp;IF(AND(N(A310)&gt;0,K310="",TODAY()-N(A310)&gt;=N('Settings'!$B$5)),"NOT APPROVED; ",""))-2)))</f>
        <v/>
      </c>
    </row>
    <row r="311">
      <c r="A311" s="6" t="n"/>
      <c r="D311" s="7" t="n"/>
      <c r="E311" s="7" t="n"/>
      <c r="J311" s="6" t="n"/>
      <c r="L311" s="8" t="n"/>
      <c r="M311" s="9">
        <f>IF(NOT(OR(A311&lt;&gt;"",B311&lt;&gt;"",C311&lt;&gt;"")),"",IF(N(G311)&gt;0,N(G311),IF(AND(AND(D311&lt;&gt;"",E311&lt;&gt;""),N(E311)&gt;N(D311)),ROUND((N(E311)-N(D311))*24-N(F311)/60,2),"")))</f>
        <v/>
      </c>
      <c r="N311" s="6">
        <f>IF(N(A311)=0,"",A311-WEEKDAY(A311,3))</f>
        <v/>
      </c>
      <c r="O311" s="8">
        <f>IF(NOT(OR(A311&lt;&gt;"",B311&lt;&gt;"",C311&lt;&gt;"")),"",IF(IF(N(A311)=0,"NO DATE; ",IF(A311&gt;TODAY(),"FUTURE DATE; ",""))&amp;IF(B311="","NO WORKER; ",IF(COUNTIF('Workers'!$A$2:$A$61,B311)=0,"WORKER NOT ON WORKERS SHEET; ",""))&amp;IF(C311="","NO JOB; ",IF(COUNTIF('Jobs'!$A$2:$A$61,C311)=0,"JOB NOT ON JOBS SHEET; ",""))&amp;IF(AND(N(G311)=0,AND(D311&lt;&gt;"",E311&lt;&gt;""),N(E311)&lt;=N(D311)),"END BEFORE START; ",IF(N(M311)&lt;=0,"NO HOURS; ",""))&amp;IF(AND(N(A311)&gt;0,B311&lt;&gt;"",COUNTIFS('Time Entries'!$A$2:$A$1500,A311,'Time Entries'!$B$2:$B$1500,B311,'Time Entries'!$C$2:$C$1500,C311,'Time Entries'!$M$2:$M$1500,M311)&gt;1),"POSSIBLE DUPLICATE; ","")&amp;IF(AND(N(A311)&gt;0,B311&lt;&gt;"",N('Settings'!$B$2)&gt;0,SUMIFS('Time Entries'!$M$2:$M$1500,'Time Entries'!$A$2:$A$1500,A311,'Time Entries'!$B$2:$B$1500,B311)&gt;N('Settings'!$B$2)),"LONG DAY; ","")&amp;IF(AND(N(A311)&gt;0,N(J311)&gt;0,N(J311)-N(A311)&gt;N('Settings'!$B$4)),"ENTERED LATE; ","")&amp;IF(AND(N(A311)&gt;0,K311="",TODAY()-N(A311)&gt;=N('Settings'!$B$5)),"NOT APPROVED; ","")="","",LEFT(IF(N(A311)=0,"NO DATE; ",IF(A311&gt;TODAY(),"FUTURE DATE; ",""))&amp;IF(B311="","NO WORKER; ",IF(COUNTIF('Workers'!$A$2:$A$61,B311)=0,"WORKER NOT ON WORKERS SHEET; ",""))&amp;IF(C311="","NO JOB; ",IF(COUNTIF('Jobs'!$A$2:$A$61,C311)=0,"JOB NOT ON JOBS SHEET; ",""))&amp;IF(AND(N(G311)=0,AND(D311&lt;&gt;"",E311&lt;&gt;""),N(E311)&lt;=N(D311)),"END BEFORE START; ",IF(N(M311)&lt;=0,"NO HOURS; ",""))&amp;IF(AND(N(A311)&gt;0,B311&lt;&gt;"",COUNTIFS('Time Entries'!$A$2:$A$1500,A311,'Time Entries'!$B$2:$B$1500,B311,'Time Entries'!$C$2:$C$1500,C311,'Time Entries'!$M$2:$M$1500,M311)&gt;1),"POSSIBLE DUPLICATE; ","")&amp;IF(AND(N(A311)&gt;0,B311&lt;&gt;"",N('Settings'!$B$2)&gt;0,SUMIFS('Time Entries'!$M$2:$M$1500,'Time Entries'!$A$2:$A$1500,A311,'Time Entries'!$B$2:$B$1500,B311)&gt;N('Settings'!$B$2)),"LONG DAY; ","")&amp;IF(AND(N(A311)&gt;0,N(J311)&gt;0,N(J311)-N(A311)&gt;N('Settings'!$B$4)),"ENTERED LATE; ","")&amp;IF(AND(N(A311)&gt;0,K311="",TODAY()-N(A311)&gt;=N('Settings'!$B$5)),"NOT APPROVED; ",""),LEN(IF(N(A311)=0,"NO DATE; ",IF(A311&gt;TODAY(),"FUTURE DATE; ",""))&amp;IF(B311="","NO WORKER; ",IF(COUNTIF('Workers'!$A$2:$A$61,B311)=0,"WORKER NOT ON WORKERS SHEET; ",""))&amp;IF(C311="","NO JOB; ",IF(COUNTIF('Jobs'!$A$2:$A$61,C311)=0,"JOB NOT ON JOBS SHEET; ",""))&amp;IF(AND(N(G311)=0,AND(D311&lt;&gt;"",E311&lt;&gt;""),N(E311)&lt;=N(D311)),"END BEFORE START; ",IF(N(M311)&lt;=0,"NO HOURS; ",""))&amp;IF(AND(N(A311)&gt;0,B311&lt;&gt;"",COUNTIFS('Time Entries'!$A$2:$A$1500,A311,'Time Entries'!$B$2:$B$1500,B311,'Time Entries'!$C$2:$C$1500,C311,'Time Entries'!$M$2:$M$1500,M311)&gt;1),"POSSIBLE DUPLICATE; ","")&amp;IF(AND(N(A311)&gt;0,B311&lt;&gt;"",N('Settings'!$B$2)&gt;0,SUMIFS('Time Entries'!$M$2:$M$1500,'Time Entries'!$A$2:$A$1500,A311,'Time Entries'!$B$2:$B$1500,B311)&gt;N('Settings'!$B$2)),"LONG DAY; ","")&amp;IF(AND(N(A311)&gt;0,N(J311)&gt;0,N(J311)-N(A311)&gt;N('Settings'!$B$4)),"ENTERED LATE; ","")&amp;IF(AND(N(A311)&gt;0,K311="",TODAY()-N(A311)&gt;=N('Settings'!$B$5)),"NOT APPROVED; ",""))-2)))</f>
        <v/>
      </c>
    </row>
    <row r="312">
      <c r="A312" s="6" t="n"/>
      <c r="D312" s="7" t="n"/>
      <c r="E312" s="7" t="n"/>
      <c r="J312" s="6" t="n"/>
      <c r="L312" s="8" t="n"/>
      <c r="M312" s="9">
        <f>IF(NOT(OR(A312&lt;&gt;"",B312&lt;&gt;"",C312&lt;&gt;"")),"",IF(N(G312)&gt;0,N(G312),IF(AND(AND(D312&lt;&gt;"",E312&lt;&gt;""),N(E312)&gt;N(D312)),ROUND((N(E312)-N(D312))*24-N(F312)/60,2),"")))</f>
        <v/>
      </c>
      <c r="N312" s="6">
        <f>IF(N(A312)=0,"",A312-WEEKDAY(A312,3))</f>
        <v/>
      </c>
      <c r="O312" s="8">
        <f>IF(NOT(OR(A312&lt;&gt;"",B312&lt;&gt;"",C312&lt;&gt;"")),"",IF(IF(N(A312)=0,"NO DATE; ",IF(A312&gt;TODAY(),"FUTURE DATE; ",""))&amp;IF(B312="","NO WORKER; ",IF(COUNTIF('Workers'!$A$2:$A$61,B312)=0,"WORKER NOT ON WORKERS SHEET; ",""))&amp;IF(C312="","NO JOB; ",IF(COUNTIF('Jobs'!$A$2:$A$61,C312)=0,"JOB NOT ON JOBS SHEET; ",""))&amp;IF(AND(N(G312)=0,AND(D312&lt;&gt;"",E312&lt;&gt;""),N(E312)&lt;=N(D312)),"END BEFORE START; ",IF(N(M312)&lt;=0,"NO HOURS; ",""))&amp;IF(AND(N(A312)&gt;0,B312&lt;&gt;"",COUNTIFS('Time Entries'!$A$2:$A$1500,A312,'Time Entries'!$B$2:$B$1500,B312,'Time Entries'!$C$2:$C$1500,C312,'Time Entries'!$M$2:$M$1500,M312)&gt;1),"POSSIBLE DUPLICATE; ","")&amp;IF(AND(N(A312)&gt;0,B312&lt;&gt;"",N('Settings'!$B$2)&gt;0,SUMIFS('Time Entries'!$M$2:$M$1500,'Time Entries'!$A$2:$A$1500,A312,'Time Entries'!$B$2:$B$1500,B312)&gt;N('Settings'!$B$2)),"LONG DAY; ","")&amp;IF(AND(N(A312)&gt;0,N(J312)&gt;0,N(J312)-N(A312)&gt;N('Settings'!$B$4)),"ENTERED LATE; ","")&amp;IF(AND(N(A312)&gt;0,K312="",TODAY()-N(A312)&gt;=N('Settings'!$B$5)),"NOT APPROVED; ","")="","",LEFT(IF(N(A312)=0,"NO DATE; ",IF(A312&gt;TODAY(),"FUTURE DATE; ",""))&amp;IF(B312="","NO WORKER; ",IF(COUNTIF('Workers'!$A$2:$A$61,B312)=0,"WORKER NOT ON WORKERS SHEET; ",""))&amp;IF(C312="","NO JOB; ",IF(COUNTIF('Jobs'!$A$2:$A$61,C312)=0,"JOB NOT ON JOBS SHEET; ",""))&amp;IF(AND(N(G312)=0,AND(D312&lt;&gt;"",E312&lt;&gt;""),N(E312)&lt;=N(D312)),"END BEFORE START; ",IF(N(M312)&lt;=0,"NO HOURS; ",""))&amp;IF(AND(N(A312)&gt;0,B312&lt;&gt;"",COUNTIFS('Time Entries'!$A$2:$A$1500,A312,'Time Entries'!$B$2:$B$1500,B312,'Time Entries'!$C$2:$C$1500,C312,'Time Entries'!$M$2:$M$1500,M312)&gt;1),"POSSIBLE DUPLICATE; ","")&amp;IF(AND(N(A312)&gt;0,B312&lt;&gt;"",N('Settings'!$B$2)&gt;0,SUMIFS('Time Entries'!$M$2:$M$1500,'Time Entries'!$A$2:$A$1500,A312,'Time Entries'!$B$2:$B$1500,B312)&gt;N('Settings'!$B$2)),"LONG DAY; ","")&amp;IF(AND(N(A312)&gt;0,N(J312)&gt;0,N(J312)-N(A312)&gt;N('Settings'!$B$4)),"ENTERED LATE; ","")&amp;IF(AND(N(A312)&gt;0,K312="",TODAY()-N(A312)&gt;=N('Settings'!$B$5)),"NOT APPROVED; ",""),LEN(IF(N(A312)=0,"NO DATE; ",IF(A312&gt;TODAY(),"FUTURE DATE; ",""))&amp;IF(B312="","NO WORKER; ",IF(COUNTIF('Workers'!$A$2:$A$61,B312)=0,"WORKER NOT ON WORKERS SHEET; ",""))&amp;IF(C312="","NO JOB; ",IF(COUNTIF('Jobs'!$A$2:$A$61,C312)=0,"JOB NOT ON JOBS SHEET; ",""))&amp;IF(AND(N(G312)=0,AND(D312&lt;&gt;"",E312&lt;&gt;""),N(E312)&lt;=N(D312)),"END BEFORE START; ",IF(N(M312)&lt;=0,"NO HOURS; ",""))&amp;IF(AND(N(A312)&gt;0,B312&lt;&gt;"",COUNTIFS('Time Entries'!$A$2:$A$1500,A312,'Time Entries'!$B$2:$B$1500,B312,'Time Entries'!$C$2:$C$1500,C312,'Time Entries'!$M$2:$M$1500,M312)&gt;1),"POSSIBLE DUPLICATE; ","")&amp;IF(AND(N(A312)&gt;0,B312&lt;&gt;"",N('Settings'!$B$2)&gt;0,SUMIFS('Time Entries'!$M$2:$M$1500,'Time Entries'!$A$2:$A$1500,A312,'Time Entries'!$B$2:$B$1500,B312)&gt;N('Settings'!$B$2)),"LONG DAY; ","")&amp;IF(AND(N(A312)&gt;0,N(J312)&gt;0,N(J312)-N(A312)&gt;N('Settings'!$B$4)),"ENTERED LATE; ","")&amp;IF(AND(N(A312)&gt;0,K312="",TODAY()-N(A312)&gt;=N('Settings'!$B$5)),"NOT APPROVED; ",""))-2)))</f>
        <v/>
      </c>
    </row>
    <row r="313">
      <c r="A313" s="6" t="n"/>
      <c r="D313" s="7" t="n"/>
      <c r="E313" s="7" t="n"/>
      <c r="J313" s="6" t="n"/>
      <c r="L313" s="8" t="n"/>
      <c r="M313" s="9">
        <f>IF(NOT(OR(A313&lt;&gt;"",B313&lt;&gt;"",C313&lt;&gt;"")),"",IF(N(G313)&gt;0,N(G313),IF(AND(AND(D313&lt;&gt;"",E313&lt;&gt;""),N(E313)&gt;N(D313)),ROUND((N(E313)-N(D313))*24-N(F313)/60,2),"")))</f>
        <v/>
      </c>
      <c r="N313" s="6">
        <f>IF(N(A313)=0,"",A313-WEEKDAY(A313,3))</f>
        <v/>
      </c>
      <c r="O313" s="8">
        <f>IF(NOT(OR(A313&lt;&gt;"",B313&lt;&gt;"",C313&lt;&gt;"")),"",IF(IF(N(A313)=0,"NO DATE; ",IF(A313&gt;TODAY(),"FUTURE DATE; ",""))&amp;IF(B313="","NO WORKER; ",IF(COUNTIF('Workers'!$A$2:$A$61,B313)=0,"WORKER NOT ON WORKERS SHEET; ",""))&amp;IF(C313="","NO JOB; ",IF(COUNTIF('Jobs'!$A$2:$A$61,C313)=0,"JOB NOT ON JOBS SHEET; ",""))&amp;IF(AND(N(G313)=0,AND(D313&lt;&gt;"",E313&lt;&gt;""),N(E313)&lt;=N(D313)),"END BEFORE START; ",IF(N(M313)&lt;=0,"NO HOURS; ",""))&amp;IF(AND(N(A313)&gt;0,B313&lt;&gt;"",COUNTIFS('Time Entries'!$A$2:$A$1500,A313,'Time Entries'!$B$2:$B$1500,B313,'Time Entries'!$C$2:$C$1500,C313,'Time Entries'!$M$2:$M$1500,M313)&gt;1),"POSSIBLE DUPLICATE; ","")&amp;IF(AND(N(A313)&gt;0,B313&lt;&gt;"",N('Settings'!$B$2)&gt;0,SUMIFS('Time Entries'!$M$2:$M$1500,'Time Entries'!$A$2:$A$1500,A313,'Time Entries'!$B$2:$B$1500,B313)&gt;N('Settings'!$B$2)),"LONG DAY; ","")&amp;IF(AND(N(A313)&gt;0,N(J313)&gt;0,N(J313)-N(A313)&gt;N('Settings'!$B$4)),"ENTERED LATE; ","")&amp;IF(AND(N(A313)&gt;0,K313="",TODAY()-N(A313)&gt;=N('Settings'!$B$5)),"NOT APPROVED; ","")="","",LEFT(IF(N(A313)=0,"NO DATE; ",IF(A313&gt;TODAY(),"FUTURE DATE; ",""))&amp;IF(B313="","NO WORKER; ",IF(COUNTIF('Workers'!$A$2:$A$61,B313)=0,"WORKER NOT ON WORKERS SHEET; ",""))&amp;IF(C313="","NO JOB; ",IF(COUNTIF('Jobs'!$A$2:$A$61,C313)=0,"JOB NOT ON JOBS SHEET; ",""))&amp;IF(AND(N(G313)=0,AND(D313&lt;&gt;"",E313&lt;&gt;""),N(E313)&lt;=N(D313)),"END BEFORE START; ",IF(N(M313)&lt;=0,"NO HOURS; ",""))&amp;IF(AND(N(A313)&gt;0,B313&lt;&gt;"",COUNTIFS('Time Entries'!$A$2:$A$1500,A313,'Time Entries'!$B$2:$B$1500,B313,'Time Entries'!$C$2:$C$1500,C313,'Time Entries'!$M$2:$M$1500,M313)&gt;1),"POSSIBLE DUPLICATE; ","")&amp;IF(AND(N(A313)&gt;0,B313&lt;&gt;"",N('Settings'!$B$2)&gt;0,SUMIFS('Time Entries'!$M$2:$M$1500,'Time Entries'!$A$2:$A$1500,A313,'Time Entries'!$B$2:$B$1500,B313)&gt;N('Settings'!$B$2)),"LONG DAY; ","")&amp;IF(AND(N(A313)&gt;0,N(J313)&gt;0,N(J313)-N(A313)&gt;N('Settings'!$B$4)),"ENTERED LATE; ","")&amp;IF(AND(N(A313)&gt;0,K313="",TODAY()-N(A313)&gt;=N('Settings'!$B$5)),"NOT APPROVED; ",""),LEN(IF(N(A313)=0,"NO DATE; ",IF(A313&gt;TODAY(),"FUTURE DATE; ",""))&amp;IF(B313="","NO WORKER; ",IF(COUNTIF('Workers'!$A$2:$A$61,B313)=0,"WORKER NOT ON WORKERS SHEET; ",""))&amp;IF(C313="","NO JOB; ",IF(COUNTIF('Jobs'!$A$2:$A$61,C313)=0,"JOB NOT ON JOBS SHEET; ",""))&amp;IF(AND(N(G313)=0,AND(D313&lt;&gt;"",E313&lt;&gt;""),N(E313)&lt;=N(D313)),"END BEFORE START; ",IF(N(M313)&lt;=0,"NO HOURS; ",""))&amp;IF(AND(N(A313)&gt;0,B313&lt;&gt;"",COUNTIFS('Time Entries'!$A$2:$A$1500,A313,'Time Entries'!$B$2:$B$1500,B313,'Time Entries'!$C$2:$C$1500,C313,'Time Entries'!$M$2:$M$1500,M313)&gt;1),"POSSIBLE DUPLICATE; ","")&amp;IF(AND(N(A313)&gt;0,B313&lt;&gt;"",N('Settings'!$B$2)&gt;0,SUMIFS('Time Entries'!$M$2:$M$1500,'Time Entries'!$A$2:$A$1500,A313,'Time Entries'!$B$2:$B$1500,B313)&gt;N('Settings'!$B$2)),"LONG DAY; ","")&amp;IF(AND(N(A313)&gt;0,N(J313)&gt;0,N(J313)-N(A313)&gt;N('Settings'!$B$4)),"ENTERED LATE; ","")&amp;IF(AND(N(A313)&gt;0,K313="",TODAY()-N(A313)&gt;=N('Settings'!$B$5)),"NOT APPROVED; ",""))-2)))</f>
        <v/>
      </c>
    </row>
    <row r="314">
      <c r="A314" s="6" t="n"/>
      <c r="D314" s="7" t="n"/>
      <c r="E314" s="7" t="n"/>
      <c r="J314" s="6" t="n"/>
      <c r="L314" s="8" t="n"/>
      <c r="M314" s="9">
        <f>IF(NOT(OR(A314&lt;&gt;"",B314&lt;&gt;"",C314&lt;&gt;"")),"",IF(N(G314)&gt;0,N(G314),IF(AND(AND(D314&lt;&gt;"",E314&lt;&gt;""),N(E314)&gt;N(D314)),ROUND((N(E314)-N(D314))*24-N(F314)/60,2),"")))</f>
        <v/>
      </c>
      <c r="N314" s="6">
        <f>IF(N(A314)=0,"",A314-WEEKDAY(A314,3))</f>
        <v/>
      </c>
      <c r="O314" s="8">
        <f>IF(NOT(OR(A314&lt;&gt;"",B314&lt;&gt;"",C314&lt;&gt;"")),"",IF(IF(N(A314)=0,"NO DATE; ",IF(A314&gt;TODAY(),"FUTURE DATE; ",""))&amp;IF(B314="","NO WORKER; ",IF(COUNTIF('Workers'!$A$2:$A$61,B314)=0,"WORKER NOT ON WORKERS SHEET; ",""))&amp;IF(C314="","NO JOB; ",IF(COUNTIF('Jobs'!$A$2:$A$61,C314)=0,"JOB NOT ON JOBS SHEET; ",""))&amp;IF(AND(N(G314)=0,AND(D314&lt;&gt;"",E314&lt;&gt;""),N(E314)&lt;=N(D314)),"END BEFORE START; ",IF(N(M314)&lt;=0,"NO HOURS; ",""))&amp;IF(AND(N(A314)&gt;0,B314&lt;&gt;"",COUNTIFS('Time Entries'!$A$2:$A$1500,A314,'Time Entries'!$B$2:$B$1500,B314,'Time Entries'!$C$2:$C$1500,C314,'Time Entries'!$M$2:$M$1500,M314)&gt;1),"POSSIBLE DUPLICATE; ","")&amp;IF(AND(N(A314)&gt;0,B314&lt;&gt;"",N('Settings'!$B$2)&gt;0,SUMIFS('Time Entries'!$M$2:$M$1500,'Time Entries'!$A$2:$A$1500,A314,'Time Entries'!$B$2:$B$1500,B314)&gt;N('Settings'!$B$2)),"LONG DAY; ","")&amp;IF(AND(N(A314)&gt;0,N(J314)&gt;0,N(J314)-N(A314)&gt;N('Settings'!$B$4)),"ENTERED LATE; ","")&amp;IF(AND(N(A314)&gt;0,K314="",TODAY()-N(A314)&gt;=N('Settings'!$B$5)),"NOT APPROVED; ","")="","",LEFT(IF(N(A314)=0,"NO DATE; ",IF(A314&gt;TODAY(),"FUTURE DATE; ",""))&amp;IF(B314="","NO WORKER; ",IF(COUNTIF('Workers'!$A$2:$A$61,B314)=0,"WORKER NOT ON WORKERS SHEET; ",""))&amp;IF(C314="","NO JOB; ",IF(COUNTIF('Jobs'!$A$2:$A$61,C314)=0,"JOB NOT ON JOBS SHEET; ",""))&amp;IF(AND(N(G314)=0,AND(D314&lt;&gt;"",E314&lt;&gt;""),N(E314)&lt;=N(D314)),"END BEFORE START; ",IF(N(M314)&lt;=0,"NO HOURS; ",""))&amp;IF(AND(N(A314)&gt;0,B314&lt;&gt;"",COUNTIFS('Time Entries'!$A$2:$A$1500,A314,'Time Entries'!$B$2:$B$1500,B314,'Time Entries'!$C$2:$C$1500,C314,'Time Entries'!$M$2:$M$1500,M314)&gt;1),"POSSIBLE DUPLICATE; ","")&amp;IF(AND(N(A314)&gt;0,B314&lt;&gt;"",N('Settings'!$B$2)&gt;0,SUMIFS('Time Entries'!$M$2:$M$1500,'Time Entries'!$A$2:$A$1500,A314,'Time Entries'!$B$2:$B$1500,B314)&gt;N('Settings'!$B$2)),"LONG DAY; ","")&amp;IF(AND(N(A314)&gt;0,N(J314)&gt;0,N(J314)-N(A314)&gt;N('Settings'!$B$4)),"ENTERED LATE; ","")&amp;IF(AND(N(A314)&gt;0,K314="",TODAY()-N(A314)&gt;=N('Settings'!$B$5)),"NOT APPROVED; ",""),LEN(IF(N(A314)=0,"NO DATE; ",IF(A314&gt;TODAY(),"FUTURE DATE; ",""))&amp;IF(B314="","NO WORKER; ",IF(COUNTIF('Workers'!$A$2:$A$61,B314)=0,"WORKER NOT ON WORKERS SHEET; ",""))&amp;IF(C314="","NO JOB; ",IF(COUNTIF('Jobs'!$A$2:$A$61,C314)=0,"JOB NOT ON JOBS SHEET; ",""))&amp;IF(AND(N(G314)=0,AND(D314&lt;&gt;"",E314&lt;&gt;""),N(E314)&lt;=N(D314)),"END BEFORE START; ",IF(N(M314)&lt;=0,"NO HOURS; ",""))&amp;IF(AND(N(A314)&gt;0,B314&lt;&gt;"",COUNTIFS('Time Entries'!$A$2:$A$1500,A314,'Time Entries'!$B$2:$B$1500,B314,'Time Entries'!$C$2:$C$1500,C314,'Time Entries'!$M$2:$M$1500,M314)&gt;1),"POSSIBLE DUPLICATE; ","")&amp;IF(AND(N(A314)&gt;0,B314&lt;&gt;"",N('Settings'!$B$2)&gt;0,SUMIFS('Time Entries'!$M$2:$M$1500,'Time Entries'!$A$2:$A$1500,A314,'Time Entries'!$B$2:$B$1500,B314)&gt;N('Settings'!$B$2)),"LONG DAY; ","")&amp;IF(AND(N(A314)&gt;0,N(J314)&gt;0,N(J314)-N(A314)&gt;N('Settings'!$B$4)),"ENTERED LATE; ","")&amp;IF(AND(N(A314)&gt;0,K314="",TODAY()-N(A314)&gt;=N('Settings'!$B$5)),"NOT APPROVED; ",""))-2)))</f>
        <v/>
      </c>
    </row>
    <row r="315">
      <c r="A315" s="6" t="n"/>
      <c r="D315" s="7" t="n"/>
      <c r="E315" s="7" t="n"/>
      <c r="J315" s="6" t="n"/>
      <c r="L315" s="8" t="n"/>
      <c r="M315" s="9">
        <f>IF(NOT(OR(A315&lt;&gt;"",B315&lt;&gt;"",C315&lt;&gt;"")),"",IF(N(G315)&gt;0,N(G315),IF(AND(AND(D315&lt;&gt;"",E315&lt;&gt;""),N(E315)&gt;N(D315)),ROUND((N(E315)-N(D315))*24-N(F315)/60,2),"")))</f>
        <v/>
      </c>
      <c r="N315" s="6">
        <f>IF(N(A315)=0,"",A315-WEEKDAY(A315,3))</f>
        <v/>
      </c>
      <c r="O315" s="8">
        <f>IF(NOT(OR(A315&lt;&gt;"",B315&lt;&gt;"",C315&lt;&gt;"")),"",IF(IF(N(A315)=0,"NO DATE; ",IF(A315&gt;TODAY(),"FUTURE DATE; ",""))&amp;IF(B315="","NO WORKER; ",IF(COUNTIF('Workers'!$A$2:$A$61,B315)=0,"WORKER NOT ON WORKERS SHEET; ",""))&amp;IF(C315="","NO JOB; ",IF(COUNTIF('Jobs'!$A$2:$A$61,C315)=0,"JOB NOT ON JOBS SHEET; ",""))&amp;IF(AND(N(G315)=0,AND(D315&lt;&gt;"",E315&lt;&gt;""),N(E315)&lt;=N(D315)),"END BEFORE START; ",IF(N(M315)&lt;=0,"NO HOURS; ",""))&amp;IF(AND(N(A315)&gt;0,B315&lt;&gt;"",COUNTIFS('Time Entries'!$A$2:$A$1500,A315,'Time Entries'!$B$2:$B$1500,B315,'Time Entries'!$C$2:$C$1500,C315,'Time Entries'!$M$2:$M$1500,M315)&gt;1),"POSSIBLE DUPLICATE; ","")&amp;IF(AND(N(A315)&gt;0,B315&lt;&gt;"",N('Settings'!$B$2)&gt;0,SUMIFS('Time Entries'!$M$2:$M$1500,'Time Entries'!$A$2:$A$1500,A315,'Time Entries'!$B$2:$B$1500,B315)&gt;N('Settings'!$B$2)),"LONG DAY; ","")&amp;IF(AND(N(A315)&gt;0,N(J315)&gt;0,N(J315)-N(A315)&gt;N('Settings'!$B$4)),"ENTERED LATE; ","")&amp;IF(AND(N(A315)&gt;0,K315="",TODAY()-N(A315)&gt;=N('Settings'!$B$5)),"NOT APPROVED; ","")="","",LEFT(IF(N(A315)=0,"NO DATE; ",IF(A315&gt;TODAY(),"FUTURE DATE; ",""))&amp;IF(B315="","NO WORKER; ",IF(COUNTIF('Workers'!$A$2:$A$61,B315)=0,"WORKER NOT ON WORKERS SHEET; ",""))&amp;IF(C315="","NO JOB; ",IF(COUNTIF('Jobs'!$A$2:$A$61,C315)=0,"JOB NOT ON JOBS SHEET; ",""))&amp;IF(AND(N(G315)=0,AND(D315&lt;&gt;"",E315&lt;&gt;""),N(E315)&lt;=N(D315)),"END BEFORE START; ",IF(N(M315)&lt;=0,"NO HOURS; ",""))&amp;IF(AND(N(A315)&gt;0,B315&lt;&gt;"",COUNTIFS('Time Entries'!$A$2:$A$1500,A315,'Time Entries'!$B$2:$B$1500,B315,'Time Entries'!$C$2:$C$1500,C315,'Time Entries'!$M$2:$M$1500,M315)&gt;1),"POSSIBLE DUPLICATE; ","")&amp;IF(AND(N(A315)&gt;0,B315&lt;&gt;"",N('Settings'!$B$2)&gt;0,SUMIFS('Time Entries'!$M$2:$M$1500,'Time Entries'!$A$2:$A$1500,A315,'Time Entries'!$B$2:$B$1500,B315)&gt;N('Settings'!$B$2)),"LONG DAY; ","")&amp;IF(AND(N(A315)&gt;0,N(J315)&gt;0,N(J315)-N(A315)&gt;N('Settings'!$B$4)),"ENTERED LATE; ","")&amp;IF(AND(N(A315)&gt;0,K315="",TODAY()-N(A315)&gt;=N('Settings'!$B$5)),"NOT APPROVED; ",""),LEN(IF(N(A315)=0,"NO DATE; ",IF(A315&gt;TODAY(),"FUTURE DATE; ",""))&amp;IF(B315="","NO WORKER; ",IF(COUNTIF('Workers'!$A$2:$A$61,B315)=0,"WORKER NOT ON WORKERS SHEET; ",""))&amp;IF(C315="","NO JOB; ",IF(COUNTIF('Jobs'!$A$2:$A$61,C315)=0,"JOB NOT ON JOBS SHEET; ",""))&amp;IF(AND(N(G315)=0,AND(D315&lt;&gt;"",E315&lt;&gt;""),N(E315)&lt;=N(D315)),"END BEFORE START; ",IF(N(M315)&lt;=0,"NO HOURS; ",""))&amp;IF(AND(N(A315)&gt;0,B315&lt;&gt;"",COUNTIFS('Time Entries'!$A$2:$A$1500,A315,'Time Entries'!$B$2:$B$1500,B315,'Time Entries'!$C$2:$C$1500,C315,'Time Entries'!$M$2:$M$1500,M315)&gt;1),"POSSIBLE DUPLICATE; ","")&amp;IF(AND(N(A315)&gt;0,B315&lt;&gt;"",N('Settings'!$B$2)&gt;0,SUMIFS('Time Entries'!$M$2:$M$1500,'Time Entries'!$A$2:$A$1500,A315,'Time Entries'!$B$2:$B$1500,B315)&gt;N('Settings'!$B$2)),"LONG DAY; ","")&amp;IF(AND(N(A315)&gt;0,N(J315)&gt;0,N(J315)-N(A315)&gt;N('Settings'!$B$4)),"ENTERED LATE; ","")&amp;IF(AND(N(A315)&gt;0,K315="",TODAY()-N(A315)&gt;=N('Settings'!$B$5)),"NOT APPROVED; ",""))-2)))</f>
        <v/>
      </c>
    </row>
    <row r="316">
      <c r="A316" s="6" t="n"/>
      <c r="D316" s="7" t="n"/>
      <c r="E316" s="7" t="n"/>
      <c r="J316" s="6" t="n"/>
      <c r="L316" s="8" t="n"/>
      <c r="M316" s="9">
        <f>IF(NOT(OR(A316&lt;&gt;"",B316&lt;&gt;"",C316&lt;&gt;"")),"",IF(N(G316)&gt;0,N(G316),IF(AND(AND(D316&lt;&gt;"",E316&lt;&gt;""),N(E316)&gt;N(D316)),ROUND((N(E316)-N(D316))*24-N(F316)/60,2),"")))</f>
        <v/>
      </c>
      <c r="N316" s="6">
        <f>IF(N(A316)=0,"",A316-WEEKDAY(A316,3))</f>
        <v/>
      </c>
      <c r="O316" s="8">
        <f>IF(NOT(OR(A316&lt;&gt;"",B316&lt;&gt;"",C316&lt;&gt;"")),"",IF(IF(N(A316)=0,"NO DATE; ",IF(A316&gt;TODAY(),"FUTURE DATE; ",""))&amp;IF(B316="","NO WORKER; ",IF(COUNTIF('Workers'!$A$2:$A$61,B316)=0,"WORKER NOT ON WORKERS SHEET; ",""))&amp;IF(C316="","NO JOB; ",IF(COUNTIF('Jobs'!$A$2:$A$61,C316)=0,"JOB NOT ON JOBS SHEET; ",""))&amp;IF(AND(N(G316)=0,AND(D316&lt;&gt;"",E316&lt;&gt;""),N(E316)&lt;=N(D316)),"END BEFORE START; ",IF(N(M316)&lt;=0,"NO HOURS; ",""))&amp;IF(AND(N(A316)&gt;0,B316&lt;&gt;"",COUNTIFS('Time Entries'!$A$2:$A$1500,A316,'Time Entries'!$B$2:$B$1500,B316,'Time Entries'!$C$2:$C$1500,C316,'Time Entries'!$M$2:$M$1500,M316)&gt;1),"POSSIBLE DUPLICATE; ","")&amp;IF(AND(N(A316)&gt;0,B316&lt;&gt;"",N('Settings'!$B$2)&gt;0,SUMIFS('Time Entries'!$M$2:$M$1500,'Time Entries'!$A$2:$A$1500,A316,'Time Entries'!$B$2:$B$1500,B316)&gt;N('Settings'!$B$2)),"LONG DAY; ","")&amp;IF(AND(N(A316)&gt;0,N(J316)&gt;0,N(J316)-N(A316)&gt;N('Settings'!$B$4)),"ENTERED LATE; ","")&amp;IF(AND(N(A316)&gt;0,K316="",TODAY()-N(A316)&gt;=N('Settings'!$B$5)),"NOT APPROVED; ","")="","",LEFT(IF(N(A316)=0,"NO DATE; ",IF(A316&gt;TODAY(),"FUTURE DATE; ",""))&amp;IF(B316="","NO WORKER; ",IF(COUNTIF('Workers'!$A$2:$A$61,B316)=0,"WORKER NOT ON WORKERS SHEET; ",""))&amp;IF(C316="","NO JOB; ",IF(COUNTIF('Jobs'!$A$2:$A$61,C316)=0,"JOB NOT ON JOBS SHEET; ",""))&amp;IF(AND(N(G316)=0,AND(D316&lt;&gt;"",E316&lt;&gt;""),N(E316)&lt;=N(D316)),"END BEFORE START; ",IF(N(M316)&lt;=0,"NO HOURS; ",""))&amp;IF(AND(N(A316)&gt;0,B316&lt;&gt;"",COUNTIFS('Time Entries'!$A$2:$A$1500,A316,'Time Entries'!$B$2:$B$1500,B316,'Time Entries'!$C$2:$C$1500,C316,'Time Entries'!$M$2:$M$1500,M316)&gt;1),"POSSIBLE DUPLICATE; ","")&amp;IF(AND(N(A316)&gt;0,B316&lt;&gt;"",N('Settings'!$B$2)&gt;0,SUMIFS('Time Entries'!$M$2:$M$1500,'Time Entries'!$A$2:$A$1500,A316,'Time Entries'!$B$2:$B$1500,B316)&gt;N('Settings'!$B$2)),"LONG DAY; ","")&amp;IF(AND(N(A316)&gt;0,N(J316)&gt;0,N(J316)-N(A316)&gt;N('Settings'!$B$4)),"ENTERED LATE; ","")&amp;IF(AND(N(A316)&gt;0,K316="",TODAY()-N(A316)&gt;=N('Settings'!$B$5)),"NOT APPROVED; ",""),LEN(IF(N(A316)=0,"NO DATE; ",IF(A316&gt;TODAY(),"FUTURE DATE; ",""))&amp;IF(B316="","NO WORKER; ",IF(COUNTIF('Workers'!$A$2:$A$61,B316)=0,"WORKER NOT ON WORKERS SHEET; ",""))&amp;IF(C316="","NO JOB; ",IF(COUNTIF('Jobs'!$A$2:$A$61,C316)=0,"JOB NOT ON JOBS SHEET; ",""))&amp;IF(AND(N(G316)=0,AND(D316&lt;&gt;"",E316&lt;&gt;""),N(E316)&lt;=N(D316)),"END BEFORE START; ",IF(N(M316)&lt;=0,"NO HOURS; ",""))&amp;IF(AND(N(A316)&gt;0,B316&lt;&gt;"",COUNTIFS('Time Entries'!$A$2:$A$1500,A316,'Time Entries'!$B$2:$B$1500,B316,'Time Entries'!$C$2:$C$1500,C316,'Time Entries'!$M$2:$M$1500,M316)&gt;1),"POSSIBLE DUPLICATE; ","")&amp;IF(AND(N(A316)&gt;0,B316&lt;&gt;"",N('Settings'!$B$2)&gt;0,SUMIFS('Time Entries'!$M$2:$M$1500,'Time Entries'!$A$2:$A$1500,A316,'Time Entries'!$B$2:$B$1500,B316)&gt;N('Settings'!$B$2)),"LONG DAY; ","")&amp;IF(AND(N(A316)&gt;0,N(J316)&gt;0,N(J316)-N(A316)&gt;N('Settings'!$B$4)),"ENTERED LATE; ","")&amp;IF(AND(N(A316)&gt;0,K316="",TODAY()-N(A316)&gt;=N('Settings'!$B$5)),"NOT APPROVED; ",""))-2)))</f>
        <v/>
      </c>
    </row>
    <row r="317">
      <c r="A317" s="6" t="n"/>
      <c r="D317" s="7" t="n"/>
      <c r="E317" s="7" t="n"/>
      <c r="J317" s="6" t="n"/>
      <c r="L317" s="8" t="n"/>
      <c r="M317" s="9">
        <f>IF(NOT(OR(A317&lt;&gt;"",B317&lt;&gt;"",C317&lt;&gt;"")),"",IF(N(G317)&gt;0,N(G317),IF(AND(AND(D317&lt;&gt;"",E317&lt;&gt;""),N(E317)&gt;N(D317)),ROUND((N(E317)-N(D317))*24-N(F317)/60,2),"")))</f>
        <v/>
      </c>
      <c r="N317" s="6">
        <f>IF(N(A317)=0,"",A317-WEEKDAY(A317,3))</f>
        <v/>
      </c>
      <c r="O317" s="8">
        <f>IF(NOT(OR(A317&lt;&gt;"",B317&lt;&gt;"",C317&lt;&gt;"")),"",IF(IF(N(A317)=0,"NO DATE; ",IF(A317&gt;TODAY(),"FUTURE DATE; ",""))&amp;IF(B317="","NO WORKER; ",IF(COUNTIF('Workers'!$A$2:$A$61,B317)=0,"WORKER NOT ON WORKERS SHEET; ",""))&amp;IF(C317="","NO JOB; ",IF(COUNTIF('Jobs'!$A$2:$A$61,C317)=0,"JOB NOT ON JOBS SHEET; ",""))&amp;IF(AND(N(G317)=0,AND(D317&lt;&gt;"",E317&lt;&gt;""),N(E317)&lt;=N(D317)),"END BEFORE START; ",IF(N(M317)&lt;=0,"NO HOURS; ",""))&amp;IF(AND(N(A317)&gt;0,B317&lt;&gt;"",COUNTIFS('Time Entries'!$A$2:$A$1500,A317,'Time Entries'!$B$2:$B$1500,B317,'Time Entries'!$C$2:$C$1500,C317,'Time Entries'!$M$2:$M$1500,M317)&gt;1),"POSSIBLE DUPLICATE; ","")&amp;IF(AND(N(A317)&gt;0,B317&lt;&gt;"",N('Settings'!$B$2)&gt;0,SUMIFS('Time Entries'!$M$2:$M$1500,'Time Entries'!$A$2:$A$1500,A317,'Time Entries'!$B$2:$B$1500,B317)&gt;N('Settings'!$B$2)),"LONG DAY; ","")&amp;IF(AND(N(A317)&gt;0,N(J317)&gt;0,N(J317)-N(A317)&gt;N('Settings'!$B$4)),"ENTERED LATE; ","")&amp;IF(AND(N(A317)&gt;0,K317="",TODAY()-N(A317)&gt;=N('Settings'!$B$5)),"NOT APPROVED; ","")="","",LEFT(IF(N(A317)=0,"NO DATE; ",IF(A317&gt;TODAY(),"FUTURE DATE; ",""))&amp;IF(B317="","NO WORKER; ",IF(COUNTIF('Workers'!$A$2:$A$61,B317)=0,"WORKER NOT ON WORKERS SHEET; ",""))&amp;IF(C317="","NO JOB; ",IF(COUNTIF('Jobs'!$A$2:$A$61,C317)=0,"JOB NOT ON JOBS SHEET; ",""))&amp;IF(AND(N(G317)=0,AND(D317&lt;&gt;"",E317&lt;&gt;""),N(E317)&lt;=N(D317)),"END BEFORE START; ",IF(N(M317)&lt;=0,"NO HOURS; ",""))&amp;IF(AND(N(A317)&gt;0,B317&lt;&gt;"",COUNTIFS('Time Entries'!$A$2:$A$1500,A317,'Time Entries'!$B$2:$B$1500,B317,'Time Entries'!$C$2:$C$1500,C317,'Time Entries'!$M$2:$M$1500,M317)&gt;1),"POSSIBLE DUPLICATE; ","")&amp;IF(AND(N(A317)&gt;0,B317&lt;&gt;"",N('Settings'!$B$2)&gt;0,SUMIFS('Time Entries'!$M$2:$M$1500,'Time Entries'!$A$2:$A$1500,A317,'Time Entries'!$B$2:$B$1500,B317)&gt;N('Settings'!$B$2)),"LONG DAY; ","")&amp;IF(AND(N(A317)&gt;0,N(J317)&gt;0,N(J317)-N(A317)&gt;N('Settings'!$B$4)),"ENTERED LATE; ","")&amp;IF(AND(N(A317)&gt;0,K317="",TODAY()-N(A317)&gt;=N('Settings'!$B$5)),"NOT APPROVED; ",""),LEN(IF(N(A317)=0,"NO DATE; ",IF(A317&gt;TODAY(),"FUTURE DATE; ",""))&amp;IF(B317="","NO WORKER; ",IF(COUNTIF('Workers'!$A$2:$A$61,B317)=0,"WORKER NOT ON WORKERS SHEET; ",""))&amp;IF(C317="","NO JOB; ",IF(COUNTIF('Jobs'!$A$2:$A$61,C317)=0,"JOB NOT ON JOBS SHEET; ",""))&amp;IF(AND(N(G317)=0,AND(D317&lt;&gt;"",E317&lt;&gt;""),N(E317)&lt;=N(D317)),"END BEFORE START; ",IF(N(M317)&lt;=0,"NO HOURS; ",""))&amp;IF(AND(N(A317)&gt;0,B317&lt;&gt;"",COUNTIFS('Time Entries'!$A$2:$A$1500,A317,'Time Entries'!$B$2:$B$1500,B317,'Time Entries'!$C$2:$C$1500,C317,'Time Entries'!$M$2:$M$1500,M317)&gt;1),"POSSIBLE DUPLICATE; ","")&amp;IF(AND(N(A317)&gt;0,B317&lt;&gt;"",N('Settings'!$B$2)&gt;0,SUMIFS('Time Entries'!$M$2:$M$1500,'Time Entries'!$A$2:$A$1500,A317,'Time Entries'!$B$2:$B$1500,B317)&gt;N('Settings'!$B$2)),"LONG DAY; ","")&amp;IF(AND(N(A317)&gt;0,N(J317)&gt;0,N(J317)-N(A317)&gt;N('Settings'!$B$4)),"ENTERED LATE; ","")&amp;IF(AND(N(A317)&gt;0,K317="",TODAY()-N(A317)&gt;=N('Settings'!$B$5)),"NOT APPROVED; ",""))-2)))</f>
        <v/>
      </c>
    </row>
    <row r="318">
      <c r="A318" s="6" t="n"/>
      <c r="D318" s="7" t="n"/>
      <c r="E318" s="7" t="n"/>
      <c r="J318" s="6" t="n"/>
      <c r="L318" s="8" t="n"/>
      <c r="M318" s="9">
        <f>IF(NOT(OR(A318&lt;&gt;"",B318&lt;&gt;"",C318&lt;&gt;"")),"",IF(N(G318)&gt;0,N(G318),IF(AND(AND(D318&lt;&gt;"",E318&lt;&gt;""),N(E318)&gt;N(D318)),ROUND((N(E318)-N(D318))*24-N(F318)/60,2),"")))</f>
        <v/>
      </c>
      <c r="N318" s="6">
        <f>IF(N(A318)=0,"",A318-WEEKDAY(A318,3))</f>
        <v/>
      </c>
      <c r="O318" s="8">
        <f>IF(NOT(OR(A318&lt;&gt;"",B318&lt;&gt;"",C318&lt;&gt;"")),"",IF(IF(N(A318)=0,"NO DATE; ",IF(A318&gt;TODAY(),"FUTURE DATE; ",""))&amp;IF(B318="","NO WORKER; ",IF(COUNTIF('Workers'!$A$2:$A$61,B318)=0,"WORKER NOT ON WORKERS SHEET; ",""))&amp;IF(C318="","NO JOB; ",IF(COUNTIF('Jobs'!$A$2:$A$61,C318)=0,"JOB NOT ON JOBS SHEET; ",""))&amp;IF(AND(N(G318)=0,AND(D318&lt;&gt;"",E318&lt;&gt;""),N(E318)&lt;=N(D318)),"END BEFORE START; ",IF(N(M318)&lt;=0,"NO HOURS; ",""))&amp;IF(AND(N(A318)&gt;0,B318&lt;&gt;"",COUNTIFS('Time Entries'!$A$2:$A$1500,A318,'Time Entries'!$B$2:$B$1500,B318,'Time Entries'!$C$2:$C$1500,C318,'Time Entries'!$M$2:$M$1500,M318)&gt;1),"POSSIBLE DUPLICATE; ","")&amp;IF(AND(N(A318)&gt;0,B318&lt;&gt;"",N('Settings'!$B$2)&gt;0,SUMIFS('Time Entries'!$M$2:$M$1500,'Time Entries'!$A$2:$A$1500,A318,'Time Entries'!$B$2:$B$1500,B318)&gt;N('Settings'!$B$2)),"LONG DAY; ","")&amp;IF(AND(N(A318)&gt;0,N(J318)&gt;0,N(J318)-N(A318)&gt;N('Settings'!$B$4)),"ENTERED LATE; ","")&amp;IF(AND(N(A318)&gt;0,K318="",TODAY()-N(A318)&gt;=N('Settings'!$B$5)),"NOT APPROVED; ","")="","",LEFT(IF(N(A318)=0,"NO DATE; ",IF(A318&gt;TODAY(),"FUTURE DATE; ",""))&amp;IF(B318="","NO WORKER; ",IF(COUNTIF('Workers'!$A$2:$A$61,B318)=0,"WORKER NOT ON WORKERS SHEET; ",""))&amp;IF(C318="","NO JOB; ",IF(COUNTIF('Jobs'!$A$2:$A$61,C318)=0,"JOB NOT ON JOBS SHEET; ",""))&amp;IF(AND(N(G318)=0,AND(D318&lt;&gt;"",E318&lt;&gt;""),N(E318)&lt;=N(D318)),"END BEFORE START; ",IF(N(M318)&lt;=0,"NO HOURS; ",""))&amp;IF(AND(N(A318)&gt;0,B318&lt;&gt;"",COUNTIFS('Time Entries'!$A$2:$A$1500,A318,'Time Entries'!$B$2:$B$1500,B318,'Time Entries'!$C$2:$C$1500,C318,'Time Entries'!$M$2:$M$1500,M318)&gt;1),"POSSIBLE DUPLICATE; ","")&amp;IF(AND(N(A318)&gt;0,B318&lt;&gt;"",N('Settings'!$B$2)&gt;0,SUMIFS('Time Entries'!$M$2:$M$1500,'Time Entries'!$A$2:$A$1500,A318,'Time Entries'!$B$2:$B$1500,B318)&gt;N('Settings'!$B$2)),"LONG DAY; ","")&amp;IF(AND(N(A318)&gt;0,N(J318)&gt;0,N(J318)-N(A318)&gt;N('Settings'!$B$4)),"ENTERED LATE; ","")&amp;IF(AND(N(A318)&gt;0,K318="",TODAY()-N(A318)&gt;=N('Settings'!$B$5)),"NOT APPROVED; ",""),LEN(IF(N(A318)=0,"NO DATE; ",IF(A318&gt;TODAY(),"FUTURE DATE; ",""))&amp;IF(B318="","NO WORKER; ",IF(COUNTIF('Workers'!$A$2:$A$61,B318)=0,"WORKER NOT ON WORKERS SHEET; ",""))&amp;IF(C318="","NO JOB; ",IF(COUNTIF('Jobs'!$A$2:$A$61,C318)=0,"JOB NOT ON JOBS SHEET; ",""))&amp;IF(AND(N(G318)=0,AND(D318&lt;&gt;"",E318&lt;&gt;""),N(E318)&lt;=N(D318)),"END BEFORE START; ",IF(N(M318)&lt;=0,"NO HOURS; ",""))&amp;IF(AND(N(A318)&gt;0,B318&lt;&gt;"",COUNTIFS('Time Entries'!$A$2:$A$1500,A318,'Time Entries'!$B$2:$B$1500,B318,'Time Entries'!$C$2:$C$1500,C318,'Time Entries'!$M$2:$M$1500,M318)&gt;1),"POSSIBLE DUPLICATE; ","")&amp;IF(AND(N(A318)&gt;0,B318&lt;&gt;"",N('Settings'!$B$2)&gt;0,SUMIFS('Time Entries'!$M$2:$M$1500,'Time Entries'!$A$2:$A$1500,A318,'Time Entries'!$B$2:$B$1500,B318)&gt;N('Settings'!$B$2)),"LONG DAY; ","")&amp;IF(AND(N(A318)&gt;0,N(J318)&gt;0,N(J318)-N(A318)&gt;N('Settings'!$B$4)),"ENTERED LATE; ","")&amp;IF(AND(N(A318)&gt;0,K318="",TODAY()-N(A318)&gt;=N('Settings'!$B$5)),"NOT APPROVED; ",""))-2)))</f>
        <v/>
      </c>
    </row>
    <row r="319">
      <c r="A319" s="6" t="n"/>
      <c r="D319" s="7" t="n"/>
      <c r="E319" s="7" t="n"/>
      <c r="J319" s="6" t="n"/>
      <c r="L319" s="8" t="n"/>
      <c r="M319" s="9">
        <f>IF(NOT(OR(A319&lt;&gt;"",B319&lt;&gt;"",C319&lt;&gt;"")),"",IF(N(G319)&gt;0,N(G319),IF(AND(AND(D319&lt;&gt;"",E319&lt;&gt;""),N(E319)&gt;N(D319)),ROUND((N(E319)-N(D319))*24-N(F319)/60,2),"")))</f>
        <v/>
      </c>
      <c r="N319" s="6">
        <f>IF(N(A319)=0,"",A319-WEEKDAY(A319,3))</f>
        <v/>
      </c>
      <c r="O319" s="8">
        <f>IF(NOT(OR(A319&lt;&gt;"",B319&lt;&gt;"",C319&lt;&gt;"")),"",IF(IF(N(A319)=0,"NO DATE; ",IF(A319&gt;TODAY(),"FUTURE DATE; ",""))&amp;IF(B319="","NO WORKER; ",IF(COUNTIF('Workers'!$A$2:$A$61,B319)=0,"WORKER NOT ON WORKERS SHEET; ",""))&amp;IF(C319="","NO JOB; ",IF(COUNTIF('Jobs'!$A$2:$A$61,C319)=0,"JOB NOT ON JOBS SHEET; ",""))&amp;IF(AND(N(G319)=0,AND(D319&lt;&gt;"",E319&lt;&gt;""),N(E319)&lt;=N(D319)),"END BEFORE START; ",IF(N(M319)&lt;=0,"NO HOURS; ",""))&amp;IF(AND(N(A319)&gt;0,B319&lt;&gt;"",COUNTIFS('Time Entries'!$A$2:$A$1500,A319,'Time Entries'!$B$2:$B$1500,B319,'Time Entries'!$C$2:$C$1500,C319,'Time Entries'!$M$2:$M$1500,M319)&gt;1),"POSSIBLE DUPLICATE; ","")&amp;IF(AND(N(A319)&gt;0,B319&lt;&gt;"",N('Settings'!$B$2)&gt;0,SUMIFS('Time Entries'!$M$2:$M$1500,'Time Entries'!$A$2:$A$1500,A319,'Time Entries'!$B$2:$B$1500,B319)&gt;N('Settings'!$B$2)),"LONG DAY; ","")&amp;IF(AND(N(A319)&gt;0,N(J319)&gt;0,N(J319)-N(A319)&gt;N('Settings'!$B$4)),"ENTERED LATE; ","")&amp;IF(AND(N(A319)&gt;0,K319="",TODAY()-N(A319)&gt;=N('Settings'!$B$5)),"NOT APPROVED; ","")="","",LEFT(IF(N(A319)=0,"NO DATE; ",IF(A319&gt;TODAY(),"FUTURE DATE; ",""))&amp;IF(B319="","NO WORKER; ",IF(COUNTIF('Workers'!$A$2:$A$61,B319)=0,"WORKER NOT ON WORKERS SHEET; ",""))&amp;IF(C319="","NO JOB; ",IF(COUNTIF('Jobs'!$A$2:$A$61,C319)=0,"JOB NOT ON JOBS SHEET; ",""))&amp;IF(AND(N(G319)=0,AND(D319&lt;&gt;"",E319&lt;&gt;""),N(E319)&lt;=N(D319)),"END BEFORE START; ",IF(N(M319)&lt;=0,"NO HOURS; ",""))&amp;IF(AND(N(A319)&gt;0,B319&lt;&gt;"",COUNTIFS('Time Entries'!$A$2:$A$1500,A319,'Time Entries'!$B$2:$B$1500,B319,'Time Entries'!$C$2:$C$1500,C319,'Time Entries'!$M$2:$M$1500,M319)&gt;1),"POSSIBLE DUPLICATE; ","")&amp;IF(AND(N(A319)&gt;0,B319&lt;&gt;"",N('Settings'!$B$2)&gt;0,SUMIFS('Time Entries'!$M$2:$M$1500,'Time Entries'!$A$2:$A$1500,A319,'Time Entries'!$B$2:$B$1500,B319)&gt;N('Settings'!$B$2)),"LONG DAY; ","")&amp;IF(AND(N(A319)&gt;0,N(J319)&gt;0,N(J319)-N(A319)&gt;N('Settings'!$B$4)),"ENTERED LATE; ","")&amp;IF(AND(N(A319)&gt;0,K319="",TODAY()-N(A319)&gt;=N('Settings'!$B$5)),"NOT APPROVED; ",""),LEN(IF(N(A319)=0,"NO DATE; ",IF(A319&gt;TODAY(),"FUTURE DATE; ",""))&amp;IF(B319="","NO WORKER; ",IF(COUNTIF('Workers'!$A$2:$A$61,B319)=0,"WORKER NOT ON WORKERS SHEET; ",""))&amp;IF(C319="","NO JOB; ",IF(COUNTIF('Jobs'!$A$2:$A$61,C319)=0,"JOB NOT ON JOBS SHEET; ",""))&amp;IF(AND(N(G319)=0,AND(D319&lt;&gt;"",E319&lt;&gt;""),N(E319)&lt;=N(D319)),"END BEFORE START; ",IF(N(M319)&lt;=0,"NO HOURS; ",""))&amp;IF(AND(N(A319)&gt;0,B319&lt;&gt;"",COUNTIFS('Time Entries'!$A$2:$A$1500,A319,'Time Entries'!$B$2:$B$1500,B319,'Time Entries'!$C$2:$C$1500,C319,'Time Entries'!$M$2:$M$1500,M319)&gt;1),"POSSIBLE DUPLICATE; ","")&amp;IF(AND(N(A319)&gt;0,B319&lt;&gt;"",N('Settings'!$B$2)&gt;0,SUMIFS('Time Entries'!$M$2:$M$1500,'Time Entries'!$A$2:$A$1500,A319,'Time Entries'!$B$2:$B$1500,B319)&gt;N('Settings'!$B$2)),"LONG DAY; ","")&amp;IF(AND(N(A319)&gt;0,N(J319)&gt;0,N(J319)-N(A319)&gt;N('Settings'!$B$4)),"ENTERED LATE; ","")&amp;IF(AND(N(A319)&gt;0,K319="",TODAY()-N(A319)&gt;=N('Settings'!$B$5)),"NOT APPROVED; ",""))-2)))</f>
        <v/>
      </c>
    </row>
    <row r="320">
      <c r="A320" s="6" t="n"/>
      <c r="D320" s="7" t="n"/>
      <c r="E320" s="7" t="n"/>
      <c r="J320" s="6" t="n"/>
      <c r="L320" s="8" t="n"/>
      <c r="M320" s="9">
        <f>IF(NOT(OR(A320&lt;&gt;"",B320&lt;&gt;"",C320&lt;&gt;"")),"",IF(N(G320)&gt;0,N(G320),IF(AND(AND(D320&lt;&gt;"",E320&lt;&gt;""),N(E320)&gt;N(D320)),ROUND((N(E320)-N(D320))*24-N(F320)/60,2),"")))</f>
        <v/>
      </c>
      <c r="N320" s="6">
        <f>IF(N(A320)=0,"",A320-WEEKDAY(A320,3))</f>
        <v/>
      </c>
      <c r="O320" s="8">
        <f>IF(NOT(OR(A320&lt;&gt;"",B320&lt;&gt;"",C320&lt;&gt;"")),"",IF(IF(N(A320)=0,"NO DATE; ",IF(A320&gt;TODAY(),"FUTURE DATE; ",""))&amp;IF(B320="","NO WORKER; ",IF(COUNTIF('Workers'!$A$2:$A$61,B320)=0,"WORKER NOT ON WORKERS SHEET; ",""))&amp;IF(C320="","NO JOB; ",IF(COUNTIF('Jobs'!$A$2:$A$61,C320)=0,"JOB NOT ON JOBS SHEET; ",""))&amp;IF(AND(N(G320)=0,AND(D320&lt;&gt;"",E320&lt;&gt;""),N(E320)&lt;=N(D320)),"END BEFORE START; ",IF(N(M320)&lt;=0,"NO HOURS; ",""))&amp;IF(AND(N(A320)&gt;0,B320&lt;&gt;"",COUNTIFS('Time Entries'!$A$2:$A$1500,A320,'Time Entries'!$B$2:$B$1500,B320,'Time Entries'!$C$2:$C$1500,C320,'Time Entries'!$M$2:$M$1500,M320)&gt;1),"POSSIBLE DUPLICATE; ","")&amp;IF(AND(N(A320)&gt;0,B320&lt;&gt;"",N('Settings'!$B$2)&gt;0,SUMIFS('Time Entries'!$M$2:$M$1500,'Time Entries'!$A$2:$A$1500,A320,'Time Entries'!$B$2:$B$1500,B320)&gt;N('Settings'!$B$2)),"LONG DAY; ","")&amp;IF(AND(N(A320)&gt;0,N(J320)&gt;0,N(J320)-N(A320)&gt;N('Settings'!$B$4)),"ENTERED LATE; ","")&amp;IF(AND(N(A320)&gt;0,K320="",TODAY()-N(A320)&gt;=N('Settings'!$B$5)),"NOT APPROVED; ","")="","",LEFT(IF(N(A320)=0,"NO DATE; ",IF(A320&gt;TODAY(),"FUTURE DATE; ",""))&amp;IF(B320="","NO WORKER; ",IF(COUNTIF('Workers'!$A$2:$A$61,B320)=0,"WORKER NOT ON WORKERS SHEET; ",""))&amp;IF(C320="","NO JOB; ",IF(COUNTIF('Jobs'!$A$2:$A$61,C320)=0,"JOB NOT ON JOBS SHEET; ",""))&amp;IF(AND(N(G320)=0,AND(D320&lt;&gt;"",E320&lt;&gt;""),N(E320)&lt;=N(D320)),"END BEFORE START; ",IF(N(M320)&lt;=0,"NO HOURS; ",""))&amp;IF(AND(N(A320)&gt;0,B320&lt;&gt;"",COUNTIFS('Time Entries'!$A$2:$A$1500,A320,'Time Entries'!$B$2:$B$1500,B320,'Time Entries'!$C$2:$C$1500,C320,'Time Entries'!$M$2:$M$1500,M320)&gt;1),"POSSIBLE DUPLICATE; ","")&amp;IF(AND(N(A320)&gt;0,B320&lt;&gt;"",N('Settings'!$B$2)&gt;0,SUMIFS('Time Entries'!$M$2:$M$1500,'Time Entries'!$A$2:$A$1500,A320,'Time Entries'!$B$2:$B$1500,B320)&gt;N('Settings'!$B$2)),"LONG DAY; ","")&amp;IF(AND(N(A320)&gt;0,N(J320)&gt;0,N(J320)-N(A320)&gt;N('Settings'!$B$4)),"ENTERED LATE; ","")&amp;IF(AND(N(A320)&gt;0,K320="",TODAY()-N(A320)&gt;=N('Settings'!$B$5)),"NOT APPROVED; ",""),LEN(IF(N(A320)=0,"NO DATE; ",IF(A320&gt;TODAY(),"FUTURE DATE; ",""))&amp;IF(B320="","NO WORKER; ",IF(COUNTIF('Workers'!$A$2:$A$61,B320)=0,"WORKER NOT ON WORKERS SHEET; ",""))&amp;IF(C320="","NO JOB; ",IF(COUNTIF('Jobs'!$A$2:$A$61,C320)=0,"JOB NOT ON JOBS SHEET; ",""))&amp;IF(AND(N(G320)=0,AND(D320&lt;&gt;"",E320&lt;&gt;""),N(E320)&lt;=N(D320)),"END BEFORE START; ",IF(N(M320)&lt;=0,"NO HOURS; ",""))&amp;IF(AND(N(A320)&gt;0,B320&lt;&gt;"",COUNTIFS('Time Entries'!$A$2:$A$1500,A320,'Time Entries'!$B$2:$B$1500,B320,'Time Entries'!$C$2:$C$1500,C320,'Time Entries'!$M$2:$M$1500,M320)&gt;1),"POSSIBLE DUPLICATE; ","")&amp;IF(AND(N(A320)&gt;0,B320&lt;&gt;"",N('Settings'!$B$2)&gt;0,SUMIFS('Time Entries'!$M$2:$M$1500,'Time Entries'!$A$2:$A$1500,A320,'Time Entries'!$B$2:$B$1500,B320)&gt;N('Settings'!$B$2)),"LONG DAY; ","")&amp;IF(AND(N(A320)&gt;0,N(J320)&gt;0,N(J320)-N(A320)&gt;N('Settings'!$B$4)),"ENTERED LATE; ","")&amp;IF(AND(N(A320)&gt;0,K320="",TODAY()-N(A320)&gt;=N('Settings'!$B$5)),"NOT APPROVED; ",""))-2)))</f>
        <v/>
      </c>
    </row>
    <row r="321">
      <c r="A321" s="6" t="n"/>
      <c r="D321" s="7" t="n"/>
      <c r="E321" s="7" t="n"/>
      <c r="J321" s="6" t="n"/>
      <c r="L321" s="8" t="n"/>
      <c r="M321" s="9">
        <f>IF(NOT(OR(A321&lt;&gt;"",B321&lt;&gt;"",C321&lt;&gt;"")),"",IF(N(G321)&gt;0,N(G321),IF(AND(AND(D321&lt;&gt;"",E321&lt;&gt;""),N(E321)&gt;N(D321)),ROUND((N(E321)-N(D321))*24-N(F321)/60,2),"")))</f>
        <v/>
      </c>
      <c r="N321" s="6">
        <f>IF(N(A321)=0,"",A321-WEEKDAY(A321,3))</f>
        <v/>
      </c>
      <c r="O321" s="8">
        <f>IF(NOT(OR(A321&lt;&gt;"",B321&lt;&gt;"",C321&lt;&gt;"")),"",IF(IF(N(A321)=0,"NO DATE; ",IF(A321&gt;TODAY(),"FUTURE DATE; ",""))&amp;IF(B321="","NO WORKER; ",IF(COUNTIF('Workers'!$A$2:$A$61,B321)=0,"WORKER NOT ON WORKERS SHEET; ",""))&amp;IF(C321="","NO JOB; ",IF(COUNTIF('Jobs'!$A$2:$A$61,C321)=0,"JOB NOT ON JOBS SHEET; ",""))&amp;IF(AND(N(G321)=0,AND(D321&lt;&gt;"",E321&lt;&gt;""),N(E321)&lt;=N(D321)),"END BEFORE START; ",IF(N(M321)&lt;=0,"NO HOURS; ",""))&amp;IF(AND(N(A321)&gt;0,B321&lt;&gt;"",COUNTIFS('Time Entries'!$A$2:$A$1500,A321,'Time Entries'!$B$2:$B$1500,B321,'Time Entries'!$C$2:$C$1500,C321,'Time Entries'!$M$2:$M$1500,M321)&gt;1),"POSSIBLE DUPLICATE; ","")&amp;IF(AND(N(A321)&gt;0,B321&lt;&gt;"",N('Settings'!$B$2)&gt;0,SUMIFS('Time Entries'!$M$2:$M$1500,'Time Entries'!$A$2:$A$1500,A321,'Time Entries'!$B$2:$B$1500,B321)&gt;N('Settings'!$B$2)),"LONG DAY; ","")&amp;IF(AND(N(A321)&gt;0,N(J321)&gt;0,N(J321)-N(A321)&gt;N('Settings'!$B$4)),"ENTERED LATE; ","")&amp;IF(AND(N(A321)&gt;0,K321="",TODAY()-N(A321)&gt;=N('Settings'!$B$5)),"NOT APPROVED; ","")="","",LEFT(IF(N(A321)=0,"NO DATE; ",IF(A321&gt;TODAY(),"FUTURE DATE; ",""))&amp;IF(B321="","NO WORKER; ",IF(COUNTIF('Workers'!$A$2:$A$61,B321)=0,"WORKER NOT ON WORKERS SHEET; ",""))&amp;IF(C321="","NO JOB; ",IF(COUNTIF('Jobs'!$A$2:$A$61,C321)=0,"JOB NOT ON JOBS SHEET; ",""))&amp;IF(AND(N(G321)=0,AND(D321&lt;&gt;"",E321&lt;&gt;""),N(E321)&lt;=N(D321)),"END BEFORE START; ",IF(N(M321)&lt;=0,"NO HOURS; ",""))&amp;IF(AND(N(A321)&gt;0,B321&lt;&gt;"",COUNTIFS('Time Entries'!$A$2:$A$1500,A321,'Time Entries'!$B$2:$B$1500,B321,'Time Entries'!$C$2:$C$1500,C321,'Time Entries'!$M$2:$M$1500,M321)&gt;1),"POSSIBLE DUPLICATE; ","")&amp;IF(AND(N(A321)&gt;0,B321&lt;&gt;"",N('Settings'!$B$2)&gt;0,SUMIFS('Time Entries'!$M$2:$M$1500,'Time Entries'!$A$2:$A$1500,A321,'Time Entries'!$B$2:$B$1500,B321)&gt;N('Settings'!$B$2)),"LONG DAY; ","")&amp;IF(AND(N(A321)&gt;0,N(J321)&gt;0,N(J321)-N(A321)&gt;N('Settings'!$B$4)),"ENTERED LATE; ","")&amp;IF(AND(N(A321)&gt;0,K321="",TODAY()-N(A321)&gt;=N('Settings'!$B$5)),"NOT APPROVED; ",""),LEN(IF(N(A321)=0,"NO DATE; ",IF(A321&gt;TODAY(),"FUTURE DATE; ",""))&amp;IF(B321="","NO WORKER; ",IF(COUNTIF('Workers'!$A$2:$A$61,B321)=0,"WORKER NOT ON WORKERS SHEET; ",""))&amp;IF(C321="","NO JOB; ",IF(COUNTIF('Jobs'!$A$2:$A$61,C321)=0,"JOB NOT ON JOBS SHEET; ",""))&amp;IF(AND(N(G321)=0,AND(D321&lt;&gt;"",E321&lt;&gt;""),N(E321)&lt;=N(D321)),"END BEFORE START; ",IF(N(M321)&lt;=0,"NO HOURS; ",""))&amp;IF(AND(N(A321)&gt;0,B321&lt;&gt;"",COUNTIFS('Time Entries'!$A$2:$A$1500,A321,'Time Entries'!$B$2:$B$1500,B321,'Time Entries'!$C$2:$C$1500,C321,'Time Entries'!$M$2:$M$1500,M321)&gt;1),"POSSIBLE DUPLICATE; ","")&amp;IF(AND(N(A321)&gt;0,B321&lt;&gt;"",N('Settings'!$B$2)&gt;0,SUMIFS('Time Entries'!$M$2:$M$1500,'Time Entries'!$A$2:$A$1500,A321,'Time Entries'!$B$2:$B$1500,B321)&gt;N('Settings'!$B$2)),"LONG DAY; ","")&amp;IF(AND(N(A321)&gt;0,N(J321)&gt;0,N(J321)-N(A321)&gt;N('Settings'!$B$4)),"ENTERED LATE; ","")&amp;IF(AND(N(A321)&gt;0,K321="",TODAY()-N(A321)&gt;=N('Settings'!$B$5)),"NOT APPROVED; ",""))-2)))</f>
        <v/>
      </c>
    </row>
    <row r="322">
      <c r="A322" s="6" t="n"/>
      <c r="D322" s="7" t="n"/>
      <c r="E322" s="7" t="n"/>
      <c r="J322" s="6" t="n"/>
      <c r="L322" s="8" t="n"/>
      <c r="M322" s="9">
        <f>IF(NOT(OR(A322&lt;&gt;"",B322&lt;&gt;"",C322&lt;&gt;"")),"",IF(N(G322)&gt;0,N(G322),IF(AND(AND(D322&lt;&gt;"",E322&lt;&gt;""),N(E322)&gt;N(D322)),ROUND((N(E322)-N(D322))*24-N(F322)/60,2),"")))</f>
        <v/>
      </c>
      <c r="N322" s="6">
        <f>IF(N(A322)=0,"",A322-WEEKDAY(A322,3))</f>
        <v/>
      </c>
      <c r="O322" s="8">
        <f>IF(NOT(OR(A322&lt;&gt;"",B322&lt;&gt;"",C322&lt;&gt;"")),"",IF(IF(N(A322)=0,"NO DATE; ",IF(A322&gt;TODAY(),"FUTURE DATE; ",""))&amp;IF(B322="","NO WORKER; ",IF(COUNTIF('Workers'!$A$2:$A$61,B322)=0,"WORKER NOT ON WORKERS SHEET; ",""))&amp;IF(C322="","NO JOB; ",IF(COUNTIF('Jobs'!$A$2:$A$61,C322)=0,"JOB NOT ON JOBS SHEET; ",""))&amp;IF(AND(N(G322)=0,AND(D322&lt;&gt;"",E322&lt;&gt;""),N(E322)&lt;=N(D322)),"END BEFORE START; ",IF(N(M322)&lt;=0,"NO HOURS; ",""))&amp;IF(AND(N(A322)&gt;0,B322&lt;&gt;"",COUNTIFS('Time Entries'!$A$2:$A$1500,A322,'Time Entries'!$B$2:$B$1500,B322,'Time Entries'!$C$2:$C$1500,C322,'Time Entries'!$M$2:$M$1500,M322)&gt;1),"POSSIBLE DUPLICATE; ","")&amp;IF(AND(N(A322)&gt;0,B322&lt;&gt;"",N('Settings'!$B$2)&gt;0,SUMIFS('Time Entries'!$M$2:$M$1500,'Time Entries'!$A$2:$A$1500,A322,'Time Entries'!$B$2:$B$1500,B322)&gt;N('Settings'!$B$2)),"LONG DAY; ","")&amp;IF(AND(N(A322)&gt;0,N(J322)&gt;0,N(J322)-N(A322)&gt;N('Settings'!$B$4)),"ENTERED LATE; ","")&amp;IF(AND(N(A322)&gt;0,K322="",TODAY()-N(A322)&gt;=N('Settings'!$B$5)),"NOT APPROVED; ","")="","",LEFT(IF(N(A322)=0,"NO DATE; ",IF(A322&gt;TODAY(),"FUTURE DATE; ",""))&amp;IF(B322="","NO WORKER; ",IF(COUNTIF('Workers'!$A$2:$A$61,B322)=0,"WORKER NOT ON WORKERS SHEET; ",""))&amp;IF(C322="","NO JOB; ",IF(COUNTIF('Jobs'!$A$2:$A$61,C322)=0,"JOB NOT ON JOBS SHEET; ",""))&amp;IF(AND(N(G322)=0,AND(D322&lt;&gt;"",E322&lt;&gt;""),N(E322)&lt;=N(D322)),"END BEFORE START; ",IF(N(M322)&lt;=0,"NO HOURS; ",""))&amp;IF(AND(N(A322)&gt;0,B322&lt;&gt;"",COUNTIFS('Time Entries'!$A$2:$A$1500,A322,'Time Entries'!$B$2:$B$1500,B322,'Time Entries'!$C$2:$C$1500,C322,'Time Entries'!$M$2:$M$1500,M322)&gt;1),"POSSIBLE DUPLICATE; ","")&amp;IF(AND(N(A322)&gt;0,B322&lt;&gt;"",N('Settings'!$B$2)&gt;0,SUMIFS('Time Entries'!$M$2:$M$1500,'Time Entries'!$A$2:$A$1500,A322,'Time Entries'!$B$2:$B$1500,B322)&gt;N('Settings'!$B$2)),"LONG DAY; ","")&amp;IF(AND(N(A322)&gt;0,N(J322)&gt;0,N(J322)-N(A322)&gt;N('Settings'!$B$4)),"ENTERED LATE; ","")&amp;IF(AND(N(A322)&gt;0,K322="",TODAY()-N(A322)&gt;=N('Settings'!$B$5)),"NOT APPROVED; ",""),LEN(IF(N(A322)=0,"NO DATE; ",IF(A322&gt;TODAY(),"FUTURE DATE; ",""))&amp;IF(B322="","NO WORKER; ",IF(COUNTIF('Workers'!$A$2:$A$61,B322)=0,"WORKER NOT ON WORKERS SHEET; ",""))&amp;IF(C322="","NO JOB; ",IF(COUNTIF('Jobs'!$A$2:$A$61,C322)=0,"JOB NOT ON JOBS SHEET; ",""))&amp;IF(AND(N(G322)=0,AND(D322&lt;&gt;"",E322&lt;&gt;""),N(E322)&lt;=N(D322)),"END BEFORE START; ",IF(N(M322)&lt;=0,"NO HOURS; ",""))&amp;IF(AND(N(A322)&gt;0,B322&lt;&gt;"",COUNTIFS('Time Entries'!$A$2:$A$1500,A322,'Time Entries'!$B$2:$B$1500,B322,'Time Entries'!$C$2:$C$1500,C322,'Time Entries'!$M$2:$M$1500,M322)&gt;1),"POSSIBLE DUPLICATE; ","")&amp;IF(AND(N(A322)&gt;0,B322&lt;&gt;"",N('Settings'!$B$2)&gt;0,SUMIFS('Time Entries'!$M$2:$M$1500,'Time Entries'!$A$2:$A$1500,A322,'Time Entries'!$B$2:$B$1500,B322)&gt;N('Settings'!$B$2)),"LONG DAY; ","")&amp;IF(AND(N(A322)&gt;0,N(J322)&gt;0,N(J322)-N(A322)&gt;N('Settings'!$B$4)),"ENTERED LATE; ","")&amp;IF(AND(N(A322)&gt;0,K322="",TODAY()-N(A322)&gt;=N('Settings'!$B$5)),"NOT APPROVED; ",""))-2)))</f>
        <v/>
      </c>
    </row>
    <row r="323">
      <c r="A323" s="6" t="n"/>
      <c r="D323" s="7" t="n"/>
      <c r="E323" s="7" t="n"/>
      <c r="J323" s="6" t="n"/>
      <c r="L323" s="8" t="n"/>
      <c r="M323" s="9">
        <f>IF(NOT(OR(A323&lt;&gt;"",B323&lt;&gt;"",C323&lt;&gt;"")),"",IF(N(G323)&gt;0,N(G323),IF(AND(AND(D323&lt;&gt;"",E323&lt;&gt;""),N(E323)&gt;N(D323)),ROUND((N(E323)-N(D323))*24-N(F323)/60,2),"")))</f>
        <v/>
      </c>
      <c r="N323" s="6">
        <f>IF(N(A323)=0,"",A323-WEEKDAY(A323,3))</f>
        <v/>
      </c>
      <c r="O323" s="8">
        <f>IF(NOT(OR(A323&lt;&gt;"",B323&lt;&gt;"",C323&lt;&gt;"")),"",IF(IF(N(A323)=0,"NO DATE; ",IF(A323&gt;TODAY(),"FUTURE DATE; ",""))&amp;IF(B323="","NO WORKER; ",IF(COUNTIF('Workers'!$A$2:$A$61,B323)=0,"WORKER NOT ON WORKERS SHEET; ",""))&amp;IF(C323="","NO JOB; ",IF(COUNTIF('Jobs'!$A$2:$A$61,C323)=0,"JOB NOT ON JOBS SHEET; ",""))&amp;IF(AND(N(G323)=0,AND(D323&lt;&gt;"",E323&lt;&gt;""),N(E323)&lt;=N(D323)),"END BEFORE START; ",IF(N(M323)&lt;=0,"NO HOURS; ",""))&amp;IF(AND(N(A323)&gt;0,B323&lt;&gt;"",COUNTIFS('Time Entries'!$A$2:$A$1500,A323,'Time Entries'!$B$2:$B$1500,B323,'Time Entries'!$C$2:$C$1500,C323,'Time Entries'!$M$2:$M$1500,M323)&gt;1),"POSSIBLE DUPLICATE; ","")&amp;IF(AND(N(A323)&gt;0,B323&lt;&gt;"",N('Settings'!$B$2)&gt;0,SUMIFS('Time Entries'!$M$2:$M$1500,'Time Entries'!$A$2:$A$1500,A323,'Time Entries'!$B$2:$B$1500,B323)&gt;N('Settings'!$B$2)),"LONG DAY; ","")&amp;IF(AND(N(A323)&gt;0,N(J323)&gt;0,N(J323)-N(A323)&gt;N('Settings'!$B$4)),"ENTERED LATE; ","")&amp;IF(AND(N(A323)&gt;0,K323="",TODAY()-N(A323)&gt;=N('Settings'!$B$5)),"NOT APPROVED; ","")="","",LEFT(IF(N(A323)=0,"NO DATE; ",IF(A323&gt;TODAY(),"FUTURE DATE; ",""))&amp;IF(B323="","NO WORKER; ",IF(COUNTIF('Workers'!$A$2:$A$61,B323)=0,"WORKER NOT ON WORKERS SHEET; ",""))&amp;IF(C323="","NO JOB; ",IF(COUNTIF('Jobs'!$A$2:$A$61,C323)=0,"JOB NOT ON JOBS SHEET; ",""))&amp;IF(AND(N(G323)=0,AND(D323&lt;&gt;"",E323&lt;&gt;""),N(E323)&lt;=N(D323)),"END BEFORE START; ",IF(N(M323)&lt;=0,"NO HOURS; ",""))&amp;IF(AND(N(A323)&gt;0,B323&lt;&gt;"",COUNTIFS('Time Entries'!$A$2:$A$1500,A323,'Time Entries'!$B$2:$B$1500,B323,'Time Entries'!$C$2:$C$1500,C323,'Time Entries'!$M$2:$M$1500,M323)&gt;1),"POSSIBLE DUPLICATE; ","")&amp;IF(AND(N(A323)&gt;0,B323&lt;&gt;"",N('Settings'!$B$2)&gt;0,SUMIFS('Time Entries'!$M$2:$M$1500,'Time Entries'!$A$2:$A$1500,A323,'Time Entries'!$B$2:$B$1500,B323)&gt;N('Settings'!$B$2)),"LONG DAY; ","")&amp;IF(AND(N(A323)&gt;0,N(J323)&gt;0,N(J323)-N(A323)&gt;N('Settings'!$B$4)),"ENTERED LATE; ","")&amp;IF(AND(N(A323)&gt;0,K323="",TODAY()-N(A323)&gt;=N('Settings'!$B$5)),"NOT APPROVED; ",""),LEN(IF(N(A323)=0,"NO DATE; ",IF(A323&gt;TODAY(),"FUTURE DATE; ",""))&amp;IF(B323="","NO WORKER; ",IF(COUNTIF('Workers'!$A$2:$A$61,B323)=0,"WORKER NOT ON WORKERS SHEET; ",""))&amp;IF(C323="","NO JOB; ",IF(COUNTIF('Jobs'!$A$2:$A$61,C323)=0,"JOB NOT ON JOBS SHEET; ",""))&amp;IF(AND(N(G323)=0,AND(D323&lt;&gt;"",E323&lt;&gt;""),N(E323)&lt;=N(D323)),"END BEFORE START; ",IF(N(M323)&lt;=0,"NO HOURS; ",""))&amp;IF(AND(N(A323)&gt;0,B323&lt;&gt;"",COUNTIFS('Time Entries'!$A$2:$A$1500,A323,'Time Entries'!$B$2:$B$1500,B323,'Time Entries'!$C$2:$C$1500,C323,'Time Entries'!$M$2:$M$1500,M323)&gt;1),"POSSIBLE DUPLICATE; ","")&amp;IF(AND(N(A323)&gt;0,B323&lt;&gt;"",N('Settings'!$B$2)&gt;0,SUMIFS('Time Entries'!$M$2:$M$1500,'Time Entries'!$A$2:$A$1500,A323,'Time Entries'!$B$2:$B$1500,B323)&gt;N('Settings'!$B$2)),"LONG DAY; ","")&amp;IF(AND(N(A323)&gt;0,N(J323)&gt;0,N(J323)-N(A323)&gt;N('Settings'!$B$4)),"ENTERED LATE; ","")&amp;IF(AND(N(A323)&gt;0,K323="",TODAY()-N(A323)&gt;=N('Settings'!$B$5)),"NOT APPROVED; ",""))-2)))</f>
        <v/>
      </c>
    </row>
    <row r="324">
      <c r="A324" s="6" t="n"/>
      <c r="D324" s="7" t="n"/>
      <c r="E324" s="7" t="n"/>
      <c r="J324" s="6" t="n"/>
      <c r="L324" s="8" t="n"/>
      <c r="M324" s="9">
        <f>IF(NOT(OR(A324&lt;&gt;"",B324&lt;&gt;"",C324&lt;&gt;"")),"",IF(N(G324)&gt;0,N(G324),IF(AND(AND(D324&lt;&gt;"",E324&lt;&gt;""),N(E324)&gt;N(D324)),ROUND((N(E324)-N(D324))*24-N(F324)/60,2),"")))</f>
        <v/>
      </c>
      <c r="N324" s="6">
        <f>IF(N(A324)=0,"",A324-WEEKDAY(A324,3))</f>
        <v/>
      </c>
      <c r="O324" s="8">
        <f>IF(NOT(OR(A324&lt;&gt;"",B324&lt;&gt;"",C324&lt;&gt;"")),"",IF(IF(N(A324)=0,"NO DATE; ",IF(A324&gt;TODAY(),"FUTURE DATE; ",""))&amp;IF(B324="","NO WORKER; ",IF(COUNTIF('Workers'!$A$2:$A$61,B324)=0,"WORKER NOT ON WORKERS SHEET; ",""))&amp;IF(C324="","NO JOB; ",IF(COUNTIF('Jobs'!$A$2:$A$61,C324)=0,"JOB NOT ON JOBS SHEET; ",""))&amp;IF(AND(N(G324)=0,AND(D324&lt;&gt;"",E324&lt;&gt;""),N(E324)&lt;=N(D324)),"END BEFORE START; ",IF(N(M324)&lt;=0,"NO HOURS; ",""))&amp;IF(AND(N(A324)&gt;0,B324&lt;&gt;"",COUNTIFS('Time Entries'!$A$2:$A$1500,A324,'Time Entries'!$B$2:$B$1500,B324,'Time Entries'!$C$2:$C$1500,C324,'Time Entries'!$M$2:$M$1500,M324)&gt;1),"POSSIBLE DUPLICATE; ","")&amp;IF(AND(N(A324)&gt;0,B324&lt;&gt;"",N('Settings'!$B$2)&gt;0,SUMIFS('Time Entries'!$M$2:$M$1500,'Time Entries'!$A$2:$A$1500,A324,'Time Entries'!$B$2:$B$1500,B324)&gt;N('Settings'!$B$2)),"LONG DAY; ","")&amp;IF(AND(N(A324)&gt;0,N(J324)&gt;0,N(J324)-N(A324)&gt;N('Settings'!$B$4)),"ENTERED LATE; ","")&amp;IF(AND(N(A324)&gt;0,K324="",TODAY()-N(A324)&gt;=N('Settings'!$B$5)),"NOT APPROVED; ","")="","",LEFT(IF(N(A324)=0,"NO DATE; ",IF(A324&gt;TODAY(),"FUTURE DATE; ",""))&amp;IF(B324="","NO WORKER; ",IF(COUNTIF('Workers'!$A$2:$A$61,B324)=0,"WORKER NOT ON WORKERS SHEET; ",""))&amp;IF(C324="","NO JOB; ",IF(COUNTIF('Jobs'!$A$2:$A$61,C324)=0,"JOB NOT ON JOBS SHEET; ",""))&amp;IF(AND(N(G324)=0,AND(D324&lt;&gt;"",E324&lt;&gt;""),N(E324)&lt;=N(D324)),"END BEFORE START; ",IF(N(M324)&lt;=0,"NO HOURS; ",""))&amp;IF(AND(N(A324)&gt;0,B324&lt;&gt;"",COUNTIFS('Time Entries'!$A$2:$A$1500,A324,'Time Entries'!$B$2:$B$1500,B324,'Time Entries'!$C$2:$C$1500,C324,'Time Entries'!$M$2:$M$1500,M324)&gt;1),"POSSIBLE DUPLICATE; ","")&amp;IF(AND(N(A324)&gt;0,B324&lt;&gt;"",N('Settings'!$B$2)&gt;0,SUMIFS('Time Entries'!$M$2:$M$1500,'Time Entries'!$A$2:$A$1500,A324,'Time Entries'!$B$2:$B$1500,B324)&gt;N('Settings'!$B$2)),"LONG DAY; ","")&amp;IF(AND(N(A324)&gt;0,N(J324)&gt;0,N(J324)-N(A324)&gt;N('Settings'!$B$4)),"ENTERED LATE; ","")&amp;IF(AND(N(A324)&gt;0,K324="",TODAY()-N(A324)&gt;=N('Settings'!$B$5)),"NOT APPROVED; ",""),LEN(IF(N(A324)=0,"NO DATE; ",IF(A324&gt;TODAY(),"FUTURE DATE; ",""))&amp;IF(B324="","NO WORKER; ",IF(COUNTIF('Workers'!$A$2:$A$61,B324)=0,"WORKER NOT ON WORKERS SHEET; ",""))&amp;IF(C324="","NO JOB; ",IF(COUNTIF('Jobs'!$A$2:$A$61,C324)=0,"JOB NOT ON JOBS SHEET; ",""))&amp;IF(AND(N(G324)=0,AND(D324&lt;&gt;"",E324&lt;&gt;""),N(E324)&lt;=N(D324)),"END BEFORE START; ",IF(N(M324)&lt;=0,"NO HOURS; ",""))&amp;IF(AND(N(A324)&gt;0,B324&lt;&gt;"",COUNTIFS('Time Entries'!$A$2:$A$1500,A324,'Time Entries'!$B$2:$B$1500,B324,'Time Entries'!$C$2:$C$1500,C324,'Time Entries'!$M$2:$M$1500,M324)&gt;1),"POSSIBLE DUPLICATE; ","")&amp;IF(AND(N(A324)&gt;0,B324&lt;&gt;"",N('Settings'!$B$2)&gt;0,SUMIFS('Time Entries'!$M$2:$M$1500,'Time Entries'!$A$2:$A$1500,A324,'Time Entries'!$B$2:$B$1500,B324)&gt;N('Settings'!$B$2)),"LONG DAY; ","")&amp;IF(AND(N(A324)&gt;0,N(J324)&gt;0,N(J324)-N(A324)&gt;N('Settings'!$B$4)),"ENTERED LATE; ","")&amp;IF(AND(N(A324)&gt;0,K324="",TODAY()-N(A324)&gt;=N('Settings'!$B$5)),"NOT APPROVED; ",""))-2)))</f>
        <v/>
      </c>
    </row>
    <row r="325">
      <c r="A325" s="6" t="n"/>
      <c r="D325" s="7" t="n"/>
      <c r="E325" s="7" t="n"/>
      <c r="J325" s="6" t="n"/>
      <c r="L325" s="8" t="n"/>
      <c r="M325" s="9">
        <f>IF(NOT(OR(A325&lt;&gt;"",B325&lt;&gt;"",C325&lt;&gt;"")),"",IF(N(G325)&gt;0,N(G325),IF(AND(AND(D325&lt;&gt;"",E325&lt;&gt;""),N(E325)&gt;N(D325)),ROUND((N(E325)-N(D325))*24-N(F325)/60,2),"")))</f>
        <v/>
      </c>
      <c r="N325" s="6">
        <f>IF(N(A325)=0,"",A325-WEEKDAY(A325,3))</f>
        <v/>
      </c>
      <c r="O325" s="8">
        <f>IF(NOT(OR(A325&lt;&gt;"",B325&lt;&gt;"",C325&lt;&gt;"")),"",IF(IF(N(A325)=0,"NO DATE; ",IF(A325&gt;TODAY(),"FUTURE DATE; ",""))&amp;IF(B325="","NO WORKER; ",IF(COUNTIF('Workers'!$A$2:$A$61,B325)=0,"WORKER NOT ON WORKERS SHEET; ",""))&amp;IF(C325="","NO JOB; ",IF(COUNTIF('Jobs'!$A$2:$A$61,C325)=0,"JOB NOT ON JOBS SHEET; ",""))&amp;IF(AND(N(G325)=0,AND(D325&lt;&gt;"",E325&lt;&gt;""),N(E325)&lt;=N(D325)),"END BEFORE START; ",IF(N(M325)&lt;=0,"NO HOURS; ",""))&amp;IF(AND(N(A325)&gt;0,B325&lt;&gt;"",COUNTIFS('Time Entries'!$A$2:$A$1500,A325,'Time Entries'!$B$2:$B$1500,B325,'Time Entries'!$C$2:$C$1500,C325,'Time Entries'!$M$2:$M$1500,M325)&gt;1),"POSSIBLE DUPLICATE; ","")&amp;IF(AND(N(A325)&gt;0,B325&lt;&gt;"",N('Settings'!$B$2)&gt;0,SUMIFS('Time Entries'!$M$2:$M$1500,'Time Entries'!$A$2:$A$1500,A325,'Time Entries'!$B$2:$B$1500,B325)&gt;N('Settings'!$B$2)),"LONG DAY; ","")&amp;IF(AND(N(A325)&gt;0,N(J325)&gt;0,N(J325)-N(A325)&gt;N('Settings'!$B$4)),"ENTERED LATE; ","")&amp;IF(AND(N(A325)&gt;0,K325="",TODAY()-N(A325)&gt;=N('Settings'!$B$5)),"NOT APPROVED; ","")="","",LEFT(IF(N(A325)=0,"NO DATE; ",IF(A325&gt;TODAY(),"FUTURE DATE; ",""))&amp;IF(B325="","NO WORKER; ",IF(COUNTIF('Workers'!$A$2:$A$61,B325)=0,"WORKER NOT ON WORKERS SHEET; ",""))&amp;IF(C325="","NO JOB; ",IF(COUNTIF('Jobs'!$A$2:$A$61,C325)=0,"JOB NOT ON JOBS SHEET; ",""))&amp;IF(AND(N(G325)=0,AND(D325&lt;&gt;"",E325&lt;&gt;""),N(E325)&lt;=N(D325)),"END BEFORE START; ",IF(N(M325)&lt;=0,"NO HOURS; ",""))&amp;IF(AND(N(A325)&gt;0,B325&lt;&gt;"",COUNTIFS('Time Entries'!$A$2:$A$1500,A325,'Time Entries'!$B$2:$B$1500,B325,'Time Entries'!$C$2:$C$1500,C325,'Time Entries'!$M$2:$M$1500,M325)&gt;1),"POSSIBLE DUPLICATE; ","")&amp;IF(AND(N(A325)&gt;0,B325&lt;&gt;"",N('Settings'!$B$2)&gt;0,SUMIFS('Time Entries'!$M$2:$M$1500,'Time Entries'!$A$2:$A$1500,A325,'Time Entries'!$B$2:$B$1500,B325)&gt;N('Settings'!$B$2)),"LONG DAY; ","")&amp;IF(AND(N(A325)&gt;0,N(J325)&gt;0,N(J325)-N(A325)&gt;N('Settings'!$B$4)),"ENTERED LATE; ","")&amp;IF(AND(N(A325)&gt;0,K325="",TODAY()-N(A325)&gt;=N('Settings'!$B$5)),"NOT APPROVED; ",""),LEN(IF(N(A325)=0,"NO DATE; ",IF(A325&gt;TODAY(),"FUTURE DATE; ",""))&amp;IF(B325="","NO WORKER; ",IF(COUNTIF('Workers'!$A$2:$A$61,B325)=0,"WORKER NOT ON WORKERS SHEET; ",""))&amp;IF(C325="","NO JOB; ",IF(COUNTIF('Jobs'!$A$2:$A$61,C325)=0,"JOB NOT ON JOBS SHEET; ",""))&amp;IF(AND(N(G325)=0,AND(D325&lt;&gt;"",E325&lt;&gt;""),N(E325)&lt;=N(D325)),"END BEFORE START; ",IF(N(M325)&lt;=0,"NO HOURS; ",""))&amp;IF(AND(N(A325)&gt;0,B325&lt;&gt;"",COUNTIFS('Time Entries'!$A$2:$A$1500,A325,'Time Entries'!$B$2:$B$1500,B325,'Time Entries'!$C$2:$C$1500,C325,'Time Entries'!$M$2:$M$1500,M325)&gt;1),"POSSIBLE DUPLICATE; ","")&amp;IF(AND(N(A325)&gt;0,B325&lt;&gt;"",N('Settings'!$B$2)&gt;0,SUMIFS('Time Entries'!$M$2:$M$1500,'Time Entries'!$A$2:$A$1500,A325,'Time Entries'!$B$2:$B$1500,B325)&gt;N('Settings'!$B$2)),"LONG DAY; ","")&amp;IF(AND(N(A325)&gt;0,N(J325)&gt;0,N(J325)-N(A325)&gt;N('Settings'!$B$4)),"ENTERED LATE; ","")&amp;IF(AND(N(A325)&gt;0,K325="",TODAY()-N(A325)&gt;=N('Settings'!$B$5)),"NOT APPROVED; ",""))-2)))</f>
        <v/>
      </c>
    </row>
    <row r="326">
      <c r="A326" s="6" t="n"/>
      <c r="D326" s="7" t="n"/>
      <c r="E326" s="7" t="n"/>
      <c r="J326" s="6" t="n"/>
      <c r="L326" s="8" t="n"/>
      <c r="M326" s="9">
        <f>IF(NOT(OR(A326&lt;&gt;"",B326&lt;&gt;"",C326&lt;&gt;"")),"",IF(N(G326)&gt;0,N(G326),IF(AND(AND(D326&lt;&gt;"",E326&lt;&gt;""),N(E326)&gt;N(D326)),ROUND((N(E326)-N(D326))*24-N(F326)/60,2),"")))</f>
        <v/>
      </c>
      <c r="N326" s="6">
        <f>IF(N(A326)=0,"",A326-WEEKDAY(A326,3))</f>
        <v/>
      </c>
      <c r="O326" s="8">
        <f>IF(NOT(OR(A326&lt;&gt;"",B326&lt;&gt;"",C326&lt;&gt;"")),"",IF(IF(N(A326)=0,"NO DATE; ",IF(A326&gt;TODAY(),"FUTURE DATE; ",""))&amp;IF(B326="","NO WORKER; ",IF(COUNTIF('Workers'!$A$2:$A$61,B326)=0,"WORKER NOT ON WORKERS SHEET; ",""))&amp;IF(C326="","NO JOB; ",IF(COUNTIF('Jobs'!$A$2:$A$61,C326)=0,"JOB NOT ON JOBS SHEET; ",""))&amp;IF(AND(N(G326)=0,AND(D326&lt;&gt;"",E326&lt;&gt;""),N(E326)&lt;=N(D326)),"END BEFORE START; ",IF(N(M326)&lt;=0,"NO HOURS; ",""))&amp;IF(AND(N(A326)&gt;0,B326&lt;&gt;"",COUNTIFS('Time Entries'!$A$2:$A$1500,A326,'Time Entries'!$B$2:$B$1500,B326,'Time Entries'!$C$2:$C$1500,C326,'Time Entries'!$M$2:$M$1500,M326)&gt;1),"POSSIBLE DUPLICATE; ","")&amp;IF(AND(N(A326)&gt;0,B326&lt;&gt;"",N('Settings'!$B$2)&gt;0,SUMIFS('Time Entries'!$M$2:$M$1500,'Time Entries'!$A$2:$A$1500,A326,'Time Entries'!$B$2:$B$1500,B326)&gt;N('Settings'!$B$2)),"LONG DAY; ","")&amp;IF(AND(N(A326)&gt;0,N(J326)&gt;0,N(J326)-N(A326)&gt;N('Settings'!$B$4)),"ENTERED LATE; ","")&amp;IF(AND(N(A326)&gt;0,K326="",TODAY()-N(A326)&gt;=N('Settings'!$B$5)),"NOT APPROVED; ","")="","",LEFT(IF(N(A326)=0,"NO DATE; ",IF(A326&gt;TODAY(),"FUTURE DATE; ",""))&amp;IF(B326="","NO WORKER; ",IF(COUNTIF('Workers'!$A$2:$A$61,B326)=0,"WORKER NOT ON WORKERS SHEET; ",""))&amp;IF(C326="","NO JOB; ",IF(COUNTIF('Jobs'!$A$2:$A$61,C326)=0,"JOB NOT ON JOBS SHEET; ",""))&amp;IF(AND(N(G326)=0,AND(D326&lt;&gt;"",E326&lt;&gt;""),N(E326)&lt;=N(D326)),"END BEFORE START; ",IF(N(M326)&lt;=0,"NO HOURS; ",""))&amp;IF(AND(N(A326)&gt;0,B326&lt;&gt;"",COUNTIFS('Time Entries'!$A$2:$A$1500,A326,'Time Entries'!$B$2:$B$1500,B326,'Time Entries'!$C$2:$C$1500,C326,'Time Entries'!$M$2:$M$1500,M326)&gt;1),"POSSIBLE DUPLICATE; ","")&amp;IF(AND(N(A326)&gt;0,B326&lt;&gt;"",N('Settings'!$B$2)&gt;0,SUMIFS('Time Entries'!$M$2:$M$1500,'Time Entries'!$A$2:$A$1500,A326,'Time Entries'!$B$2:$B$1500,B326)&gt;N('Settings'!$B$2)),"LONG DAY; ","")&amp;IF(AND(N(A326)&gt;0,N(J326)&gt;0,N(J326)-N(A326)&gt;N('Settings'!$B$4)),"ENTERED LATE; ","")&amp;IF(AND(N(A326)&gt;0,K326="",TODAY()-N(A326)&gt;=N('Settings'!$B$5)),"NOT APPROVED; ",""),LEN(IF(N(A326)=0,"NO DATE; ",IF(A326&gt;TODAY(),"FUTURE DATE; ",""))&amp;IF(B326="","NO WORKER; ",IF(COUNTIF('Workers'!$A$2:$A$61,B326)=0,"WORKER NOT ON WORKERS SHEET; ",""))&amp;IF(C326="","NO JOB; ",IF(COUNTIF('Jobs'!$A$2:$A$61,C326)=0,"JOB NOT ON JOBS SHEET; ",""))&amp;IF(AND(N(G326)=0,AND(D326&lt;&gt;"",E326&lt;&gt;""),N(E326)&lt;=N(D326)),"END BEFORE START; ",IF(N(M326)&lt;=0,"NO HOURS; ",""))&amp;IF(AND(N(A326)&gt;0,B326&lt;&gt;"",COUNTIFS('Time Entries'!$A$2:$A$1500,A326,'Time Entries'!$B$2:$B$1500,B326,'Time Entries'!$C$2:$C$1500,C326,'Time Entries'!$M$2:$M$1500,M326)&gt;1),"POSSIBLE DUPLICATE; ","")&amp;IF(AND(N(A326)&gt;0,B326&lt;&gt;"",N('Settings'!$B$2)&gt;0,SUMIFS('Time Entries'!$M$2:$M$1500,'Time Entries'!$A$2:$A$1500,A326,'Time Entries'!$B$2:$B$1500,B326)&gt;N('Settings'!$B$2)),"LONG DAY; ","")&amp;IF(AND(N(A326)&gt;0,N(J326)&gt;0,N(J326)-N(A326)&gt;N('Settings'!$B$4)),"ENTERED LATE; ","")&amp;IF(AND(N(A326)&gt;0,K326="",TODAY()-N(A326)&gt;=N('Settings'!$B$5)),"NOT APPROVED; ",""))-2)))</f>
        <v/>
      </c>
    </row>
    <row r="327">
      <c r="A327" s="6" t="n"/>
      <c r="D327" s="7" t="n"/>
      <c r="E327" s="7" t="n"/>
      <c r="J327" s="6" t="n"/>
      <c r="L327" s="8" t="n"/>
      <c r="M327" s="9">
        <f>IF(NOT(OR(A327&lt;&gt;"",B327&lt;&gt;"",C327&lt;&gt;"")),"",IF(N(G327)&gt;0,N(G327),IF(AND(AND(D327&lt;&gt;"",E327&lt;&gt;""),N(E327)&gt;N(D327)),ROUND((N(E327)-N(D327))*24-N(F327)/60,2),"")))</f>
        <v/>
      </c>
      <c r="N327" s="6">
        <f>IF(N(A327)=0,"",A327-WEEKDAY(A327,3))</f>
        <v/>
      </c>
      <c r="O327" s="8">
        <f>IF(NOT(OR(A327&lt;&gt;"",B327&lt;&gt;"",C327&lt;&gt;"")),"",IF(IF(N(A327)=0,"NO DATE; ",IF(A327&gt;TODAY(),"FUTURE DATE; ",""))&amp;IF(B327="","NO WORKER; ",IF(COUNTIF('Workers'!$A$2:$A$61,B327)=0,"WORKER NOT ON WORKERS SHEET; ",""))&amp;IF(C327="","NO JOB; ",IF(COUNTIF('Jobs'!$A$2:$A$61,C327)=0,"JOB NOT ON JOBS SHEET; ",""))&amp;IF(AND(N(G327)=0,AND(D327&lt;&gt;"",E327&lt;&gt;""),N(E327)&lt;=N(D327)),"END BEFORE START; ",IF(N(M327)&lt;=0,"NO HOURS; ",""))&amp;IF(AND(N(A327)&gt;0,B327&lt;&gt;"",COUNTIFS('Time Entries'!$A$2:$A$1500,A327,'Time Entries'!$B$2:$B$1500,B327,'Time Entries'!$C$2:$C$1500,C327,'Time Entries'!$M$2:$M$1500,M327)&gt;1),"POSSIBLE DUPLICATE; ","")&amp;IF(AND(N(A327)&gt;0,B327&lt;&gt;"",N('Settings'!$B$2)&gt;0,SUMIFS('Time Entries'!$M$2:$M$1500,'Time Entries'!$A$2:$A$1500,A327,'Time Entries'!$B$2:$B$1500,B327)&gt;N('Settings'!$B$2)),"LONG DAY; ","")&amp;IF(AND(N(A327)&gt;0,N(J327)&gt;0,N(J327)-N(A327)&gt;N('Settings'!$B$4)),"ENTERED LATE; ","")&amp;IF(AND(N(A327)&gt;0,K327="",TODAY()-N(A327)&gt;=N('Settings'!$B$5)),"NOT APPROVED; ","")="","",LEFT(IF(N(A327)=0,"NO DATE; ",IF(A327&gt;TODAY(),"FUTURE DATE; ",""))&amp;IF(B327="","NO WORKER; ",IF(COUNTIF('Workers'!$A$2:$A$61,B327)=0,"WORKER NOT ON WORKERS SHEET; ",""))&amp;IF(C327="","NO JOB; ",IF(COUNTIF('Jobs'!$A$2:$A$61,C327)=0,"JOB NOT ON JOBS SHEET; ",""))&amp;IF(AND(N(G327)=0,AND(D327&lt;&gt;"",E327&lt;&gt;""),N(E327)&lt;=N(D327)),"END BEFORE START; ",IF(N(M327)&lt;=0,"NO HOURS; ",""))&amp;IF(AND(N(A327)&gt;0,B327&lt;&gt;"",COUNTIFS('Time Entries'!$A$2:$A$1500,A327,'Time Entries'!$B$2:$B$1500,B327,'Time Entries'!$C$2:$C$1500,C327,'Time Entries'!$M$2:$M$1500,M327)&gt;1),"POSSIBLE DUPLICATE; ","")&amp;IF(AND(N(A327)&gt;0,B327&lt;&gt;"",N('Settings'!$B$2)&gt;0,SUMIFS('Time Entries'!$M$2:$M$1500,'Time Entries'!$A$2:$A$1500,A327,'Time Entries'!$B$2:$B$1500,B327)&gt;N('Settings'!$B$2)),"LONG DAY; ","")&amp;IF(AND(N(A327)&gt;0,N(J327)&gt;0,N(J327)-N(A327)&gt;N('Settings'!$B$4)),"ENTERED LATE; ","")&amp;IF(AND(N(A327)&gt;0,K327="",TODAY()-N(A327)&gt;=N('Settings'!$B$5)),"NOT APPROVED; ",""),LEN(IF(N(A327)=0,"NO DATE; ",IF(A327&gt;TODAY(),"FUTURE DATE; ",""))&amp;IF(B327="","NO WORKER; ",IF(COUNTIF('Workers'!$A$2:$A$61,B327)=0,"WORKER NOT ON WORKERS SHEET; ",""))&amp;IF(C327="","NO JOB; ",IF(COUNTIF('Jobs'!$A$2:$A$61,C327)=0,"JOB NOT ON JOBS SHEET; ",""))&amp;IF(AND(N(G327)=0,AND(D327&lt;&gt;"",E327&lt;&gt;""),N(E327)&lt;=N(D327)),"END BEFORE START; ",IF(N(M327)&lt;=0,"NO HOURS; ",""))&amp;IF(AND(N(A327)&gt;0,B327&lt;&gt;"",COUNTIFS('Time Entries'!$A$2:$A$1500,A327,'Time Entries'!$B$2:$B$1500,B327,'Time Entries'!$C$2:$C$1500,C327,'Time Entries'!$M$2:$M$1500,M327)&gt;1),"POSSIBLE DUPLICATE; ","")&amp;IF(AND(N(A327)&gt;0,B327&lt;&gt;"",N('Settings'!$B$2)&gt;0,SUMIFS('Time Entries'!$M$2:$M$1500,'Time Entries'!$A$2:$A$1500,A327,'Time Entries'!$B$2:$B$1500,B327)&gt;N('Settings'!$B$2)),"LONG DAY; ","")&amp;IF(AND(N(A327)&gt;0,N(J327)&gt;0,N(J327)-N(A327)&gt;N('Settings'!$B$4)),"ENTERED LATE; ","")&amp;IF(AND(N(A327)&gt;0,K327="",TODAY()-N(A327)&gt;=N('Settings'!$B$5)),"NOT APPROVED; ",""))-2)))</f>
        <v/>
      </c>
    </row>
    <row r="328">
      <c r="A328" s="6" t="n"/>
      <c r="D328" s="7" t="n"/>
      <c r="E328" s="7" t="n"/>
      <c r="J328" s="6" t="n"/>
      <c r="L328" s="8" t="n"/>
      <c r="M328" s="9">
        <f>IF(NOT(OR(A328&lt;&gt;"",B328&lt;&gt;"",C328&lt;&gt;"")),"",IF(N(G328)&gt;0,N(G328),IF(AND(AND(D328&lt;&gt;"",E328&lt;&gt;""),N(E328)&gt;N(D328)),ROUND((N(E328)-N(D328))*24-N(F328)/60,2),"")))</f>
        <v/>
      </c>
      <c r="N328" s="6">
        <f>IF(N(A328)=0,"",A328-WEEKDAY(A328,3))</f>
        <v/>
      </c>
      <c r="O328" s="8">
        <f>IF(NOT(OR(A328&lt;&gt;"",B328&lt;&gt;"",C328&lt;&gt;"")),"",IF(IF(N(A328)=0,"NO DATE; ",IF(A328&gt;TODAY(),"FUTURE DATE; ",""))&amp;IF(B328="","NO WORKER; ",IF(COUNTIF('Workers'!$A$2:$A$61,B328)=0,"WORKER NOT ON WORKERS SHEET; ",""))&amp;IF(C328="","NO JOB; ",IF(COUNTIF('Jobs'!$A$2:$A$61,C328)=0,"JOB NOT ON JOBS SHEET; ",""))&amp;IF(AND(N(G328)=0,AND(D328&lt;&gt;"",E328&lt;&gt;""),N(E328)&lt;=N(D328)),"END BEFORE START; ",IF(N(M328)&lt;=0,"NO HOURS; ",""))&amp;IF(AND(N(A328)&gt;0,B328&lt;&gt;"",COUNTIFS('Time Entries'!$A$2:$A$1500,A328,'Time Entries'!$B$2:$B$1500,B328,'Time Entries'!$C$2:$C$1500,C328,'Time Entries'!$M$2:$M$1500,M328)&gt;1),"POSSIBLE DUPLICATE; ","")&amp;IF(AND(N(A328)&gt;0,B328&lt;&gt;"",N('Settings'!$B$2)&gt;0,SUMIFS('Time Entries'!$M$2:$M$1500,'Time Entries'!$A$2:$A$1500,A328,'Time Entries'!$B$2:$B$1500,B328)&gt;N('Settings'!$B$2)),"LONG DAY; ","")&amp;IF(AND(N(A328)&gt;0,N(J328)&gt;0,N(J328)-N(A328)&gt;N('Settings'!$B$4)),"ENTERED LATE; ","")&amp;IF(AND(N(A328)&gt;0,K328="",TODAY()-N(A328)&gt;=N('Settings'!$B$5)),"NOT APPROVED; ","")="","",LEFT(IF(N(A328)=0,"NO DATE; ",IF(A328&gt;TODAY(),"FUTURE DATE; ",""))&amp;IF(B328="","NO WORKER; ",IF(COUNTIF('Workers'!$A$2:$A$61,B328)=0,"WORKER NOT ON WORKERS SHEET; ",""))&amp;IF(C328="","NO JOB; ",IF(COUNTIF('Jobs'!$A$2:$A$61,C328)=0,"JOB NOT ON JOBS SHEET; ",""))&amp;IF(AND(N(G328)=0,AND(D328&lt;&gt;"",E328&lt;&gt;""),N(E328)&lt;=N(D328)),"END BEFORE START; ",IF(N(M328)&lt;=0,"NO HOURS; ",""))&amp;IF(AND(N(A328)&gt;0,B328&lt;&gt;"",COUNTIFS('Time Entries'!$A$2:$A$1500,A328,'Time Entries'!$B$2:$B$1500,B328,'Time Entries'!$C$2:$C$1500,C328,'Time Entries'!$M$2:$M$1500,M328)&gt;1),"POSSIBLE DUPLICATE; ","")&amp;IF(AND(N(A328)&gt;0,B328&lt;&gt;"",N('Settings'!$B$2)&gt;0,SUMIFS('Time Entries'!$M$2:$M$1500,'Time Entries'!$A$2:$A$1500,A328,'Time Entries'!$B$2:$B$1500,B328)&gt;N('Settings'!$B$2)),"LONG DAY; ","")&amp;IF(AND(N(A328)&gt;0,N(J328)&gt;0,N(J328)-N(A328)&gt;N('Settings'!$B$4)),"ENTERED LATE; ","")&amp;IF(AND(N(A328)&gt;0,K328="",TODAY()-N(A328)&gt;=N('Settings'!$B$5)),"NOT APPROVED; ",""),LEN(IF(N(A328)=0,"NO DATE; ",IF(A328&gt;TODAY(),"FUTURE DATE; ",""))&amp;IF(B328="","NO WORKER; ",IF(COUNTIF('Workers'!$A$2:$A$61,B328)=0,"WORKER NOT ON WORKERS SHEET; ",""))&amp;IF(C328="","NO JOB; ",IF(COUNTIF('Jobs'!$A$2:$A$61,C328)=0,"JOB NOT ON JOBS SHEET; ",""))&amp;IF(AND(N(G328)=0,AND(D328&lt;&gt;"",E328&lt;&gt;""),N(E328)&lt;=N(D328)),"END BEFORE START; ",IF(N(M328)&lt;=0,"NO HOURS; ",""))&amp;IF(AND(N(A328)&gt;0,B328&lt;&gt;"",COUNTIFS('Time Entries'!$A$2:$A$1500,A328,'Time Entries'!$B$2:$B$1500,B328,'Time Entries'!$C$2:$C$1500,C328,'Time Entries'!$M$2:$M$1500,M328)&gt;1),"POSSIBLE DUPLICATE; ","")&amp;IF(AND(N(A328)&gt;0,B328&lt;&gt;"",N('Settings'!$B$2)&gt;0,SUMIFS('Time Entries'!$M$2:$M$1500,'Time Entries'!$A$2:$A$1500,A328,'Time Entries'!$B$2:$B$1500,B328)&gt;N('Settings'!$B$2)),"LONG DAY; ","")&amp;IF(AND(N(A328)&gt;0,N(J328)&gt;0,N(J328)-N(A328)&gt;N('Settings'!$B$4)),"ENTERED LATE; ","")&amp;IF(AND(N(A328)&gt;0,K328="",TODAY()-N(A328)&gt;=N('Settings'!$B$5)),"NOT APPROVED; ",""))-2)))</f>
        <v/>
      </c>
    </row>
    <row r="329">
      <c r="A329" s="6" t="n"/>
      <c r="D329" s="7" t="n"/>
      <c r="E329" s="7" t="n"/>
      <c r="J329" s="6" t="n"/>
      <c r="L329" s="8" t="n"/>
      <c r="M329" s="9">
        <f>IF(NOT(OR(A329&lt;&gt;"",B329&lt;&gt;"",C329&lt;&gt;"")),"",IF(N(G329)&gt;0,N(G329),IF(AND(AND(D329&lt;&gt;"",E329&lt;&gt;""),N(E329)&gt;N(D329)),ROUND((N(E329)-N(D329))*24-N(F329)/60,2),"")))</f>
        <v/>
      </c>
      <c r="N329" s="6">
        <f>IF(N(A329)=0,"",A329-WEEKDAY(A329,3))</f>
        <v/>
      </c>
      <c r="O329" s="8">
        <f>IF(NOT(OR(A329&lt;&gt;"",B329&lt;&gt;"",C329&lt;&gt;"")),"",IF(IF(N(A329)=0,"NO DATE; ",IF(A329&gt;TODAY(),"FUTURE DATE; ",""))&amp;IF(B329="","NO WORKER; ",IF(COUNTIF('Workers'!$A$2:$A$61,B329)=0,"WORKER NOT ON WORKERS SHEET; ",""))&amp;IF(C329="","NO JOB; ",IF(COUNTIF('Jobs'!$A$2:$A$61,C329)=0,"JOB NOT ON JOBS SHEET; ",""))&amp;IF(AND(N(G329)=0,AND(D329&lt;&gt;"",E329&lt;&gt;""),N(E329)&lt;=N(D329)),"END BEFORE START; ",IF(N(M329)&lt;=0,"NO HOURS; ",""))&amp;IF(AND(N(A329)&gt;0,B329&lt;&gt;"",COUNTIFS('Time Entries'!$A$2:$A$1500,A329,'Time Entries'!$B$2:$B$1500,B329,'Time Entries'!$C$2:$C$1500,C329,'Time Entries'!$M$2:$M$1500,M329)&gt;1),"POSSIBLE DUPLICATE; ","")&amp;IF(AND(N(A329)&gt;0,B329&lt;&gt;"",N('Settings'!$B$2)&gt;0,SUMIFS('Time Entries'!$M$2:$M$1500,'Time Entries'!$A$2:$A$1500,A329,'Time Entries'!$B$2:$B$1500,B329)&gt;N('Settings'!$B$2)),"LONG DAY; ","")&amp;IF(AND(N(A329)&gt;0,N(J329)&gt;0,N(J329)-N(A329)&gt;N('Settings'!$B$4)),"ENTERED LATE; ","")&amp;IF(AND(N(A329)&gt;0,K329="",TODAY()-N(A329)&gt;=N('Settings'!$B$5)),"NOT APPROVED; ","")="","",LEFT(IF(N(A329)=0,"NO DATE; ",IF(A329&gt;TODAY(),"FUTURE DATE; ",""))&amp;IF(B329="","NO WORKER; ",IF(COUNTIF('Workers'!$A$2:$A$61,B329)=0,"WORKER NOT ON WORKERS SHEET; ",""))&amp;IF(C329="","NO JOB; ",IF(COUNTIF('Jobs'!$A$2:$A$61,C329)=0,"JOB NOT ON JOBS SHEET; ",""))&amp;IF(AND(N(G329)=0,AND(D329&lt;&gt;"",E329&lt;&gt;""),N(E329)&lt;=N(D329)),"END BEFORE START; ",IF(N(M329)&lt;=0,"NO HOURS; ",""))&amp;IF(AND(N(A329)&gt;0,B329&lt;&gt;"",COUNTIFS('Time Entries'!$A$2:$A$1500,A329,'Time Entries'!$B$2:$B$1500,B329,'Time Entries'!$C$2:$C$1500,C329,'Time Entries'!$M$2:$M$1500,M329)&gt;1),"POSSIBLE DUPLICATE; ","")&amp;IF(AND(N(A329)&gt;0,B329&lt;&gt;"",N('Settings'!$B$2)&gt;0,SUMIFS('Time Entries'!$M$2:$M$1500,'Time Entries'!$A$2:$A$1500,A329,'Time Entries'!$B$2:$B$1500,B329)&gt;N('Settings'!$B$2)),"LONG DAY; ","")&amp;IF(AND(N(A329)&gt;0,N(J329)&gt;0,N(J329)-N(A329)&gt;N('Settings'!$B$4)),"ENTERED LATE; ","")&amp;IF(AND(N(A329)&gt;0,K329="",TODAY()-N(A329)&gt;=N('Settings'!$B$5)),"NOT APPROVED; ",""),LEN(IF(N(A329)=0,"NO DATE; ",IF(A329&gt;TODAY(),"FUTURE DATE; ",""))&amp;IF(B329="","NO WORKER; ",IF(COUNTIF('Workers'!$A$2:$A$61,B329)=0,"WORKER NOT ON WORKERS SHEET; ",""))&amp;IF(C329="","NO JOB; ",IF(COUNTIF('Jobs'!$A$2:$A$61,C329)=0,"JOB NOT ON JOBS SHEET; ",""))&amp;IF(AND(N(G329)=0,AND(D329&lt;&gt;"",E329&lt;&gt;""),N(E329)&lt;=N(D329)),"END BEFORE START; ",IF(N(M329)&lt;=0,"NO HOURS; ",""))&amp;IF(AND(N(A329)&gt;0,B329&lt;&gt;"",COUNTIFS('Time Entries'!$A$2:$A$1500,A329,'Time Entries'!$B$2:$B$1500,B329,'Time Entries'!$C$2:$C$1500,C329,'Time Entries'!$M$2:$M$1500,M329)&gt;1),"POSSIBLE DUPLICATE; ","")&amp;IF(AND(N(A329)&gt;0,B329&lt;&gt;"",N('Settings'!$B$2)&gt;0,SUMIFS('Time Entries'!$M$2:$M$1500,'Time Entries'!$A$2:$A$1500,A329,'Time Entries'!$B$2:$B$1500,B329)&gt;N('Settings'!$B$2)),"LONG DAY; ","")&amp;IF(AND(N(A329)&gt;0,N(J329)&gt;0,N(J329)-N(A329)&gt;N('Settings'!$B$4)),"ENTERED LATE; ","")&amp;IF(AND(N(A329)&gt;0,K329="",TODAY()-N(A329)&gt;=N('Settings'!$B$5)),"NOT APPROVED; ",""))-2)))</f>
        <v/>
      </c>
    </row>
    <row r="330">
      <c r="A330" s="6" t="n"/>
      <c r="D330" s="7" t="n"/>
      <c r="E330" s="7" t="n"/>
      <c r="J330" s="6" t="n"/>
      <c r="L330" s="8" t="n"/>
      <c r="M330" s="9">
        <f>IF(NOT(OR(A330&lt;&gt;"",B330&lt;&gt;"",C330&lt;&gt;"")),"",IF(N(G330)&gt;0,N(G330),IF(AND(AND(D330&lt;&gt;"",E330&lt;&gt;""),N(E330)&gt;N(D330)),ROUND((N(E330)-N(D330))*24-N(F330)/60,2),"")))</f>
        <v/>
      </c>
      <c r="N330" s="6">
        <f>IF(N(A330)=0,"",A330-WEEKDAY(A330,3))</f>
        <v/>
      </c>
      <c r="O330" s="8">
        <f>IF(NOT(OR(A330&lt;&gt;"",B330&lt;&gt;"",C330&lt;&gt;"")),"",IF(IF(N(A330)=0,"NO DATE; ",IF(A330&gt;TODAY(),"FUTURE DATE; ",""))&amp;IF(B330="","NO WORKER; ",IF(COUNTIF('Workers'!$A$2:$A$61,B330)=0,"WORKER NOT ON WORKERS SHEET; ",""))&amp;IF(C330="","NO JOB; ",IF(COUNTIF('Jobs'!$A$2:$A$61,C330)=0,"JOB NOT ON JOBS SHEET; ",""))&amp;IF(AND(N(G330)=0,AND(D330&lt;&gt;"",E330&lt;&gt;""),N(E330)&lt;=N(D330)),"END BEFORE START; ",IF(N(M330)&lt;=0,"NO HOURS; ",""))&amp;IF(AND(N(A330)&gt;0,B330&lt;&gt;"",COUNTIFS('Time Entries'!$A$2:$A$1500,A330,'Time Entries'!$B$2:$B$1500,B330,'Time Entries'!$C$2:$C$1500,C330,'Time Entries'!$M$2:$M$1500,M330)&gt;1),"POSSIBLE DUPLICATE; ","")&amp;IF(AND(N(A330)&gt;0,B330&lt;&gt;"",N('Settings'!$B$2)&gt;0,SUMIFS('Time Entries'!$M$2:$M$1500,'Time Entries'!$A$2:$A$1500,A330,'Time Entries'!$B$2:$B$1500,B330)&gt;N('Settings'!$B$2)),"LONG DAY; ","")&amp;IF(AND(N(A330)&gt;0,N(J330)&gt;0,N(J330)-N(A330)&gt;N('Settings'!$B$4)),"ENTERED LATE; ","")&amp;IF(AND(N(A330)&gt;0,K330="",TODAY()-N(A330)&gt;=N('Settings'!$B$5)),"NOT APPROVED; ","")="","",LEFT(IF(N(A330)=0,"NO DATE; ",IF(A330&gt;TODAY(),"FUTURE DATE; ",""))&amp;IF(B330="","NO WORKER; ",IF(COUNTIF('Workers'!$A$2:$A$61,B330)=0,"WORKER NOT ON WORKERS SHEET; ",""))&amp;IF(C330="","NO JOB; ",IF(COUNTIF('Jobs'!$A$2:$A$61,C330)=0,"JOB NOT ON JOBS SHEET; ",""))&amp;IF(AND(N(G330)=0,AND(D330&lt;&gt;"",E330&lt;&gt;""),N(E330)&lt;=N(D330)),"END BEFORE START; ",IF(N(M330)&lt;=0,"NO HOURS; ",""))&amp;IF(AND(N(A330)&gt;0,B330&lt;&gt;"",COUNTIFS('Time Entries'!$A$2:$A$1500,A330,'Time Entries'!$B$2:$B$1500,B330,'Time Entries'!$C$2:$C$1500,C330,'Time Entries'!$M$2:$M$1500,M330)&gt;1),"POSSIBLE DUPLICATE; ","")&amp;IF(AND(N(A330)&gt;0,B330&lt;&gt;"",N('Settings'!$B$2)&gt;0,SUMIFS('Time Entries'!$M$2:$M$1500,'Time Entries'!$A$2:$A$1500,A330,'Time Entries'!$B$2:$B$1500,B330)&gt;N('Settings'!$B$2)),"LONG DAY; ","")&amp;IF(AND(N(A330)&gt;0,N(J330)&gt;0,N(J330)-N(A330)&gt;N('Settings'!$B$4)),"ENTERED LATE; ","")&amp;IF(AND(N(A330)&gt;0,K330="",TODAY()-N(A330)&gt;=N('Settings'!$B$5)),"NOT APPROVED; ",""),LEN(IF(N(A330)=0,"NO DATE; ",IF(A330&gt;TODAY(),"FUTURE DATE; ",""))&amp;IF(B330="","NO WORKER; ",IF(COUNTIF('Workers'!$A$2:$A$61,B330)=0,"WORKER NOT ON WORKERS SHEET; ",""))&amp;IF(C330="","NO JOB; ",IF(COUNTIF('Jobs'!$A$2:$A$61,C330)=0,"JOB NOT ON JOBS SHEET; ",""))&amp;IF(AND(N(G330)=0,AND(D330&lt;&gt;"",E330&lt;&gt;""),N(E330)&lt;=N(D330)),"END BEFORE START; ",IF(N(M330)&lt;=0,"NO HOURS; ",""))&amp;IF(AND(N(A330)&gt;0,B330&lt;&gt;"",COUNTIFS('Time Entries'!$A$2:$A$1500,A330,'Time Entries'!$B$2:$B$1500,B330,'Time Entries'!$C$2:$C$1500,C330,'Time Entries'!$M$2:$M$1500,M330)&gt;1),"POSSIBLE DUPLICATE; ","")&amp;IF(AND(N(A330)&gt;0,B330&lt;&gt;"",N('Settings'!$B$2)&gt;0,SUMIFS('Time Entries'!$M$2:$M$1500,'Time Entries'!$A$2:$A$1500,A330,'Time Entries'!$B$2:$B$1500,B330)&gt;N('Settings'!$B$2)),"LONG DAY; ","")&amp;IF(AND(N(A330)&gt;0,N(J330)&gt;0,N(J330)-N(A330)&gt;N('Settings'!$B$4)),"ENTERED LATE; ","")&amp;IF(AND(N(A330)&gt;0,K330="",TODAY()-N(A330)&gt;=N('Settings'!$B$5)),"NOT APPROVED; ",""))-2)))</f>
        <v/>
      </c>
    </row>
    <row r="331">
      <c r="A331" s="6" t="n"/>
      <c r="D331" s="7" t="n"/>
      <c r="E331" s="7" t="n"/>
      <c r="J331" s="6" t="n"/>
      <c r="L331" s="8" t="n"/>
      <c r="M331" s="9">
        <f>IF(NOT(OR(A331&lt;&gt;"",B331&lt;&gt;"",C331&lt;&gt;"")),"",IF(N(G331)&gt;0,N(G331),IF(AND(AND(D331&lt;&gt;"",E331&lt;&gt;""),N(E331)&gt;N(D331)),ROUND((N(E331)-N(D331))*24-N(F331)/60,2),"")))</f>
        <v/>
      </c>
      <c r="N331" s="6">
        <f>IF(N(A331)=0,"",A331-WEEKDAY(A331,3))</f>
        <v/>
      </c>
      <c r="O331" s="8">
        <f>IF(NOT(OR(A331&lt;&gt;"",B331&lt;&gt;"",C331&lt;&gt;"")),"",IF(IF(N(A331)=0,"NO DATE; ",IF(A331&gt;TODAY(),"FUTURE DATE; ",""))&amp;IF(B331="","NO WORKER; ",IF(COUNTIF('Workers'!$A$2:$A$61,B331)=0,"WORKER NOT ON WORKERS SHEET; ",""))&amp;IF(C331="","NO JOB; ",IF(COUNTIF('Jobs'!$A$2:$A$61,C331)=0,"JOB NOT ON JOBS SHEET; ",""))&amp;IF(AND(N(G331)=0,AND(D331&lt;&gt;"",E331&lt;&gt;""),N(E331)&lt;=N(D331)),"END BEFORE START; ",IF(N(M331)&lt;=0,"NO HOURS; ",""))&amp;IF(AND(N(A331)&gt;0,B331&lt;&gt;"",COUNTIFS('Time Entries'!$A$2:$A$1500,A331,'Time Entries'!$B$2:$B$1500,B331,'Time Entries'!$C$2:$C$1500,C331,'Time Entries'!$M$2:$M$1500,M331)&gt;1),"POSSIBLE DUPLICATE; ","")&amp;IF(AND(N(A331)&gt;0,B331&lt;&gt;"",N('Settings'!$B$2)&gt;0,SUMIFS('Time Entries'!$M$2:$M$1500,'Time Entries'!$A$2:$A$1500,A331,'Time Entries'!$B$2:$B$1500,B331)&gt;N('Settings'!$B$2)),"LONG DAY; ","")&amp;IF(AND(N(A331)&gt;0,N(J331)&gt;0,N(J331)-N(A331)&gt;N('Settings'!$B$4)),"ENTERED LATE; ","")&amp;IF(AND(N(A331)&gt;0,K331="",TODAY()-N(A331)&gt;=N('Settings'!$B$5)),"NOT APPROVED; ","")="","",LEFT(IF(N(A331)=0,"NO DATE; ",IF(A331&gt;TODAY(),"FUTURE DATE; ",""))&amp;IF(B331="","NO WORKER; ",IF(COUNTIF('Workers'!$A$2:$A$61,B331)=0,"WORKER NOT ON WORKERS SHEET; ",""))&amp;IF(C331="","NO JOB; ",IF(COUNTIF('Jobs'!$A$2:$A$61,C331)=0,"JOB NOT ON JOBS SHEET; ",""))&amp;IF(AND(N(G331)=0,AND(D331&lt;&gt;"",E331&lt;&gt;""),N(E331)&lt;=N(D331)),"END BEFORE START; ",IF(N(M331)&lt;=0,"NO HOURS; ",""))&amp;IF(AND(N(A331)&gt;0,B331&lt;&gt;"",COUNTIFS('Time Entries'!$A$2:$A$1500,A331,'Time Entries'!$B$2:$B$1500,B331,'Time Entries'!$C$2:$C$1500,C331,'Time Entries'!$M$2:$M$1500,M331)&gt;1),"POSSIBLE DUPLICATE; ","")&amp;IF(AND(N(A331)&gt;0,B331&lt;&gt;"",N('Settings'!$B$2)&gt;0,SUMIFS('Time Entries'!$M$2:$M$1500,'Time Entries'!$A$2:$A$1500,A331,'Time Entries'!$B$2:$B$1500,B331)&gt;N('Settings'!$B$2)),"LONG DAY; ","")&amp;IF(AND(N(A331)&gt;0,N(J331)&gt;0,N(J331)-N(A331)&gt;N('Settings'!$B$4)),"ENTERED LATE; ","")&amp;IF(AND(N(A331)&gt;0,K331="",TODAY()-N(A331)&gt;=N('Settings'!$B$5)),"NOT APPROVED; ",""),LEN(IF(N(A331)=0,"NO DATE; ",IF(A331&gt;TODAY(),"FUTURE DATE; ",""))&amp;IF(B331="","NO WORKER; ",IF(COUNTIF('Workers'!$A$2:$A$61,B331)=0,"WORKER NOT ON WORKERS SHEET; ",""))&amp;IF(C331="","NO JOB; ",IF(COUNTIF('Jobs'!$A$2:$A$61,C331)=0,"JOB NOT ON JOBS SHEET; ",""))&amp;IF(AND(N(G331)=0,AND(D331&lt;&gt;"",E331&lt;&gt;""),N(E331)&lt;=N(D331)),"END BEFORE START; ",IF(N(M331)&lt;=0,"NO HOURS; ",""))&amp;IF(AND(N(A331)&gt;0,B331&lt;&gt;"",COUNTIFS('Time Entries'!$A$2:$A$1500,A331,'Time Entries'!$B$2:$B$1500,B331,'Time Entries'!$C$2:$C$1500,C331,'Time Entries'!$M$2:$M$1500,M331)&gt;1),"POSSIBLE DUPLICATE; ","")&amp;IF(AND(N(A331)&gt;0,B331&lt;&gt;"",N('Settings'!$B$2)&gt;0,SUMIFS('Time Entries'!$M$2:$M$1500,'Time Entries'!$A$2:$A$1500,A331,'Time Entries'!$B$2:$B$1500,B331)&gt;N('Settings'!$B$2)),"LONG DAY; ","")&amp;IF(AND(N(A331)&gt;0,N(J331)&gt;0,N(J331)-N(A331)&gt;N('Settings'!$B$4)),"ENTERED LATE; ","")&amp;IF(AND(N(A331)&gt;0,K331="",TODAY()-N(A331)&gt;=N('Settings'!$B$5)),"NOT APPROVED; ",""))-2)))</f>
        <v/>
      </c>
    </row>
    <row r="332">
      <c r="A332" s="6" t="n"/>
      <c r="D332" s="7" t="n"/>
      <c r="E332" s="7" t="n"/>
      <c r="J332" s="6" t="n"/>
      <c r="L332" s="8" t="n"/>
      <c r="M332" s="9">
        <f>IF(NOT(OR(A332&lt;&gt;"",B332&lt;&gt;"",C332&lt;&gt;"")),"",IF(N(G332)&gt;0,N(G332),IF(AND(AND(D332&lt;&gt;"",E332&lt;&gt;""),N(E332)&gt;N(D332)),ROUND((N(E332)-N(D332))*24-N(F332)/60,2),"")))</f>
        <v/>
      </c>
      <c r="N332" s="6">
        <f>IF(N(A332)=0,"",A332-WEEKDAY(A332,3))</f>
        <v/>
      </c>
      <c r="O332" s="8">
        <f>IF(NOT(OR(A332&lt;&gt;"",B332&lt;&gt;"",C332&lt;&gt;"")),"",IF(IF(N(A332)=0,"NO DATE; ",IF(A332&gt;TODAY(),"FUTURE DATE; ",""))&amp;IF(B332="","NO WORKER; ",IF(COUNTIF('Workers'!$A$2:$A$61,B332)=0,"WORKER NOT ON WORKERS SHEET; ",""))&amp;IF(C332="","NO JOB; ",IF(COUNTIF('Jobs'!$A$2:$A$61,C332)=0,"JOB NOT ON JOBS SHEET; ",""))&amp;IF(AND(N(G332)=0,AND(D332&lt;&gt;"",E332&lt;&gt;""),N(E332)&lt;=N(D332)),"END BEFORE START; ",IF(N(M332)&lt;=0,"NO HOURS; ",""))&amp;IF(AND(N(A332)&gt;0,B332&lt;&gt;"",COUNTIFS('Time Entries'!$A$2:$A$1500,A332,'Time Entries'!$B$2:$B$1500,B332,'Time Entries'!$C$2:$C$1500,C332,'Time Entries'!$M$2:$M$1500,M332)&gt;1),"POSSIBLE DUPLICATE; ","")&amp;IF(AND(N(A332)&gt;0,B332&lt;&gt;"",N('Settings'!$B$2)&gt;0,SUMIFS('Time Entries'!$M$2:$M$1500,'Time Entries'!$A$2:$A$1500,A332,'Time Entries'!$B$2:$B$1500,B332)&gt;N('Settings'!$B$2)),"LONG DAY; ","")&amp;IF(AND(N(A332)&gt;0,N(J332)&gt;0,N(J332)-N(A332)&gt;N('Settings'!$B$4)),"ENTERED LATE; ","")&amp;IF(AND(N(A332)&gt;0,K332="",TODAY()-N(A332)&gt;=N('Settings'!$B$5)),"NOT APPROVED; ","")="","",LEFT(IF(N(A332)=0,"NO DATE; ",IF(A332&gt;TODAY(),"FUTURE DATE; ",""))&amp;IF(B332="","NO WORKER; ",IF(COUNTIF('Workers'!$A$2:$A$61,B332)=0,"WORKER NOT ON WORKERS SHEET; ",""))&amp;IF(C332="","NO JOB; ",IF(COUNTIF('Jobs'!$A$2:$A$61,C332)=0,"JOB NOT ON JOBS SHEET; ",""))&amp;IF(AND(N(G332)=0,AND(D332&lt;&gt;"",E332&lt;&gt;""),N(E332)&lt;=N(D332)),"END BEFORE START; ",IF(N(M332)&lt;=0,"NO HOURS; ",""))&amp;IF(AND(N(A332)&gt;0,B332&lt;&gt;"",COUNTIFS('Time Entries'!$A$2:$A$1500,A332,'Time Entries'!$B$2:$B$1500,B332,'Time Entries'!$C$2:$C$1500,C332,'Time Entries'!$M$2:$M$1500,M332)&gt;1),"POSSIBLE DUPLICATE; ","")&amp;IF(AND(N(A332)&gt;0,B332&lt;&gt;"",N('Settings'!$B$2)&gt;0,SUMIFS('Time Entries'!$M$2:$M$1500,'Time Entries'!$A$2:$A$1500,A332,'Time Entries'!$B$2:$B$1500,B332)&gt;N('Settings'!$B$2)),"LONG DAY; ","")&amp;IF(AND(N(A332)&gt;0,N(J332)&gt;0,N(J332)-N(A332)&gt;N('Settings'!$B$4)),"ENTERED LATE; ","")&amp;IF(AND(N(A332)&gt;0,K332="",TODAY()-N(A332)&gt;=N('Settings'!$B$5)),"NOT APPROVED; ",""),LEN(IF(N(A332)=0,"NO DATE; ",IF(A332&gt;TODAY(),"FUTURE DATE; ",""))&amp;IF(B332="","NO WORKER; ",IF(COUNTIF('Workers'!$A$2:$A$61,B332)=0,"WORKER NOT ON WORKERS SHEET; ",""))&amp;IF(C332="","NO JOB; ",IF(COUNTIF('Jobs'!$A$2:$A$61,C332)=0,"JOB NOT ON JOBS SHEET; ",""))&amp;IF(AND(N(G332)=0,AND(D332&lt;&gt;"",E332&lt;&gt;""),N(E332)&lt;=N(D332)),"END BEFORE START; ",IF(N(M332)&lt;=0,"NO HOURS; ",""))&amp;IF(AND(N(A332)&gt;0,B332&lt;&gt;"",COUNTIFS('Time Entries'!$A$2:$A$1500,A332,'Time Entries'!$B$2:$B$1500,B332,'Time Entries'!$C$2:$C$1500,C332,'Time Entries'!$M$2:$M$1500,M332)&gt;1),"POSSIBLE DUPLICATE; ","")&amp;IF(AND(N(A332)&gt;0,B332&lt;&gt;"",N('Settings'!$B$2)&gt;0,SUMIFS('Time Entries'!$M$2:$M$1500,'Time Entries'!$A$2:$A$1500,A332,'Time Entries'!$B$2:$B$1500,B332)&gt;N('Settings'!$B$2)),"LONG DAY; ","")&amp;IF(AND(N(A332)&gt;0,N(J332)&gt;0,N(J332)-N(A332)&gt;N('Settings'!$B$4)),"ENTERED LATE; ","")&amp;IF(AND(N(A332)&gt;0,K332="",TODAY()-N(A332)&gt;=N('Settings'!$B$5)),"NOT APPROVED; ",""))-2)))</f>
        <v/>
      </c>
    </row>
    <row r="333">
      <c r="A333" s="6" t="n"/>
      <c r="D333" s="7" t="n"/>
      <c r="E333" s="7" t="n"/>
      <c r="J333" s="6" t="n"/>
      <c r="L333" s="8" t="n"/>
      <c r="M333" s="9">
        <f>IF(NOT(OR(A333&lt;&gt;"",B333&lt;&gt;"",C333&lt;&gt;"")),"",IF(N(G333)&gt;0,N(G333),IF(AND(AND(D333&lt;&gt;"",E333&lt;&gt;""),N(E333)&gt;N(D333)),ROUND((N(E333)-N(D333))*24-N(F333)/60,2),"")))</f>
        <v/>
      </c>
      <c r="N333" s="6">
        <f>IF(N(A333)=0,"",A333-WEEKDAY(A333,3))</f>
        <v/>
      </c>
      <c r="O333" s="8">
        <f>IF(NOT(OR(A333&lt;&gt;"",B333&lt;&gt;"",C333&lt;&gt;"")),"",IF(IF(N(A333)=0,"NO DATE; ",IF(A333&gt;TODAY(),"FUTURE DATE; ",""))&amp;IF(B333="","NO WORKER; ",IF(COUNTIF('Workers'!$A$2:$A$61,B333)=0,"WORKER NOT ON WORKERS SHEET; ",""))&amp;IF(C333="","NO JOB; ",IF(COUNTIF('Jobs'!$A$2:$A$61,C333)=0,"JOB NOT ON JOBS SHEET; ",""))&amp;IF(AND(N(G333)=0,AND(D333&lt;&gt;"",E333&lt;&gt;""),N(E333)&lt;=N(D333)),"END BEFORE START; ",IF(N(M333)&lt;=0,"NO HOURS; ",""))&amp;IF(AND(N(A333)&gt;0,B333&lt;&gt;"",COUNTIFS('Time Entries'!$A$2:$A$1500,A333,'Time Entries'!$B$2:$B$1500,B333,'Time Entries'!$C$2:$C$1500,C333,'Time Entries'!$M$2:$M$1500,M333)&gt;1),"POSSIBLE DUPLICATE; ","")&amp;IF(AND(N(A333)&gt;0,B333&lt;&gt;"",N('Settings'!$B$2)&gt;0,SUMIFS('Time Entries'!$M$2:$M$1500,'Time Entries'!$A$2:$A$1500,A333,'Time Entries'!$B$2:$B$1500,B333)&gt;N('Settings'!$B$2)),"LONG DAY; ","")&amp;IF(AND(N(A333)&gt;0,N(J333)&gt;0,N(J333)-N(A333)&gt;N('Settings'!$B$4)),"ENTERED LATE; ","")&amp;IF(AND(N(A333)&gt;0,K333="",TODAY()-N(A333)&gt;=N('Settings'!$B$5)),"NOT APPROVED; ","")="","",LEFT(IF(N(A333)=0,"NO DATE; ",IF(A333&gt;TODAY(),"FUTURE DATE; ",""))&amp;IF(B333="","NO WORKER; ",IF(COUNTIF('Workers'!$A$2:$A$61,B333)=0,"WORKER NOT ON WORKERS SHEET; ",""))&amp;IF(C333="","NO JOB; ",IF(COUNTIF('Jobs'!$A$2:$A$61,C333)=0,"JOB NOT ON JOBS SHEET; ",""))&amp;IF(AND(N(G333)=0,AND(D333&lt;&gt;"",E333&lt;&gt;""),N(E333)&lt;=N(D333)),"END BEFORE START; ",IF(N(M333)&lt;=0,"NO HOURS; ",""))&amp;IF(AND(N(A333)&gt;0,B333&lt;&gt;"",COUNTIFS('Time Entries'!$A$2:$A$1500,A333,'Time Entries'!$B$2:$B$1500,B333,'Time Entries'!$C$2:$C$1500,C333,'Time Entries'!$M$2:$M$1500,M333)&gt;1),"POSSIBLE DUPLICATE; ","")&amp;IF(AND(N(A333)&gt;0,B333&lt;&gt;"",N('Settings'!$B$2)&gt;0,SUMIFS('Time Entries'!$M$2:$M$1500,'Time Entries'!$A$2:$A$1500,A333,'Time Entries'!$B$2:$B$1500,B333)&gt;N('Settings'!$B$2)),"LONG DAY; ","")&amp;IF(AND(N(A333)&gt;0,N(J333)&gt;0,N(J333)-N(A333)&gt;N('Settings'!$B$4)),"ENTERED LATE; ","")&amp;IF(AND(N(A333)&gt;0,K333="",TODAY()-N(A333)&gt;=N('Settings'!$B$5)),"NOT APPROVED; ",""),LEN(IF(N(A333)=0,"NO DATE; ",IF(A333&gt;TODAY(),"FUTURE DATE; ",""))&amp;IF(B333="","NO WORKER; ",IF(COUNTIF('Workers'!$A$2:$A$61,B333)=0,"WORKER NOT ON WORKERS SHEET; ",""))&amp;IF(C333="","NO JOB; ",IF(COUNTIF('Jobs'!$A$2:$A$61,C333)=0,"JOB NOT ON JOBS SHEET; ",""))&amp;IF(AND(N(G333)=0,AND(D333&lt;&gt;"",E333&lt;&gt;""),N(E333)&lt;=N(D333)),"END BEFORE START; ",IF(N(M333)&lt;=0,"NO HOURS; ",""))&amp;IF(AND(N(A333)&gt;0,B333&lt;&gt;"",COUNTIFS('Time Entries'!$A$2:$A$1500,A333,'Time Entries'!$B$2:$B$1500,B333,'Time Entries'!$C$2:$C$1500,C333,'Time Entries'!$M$2:$M$1500,M333)&gt;1),"POSSIBLE DUPLICATE; ","")&amp;IF(AND(N(A333)&gt;0,B333&lt;&gt;"",N('Settings'!$B$2)&gt;0,SUMIFS('Time Entries'!$M$2:$M$1500,'Time Entries'!$A$2:$A$1500,A333,'Time Entries'!$B$2:$B$1500,B333)&gt;N('Settings'!$B$2)),"LONG DAY; ","")&amp;IF(AND(N(A333)&gt;0,N(J333)&gt;0,N(J333)-N(A333)&gt;N('Settings'!$B$4)),"ENTERED LATE; ","")&amp;IF(AND(N(A333)&gt;0,K333="",TODAY()-N(A333)&gt;=N('Settings'!$B$5)),"NOT APPROVED; ",""))-2)))</f>
        <v/>
      </c>
    </row>
    <row r="334">
      <c r="A334" s="6" t="n"/>
      <c r="D334" s="7" t="n"/>
      <c r="E334" s="7" t="n"/>
      <c r="J334" s="6" t="n"/>
      <c r="L334" s="8" t="n"/>
      <c r="M334" s="9">
        <f>IF(NOT(OR(A334&lt;&gt;"",B334&lt;&gt;"",C334&lt;&gt;"")),"",IF(N(G334)&gt;0,N(G334),IF(AND(AND(D334&lt;&gt;"",E334&lt;&gt;""),N(E334)&gt;N(D334)),ROUND((N(E334)-N(D334))*24-N(F334)/60,2),"")))</f>
        <v/>
      </c>
      <c r="N334" s="6">
        <f>IF(N(A334)=0,"",A334-WEEKDAY(A334,3))</f>
        <v/>
      </c>
      <c r="O334" s="8">
        <f>IF(NOT(OR(A334&lt;&gt;"",B334&lt;&gt;"",C334&lt;&gt;"")),"",IF(IF(N(A334)=0,"NO DATE; ",IF(A334&gt;TODAY(),"FUTURE DATE; ",""))&amp;IF(B334="","NO WORKER; ",IF(COUNTIF('Workers'!$A$2:$A$61,B334)=0,"WORKER NOT ON WORKERS SHEET; ",""))&amp;IF(C334="","NO JOB; ",IF(COUNTIF('Jobs'!$A$2:$A$61,C334)=0,"JOB NOT ON JOBS SHEET; ",""))&amp;IF(AND(N(G334)=0,AND(D334&lt;&gt;"",E334&lt;&gt;""),N(E334)&lt;=N(D334)),"END BEFORE START; ",IF(N(M334)&lt;=0,"NO HOURS; ",""))&amp;IF(AND(N(A334)&gt;0,B334&lt;&gt;"",COUNTIFS('Time Entries'!$A$2:$A$1500,A334,'Time Entries'!$B$2:$B$1500,B334,'Time Entries'!$C$2:$C$1500,C334,'Time Entries'!$M$2:$M$1500,M334)&gt;1),"POSSIBLE DUPLICATE; ","")&amp;IF(AND(N(A334)&gt;0,B334&lt;&gt;"",N('Settings'!$B$2)&gt;0,SUMIFS('Time Entries'!$M$2:$M$1500,'Time Entries'!$A$2:$A$1500,A334,'Time Entries'!$B$2:$B$1500,B334)&gt;N('Settings'!$B$2)),"LONG DAY; ","")&amp;IF(AND(N(A334)&gt;0,N(J334)&gt;0,N(J334)-N(A334)&gt;N('Settings'!$B$4)),"ENTERED LATE; ","")&amp;IF(AND(N(A334)&gt;0,K334="",TODAY()-N(A334)&gt;=N('Settings'!$B$5)),"NOT APPROVED; ","")="","",LEFT(IF(N(A334)=0,"NO DATE; ",IF(A334&gt;TODAY(),"FUTURE DATE; ",""))&amp;IF(B334="","NO WORKER; ",IF(COUNTIF('Workers'!$A$2:$A$61,B334)=0,"WORKER NOT ON WORKERS SHEET; ",""))&amp;IF(C334="","NO JOB; ",IF(COUNTIF('Jobs'!$A$2:$A$61,C334)=0,"JOB NOT ON JOBS SHEET; ",""))&amp;IF(AND(N(G334)=0,AND(D334&lt;&gt;"",E334&lt;&gt;""),N(E334)&lt;=N(D334)),"END BEFORE START; ",IF(N(M334)&lt;=0,"NO HOURS; ",""))&amp;IF(AND(N(A334)&gt;0,B334&lt;&gt;"",COUNTIFS('Time Entries'!$A$2:$A$1500,A334,'Time Entries'!$B$2:$B$1500,B334,'Time Entries'!$C$2:$C$1500,C334,'Time Entries'!$M$2:$M$1500,M334)&gt;1),"POSSIBLE DUPLICATE; ","")&amp;IF(AND(N(A334)&gt;0,B334&lt;&gt;"",N('Settings'!$B$2)&gt;0,SUMIFS('Time Entries'!$M$2:$M$1500,'Time Entries'!$A$2:$A$1500,A334,'Time Entries'!$B$2:$B$1500,B334)&gt;N('Settings'!$B$2)),"LONG DAY; ","")&amp;IF(AND(N(A334)&gt;0,N(J334)&gt;0,N(J334)-N(A334)&gt;N('Settings'!$B$4)),"ENTERED LATE; ","")&amp;IF(AND(N(A334)&gt;0,K334="",TODAY()-N(A334)&gt;=N('Settings'!$B$5)),"NOT APPROVED; ",""),LEN(IF(N(A334)=0,"NO DATE; ",IF(A334&gt;TODAY(),"FUTURE DATE; ",""))&amp;IF(B334="","NO WORKER; ",IF(COUNTIF('Workers'!$A$2:$A$61,B334)=0,"WORKER NOT ON WORKERS SHEET; ",""))&amp;IF(C334="","NO JOB; ",IF(COUNTIF('Jobs'!$A$2:$A$61,C334)=0,"JOB NOT ON JOBS SHEET; ",""))&amp;IF(AND(N(G334)=0,AND(D334&lt;&gt;"",E334&lt;&gt;""),N(E334)&lt;=N(D334)),"END BEFORE START; ",IF(N(M334)&lt;=0,"NO HOURS; ",""))&amp;IF(AND(N(A334)&gt;0,B334&lt;&gt;"",COUNTIFS('Time Entries'!$A$2:$A$1500,A334,'Time Entries'!$B$2:$B$1500,B334,'Time Entries'!$C$2:$C$1500,C334,'Time Entries'!$M$2:$M$1500,M334)&gt;1),"POSSIBLE DUPLICATE; ","")&amp;IF(AND(N(A334)&gt;0,B334&lt;&gt;"",N('Settings'!$B$2)&gt;0,SUMIFS('Time Entries'!$M$2:$M$1500,'Time Entries'!$A$2:$A$1500,A334,'Time Entries'!$B$2:$B$1500,B334)&gt;N('Settings'!$B$2)),"LONG DAY; ","")&amp;IF(AND(N(A334)&gt;0,N(J334)&gt;0,N(J334)-N(A334)&gt;N('Settings'!$B$4)),"ENTERED LATE; ","")&amp;IF(AND(N(A334)&gt;0,K334="",TODAY()-N(A334)&gt;=N('Settings'!$B$5)),"NOT APPROVED; ",""))-2)))</f>
        <v/>
      </c>
    </row>
    <row r="335">
      <c r="A335" s="6" t="n"/>
      <c r="D335" s="7" t="n"/>
      <c r="E335" s="7" t="n"/>
      <c r="J335" s="6" t="n"/>
      <c r="L335" s="8" t="n"/>
      <c r="M335" s="9">
        <f>IF(NOT(OR(A335&lt;&gt;"",B335&lt;&gt;"",C335&lt;&gt;"")),"",IF(N(G335)&gt;0,N(G335),IF(AND(AND(D335&lt;&gt;"",E335&lt;&gt;""),N(E335)&gt;N(D335)),ROUND((N(E335)-N(D335))*24-N(F335)/60,2),"")))</f>
        <v/>
      </c>
      <c r="N335" s="6">
        <f>IF(N(A335)=0,"",A335-WEEKDAY(A335,3))</f>
        <v/>
      </c>
      <c r="O335" s="8">
        <f>IF(NOT(OR(A335&lt;&gt;"",B335&lt;&gt;"",C335&lt;&gt;"")),"",IF(IF(N(A335)=0,"NO DATE; ",IF(A335&gt;TODAY(),"FUTURE DATE; ",""))&amp;IF(B335="","NO WORKER; ",IF(COUNTIF('Workers'!$A$2:$A$61,B335)=0,"WORKER NOT ON WORKERS SHEET; ",""))&amp;IF(C335="","NO JOB; ",IF(COUNTIF('Jobs'!$A$2:$A$61,C335)=0,"JOB NOT ON JOBS SHEET; ",""))&amp;IF(AND(N(G335)=0,AND(D335&lt;&gt;"",E335&lt;&gt;""),N(E335)&lt;=N(D335)),"END BEFORE START; ",IF(N(M335)&lt;=0,"NO HOURS; ",""))&amp;IF(AND(N(A335)&gt;0,B335&lt;&gt;"",COUNTIFS('Time Entries'!$A$2:$A$1500,A335,'Time Entries'!$B$2:$B$1500,B335,'Time Entries'!$C$2:$C$1500,C335,'Time Entries'!$M$2:$M$1500,M335)&gt;1),"POSSIBLE DUPLICATE; ","")&amp;IF(AND(N(A335)&gt;0,B335&lt;&gt;"",N('Settings'!$B$2)&gt;0,SUMIFS('Time Entries'!$M$2:$M$1500,'Time Entries'!$A$2:$A$1500,A335,'Time Entries'!$B$2:$B$1500,B335)&gt;N('Settings'!$B$2)),"LONG DAY; ","")&amp;IF(AND(N(A335)&gt;0,N(J335)&gt;0,N(J335)-N(A335)&gt;N('Settings'!$B$4)),"ENTERED LATE; ","")&amp;IF(AND(N(A335)&gt;0,K335="",TODAY()-N(A335)&gt;=N('Settings'!$B$5)),"NOT APPROVED; ","")="","",LEFT(IF(N(A335)=0,"NO DATE; ",IF(A335&gt;TODAY(),"FUTURE DATE; ",""))&amp;IF(B335="","NO WORKER; ",IF(COUNTIF('Workers'!$A$2:$A$61,B335)=0,"WORKER NOT ON WORKERS SHEET; ",""))&amp;IF(C335="","NO JOB; ",IF(COUNTIF('Jobs'!$A$2:$A$61,C335)=0,"JOB NOT ON JOBS SHEET; ",""))&amp;IF(AND(N(G335)=0,AND(D335&lt;&gt;"",E335&lt;&gt;""),N(E335)&lt;=N(D335)),"END BEFORE START; ",IF(N(M335)&lt;=0,"NO HOURS; ",""))&amp;IF(AND(N(A335)&gt;0,B335&lt;&gt;"",COUNTIFS('Time Entries'!$A$2:$A$1500,A335,'Time Entries'!$B$2:$B$1500,B335,'Time Entries'!$C$2:$C$1500,C335,'Time Entries'!$M$2:$M$1500,M335)&gt;1),"POSSIBLE DUPLICATE; ","")&amp;IF(AND(N(A335)&gt;0,B335&lt;&gt;"",N('Settings'!$B$2)&gt;0,SUMIFS('Time Entries'!$M$2:$M$1500,'Time Entries'!$A$2:$A$1500,A335,'Time Entries'!$B$2:$B$1500,B335)&gt;N('Settings'!$B$2)),"LONG DAY; ","")&amp;IF(AND(N(A335)&gt;0,N(J335)&gt;0,N(J335)-N(A335)&gt;N('Settings'!$B$4)),"ENTERED LATE; ","")&amp;IF(AND(N(A335)&gt;0,K335="",TODAY()-N(A335)&gt;=N('Settings'!$B$5)),"NOT APPROVED; ",""),LEN(IF(N(A335)=0,"NO DATE; ",IF(A335&gt;TODAY(),"FUTURE DATE; ",""))&amp;IF(B335="","NO WORKER; ",IF(COUNTIF('Workers'!$A$2:$A$61,B335)=0,"WORKER NOT ON WORKERS SHEET; ",""))&amp;IF(C335="","NO JOB; ",IF(COUNTIF('Jobs'!$A$2:$A$61,C335)=0,"JOB NOT ON JOBS SHEET; ",""))&amp;IF(AND(N(G335)=0,AND(D335&lt;&gt;"",E335&lt;&gt;""),N(E335)&lt;=N(D335)),"END BEFORE START; ",IF(N(M335)&lt;=0,"NO HOURS; ",""))&amp;IF(AND(N(A335)&gt;0,B335&lt;&gt;"",COUNTIFS('Time Entries'!$A$2:$A$1500,A335,'Time Entries'!$B$2:$B$1500,B335,'Time Entries'!$C$2:$C$1500,C335,'Time Entries'!$M$2:$M$1500,M335)&gt;1),"POSSIBLE DUPLICATE; ","")&amp;IF(AND(N(A335)&gt;0,B335&lt;&gt;"",N('Settings'!$B$2)&gt;0,SUMIFS('Time Entries'!$M$2:$M$1500,'Time Entries'!$A$2:$A$1500,A335,'Time Entries'!$B$2:$B$1500,B335)&gt;N('Settings'!$B$2)),"LONG DAY; ","")&amp;IF(AND(N(A335)&gt;0,N(J335)&gt;0,N(J335)-N(A335)&gt;N('Settings'!$B$4)),"ENTERED LATE; ","")&amp;IF(AND(N(A335)&gt;0,K335="",TODAY()-N(A335)&gt;=N('Settings'!$B$5)),"NOT APPROVED; ",""))-2)))</f>
        <v/>
      </c>
    </row>
    <row r="336">
      <c r="A336" s="6" t="n"/>
      <c r="D336" s="7" t="n"/>
      <c r="E336" s="7" t="n"/>
      <c r="J336" s="6" t="n"/>
      <c r="L336" s="8" t="n"/>
      <c r="M336" s="9">
        <f>IF(NOT(OR(A336&lt;&gt;"",B336&lt;&gt;"",C336&lt;&gt;"")),"",IF(N(G336)&gt;0,N(G336),IF(AND(AND(D336&lt;&gt;"",E336&lt;&gt;""),N(E336)&gt;N(D336)),ROUND((N(E336)-N(D336))*24-N(F336)/60,2),"")))</f>
        <v/>
      </c>
      <c r="N336" s="6">
        <f>IF(N(A336)=0,"",A336-WEEKDAY(A336,3))</f>
        <v/>
      </c>
      <c r="O336" s="8">
        <f>IF(NOT(OR(A336&lt;&gt;"",B336&lt;&gt;"",C336&lt;&gt;"")),"",IF(IF(N(A336)=0,"NO DATE; ",IF(A336&gt;TODAY(),"FUTURE DATE; ",""))&amp;IF(B336="","NO WORKER; ",IF(COUNTIF('Workers'!$A$2:$A$61,B336)=0,"WORKER NOT ON WORKERS SHEET; ",""))&amp;IF(C336="","NO JOB; ",IF(COUNTIF('Jobs'!$A$2:$A$61,C336)=0,"JOB NOT ON JOBS SHEET; ",""))&amp;IF(AND(N(G336)=0,AND(D336&lt;&gt;"",E336&lt;&gt;""),N(E336)&lt;=N(D336)),"END BEFORE START; ",IF(N(M336)&lt;=0,"NO HOURS; ",""))&amp;IF(AND(N(A336)&gt;0,B336&lt;&gt;"",COUNTIFS('Time Entries'!$A$2:$A$1500,A336,'Time Entries'!$B$2:$B$1500,B336,'Time Entries'!$C$2:$C$1500,C336,'Time Entries'!$M$2:$M$1500,M336)&gt;1),"POSSIBLE DUPLICATE; ","")&amp;IF(AND(N(A336)&gt;0,B336&lt;&gt;"",N('Settings'!$B$2)&gt;0,SUMIFS('Time Entries'!$M$2:$M$1500,'Time Entries'!$A$2:$A$1500,A336,'Time Entries'!$B$2:$B$1500,B336)&gt;N('Settings'!$B$2)),"LONG DAY; ","")&amp;IF(AND(N(A336)&gt;0,N(J336)&gt;0,N(J336)-N(A336)&gt;N('Settings'!$B$4)),"ENTERED LATE; ","")&amp;IF(AND(N(A336)&gt;0,K336="",TODAY()-N(A336)&gt;=N('Settings'!$B$5)),"NOT APPROVED; ","")="","",LEFT(IF(N(A336)=0,"NO DATE; ",IF(A336&gt;TODAY(),"FUTURE DATE; ",""))&amp;IF(B336="","NO WORKER; ",IF(COUNTIF('Workers'!$A$2:$A$61,B336)=0,"WORKER NOT ON WORKERS SHEET; ",""))&amp;IF(C336="","NO JOB; ",IF(COUNTIF('Jobs'!$A$2:$A$61,C336)=0,"JOB NOT ON JOBS SHEET; ",""))&amp;IF(AND(N(G336)=0,AND(D336&lt;&gt;"",E336&lt;&gt;""),N(E336)&lt;=N(D336)),"END BEFORE START; ",IF(N(M336)&lt;=0,"NO HOURS; ",""))&amp;IF(AND(N(A336)&gt;0,B336&lt;&gt;"",COUNTIFS('Time Entries'!$A$2:$A$1500,A336,'Time Entries'!$B$2:$B$1500,B336,'Time Entries'!$C$2:$C$1500,C336,'Time Entries'!$M$2:$M$1500,M336)&gt;1),"POSSIBLE DUPLICATE; ","")&amp;IF(AND(N(A336)&gt;0,B336&lt;&gt;"",N('Settings'!$B$2)&gt;0,SUMIFS('Time Entries'!$M$2:$M$1500,'Time Entries'!$A$2:$A$1500,A336,'Time Entries'!$B$2:$B$1500,B336)&gt;N('Settings'!$B$2)),"LONG DAY; ","")&amp;IF(AND(N(A336)&gt;0,N(J336)&gt;0,N(J336)-N(A336)&gt;N('Settings'!$B$4)),"ENTERED LATE; ","")&amp;IF(AND(N(A336)&gt;0,K336="",TODAY()-N(A336)&gt;=N('Settings'!$B$5)),"NOT APPROVED; ",""),LEN(IF(N(A336)=0,"NO DATE; ",IF(A336&gt;TODAY(),"FUTURE DATE; ",""))&amp;IF(B336="","NO WORKER; ",IF(COUNTIF('Workers'!$A$2:$A$61,B336)=0,"WORKER NOT ON WORKERS SHEET; ",""))&amp;IF(C336="","NO JOB; ",IF(COUNTIF('Jobs'!$A$2:$A$61,C336)=0,"JOB NOT ON JOBS SHEET; ",""))&amp;IF(AND(N(G336)=0,AND(D336&lt;&gt;"",E336&lt;&gt;""),N(E336)&lt;=N(D336)),"END BEFORE START; ",IF(N(M336)&lt;=0,"NO HOURS; ",""))&amp;IF(AND(N(A336)&gt;0,B336&lt;&gt;"",COUNTIFS('Time Entries'!$A$2:$A$1500,A336,'Time Entries'!$B$2:$B$1500,B336,'Time Entries'!$C$2:$C$1500,C336,'Time Entries'!$M$2:$M$1500,M336)&gt;1),"POSSIBLE DUPLICATE; ","")&amp;IF(AND(N(A336)&gt;0,B336&lt;&gt;"",N('Settings'!$B$2)&gt;0,SUMIFS('Time Entries'!$M$2:$M$1500,'Time Entries'!$A$2:$A$1500,A336,'Time Entries'!$B$2:$B$1500,B336)&gt;N('Settings'!$B$2)),"LONG DAY; ","")&amp;IF(AND(N(A336)&gt;0,N(J336)&gt;0,N(J336)-N(A336)&gt;N('Settings'!$B$4)),"ENTERED LATE; ","")&amp;IF(AND(N(A336)&gt;0,K336="",TODAY()-N(A336)&gt;=N('Settings'!$B$5)),"NOT APPROVED; ",""))-2)))</f>
        <v/>
      </c>
    </row>
    <row r="337">
      <c r="A337" s="6" t="n"/>
      <c r="D337" s="7" t="n"/>
      <c r="E337" s="7" t="n"/>
      <c r="J337" s="6" t="n"/>
      <c r="L337" s="8" t="n"/>
      <c r="M337" s="9">
        <f>IF(NOT(OR(A337&lt;&gt;"",B337&lt;&gt;"",C337&lt;&gt;"")),"",IF(N(G337)&gt;0,N(G337),IF(AND(AND(D337&lt;&gt;"",E337&lt;&gt;""),N(E337)&gt;N(D337)),ROUND((N(E337)-N(D337))*24-N(F337)/60,2),"")))</f>
        <v/>
      </c>
      <c r="N337" s="6">
        <f>IF(N(A337)=0,"",A337-WEEKDAY(A337,3))</f>
        <v/>
      </c>
      <c r="O337" s="8">
        <f>IF(NOT(OR(A337&lt;&gt;"",B337&lt;&gt;"",C337&lt;&gt;"")),"",IF(IF(N(A337)=0,"NO DATE; ",IF(A337&gt;TODAY(),"FUTURE DATE; ",""))&amp;IF(B337="","NO WORKER; ",IF(COUNTIF('Workers'!$A$2:$A$61,B337)=0,"WORKER NOT ON WORKERS SHEET; ",""))&amp;IF(C337="","NO JOB; ",IF(COUNTIF('Jobs'!$A$2:$A$61,C337)=0,"JOB NOT ON JOBS SHEET; ",""))&amp;IF(AND(N(G337)=0,AND(D337&lt;&gt;"",E337&lt;&gt;""),N(E337)&lt;=N(D337)),"END BEFORE START; ",IF(N(M337)&lt;=0,"NO HOURS; ",""))&amp;IF(AND(N(A337)&gt;0,B337&lt;&gt;"",COUNTIFS('Time Entries'!$A$2:$A$1500,A337,'Time Entries'!$B$2:$B$1500,B337,'Time Entries'!$C$2:$C$1500,C337,'Time Entries'!$M$2:$M$1500,M337)&gt;1),"POSSIBLE DUPLICATE; ","")&amp;IF(AND(N(A337)&gt;0,B337&lt;&gt;"",N('Settings'!$B$2)&gt;0,SUMIFS('Time Entries'!$M$2:$M$1500,'Time Entries'!$A$2:$A$1500,A337,'Time Entries'!$B$2:$B$1500,B337)&gt;N('Settings'!$B$2)),"LONG DAY; ","")&amp;IF(AND(N(A337)&gt;0,N(J337)&gt;0,N(J337)-N(A337)&gt;N('Settings'!$B$4)),"ENTERED LATE; ","")&amp;IF(AND(N(A337)&gt;0,K337="",TODAY()-N(A337)&gt;=N('Settings'!$B$5)),"NOT APPROVED; ","")="","",LEFT(IF(N(A337)=0,"NO DATE; ",IF(A337&gt;TODAY(),"FUTURE DATE; ",""))&amp;IF(B337="","NO WORKER; ",IF(COUNTIF('Workers'!$A$2:$A$61,B337)=0,"WORKER NOT ON WORKERS SHEET; ",""))&amp;IF(C337="","NO JOB; ",IF(COUNTIF('Jobs'!$A$2:$A$61,C337)=0,"JOB NOT ON JOBS SHEET; ",""))&amp;IF(AND(N(G337)=0,AND(D337&lt;&gt;"",E337&lt;&gt;""),N(E337)&lt;=N(D337)),"END BEFORE START; ",IF(N(M337)&lt;=0,"NO HOURS; ",""))&amp;IF(AND(N(A337)&gt;0,B337&lt;&gt;"",COUNTIFS('Time Entries'!$A$2:$A$1500,A337,'Time Entries'!$B$2:$B$1500,B337,'Time Entries'!$C$2:$C$1500,C337,'Time Entries'!$M$2:$M$1500,M337)&gt;1),"POSSIBLE DUPLICATE; ","")&amp;IF(AND(N(A337)&gt;0,B337&lt;&gt;"",N('Settings'!$B$2)&gt;0,SUMIFS('Time Entries'!$M$2:$M$1500,'Time Entries'!$A$2:$A$1500,A337,'Time Entries'!$B$2:$B$1500,B337)&gt;N('Settings'!$B$2)),"LONG DAY; ","")&amp;IF(AND(N(A337)&gt;0,N(J337)&gt;0,N(J337)-N(A337)&gt;N('Settings'!$B$4)),"ENTERED LATE; ","")&amp;IF(AND(N(A337)&gt;0,K337="",TODAY()-N(A337)&gt;=N('Settings'!$B$5)),"NOT APPROVED; ",""),LEN(IF(N(A337)=0,"NO DATE; ",IF(A337&gt;TODAY(),"FUTURE DATE; ",""))&amp;IF(B337="","NO WORKER; ",IF(COUNTIF('Workers'!$A$2:$A$61,B337)=0,"WORKER NOT ON WORKERS SHEET; ",""))&amp;IF(C337="","NO JOB; ",IF(COUNTIF('Jobs'!$A$2:$A$61,C337)=0,"JOB NOT ON JOBS SHEET; ",""))&amp;IF(AND(N(G337)=0,AND(D337&lt;&gt;"",E337&lt;&gt;""),N(E337)&lt;=N(D337)),"END BEFORE START; ",IF(N(M337)&lt;=0,"NO HOURS; ",""))&amp;IF(AND(N(A337)&gt;0,B337&lt;&gt;"",COUNTIFS('Time Entries'!$A$2:$A$1500,A337,'Time Entries'!$B$2:$B$1500,B337,'Time Entries'!$C$2:$C$1500,C337,'Time Entries'!$M$2:$M$1500,M337)&gt;1),"POSSIBLE DUPLICATE; ","")&amp;IF(AND(N(A337)&gt;0,B337&lt;&gt;"",N('Settings'!$B$2)&gt;0,SUMIFS('Time Entries'!$M$2:$M$1500,'Time Entries'!$A$2:$A$1500,A337,'Time Entries'!$B$2:$B$1500,B337)&gt;N('Settings'!$B$2)),"LONG DAY; ","")&amp;IF(AND(N(A337)&gt;0,N(J337)&gt;0,N(J337)-N(A337)&gt;N('Settings'!$B$4)),"ENTERED LATE; ","")&amp;IF(AND(N(A337)&gt;0,K337="",TODAY()-N(A337)&gt;=N('Settings'!$B$5)),"NOT APPROVED; ",""))-2)))</f>
        <v/>
      </c>
    </row>
    <row r="338">
      <c r="A338" s="6" t="n"/>
      <c r="D338" s="7" t="n"/>
      <c r="E338" s="7" t="n"/>
      <c r="J338" s="6" t="n"/>
      <c r="L338" s="8" t="n"/>
      <c r="M338" s="9">
        <f>IF(NOT(OR(A338&lt;&gt;"",B338&lt;&gt;"",C338&lt;&gt;"")),"",IF(N(G338)&gt;0,N(G338),IF(AND(AND(D338&lt;&gt;"",E338&lt;&gt;""),N(E338)&gt;N(D338)),ROUND((N(E338)-N(D338))*24-N(F338)/60,2),"")))</f>
        <v/>
      </c>
      <c r="N338" s="6">
        <f>IF(N(A338)=0,"",A338-WEEKDAY(A338,3))</f>
        <v/>
      </c>
      <c r="O338" s="8">
        <f>IF(NOT(OR(A338&lt;&gt;"",B338&lt;&gt;"",C338&lt;&gt;"")),"",IF(IF(N(A338)=0,"NO DATE; ",IF(A338&gt;TODAY(),"FUTURE DATE; ",""))&amp;IF(B338="","NO WORKER; ",IF(COUNTIF('Workers'!$A$2:$A$61,B338)=0,"WORKER NOT ON WORKERS SHEET; ",""))&amp;IF(C338="","NO JOB; ",IF(COUNTIF('Jobs'!$A$2:$A$61,C338)=0,"JOB NOT ON JOBS SHEET; ",""))&amp;IF(AND(N(G338)=0,AND(D338&lt;&gt;"",E338&lt;&gt;""),N(E338)&lt;=N(D338)),"END BEFORE START; ",IF(N(M338)&lt;=0,"NO HOURS; ",""))&amp;IF(AND(N(A338)&gt;0,B338&lt;&gt;"",COUNTIFS('Time Entries'!$A$2:$A$1500,A338,'Time Entries'!$B$2:$B$1500,B338,'Time Entries'!$C$2:$C$1500,C338,'Time Entries'!$M$2:$M$1500,M338)&gt;1),"POSSIBLE DUPLICATE; ","")&amp;IF(AND(N(A338)&gt;0,B338&lt;&gt;"",N('Settings'!$B$2)&gt;0,SUMIFS('Time Entries'!$M$2:$M$1500,'Time Entries'!$A$2:$A$1500,A338,'Time Entries'!$B$2:$B$1500,B338)&gt;N('Settings'!$B$2)),"LONG DAY; ","")&amp;IF(AND(N(A338)&gt;0,N(J338)&gt;0,N(J338)-N(A338)&gt;N('Settings'!$B$4)),"ENTERED LATE; ","")&amp;IF(AND(N(A338)&gt;0,K338="",TODAY()-N(A338)&gt;=N('Settings'!$B$5)),"NOT APPROVED; ","")="","",LEFT(IF(N(A338)=0,"NO DATE; ",IF(A338&gt;TODAY(),"FUTURE DATE; ",""))&amp;IF(B338="","NO WORKER; ",IF(COUNTIF('Workers'!$A$2:$A$61,B338)=0,"WORKER NOT ON WORKERS SHEET; ",""))&amp;IF(C338="","NO JOB; ",IF(COUNTIF('Jobs'!$A$2:$A$61,C338)=0,"JOB NOT ON JOBS SHEET; ",""))&amp;IF(AND(N(G338)=0,AND(D338&lt;&gt;"",E338&lt;&gt;""),N(E338)&lt;=N(D338)),"END BEFORE START; ",IF(N(M338)&lt;=0,"NO HOURS; ",""))&amp;IF(AND(N(A338)&gt;0,B338&lt;&gt;"",COUNTIFS('Time Entries'!$A$2:$A$1500,A338,'Time Entries'!$B$2:$B$1500,B338,'Time Entries'!$C$2:$C$1500,C338,'Time Entries'!$M$2:$M$1500,M338)&gt;1),"POSSIBLE DUPLICATE; ","")&amp;IF(AND(N(A338)&gt;0,B338&lt;&gt;"",N('Settings'!$B$2)&gt;0,SUMIFS('Time Entries'!$M$2:$M$1500,'Time Entries'!$A$2:$A$1500,A338,'Time Entries'!$B$2:$B$1500,B338)&gt;N('Settings'!$B$2)),"LONG DAY; ","")&amp;IF(AND(N(A338)&gt;0,N(J338)&gt;0,N(J338)-N(A338)&gt;N('Settings'!$B$4)),"ENTERED LATE; ","")&amp;IF(AND(N(A338)&gt;0,K338="",TODAY()-N(A338)&gt;=N('Settings'!$B$5)),"NOT APPROVED; ",""),LEN(IF(N(A338)=0,"NO DATE; ",IF(A338&gt;TODAY(),"FUTURE DATE; ",""))&amp;IF(B338="","NO WORKER; ",IF(COUNTIF('Workers'!$A$2:$A$61,B338)=0,"WORKER NOT ON WORKERS SHEET; ",""))&amp;IF(C338="","NO JOB; ",IF(COUNTIF('Jobs'!$A$2:$A$61,C338)=0,"JOB NOT ON JOBS SHEET; ",""))&amp;IF(AND(N(G338)=0,AND(D338&lt;&gt;"",E338&lt;&gt;""),N(E338)&lt;=N(D338)),"END BEFORE START; ",IF(N(M338)&lt;=0,"NO HOURS; ",""))&amp;IF(AND(N(A338)&gt;0,B338&lt;&gt;"",COUNTIFS('Time Entries'!$A$2:$A$1500,A338,'Time Entries'!$B$2:$B$1500,B338,'Time Entries'!$C$2:$C$1500,C338,'Time Entries'!$M$2:$M$1500,M338)&gt;1),"POSSIBLE DUPLICATE; ","")&amp;IF(AND(N(A338)&gt;0,B338&lt;&gt;"",N('Settings'!$B$2)&gt;0,SUMIFS('Time Entries'!$M$2:$M$1500,'Time Entries'!$A$2:$A$1500,A338,'Time Entries'!$B$2:$B$1500,B338)&gt;N('Settings'!$B$2)),"LONG DAY; ","")&amp;IF(AND(N(A338)&gt;0,N(J338)&gt;0,N(J338)-N(A338)&gt;N('Settings'!$B$4)),"ENTERED LATE; ","")&amp;IF(AND(N(A338)&gt;0,K338="",TODAY()-N(A338)&gt;=N('Settings'!$B$5)),"NOT APPROVED; ",""))-2)))</f>
        <v/>
      </c>
    </row>
    <row r="339">
      <c r="A339" s="6" t="n"/>
      <c r="D339" s="7" t="n"/>
      <c r="E339" s="7" t="n"/>
      <c r="J339" s="6" t="n"/>
      <c r="L339" s="8" t="n"/>
      <c r="M339" s="9">
        <f>IF(NOT(OR(A339&lt;&gt;"",B339&lt;&gt;"",C339&lt;&gt;"")),"",IF(N(G339)&gt;0,N(G339),IF(AND(AND(D339&lt;&gt;"",E339&lt;&gt;""),N(E339)&gt;N(D339)),ROUND((N(E339)-N(D339))*24-N(F339)/60,2),"")))</f>
        <v/>
      </c>
      <c r="N339" s="6">
        <f>IF(N(A339)=0,"",A339-WEEKDAY(A339,3))</f>
        <v/>
      </c>
      <c r="O339" s="8">
        <f>IF(NOT(OR(A339&lt;&gt;"",B339&lt;&gt;"",C339&lt;&gt;"")),"",IF(IF(N(A339)=0,"NO DATE; ",IF(A339&gt;TODAY(),"FUTURE DATE; ",""))&amp;IF(B339="","NO WORKER; ",IF(COUNTIF('Workers'!$A$2:$A$61,B339)=0,"WORKER NOT ON WORKERS SHEET; ",""))&amp;IF(C339="","NO JOB; ",IF(COUNTIF('Jobs'!$A$2:$A$61,C339)=0,"JOB NOT ON JOBS SHEET; ",""))&amp;IF(AND(N(G339)=0,AND(D339&lt;&gt;"",E339&lt;&gt;""),N(E339)&lt;=N(D339)),"END BEFORE START; ",IF(N(M339)&lt;=0,"NO HOURS; ",""))&amp;IF(AND(N(A339)&gt;0,B339&lt;&gt;"",COUNTIFS('Time Entries'!$A$2:$A$1500,A339,'Time Entries'!$B$2:$B$1500,B339,'Time Entries'!$C$2:$C$1500,C339,'Time Entries'!$M$2:$M$1500,M339)&gt;1),"POSSIBLE DUPLICATE; ","")&amp;IF(AND(N(A339)&gt;0,B339&lt;&gt;"",N('Settings'!$B$2)&gt;0,SUMIFS('Time Entries'!$M$2:$M$1500,'Time Entries'!$A$2:$A$1500,A339,'Time Entries'!$B$2:$B$1500,B339)&gt;N('Settings'!$B$2)),"LONG DAY; ","")&amp;IF(AND(N(A339)&gt;0,N(J339)&gt;0,N(J339)-N(A339)&gt;N('Settings'!$B$4)),"ENTERED LATE; ","")&amp;IF(AND(N(A339)&gt;0,K339="",TODAY()-N(A339)&gt;=N('Settings'!$B$5)),"NOT APPROVED; ","")="","",LEFT(IF(N(A339)=0,"NO DATE; ",IF(A339&gt;TODAY(),"FUTURE DATE; ",""))&amp;IF(B339="","NO WORKER; ",IF(COUNTIF('Workers'!$A$2:$A$61,B339)=0,"WORKER NOT ON WORKERS SHEET; ",""))&amp;IF(C339="","NO JOB; ",IF(COUNTIF('Jobs'!$A$2:$A$61,C339)=0,"JOB NOT ON JOBS SHEET; ",""))&amp;IF(AND(N(G339)=0,AND(D339&lt;&gt;"",E339&lt;&gt;""),N(E339)&lt;=N(D339)),"END BEFORE START; ",IF(N(M339)&lt;=0,"NO HOURS; ",""))&amp;IF(AND(N(A339)&gt;0,B339&lt;&gt;"",COUNTIFS('Time Entries'!$A$2:$A$1500,A339,'Time Entries'!$B$2:$B$1500,B339,'Time Entries'!$C$2:$C$1500,C339,'Time Entries'!$M$2:$M$1500,M339)&gt;1),"POSSIBLE DUPLICATE; ","")&amp;IF(AND(N(A339)&gt;0,B339&lt;&gt;"",N('Settings'!$B$2)&gt;0,SUMIFS('Time Entries'!$M$2:$M$1500,'Time Entries'!$A$2:$A$1500,A339,'Time Entries'!$B$2:$B$1500,B339)&gt;N('Settings'!$B$2)),"LONG DAY; ","")&amp;IF(AND(N(A339)&gt;0,N(J339)&gt;0,N(J339)-N(A339)&gt;N('Settings'!$B$4)),"ENTERED LATE; ","")&amp;IF(AND(N(A339)&gt;0,K339="",TODAY()-N(A339)&gt;=N('Settings'!$B$5)),"NOT APPROVED; ",""),LEN(IF(N(A339)=0,"NO DATE; ",IF(A339&gt;TODAY(),"FUTURE DATE; ",""))&amp;IF(B339="","NO WORKER; ",IF(COUNTIF('Workers'!$A$2:$A$61,B339)=0,"WORKER NOT ON WORKERS SHEET; ",""))&amp;IF(C339="","NO JOB; ",IF(COUNTIF('Jobs'!$A$2:$A$61,C339)=0,"JOB NOT ON JOBS SHEET; ",""))&amp;IF(AND(N(G339)=0,AND(D339&lt;&gt;"",E339&lt;&gt;""),N(E339)&lt;=N(D339)),"END BEFORE START; ",IF(N(M339)&lt;=0,"NO HOURS; ",""))&amp;IF(AND(N(A339)&gt;0,B339&lt;&gt;"",COUNTIFS('Time Entries'!$A$2:$A$1500,A339,'Time Entries'!$B$2:$B$1500,B339,'Time Entries'!$C$2:$C$1500,C339,'Time Entries'!$M$2:$M$1500,M339)&gt;1),"POSSIBLE DUPLICATE; ","")&amp;IF(AND(N(A339)&gt;0,B339&lt;&gt;"",N('Settings'!$B$2)&gt;0,SUMIFS('Time Entries'!$M$2:$M$1500,'Time Entries'!$A$2:$A$1500,A339,'Time Entries'!$B$2:$B$1500,B339)&gt;N('Settings'!$B$2)),"LONG DAY; ","")&amp;IF(AND(N(A339)&gt;0,N(J339)&gt;0,N(J339)-N(A339)&gt;N('Settings'!$B$4)),"ENTERED LATE; ","")&amp;IF(AND(N(A339)&gt;0,K339="",TODAY()-N(A339)&gt;=N('Settings'!$B$5)),"NOT APPROVED; ",""))-2)))</f>
        <v/>
      </c>
    </row>
    <row r="340">
      <c r="A340" s="6" t="n"/>
      <c r="D340" s="7" t="n"/>
      <c r="E340" s="7" t="n"/>
      <c r="J340" s="6" t="n"/>
      <c r="L340" s="8" t="n"/>
      <c r="M340" s="9">
        <f>IF(NOT(OR(A340&lt;&gt;"",B340&lt;&gt;"",C340&lt;&gt;"")),"",IF(N(G340)&gt;0,N(G340),IF(AND(AND(D340&lt;&gt;"",E340&lt;&gt;""),N(E340)&gt;N(D340)),ROUND((N(E340)-N(D340))*24-N(F340)/60,2),"")))</f>
        <v/>
      </c>
      <c r="N340" s="6">
        <f>IF(N(A340)=0,"",A340-WEEKDAY(A340,3))</f>
        <v/>
      </c>
      <c r="O340" s="8">
        <f>IF(NOT(OR(A340&lt;&gt;"",B340&lt;&gt;"",C340&lt;&gt;"")),"",IF(IF(N(A340)=0,"NO DATE; ",IF(A340&gt;TODAY(),"FUTURE DATE; ",""))&amp;IF(B340="","NO WORKER; ",IF(COUNTIF('Workers'!$A$2:$A$61,B340)=0,"WORKER NOT ON WORKERS SHEET; ",""))&amp;IF(C340="","NO JOB; ",IF(COUNTIF('Jobs'!$A$2:$A$61,C340)=0,"JOB NOT ON JOBS SHEET; ",""))&amp;IF(AND(N(G340)=0,AND(D340&lt;&gt;"",E340&lt;&gt;""),N(E340)&lt;=N(D340)),"END BEFORE START; ",IF(N(M340)&lt;=0,"NO HOURS; ",""))&amp;IF(AND(N(A340)&gt;0,B340&lt;&gt;"",COUNTIFS('Time Entries'!$A$2:$A$1500,A340,'Time Entries'!$B$2:$B$1500,B340,'Time Entries'!$C$2:$C$1500,C340,'Time Entries'!$M$2:$M$1500,M340)&gt;1),"POSSIBLE DUPLICATE; ","")&amp;IF(AND(N(A340)&gt;0,B340&lt;&gt;"",N('Settings'!$B$2)&gt;0,SUMIFS('Time Entries'!$M$2:$M$1500,'Time Entries'!$A$2:$A$1500,A340,'Time Entries'!$B$2:$B$1500,B340)&gt;N('Settings'!$B$2)),"LONG DAY; ","")&amp;IF(AND(N(A340)&gt;0,N(J340)&gt;0,N(J340)-N(A340)&gt;N('Settings'!$B$4)),"ENTERED LATE; ","")&amp;IF(AND(N(A340)&gt;0,K340="",TODAY()-N(A340)&gt;=N('Settings'!$B$5)),"NOT APPROVED; ","")="","",LEFT(IF(N(A340)=0,"NO DATE; ",IF(A340&gt;TODAY(),"FUTURE DATE; ",""))&amp;IF(B340="","NO WORKER; ",IF(COUNTIF('Workers'!$A$2:$A$61,B340)=0,"WORKER NOT ON WORKERS SHEET; ",""))&amp;IF(C340="","NO JOB; ",IF(COUNTIF('Jobs'!$A$2:$A$61,C340)=0,"JOB NOT ON JOBS SHEET; ",""))&amp;IF(AND(N(G340)=0,AND(D340&lt;&gt;"",E340&lt;&gt;""),N(E340)&lt;=N(D340)),"END BEFORE START; ",IF(N(M340)&lt;=0,"NO HOURS; ",""))&amp;IF(AND(N(A340)&gt;0,B340&lt;&gt;"",COUNTIFS('Time Entries'!$A$2:$A$1500,A340,'Time Entries'!$B$2:$B$1500,B340,'Time Entries'!$C$2:$C$1500,C340,'Time Entries'!$M$2:$M$1500,M340)&gt;1),"POSSIBLE DUPLICATE; ","")&amp;IF(AND(N(A340)&gt;0,B340&lt;&gt;"",N('Settings'!$B$2)&gt;0,SUMIFS('Time Entries'!$M$2:$M$1500,'Time Entries'!$A$2:$A$1500,A340,'Time Entries'!$B$2:$B$1500,B340)&gt;N('Settings'!$B$2)),"LONG DAY; ","")&amp;IF(AND(N(A340)&gt;0,N(J340)&gt;0,N(J340)-N(A340)&gt;N('Settings'!$B$4)),"ENTERED LATE; ","")&amp;IF(AND(N(A340)&gt;0,K340="",TODAY()-N(A340)&gt;=N('Settings'!$B$5)),"NOT APPROVED; ",""),LEN(IF(N(A340)=0,"NO DATE; ",IF(A340&gt;TODAY(),"FUTURE DATE; ",""))&amp;IF(B340="","NO WORKER; ",IF(COUNTIF('Workers'!$A$2:$A$61,B340)=0,"WORKER NOT ON WORKERS SHEET; ",""))&amp;IF(C340="","NO JOB; ",IF(COUNTIF('Jobs'!$A$2:$A$61,C340)=0,"JOB NOT ON JOBS SHEET; ",""))&amp;IF(AND(N(G340)=0,AND(D340&lt;&gt;"",E340&lt;&gt;""),N(E340)&lt;=N(D340)),"END BEFORE START; ",IF(N(M340)&lt;=0,"NO HOURS; ",""))&amp;IF(AND(N(A340)&gt;0,B340&lt;&gt;"",COUNTIFS('Time Entries'!$A$2:$A$1500,A340,'Time Entries'!$B$2:$B$1500,B340,'Time Entries'!$C$2:$C$1500,C340,'Time Entries'!$M$2:$M$1500,M340)&gt;1),"POSSIBLE DUPLICATE; ","")&amp;IF(AND(N(A340)&gt;0,B340&lt;&gt;"",N('Settings'!$B$2)&gt;0,SUMIFS('Time Entries'!$M$2:$M$1500,'Time Entries'!$A$2:$A$1500,A340,'Time Entries'!$B$2:$B$1500,B340)&gt;N('Settings'!$B$2)),"LONG DAY; ","")&amp;IF(AND(N(A340)&gt;0,N(J340)&gt;0,N(J340)-N(A340)&gt;N('Settings'!$B$4)),"ENTERED LATE; ","")&amp;IF(AND(N(A340)&gt;0,K340="",TODAY()-N(A340)&gt;=N('Settings'!$B$5)),"NOT APPROVED; ",""))-2)))</f>
        <v/>
      </c>
    </row>
    <row r="341">
      <c r="A341" s="6" t="n"/>
      <c r="D341" s="7" t="n"/>
      <c r="E341" s="7" t="n"/>
      <c r="J341" s="6" t="n"/>
      <c r="L341" s="8" t="n"/>
      <c r="M341" s="9">
        <f>IF(NOT(OR(A341&lt;&gt;"",B341&lt;&gt;"",C341&lt;&gt;"")),"",IF(N(G341)&gt;0,N(G341),IF(AND(AND(D341&lt;&gt;"",E341&lt;&gt;""),N(E341)&gt;N(D341)),ROUND((N(E341)-N(D341))*24-N(F341)/60,2),"")))</f>
        <v/>
      </c>
      <c r="N341" s="6">
        <f>IF(N(A341)=0,"",A341-WEEKDAY(A341,3))</f>
        <v/>
      </c>
      <c r="O341" s="8">
        <f>IF(NOT(OR(A341&lt;&gt;"",B341&lt;&gt;"",C341&lt;&gt;"")),"",IF(IF(N(A341)=0,"NO DATE; ",IF(A341&gt;TODAY(),"FUTURE DATE; ",""))&amp;IF(B341="","NO WORKER; ",IF(COUNTIF('Workers'!$A$2:$A$61,B341)=0,"WORKER NOT ON WORKERS SHEET; ",""))&amp;IF(C341="","NO JOB; ",IF(COUNTIF('Jobs'!$A$2:$A$61,C341)=0,"JOB NOT ON JOBS SHEET; ",""))&amp;IF(AND(N(G341)=0,AND(D341&lt;&gt;"",E341&lt;&gt;""),N(E341)&lt;=N(D341)),"END BEFORE START; ",IF(N(M341)&lt;=0,"NO HOURS; ",""))&amp;IF(AND(N(A341)&gt;0,B341&lt;&gt;"",COUNTIFS('Time Entries'!$A$2:$A$1500,A341,'Time Entries'!$B$2:$B$1500,B341,'Time Entries'!$C$2:$C$1500,C341,'Time Entries'!$M$2:$M$1500,M341)&gt;1),"POSSIBLE DUPLICATE; ","")&amp;IF(AND(N(A341)&gt;0,B341&lt;&gt;"",N('Settings'!$B$2)&gt;0,SUMIFS('Time Entries'!$M$2:$M$1500,'Time Entries'!$A$2:$A$1500,A341,'Time Entries'!$B$2:$B$1500,B341)&gt;N('Settings'!$B$2)),"LONG DAY; ","")&amp;IF(AND(N(A341)&gt;0,N(J341)&gt;0,N(J341)-N(A341)&gt;N('Settings'!$B$4)),"ENTERED LATE; ","")&amp;IF(AND(N(A341)&gt;0,K341="",TODAY()-N(A341)&gt;=N('Settings'!$B$5)),"NOT APPROVED; ","")="","",LEFT(IF(N(A341)=0,"NO DATE; ",IF(A341&gt;TODAY(),"FUTURE DATE; ",""))&amp;IF(B341="","NO WORKER; ",IF(COUNTIF('Workers'!$A$2:$A$61,B341)=0,"WORKER NOT ON WORKERS SHEET; ",""))&amp;IF(C341="","NO JOB; ",IF(COUNTIF('Jobs'!$A$2:$A$61,C341)=0,"JOB NOT ON JOBS SHEET; ",""))&amp;IF(AND(N(G341)=0,AND(D341&lt;&gt;"",E341&lt;&gt;""),N(E341)&lt;=N(D341)),"END BEFORE START; ",IF(N(M341)&lt;=0,"NO HOURS; ",""))&amp;IF(AND(N(A341)&gt;0,B341&lt;&gt;"",COUNTIFS('Time Entries'!$A$2:$A$1500,A341,'Time Entries'!$B$2:$B$1500,B341,'Time Entries'!$C$2:$C$1500,C341,'Time Entries'!$M$2:$M$1500,M341)&gt;1),"POSSIBLE DUPLICATE; ","")&amp;IF(AND(N(A341)&gt;0,B341&lt;&gt;"",N('Settings'!$B$2)&gt;0,SUMIFS('Time Entries'!$M$2:$M$1500,'Time Entries'!$A$2:$A$1500,A341,'Time Entries'!$B$2:$B$1500,B341)&gt;N('Settings'!$B$2)),"LONG DAY; ","")&amp;IF(AND(N(A341)&gt;0,N(J341)&gt;0,N(J341)-N(A341)&gt;N('Settings'!$B$4)),"ENTERED LATE; ","")&amp;IF(AND(N(A341)&gt;0,K341="",TODAY()-N(A341)&gt;=N('Settings'!$B$5)),"NOT APPROVED; ",""),LEN(IF(N(A341)=0,"NO DATE; ",IF(A341&gt;TODAY(),"FUTURE DATE; ",""))&amp;IF(B341="","NO WORKER; ",IF(COUNTIF('Workers'!$A$2:$A$61,B341)=0,"WORKER NOT ON WORKERS SHEET; ",""))&amp;IF(C341="","NO JOB; ",IF(COUNTIF('Jobs'!$A$2:$A$61,C341)=0,"JOB NOT ON JOBS SHEET; ",""))&amp;IF(AND(N(G341)=0,AND(D341&lt;&gt;"",E341&lt;&gt;""),N(E341)&lt;=N(D341)),"END BEFORE START; ",IF(N(M341)&lt;=0,"NO HOURS; ",""))&amp;IF(AND(N(A341)&gt;0,B341&lt;&gt;"",COUNTIFS('Time Entries'!$A$2:$A$1500,A341,'Time Entries'!$B$2:$B$1500,B341,'Time Entries'!$C$2:$C$1500,C341,'Time Entries'!$M$2:$M$1500,M341)&gt;1),"POSSIBLE DUPLICATE; ","")&amp;IF(AND(N(A341)&gt;0,B341&lt;&gt;"",N('Settings'!$B$2)&gt;0,SUMIFS('Time Entries'!$M$2:$M$1500,'Time Entries'!$A$2:$A$1500,A341,'Time Entries'!$B$2:$B$1500,B341)&gt;N('Settings'!$B$2)),"LONG DAY; ","")&amp;IF(AND(N(A341)&gt;0,N(J341)&gt;0,N(J341)-N(A341)&gt;N('Settings'!$B$4)),"ENTERED LATE; ","")&amp;IF(AND(N(A341)&gt;0,K341="",TODAY()-N(A341)&gt;=N('Settings'!$B$5)),"NOT APPROVED; ",""))-2)))</f>
        <v/>
      </c>
    </row>
    <row r="342">
      <c r="A342" s="6" t="n"/>
      <c r="D342" s="7" t="n"/>
      <c r="E342" s="7" t="n"/>
      <c r="J342" s="6" t="n"/>
      <c r="L342" s="8" t="n"/>
      <c r="M342" s="9">
        <f>IF(NOT(OR(A342&lt;&gt;"",B342&lt;&gt;"",C342&lt;&gt;"")),"",IF(N(G342)&gt;0,N(G342),IF(AND(AND(D342&lt;&gt;"",E342&lt;&gt;""),N(E342)&gt;N(D342)),ROUND((N(E342)-N(D342))*24-N(F342)/60,2),"")))</f>
        <v/>
      </c>
      <c r="N342" s="6">
        <f>IF(N(A342)=0,"",A342-WEEKDAY(A342,3))</f>
        <v/>
      </c>
      <c r="O342" s="8">
        <f>IF(NOT(OR(A342&lt;&gt;"",B342&lt;&gt;"",C342&lt;&gt;"")),"",IF(IF(N(A342)=0,"NO DATE; ",IF(A342&gt;TODAY(),"FUTURE DATE; ",""))&amp;IF(B342="","NO WORKER; ",IF(COUNTIF('Workers'!$A$2:$A$61,B342)=0,"WORKER NOT ON WORKERS SHEET; ",""))&amp;IF(C342="","NO JOB; ",IF(COUNTIF('Jobs'!$A$2:$A$61,C342)=0,"JOB NOT ON JOBS SHEET; ",""))&amp;IF(AND(N(G342)=0,AND(D342&lt;&gt;"",E342&lt;&gt;""),N(E342)&lt;=N(D342)),"END BEFORE START; ",IF(N(M342)&lt;=0,"NO HOURS; ",""))&amp;IF(AND(N(A342)&gt;0,B342&lt;&gt;"",COUNTIFS('Time Entries'!$A$2:$A$1500,A342,'Time Entries'!$B$2:$B$1500,B342,'Time Entries'!$C$2:$C$1500,C342,'Time Entries'!$M$2:$M$1500,M342)&gt;1),"POSSIBLE DUPLICATE; ","")&amp;IF(AND(N(A342)&gt;0,B342&lt;&gt;"",N('Settings'!$B$2)&gt;0,SUMIFS('Time Entries'!$M$2:$M$1500,'Time Entries'!$A$2:$A$1500,A342,'Time Entries'!$B$2:$B$1500,B342)&gt;N('Settings'!$B$2)),"LONG DAY; ","")&amp;IF(AND(N(A342)&gt;0,N(J342)&gt;0,N(J342)-N(A342)&gt;N('Settings'!$B$4)),"ENTERED LATE; ","")&amp;IF(AND(N(A342)&gt;0,K342="",TODAY()-N(A342)&gt;=N('Settings'!$B$5)),"NOT APPROVED; ","")="","",LEFT(IF(N(A342)=0,"NO DATE; ",IF(A342&gt;TODAY(),"FUTURE DATE; ",""))&amp;IF(B342="","NO WORKER; ",IF(COUNTIF('Workers'!$A$2:$A$61,B342)=0,"WORKER NOT ON WORKERS SHEET; ",""))&amp;IF(C342="","NO JOB; ",IF(COUNTIF('Jobs'!$A$2:$A$61,C342)=0,"JOB NOT ON JOBS SHEET; ",""))&amp;IF(AND(N(G342)=0,AND(D342&lt;&gt;"",E342&lt;&gt;""),N(E342)&lt;=N(D342)),"END BEFORE START; ",IF(N(M342)&lt;=0,"NO HOURS; ",""))&amp;IF(AND(N(A342)&gt;0,B342&lt;&gt;"",COUNTIFS('Time Entries'!$A$2:$A$1500,A342,'Time Entries'!$B$2:$B$1500,B342,'Time Entries'!$C$2:$C$1500,C342,'Time Entries'!$M$2:$M$1500,M342)&gt;1),"POSSIBLE DUPLICATE; ","")&amp;IF(AND(N(A342)&gt;0,B342&lt;&gt;"",N('Settings'!$B$2)&gt;0,SUMIFS('Time Entries'!$M$2:$M$1500,'Time Entries'!$A$2:$A$1500,A342,'Time Entries'!$B$2:$B$1500,B342)&gt;N('Settings'!$B$2)),"LONG DAY; ","")&amp;IF(AND(N(A342)&gt;0,N(J342)&gt;0,N(J342)-N(A342)&gt;N('Settings'!$B$4)),"ENTERED LATE; ","")&amp;IF(AND(N(A342)&gt;0,K342="",TODAY()-N(A342)&gt;=N('Settings'!$B$5)),"NOT APPROVED; ",""),LEN(IF(N(A342)=0,"NO DATE; ",IF(A342&gt;TODAY(),"FUTURE DATE; ",""))&amp;IF(B342="","NO WORKER; ",IF(COUNTIF('Workers'!$A$2:$A$61,B342)=0,"WORKER NOT ON WORKERS SHEET; ",""))&amp;IF(C342="","NO JOB; ",IF(COUNTIF('Jobs'!$A$2:$A$61,C342)=0,"JOB NOT ON JOBS SHEET; ",""))&amp;IF(AND(N(G342)=0,AND(D342&lt;&gt;"",E342&lt;&gt;""),N(E342)&lt;=N(D342)),"END BEFORE START; ",IF(N(M342)&lt;=0,"NO HOURS; ",""))&amp;IF(AND(N(A342)&gt;0,B342&lt;&gt;"",COUNTIFS('Time Entries'!$A$2:$A$1500,A342,'Time Entries'!$B$2:$B$1500,B342,'Time Entries'!$C$2:$C$1500,C342,'Time Entries'!$M$2:$M$1500,M342)&gt;1),"POSSIBLE DUPLICATE; ","")&amp;IF(AND(N(A342)&gt;0,B342&lt;&gt;"",N('Settings'!$B$2)&gt;0,SUMIFS('Time Entries'!$M$2:$M$1500,'Time Entries'!$A$2:$A$1500,A342,'Time Entries'!$B$2:$B$1500,B342)&gt;N('Settings'!$B$2)),"LONG DAY; ","")&amp;IF(AND(N(A342)&gt;0,N(J342)&gt;0,N(J342)-N(A342)&gt;N('Settings'!$B$4)),"ENTERED LATE; ","")&amp;IF(AND(N(A342)&gt;0,K342="",TODAY()-N(A342)&gt;=N('Settings'!$B$5)),"NOT APPROVED; ",""))-2)))</f>
        <v/>
      </c>
    </row>
    <row r="343">
      <c r="A343" s="6" t="n"/>
      <c r="D343" s="7" t="n"/>
      <c r="E343" s="7" t="n"/>
      <c r="J343" s="6" t="n"/>
      <c r="L343" s="8" t="n"/>
      <c r="M343" s="9">
        <f>IF(NOT(OR(A343&lt;&gt;"",B343&lt;&gt;"",C343&lt;&gt;"")),"",IF(N(G343)&gt;0,N(G343),IF(AND(AND(D343&lt;&gt;"",E343&lt;&gt;""),N(E343)&gt;N(D343)),ROUND((N(E343)-N(D343))*24-N(F343)/60,2),"")))</f>
        <v/>
      </c>
      <c r="N343" s="6">
        <f>IF(N(A343)=0,"",A343-WEEKDAY(A343,3))</f>
        <v/>
      </c>
      <c r="O343" s="8">
        <f>IF(NOT(OR(A343&lt;&gt;"",B343&lt;&gt;"",C343&lt;&gt;"")),"",IF(IF(N(A343)=0,"NO DATE; ",IF(A343&gt;TODAY(),"FUTURE DATE; ",""))&amp;IF(B343="","NO WORKER; ",IF(COUNTIF('Workers'!$A$2:$A$61,B343)=0,"WORKER NOT ON WORKERS SHEET; ",""))&amp;IF(C343="","NO JOB; ",IF(COUNTIF('Jobs'!$A$2:$A$61,C343)=0,"JOB NOT ON JOBS SHEET; ",""))&amp;IF(AND(N(G343)=0,AND(D343&lt;&gt;"",E343&lt;&gt;""),N(E343)&lt;=N(D343)),"END BEFORE START; ",IF(N(M343)&lt;=0,"NO HOURS; ",""))&amp;IF(AND(N(A343)&gt;0,B343&lt;&gt;"",COUNTIFS('Time Entries'!$A$2:$A$1500,A343,'Time Entries'!$B$2:$B$1500,B343,'Time Entries'!$C$2:$C$1500,C343,'Time Entries'!$M$2:$M$1500,M343)&gt;1),"POSSIBLE DUPLICATE; ","")&amp;IF(AND(N(A343)&gt;0,B343&lt;&gt;"",N('Settings'!$B$2)&gt;0,SUMIFS('Time Entries'!$M$2:$M$1500,'Time Entries'!$A$2:$A$1500,A343,'Time Entries'!$B$2:$B$1500,B343)&gt;N('Settings'!$B$2)),"LONG DAY; ","")&amp;IF(AND(N(A343)&gt;0,N(J343)&gt;0,N(J343)-N(A343)&gt;N('Settings'!$B$4)),"ENTERED LATE; ","")&amp;IF(AND(N(A343)&gt;0,K343="",TODAY()-N(A343)&gt;=N('Settings'!$B$5)),"NOT APPROVED; ","")="","",LEFT(IF(N(A343)=0,"NO DATE; ",IF(A343&gt;TODAY(),"FUTURE DATE; ",""))&amp;IF(B343="","NO WORKER; ",IF(COUNTIF('Workers'!$A$2:$A$61,B343)=0,"WORKER NOT ON WORKERS SHEET; ",""))&amp;IF(C343="","NO JOB; ",IF(COUNTIF('Jobs'!$A$2:$A$61,C343)=0,"JOB NOT ON JOBS SHEET; ",""))&amp;IF(AND(N(G343)=0,AND(D343&lt;&gt;"",E343&lt;&gt;""),N(E343)&lt;=N(D343)),"END BEFORE START; ",IF(N(M343)&lt;=0,"NO HOURS; ",""))&amp;IF(AND(N(A343)&gt;0,B343&lt;&gt;"",COUNTIFS('Time Entries'!$A$2:$A$1500,A343,'Time Entries'!$B$2:$B$1500,B343,'Time Entries'!$C$2:$C$1500,C343,'Time Entries'!$M$2:$M$1500,M343)&gt;1),"POSSIBLE DUPLICATE; ","")&amp;IF(AND(N(A343)&gt;0,B343&lt;&gt;"",N('Settings'!$B$2)&gt;0,SUMIFS('Time Entries'!$M$2:$M$1500,'Time Entries'!$A$2:$A$1500,A343,'Time Entries'!$B$2:$B$1500,B343)&gt;N('Settings'!$B$2)),"LONG DAY; ","")&amp;IF(AND(N(A343)&gt;0,N(J343)&gt;0,N(J343)-N(A343)&gt;N('Settings'!$B$4)),"ENTERED LATE; ","")&amp;IF(AND(N(A343)&gt;0,K343="",TODAY()-N(A343)&gt;=N('Settings'!$B$5)),"NOT APPROVED; ",""),LEN(IF(N(A343)=0,"NO DATE; ",IF(A343&gt;TODAY(),"FUTURE DATE; ",""))&amp;IF(B343="","NO WORKER; ",IF(COUNTIF('Workers'!$A$2:$A$61,B343)=0,"WORKER NOT ON WORKERS SHEET; ",""))&amp;IF(C343="","NO JOB; ",IF(COUNTIF('Jobs'!$A$2:$A$61,C343)=0,"JOB NOT ON JOBS SHEET; ",""))&amp;IF(AND(N(G343)=0,AND(D343&lt;&gt;"",E343&lt;&gt;""),N(E343)&lt;=N(D343)),"END BEFORE START; ",IF(N(M343)&lt;=0,"NO HOURS; ",""))&amp;IF(AND(N(A343)&gt;0,B343&lt;&gt;"",COUNTIFS('Time Entries'!$A$2:$A$1500,A343,'Time Entries'!$B$2:$B$1500,B343,'Time Entries'!$C$2:$C$1500,C343,'Time Entries'!$M$2:$M$1500,M343)&gt;1),"POSSIBLE DUPLICATE; ","")&amp;IF(AND(N(A343)&gt;0,B343&lt;&gt;"",N('Settings'!$B$2)&gt;0,SUMIFS('Time Entries'!$M$2:$M$1500,'Time Entries'!$A$2:$A$1500,A343,'Time Entries'!$B$2:$B$1500,B343)&gt;N('Settings'!$B$2)),"LONG DAY; ","")&amp;IF(AND(N(A343)&gt;0,N(J343)&gt;0,N(J343)-N(A343)&gt;N('Settings'!$B$4)),"ENTERED LATE; ","")&amp;IF(AND(N(A343)&gt;0,K343="",TODAY()-N(A343)&gt;=N('Settings'!$B$5)),"NOT APPROVED; ",""))-2)))</f>
        <v/>
      </c>
    </row>
    <row r="344">
      <c r="A344" s="6" t="n"/>
      <c r="D344" s="7" t="n"/>
      <c r="E344" s="7" t="n"/>
      <c r="J344" s="6" t="n"/>
      <c r="L344" s="8" t="n"/>
      <c r="M344" s="9">
        <f>IF(NOT(OR(A344&lt;&gt;"",B344&lt;&gt;"",C344&lt;&gt;"")),"",IF(N(G344)&gt;0,N(G344),IF(AND(AND(D344&lt;&gt;"",E344&lt;&gt;""),N(E344)&gt;N(D344)),ROUND((N(E344)-N(D344))*24-N(F344)/60,2),"")))</f>
        <v/>
      </c>
      <c r="N344" s="6">
        <f>IF(N(A344)=0,"",A344-WEEKDAY(A344,3))</f>
        <v/>
      </c>
      <c r="O344" s="8">
        <f>IF(NOT(OR(A344&lt;&gt;"",B344&lt;&gt;"",C344&lt;&gt;"")),"",IF(IF(N(A344)=0,"NO DATE; ",IF(A344&gt;TODAY(),"FUTURE DATE; ",""))&amp;IF(B344="","NO WORKER; ",IF(COUNTIF('Workers'!$A$2:$A$61,B344)=0,"WORKER NOT ON WORKERS SHEET; ",""))&amp;IF(C344="","NO JOB; ",IF(COUNTIF('Jobs'!$A$2:$A$61,C344)=0,"JOB NOT ON JOBS SHEET; ",""))&amp;IF(AND(N(G344)=0,AND(D344&lt;&gt;"",E344&lt;&gt;""),N(E344)&lt;=N(D344)),"END BEFORE START; ",IF(N(M344)&lt;=0,"NO HOURS; ",""))&amp;IF(AND(N(A344)&gt;0,B344&lt;&gt;"",COUNTIFS('Time Entries'!$A$2:$A$1500,A344,'Time Entries'!$B$2:$B$1500,B344,'Time Entries'!$C$2:$C$1500,C344,'Time Entries'!$M$2:$M$1500,M344)&gt;1),"POSSIBLE DUPLICATE; ","")&amp;IF(AND(N(A344)&gt;0,B344&lt;&gt;"",N('Settings'!$B$2)&gt;0,SUMIFS('Time Entries'!$M$2:$M$1500,'Time Entries'!$A$2:$A$1500,A344,'Time Entries'!$B$2:$B$1500,B344)&gt;N('Settings'!$B$2)),"LONG DAY; ","")&amp;IF(AND(N(A344)&gt;0,N(J344)&gt;0,N(J344)-N(A344)&gt;N('Settings'!$B$4)),"ENTERED LATE; ","")&amp;IF(AND(N(A344)&gt;0,K344="",TODAY()-N(A344)&gt;=N('Settings'!$B$5)),"NOT APPROVED; ","")="","",LEFT(IF(N(A344)=0,"NO DATE; ",IF(A344&gt;TODAY(),"FUTURE DATE; ",""))&amp;IF(B344="","NO WORKER; ",IF(COUNTIF('Workers'!$A$2:$A$61,B344)=0,"WORKER NOT ON WORKERS SHEET; ",""))&amp;IF(C344="","NO JOB; ",IF(COUNTIF('Jobs'!$A$2:$A$61,C344)=0,"JOB NOT ON JOBS SHEET; ",""))&amp;IF(AND(N(G344)=0,AND(D344&lt;&gt;"",E344&lt;&gt;""),N(E344)&lt;=N(D344)),"END BEFORE START; ",IF(N(M344)&lt;=0,"NO HOURS; ",""))&amp;IF(AND(N(A344)&gt;0,B344&lt;&gt;"",COUNTIFS('Time Entries'!$A$2:$A$1500,A344,'Time Entries'!$B$2:$B$1500,B344,'Time Entries'!$C$2:$C$1500,C344,'Time Entries'!$M$2:$M$1500,M344)&gt;1),"POSSIBLE DUPLICATE; ","")&amp;IF(AND(N(A344)&gt;0,B344&lt;&gt;"",N('Settings'!$B$2)&gt;0,SUMIFS('Time Entries'!$M$2:$M$1500,'Time Entries'!$A$2:$A$1500,A344,'Time Entries'!$B$2:$B$1500,B344)&gt;N('Settings'!$B$2)),"LONG DAY; ","")&amp;IF(AND(N(A344)&gt;0,N(J344)&gt;0,N(J344)-N(A344)&gt;N('Settings'!$B$4)),"ENTERED LATE; ","")&amp;IF(AND(N(A344)&gt;0,K344="",TODAY()-N(A344)&gt;=N('Settings'!$B$5)),"NOT APPROVED; ",""),LEN(IF(N(A344)=0,"NO DATE; ",IF(A344&gt;TODAY(),"FUTURE DATE; ",""))&amp;IF(B344="","NO WORKER; ",IF(COUNTIF('Workers'!$A$2:$A$61,B344)=0,"WORKER NOT ON WORKERS SHEET; ",""))&amp;IF(C344="","NO JOB; ",IF(COUNTIF('Jobs'!$A$2:$A$61,C344)=0,"JOB NOT ON JOBS SHEET; ",""))&amp;IF(AND(N(G344)=0,AND(D344&lt;&gt;"",E344&lt;&gt;""),N(E344)&lt;=N(D344)),"END BEFORE START; ",IF(N(M344)&lt;=0,"NO HOURS; ",""))&amp;IF(AND(N(A344)&gt;0,B344&lt;&gt;"",COUNTIFS('Time Entries'!$A$2:$A$1500,A344,'Time Entries'!$B$2:$B$1500,B344,'Time Entries'!$C$2:$C$1500,C344,'Time Entries'!$M$2:$M$1500,M344)&gt;1),"POSSIBLE DUPLICATE; ","")&amp;IF(AND(N(A344)&gt;0,B344&lt;&gt;"",N('Settings'!$B$2)&gt;0,SUMIFS('Time Entries'!$M$2:$M$1500,'Time Entries'!$A$2:$A$1500,A344,'Time Entries'!$B$2:$B$1500,B344)&gt;N('Settings'!$B$2)),"LONG DAY; ","")&amp;IF(AND(N(A344)&gt;0,N(J344)&gt;0,N(J344)-N(A344)&gt;N('Settings'!$B$4)),"ENTERED LATE; ","")&amp;IF(AND(N(A344)&gt;0,K344="",TODAY()-N(A344)&gt;=N('Settings'!$B$5)),"NOT APPROVED; ",""))-2)))</f>
        <v/>
      </c>
    </row>
    <row r="345">
      <c r="A345" s="6" t="n"/>
      <c r="D345" s="7" t="n"/>
      <c r="E345" s="7" t="n"/>
      <c r="J345" s="6" t="n"/>
      <c r="L345" s="8" t="n"/>
      <c r="M345" s="9">
        <f>IF(NOT(OR(A345&lt;&gt;"",B345&lt;&gt;"",C345&lt;&gt;"")),"",IF(N(G345)&gt;0,N(G345),IF(AND(AND(D345&lt;&gt;"",E345&lt;&gt;""),N(E345)&gt;N(D345)),ROUND((N(E345)-N(D345))*24-N(F345)/60,2),"")))</f>
        <v/>
      </c>
      <c r="N345" s="6">
        <f>IF(N(A345)=0,"",A345-WEEKDAY(A345,3))</f>
        <v/>
      </c>
      <c r="O345" s="8">
        <f>IF(NOT(OR(A345&lt;&gt;"",B345&lt;&gt;"",C345&lt;&gt;"")),"",IF(IF(N(A345)=0,"NO DATE; ",IF(A345&gt;TODAY(),"FUTURE DATE; ",""))&amp;IF(B345="","NO WORKER; ",IF(COUNTIF('Workers'!$A$2:$A$61,B345)=0,"WORKER NOT ON WORKERS SHEET; ",""))&amp;IF(C345="","NO JOB; ",IF(COUNTIF('Jobs'!$A$2:$A$61,C345)=0,"JOB NOT ON JOBS SHEET; ",""))&amp;IF(AND(N(G345)=0,AND(D345&lt;&gt;"",E345&lt;&gt;""),N(E345)&lt;=N(D345)),"END BEFORE START; ",IF(N(M345)&lt;=0,"NO HOURS; ",""))&amp;IF(AND(N(A345)&gt;0,B345&lt;&gt;"",COUNTIFS('Time Entries'!$A$2:$A$1500,A345,'Time Entries'!$B$2:$B$1500,B345,'Time Entries'!$C$2:$C$1500,C345,'Time Entries'!$M$2:$M$1500,M345)&gt;1),"POSSIBLE DUPLICATE; ","")&amp;IF(AND(N(A345)&gt;0,B345&lt;&gt;"",N('Settings'!$B$2)&gt;0,SUMIFS('Time Entries'!$M$2:$M$1500,'Time Entries'!$A$2:$A$1500,A345,'Time Entries'!$B$2:$B$1500,B345)&gt;N('Settings'!$B$2)),"LONG DAY; ","")&amp;IF(AND(N(A345)&gt;0,N(J345)&gt;0,N(J345)-N(A345)&gt;N('Settings'!$B$4)),"ENTERED LATE; ","")&amp;IF(AND(N(A345)&gt;0,K345="",TODAY()-N(A345)&gt;=N('Settings'!$B$5)),"NOT APPROVED; ","")="","",LEFT(IF(N(A345)=0,"NO DATE; ",IF(A345&gt;TODAY(),"FUTURE DATE; ",""))&amp;IF(B345="","NO WORKER; ",IF(COUNTIF('Workers'!$A$2:$A$61,B345)=0,"WORKER NOT ON WORKERS SHEET; ",""))&amp;IF(C345="","NO JOB; ",IF(COUNTIF('Jobs'!$A$2:$A$61,C345)=0,"JOB NOT ON JOBS SHEET; ",""))&amp;IF(AND(N(G345)=0,AND(D345&lt;&gt;"",E345&lt;&gt;""),N(E345)&lt;=N(D345)),"END BEFORE START; ",IF(N(M345)&lt;=0,"NO HOURS; ",""))&amp;IF(AND(N(A345)&gt;0,B345&lt;&gt;"",COUNTIFS('Time Entries'!$A$2:$A$1500,A345,'Time Entries'!$B$2:$B$1500,B345,'Time Entries'!$C$2:$C$1500,C345,'Time Entries'!$M$2:$M$1500,M345)&gt;1),"POSSIBLE DUPLICATE; ","")&amp;IF(AND(N(A345)&gt;0,B345&lt;&gt;"",N('Settings'!$B$2)&gt;0,SUMIFS('Time Entries'!$M$2:$M$1500,'Time Entries'!$A$2:$A$1500,A345,'Time Entries'!$B$2:$B$1500,B345)&gt;N('Settings'!$B$2)),"LONG DAY; ","")&amp;IF(AND(N(A345)&gt;0,N(J345)&gt;0,N(J345)-N(A345)&gt;N('Settings'!$B$4)),"ENTERED LATE; ","")&amp;IF(AND(N(A345)&gt;0,K345="",TODAY()-N(A345)&gt;=N('Settings'!$B$5)),"NOT APPROVED; ",""),LEN(IF(N(A345)=0,"NO DATE; ",IF(A345&gt;TODAY(),"FUTURE DATE; ",""))&amp;IF(B345="","NO WORKER; ",IF(COUNTIF('Workers'!$A$2:$A$61,B345)=0,"WORKER NOT ON WORKERS SHEET; ",""))&amp;IF(C345="","NO JOB; ",IF(COUNTIF('Jobs'!$A$2:$A$61,C345)=0,"JOB NOT ON JOBS SHEET; ",""))&amp;IF(AND(N(G345)=0,AND(D345&lt;&gt;"",E345&lt;&gt;""),N(E345)&lt;=N(D345)),"END BEFORE START; ",IF(N(M345)&lt;=0,"NO HOURS; ",""))&amp;IF(AND(N(A345)&gt;0,B345&lt;&gt;"",COUNTIFS('Time Entries'!$A$2:$A$1500,A345,'Time Entries'!$B$2:$B$1500,B345,'Time Entries'!$C$2:$C$1500,C345,'Time Entries'!$M$2:$M$1500,M345)&gt;1),"POSSIBLE DUPLICATE; ","")&amp;IF(AND(N(A345)&gt;0,B345&lt;&gt;"",N('Settings'!$B$2)&gt;0,SUMIFS('Time Entries'!$M$2:$M$1500,'Time Entries'!$A$2:$A$1500,A345,'Time Entries'!$B$2:$B$1500,B345)&gt;N('Settings'!$B$2)),"LONG DAY; ","")&amp;IF(AND(N(A345)&gt;0,N(J345)&gt;0,N(J345)-N(A345)&gt;N('Settings'!$B$4)),"ENTERED LATE; ","")&amp;IF(AND(N(A345)&gt;0,K345="",TODAY()-N(A345)&gt;=N('Settings'!$B$5)),"NOT APPROVED; ",""))-2)))</f>
        <v/>
      </c>
    </row>
    <row r="346">
      <c r="A346" s="6" t="n"/>
      <c r="D346" s="7" t="n"/>
      <c r="E346" s="7" t="n"/>
      <c r="J346" s="6" t="n"/>
      <c r="L346" s="8" t="n"/>
      <c r="M346" s="9">
        <f>IF(NOT(OR(A346&lt;&gt;"",B346&lt;&gt;"",C346&lt;&gt;"")),"",IF(N(G346)&gt;0,N(G346),IF(AND(AND(D346&lt;&gt;"",E346&lt;&gt;""),N(E346)&gt;N(D346)),ROUND((N(E346)-N(D346))*24-N(F346)/60,2),"")))</f>
        <v/>
      </c>
      <c r="N346" s="6">
        <f>IF(N(A346)=0,"",A346-WEEKDAY(A346,3))</f>
        <v/>
      </c>
      <c r="O346" s="8">
        <f>IF(NOT(OR(A346&lt;&gt;"",B346&lt;&gt;"",C346&lt;&gt;"")),"",IF(IF(N(A346)=0,"NO DATE; ",IF(A346&gt;TODAY(),"FUTURE DATE; ",""))&amp;IF(B346="","NO WORKER; ",IF(COUNTIF('Workers'!$A$2:$A$61,B346)=0,"WORKER NOT ON WORKERS SHEET; ",""))&amp;IF(C346="","NO JOB; ",IF(COUNTIF('Jobs'!$A$2:$A$61,C346)=0,"JOB NOT ON JOBS SHEET; ",""))&amp;IF(AND(N(G346)=0,AND(D346&lt;&gt;"",E346&lt;&gt;""),N(E346)&lt;=N(D346)),"END BEFORE START; ",IF(N(M346)&lt;=0,"NO HOURS; ",""))&amp;IF(AND(N(A346)&gt;0,B346&lt;&gt;"",COUNTIFS('Time Entries'!$A$2:$A$1500,A346,'Time Entries'!$B$2:$B$1500,B346,'Time Entries'!$C$2:$C$1500,C346,'Time Entries'!$M$2:$M$1500,M346)&gt;1),"POSSIBLE DUPLICATE; ","")&amp;IF(AND(N(A346)&gt;0,B346&lt;&gt;"",N('Settings'!$B$2)&gt;0,SUMIFS('Time Entries'!$M$2:$M$1500,'Time Entries'!$A$2:$A$1500,A346,'Time Entries'!$B$2:$B$1500,B346)&gt;N('Settings'!$B$2)),"LONG DAY; ","")&amp;IF(AND(N(A346)&gt;0,N(J346)&gt;0,N(J346)-N(A346)&gt;N('Settings'!$B$4)),"ENTERED LATE; ","")&amp;IF(AND(N(A346)&gt;0,K346="",TODAY()-N(A346)&gt;=N('Settings'!$B$5)),"NOT APPROVED; ","")="","",LEFT(IF(N(A346)=0,"NO DATE; ",IF(A346&gt;TODAY(),"FUTURE DATE; ",""))&amp;IF(B346="","NO WORKER; ",IF(COUNTIF('Workers'!$A$2:$A$61,B346)=0,"WORKER NOT ON WORKERS SHEET; ",""))&amp;IF(C346="","NO JOB; ",IF(COUNTIF('Jobs'!$A$2:$A$61,C346)=0,"JOB NOT ON JOBS SHEET; ",""))&amp;IF(AND(N(G346)=0,AND(D346&lt;&gt;"",E346&lt;&gt;""),N(E346)&lt;=N(D346)),"END BEFORE START; ",IF(N(M346)&lt;=0,"NO HOURS; ",""))&amp;IF(AND(N(A346)&gt;0,B346&lt;&gt;"",COUNTIFS('Time Entries'!$A$2:$A$1500,A346,'Time Entries'!$B$2:$B$1500,B346,'Time Entries'!$C$2:$C$1500,C346,'Time Entries'!$M$2:$M$1500,M346)&gt;1),"POSSIBLE DUPLICATE; ","")&amp;IF(AND(N(A346)&gt;0,B346&lt;&gt;"",N('Settings'!$B$2)&gt;0,SUMIFS('Time Entries'!$M$2:$M$1500,'Time Entries'!$A$2:$A$1500,A346,'Time Entries'!$B$2:$B$1500,B346)&gt;N('Settings'!$B$2)),"LONG DAY; ","")&amp;IF(AND(N(A346)&gt;0,N(J346)&gt;0,N(J346)-N(A346)&gt;N('Settings'!$B$4)),"ENTERED LATE; ","")&amp;IF(AND(N(A346)&gt;0,K346="",TODAY()-N(A346)&gt;=N('Settings'!$B$5)),"NOT APPROVED; ",""),LEN(IF(N(A346)=0,"NO DATE; ",IF(A346&gt;TODAY(),"FUTURE DATE; ",""))&amp;IF(B346="","NO WORKER; ",IF(COUNTIF('Workers'!$A$2:$A$61,B346)=0,"WORKER NOT ON WORKERS SHEET; ",""))&amp;IF(C346="","NO JOB; ",IF(COUNTIF('Jobs'!$A$2:$A$61,C346)=0,"JOB NOT ON JOBS SHEET; ",""))&amp;IF(AND(N(G346)=0,AND(D346&lt;&gt;"",E346&lt;&gt;""),N(E346)&lt;=N(D346)),"END BEFORE START; ",IF(N(M346)&lt;=0,"NO HOURS; ",""))&amp;IF(AND(N(A346)&gt;0,B346&lt;&gt;"",COUNTIFS('Time Entries'!$A$2:$A$1500,A346,'Time Entries'!$B$2:$B$1500,B346,'Time Entries'!$C$2:$C$1500,C346,'Time Entries'!$M$2:$M$1500,M346)&gt;1),"POSSIBLE DUPLICATE; ","")&amp;IF(AND(N(A346)&gt;0,B346&lt;&gt;"",N('Settings'!$B$2)&gt;0,SUMIFS('Time Entries'!$M$2:$M$1500,'Time Entries'!$A$2:$A$1500,A346,'Time Entries'!$B$2:$B$1500,B346)&gt;N('Settings'!$B$2)),"LONG DAY; ","")&amp;IF(AND(N(A346)&gt;0,N(J346)&gt;0,N(J346)-N(A346)&gt;N('Settings'!$B$4)),"ENTERED LATE; ","")&amp;IF(AND(N(A346)&gt;0,K346="",TODAY()-N(A346)&gt;=N('Settings'!$B$5)),"NOT APPROVED; ",""))-2)))</f>
        <v/>
      </c>
    </row>
    <row r="347">
      <c r="A347" s="6" t="n"/>
      <c r="D347" s="7" t="n"/>
      <c r="E347" s="7" t="n"/>
      <c r="J347" s="6" t="n"/>
      <c r="L347" s="8" t="n"/>
      <c r="M347" s="9">
        <f>IF(NOT(OR(A347&lt;&gt;"",B347&lt;&gt;"",C347&lt;&gt;"")),"",IF(N(G347)&gt;0,N(G347),IF(AND(AND(D347&lt;&gt;"",E347&lt;&gt;""),N(E347)&gt;N(D347)),ROUND((N(E347)-N(D347))*24-N(F347)/60,2),"")))</f>
        <v/>
      </c>
      <c r="N347" s="6">
        <f>IF(N(A347)=0,"",A347-WEEKDAY(A347,3))</f>
        <v/>
      </c>
      <c r="O347" s="8">
        <f>IF(NOT(OR(A347&lt;&gt;"",B347&lt;&gt;"",C347&lt;&gt;"")),"",IF(IF(N(A347)=0,"NO DATE; ",IF(A347&gt;TODAY(),"FUTURE DATE; ",""))&amp;IF(B347="","NO WORKER; ",IF(COUNTIF('Workers'!$A$2:$A$61,B347)=0,"WORKER NOT ON WORKERS SHEET; ",""))&amp;IF(C347="","NO JOB; ",IF(COUNTIF('Jobs'!$A$2:$A$61,C347)=0,"JOB NOT ON JOBS SHEET; ",""))&amp;IF(AND(N(G347)=0,AND(D347&lt;&gt;"",E347&lt;&gt;""),N(E347)&lt;=N(D347)),"END BEFORE START; ",IF(N(M347)&lt;=0,"NO HOURS; ",""))&amp;IF(AND(N(A347)&gt;0,B347&lt;&gt;"",COUNTIFS('Time Entries'!$A$2:$A$1500,A347,'Time Entries'!$B$2:$B$1500,B347,'Time Entries'!$C$2:$C$1500,C347,'Time Entries'!$M$2:$M$1500,M347)&gt;1),"POSSIBLE DUPLICATE; ","")&amp;IF(AND(N(A347)&gt;0,B347&lt;&gt;"",N('Settings'!$B$2)&gt;0,SUMIFS('Time Entries'!$M$2:$M$1500,'Time Entries'!$A$2:$A$1500,A347,'Time Entries'!$B$2:$B$1500,B347)&gt;N('Settings'!$B$2)),"LONG DAY; ","")&amp;IF(AND(N(A347)&gt;0,N(J347)&gt;0,N(J347)-N(A347)&gt;N('Settings'!$B$4)),"ENTERED LATE; ","")&amp;IF(AND(N(A347)&gt;0,K347="",TODAY()-N(A347)&gt;=N('Settings'!$B$5)),"NOT APPROVED; ","")="","",LEFT(IF(N(A347)=0,"NO DATE; ",IF(A347&gt;TODAY(),"FUTURE DATE; ",""))&amp;IF(B347="","NO WORKER; ",IF(COUNTIF('Workers'!$A$2:$A$61,B347)=0,"WORKER NOT ON WORKERS SHEET; ",""))&amp;IF(C347="","NO JOB; ",IF(COUNTIF('Jobs'!$A$2:$A$61,C347)=0,"JOB NOT ON JOBS SHEET; ",""))&amp;IF(AND(N(G347)=0,AND(D347&lt;&gt;"",E347&lt;&gt;""),N(E347)&lt;=N(D347)),"END BEFORE START; ",IF(N(M347)&lt;=0,"NO HOURS; ",""))&amp;IF(AND(N(A347)&gt;0,B347&lt;&gt;"",COUNTIFS('Time Entries'!$A$2:$A$1500,A347,'Time Entries'!$B$2:$B$1500,B347,'Time Entries'!$C$2:$C$1500,C347,'Time Entries'!$M$2:$M$1500,M347)&gt;1),"POSSIBLE DUPLICATE; ","")&amp;IF(AND(N(A347)&gt;0,B347&lt;&gt;"",N('Settings'!$B$2)&gt;0,SUMIFS('Time Entries'!$M$2:$M$1500,'Time Entries'!$A$2:$A$1500,A347,'Time Entries'!$B$2:$B$1500,B347)&gt;N('Settings'!$B$2)),"LONG DAY; ","")&amp;IF(AND(N(A347)&gt;0,N(J347)&gt;0,N(J347)-N(A347)&gt;N('Settings'!$B$4)),"ENTERED LATE; ","")&amp;IF(AND(N(A347)&gt;0,K347="",TODAY()-N(A347)&gt;=N('Settings'!$B$5)),"NOT APPROVED; ",""),LEN(IF(N(A347)=0,"NO DATE; ",IF(A347&gt;TODAY(),"FUTURE DATE; ",""))&amp;IF(B347="","NO WORKER; ",IF(COUNTIF('Workers'!$A$2:$A$61,B347)=0,"WORKER NOT ON WORKERS SHEET; ",""))&amp;IF(C347="","NO JOB; ",IF(COUNTIF('Jobs'!$A$2:$A$61,C347)=0,"JOB NOT ON JOBS SHEET; ",""))&amp;IF(AND(N(G347)=0,AND(D347&lt;&gt;"",E347&lt;&gt;""),N(E347)&lt;=N(D347)),"END BEFORE START; ",IF(N(M347)&lt;=0,"NO HOURS; ",""))&amp;IF(AND(N(A347)&gt;0,B347&lt;&gt;"",COUNTIFS('Time Entries'!$A$2:$A$1500,A347,'Time Entries'!$B$2:$B$1500,B347,'Time Entries'!$C$2:$C$1500,C347,'Time Entries'!$M$2:$M$1500,M347)&gt;1),"POSSIBLE DUPLICATE; ","")&amp;IF(AND(N(A347)&gt;0,B347&lt;&gt;"",N('Settings'!$B$2)&gt;0,SUMIFS('Time Entries'!$M$2:$M$1500,'Time Entries'!$A$2:$A$1500,A347,'Time Entries'!$B$2:$B$1500,B347)&gt;N('Settings'!$B$2)),"LONG DAY; ","")&amp;IF(AND(N(A347)&gt;0,N(J347)&gt;0,N(J347)-N(A347)&gt;N('Settings'!$B$4)),"ENTERED LATE; ","")&amp;IF(AND(N(A347)&gt;0,K347="",TODAY()-N(A347)&gt;=N('Settings'!$B$5)),"NOT APPROVED; ",""))-2)))</f>
        <v/>
      </c>
    </row>
    <row r="348">
      <c r="A348" s="6" t="n"/>
      <c r="D348" s="7" t="n"/>
      <c r="E348" s="7" t="n"/>
      <c r="J348" s="6" t="n"/>
      <c r="L348" s="8" t="n"/>
      <c r="M348" s="9">
        <f>IF(NOT(OR(A348&lt;&gt;"",B348&lt;&gt;"",C348&lt;&gt;"")),"",IF(N(G348)&gt;0,N(G348),IF(AND(AND(D348&lt;&gt;"",E348&lt;&gt;""),N(E348)&gt;N(D348)),ROUND((N(E348)-N(D348))*24-N(F348)/60,2),"")))</f>
        <v/>
      </c>
      <c r="N348" s="6">
        <f>IF(N(A348)=0,"",A348-WEEKDAY(A348,3))</f>
        <v/>
      </c>
      <c r="O348" s="8">
        <f>IF(NOT(OR(A348&lt;&gt;"",B348&lt;&gt;"",C348&lt;&gt;"")),"",IF(IF(N(A348)=0,"NO DATE; ",IF(A348&gt;TODAY(),"FUTURE DATE; ",""))&amp;IF(B348="","NO WORKER; ",IF(COUNTIF('Workers'!$A$2:$A$61,B348)=0,"WORKER NOT ON WORKERS SHEET; ",""))&amp;IF(C348="","NO JOB; ",IF(COUNTIF('Jobs'!$A$2:$A$61,C348)=0,"JOB NOT ON JOBS SHEET; ",""))&amp;IF(AND(N(G348)=0,AND(D348&lt;&gt;"",E348&lt;&gt;""),N(E348)&lt;=N(D348)),"END BEFORE START; ",IF(N(M348)&lt;=0,"NO HOURS; ",""))&amp;IF(AND(N(A348)&gt;0,B348&lt;&gt;"",COUNTIFS('Time Entries'!$A$2:$A$1500,A348,'Time Entries'!$B$2:$B$1500,B348,'Time Entries'!$C$2:$C$1500,C348,'Time Entries'!$M$2:$M$1500,M348)&gt;1),"POSSIBLE DUPLICATE; ","")&amp;IF(AND(N(A348)&gt;0,B348&lt;&gt;"",N('Settings'!$B$2)&gt;0,SUMIFS('Time Entries'!$M$2:$M$1500,'Time Entries'!$A$2:$A$1500,A348,'Time Entries'!$B$2:$B$1500,B348)&gt;N('Settings'!$B$2)),"LONG DAY; ","")&amp;IF(AND(N(A348)&gt;0,N(J348)&gt;0,N(J348)-N(A348)&gt;N('Settings'!$B$4)),"ENTERED LATE; ","")&amp;IF(AND(N(A348)&gt;0,K348="",TODAY()-N(A348)&gt;=N('Settings'!$B$5)),"NOT APPROVED; ","")="","",LEFT(IF(N(A348)=0,"NO DATE; ",IF(A348&gt;TODAY(),"FUTURE DATE; ",""))&amp;IF(B348="","NO WORKER; ",IF(COUNTIF('Workers'!$A$2:$A$61,B348)=0,"WORKER NOT ON WORKERS SHEET; ",""))&amp;IF(C348="","NO JOB; ",IF(COUNTIF('Jobs'!$A$2:$A$61,C348)=0,"JOB NOT ON JOBS SHEET; ",""))&amp;IF(AND(N(G348)=0,AND(D348&lt;&gt;"",E348&lt;&gt;""),N(E348)&lt;=N(D348)),"END BEFORE START; ",IF(N(M348)&lt;=0,"NO HOURS; ",""))&amp;IF(AND(N(A348)&gt;0,B348&lt;&gt;"",COUNTIFS('Time Entries'!$A$2:$A$1500,A348,'Time Entries'!$B$2:$B$1500,B348,'Time Entries'!$C$2:$C$1500,C348,'Time Entries'!$M$2:$M$1500,M348)&gt;1),"POSSIBLE DUPLICATE; ","")&amp;IF(AND(N(A348)&gt;0,B348&lt;&gt;"",N('Settings'!$B$2)&gt;0,SUMIFS('Time Entries'!$M$2:$M$1500,'Time Entries'!$A$2:$A$1500,A348,'Time Entries'!$B$2:$B$1500,B348)&gt;N('Settings'!$B$2)),"LONG DAY; ","")&amp;IF(AND(N(A348)&gt;0,N(J348)&gt;0,N(J348)-N(A348)&gt;N('Settings'!$B$4)),"ENTERED LATE; ","")&amp;IF(AND(N(A348)&gt;0,K348="",TODAY()-N(A348)&gt;=N('Settings'!$B$5)),"NOT APPROVED; ",""),LEN(IF(N(A348)=0,"NO DATE; ",IF(A348&gt;TODAY(),"FUTURE DATE; ",""))&amp;IF(B348="","NO WORKER; ",IF(COUNTIF('Workers'!$A$2:$A$61,B348)=0,"WORKER NOT ON WORKERS SHEET; ",""))&amp;IF(C348="","NO JOB; ",IF(COUNTIF('Jobs'!$A$2:$A$61,C348)=0,"JOB NOT ON JOBS SHEET; ",""))&amp;IF(AND(N(G348)=0,AND(D348&lt;&gt;"",E348&lt;&gt;""),N(E348)&lt;=N(D348)),"END BEFORE START; ",IF(N(M348)&lt;=0,"NO HOURS; ",""))&amp;IF(AND(N(A348)&gt;0,B348&lt;&gt;"",COUNTIFS('Time Entries'!$A$2:$A$1500,A348,'Time Entries'!$B$2:$B$1500,B348,'Time Entries'!$C$2:$C$1500,C348,'Time Entries'!$M$2:$M$1500,M348)&gt;1),"POSSIBLE DUPLICATE; ","")&amp;IF(AND(N(A348)&gt;0,B348&lt;&gt;"",N('Settings'!$B$2)&gt;0,SUMIFS('Time Entries'!$M$2:$M$1500,'Time Entries'!$A$2:$A$1500,A348,'Time Entries'!$B$2:$B$1500,B348)&gt;N('Settings'!$B$2)),"LONG DAY; ","")&amp;IF(AND(N(A348)&gt;0,N(J348)&gt;0,N(J348)-N(A348)&gt;N('Settings'!$B$4)),"ENTERED LATE; ","")&amp;IF(AND(N(A348)&gt;0,K348="",TODAY()-N(A348)&gt;=N('Settings'!$B$5)),"NOT APPROVED; ",""))-2)))</f>
        <v/>
      </c>
    </row>
    <row r="349">
      <c r="A349" s="6" t="n"/>
      <c r="D349" s="7" t="n"/>
      <c r="E349" s="7" t="n"/>
      <c r="J349" s="6" t="n"/>
      <c r="L349" s="8" t="n"/>
      <c r="M349" s="9">
        <f>IF(NOT(OR(A349&lt;&gt;"",B349&lt;&gt;"",C349&lt;&gt;"")),"",IF(N(G349)&gt;0,N(G349),IF(AND(AND(D349&lt;&gt;"",E349&lt;&gt;""),N(E349)&gt;N(D349)),ROUND((N(E349)-N(D349))*24-N(F349)/60,2),"")))</f>
        <v/>
      </c>
      <c r="N349" s="6">
        <f>IF(N(A349)=0,"",A349-WEEKDAY(A349,3))</f>
        <v/>
      </c>
      <c r="O349" s="8">
        <f>IF(NOT(OR(A349&lt;&gt;"",B349&lt;&gt;"",C349&lt;&gt;"")),"",IF(IF(N(A349)=0,"NO DATE; ",IF(A349&gt;TODAY(),"FUTURE DATE; ",""))&amp;IF(B349="","NO WORKER; ",IF(COUNTIF('Workers'!$A$2:$A$61,B349)=0,"WORKER NOT ON WORKERS SHEET; ",""))&amp;IF(C349="","NO JOB; ",IF(COUNTIF('Jobs'!$A$2:$A$61,C349)=0,"JOB NOT ON JOBS SHEET; ",""))&amp;IF(AND(N(G349)=0,AND(D349&lt;&gt;"",E349&lt;&gt;""),N(E349)&lt;=N(D349)),"END BEFORE START; ",IF(N(M349)&lt;=0,"NO HOURS; ",""))&amp;IF(AND(N(A349)&gt;0,B349&lt;&gt;"",COUNTIFS('Time Entries'!$A$2:$A$1500,A349,'Time Entries'!$B$2:$B$1500,B349,'Time Entries'!$C$2:$C$1500,C349,'Time Entries'!$M$2:$M$1500,M349)&gt;1),"POSSIBLE DUPLICATE; ","")&amp;IF(AND(N(A349)&gt;0,B349&lt;&gt;"",N('Settings'!$B$2)&gt;0,SUMIFS('Time Entries'!$M$2:$M$1500,'Time Entries'!$A$2:$A$1500,A349,'Time Entries'!$B$2:$B$1500,B349)&gt;N('Settings'!$B$2)),"LONG DAY; ","")&amp;IF(AND(N(A349)&gt;0,N(J349)&gt;0,N(J349)-N(A349)&gt;N('Settings'!$B$4)),"ENTERED LATE; ","")&amp;IF(AND(N(A349)&gt;0,K349="",TODAY()-N(A349)&gt;=N('Settings'!$B$5)),"NOT APPROVED; ","")="","",LEFT(IF(N(A349)=0,"NO DATE; ",IF(A349&gt;TODAY(),"FUTURE DATE; ",""))&amp;IF(B349="","NO WORKER; ",IF(COUNTIF('Workers'!$A$2:$A$61,B349)=0,"WORKER NOT ON WORKERS SHEET; ",""))&amp;IF(C349="","NO JOB; ",IF(COUNTIF('Jobs'!$A$2:$A$61,C349)=0,"JOB NOT ON JOBS SHEET; ",""))&amp;IF(AND(N(G349)=0,AND(D349&lt;&gt;"",E349&lt;&gt;""),N(E349)&lt;=N(D349)),"END BEFORE START; ",IF(N(M349)&lt;=0,"NO HOURS; ",""))&amp;IF(AND(N(A349)&gt;0,B349&lt;&gt;"",COUNTIFS('Time Entries'!$A$2:$A$1500,A349,'Time Entries'!$B$2:$B$1500,B349,'Time Entries'!$C$2:$C$1500,C349,'Time Entries'!$M$2:$M$1500,M349)&gt;1),"POSSIBLE DUPLICATE; ","")&amp;IF(AND(N(A349)&gt;0,B349&lt;&gt;"",N('Settings'!$B$2)&gt;0,SUMIFS('Time Entries'!$M$2:$M$1500,'Time Entries'!$A$2:$A$1500,A349,'Time Entries'!$B$2:$B$1500,B349)&gt;N('Settings'!$B$2)),"LONG DAY; ","")&amp;IF(AND(N(A349)&gt;0,N(J349)&gt;0,N(J349)-N(A349)&gt;N('Settings'!$B$4)),"ENTERED LATE; ","")&amp;IF(AND(N(A349)&gt;0,K349="",TODAY()-N(A349)&gt;=N('Settings'!$B$5)),"NOT APPROVED; ",""),LEN(IF(N(A349)=0,"NO DATE; ",IF(A349&gt;TODAY(),"FUTURE DATE; ",""))&amp;IF(B349="","NO WORKER; ",IF(COUNTIF('Workers'!$A$2:$A$61,B349)=0,"WORKER NOT ON WORKERS SHEET; ",""))&amp;IF(C349="","NO JOB; ",IF(COUNTIF('Jobs'!$A$2:$A$61,C349)=0,"JOB NOT ON JOBS SHEET; ",""))&amp;IF(AND(N(G349)=0,AND(D349&lt;&gt;"",E349&lt;&gt;""),N(E349)&lt;=N(D349)),"END BEFORE START; ",IF(N(M349)&lt;=0,"NO HOURS; ",""))&amp;IF(AND(N(A349)&gt;0,B349&lt;&gt;"",COUNTIFS('Time Entries'!$A$2:$A$1500,A349,'Time Entries'!$B$2:$B$1500,B349,'Time Entries'!$C$2:$C$1500,C349,'Time Entries'!$M$2:$M$1500,M349)&gt;1),"POSSIBLE DUPLICATE; ","")&amp;IF(AND(N(A349)&gt;0,B349&lt;&gt;"",N('Settings'!$B$2)&gt;0,SUMIFS('Time Entries'!$M$2:$M$1500,'Time Entries'!$A$2:$A$1500,A349,'Time Entries'!$B$2:$B$1500,B349)&gt;N('Settings'!$B$2)),"LONG DAY; ","")&amp;IF(AND(N(A349)&gt;0,N(J349)&gt;0,N(J349)-N(A349)&gt;N('Settings'!$B$4)),"ENTERED LATE; ","")&amp;IF(AND(N(A349)&gt;0,K349="",TODAY()-N(A349)&gt;=N('Settings'!$B$5)),"NOT APPROVED; ",""))-2)))</f>
        <v/>
      </c>
    </row>
    <row r="350">
      <c r="A350" s="6" t="n"/>
      <c r="D350" s="7" t="n"/>
      <c r="E350" s="7" t="n"/>
      <c r="J350" s="6" t="n"/>
      <c r="L350" s="8" t="n"/>
      <c r="M350" s="9">
        <f>IF(NOT(OR(A350&lt;&gt;"",B350&lt;&gt;"",C350&lt;&gt;"")),"",IF(N(G350)&gt;0,N(G350),IF(AND(AND(D350&lt;&gt;"",E350&lt;&gt;""),N(E350)&gt;N(D350)),ROUND((N(E350)-N(D350))*24-N(F350)/60,2),"")))</f>
        <v/>
      </c>
      <c r="N350" s="6">
        <f>IF(N(A350)=0,"",A350-WEEKDAY(A350,3))</f>
        <v/>
      </c>
      <c r="O350" s="8">
        <f>IF(NOT(OR(A350&lt;&gt;"",B350&lt;&gt;"",C350&lt;&gt;"")),"",IF(IF(N(A350)=0,"NO DATE; ",IF(A350&gt;TODAY(),"FUTURE DATE; ",""))&amp;IF(B350="","NO WORKER; ",IF(COUNTIF('Workers'!$A$2:$A$61,B350)=0,"WORKER NOT ON WORKERS SHEET; ",""))&amp;IF(C350="","NO JOB; ",IF(COUNTIF('Jobs'!$A$2:$A$61,C350)=0,"JOB NOT ON JOBS SHEET; ",""))&amp;IF(AND(N(G350)=0,AND(D350&lt;&gt;"",E350&lt;&gt;""),N(E350)&lt;=N(D350)),"END BEFORE START; ",IF(N(M350)&lt;=0,"NO HOURS; ",""))&amp;IF(AND(N(A350)&gt;0,B350&lt;&gt;"",COUNTIFS('Time Entries'!$A$2:$A$1500,A350,'Time Entries'!$B$2:$B$1500,B350,'Time Entries'!$C$2:$C$1500,C350,'Time Entries'!$M$2:$M$1500,M350)&gt;1),"POSSIBLE DUPLICATE; ","")&amp;IF(AND(N(A350)&gt;0,B350&lt;&gt;"",N('Settings'!$B$2)&gt;0,SUMIFS('Time Entries'!$M$2:$M$1500,'Time Entries'!$A$2:$A$1500,A350,'Time Entries'!$B$2:$B$1500,B350)&gt;N('Settings'!$B$2)),"LONG DAY; ","")&amp;IF(AND(N(A350)&gt;0,N(J350)&gt;0,N(J350)-N(A350)&gt;N('Settings'!$B$4)),"ENTERED LATE; ","")&amp;IF(AND(N(A350)&gt;0,K350="",TODAY()-N(A350)&gt;=N('Settings'!$B$5)),"NOT APPROVED; ","")="","",LEFT(IF(N(A350)=0,"NO DATE; ",IF(A350&gt;TODAY(),"FUTURE DATE; ",""))&amp;IF(B350="","NO WORKER; ",IF(COUNTIF('Workers'!$A$2:$A$61,B350)=0,"WORKER NOT ON WORKERS SHEET; ",""))&amp;IF(C350="","NO JOB; ",IF(COUNTIF('Jobs'!$A$2:$A$61,C350)=0,"JOB NOT ON JOBS SHEET; ",""))&amp;IF(AND(N(G350)=0,AND(D350&lt;&gt;"",E350&lt;&gt;""),N(E350)&lt;=N(D350)),"END BEFORE START; ",IF(N(M350)&lt;=0,"NO HOURS; ",""))&amp;IF(AND(N(A350)&gt;0,B350&lt;&gt;"",COUNTIFS('Time Entries'!$A$2:$A$1500,A350,'Time Entries'!$B$2:$B$1500,B350,'Time Entries'!$C$2:$C$1500,C350,'Time Entries'!$M$2:$M$1500,M350)&gt;1),"POSSIBLE DUPLICATE; ","")&amp;IF(AND(N(A350)&gt;0,B350&lt;&gt;"",N('Settings'!$B$2)&gt;0,SUMIFS('Time Entries'!$M$2:$M$1500,'Time Entries'!$A$2:$A$1500,A350,'Time Entries'!$B$2:$B$1500,B350)&gt;N('Settings'!$B$2)),"LONG DAY; ","")&amp;IF(AND(N(A350)&gt;0,N(J350)&gt;0,N(J350)-N(A350)&gt;N('Settings'!$B$4)),"ENTERED LATE; ","")&amp;IF(AND(N(A350)&gt;0,K350="",TODAY()-N(A350)&gt;=N('Settings'!$B$5)),"NOT APPROVED; ",""),LEN(IF(N(A350)=0,"NO DATE; ",IF(A350&gt;TODAY(),"FUTURE DATE; ",""))&amp;IF(B350="","NO WORKER; ",IF(COUNTIF('Workers'!$A$2:$A$61,B350)=0,"WORKER NOT ON WORKERS SHEET; ",""))&amp;IF(C350="","NO JOB; ",IF(COUNTIF('Jobs'!$A$2:$A$61,C350)=0,"JOB NOT ON JOBS SHEET; ",""))&amp;IF(AND(N(G350)=0,AND(D350&lt;&gt;"",E350&lt;&gt;""),N(E350)&lt;=N(D350)),"END BEFORE START; ",IF(N(M350)&lt;=0,"NO HOURS; ",""))&amp;IF(AND(N(A350)&gt;0,B350&lt;&gt;"",COUNTIFS('Time Entries'!$A$2:$A$1500,A350,'Time Entries'!$B$2:$B$1500,B350,'Time Entries'!$C$2:$C$1500,C350,'Time Entries'!$M$2:$M$1500,M350)&gt;1),"POSSIBLE DUPLICATE; ","")&amp;IF(AND(N(A350)&gt;0,B350&lt;&gt;"",N('Settings'!$B$2)&gt;0,SUMIFS('Time Entries'!$M$2:$M$1500,'Time Entries'!$A$2:$A$1500,A350,'Time Entries'!$B$2:$B$1500,B350)&gt;N('Settings'!$B$2)),"LONG DAY; ","")&amp;IF(AND(N(A350)&gt;0,N(J350)&gt;0,N(J350)-N(A350)&gt;N('Settings'!$B$4)),"ENTERED LATE; ","")&amp;IF(AND(N(A350)&gt;0,K350="",TODAY()-N(A350)&gt;=N('Settings'!$B$5)),"NOT APPROVED; ",""))-2)))</f>
        <v/>
      </c>
    </row>
    <row r="351">
      <c r="A351" s="6" t="n"/>
      <c r="D351" s="7" t="n"/>
      <c r="E351" s="7" t="n"/>
      <c r="J351" s="6" t="n"/>
      <c r="L351" s="8" t="n"/>
      <c r="M351" s="9">
        <f>IF(NOT(OR(A351&lt;&gt;"",B351&lt;&gt;"",C351&lt;&gt;"")),"",IF(N(G351)&gt;0,N(G351),IF(AND(AND(D351&lt;&gt;"",E351&lt;&gt;""),N(E351)&gt;N(D351)),ROUND((N(E351)-N(D351))*24-N(F351)/60,2),"")))</f>
        <v/>
      </c>
      <c r="N351" s="6">
        <f>IF(N(A351)=0,"",A351-WEEKDAY(A351,3))</f>
        <v/>
      </c>
      <c r="O351" s="8">
        <f>IF(NOT(OR(A351&lt;&gt;"",B351&lt;&gt;"",C351&lt;&gt;"")),"",IF(IF(N(A351)=0,"NO DATE; ",IF(A351&gt;TODAY(),"FUTURE DATE; ",""))&amp;IF(B351="","NO WORKER; ",IF(COUNTIF('Workers'!$A$2:$A$61,B351)=0,"WORKER NOT ON WORKERS SHEET; ",""))&amp;IF(C351="","NO JOB; ",IF(COUNTIF('Jobs'!$A$2:$A$61,C351)=0,"JOB NOT ON JOBS SHEET; ",""))&amp;IF(AND(N(G351)=0,AND(D351&lt;&gt;"",E351&lt;&gt;""),N(E351)&lt;=N(D351)),"END BEFORE START; ",IF(N(M351)&lt;=0,"NO HOURS; ",""))&amp;IF(AND(N(A351)&gt;0,B351&lt;&gt;"",COUNTIFS('Time Entries'!$A$2:$A$1500,A351,'Time Entries'!$B$2:$B$1500,B351,'Time Entries'!$C$2:$C$1500,C351,'Time Entries'!$M$2:$M$1500,M351)&gt;1),"POSSIBLE DUPLICATE; ","")&amp;IF(AND(N(A351)&gt;0,B351&lt;&gt;"",N('Settings'!$B$2)&gt;0,SUMIFS('Time Entries'!$M$2:$M$1500,'Time Entries'!$A$2:$A$1500,A351,'Time Entries'!$B$2:$B$1500,B351)&gt;N('Settings'!$B$2)),"LONG DAY; ","")&amp;IF(AND(N(A351)&gt;0,N(J351)&gt;0,N(J351)-N(A351)&gt;N('Settings'!$B$4)),"ENTERED LATE; ","")&amp;IF(AND(N(A351)&gt;0,K351="",TODAY()-N(A351)&gt;=N('Settings'!$B$5)),"NOT APPROVED; ","")="","",LEFT(IF(N(A351)=0,"NO DATE; ",IF(A351&gt;TODAY(),"FUTURE DATE; ",""))&amp;IF(B351="","NO WORKER; ",IF(COUNTIF('Workers'!$A$2:$A$61,B351)=0,"WORKER NOT ON WORKERS SHEET; ",""))&amp;IF(C351="","NO JOB; ",IF(COUNTIF('Jobs'!$A$2:$A$61,C351)=0,"JOB NOT ON JOBS SHEET; ",""))&amp;IF(AND(N(G351)=0,AND(D351&lt;&gt;"",E351&lt;&gt;""),N(E351)&lt;=N(D351)),"END BEFORE START; ",IF(N(M351)&lt;=0,"NO HOURS; ",""))&amp;IF(AND(N(A351)&gt;0,B351&lt;&gt;"",COUNTIFS('Time Entries'!$A$2:$A$1500,A351,'Time Entries'!$B$2:$B$1500,B351,'Time Entries'!$C$2:$C$1500,C351,'Time Entries'!$M$2:$M$1500,M351)&gt;1),"POSSIBLE DUPLICATE; ","")&amp;IF(AND(N(A351)&gt;0,B351&lt;&gt;"",N('Settings'!$B$2)&gt;0,SUMIFS('Time Entries'!$M$2:$M$1500,'Time Entries'!$A$2:$A$1500,A351,'Time Entries'!$B$2:$B$1500,B351)&gt;N('Settings'!$B$2)),"LONG DAY; ","")&amp;IF(AND(N(A351)&gt;0,N(J351)&gt;0,N(J351)-N(A351)&gt;N('Settings'!$B$4)),"ENTERED LATE; ","")&amp;IF(AND(N(A351)&gt;0,K351="",TODAY()-N(A351)&gt;=N('Settings'!$B$5)),"NOT APPROVED; ",""),LEN(IF(N(A351)=0,"NO DATE; ",IF(A351&gt;TODAY(),"FUTURE DATE; ",""))&amp;IF(B351="","NO WORKER; ",IF(COUNTIF('Workers'!$A$2:$A$61,B351)=0,"WORKER NOT ON WORKERS SHEET; ",""))&amp;IF(C351="","NO JOB; ",IF(COUNTIF('Jobs'!$A$2:$A$61,C351)=0,"JOB NOT ON JOBS SHEET; ",""))&amp;IF(AND(N(G351)=0,AND(D351&lt;&gt;"",E351&lt;&gt;""),N(E351)&lt;=N(D351)),"END BEFORE START; ",IF(N(M351)&lt;=0,"NO HOURS; ",""))&amp;IF(AND(N(A351)&gt;0,B351&lt;&gt;"",COUNTIFS('Time Entries'!$A$2:$A$1500,A351,'Time Entries'!$B$2:$B$1500,B351,'Time Entries'!$C$2:$C$1500,C351,'Time Entries'!$M$2:$M$1500,M351)&gt;1),"POSSIBLE DUPLICATE; ","")&amp;IF(AND(N(A351)&gt;0,B351&lt;&gt;"",N('Settings'!$B$2)&gt;0,SUMIFS('Time Entries'!$M$2:$M$1500,'Time Entries'!$A$2:$A$1500,A351,'Time Entries'!$B$2:$B$1500,B351)&gt;N('Settings'!$B$2)),"LONG DAY; ","")&amp;IF(AND(N(A351)&gt;0,N(J351)&gt;0,N(J351)-N(A351)&gt;N('Settings'!$B$4)),"ENTERED LATE; ","")&amp;IF(AND(N(A351)&gt;0,K351="",TODAY()-N(A351)&gt;=N('Settings'!$B$5)),"NOT APPROVED; ",""))-2)))</f>
        <v/>
      </c>
    </row>
    <row r="352">
      <c r="A352" s="6" t="n"/>
      <c r="D352" s="7" t="n"/>
      <c r="E352" s="7" t="n"/>
      <c r="J352" s="6" t="n"/>
      <c r="L352" s="8" t="n"/>
      <c r="M352" s="9">
        <f>IF(NOT(OR(A352&lt;&gt;"",B352&lt;&gt;"",C352&lt;&gt;"")),"",IF(N(G352)&gt;0,N(G352),IF(AND(AND(D352&lt;&gt;"",E352&lt;&gt;""),N(E352)&gt;N(D352)),ROUND((N(E352)-N(D352))*24-N(F352)/60,2),"")))</f>
        <v/>
      </c>
      <c r="N352" s="6">
        <f>IF(N(A352)=0,"",A352-WEEKDAY(A352,3))</f>
        <v/>
      </c>
      <c r="O352" s="8">
        <f>IF(NOT(OR(A352&lt;&gt;"",B352&lt;&gt;"",C352&lt;&gt;"")),"",IF(IF(N(A352)=0,"NO DATE; ",IF(A352&gt;TODAY(),"FUTURE DATE; ",""))&amp;IF(B352="","NO WORKER; ",IF(COUNTIF('Workers'!$A$2:$A$61,B352)=0,"WORKER NOT ON WORKERS SHEET; ",""))&amp;IF(C352="","NO JOB; ",IF(COUNTIF('Jobs'!$A$2:$A$61,C352)=0,"JOB NOT ON JOBS SHEET; ",""))&amp;IF(AND(N(G352)=0,AND(D352&lt;&gt;"",E352&lt;&gt;""),N(E352)&lt;=N(D352)),"END BEFORE START; ",IF(N(M352)&lt;=0,"NO HOURS; ",""))&amp;IF(AND(N(A352)&gt;0,B352&lt;&gt;"",COUNTIFS('Time Entries'!$A$2:$A$1500,A352,'Time Entries'!$B$2:$B$1500,B352,'Time Entries'!$C$2:$C$1500,C352,'Time Entries'!$M$2:$M$1500,M352)&gt;1),"POSSIBLE DUPLICATE; ","")&amp;IF(AND(N(A352)&gt;0,B352&lt;&gt;"",N('Settings'!$B$2)&gt;0,SUMIFS('Time Entries'!$M$2:$M$1500,'Time Entries'!$A$2:$A$1500,A352,'Time Entries'!$B$2:$B$1500,B352)&gt;N('Settings'!$B$2)),"LONG DAY; ","")&amp;IF(AND(N(A352)&gt;0,N(J352)&gt;0,N(J352)-N(A352)&gt;N('Settings'!$B$4)),"ENTERED LATE; ","")&amp;IF(AND(N(A352)&gt;0,K352="",TODAY()-N(A352)&gt;=N('Settings'!$B$5)),"NOT APPROVED; ","")="","",LEFT(IF(N(A352)=0,"NO DATE; ",IF(A352&gt;TODAY(),"FUTURE DATE; ",""))&amp;IF(B352="","NO WORKER; ",IF(COUNTIF('Workers'!$A$2:$A$61,B352)=0,"WORKER NOT ON WORKERS SHEET; ",""))&amp;IF(C352="","NO JOB; ",IF(COUNTIF('Jobs'!$A$2:$A$61,C352)=0,"JOB NOT ON JOBS SHEET; ",""))&amp;IF(AND(N(G352)=0,AND(D352&lt;&gt;"",E352&lt;&gt;""),N(E352)&lt;=N(D352)),"END BEFORE START; ",IF(N(M352)&lt;=0,"NO HOURS; ",""))&amp;IF(AND(N(A352)&gt;0,B352&lt;&gt;"",COUNTIFS('Time Entries'!$A$2:$A$1500,A352,'Time Entries'!$B$2:$B$1500,B352,'Time Entries'!$C$2:$C$1500,C352,'Time Entries'!$M$2:$M$1500,M352)&gt;1),"POSSIBLE DUPLICATE; ","")&amp;IF(AND(N(A352)&gt;0,B352&lt;&gt;"",N('Settings'!$B$2)&gt;0,SUMIFS('Time Entries'!$M$2:$M$1500,'Time Entries'!$A$2:$A$1500,A352,'Time Entries'!$B$2:$B$1500,B352)&gt;N('Settings'!$B$2)),"LONG DAY; ","")&amp;IF(AND(N(A352)&gt;0,N(J352)&gt;0,N(J352)-N(A352)&gt;N('Settings'!$B$4)),"ENTERED LATE; ","")&amp;IF(AND(N(A352)&gt;0,K352="",TODAY()-N(A352)&gt;=N('Settings'!$B$5)),"NOT APPROVED; ",""),LEN(IF(N(A352)=0,"NO DATE; ",IF(A352&gt;TODAY(),"FUTURE DATE; ",""))&amp;IF(B352="","NO WORKER; ",IF(COUNTIF('Workers'!$A$2:$A$61,B352)=0,"WORKER NOT ON WORKERS SHEET; ",""))&amp;IF(C352="","NO JOB; ",IF(COUNTIF('Jobs'!$A$2:$A$61,C352)=0,"JOB NOT ON JOBS SHEET; ",""))&amp;IF(AND(N(G352)=0,AND(D352&lt;&gt;"",E352&lt;&gt;""),N(E352)&lt;=N(D352)),"END BEFORE START; ",IF(N(M352)&lt;=0,"NO HOURS; ",""))&amp;IF(AND(N(A352)&gt;0,B352&lt;&gt;"",COUNTIFS('Time Entries'!$A$2:$A$1500,A352,'Time Entries'!$B$2:$B$1500,B352,'Time Entries'!$C$2:$C$1500,C352,'Time Entries'!$M$2:$M$1500,M352)&gt;1),"POSSIBLE DUPLICATE; ","")&amp;IF(AND(N(A352)&gt;0,B352&lt;&gt;"",N('Settings'!$B$2)&gt;0,SUMIFS('Time Entries'!$M$2:$M$1500,'Time Entries'!$A$2:$A$1500,A352,'Time Entries'!$B$2:$B$1500,B352)&gt;N('Settings'!$B$2)),"LONG DAY; ","")&amp;IF(AND(N(A352)&gt;0,N(J352)&gt;0,N(J352)-N(A352)&gt;N('Settings'!$B$4)),"ENTERED LATE; ","")&amp;IF(AND(N(A352)&gt;0,K352="",TODAY()-N(A352)&gt;=N('Settings'!$B$5)),"NOT APPROVED; ",""))-2)))</f>
        <v/>
      </c>
    </row>
    <row r="353">
      <c r="A353" s="6" t="n"/>
      <c r="D353" s="7" t="n"/>
      <c r="E353" s="7" t="n"/>
      <c r="J353" s="6" t="n"/>
      <c r="L353" s="8" t="n"/>
      <c r="M353" s="9">
        <f>IF(NOT(OR(A353&lt;&gt;"",B353&lt;&gt;"",C353&lt;&gt;"")),"",IF(N(G353)&gt;0,N(G353),IF(AND(AND(D353&lt;&gt;"",E353&lt;&gt;""),N(E353)&gt;N(D353)),ROUND((N(E353)-N(D353))*24-N(F353)/60,2),"")))</f>
        <v/>
      </c>
      <c r="N353" s="6">
        <f>IF(N(A353)=0,"",A353-WEEKDAY(A353,3))</f>
        <v/>
      </c>
      <c r="O353" s="8">
        <f>IF(NOT(OR(A353&lt;&gt;"",B353&lt;&gt;"",C353&lt;&gt;"")),"",IF(IF(N(A353)=0,"NO DATE; ",IF(A353&gt;TODAY(),"FUTURE DATE; ",""))&amp;IF(B353="","NO WORKER; ",IF(COUNTIF('Workers'!$A$2:$A$61,B353)=0,"WORKER NOT ON WORKERS SHEET; ",""))&amp;IF(C353="","NO JOB; ",IF(COUNTIF('Jobs'!$A$2:$A$61,C353)=0,"JOB NOT ON JOBS SHEET; ",""))&amp;IF(AND(N(G353)=0,AND(D353&lt;&gt;"",E353&lt;&gt;""),N(E353)&lt;=N(D353)),"END BEFORE START; ",IF(N(M353)&lt;=0,"NO HOURS; ",""))&amp;IF(AND(N(A353)&gt;0,B353&lt;&gt;"",COUNTIFS('Time Entries'!$A$2:$A$1500,A353,'Time Entries'!$B$2:$B$1500,B353,'Time Entries'!$C$2:$C$1500,C353,'Time Entries'!$M$2:$M$1500,M353)&gt;1),"POSSIBLE DUPLICATE; ","")&amp;IF(AND(N(A353)&gt;0,B353&lt;&gt;"",N('Settings'!$B$2)&gt;0,SUMIFS('Time Entries'!$M$2:$M$1500,'Time Entries'!$A$2:$A$1500,A353,'Time Entries'!$B$2:$B$1500,B353)&gt;N('Settings'!$B$2)),"LONG DAY; ","")&amp;IF(AND(N(A353)&gt;0,N(J353)&gt;0,N(J353)-N(A353)&gt;N('Settings'!$B$4)),"ENTERED LATE; ","")&amp;IF(AND(N(A353)&gt;0,K353="",TODAY()-N(A353)&gt;=N('Settings'!$B$5)),"NOT APPROVED; ","")="","",LEFT(IF(N(A353)=0,"NO DATE; ",IF(A353&gt;TODAY(),"FUTURE DATE; ",""))&amp;IF(B353="","NO WORKER; ",IF(COUNTIF('Workers'!$A$2:$A$61,B353)=0,"WORKER NOT ON WORKERS SHEET; ",""))&amp;IF(C353="","NO JOB; ",IF(COUNTIF('Jobs'!$A$2:$A$61,C353)=0,"JOB NOT ON JOBS SHEET; ",""))&amp;IF(AND(N(G353)=0,AND(D353&lt;&gt;"",E353&lt;&gt;""),N(E353)&lt;=N(D353)),"END BEFORE START; ",IF(N(M353)&lt;=0,"NO HOURS; ",""))&amp;IF(AND(N(A353)&gt;0,B353&lt;&gt;"",COUNTIFS('Time Entries'!$A$2:$A$1500,A353,'Time Entries'!$B$2:$B$1500,B353,'Time Entries'!$C$2:$C$1500,C353,'Time Entries'!$M$2:$M$1500,M353)&gt;1),"POSSIBLE DUPLICATE; ","")&amp;IF(AND(N(A353)&gt;0,B353&lt;&gt;"",N('Settings'!$B$2)&gt;0,SUMIFS('Time Entries'!$M$2:$M$1500,'Time Entries'!$A$2:$A$1500,A353,'Time Entries'!$B$2:$B$1500,B353)&gt;N('Settings'!$B$2)),"LONG DAY; ","")&amp;IF(AND(N(A353)&gt;0,N(J353)&gt;0,N(J353)-N(A353)&gt;N('Settings'!$B$4)),"ENTERED LATE; ","")&amp;IF(AND(N(A353)&gt;0,K353="",TODAY()-N(A353)&gt;=N('Settings'!$B$5)),"NOT APPROVED; ",""),LEN(IF(N(A353)=0,"NO DATE; ",IF(A353&gt;TODAY(),"FUTURE DATE; ",""))&amp;IF(B353="","NO WORKER; ",IF(COUNTIF('Workers'!$A$2:$A$61,B353)=0,"WORKER NOT ON WORKERS SHEET; ",""))&amp;IF(C353="","NO JOB; ",IF(COUNTIF('Jobs'!$A$2:$A$61,C353)=0,"JOB NOT ON JOBS SHEET; ",""))&amp;IF(AND(N(G353)=0,AND(D353&lt;&gt;"",E353&lt;&gt;""),N(E353)&lt;=N(D353)),"END BEFORE START; ",IF(N(M353)&lt;=0,"NO HOURS; ",""))&amp;IF(AND(N(A353)&gt;0,B353&lt;&gt;"",COUNTIFS('Time Entries'!$A$2:$A$1500,A353,'Time Entries'!$B$2:$B$1500,B353,'Time Entries'!$C$2:$C$1500,C353,'Time Entries'!$M$2:$M$1500,M353)&gt;1),"POSSIBLE DUPLICATE; ","")&amp;IF(AND(N(A353)&gt;0,B353&lt;&gt;"",N('Settings'!$B$2)&gt;0,SUMIFS('Time Entries'!$M$2:$M$1500,'Time Entries'!$A$2:$A$1500,A353,'Time Entries'!$B$2:$B$1500,B353)&gt;N('Settings'!$B$2)),"LONG DAY; ","")&amp;IF(AND(N(A353)&gt;0,N(J353)&gt;0,N(J353)-N(A353)&gt;N('Settings'!$B$4)),"ENTERED LATE; ","")&amp;IF(AND(N(A353)&gt;0,K353="",TODAY()-N(A353)&gt;=N('Settings'!$B$5)),"NOT APPROVED; ",""))-2)))</f>
        <v/>
      </c>
    </row>
    <row r="354">
      <c r="A354" s="6" t="n"/>
      <c r="D354" s="7" t="n"/>
      <c r="E354" s="7" t="n"/>
      <c r="J354" s="6" t="n"/>
      <c r="L354" s="8" t="n"/>
      <c r="M354" s="9">
        <f>IF(NOT(OR(A354&lt;&gt;"",B354&lt;&gt;"",C354&lt;&gt;"")),"",IF(N(G354)&gt;0,N(G354),IF(AND(AND(D354&lt;&gt;"",E354&lt;&gt;""),N(E354)&gt;N(D354)),ROUND((N(E354)-N(D354))*24-N(F354)/60,2),"")))</f>
        <v/>
      </c>
      <c r="N354" s="6">
        <f>IF(N(A354)=0,"",A354-WEEKDAY(A354,3))</f>
        <v/>
      </c>
      <c r="O354" s="8">
        <f>IF(NOT(OR(A354&lt;&gt;"",B354&lt;&gt;"",C354&lt;&gt;"")),"",IF(IF(N(A354)=0,"NO DATE; ",IF(A354&gt;TODAY(),"FUTURE DATE; ",""))&amp;IF(B354="","NO WORKER; ",IF(COUNTIF('Workers'!$A$2:$A$61,B354)=0,"WORKER NOT ON WORKERS SHEET; ",""))&amp;IF(C354="","NO JOB; ",IF(COUNTIF('Jobs'!$A$2:$A$61,C354)=0,"JOB NOT ON JOBS SHEET; ",""))&amp;IF(AND(N(G354)=0,AND(D354&lt;&gt;"",E354&lt;&gt;""),N(E354)&lt;=N(D354)),"END BEFORE START; ",IF(N(M354)&lt;=0,"NO HOURS; ",""))&amp;IF(AND(N(A354)&gt;0,B354&lt;&gt;"",COUNTIFS('Time Entries'!$A$2:$A$1500,A354,'Time Entries'!$B$2:$B$1500,B354,'Time Entries'!$C$2:$C$1500,C354,'Time Entries'!$M$2:$M$1500,M354)&gt;1),"POSSIBLE DUPLICATE; ","")&amp;IF(AND(N(A354)&gt;0,B354&lt;&gt;"",N('Settings'!$B$2)&gt;0,SUMIFS('Time Entries'!$M$2:$M$1500,'Time Entries'!$A$2:$A$1500,A354,'Time Entries'!$B$2:$B$1500,B354)&gt;N('Settings'!$B$2)),"LONG DAY; ","")&amp;IF(AND(N(A354)&gt;0,N(J354)&gt;0,N(J354)-N(A354)&gt;N('Settings'!$B$4)),"ENTERED LATE; ","")&amp;IF(AND(N(A354)&gt;0,K354="",TODAY()-N(A354)&gt;=N('Settings'!$B$5)),"NOT APPROVED; ","")="","",LEFT(IF(N(A354)=0,"NO DATE; ",IF(A354&gt;TODAY(),"FUTURE DATE; ",""))&amp;IF(B354="","NO WORKER; ",IF(COUNTIF('Workers'!$A$2:$A$61,B354)=0,"WORKER NOT ON WORKERS SHEET; ",""))&amp;IF(C354="","NO JOB; ",IF(COUNTIF('Jobs'!$A$2:$A$61,C354)=0,"JOB NOT ON JOBS SHEET; ",""))&amp;IF(AND(N(G354)=0,AND(D354&lt;&gt;"",E354&lt;&gt;""),N(E354)&lt;=N(D354)),"END BEFORE START; ",IF(N(M354)&lt;=0,"NO HOURS; ",""))&amp;IF(AND(N(A354)&gt;0,B354&lt;&gt;"",COUNTIFS('Time Entries'!$A$2:$A$1500,A354,'Time Entries'!$B$2:$B$1500,B354,'Time Entries'!$C$2:$C$1500,C354,'Time Entries'!$M$2:$M$1500,M354)&gt;1),"POSSIBLE DUPLICATE; ","")&amp;IF(AND(N(A354)&gt;0,B354&lt;&gt;"",N('Settings'!$B$2)&gt;0,SUMIFS('Time Entries'!$M$2:$M$1500,'Time Entries'!$A$2:$A$1500,A354,'Time Entries'!$B$2:$B$1500,B354)&gt;N('Settings'!$B$2)),"LONG DAY; ","")&amp;IF(AND(N(A354)&gt;0,N(J354)&gt;0,N(J354)-N(A354)&gt;N('Settings'!$B$4)),"ENTERED LATE; ","")&amp;IF(AND(N(A354)&gt;0,K354="",TODAY()-N(A354)&gt;=N('Settings'!$B$5)),"NOT APPROVED; ",""),LEN(IF(N(A354)=0,"NO DATE; ",IF(A354&gt;TODAY(),"FUTURE DATE; ",""))&amp;IF(B354="","NO WORKER; ",IF(COUNTIF('Workers'!$A$2:$A$61,B354)=0,"WORKER NOT ON WORKERS SHEET; ",""))&amp;IF(C354="","NO JOB; ",IF(COUNTIF('Jobs'!$A$2:$A$61,C354)=0,"JOB NOT ON JOBS SHEET; ",""))&amp;IF(AND(N(G354)=0,AND(D354&lt;&gt;"",E354&lt;&gt;""),N(E354)&lt;=N(D354)),"END BEFORE START; ",IF(N(M354)&lt;=0,"NO HOURS; ",""))&amp;IF(AND(N(A354)&gt;0,B354&lt;&gt;"",COUNTIFS('Time Entries'!$A$2:$A$1500,A354,'Time Entries'!$B$2:$B$1500,B354,'Time Entries'!$C$2:$C$1500,C354,'Time Entries'!$M$2:$M$1500,M354)&gt;1),"POSSIBLE DUPLICATE; ","")&amp;IF(AND(N(A354)&gt;0,B354&lt;&gt;"",N('Settings'!$B$2)&gt;0,SUMIFS('Time Entries'!$M$2:$M$1500,'Time Entries'!$A$2:$A$1500,A354,'Time Entries'!$B$2:$B$1500,B354)&gt;N('Settings'!$B$2)),"LONG DAY; ","")&amp;IF(AND(N(A354)&gt;0,N(J354)&gt;0,N(J354)-N(A354)&gt;N('Settings'!$B$4)),"ENTERED LATE; ","")&amp;IF(AND(N(A354)&gt;0,K354="",TODAY()-N(A354)&gt;=N('Settings'!$B$5)),"NOT APPROVED; ",""))-2)))</f>
        <v/>
      </c>
    </row>
    <row r="355">
      <c r="A355" s="6" t="n"/>
      <c r="D355" s="7" t="n"/>
      <c r="E355" s="7" t="n"/>
      <c r="J355" s="6" t="n"/>
      <c r="L355" s="8" t="n"/>
      <c r="M355" s="9">
        <f>IF(NOT(OR(A355&lt;&gt;"",B355&lt;&gt;"",C355&lt;&gt;"")),"",IF(N(G355)&gt;0,N(G355),IF(AND(AND(D355&lt;&gt;"",E355&lt;&gt;""),N(E355)&gt;N(D355)),ROUND((N(E355)-N(D355))*24-N(F355)/60,2),"")))</f>
        <v/>
      </c>
      <c r="N355" s="6">
        <f>IF(N(A355)=0,"",A355-WEEKDAY(A355,3))</f>
        <v/>
      </c>
      <c r="O355" s="8">
        <f>IF(NOT(OR(A355&lt;&gt;"",B355&lt;&gt;"",C355&lt;&gt;"")),"",IF(IF(N(A355)=0,"NO DATE; ",IF(A355&gt;TODAY(),"FUTURE DATE; ",""))&amp;IF(B355="","NO WORKER; ",IF(COUNTIF('Workers'!$A$2:$A$61,B355)=0,"WORKER NOT ON WORKERS SHEET; ",""))&amp;IF(C355="","NO JOB; ",IF(COUNTIF('Jobs'!$A$2:$A$61,C355)=0,"JOB NOT ON JOBS SHEET; ",""))&amp;IF(AND(N(G355)=0,AND(D355&lt;&gt;"",E355&lt;&gt;""),N(E355)&lt;=N(D355)),"END BEFORE START; ",IF(N(M355)&lt;=0,"NO HOURS; ",""))&amp;IF(AND(N(A355)&gt;0,B355&lt;&gt;"",COUNTIFS('Time Entries'!$A$2:$A$1500,A355,'Time Entries'!$B$2:$B$1500,B355,'Time Entries'!$C$2:$C$1500,C355,'Time Entries'!$M$2:$M$1500,M355)&gt;1),"POSSIBLE DUPLICATE; ","")&amp;IF(AND(N(A355)&gt;0,B355&lt;&gt;"",N('Settings'!$B$2)&gt;0,SUMIFS('Time Entries'!$M$2:$M$1500,'Time Entries'!$A$2:$A$1500,A355,'Time Entries'!$B$2:$B$1500,B355)&gt;N('Settings'!$B$2)),"LONG DAY; ","")&amp;IF(AND(N(A355)&gt;0,N(J355)&gt;0,N(J355)-N(A355)&gt;N('Settings'!$B$4)),"ENTERED LATE; ","")&amp;IF(AND(N(A355)&gt;0,K355="",TODAY()-N(A355)&gt;=N('Settings'!$B$5)),"NOT APPROVED; ","")="","",LEFT(IF(N(A355)=0,"NO DATE; ",IF(A355&gt;TODAY(),"FUTURE DATE; ",""))&amp;IF(B355="","NO WORKER; ",IF(COUNTIF('Workers'!$A$2:$A$61,B355)=0,"WORKER NOT ON WORKERS SHEET; ",""))&amp;IF(C355="","NO JOB; ",IF(COUNTIF('Jobs'!$A$2:$A$61,C355)=0,"JOB NOT ON JOBS SHEET; ",""))&amp;IF(AND(N(G355)=0,AND(D355&lt;&gt;"",E355&lt;&gt;""),N(E355)&lt;=N(D355)),"END BEFORE START; ",IF(N(M355)&lt;=0,"NO HOURS; ",""))&amp;IF(AND(N(A355)&gt;0,B355&lt;&gt;"",COUNTIFS('Time Entries'!$A$2:$A$1500,A355,'Time Entries'!$B$2:$B$1500,B355,'Time Entries'!$C$2:$C$1500,C355,'Time Entries'!$M$2:$M$1500,M355)&gt;1),"POSSIBLE DUPLICATE; ","")&amp;IF(AND(N(A355)&gt;0,B355&lt;&gt;"",N('Settings'!$B$2)&gt;0,SUMIFS('Time Entries'!$M$2:$M$1500,'Time Entries'!$A$2:$A$1500,A355,'Time Entries'!$B$2:$B$1500,B355)&gt;N('Settings'!$B$2)),"LONG DAY; ","")&amp;IF(AND(N(A355)&gt;0,N(J355)&gt;0,N(J355)-N(A355)&gt;N('Settings'!$B$4)),"ENTERED LATE; ","")&amp;IF(AND(N(A355)&gt;0,K355="",TODAY()-N(A355)&gt;=N('Settings'!$B$5)),"NOT APPROVED; ",""),LEN(IF(N(A355)=0,"NO DATE; ",IF(A355&gt;TODAY(),"FUTURE DATE; ",""))&amp;IF(B355="","NO WORKER; ",IF(COUNTIF('Workers'!$A$2:$A$61,B355)=0,"WORKER NOT ON WORKERS SHEET; ",""))&amp;IF(C355="","NO JOB; ",IF(COUNTIF('Jobs'!$A$2:$A$61,C355)=0,"JOB NOT ON JOBS SHEET; ",""))&amp;IF(AND(N(G355)=0,AND(D355&lt;&gt;"",E355&lt;&gt;""),N(E355)&lt;=N(D355)),"END BEFORE START; ",IF(N(M355)&lt;=0,"NO HOURS; ",""))&amp;IF(AND(N(A355)&gt;0,B355&lt;&gt;"",COUNTIFS('Time Entries'!$A$2:$A$1500,A355,'Time Entries'!$B$2:$B$1500,B355,'Time Entries'!$C$2:$C$1500,C355,'Time Entries'!$M$2:$M$1500,M355)&gt;1),"POSSIBLE DUPLICATE; ","")&amp;IF(AND(N(A355)&gt;0,B355&lt;&gt;"",N('Settings'!$B$2)&gt;0,SUMIFS('Time Entries'!$M$2:$M$1500,'Time Entries'!$A$2:$A$1500,A355,'Time Entries'!$B$2:$B$1500,B355)&gt;N('Settings'!$B$2)),"LONG DAY; ","")&amp;IF(AND(N(A355)&gt;0,N(J355)&gt;0,N(J355)-N(A355)&gt;N('Settings'!$B$4)),"ENTERED LATE; ","")&amp;IF(AND(N(A355)&gt;0,K355="",TODAY()-N(A355)&gt;=N('Settings'!$B$5)),"NOT APPROVED; ",""))-2)))</f>
        <v/>
      </c>
    </row>
    <row r="356">
      <c r="A356" s="6" t="n"/>
      <c r="D356" s="7" t="n"/>
      <c r="E356" s="7" t="n"/>
      <c r="J356" s="6" t="n"/>
      <c r="L356" s="8" t="n"/>
      <c r="M356" s="9">
        <f>IF(NOT(OR(A356&lt;&gt;"",B356&lt;&gt;"",C356&lt;&gt;"")),"",IF(N(G356)&gt;0,N(G356),IF(AND(AND(D356&lt;&gt;"",E356&lt;&gt;""),N(E356)&gt;N(D356)),ROUND((N(E356)-N(D356))*24-N(F356)/60,2),"")))</f>
        <v/>
      </c>
      <c r="N356" s="6">
        <f>IF(N(A356)=0,"",A356-WEEKDAY(A356,3))</f>
        <v/>
      </c>
      <c r="O356" s="8">
        <f>IF(NOT(OR(A356&lt;&gt;"",B356&lt;&gt;"",C356&lt;&gt;"")),"",IF(IF(N(A356)=0,"NO DATE; ",IF(A356&gt;TODAY(),"FUTURE DATE; ",""))&amp;IF(B356="","NO WORKER; ",IF(COUNTIF('Workers'!$A$2:$A$61,B356)=0,"WORKER NOT ON WORKERS SHEET; ",""))&amp;IF(C356="","NO JOB; ",IF(COUNTIF('Jobs'!$A$2:$A$61,C356)=0,"JOB NOT ON JOBS SHEET; ",""))&amp;IF(AND(N(G356)=0,AND(D356&lt;&gt;"",E356&lt;&gt;""),N(E356)&lt;=N(D356)),"END BEFORE START; ",IF(N(M356)&lt;=0,"NO HOURS; ",""))&amp;IF(AND(N(A356)&gt;0,B356&lt;&gt;"",COUNTIFS('Time Entries'!$A$2:$A$1500,A356,'Time Entries'!$B$2:$B$1500,B356,'Time Entries'!$C$2:$C$1500,C356,'Time Entries'!$M$2:$M$1500,M356)&gt;1),"POSSIBLE DUPLICATE; ","")&amp;IF(AND(N(A356)&gt;0,B356&lt;&gt;"",N('Settings'!$B$2)&gt;0,SUMIFS('Time Entries'!$M$2:$M$1500,'Time Entries'!$A$2:$A$1500,A356,'Time Entries'!$B$2:$B$1500,B356)&gt;N('Settings'!$B$2)),"LONG DAY; ","")&amp;IF(AND(N(A356)&gt;0,N(J356)&gt;0,N(J356)-N(A356)&gt;N('Settings'!$B$4)),"ENTERED LATE; ","")&amp;IF(AND(N(A356)&gt;0,K356="",TODAY()-N(A356)&gt;=N('Settings'!$B$5)),"NOT APPROVED; ","")="","",LEFT(IF(N(A356)=0,"NO DATE; ",IF(A356&gt;TODAY(),"FUTURE DATE; ",""))&amp;IF(B356="","NO WORKER; ",IF(COUNTIF('Workers'!$A$2:$A$61,B356)=0,"WORKER NOT ON WORKERS SHEET; ",""))&amp;IF(C356="","NO JOB; ",IF(COUNTIF('Jobs'!$A$2:$A$61,C356)=0,"JOB NOT ON JOBS SHEET; ",""))&amp;IF(AND(N(G356)=0,AND(D356&lt;&gt;"",E356&lt;&gt;""),N(E356)&lt;=N(D356)),"END BEFORE START; ",IF(N(M356)&lt;=0,"NO HOURS; ",""))&amp;IF(AND(N(A356)&gt;0,B356&lt;&gt;"",COUNTIFS('Time Entries'!$A$2:$A$1500,A356,'Time Entries'!$B$2:$B$1500,B356,'Time Entries'!$C$2:$C$1500,C356,'Time Entries'!$M$2:$M$1500,M356)&gt;1),"POSSIBLE DUPLICATE; ","")&amp;IF(AND(N(A356)&gt;0,B356&lt;&gt;"",N('Settings'!$B$2)&gt;0,SUMIFS('Time Entries'!$M$2:$M$1500,'Time Entries'!$A$2:$A$1500,A356,'Time Entries'!$B$2:$B$1500,B356)&gt;N('Settings'!$B$2)),"LONG DAY; ","")&amp;IF(AND(N(A356)&gt;0,N(J356)&gt;0,N(J356)-N(A356)&gt;N('Settings'!$B$4)),"ENTERED LATE; ","")&amp;IF(AND(N(A356)&gt;0,K356="",TODAY()-N(A356)&gt;=N('Settings'!$B$5)),"NOT APPROVED; ",""),LEN(IF(N(A356)=0,"NO DATE; ",IF(A356&gt;TODAY(),"FUTURE DATE; ",""))&amp;IF(B356="","NO WORKER; ",IF(COUNTIF('Workers'!$A$2:$A$61,B356)=0,"WORKER NOT ON WORKERS SHEET; ",""))&amp;IF(C356="","NO JOB; ",IF(COUNTIF('Jobs'!$A$2:$A$61,C356)=0,"JOB NOT ON JOBS SHEET; ",""))&amp;IF(AND(N(G356)=0,AND(D356&lt;&gt;"",E356&lt;&gt;""),N(E356)&lt;=N(D356)),"END BEFORE START; ",IF(N(M356)&lt;=0,"NO HOURS; ",""))&amp;IF(AND(N(A356)&gt;0,B356&lt;&gt;"",COUNTIFS('Time Entries'!$A$2:$A$1500,A356,'Time Entries'!$B$2:$B$1500,B356,'Time Entries'!$C$2:$C$1500,C356,'Time Entries'!$M$2:$M$1500,M356)&gt;1),"POSSIBLE DUPLICATE; ","")&amp;IF(AND(N(A356)&gt;0,B356&lt;&gt;"",N('Settings'!$B$2)&gt;0,SUMIFS('Time Entries'!$M$2:$M$1500,'Time Entries'!$A$2:$A$1500,A356,'Time Entries'!$B$2:$B$1500,B356)&gt;N('Settings'!$B$2)),"LONG DAY; ","")&amp;IF(AND(N(A356)&gt;0,N(J356)&gt;0,N(J356)-N(A356)&gt;N('Settings'!$B$4)),"ENTERED LATE; ","")&amp;IF(AND(N(A356)&gt;0,K356="",TODAY()-N(A356)&gt;=N('Settings'!$B$5)),"NOT APPROVED; ",""))-2)))</f>
        <v/>
      </c>
    </row>
    <row r="357">
      <c r="A357" s="6" t="n"/>
      <c r="D357" s="7" t="n"/>
      <c r="E357" s="7" t="n"/>
      <c r="J357" s="6" t="n"/>
      <c r="L357" s="8" t="n"/>
      <c r="M357" s="9">
        <f>IF(NOT(OR(A357&lt;&gt;"",B357&lt;&gt;"",C357&lt;&gt;"")),"",IF(N(G357)&gt;0,N(G357),IF(AND(AND(D357&lt;&gt;"",E357&lt;&gt;""),N(E357)&gt;N(D357)),ROUND((N(E357)-N(D357))*24-N(F357)/60,2),"")))</f>
        <v/>
      </c>
      <c r="N357" s="6">
        <f>IF(N(A357)=0,"",A357-WEEKDAY(A357,3))</f>
        <v/>
      </c>
      <c r="O357" s="8">
        <f>IF(NOT(OR(A357&lt;&gt;"",B357&lt;&gt;"",C357&lt;&gt;"")),"",IF(IF(N(A357)=0,"NO DATE; ",IF(A357&gt;TODAY(),"FUTURE DATE; ",""))&amp;IF(B357="","NO WORKER; ",IF(COUNTIF('Workers'!$A$2:$A$61,B357)=0,"WORKER NOT ON WORKERS SHEET; ",""))&amp;IF(C357="","NO JOB; ",IF(COUNTIF('Jobs'!$A$2:$A$61,C357)=0,"JOB NOT ON JOBS SHEET; ",""))&amp;IF(AND(N(G357)=0,AND(D357&lt;&gt;"",E357&lt;&gt;""),N(E357)&lt;=N(D357)),"END BEFORE START; ",IF(N(M357)&lt;=0,"NO HOURS; ",""))&amp;IF(AND(N(A357)&gt;0,B357&lt;&gt;"",COUNTIFS('Time Entries'!$A$2:$A$1500,A357,'Time Entries'!$B$2:$B$1500,B357,'Time Entries'!$C$2:$C$1500,C357,'Time Entries'!$M$2:$M$1500,M357)&gt;1),"POSSIBLE DUPLICATE; ","")&amp;IF(AND(N(A357)&gt;0,B357&lt;&gt;"",N('Settings'!$B$2)&gt;0,SUMIFS('Time Entries'!$M$2:$M$1500,'Time Entries'!$A$2:$A$1500,A357,'Time Entries'!$B$2:$B$1500,B357)&gt;N('Settings'!$B$2)),"LONG DAY; ","")&amp;IF(AND(N(A357)&gt;0,N(J357)&gt;0,N(J357)-N(A357)&gt;N('Settings'!$B$4)),"ENTERED LATE; ","")&amp;IF(AND(N(A357)&gt;0,K357="",TODAY()-N(A357)&gt;=N('Settings'!$B$5)),"NOT APPROVED; ","")="","",LEFT(IF(N(A357)=0,"NO DATE; ",IF(A357&gt;TODAY(),"FUTURE DATE; ",""))&amp;IF(B357="","NO WORKER; ",IF(COUNTIF('Workers'!$A$2:$A$61,B357)=0,"WORKER NOT ON WORKERS SHEET; ",""))&amp;IF(C357="","NO JOB; ",IF(COUNTIF('Jobs'!$A$2:$A$61,C357)=0,"JOB NOT ON JOBS SHEET; ",""))&amp;IF(AND(N(G357)=0,AND(D357&lt;&gt;"",E357&lt;&gt;""),N(E357)&lt;=N(D357)),"END BEFORE START; ",IF(N(M357)&lt;=0,"NO HOURS; ",""))&amp;IF(AND(N(A357)&gt;0,B357&lt;&gt;"",COUNTIFS('Time Entries'!$A$2:$A$1500,A357,'Time Entries'!$B$2:$B$1500,B357,'Time Entries'!$C$2:$C$1500,C357,'Time Entries'!$M$2:$M$1500,M357)&gt;1),"POSSIBLE DUPLICATE; ","")&amp;IF(AND(N(A357)&gt;0,B357&lt;&gt;"",N('Settings'!$B$2)&gt;0,SUMIFS('Time Entries'!$M$2:$M$1500,'Time Entries'!$A$2:$A$1500,A357,'Time Entries'!$B$2:$B$1500,B357)&gt;N('Settings'!$B$2)),"LONG DAY; ","")&amp;IF(AND(N(A357)&gt;0,N(J357)&gt;0,N(J357)-N(A357)&gt;N('Settings'!$B$4)),"ENTERED LATE; ","")&amp;IF(AND(N(A357)&gt;0,K357="",TODAY()-N(A357)&gt;=N('Settings'!$B$5)),"NOT APPROVED; ",""),LEN(IF(N(A357)=0,"NO DATE; ",IF(A357&gt;TODAY(),"FUTURE DATE; ",""))&amp;IF(B357="","NO WORKER; ",IF(COUNTIF('Workers'!$A$2:$A$61,B357)=0,"WORKER NOT ON WORKERS SHEET; ",""))&amp;IF(C357="","NO JOB; ",IF(COUNTIF('Jobs'!$A$2:$A$61,C357)=0,"JOB NOT ON JOBS SHEET; ",""))&amp;IF(AND(N(G357)=0,AND(D357&lt;&gt;"",E357&lt;&gt;""),N(E357)&lt;=N(D357)),"END BEFORE START; ",IF(N(M357)&lt;=0,"NO HOURS; ",""))&amp;IF(AND(N(A357)&gt;0,B357&lt;&gt;"",COUNTIFS('Time Entries'!$A$2:$A$1500,A357,'Time Entries'!$B$2:$B$1500,B357,'Time Entries'!$C$2:$C$1500,C357,'Time Entries'!$M$2:$M$1500,M357)&gt;1),"POSSIBLE DUPLICATE; ","")&amp;IF(AND(N(A357)&gt;0,B357&lt;&gt;"",N('Settings'!$B$2)&gt;0,SUMIFS('Time Entries'!$M$2:$M$1500,'Time Entries'!$A$2:$A$1500,A357,'Time Entries'!$B$2:$B$1500,B357)&gt;N('Settings'!$B$2)),"LONG DAY; ","")&amp;IF(AND(N(A357)&gt;0,N(J357)&gt;0,N(J357)-N(A357)&gt;N('Settings'!$B$4)),"ENTERED LATE; ","")&amp;IF(AND(N(A357)&gt;0,K357="",TODAY()-N(A357)&gt;=N('Settings'!$B$5)),"NOT APPROVED; ",""))-2)))</f>
        <v/>
      </c>
    </row>
    <row r="358">
      <c r="A358" s="6" t="n"/>
      <c r="D358" s="7" t="n"/>
      <c r="E358" s="7" t="n"/>
      <c r="J358" s="6" t="n"/>
      <c r="L358" s="8" t="n"/>
      <c r="M358" s="9">
        <f>IF(NOT(OR(A358&lt;&gt;"",B358&lt;&gt;"",C358&lt;&gt;"")),"",IF(N(G358)&gt;0,N(G358),IF(AND(AND(D358&lt;&gt;"",E358&lt;&gt;""),N(E358)&gt;N(D358)),ROUND((N(E358)-N(D358))*24-N(F358)/60,2),"")))</f>
        <v/>
      </c>
      <c r="N358" s="6">
        <f>IF(N(A358)=0,"",A358-WEEKDAY(A358,3))</f>
        <v/>
      </c>
      <c r="O358" s="8">
        <f>IF(NOT(OR(A358&lt;&gt;"",B358&lt;&gt;"",C358&lt;&gt;"")),"",IF(IF(N(A358)=0,"NO DATE; ",IF(A358&gt;TODAY(),"FUTURE DATE; ",""))&amp;IF(B358="","NO WORKER; ",IF(COUNTIF('Workers'!$A$2:$A$61,B358)=0,"WORKER NOT ON WORKERS SHEET; ",""))&amp;IF(C358="","NO JOB; ",IF(COUNTIF('Jobs'!$A$2:$A$61,C358)=0,"JOB NOT ON JOBS SHEET; ",""))&amp;IF(AND(N(G358)=0,AND(D358&lt;&gt;"",E358&lt;&gt;""),N(E358)&lt;=N(D358)),"END BEFORE START; ",IF(N(M358)&lt;=0,"NO HOURS; ",""))&amp;IF(AND(N(A358)&gt;0,B358&lt;&gt;"",COUNTIFS('Time Entries'!$A$2:$A$1500,A358,'Time Entries'!$B$2:$B$1500,B358,'Time Entries'!$C$2:$C$1500,C358,'Time Entries'!$M$2:$M$1500,M358)&gt;1),"POSSIBLE DUPLICATE; ","")&amp;IF(AND(N(A358)&gt;0,B358&lt;&gt;"",N('Settings'!$B$2)&gt;0,SUMIFS('Time Entries'!$M$2:$M$1500,'Time Entries'!$A$2:$A$1500,A358,'Time Entries'!$B$2:$B$1500,B358)&gt;N('Settings'!$B$2)),"LONG DAY; ","")&amp;IF(AND(N(A358)&gt;0,N(J358)&gt;0,N(J358)-N(A358)&gt;N('Settings'!$B$4)),"ENTERED LATE; ","")&amp;IF(AND(N(A358)&gt;0,K358="",TODAY()-N(A358)&gt;=N('Settings'!$B$5)),"NOT APPROVED; ","")="","",LEFT(IF(N(A358)=0,"NO DATE; ",IF(A358&gt;TODAY(),"FUTURE DATE; ",""))&amp;IF(B358="","NO WORKER; ",IF(COUNTIF('Workers'!$A$2:$A$61,B358)=0,"WORKER NOT ON WORKERS SHEET; ",""))&amp;IF(C358="","NO JOB; ",IF(COUNTIF('Jobs'!$A$2:$A$61,C358)=0,"JOB NOT ON JOBS SHEET; ",""))&amp;IF(AND(N(G358)=0,AND(D358&lt;&gt;"",E358&lt;&gt;""),N(E358)&lt;=N(D358)),"END BEFORE START; ",IF(N(M358)&lt;=0,"NO HOURS; ",""))&amp;IF(AND(N(A358)&gt;0,B358&lt;&gt;"",COUNTIFS('Time Entries'!$A$2:$A$1500,A358,'Time Entries'!$B$2:$B$1500,B358,'Time Entries'!$C$2:$C$1500,C358,'Time Entries'!$M$2:$M$1500,M358)&gt;1),"POSSIBLE DUPLICATE; ","")&amp;IF(AND(N(A358)&gt;0,B358&lt;&gt;"",N('Settings'!$B$2)&gt;0,SUMIFS('Time Entries'!$M$2:$M$1500,'Time Entries'!$A$2:$A$1500,A358,'Time Entries'!$B$2:$B$1500,B358)&gt;N('Settings'!$B$2)),"LONG DAY; ","")&amp;IF(AND(N(A358)&gt;0,N(J358)&gt;0,N(J358)-N(A358)&gt;N('Settings'!$B$4)),"ENTERED LATE; ","")&amp;IF(AND(N(A358)&gt;0,K358="",TODAY()-N(A358)&gt;=N('Settings'!$B$5)),"NOT APPROVED; ",""),LEN(IF(N(A358)=0,"NO DATE; ",IF(A358&gt;TODAY(),"FUTURE DATE; ",""))&amp;IF(B358="","NO WORKER; ",IF(COUNTIF('Workers'!$A$2:$A$61,B358)=0,"WORKER NOT ON WORKERS SHEET; ",""))&amp;IF(C358="","NO JOB; ",IF(COUNTIF('Jobs'!$A$2:$A$61,C358)=0,"JOB NOT ON JOBS SHEET; ",""))&amp;IF(AND(N(G358)=0,AND(D358&lt;&gt;"",E358&lt;&gt;""),N(E358)&lt;=N(D358)),"END BEFORE START; ",IF(N(M358)&lt;=0,"NO HOURS; ",""))&amp;IF(AND(N(A358)&gt;0,B358&lt;&gt;"",COUNTIFS('Time Entries'!$A$2:$A$1500,A358,'Time Entries'!$B$2:$B$1500,B358,'Time Entries'!$C$2:$C$1500,C358,'Time Entries'!$M$2:$M$1500,M358)&gt;1),"POSSIBLE DUPLICATE; ","")&amp;IF(AND(N(A358)&gt;0,B358&lt;&gt;"",N('Settings'!$B$2)&gt;0,SUMIFS('Time Entries'!$M$2:$M$1500,'Time Entries'!$A$2:$A$1500,A358,'Time Entries'!$B$2:$B$1500,B358)&gt;N('Settings'!$B$2)),"LONG DAY; ","")&amp;IF(AND(N(A358)&gt;0,N(J358)&gt;0,N(J358)-N(A358)&gt;N('Settings'!$B$4)),"ENTERED LATE; ","")&amp;IF(AND(N(A358)&gt;0,K358="",TODAY()-N(A358)&gt;=N('Settings'!$B$5)),"NOT APPROVED; ",""))-2)))</f>
        <v/>
      </c>
    </row>
    <row r="359">
      <c r="A359" s="6" t="n"/>
      <c r="D359" s="7" t="n"/>
      <c r="E359" s="7" t="n"/>
      <c r="J359" s="6" t="n"/>
      <c r="L359" s="8" t="n"/>
      <c r="M359" s="9">
        <f>IF(NOT(OR(A359&lt;&gt;"",B359&lt;&gt;"",C359&lt;&gt;"")),"",IF(N(G359)&gt;0,N(G359),IF(AND(AND(D359&lt;&gt;"",E359&lt;&gt;""),N(E359)&gt;N(D359)),ROUND((N(E359)-N(D359))*24-N(F359)/60,2),"")))</f>
        <v/>
      </c>
      <c r="N359" s="6">
        <f>IF(N(A359)=0,"",A359-WEEKDAY(A359,3))</f>
        <v/>
      </c>
      <c r="O359" s="8">
        <f>IF(NOT(OR(A359&lt;&gt;"",B359&lt;&gt;"",C359&lt;&gt;"")),"",IF(IF(N(A359)=0,"NO DATE; ",IF(A359&gt;TODAY(),"FUTURE DATE; ",""))&amp;IF(B359="","NO WORKER; ",IF(COUNTIF('Workers'!$A$2:$A$61,B359)=0,"WORKER NOT ON WORKERS SHEET; ",""))&amp;IF(C359="","NO JOB; ",IF(COUNTIF('Jobs'!$A$2:$A$61,C359)=0,"JOB NOT ON JOBS SHEET; ",""))&amp;IF(AND(N(G359)=0,AND(D359&lt;&gt;"",E359&lt;&gt;""),N(E359)&lt;=N(D359)),"END BEFORE START; ",IF(N(M359)&lt;=0,"NO HOURS; ",""))&amp;IF(AND(N(A359)&gt;0,B359&lt;&gt;"",COUNTIFS('Time Entries'!$A$2:$A$1500,A359,'Time Entries'!$B$2:$B$1500,B359,'Time Entries'!$C$2:$C$1500,C359,'Time Entries'!$M$2:$M$1500,M359)&gt;1),"POSSIBLE DUPLICATE; ","")&amp;IF(AND(N(A359)&gt;0,B359&lt;&gt;"",N('Settings'!$B$2)&gt;0,SUMIFS('Time Entries'!$M$2:$M$1500,'Time Entries'!$A$2:$A$1500,A359,'Time Entries'!$B$2:$B$1500,B359)&gt;N('Settings'!$B$2)),"LONG DAY; ","")&amp;IF(AND(N(A359)&gt;0,N(J359)&gt;0,N(J359)-N(A359)&gt;N('Settings'!$B$4)),"ENTERED LATE; ","")&amp;IF(AND(N(A359)&gt;0,K359="",TODAY()-N(A359)&gt;=N('Settings'!$B$5)),"NOT APPROVED; ","")="","",LEFT(IF(N(A359)=0,"NO DATE; ",IF(A359&gt;TODAY(),"FUTURE DATE; ",""))&amp;IF(B359="","NO WORKER; ",IF(COUNTIF('Workers'!$A$2:$A$61,B359)=0,"WORKER NOT ON WORKERS SHEET; ",""))&amp;IF(C359="","NO JOB; ",IF(COUNTIF('Jobs'!$A$2:$A$61,C359)=0,"JOB NOT ON JOBS SHEET; ",""))&amp;IF(AND(N(G359)=0,AND(D359&lt;&gt;"",E359&lt;&gt;""),N(E359)&lt;=N(D359)),"END BEFORE START; ",IF(N(M359)&lt;=0,"NO HOURS; ",""))&amp;IF(AND(N(A359)&gt;0,B359&lt;&gt;"",COUNTIFS('Time Entries'!$A$2:$A$1500,A359,'Time Entries'!$B$2:$B$1500,B359,'Time Entries'!$C$2:$C$1500,C359,'Time Entries'!$M$2:$M$1500,M359)&gt;1),"POSSIBLE DUPLICATE; ","")&amp;IF(AND(N(A359)&gt;0,B359&lt;&gt;"",N('Settings'!$B$2)&gt;0,SUMIFS('Time Entries'!$M$2:$M$1500,'Time Entries'!$A$2:$A$1500,A359,'Time Entries'!$B$2:$B$1500,B359)&gt;N('Settings'!$B$2)),"LONG DAY; ","")&amp;IF(AND(N(A359)&gt;0,N(J359)&gt;0,N(J359)-N(A359)&gt;N('Settings'!$B$4)),"ENTERED LATE; ","")&amp;IF(AND(N(A359)&gt;0,K359="",TODAY()-N(A359)&gt;=N('Settings'!$B$5)),"NOT APPROVED; ",""),LEN(IF(N(A359)=0,"NO DATE; ",IF(A359&gt;TODAY(),"FUTURE DATE; ",""))&amp;IF(B359="","NO WORKER; ",IF(COUNTIF('Workers'!$A$2:$A$61,B359)=0,"WORKER NOT ON WORKERS SHEET; ",""))&amp;IF(C359="","NO JOB; ",IF(COUNTIF('Jobs'!$A$2:$A$61,C359)=0,"JOB NOT ON JOBS SHEET; ",""))&amp;IF(AND(N(G359)=0,AND(D359&lt;&gt;"",E359&lt;&gt;""),N(E359)&lt;=N(D359)),"END BEFORE START; ",IF(N(M359)&lt;=0,"NO HOURS; ",""))&amp;IF(AND(N(A359)&gt;0,B359&lt;&gt;"",COUNTIFS('Time Entries'!$A$2:$A$1500,A359,'Time Entries'!$B$2:$B$1500,B359,'Time Entries'!$C$2:$C$1500,C359,'Time Entries'!$M$2:$M$1500,M359)&gt;1),"POSSIBLE DUPLICATE; ","")&amp;IF(AND(N(A359)&gt;0,B359&lt;&gt;"",N('Settings'!$B$2)&gt;0,SUMIFS('Time Entries'!$M$2:$M$1500,'Time Entries'!$A$2:$A$1500,A359,'Time Entries'!$B$2:$B$1500,B359)&gt;N('Settings'!$B$2)),"LONG DAY; ","")&amp;IF(AND(N(A359)&gt;0,N(J359)&gt;0,N(J359)-N(A359)&gt;N('Settings'!$B$4)),"ENTERED LATE; ","")&amp;IF(AND(N(A359)&gt;0,K359="",TODAY()-N(A359)&gt;=N('Settings'!$B$5)),"NOT APPROVED; ",""))-2)))</f>
        <v/>
      </c>
    </row>
    <row r="360">
      <c r="A360" s="6" t="n"/>
      <c r="D360" s="7" t="n"/>
      <c r="E360" s="7" t="n"/>
      <c r="J360" s="6" t="n"/>
      <c r="L360" s="8" t="n"/>
      <c r="M360" s="9">
        <f>IF(NOT(OR(A360&lt;&gt;"",B360&lt;&gt;"",C360&lt;&gt;"")),"",IF(N(G360)&gt;0,N(G360),IF(AND(AND(D360&lt;&gt;"",E360&lt;&gt;""),N(E360)&gt;N(D360)),ROUND((N(E360)-N(D360))*24-N(F360)/60,2),"")))</f>
        <v/>
      </c>
      <c r="N360" s="6">
        <f>IF(N(A360)=0,"",A360-WEEKDAY(A360,3))</f>
        <v/>
      </c>
      <c r="O360" s="8">
        <f>IF(NOT(OR(A360&lt;&gt;"",B360&lt;&gt;"",C360&lt;&gt;"")),"",IF(IF(N(A360)=0,"NO DATE; ",IF(A360&gt;TODAY(),"FUTURE DATE; ",""))&amp;IF(B360="","NO WORKER; ",IF(COUNTIF('Workers'!$A$2:$A$61,B360)=0,"WORKER NOT ON WORKERS SHEET; ",""))&amp;IF(C360="","NO JOB; ",IF(COUNTIF('Jobs'!$A$2:$A$61,C360)=0,"JOB NOT ON JOBS SHEET; ",""))&amp;IF(AND(N(G360)=0,AND(D360&lt;&gt;"",E360&lt;&gt;""),N(E360)&lt;=N(D360)),"END BEFORE START; ",IF(N(M360)&lt;=0,"NO HOURS; ",""))&amp;IF(AND(N(A360)&gt;0,B360&lt;&gt;"",COUNTIFS('Time Entries'!$A$2:$A$1500,A360,'Time Entries'!$B$2:$B$1500,B360,'Time Entries'!$C$2:$C$1500,C360,'Time Entries'!$M$2:$M$1500,M360)&gt;1),"POSSIBLE DUPLICATE; ","")&amp;IF(AND(N(A360)&gt;0,B360&lt;&gt;"",N('Settings'!$B$2)&gt;0,SUMIFS('Time Entries'!$M$2:$M$1500,'Time Entries'!$A$2:$A$1500,A360,'Time Entries'!$B$2:$B$1500,B360)&gt;N('Settings'!$B$2)),"LONG DAY; ","")&amp;IF(AND(N(A360)&gt;0,N(J360)&gt;0,N(J360)-N(A360)&gt;N('Settings'!$B$4)),"ENTERED LATE; ","")&amp;IF(AND(N(A360)&gt;0,K360="",TODAY()-N(A360)&gt;=N('Settings'!$B$5)),"NOT APPROVED; ","")="","",LEFT(IF(N(A360)=0,"NO DATE; ",IF(A360&gt;TODAY(),"FUTURE DATE; ",""))&amp;IF(B360="","NO WORKER; ",IF(COUNTIF('Workers'!$A$2:$A$61,B360)=0,"WORKER NOT ON WORKERS SHEET; ",""))&amp;IF(C360="","NO JOB; ",IF(COUNTIF('Jobs'!$A$2:$A$61,C360)=0,"JOB NOT ON JOBS SHEET; ",""))&amp;IF(AND(N(G360)=0,AND(D360&lt;&gt;"",E360&lt;&gt;""),N(E360)&lt;=N(D360)),"END BEFORE START; ",IF(N(M360)&lt;=0,"NO HOURS; ",""))&amp;IF(AND(N(A360)&gt;0,B360&lt;&gt;"",COUNTIFS('Time Entries'!$A$2:$A$1500,A360,'Time Entries'!$B$2:$B$1500,B360,'Time Entries'!$C$2:$C$1500,C360,'Time Entries'!$M$2:$M$1500,M360)&gt;1),"POSSIBLE DUPLICATE; ","")&amp;IF(AND(N(A360)&gt;0,B360&lt;&gt;"",N('Settings'!$B$2)&gt;0,SUMIFS('Time Entries'!$M$2:$M$1500,'Time Entries'!$A$2:$A$1500,A360,'Time Entries'!$B$2:$B$1500,B360)&gt;N('Settings'!$B$2)),"LONG DAY; ","")&amp;IF(AND(N(A360)&gt;0,N(J360)&gt;0,N(J360)-N(A360)&gt;N('Settings'!$B$4)),"ENTERED LATE; ","")&amp;IF(AND(N(A360)&gt;0,K360="",TODAY()-N(A360)&gt;=N('Settings'!$B$5)),"NOT APPROVED; ",""),LEN(IF(N(A360)=0,"NO DATE; ",IF(A360&gt;TODAY(),"FUTURE DATE; ",""))&amp;IF(B360="","NO WORKER; ",IF(COUNTIF('Workers'!$A$2:$A$61,B360)=0,"WORKER NOT ON WORKERS SHEET; ",""))&amp;IF(C360="","NO JOB; ",IF(COUNTIF('Jobs'!$A$2:$A$61,C360)=0,"JOB NOT ON JOBS SHEET; ",""))&amp;IF(AND(N(G360)=0,AND(D360&lt;&gt;"",E360&lt;&gt;""),N(E360)&lt;=N(D360)),"END BEFORE START; ",IF(N(M360)&lt;=0,"NO HOURS; ",""))&amp;IF(AND(N(A360)&gt;0,B360&lt;&gt;"",COUNTIFS('Time Entries'!$A$2:$A$1500,A360,'Time Entries'!$B$2:$B$1500,B360,'Time Entries'!$C$2:$C$1500,C360,'Time Entries'!$M$2:$M$1500,M360)&gt;1),"POSSIBLE DUPLICATE; ","")&amp;IF(AND(N(A360)&gt;0,B360&lt;&gt;"",N('Settings'!$B$2)&gt;0,SUMIFS('Time Entries'!$M$2:$M$1500,'Time Entries'!$A$2:$A$1500,A360,'Time Entries'!$B$2:$B$1500,B360)&gt;N('Settings'!$B$2)),"LONG DAY; ","")&amp;IF(AND(N(A360)&gt;0,N(J360)&gt;0,N(J360)-N(A360)&gt;N('Settings'!$B$4)),"ENTERED LATE; ","")&amp;IF(AND(N(A360)&gt;0,K360="",TODAY()-N(A360)&gt;=N('Settings'!$B$5)),"NOT APPROVED; ",""))-2)))</f>
        <v/>
      </c>
    </row>
    <row r="361">
      <c r="A361" s="6" t="n"/>
      <c r="D361" s="7" t="n"/>
      <c r="E361" s="7" t="n"/>
      <c r="J361" s="6" t="n"/>
      <c r="L361" s="8" t="n"/>
      <c r="M361" s="9">
        <f>IF(NOT(OR(A361&lt;&gt;"",B361&lt;&gt;"",C361&lt;&gt;"")),"",IF(N(G361)&gt;0,N(G361),IF(AND(AND(D361&lt;&gt;"",E361&lt;&gt;""),N(E361)&gt;N(D361)),ROUND((N(E361)-N(D361))*24-N(F361)/60,2),"")))</f>
        <v/>
      </c>
      <c r="N361" s="6">
        <f>IF(N(A361)=0,"",A361-WEEKDAY(A361,3))</f>
        <v/>
      </c>
      <c r="O361" s="8">
        <f>IF(NOT(OR(A361&lt;&gt;"",B361&lt;&gt;"",C361&lt;&gt;"")),"",IF(IF(N(A361)=0,"NO DATE; ",IF(A361&gt;TODAY(),"FUTURE DATE; ",""))&amp;IF(B361="","NO WORKER; ",IF(COUNTIF('Workers'!$A$2:$A$61,B361)=0,"WORKER NOT ON WORKERS SHEET; ",""))&amp;IF(C361="","NO JOB; ",IF(COUNTIF('Jobs'!$A$2:$A$61,C361)=0,"JOB NOT ON JOBS SHEET; ",""))&amp;IF(AND(N(G361)=0,AND(D361&lt;&gt;"",E361&lt;&gt;""),N(E361)&lt;=N(D361)),"END BEFORE START; ",IF(N(M361)&lt;=0,"NO HOURS; ",""))&amp;IF(AND(N(A361)&gt;0,B361&lt;&gt;"",COUNTIFS('Time Entries'!$A$2:$A$1500,A361,'Time Entries'!$B$2:$B$1500,B361,'Time Entries'!$C$2:$C$1500,C361,'Time Entries'!$M$2:$M$1500,M361)&gt;1),"POSSIBLE DUPLICATE; ","")&amp;IF(AND(N(A361)&gt;0,B361&lt;&gt;"",N('Settings'!$B$2)&gt;0,SUMIFS('Time Entries'!$M$2:$M$1500,'Time Entries'!$A$2:$A$1500,A361,'Time Entries'!$B$2:$B$1500,B361)&gt;N('Settings'!$B$2)),"LONG DAY; ","")&amp;IF(AND(N(A361)&gt;0,N(J361)&gt;0,N(J361)-N(A361)&gt;N('Settings'!$B$4)),"ENTERED LATE; ","")&amp;IF(AND(N(A361)&gt;0,K361="",TODAY()-N(A361)&gt;=N('Settings'!$B$5)),"NOT APPROVED; ","")="","",LEFT(IF(N(A361)=0,"NO DATE; ",IF(A361&gt;TODAY(),"FUTURE DATE; ",""))&amp;IF(B361="","NO WORKER; ",IF(COUNTIF('Workers'!$A$2:$A$61,B361)=0,"WORKER NOT ON WORKERS SHEET; ",""))&amp;IF(C361="","NO JOB; ",IF(COUNTIF('Jobs'!$A$2:$A$61,C361)=0,"JOB NOT ON JOBS SHEET; ",""))&amp;IF(AND(N(G361)=0,AND(D361&lt;&gt;"",E361&lt;&gt;""),N(E361)&lt;=N(D361)),"END BEFORE START; ",IF(N(M361)&lt;=0,"NO HOURS; ",""))&amp;IF(AND(N(A361)&gt;0,B361&lt;&gt;"",COUNTIFS('Time Entries'!$A$2:$A$1500,A361,'Time Entries'!$B$2:$B$1500,B361,'Time Entries'!$C$2:$C$1500,C361,'Time Entries'!$M$2:$M$1500,M361)&gt;1),"POSSIBLE DUPLICATE; ","")&amp;IF(AND(N(A361)&gt;0,B361&lt;&gt;"",N('Settings'!$B$2)&gt;0,SUMIFS('Time Entries'!$M$2:$M$1500,'Time Entries'!$A$2:$A$1500,A361,'Time Entries'!$B$2:$B$1500,B361)&gt;N('Settings'!$B$2)),"LONG DAY; ","")&amp;IF(AND(N(A361)&gt;0,N(J361)&gt;0,N(J361)-N(A361)&gt;N('Settings'!$B$4)),"ENTERED LATE; ","")&amp;IF(AND(N(A361)&gt;0,K361="",TODAY()-N(A361)&gt;=N('Settings'!$B$5)),"NOT APPROVED; ",""),LEN(IF(N(A361)=0,"NO DATE; ",IF(A361&gt;TODAY(),"FUTURE DATE; ",""))&amp;IF(B361="","NO WORKER; ",IF(COUNTIF('Workers'!$A$2:$A$61,B361)=0,"WORKER NOT ON WORKERS SHEET; ",""))&amp;IF(C361="","NO JOB; ",IF(COUNTIF('Jobs'!$A$2:$A$61,C361)=0,"JOB NOT ON JOBS SHEET; ",""))&amp;IF(AND(N(G361)=0,AND(D361&lt;&gt;"",E361&lt;&gt;""),N(E361)&lt;=N(D361)),"END BEFORE START; ",IF(N(M361)&lt;=0,"NO HOURS; ",""))&amp;IF(AND(N(A361)&gt;0,B361&lt;&gt;"",COUNTIFS('Time Entries'!$A$2:$A$1500,A361,'Time Entries'!$B$2:$B$1500,B361,'Time Entries'!$C$2:$C$1500,C361,'Time Entries'!$M$2:$M$1500,M361)&gt;1),"POSSIBLE DUPLICATE; ","")&amp;IF(AND(N(A361)&gt;0,B361&lt;&gt;"",N('Settings'!$B$2)&gt;0,SUMIFS('Time Entries'!$M$2:$M$1500,'Time Entries'!$A$2:$A$1500,A361,'Time Entries'!$B$2:$B$1500,B361)&gt;N('Settings'!$B$2)),"LONG DAY; ","")&amp;IF(AND(N(A361)&gt;0,N(J361)&gt;0,N(J361)-N(A361)&gt;N('Settings'!$B$4)),"ENTERED LATE; ","")&amp;IF(AND(N(A361)&gt;0,K361="",TODAY()-N(A361)&gt;=N('Settings'!$B$5)),"NOT APPROVED; ",""))-2)))</f>
        <v/>
      </c>
    </row>
    <row r="362">
      <c r="A362" s="6" t="n"/>
      <c r="D362" s="7" t="n"/>
      <c r="E362" s="7" t="n"/>
      <c r="J362" s="6" t="n"/>
      <c r="L362" s="8" t="n"/>
      <c r="M362" s="9">
        <f>IF(NOT(OR(A362&lt;&gt;"",B362&lt;&gt;"",C362&lt;&gt;"")),"",IF(N(G362)&gt;0,N(G362),IF(AND(AND(D362&lt;&gt;"",E362&lt;&gt;""),N(E362)&gt;N(D362)),ROUND((N(E362)-N(D362))*24-N(F362)/60,2),"")))</f>
        <v/>
      </c>
      <c r="N362" s="6">
        <f>IF(N(A362)=0,"",A362-WEEKDAY(A362,3))</f>
        <v/>
      </c>
      <c r="O362" s="8">
        <f>IF(NOT(OR(A362&lt;&gt;"",B362&lt;&gt;"",C362&lt;&gt;"")),"",IF(IF(N(A362)=0,"NO DATE; ",IF(A362&gt;TODAY(),"FUTURE DATE; ",""))&amp;IF(B362="","NO WORKER; ",IF(COUNTIF('Workers'!$A$2:$A$61,B362)=0,"WORKER NOT ON WORKERS SHEET; ",""))&amp;IF(C362="","NO JOB; ",IF(COUNTIF('Jobs'!$A$2:$A$61,C362)=0,"JOB NOT ON JOBS SHEET; ",""))&amp;IF(AND(N(G362)=0,AND(D362&lt;&gt;"",E362&lt;&gt;""),N(E362)&lt;=N(D362)),"END BEFORE START; ",IF(N(M362)&lt;=0,"NO HOURS; ",""))&amp;IF(AND(N(A362)&gt;0,B362&lt;&gt;"",COUNTIFS('Time Entries'!$A$2:$A$1500,A362,'Time Entries'!$B$2:$B$1500,B362,'Time Entries'!$C$2:$C$1500,C362,'Time Entries'!$M$2:$M$1500,M362)&gt;1),"POSSIBLE DUPLICATE; ","")&amp;IF(AND(N(A362)&gt;0,B362&lt;&gt;"",N('Settings'!$B$2)&gt;0,SUMIFS('Time Entries'!$M$2:$M$1500,'Time Entries'!$A$2:$A$1500,A362,'Time Entries'!$B$2:$B$1500,B362)&gt;N('Settings'!$B$2)),"LONG DAY; ","")&amp;IF(AND(N(A362)&gt;0,N(J362)&gt;0,N(J362)-N(A362)&gt;N('Settings'!$B$4)),"ENTERED LATE; ","")&amp;IF(AND(N(A362)&gt;0,K362="",TODAY()-N(A362)&gt;=N('Settings'!$B$5)),"NOT APPROVED; ","")="","",LEFT(IF(N(A362)=0,"NO DATE; ",IF(A362&gt;TODAY(),"FUTURE DATE; ",""))&amp;IF(B362="","NO WORKER; ",IF(COUNTIF('Workers'!$A$2:$A$61,B362)=0,"WORKER NOT ON WORKERS SHEET; ",""))&amp;IF(C362="","NO JOB; ",IF(COUNTIF('Jobs'!$A$2:$A$61,C362)=0,"JOB NOT ON JOBS SHEET; ",""))&amp;IF(AND(N(G362)=0,AND(D362&lt;&gt;"",E362&lt;&gt;""),N(E362)&lt;=N(D362)),"END BEFORE START; ",IF(N(M362)&lt;=0,"NO HOURS; ",""))&amp;IF(AND(N(A362)&gt;0,B362&lt;&gt;"",COUNTIFS('Time Entries'!$A$2:$A$1500,A362,'Time Entries'!$B$2:$B$1500,B362,'Time Entries'!$C$2:$C$1500,C362,'Time Entries'!$M$2:$M$1500,M362)&gt;1),"POSSIBLE DUPLICATE; ","")&amp;IF(AND(N(A362)&gt;0,B362&lt;&gt;"",N('Settings'!$B$2)&gt;0,SUMIFS('Time Entries'!$M$2:$M$1500,'Time Entries'!$A$2:$A$1500,A362,'Time Entries'!$B$2:$B$1500,B362)&gt;N('Settings'!$B$2)),"LONG DAY; ","")&amp;IF(AND(N(A362)&gt;0,N(J362)&gt;0,N(J362)-N(A362)&gt;N('Settings'!$B$4)),"ENTERED LATE; ","")&amp;IF(AND(N(A362)&gt;0,K362="",TODAY()-N(A362)&gt;=N('Settings'!$B$5)),"NOT APPROVED; ",""),LEN(IF(N(A362)=0,"NO DATE; ",IF(A362&gt;TODAY(),"FUTURE DATE; ",""))&amp;IF(B362="","NO WORKER; ",IF(COUNTIF('Workers'!$A$2:$A$61,B362)=0,"WORKER NOT ON WORKERS SHEET; ",""))&amp;IF(C362="","NO JOB; ",IF(COUNTIF('Jobs'!$A$2:$A$61,C362)=0,"JOB NOT ON JOBS SHEET; ",""))&amp;IF(AND(N(G362)=0,AND(D362&lt;&gt;"",E362&lt;&gt;""),N(E362)&lt;=N(D362)),"END BEFORE START; ",IF(N(M362)&lt;=0,"NO HOURS; ",""))&amp;IF(AND(N(A362)&gt;0,B362&lt;&gt;"",COUNTIFS('Time Entries'!$A$2:$A$1500,A362,'Time Entries'!$B$2:$B$1500,B362,'Time Entries'!$C$2:$C$1500,C362,'Time Entries'!$M$2:$M$1500,M362)&gt;1),"POSSIBLE DUPLICATE; ","")&amp;IF(AND(N(A362)&gt;0,B362&lt;&gt;"",N('Settings'!$B$2)&gt;0,SUMIFS('Time Entries'!$M$2:$M$1500,'Time Entries'!$A$2:$A$1500,A362,'Time Entries'!$B$2:$B$1500,B362)&gt;N('Settings'!$B$2)),"LONG DAY; ","")&amp;IF(AND(N(A362)&gt;0,N(J362)&gt;0,N(J362)-N(A362)&gt;N('Settings'!$B$4)),"ENTERED LATE; ","")&amp;IF(AND(N(A362)&gt;0,K362="",TODAY()-N(A362)&gt;=N('Settings'!$B$5)),"NOT APPROVED; ",""))-2)))</f>
        <v/>
      </c>
    </row>
    <row r="363">
      <c r="A363" s="6" t="n"/>
      <c r="D363" s="7" t="n"/>
      <c r="E363" s="7" t="n"/>
      <c r="J363" s="6" t="n"/>
      <c r="L363" s="8" t="n"/>
      <c r="M363" s="9">
        <f>IF(NOT(OR(A363&lt;&gt;"",B363&lt;&gt;"",C363&lt;&gt;"")),"",IF(N(G363)&gt;0,N(G363),IF(AND(AND(D363&lt;&gt;"",E363&lt;&gt;""),N(E363)&gt;N(D363)),ROUND((N(E363)-N(D363))*24-N(F363)/60,2),"")))</f>
        <v/>
      </c>
      <c r="N363" s="6">
        <f>IF(N(A363)=0,"",A363-WEEKDAY(A363,3))</f>
        <v/>
      </c>
      <c r="O363" s="8">
        <f>IF(NOT(OR(A363&lt;&gt;"",B363&lt;&gt;"",C363&lt;&gt;"")),"",IF(IF(N(A363)=0,"NO DATE; ",IF(A363&gt;TODAY(),"FUTURE DATE; ",""))&amp;IF(B363="","NO WORKER; ",IF(COUNTIF('Workers'!$A$2:$A$61,B363)=0,"WORKER NOT ON WORKERS SHEET; ",""))&amp;IF(C363="","NO JOB; ",IF(COUNTIF('Jobs'!$A$2:$A$61,C363)=0,"JOB NOT ON JOBS SHEET; ",""))&amp;IF(AND(N(G363)=0,AND(D363&lt;&gt;"",E363&lt;&gt;""),N(E363)&lt;=N(D363)),"END BEFORE START; ",IF(N(M363)&lt;=0,"NO HOURS; ",""))&amp;IF(AND(N(A363)&gt;0,B363&lt;&gt;"",COUNTIFS('Time Entries'!$A$2:$A$1500,A363,'Time Entries'!$B$2:$B$1500,B363,'Time Entries'!$C$2:$C$1500,C363,'Time Entries'!$M$2:$M$1500,M363)&gt;1),"POSSIBLE DUPLICATE; ","")&amp;IF(AND(N(A363)&gt;0,B363&lt;&gt;"",N('Settings'!$B$2)&gt;0,SUMIFS('Time Entries'!$M$2:$M$1500,'Time Entries'!$A$2:$A$1500,A363,'Time Entries'!$B$2:$B$1500,B363)&gt;N('Settings'!$B$2)),"LONG DAY; ","")&amp;IF(AND(N(A363)&gt;0,N(J363)&gt;0,N(J363)-N(A363)&gt;N('Settings'!$B$4)),"ENTERED LATE; ","")&amp;IF(AND(N(A363)&gt;0,K363="",TODAY()-N(A363)&gt;=N('Settings'!$B$5)),"NOT APPROVED; ","")="","",LEFT(IF(N(A363)=0,"NO DATE; ",IF(A363&gt;TODAY(),"FUTURE DATE; ",""))&amp;IF(B363="","NO WORKER; ",IF(COUNTIF('Workers'!$A$2:$A$61,B363)=0,"WORKER NOT ON WORKERS SHEET; ",""))&amp;IF(C363="","NO JOB; ",IF(COUNTIF('Jobs'!$A$2:$A$61,C363)=0,"JOB NOT ON JOBS SHEET; ",""))&amp;IF(AND(N(G363)=0,AND(D363&lt;&gt;"",E363&lt;&gt;""),N(E363)&lt;=N(D363)),"END BEFORE START; ",IF(N(M363)&lt;=0,"NO HOURS; ",""))&amp;IF(AND(N(A363)&gt;0,B363&lt;&gt;"",COUNTIFS('Time Entries'!$A$2:$A$1500,A363,'Time Entries'!$B$2:$B$1500,B363,'Time Entries'!$C$2:$C$1500,C363,'Time Entries'!$M$2:$M$1500,M363)&gt;1),"POSSIBLE DUPLICATE; ","")&amp;IF(AND(N(A363)&gt;0,B363&lt;&gt;"",N('Settings'!$B$2)&gt;0,SUMIFS('Time Entries'!$M$2:$M$1500,'Time Entries'!$A$2:$A$1500,A363,'Time Entries'!$B$2:$B$1500,B363)&gt;N('Settings'!$B$2)),"LONG DAY; ","")&amp;IF(AND(N(A363)&gt;0,N(J363)&gt;0,N(J363)-N(A363)&gt;N('Settings'!$B$4)),"ENTERED LATE; ","")&amp;IF(AND(N(A363)&gt;0,K363="",TODAY()-N(A363)&gt;=N('Settings'!$B$5)),"NOT APPROVED; ",""),LEN(IF(N(A363)=0,"NO DATE; ",IF(A363&gt;TODAY(),"FUTURE DATE; ",""))&amp;IF(B363="","NO WORKER; ",IF(COUNTIF('Workers'!$A$2:$A$61,B363)=0,"WORKER NOT ON WORKERS SHEET; ",""))&amp;IF(C363="","NO JOB; ",IF(COUNTIF('Jobs'!$A$2:$A$61,C363)=0,"JOB NOT ON JOBS SHEET; ",""))&amp;IF(AND(N(G363)=0,AND(D363&lt;&gt;"",E363&lt;&gt;""),N(E363)&lt;=N(D363)),"END BEFORE START; ",IF(N(M363)&lt;=0,"NO HOURS; ",""))&amp;IF(AND(N(A363)&gt;0,B363&lt;&gt;"",COUNTIFS('Time Entries'!$A$2:$A$1500,A363,'Time Entries'!$B$2:$B$1500,B363,'Time Entries'!$C$2:$C$1500,C363,'Time Entries'!$M$2:$M$1500,M363)&gt;1),"POSSIBLE DUPLICATE; ","")&amp;IF(AND(N(A363)&gt;0,B363&lt;&gt;"",N('Settings'!$B$2)&gt;0,SUMIFS('Time Entries'!$M$2:$M$1500,'Time Entries'!$A$2:$A$1500,A363,'Time Entries'!$B$2:$B$1500,B363)&gt;N('Settings'!$B$2)),"LONG DAY; ","")&amp;IF(AND(N(A363)&gt;0,N(J363)&gt;0,N(J363)-N(A363)&gt;N('Settings'!$B$4)),"ENTERED LATE; ","")&amp;IF(AND(N(A363)&gt;0,K363="",TODAY()-N(A363)&gt;=N('Settings'!$B$5)),"NOT APPROVED; ",""))-2)))</f>
        <v/>
      </c>
    </row>
    <row r="364">
      <c r="A364" s="6" t="n"/>
      <c r="D364" s="7" t="n"/>
      <c r="E364" s="7" t="n"/>
      <c r="J364" s="6" t="n"/>
      <c r="L364" s="8" t="n"/>
      <c r="M364" s="9">
        <f>IF(NOT(OR(A364&lt;&gt;"",B364&lt;&gt;"",C364&lt;&gt;"")),"",IF(N(G364)&gt;0,N(G364),IF(AND(AND(D364&lt;&gt;"",E364&lt;&gt;""),N(E364)&gt;N(D364)),ROUND((N(E364)-N(D364))*24-N(F364)/60,2),"")))</f>
        <v/>
      </c>
      <c r="N364" s="6">
        <f>IF(N(A364)=0,"",A364-WEEKDAY(A364,3))</f>
        <v/>
      </c>
      <c r="O364" s="8">
        <f>IF(NOT(OR(A364&lt;&gt;"",B364&lt;&gt;"",C364&lt;&gt;"")),"",IF(IF(N(A364)=0,"NO DATE; ",IF(A364&gt;TODAY(),"FUTURE DATE; ",""))&amp;IF(B364="","NO WORKER; ",IF(COUNTIF('Workers'!$A$2:$A$61,B364)=0,"WORKER NOT ON WORKERS SHEET; ",""))&amp;IF(C364="","NO JOB; ",IF(COUNTIF('Jobs'!$A$2:$A$61,C364)=0,"JOB NOT ON JOBS SHEET; ",""))&amp;IF(AND(N(G364)=0,AND(D364&lt;&gt;"",E364&lt;&gt;""),N(E364)&lt;=N(D364)),"END BEFORE START; ",IF(N(M364)&lt;=0,"NO HOURS; ",""))&amp;IF(AND(N(A364)&gt;0,B364&lt;&gt;"",COUNTIFS('Time Entries'!$A$2:$A$1500,A364,'Time Entries'!$B$2:$B$1500,B364,'Time Entries'!$C$2:$C$1500,C364,'Time Entries'!$M$2:$M$1500,M364)&gt;1),"POSSIBLE DUPLICATE; ","")&amp;IF(AND(N(A364)&gt;0,B364&lt;&gt;"",N('Settings'!$B$2)&gt;0,SUMIFS('Time Entries'!$M$2:$M$1500,'Time Entries'!$A$2:$A$1500,A364,'Time Entries'!$B$2:$B$1500,B364)&gt;N('Settings'!$B$2)),"LONG DAY; ","")&amp;IF(AND(N(A364)&gt;0,N(J364)&gt;0,N(J364)-N(A364)&gt;N('Settings'!$B$4)),"ENTERED LATE; ","")&amp;IF(AND(N(A364)&gt;0,K364="",TODAY()-N(A364)&gt;=N('Settings'!$B$5)),"NOT APPROVED; ","")="","",LEFT(IF(N(A364)=0,"NO DATE; ",IF(A364&gt;TODAY(),"FUTURE DATE; ",""))&amp;IF(B364="","NO WORKER; ",IF(COUNTIF('Workers'!$A$2:$A$61,B364)=0,"WORKER NOT ON WORKERS SHEET; ",""))&amp;IF(C364="","NO JOB; ",IF(COUNTIF('Jobs'!$A$2:$A$61,C364)=0,"JOB NOT ON JOBS SHEET; ",""))&amp;IF(AND(N(G364)=0,AND(D364&lt;&gt;"",E364&lt;&gt;""),N(E364)&lt;=N(D364)),"END BEFORE START; ",IF(N(M364)&lt;=0,"NO HOURS; ",""))&amp;IF(AND(N(A364)&gt;0,B364&lt;&gt;"",COUNTIFS('Time Entries'!$A$2:$A$1500,A364,'Time Entries'!$B$2:$B$1500,B364,'Time Entries'!$C$2:$C$1500,C364,'Time Entries'!$M$2:$M$1500,M364)&gt;1),"POSSIBLE DUPLICATE; ","")&amp;IF(AND(N(A364)&gt;0,B364&lt;&gt;"",N('Settings'!$B$2)&gt;0,SUMIFS('Time Entries'!$M$2:$M$1500,'Time Entries'!$A$2:$A$1500,A364,'Time Entries'!$B$2:$B$1500,B364)&gt;N('Settings'!$B$2)),"LONG DAY; ","")&amp;IF(AND(N(A364)&gt;0,N(J364)&gt;0,N(J364)-N(A364)&gt;N('Settings'!$B$4)),"ENTERED LATE; ","")&amp;IF(AND(N(A364)&gt;0,K364="",TODAY()-N(A364)&gt;=N('Settings'!$B$5)),"NOT APPROVED; ",""),LEN(IF(N(A364)=0,"NO DATE; ",IF(A364&gt;TODAY(),"FUTURE DATE; ",""))&amp;IF(B364="","NO WORKER; ",IF(COUNTIF('Workers'!$A$2:$A$61,B364)=0,"WORKER NOT ON WORKERS SHEET; ",""))&amp;IF(C364="","NO JOB; ",IF(COUNTIF('Jobs'!$A$2:$A$61,C364)=0,"JOB NOT ON JOBS SHEET; ",""))&amp;IF(AND(N(G364)=0,AND(D364&lt;&gt;"",E364&lt;&gt;""),N(E364)&lt;=N(D364)),"END BEFORE START; ",IF(N(M364)&lt;=0,"NO HOURS; ",""))&amp;IF(AND(N(A364)&gt;0,B364&lt;&gt;"",COUNTIFS('Time Entries'!$A$2:$A$1500,A364,'Time Entries'!$B$2:$B$1500,B364,'Time Entries'!$C$2:$C$1500,C364,'Time Entries'!$M$2:$M$1500,M364)&gt;1),"POSSIBLE DUPLICATE; ","")&amp;IF(AND(N(A364)&gt;0,B364&lt;&gt;"",N('Settings'!$B$2)&gt;0,SUMIFS('Time Entries'!$M$2:$M$1500,'Time Entries'!$A$2:$A$1500,A364,'Time Entries'!$B$2:$B$1500,B364)&gt;N('Settings'!$B$2)),"LONG DAY; ","")&amp;IF(AND(N(A364)&gt;0,N(J364)&gt;0,N(J364)-N(A364)&gt;N('Settings'!$B$4)),"ENTERED LATE; ","")&amp;IF(AND(N(A364)&gt;0,K364="",TODAY()-N(A364)&gt;=N('Settings'!$B$5)),"NOT APPROVED; ",""))-2)))</f>
        <v/>
      </c>
    </row>
    <row r="365">
      <c r="A365" s="6" t="n"/>
      <c r="D365" s="7" t="n"/>
      <c r="E365" s="7" t="n"/>
      <c r="J365" s="6" t="n"/>
      <c r="L365" s="8" t="n"/>
      <c r="M365" s="9">
        <f>IF(NOT(OR(A365&lt;&gt;"",B365&lt;&gt;"",C365&lt;&gt;"")),"",IF(N(G365)&gt;0,N(G365),IF(AND(AND(D365&lt;&gt;"",E365&lt;&gt;""),N(E365)&gt;N(D365)),ROUND((N(E365)-N(D365))*24-N(F365)/60,2),"")))</f>
        <v/>
      </c>
      <c r="N365" s="6">
        <f>IF(N(A365)=0,"",A365-WEEKDAY(A365,3))</f>
        <v/>
      </c>
      <c r="O365" s="8">
        <f>IF(NOT(OR(A365&lt;&gt;"",B365&lt;&gt;"",C365&lt;&gt;"")),"",IF(IF(N(A365)=0,"NO DATE; ",IF(A365&gt;TODAY(),"FUTURE DATE; ",""))&amp;IF(B365="","NO WORKER; ",IF(COUNTIF('Workers'!$A$2:$A$61,B365)=0,"WORKER NOT ON WORKERS SHEET; ",""))&amp;IF(C365="","NO JOB; ",IF(COUNTIF('Jobs'!$A$2:$A$61,C365)=0,"JOB NOT ON JOBS SHEET; ",""))&amp;IF(AND(N(G365)=0,AND(D365&lt;&gt;"",E365&lt;&gt;""),N(E365)&lt;=N(D365)),"END BEFORE START; ",IF(N(M365)&lt;=0,"NO HOURS; ",""))&amp;IF(AND(N(A365)&gt;0,B365&lt;&gt;"",COUNTIFS('Time Entries'!$A$2:$A$1500,A365,'Time Entries'!$B$2:$B$1500,B365,'Time Entries'!$C$2:$C$1500,C365,'Time Entries'!$M$2:$M$1500,M365)&gt;1),"POSSIBLE DUPLICATE; ","")&amp;IF(AND(N(A365)&gt;0,B365&lt;&gt;"",N('Settings'!$B$2)&gt;0,SUMIFS('Time Entries'!$M$2:$M$1500,'Time Entries'!$A$2:$A$1500,A365,'Time Entries'!$B$2:$B$1500,B365)&gt;N('Settings'!$B$2)),"LONG DAY; ","")&amp;IF(AND(N(A365)&gt;0,N(J365)&gt;0,N(J365)-N(A365)&gt;N('Settings'!$B$4)),"ENTERED LATE; ","")&amp;IF(AND(N(A365)&gt;0,K365="",TODAY()-N(A365)&gt;=N('Settings'!$B$5)),"NOT APPROVED; ","")="","",LEFT(IF(N(A365)=0,"NO DATE; ",IF(A365&gt;TODAY(),"FUTURE DATE; ",""))&amp;IF(B365="","NO WORKER; ",IF(COUNTIF('Workers'!$A$2:$A$61,B365)=0,"WORKER NOT ON WORKERS SHEET; ",""))&amp;IF(C365="","NO JOB; ",IF(COUNTIF('Jobs'!$A$2:$A$61,C365)=0,"JOB NOT ON JOBS SHEET; ",""))&amp;IF(AND(N(G365)=0,AND(D365&lt;&gt;"",E365&lt;&gt;""),N(E365)&lt;=N(D365)),"END BEFORE START; ",IF(N(M365)&lt;=0,"NO HOURS; ",""))&amp;IF(AND(N(A365)&gt;0,B365&lt;&gt;"",COUNTIFS('Time Entries'!$A$2:$A$1500,A365,'Time Entries'!$B$2:$B$1500,B365,'Time Entries'!$C$2:$C$1500,C365,'Time Entries'!$M$2:$M$1500,M365)&gt;1),"POSSIBLE DUPLICATE; ","")&amp;IF(AND(N(A365)&gt;0,B365&lt;&gt;"",N('Settings'!$B$2)&gt;0,SUMIFS('Time Entries'!$M$2:$M$1500,'Time Entries'!$A$2:$A$1500,A365,'Time Entries'!$B$2:$B$1500,B365)&gt;N('Settings'!$B$2)),"LONG DAY; ","")&amp;IF(AND(N(A365)&gt;0,N(J365)&gt;0,N(J365)-N(A365)&gt;N('Settings'!$B$4)),"ENTERED LATE; ","")&amp;IF(AND(N(A365)&gt;0,K365="",TODAY()-N(A365)&gt;=N('Settings'!$B$5)),"NOT APPROVED; ",""),LEN(IF(N(A365)=0,"NO DATE; ",IF(A365&gt;TODAY(),"FUTURE DATE; ",""))&amp;IF(B365="","NO WORKER; ",IF(COUNTIF('Workers'!$A$2:$A$61,B365)=0,"WORKER NOT ON WORKERS SHEET; ",""))&amp;IF(C365="","NO JOB; ",IF(COUNTIF('Jobs'!$A$2:$A$61,C365)=0,"JOB NOT ON JOBS SHEET; ",""))&amp;IF(AND(N(G365)=0,AND(D365&lt;&gt;"",E365&lt;&gt;""),N(E365)&lt;=N(D365)),"END BEFORE START; ",IF(N(M365)&lt;=0,"NO HOURS; ",""))&amp;IF(AND(N(A365)&gt;0,B365&lt;&gt;"",COUNTIFS('Time Entries'!$A$2:$A$1500,A365,'Time Entries'!$B$2:$B$1500,B365,'Time Entries'!$C$2:$C$1500,C365,'Time Entries'!$M$2:$M$1500,M365)&gt;1),"POSSIBLE DUPLICATE; ","")&amp;IF(AND(N(A365)&gt;0,B365&lt;&gt;"",N('Settings'!$B$2)&gt;0,SUMIFS('Time Entries'!$M$2:$M$1500,'Time Entries'!$A$2:$A$1500,A365,'Time Entries'!$B$2:$B$1500,B365)&gt;N('Settings'!$B$2)),"LONG DAY; ","")&amp;IF(AND(N(A365)&gt;0,N(J365)&gt;0,N(J365)-N(A365)&gt;N('Settings'!$B$4)),"ENTERED LATE; ","")&amp;IF(AND(N(A365)&gt;0,K365="",TODAY()-N(A365)&gt;=N('Settings'!$B$5)),"NOT APPROVED; ",""))-2)))</f>
        <v/>
      </c>
    </row>
    <row r="366">
      <c r="A366" s="6" t="n"/>
      <c r="D366" s="7" t="n"/>
      <c r="E366" s="7" t="n"/>
      <c r="J366" s="6" t="n"/>
      <c r="L366" s="8" t="n"/>
      <c r="M366" s="9">
        <f>IF(NOT(OR(A366&lt;&gt;"",B366&lt;&gt;"",C366&lt;&gt;"")),"",IF(N(G366)&gt;0,N(G366),IF(AND(AND(D366&lt;&gt;"",E366&lt;&gt;""),N(E366)&gt;N(D366)),ROUND((N(E366)-N(D366))*24-N(F366)/60,2),"")))</f>
        <v/>
      </c>
      <c r="N366" s="6">
        <f>IF(N(A366)=0,"",A366-WEEKDAY(A366,3))</f>
        <v/>
      </c>
      <c r="O366" s="8">
        <f>IF(NOT(OR(A366&lt;&gt;"",B366&lt;&gt;"",C366&lt;&gt;"")),"",IF(IF(N(A366)=0,"NO DATE; ",IF(A366&gt;TODAY(),"FUTURE DATE; ",""))&amp;IF(B366="","NO WORKER; ",IF(COUNTIF('Workers'!$A$2:$A$61,B366)=0,"WORKER NOT ON WORKERS SHEET; ",""))&amp;IF(C366="","NO JOB; ",IF(COUNTIF('Jobs'!$A$2:$A$61,C366)=0,"JOB NOT ON JOBS SHEET; ",""))&amp;IF(AND(N(G366)=0,AND(D366&lt;&gt;"",E366&lt;&gt;""),N(E366)&lt;=N(D366)),"END BEFORE START; ",IF(N(M366)&lt;=0,"NO HOURS; ",""))&amp;IF(AND(N(A366)&gt;0,B366&lt;&gt;"",COUNTIFS('Time Entries'!$A$2:$A$1500,A366,'Time Entries'!$B$2:$B$1500,B366,'Time Entries'!$C$2:$C$1500,C366,'Time Entries'!$M$2:$M$1500,M366)&gt;1),"POSSIBLE DUPLICATE; ","")&amp;IF(AND(N(A366)&gt;0,B366&lt;&gt;"",N('Settings'!$B$2)&gt;0,SUMIFS('Time Entries'!$M$2:$M$1500,'Time Entries'!$A$2:$A$1500,A366,'Time Entries'!$B$2:$B$1500,B366)&gt;N('Settings'!$B$2)),"LONG DAY; ","")&amp;IF(AND(N(A366)&gt;0,N(J366)&gt;0,N(J366)-N(A366)&gt;N('Settings'!$B$4)),"ENTERED LATE; ","")&amp;IF(AND(N(A366)&gt;0,K366="",TODAY()-N(A366)&gt;=N('Settings'!$B$5)),"NOT APPROVED; ","")="","",LEFT(IF(N(A366)=0,"NO DATE; ",IF(A366&gt;TODAY(),"FUTURE DATE; ",""))&amp;IF(B366="","NO WORKER; ",IF(COUNTIF('Workers'!$A$2:$A$61,B366)=0,"WORKER NOT ON WORKERS SHEET; ",""))&amp;IF(C366="","NO JOB; ",IF(COUNTIF('Jobs'!$A$2:$A$61,C366)=0,"JOB NOT ON JOBS SHEET; ",""))&amp;IF(AND(N(G366)=0,AND(D366&lt;&gt;"",E366&lt;&gt;""),N(E366)&lt;=N(D366)),"END BEFORE START; ",IF(N(M366)&lt;=0,"NO HOURS; ",""))&amp;IF(AND(N(A366)&gt;0,B366&lt;&gt;"",COUNTIFS('Time Entries'!$A$2:$A$1500,A366,'Time Entries'!$B$2:$B$1500,B366,'Time Entries'!$C$2:$C$1500,C366,'Time Entries'!$M$2:$M$1500,M366)&gt;1),"POSSIBLE DUPLICATE; ","")&amp;IF(AND(N(A366)&gt;0,B366&lt;&gt;"",N('Settings'!$B$2)&gt;0,SUMIFS('Time Entries'!$M$2:$M$1500,'Time Entries'!$A$2:$A$1500,A366,'Time Entries'!$B$2:$B$1500,B366)&gt;N('Settings'!$B$2)),"LONG DAY; ","")&amp;IF(AND(N(A366)&gt;0,N(J366)&gt;0,N(J366)-N(A366)&gt;N('Settings'!$B$4)),"ENTERED LATE; ","")&amp;IF(AND(N(A366)&gt;0,K366="",TODAY()-N(A366)&gt;=N('Settings'!$B$5)),"NOT APPROVED; ",""),LEN(IF(N(A366)=0,"NO DATE; ",IF(A366&gt;TODAY(),"FUTURE DATE; ",""))&amp;IF(B366="","NO WORKER; ",IF(COUNTIF('Workers'!$A$2:$A$61,B366)=0,"WORKER NOT ON WORKERS SHEET; ",""))&amp;IF(C366="","NO JOB; ",IF(COUNTIF('Jobs'!$A$2:$A$61,C366)=0,"JOB NOT ON JOBS SHEET; ",""))&amp;IF(AND(N(G366)=0,AND(D366&lt;&gt;"",E366&lt;&gt;""),N(E366)&lt;=N(D366)),"END BEFORE START; ",IF(N(M366)&lt;=0,"NO HOURS; ",""))&amp;IF(AND(N(A366)&gt;0,B366&lt;&gt;"",COUNTIFS('Time Entries'!$A$2:$A$1500,A366,'Time Entries'!$B$2:$B$1500,B366,'Time Entries'!$C$2:$C$1500,C366,'Time Entries'!$M$2:$M$1500,M366)&gt;1),"POSSIBLE DUPLICATE; ","")&amp;IF(AND(N(A366)&gt;0,B366&lt;&gt;"",N('Settings'!$B$2)&gt;0,SUMIFS('Time Entries'!$M$2:$M$1500,'Time Entries'!$A$2:$A$1500,A366,'Time Entries'!$B$2:$B$1500,B366)&gt;N('Settings'!$B$2)),"LONG DAY; ","")&amp;IF(AND(N(A366)&gt;0,N(J366)&gt;0,N(J366)-N(A366)&gt;N('Settings'!$B$4)),"ENTERED LATE; ","")&amp;IF(AND(N(A366)&gt;0,K366="",TODAY()-N(A366)&gt;=N('Settings'!$B$5)),"NOT APPROVED; ",""))-2)))</f>
        <v/>
      </c>
    </row>
    <row r="367">
      <c r="A367" s="6" t="n"/>
      <c r="D367" s="7" t="n"/>
      <c r="E367" s="7" t="n"/>
      <c r="J367" s="6" t="n"/>
      <c r="L367" s="8" t="n"/>
      <c r="M367" s="9">
        <f>IF(NOT(OR(A367&lt;&gt;"",B367&lt;&gt;"",C367&lt;&gt;"")),"",IF(N(G367)&gt;0,N(G367),IF(AND(AND(D367&lt;&gt;"",E367&lt;&gt;""),N(E367)&gt;N(D367)),ROUND((N(E367)-N(D367))*24-N(F367)/60,2),"")))</f>
        <v/>
      </c>
      <c r="N367" s="6">
        <f>IF(N(A367)=0,"",A367-WEEKDAY(A367,3))</f>
        <v/>
      </c>
      <c r="O367" s="8">
        <f>IF(NOT(OR(A367&lt;&gt;"",B367&lt;&gt;"",C367&lt;&gt;"")),"",IF(IF(N(A367)=0,"NO DATE; ",IF(A367&gt;TODAY(),"FUTURE DATE; ",""))&amp;IF(B367="","NO WORKER; ",IF(COUNTIF('Workers'!$A$2:$A$61,B367)=0,"WORKER NOT ON WORKERS SHEET; ",""))&amp;IF(C367="","NO JOB; ",IF(COUNTIF('Jobs'!$A$2:$A$61,C367)=0,"JOB NOT ON JOBS SHEET; ",""))&amp;IF(AND(N(G367)=0,AND(D367&lt;&gt;"",E367&lt;&gt;""),N(E367)&lt;=N(D367)),"END BEFORE START; ",IF(N(M367)&lt;=0,"NO HOURS; ",""))&amp;IF(AND(N(A367)&gt;0,B367&lt;&gt;"",COUNTIFS('Time Entries'!$A$2:$A$1500,A367,'Time Entries'!$B$2:$B$1500,B367,'Time Entries'!$C$2:$C$1500,C367,'Time Entries'!$M$2:$M$1500,M367)&gt;1),"POSSIBLE DUPLICATE; ","")&amp;IF(AND(N(A367)&gt;0,B367&lt;&gt;"",N('Settings'!$B$2)&gt;0,SUMIFS('Time Entries'!$M$2:$M$1500,'Time Entries'!$A$2:$A$1500,A367,'Time Entries'!$B$2:$B$1500,B367)&gt;N('Settings'!$B$2)),"LONG DAY; ","")&amp;IF(AND(N(A367)&gt;0,N(J367)&gt;0,N(J367)-N(A367)&gt;N('Settings'!$B$4)),"ENTERED LATE; ","")&amp;IF(AND(N(A367)&gt;0,K367="",TODAY()-N(A367)&gt;=N('Settings'!$B$5)),"NOT APPROVED; ","")="","",LEFT(IF(N(A367)=0,"NO DATE; ",IF(A367&gt;TODAY(),"FUTURE DATE; ",""))&amp;IF(B367="","NO WORKER; ",IF(COUNTIF('Workers'!$A$2:$A$61,B367)=0,"WORKER NOT ON WORKERS SHEET; ",""))&amp;IF(C367="","NO JOB; ",IF(COUNTIF('Jobs'!$A$2:$A$61,C367)=0,"JOB NOT ON JOBS SHEET; ",""))&amp;IF(AND(N(G367)=0,AND(D367&lt;&gt;"",E367&lt;&gt;""),N(E367)&lt;=N(D367)),"END BEFORE START; ",IF(N(M367)&lt;=0,"NO HOURS; ",""))&amp;IF(AND(N(A367)&gt;0,B367&lt;&gt;"",COUNTIFS('Time Entries'!$A$2:$A$1500,A367,'Time Entries'!$B$2:$B$1500,B367,'Time Entries'!$C$2:$C$1500,C367,'Time Entries'!$M$2:$M$1500,M367)&gt;1),"POSSIBLE DUPLICATE; ","")&amp;IF(AND(N(A367)&gt;0,B367&lt;&gt;"",N('Settings'!$B$2)&gt;0,SUMIFS('Time Entries'!$M$2:$M$1500,'Time Entries'!$A$2:$A$1500,A367,'Time Entries'!$B$2:$B$1500,B367)&gt;N('Settings'!$B$2)),"LONG DAY; ","")&amp;IF(AND(N(A367)&gt;0,N(J367)&gt;0,N(J367)-N(A367)&gt;N('Settings'!$B$4)),"ENTERED LATE; ","")&amp;IF(AND(N(A367)&gt;0,K367="",TODAY()-N(A367)&gt;=N('Settings'!$B$5)),"NOT APPROVED; ",""),LEN(IF(N(A367)=0,"NO DATE; ",IF(A367&gt;TODAY(),"FUTURE DATE; ",""))&amp;IF(B367="","NO WORKER; ",IF(COUNTIF('Workers'!$A$2:$A$61,B367)=0,"WORKER NOT ON WORKERS SHEET; ",""))&amp;IF(C367="","NO JOB; ",IF(COUNTIF('Jobs'!$A$2:$A$61,C367)=0,"JOB NOT ON JOBS SHEET; ",""))&amp;IF(AND(N(G367)=0,AND(D367&lt;&gt;"",E367&lt;&gt;""),N(E367)&lt;=N(D367)),"END BEFORE START; ",IF(N(M367)&lt;=0,"NO HOURS; ",""))&amp;IF(AND(N(A367)&gt;0,B367&lt;&gt;"",COUNTIFS('Time Entries'!$A$2:$A$1500,A367,'Time Entries'!$B$2:$B$1500,B367,'Time Entries'!$C$2:$C$1500,C367,'Time Entries'!$M$2:$M$1500,M367)&gt;1),"POSSIBLE DUPLICATE; ","")&amp;IF(AND(N(A367)&gt;0,B367&lt;&gt;"",N('Settings'!$B$2)&gt;0,SUMIFS('Time Entries'!$M$2:$M$1500,'Time Entries'!$A$2:$A$1500,A367,'Time Entries'!$B$2:$B$1500,B367)&gt;N('Settings'!$B$2)),"LONG DAY; ","")&amp;IF(AND(N(A367)&gt;0,N(J367)&gt;0,N(J367)-N(A367)&gt;N('Settings'!$B$4)),"ENTERED LATE; ","")&amp;IF(AND(N(A367)&gt;0,K367="",TODAY()-N(A367)&gt;=N('Settings'!$B$5)),"NOT APPROVED; ",""))-2)))</f>
        <v/>
      </c>
    </row>
    <row r="368">
      <c r="A368" s="6" t="n"/>
      <c r="D368" s="7" t="n"/>
      <c r="E368" s="7" t="n"/>
      <c r="J368" s="6" t="n"/>
      <c r="L368" s="8" t="n"/>
      <c r="M368" s="9">
        <f>IF(NOT(OR(A368&lt;&gt;"",B368&lt;&gt;"",C368&lt;&gt;"")),"",IF(N(G368)&gt;0,N(G368),IF(AND(AND(D368&lt;&gt;"",E368&lt;&gt;""),N(E368)&gt;N(D368)),ROUND((N(E368)-N(D368))*24-N(F368)/60,2),"")))</f>
        <v/>
      </c>
      <c r="N368" s="6">
        <f>IF(N(A368)=0,"",A368-WEEKDAY(A368,3))</f>
        <v/>
      </c>
      <c r="O368" s="8">
        <f>IF(NOT(OR(A368&lt;&gt;"",B368&lt;&gt;"",C368&lt;&gt;"")),"",IF(IF(N(A368)=0,"NO DATE; ",IF(A368&gt;TODAY(),"FUTURE DATE; ",""))&amp;IF(B368="","NO WORKER; ",IF(COUNTIF('Workers'!$A$2:$A$61,B368)=0,"WORKER NOT ON WORKERS SHEET; ",""))&amp;IF(C368="","NO JOB; ",IF(COUNTIF('Jobs'!$A$2:$A$61,C368)=0,"JOB NOT ON JOBS SHEET; ",""))&amp;IF(AND(N(G368)=0,AND(D368&lt;&gt;"",E368&lt;&gt;""),N(E368)&lt;=N(D368)),"END BEFORE START; ",IF(N(M368)&lt;=0,"NO HOURS; ",""))&amp;IF(AND(N(A368)&gt;0,B368&lt;&gt;"",COUNTIFS('Time Entries'!$A$2:$A$1500,A368,'Time Entries'!$B$2:$B$1500,B368,'Time Entries'!$C$2:$C$1500,C368,'Time Entries'!$M$2:$M$1500,M368)&gt;1),"POSSIBLE DUPLICATE; ","")&amp;IF(AND(N(A368)&gt;0,B368&lt;&gt;"",N('Settings'!$B$2)&gt;0,SUMIFS('Time Entries'!$M$2:$M$1500,'Time Entries'!$A$2:$A$1500,A368,'Time Entries'!$B$2:$B$1500,B368)&gt;N('Settings'!$B$2)),"LONG DAY; ","")&amp;IF(AND(N(A368)&gt;0,N(J368)&gt;0,N(J368)-N(A368)&gt;N('Settings'!$B$4)),"ENTERED LATE; ","")&amp;IF(AND(N(A368)&gt;0,K368="",TODAY()-N(A368)&gt;=N('Settings'!$B$5)),"NOT APPROVED; ","")="","",LEFT(IF(N(A368)=0,"NO DATE; ",IF(A368&gt;TODAY(),"FUTURE DATE; ",""))&amp;IF(B368="","NO WORKER; ",IF(COUNTIF('Workers'!$A$2:$A$61,B368)=0,"WORKER NOT ON WORKERS SHEET; ",""))&amp;IF(C368="","NO JOB; ",IF(COUNTIF('Jobs'!$A$2:$A$61,C368)=0,"JOB NOT ON JOBS SHEET; ",""))&amp;IF(AND(N(G368)=0,AND(D368&lt;&gt;"",E368&lt;&gt;""),N(E368)&lt;=N(D368)),"END BEFORE START; ",IF(N(M368)&lt;=0,"NO HOURS; ",""))&amp;IF(AND(N(A368)&gt;0,B368&lt;&gt;"",COUNTIFS('Time Entries'!$A$2:$A$1500,A368,'Time Entries'!$B$2:$B$1500,B368,'Time Entries'!$C$2:$C$1500,C368,'Time Entries'!$M$2:$M$1500,M368)&gt;1),"POSSIBLE DUPLICATE; ","")&amp;IF(AND(N(A368)&gt;0,B368&lt;&gt;"",N('Settings'!$B$2)&gt;0,SUMIFS('Time Entries'!$M$2:$M$1500,'Time Entries'!$A$2:$A$1500,A368,'Time Entries'!$B$2:$B$1500,B368)&gt;N('Settings'!$B$2)),"LONG DAY; ","")&amp;IF(AND(N(A368)&gt;0,N(J368)&gt;0,N(J368)-N(A368)&gt;N('Settings'!$B$4)),"ENTERED LATE; ","")&amp;IF(AND(N(A368)&gt;0,K368="",TODAY()-N(A368)&gt;=N('Settings'!$B$5)),"NOT APPROVED; ",""),LEN(IF(N(A368)=0,"NO DATE; ",IF(A368&gt;TODAY(),"FUTURE DATE; ",""))&amp;IF(B368="","NO WORKER; ",IF(COUNTIF('Workers'!$A$2:$A$61,B368)=0,"WORKER NOT ON WORKERS SHEET; ",""))&amp;IF(C368="","NO JOB; ",IF(COUNTIF('Jobs'!$A$2:$A$61,C368)=0,"JOB NOT ON JOBS SHEET; ",""))&amp;IF(AND(N(G368)=0,AND(D368&lt;&gt;"",E368&lt;&gt;""),N(E368)&lt;=N(D368)),"END BEFORE START; ",IF(N(M368)&lt;=0,"NO HOURS; ",""))&amp;IF(AND(N(A368)&gt;0,B368&lt;&gt;"",COUNTIFS('Time Entries'!$A$2:$A$1500,A368,'Time Entries'!$B$2:$B$1500,B368,'Time Entries'!$C$2:$C$1500,C368,'Time Entries'!$M$2:$M$1500,M368)&gt;1),"POSSIBLE DUPLICATE; ","")&amp;IF(AND(N(A368)&gt;0,B368&lt;&gt;"",N('Settings'!$B$2)&gt;0,SUMIFS('Time Entries'!$M$2:$M$1500,'Time Entries'!$A$2:$A$1500,A368,'Time Entries'!$B$2:$B$1500,B368)&gt;N('Settings'!$B$2)),"LONG DAY; ","")&amp;IF(AND(N(A368)&gt;0,N(J368)&gt;0,N(J368)-N(A368)&gt;N('Settings'!$B$4)),"ENTERED LATE; ","")&amp;IF(AND(N(A368)&gt;0,K368="",TODAY()-N(A368)&gt;=N('Settings'!$B$5)),"NOT APPROVED; ",""))-2)))</f>
        <v/>
      </c>
    </row>
    <row r="369">
      <c r="A369" s="6" t="n"/>
      <c r="D369" s="7" t="n"/>
      <c r="E369" s="7" t="n"/>
      <c r="J369" s="6" t="n"/>
      <c r="L369" s="8" t="n"/>
      <c r="M369" s="9">
        <f>IF(NOT(OR(A369&lt;&gt;"",B369&lt;&gt;"",C369&lt;&gt;"")),"",IF(N(G369)&gt;0,N(G369),IF(AND(AND(D369&lt;&gt;"",E369&lt;&gt;""),N(E369)&gt;N(D369)),ROUND((N(E369)-N(D369))*24-N(F369)/60,2),"")))</f>
        <v/>
      </c>
      <c r="N369" s="6">
        <f>IF(N(A369)=0,"",A369-WEEKDAY(A369,3))</f>
        <v/>
      </c>
      <c r="O369" s="8">
        <f>IF(NOT(OR(A369&lt;&gt;"",B369&lt;&gt;"",C369&lt;&gt;"")),"",IF(IF(N(A369)=0,"NO DATE; ",IF(A369&gt;TODAY(),"FUTURE DATE; ",""))&amp;IF(B369="","NO WORKER; ",IF(COUNTIF('Workers'!$A$2:$A$61,B369)=0,"WORKER NOT ON WORKERS SHEET; ",""))&amp;IF(C369="","NO JOB; ",IF(COUNTIF('Jobs'!$A$2:$A$61,C369)=0,"JOB NOT ON JOBS SHEET; ",""))&amp;IF(AND(N(G369)=0,AND(D369&lt;&gt;"",E369&lt;&gt;""),N(E369)&lt;=N(D369)),"END BEFORE START; ",IF(N(M369)&lt;=0,"NO HOURS; ",""))&amp;IF(AND(N(A369)&gt;0,B369&lt;&gt;"",COUNTIFS('Time Entries'!$A$2:$A$1500,A369,'Time Entries'!$B$2:$B$1500,B369,'Time Entries'!$C$2:$C$1500,C369,'Time Entries'!$M$2:$M$1500,M369)&gt;1),"POSSIBLE DUPLICATE; ","")&amp;IF(AND(N(A369)&gt;0,B369&lt;&gt;"",N('Settings'!$B$2)&gt;0,SUMIFS('Time Entries'!$M$2:$M$1500,'Time Entries'!$A$2:$A$1500,A369,'Time Entries'!$B$2:$B$1500,B369)&gt;N('Settings'!$B$2)),"LONG DAY; ","")&amp;IF(AND(N(A369)&gt;0,N(J369)&gt;0,N(J369)-N(A369)&gt;N('Settings'!$B$4)),"ENTERED LATE; ","")&amp;IF(AND(N(A369)&gt;0,K369="",TODAY()-N(A369)&gt;=N('Settings'!$B$5)),"NOT APPROVED; ","")="","",LEFT(IF(N(A369)=0,"NO DATE; ",IF(A369&gt;TODAY(),"FUTURE DATE; ",""))&amp;IF(B369="","NO WORKER; ",IF(COUNTIF('Workers'!$A$2:$A$61,B369)=0,"WORKER NOT ON WORKERS SHEET; ",""))&amp;IF(C369="","NO JOB; ",IF(COUNTIF('Jobs'!$A$2:$A$61,C369)=0,"JOB NOT ON JOBS SHEET; ",""))&amp;IF(AND(N(G369)=0,AND(D369&lt;&gt;"",E369&lt;&gt;""),N(E369)&lt;=N(D369)),"END BEFORE START; ",IF(N(M369)&lt;=0,"NO HOURS; ",""))&amp;IF(AND(N(A369)&gt;0,B369&lt;&gt;"",COUNTIFS('Time Entries'!$A$2:$A$1500,A369,'Time Entries'!$B$2:$B$1500,B369,'Time Entries'!$C$2:$C$1500,C369,'Time Entries'!$M$2:$M$1500,M369)&gt;1),"POSSIBLE DUPLICATE; ","")&amp;IF(AND(N(A369)&gt;0,B369&lt;&gt;"",N('Settings'!$B$2)&gt;0,SUMIFS('Time Entries'!$M$2:$M$1500,'Time Entries'!$A$2:$A$1500,A369,'Time Entries'!$B$2:$B$1500,B369)&gt;N('Settings'!$B$2)),"LONG DAY; ","")&amp;IF(AND(N(A369)&gt;0,N(J369)&gt;0,N(J369)-N(A369)&gt;N('Settings'!$B$4)),"ENTERED LATE; ","")&amp;IF(AND(N(A369)&gt;0,K369="",TODAY()-N(A369)&gt;=N('Settings'!$B$5)),"NOT APPROVED; ",""),LEN(IF(N(A369)=0,"NO DATE; ",IF(A369&gt;TODAY(),"FUTURE DATE; ",""))&amp;IF(B369="","NO WORKER; ",IF(COUNTIF('Workers'!$A$2:$A$61,B369)=0,"WORKER NOT ON WORKERS SHEET; ",""))&amp;IF(C369="","NO JOB; ",IF(COUNTIF('Jobs'!$A$2:$A$61,C369)=0,"JOB NOT ON JOBS SHEET; ",""))&amp;IF(AND(N(G369)=0,AND(D369&lt;&gt;"",E369&lt;&gt;""),N(E369)&lt;=N(D369)),"END BEFORE START; ",IF(N(M369)&lt;=0,"NO HOURS; ",""))&amp;IF(AND(N(A369)&gt;0,B369&lt;&gt;"",COUNTIFS('Time Entries'!$A$2:$A$1500,A369,'Time Entries'!$B$2:$B$1500,B369,'Time Entries'!$C$2:$C$1500,C369,'Time Entries'!$M$2:$M$1500,M369)&gt;1),"POSSIBLE DUPLICATE; ","")&amp;IF(AND(N(A369)&gt;0,B369&lt;&gt;"",N('Settings'!$B$2)&gt;0,SUMIFS('Time Entries'!$M$2:$M$1500,'Time Entries'!$A$2:$A$1500,A369,'Time Entries'!$B$2:$B$1500,B369)&gt;N('Settings'!$B$2)),"LONG DAY; ","")&amp;IF(AND(N(A369)&gt;0,N(J369)&gt;0,N(J369)-N(A369)&gt;N('Settings'!$B$4)),"ENTERED LATE; ","")&amp;IF(AND(N(A369)&gt;0,K369="",TODAY()-N(A369)&gt;=N('Settings'!$B$5)),"NOT APPROVED; ",""))-2)))</f>
        <v/>
      </c>
    </row>
    <row r="370">
      <c r="A370" s="6" t="n"/>
      <c r="D370" s="7" t="n"/>
      <c r="E370" s="7" t="n"/>
      <c r="J370" s="6" t="n"/>
      <c r="L370" s="8" t="n"/>
      <c r="M370" s="9">
        <f>IF(NOT(OR(A370&lt;&gt;"",B370&lt;&gt;"",C370&lt;&gt;"")),"",IF(N(G370)&gt;0,N(G370),IF(AND(AND(D370&lt;&gt;"",E370&lt;&gt;""),N(E370)&gt;N(D370)),ROUND((N(E370)-N(D370))*24-N(F370)/60,2),"")))</f>
        <v/>
      </c>
      <c r="N370" s="6">
        <f>IF(N(A370)=0,"",A370-WEEKDAY(A370,3))</f>
        <v/>
      </c>
      <c r="O370" s="8">
        <f>IF(NOT(OR(A370&lt;&gt;"",B370&lt;&gt;"",C370&lt;&gt;"")),"",IF(IF(N(A370)=0,"NO DATE; ",IF(A370&gt;TODAY(),"FUTURE DATE; ",""))&amp;IF(B370="","NO WORKER; ",IF(COUNTIF('Workers'!$A$2:$A$61,B370)=0,"WORKER NOT ON WORKERS SHEET; ",""))&amp;IF(C370="","NO JOB; ",IF(COUNTIF('Jobs'!$A$2:$A$61,C370)=0,"JOB NOT ON JOBS SHEET; ",""))&amp;IF(AND(N(G370)=0,AND(D370&lt;&gt;"",E370&lt;&gt;""),N(E370)&lt;=N(D370)),"END BEFORE START; ",IF(N(M370)&lt;=0,"NO HOURS; ",""))&amp;IF(AND(N(A370)&gt;0,B370&lt;&gt;"",COUNTIFS('Time Entries'!$A$2:$A$1500,A370,'Time Entries'!$B$2:$B$1500,B370,'Time Entries'!$C$2:$C$1500,C370,'Time Entries'!$M$2:$M$1500,M370)&gt;1),"POSSIBLE DUPLICATE; ","")&amp;IF(AND(N(A370)&gt;0,B370&lt;&gt;"",N('Settings'!$B$2)&gt;0,SUMIFS('Time Entries'!$M$2:$M$1500,'Time Entries'!$A$2:$A$1500,A370,'Time Entries'!$B$2:$B$1500,B370)&gt;N('Settings'!$B$2)),"LONG DAY; ","")&amp;IF(AND(N(A370)&gt;0,N(J370)&gt;0,N(J370)-N(A370)&gt;N('Settings'!$B$4)),"ENTERED LATE; ","")&amp;IF(AND(N(A370)&gt;0,K370="",TODAY()-N(A370)&gt;=N('Settings'!$B$5)),"NOT APPROVED; ","")="","",LEFT(IF(N(A370)=0,"NO DATE; ",IF(A370&gt;TODAY(),"FUTURE DATE; ",""))&amp;IF(B370="","NO WORKER; ",IF(COUNTIF('Workers'!$A$2:$A$61,B370)=0,"WORKER NOT ON WORKERS SHEET; ",""))&amp;IF(C370="","NO JOB; ",IF(COUNTIF('Jobs'!$A$2:$A$61,C370)=0,"JOB NOT ON JOBS SHEET; ",""))&amp;IF(AND(N(G370)=0,AND(D370&lt;&gt;"",E370&lt;&gt;""),N(E370)&lt;=N(D370)),"END BEFORE START; ",IF(N(M370)&lt;=0,"NO HOURS; ",""))&amp;IF(AND(N(A370)&gt;0,B370&lt;&gt;"",COUNTIFS('Time Entries'!$A$2:$A$1500,A370,'Time Entries'!$B$2:$B$1500,B370,'Time Entries'!$C$2:$C$1500,C370,'Time Entries'!$M$2:$M$1500,M370)&gt;1),"POSSIBLE DUPLICATE; ","")&amp;IF(AND(N(A370)&gt;0,B370&lt;&gt;"",N('Settings'!$B$2)&gt;0,SUMIFS('Time Entries'!$M$2:$M$1500,'Time Entries'!$A$2:$A$1500,A370,'Time Entries'!$B$2:$B$1500,B370)&gt;N('Settings'!$B$2)),"LONG DAY; ","")&amp;IF(AND(N(A370)&gt;0,N(J370)&gt;0,N(J370)-N(A370)&gt;N('Settings'!$B$4)),"ENTERED LATE; ","")&amp;IF(AND(N(A370)&gt;0,K370="",TODAY()-N(A370)&gt;=N('Settings'!$B$5)),"NOT APPROVED; ",""),LEN(IF(N(A370)=0,"NO DATE; ",IF(A370&gt;TODAY(),"FUTURE DATE; ",""))&amp;IF(B370="","NO WORKER; ",IF(COUNTIF('Workers'!$A$2:$A$61,B370)=0,"WORKER NOT ON WORKERS SHEET; ",""))&amp;IF(C370="","NO JOB; ",IF(COUNTIF('Jobs'!$A$2:$A$61,C370)=0,"JOB NOT ON JOBS SHEET; ",""))&amp;IF(AND(N(G370)=0,AND(D370&lt;&gt;"",E370&lt;&gt;""),N(E370)&lt;=N(D370)),"END BEFORE START; ",IF(N(M370)&lt;=0,"NO HOURS; ",""))&amp;IF(AND(N(A370)&gt;0,B370&lt;&gt;"",COUNTIFS('Time Entries'!$A$2:$A$1500,A370,'Time Entries'!$B$2:$B$1500,B370,'Time Entries'!$C$2:$C$1500,C370,'Time Entries'!$M$2:$M$1500,M370)&gt;1),"POSSIBLE DUPLICATE; ","")&amp;IF(AND(N(A370)&gt;0,B370&lt;&gt;"",N('Settings'!$B$2)&gt;0,SUMIFS('Time Entries'!$M$2:$M$1500,'Time Entries'!$A$2:$A$1500,A370,'Time Entries'!$B$2:$B$1500,B370)&gt;N('Settings'!$B$2)),"LONG DAY; ","")&amp;IF(AND(N(A370)&gt;0,N(J370)&gt;0,N(J370)-N(A370)&gt;N('Settings'!$B$4)),"ENTERED LATE; ","")&amp;IF(AND(N(A370)&gt;0,K370="",TODAY()-N(A370)&gt;=N('Settings'!$B$5)),"NOT APPROVED; ",""))-2)))</f>
        <v/>
      </c>
    </row>
    <row r="371">
      <c r="A371" s="6" t="n"/>
      <c r="D371" s="7" t="n"/>
      <c r="E371" s="7" t="n"/>
      <c r="J371" s="6" t="n"/>
      <c r="L371" s="8" t="n"/>
      <c r="M371" s="9">
        <f>IF(NOT(OR(A371&lt;&gt;"",B371&lt;&gt;"",C371&lt;&gt;"")),"",IF(N(G371)&gt;0,N(G371),IF(AND(AND(D371&lt;&gt;"",E371&lt;&gt;""),N(E371)&gt;N(D371)),ROUND((N(E371)-N(D371))*24-N(F371)/60,2),"")))</f>
        <v/>
      </c>
      <c r="N371" s="6">
        <f>IF(N(A371)=0,"",A371-WEEKDAY(A371,3))</f>
        <v/>
      </c>
      <c r="O371" s="8">
        <f>IF(NOT(OR(A371&lt;&gt;"",B371&lt;&gt;"",C371&lt;&gt;"")),"",IF(IF(N(A371)=0,"NO DATE; ",IF(A371&gt;TODAY(),"FUTURE DATE; ",""))&amp;IF(B371="","NO WORKER; ",IF(COUNTIF('Workers'!$A$2:$A$61,B371)=0,"WORKER NOT ON WORKERS SHEET; ",""))&amp;IF(C371="","NO JOB; ",IF(COUNTIF('Jobs'!$A$2:$A$61,C371)=0,"JOB NOT ON JOBS SHEET; ",""))&amp;IF(AND(N(G371)=0,AND(D371&lt;&gt;"",E371&lt;&gt;""),N(E371)&lt;=N(D371)),"END BEFORE START; ",IF(N(M371)&lt;=0,"NO HOURS; ",""))&amp;IF(AND(N(A371)&gt;0,B371&lt;&gt;"",COUNTIFS('Time Entries'!$A$2:$A$1500,A371,'Time Entries'!$B$2:$B$1500,B371,'Time Entries'!$C$2:$C$1500,C371,'Time Entries'!$M$2:$M$1500,M371)&gt;1),"POSSIBLE DUPLICATE; ","")&amp;IF(AND(N(A371)&gt;0,B371&lt;&gt;"",N('Settings'!$B$2)&gt;0,SUMIFS('Time Entries'!$M$2:$M$1500,'Time Entries'!$A$2:$A$1500,A371,'Time Entries'!$B$2:$B$1500,B371)&gt;N('Settings'!$B$2)),"LONG DAY; ","")&amp;IF(AND(N(A371)&gt;0,N(J371)&gt;0,N(J371)-N(A371)&gt;N('Settings'!$B$4)),"ENTERED LATE; ","")&amp;IF(AND(N(A371)&gt;0,K371="",TODAY()-N(A371)&gt;=N('Settings'!$B$5)),"NOT APPROVED; ","")="","",LEFT(IF(N(A371)=0,"NO DATE; ",IF(A371&gt;TODAY(),"FUTURE DATE; ",""))&amp;IF(B371="","NO WORKER; ",IF(COUNTIF('Workers'!$A$2:$A$61,B371)=0,"WORKER NOT ON WORKERS SHEET; ",""))&amp;IF(C371="","NO JOB; ",IF(COUNTIF('Jobs'!$A$2:$A$61,C371)=0,"JOB NOT ON JOBS SHEET; ",""))&amp;IF(AND(N(G371)=0,AND(D371&lt;&gt;"",E371&lt;&gt;""),N(E371)&lt;=N(D371)),"END BEFORE START; ",IF(N(M371)&lt;=0,"NO HOURS; ",""))&amp;IF(AND(N(A371)&gt;0,B371&lt;&gt;"",COUNTIFS('Time Entries'!$A$2:$A$1500,A371,'Time Entries'!$B$2:$B$1500,B371,'Time Entries'!$C$2:$C$1500,C371,'Time Entries'!$M$2:$M$1500,M371)&gt;1),"POSSIBLE DUPLICATE; ","")&amp;IF(AND(N(A371)&gt;0,B371&lt;&gt;"",N('Settings'!$B$2)&gt;0,SUMIFS('Time Entries'!$M$2:$M$1500,'Time Entries'!$A$2:$A$1500,A371,'Time Entries'!$B$2:$B$1500,B371)&gt;N('Settings'!$B$2)),"LONG DAY; ","")&amp;IF(AND(N(A371)&gt;0,N(J371)&gt;0,N(J371)-N(A371)&gt;N('Settings'!$B$4)),"ENTERED LATE; ","")&amp;IF(AND(N(A371)&gt;0,K371="",TODAY()-N(A371)&gt;=N('Settings'!$B$5)),"NOT APPROVED; ",""),LEN(IF(N(A371)=0,"NO DATE; ",IF(A371&gt;TODAY(),"FUTURE DATE; ",""))&amp;IF(B371="","NO WORKER; ",IF(COUNTIF('Workers'!$A$2:$A$61,B371)=0,"WORKER NOT ON WORKERS SHEET; ",""))&amp;IF(C371="","NO JOB; ",IF(COUNTIF('Jobs'!$A$2:$A$61,C371)=0,"JOB NOT ON JOBS SHEET; ",""))&amp;IF(AND(N(G371)=0,AND(D371&lt;&gt;"",E371&lt;&gt;""),N(E371)&lt;=N(D371)),"END BEFORE START; ",IF(N(M371)&lt;=0,"NO HOURS; ",""))&amp;IF(AND(N(A371)&gt;0,B371&lt;&gt;"",COUNTIFS('Time Entries'!$A$2:$A$1500,A371,'Time Entries'!$B$2:$B$1500,B371,'Time Entries'!$C$2:$C$1500,C371,'Time Entries'!$M$2:$M$1500,M371)&gt;1),"POSSIBLE DUPLICATE; ","")&amp;IF(AND(N(A371)&gt;0,B371&lt;&gt;"",N('Settings'!$B$2)&gt;0,SUMIFS('Time Entries'!$M$2:$M$1500,'Time Entries'!$A$2:$A$1500,A371,'Time Entries'!$B$2:$B$1500,B371)&gt;N('Settings'!$B$2)),"LONG DAY; ","")&amp;IF(AND(N(A371)&gt;0,N(J371)&gt;0,N(J371)-N(A371)&gt;N('Settings'!$B$4)),"ENTERED LATE; ","")&amp;IF(AND(N(A371)&gt;0,K371="",TODAY()-N(A371)&gt;=N('Settings'!$B$5)),"NOT APPROVED; ",""))-2)))</f>
        <v/>
      </c>
    </row>
    <row r="372">
      <c r="A372" s="6" t="n"/>
      <c r="D372" s="7" t="n"/>
      <c r="E372" s="7" t="n"/>
      <c r="J372" s="6" t="n"/>
      <c r="L372" s="8" t="n"/>
      <c r="M372" s="9">
        <f>IF(NOT(OR(A372&lt;&gt;"",B372&lt;&gt;"",C372&lt;&gt;"")),"",IF(N(G372)&gt;0,N(G372),IF(AND(AND(D372&lt;&gt;"",E372&lt;&gt;""),N(E372)&gt;N(D372)),ROUND((N(E372)-N(D372))*24-N(F372)/60,2),"")))</f>
        <v/>
      </c>
      <c r="N372" s="6">
        <f>IF(N(A372)=0,"",A372-WEEKDAY(A372,3))</f>
        <v/>
      </c>
      <c r="O372" s="8">
        <f>IF(NOT(OR(A372&lt;&gt;"",B372&lt;&gt;"",C372&lt;&gt;"")),"",IF(IF(N(A372)=0,"NO DATE; ",IF(A372&gt;TODAY(),"FUTURE DATE; ",""))&amp;IF(B372="","NO WORKER; ",IF(COUNTIF('Workers'!$A$2:$A$61,B372)=0,"WORKER NOT ON WORKERS SHEET; ",""))&amp;IF(C372="","NO JOB; ",IF(COUNTIF('Jobs'!$A$2:$A$61,C372)=0,"JOB NOT ON JOBS SHEET; ",""))&amp;IF(AND(N(G372)=0,AND(D372&lt;&gt;"",E372&lt;&gt;""),N(E372)&lt;=N(D372)),"END BEFORE START; ",IF(N(M372)&lt;=0,"NO HOURS; ",""))&amp;IF(AND(N(A372)&gt;0,B372&lt;&gt;"",COUNTIFS('Time Entries'!$A$2:$A$1500,A372,'Time Entries'!$B$2:$B$1500,B372,'Time Entries'!$C$2:$C$1500,C372,'Time Entries'!$M$2:$M$1500,M372)&gt;1),"POSSIBLE DUPLICATE; ","")&amp;IF(AND(N(A372)&gt;0,B372&lt;&gt;"",N('Settings'!$B$2)&gt;0,SUMIFS('Time Entries'!$M$2:$M$1500,'Time Entries'!$A$2:$A$1500,A372,'Time Entries'!$B$2:$B$1500,B372)&gt;N('Settings'!$B$2)),"LONG DAY; ","")&amp;IF(AND(N(A372)&gt;0,N(J372)&gt;0,N(J372)-N(A372)&gt;N('Settings'!$B$4)),"ENTERED LATE; ","")&amp;IF(AND(N(A372)&gt;0,K372="",TODAY()-N(A372)&gt;=N('Settings'!$B$5)),"NOT APPROVED; ","")="","",LEFT(IF(N(A372)=0,"NO DATE; ",IF(A372&gt;TODAY(),"FUTURE DATE; ",""))&amp;IF(B372="","NO WORKER; ",IF(COUNTIF('Workers'!$A$2:$A$61,B372)=0,"WORKER NOT ON WORKERS SHEET; ",""))&amp;IF(C372="","NO JOB; ",IF(COUNTIF('Jobs'!$A$2:$A$61,C372)=0,"JOB NOT ON JOBS SHEET; ",""))&amp;IF(AND(N(G372)=0,AND(D372&lt;&gt;"",E372&lt;&gt;""),N(E372)&lt;=N(D372)),"END BEFORE START; ",IF(N(M372)&lt;=0,"NO HOURS; ",""))&amp;IF(AND(N(A372)&gt;0,B372&lt;&gt;"",COUNTIFS('Time Entries'!$A$2:$A$1500,A372,'Time Entries'!$B$2:$B$1500,B372,'Time Entries'!$C$2:$C$1500,C372,'Time Entries'!$M$2:$M$1500,M372)&gt;1),"POSSIBLE DUPLICATE; ","")&amp;IF(AND(N(A372)&gt;0,B372&lt;&gt;"",N('Settings'!$B$2)&gt;0,SUMIFS('Time Entries'!$M$2:$M$1500,'Time Entries'!$A$2:$A$1500,A372,'Time Entries'!$B$2:$B$1500,B372)&gt;N('Settings'!$B$2)),"LONG DAY; ","")&amp;IF(AND(N(A372)&gt;0,N(J372)&gt;0,N(J372)-N(A372)&gt;N('Settings'!$B$4)),"ENTERED LATE; ","")&amp;IF(AND(N(A372)&gt;0,K372="",TODAY()-N(A372)&gt;=N('Settings'!$B$5)),"NOT APPROVED; ",""),LEN(IF(N(A372)=0,"NO DATE; ",IF(A372&gt;TODAY(),"FUTURE DATE; ",""))&amp;IF(B372="","NO WORKER; ",IF(COUNTIF('Workers'!$A$2:$A$61,B372)=0,"WORKER NOT ON WORKERS SHEET; ",""))&amp;IF(C372="","NO JOB; ",IF(COUNTIF('Jobs'!$A$2:$A$61,C372)=0,"JOB NOT ON JOBS SHEET; ",""))&amp;IF(AND(N(G372)=0,AND(D372&lt;&gt;"",E372&lt;&gt;""),N(E372)&lt;=N(D372)),"END BEFORE START; ",IF(N(M372)&lt;=0,"NO HOURS; ",""))&amp;IF(AND(N(A372)&gt;0,B372&lt;&gt;"",COUNTIFS('Time Entries'!$A$2:$A$1500,A372,'Time Entries'!$B$2:$B$1500,B372,'Time Entries'!$C$2:$C$1500,C372,'Time Entries'!$M$2:$M$1500,M372)&gt;1),"POSSIBLE DUPLICATE; ","")&amp;IF(AND(N(A372)&gt;0,B372&lt;&gt;"",N('Settings'!$B$2)&gt;0,SUMIFS('Time Entries'!$M$2:$M$1500,'Time Entries'!$A$2:$A$1500,A372,'Time Entries'!$B$2:$B$1500,B372)&gt;N('Settings'!$B$2)),"LONG DAY; ","")&amp;IF(AND(N(A372)&gt;0,N(J372)&gt;0,N(J372)-N(A372)&gt;N('Settings'!$B$4)),"ENTERED LATE; ","")&amp;IF(AND(N(A372)&gt;0,K372="",TODAY()-N(A372)&gt;=N('Settings'!$B$5)),"NOT APPROVED; ",""))-2)))</f>
        <v/>
      </c>
    </row>
    <row r="373">
      <c r="A373" s="6" t="n"/>
      <c r="D373" s="7" t="n"/>
      <c r="E373" s="7" t="n"/>
      <c r="J373" s="6" t="n"/>
      <c r="L373" s="8" t="n"/>
      <c r="M373" s="9">
        <f>IF(NOT(OR(A373&lt;&gt;"",B373&lt;&gt;"",C373&lt;&gt;"")),"",IF(N(G373)&gt;0,N(G373),IF(AND(AND(D373&lt;&gt;"",E373&lt;&gt;""),N(E373)&gt;N(D373)),ROUND((N(E373)-N(D373))*24-N(F373)/60,2),"")))</f>
        <v/>
      </c>
      <c r="N373" s="6">
        <f>IF(N(A373)=0,"",A373-WEEKDAY(A373,3))</f>
        <v/>
      </c>
      <c r="O373" s="8">
        <f>IF(NOT(OR(A373&lt;&gt;"",B373&lt;&gt;"",C373&lt;&gt;"")),"",IF(IF(N(A373)=0,"NO DATE; ",IF(A373&gt;TODAY(),"FUTURE DATE; ",""))&amp;IF(B373="","NO WORKER; ",IF(COUNTIF('Workers'!$A$2:$A$61,B373)=0,"WORKER NOT ON WORKERS SHEET; ",""))&amp;IF(C373="","NO JOB; ",IF(COUNTIF('Jobs'!$A$2:$A$61,C373)=0,"JOB NOT ON JOBS SHEET; ",""))&amp;IF(AND(N(G373)=0,AND(D373&lt;&gt;"",E373&lt;&gt;""),N(E373)&lt;=N(D373)),"END BEFORE START; ",IF(N(M373)&lt;=0,"NO HOURS; ",""))&amp;IF(AND(N(A373)&gt;0,B373&lt;&gt;"",COUNTIFS('Time Entries'!$A$2:$A$1500,A373,'Time Entries'!$B$2:$B$1500,B373,'Time Entries'!$C$2:$C$1500,C373,'Time Entries'!$M$2:$M$1500,M373)&gt;1),"POSSIBLE DUPLICATE; ","")&amp;IF(AND(N(A373)&gt;0,B373&lt;&gt;"",N('Settings'!$B$2)&gt;0,SUMIFS('Time Entries'!$M$2:$M$1500,'Time Entries'!$A$2:$A$1500,A373,'Time Entries'!$B$2:$B$1500,B373)&gt;N('Settings'!$B$2)),"LONG DAY; ","")&amp;IF(AND(N(A373)&gt;0,N(J373)&gt;0,N(J373)-N(A373)&gt;N('Settings'!$B$4)),"ENTERED LATE; ","")&amp;IF(AND(N(A373)&gt;0,K373="",TODAY()-N(A373)&gt;=N('Settings'!$B$5)),"NOT APPROVED; ","")="","",LEFT(IF(N(A373)=0,"NO DATE; ",IF(A373&gt;TODAY(),"FUTURE DATE; ",""))&amp;IF(B373="","NO WORKER; ",IF(COUNTIF('Workers'!$A$2:$A$61,B373)=0,"WORKER NOT ON WORKERS SHEET; ",""))&amp;IF(C373="","NO JOB; ",IF(COUNTIF('Jobs'!$A$2:$A$61,C373)=0,"JOB NOT ON JOBS SHEET; ",""))&amp;IF(AND(N(G373)=0,AND(D373&lt;&gt;"",E373&lt;&gt;""),N(E373)&lt;=N(D373)),"END BEFORE START; ",IF(N(M373)&lt;=0,"NO HOURS; ",""))&amp;IF(AND(N(A373)&gt;0,B373&lt;&gt;"",COUNTIFS('Time Entries'!$A$2:$A$1500,A373,'Time Entries'!$B$2:$B$1500,B373,'Time Entries'!$C$2:$C$1500,C373,'Time Entries'!$M$2:$M$1500,M373)&gt;1),"POSSIBLE DUPLICATE; ","")&amp;IF(AND(N(A373)&gt;0,B373&lt;&gt;"",N('Settings'!$B$2)&gt;0,SUMIFS('Time Entries'!$M$2:$M$1500,'Time Entries'!$A$2:$A$1500,A373,'Time Entries'!$B$2:$B$1500,B373)&gt;N('Settings'!$B$2)),"LONG DAY; ","")&amp;IF(AND(N(A373)&gt;0,N(J373)&gt;0,N(J373)-N(A373)&gt;N('Settings'!$B$4)),"ENTERED LATE; ","")&amp;IF(AND(N(A373)&gt;0,K373="",TODAY()-N(A373)&gt;=N('Settings'!$B$5)),"NOT APPROVED; ",""),LEN(IF(N(A373)=0,"NO DATE; ",IF(A373&gt;TODAY(),"FUTURE DATE; ",""))&amp;IF(B373="","NO WORKER; ",IF(COUNTIF('Workers'!$A$2:$A$61,B373)=0,"WORKER NOT ON WORKERS SHEET; ",""))&amp;IF(C373="","NO JOB; ",IF(COUNTIF('Jobs'!$A$2:$A$61,C373)=0,"JOB NOT ON JOBS SHEET; ",""))&amp;IF(AND(N(G373)=0,AND(D373&lt;&gt;"",E373&lt;&gt;""),N(E373)&lt;=N(D373)),"END BEFORE START; ",IF(N(M373)&lt;=0,"NO HOURS; ",""))&amp;IF(AND(N(A373)&gt;0,B373&lt;&gt;"",COUNTIFS('Time Entries'!$A$2:$A$1500,A373,'Time Entries'!$B$2:$B$1500,B373,'Time Entries'!$C$2:$C$1500,C373,'Time Entries'!$M$2:$M$1500,M373)&gt;1),"POSSIBLE DUPLICATE; ","")&amp;IF(AND(N(A373)&gt;0,B373&lt;&gt;"",N('Settings'!$B$2)&gt;0,SUMIFS('Time Entries'!$M$2:$M$1500,'Time Entries'!$A$2:$A$1500,A373,'Time Entries'!$B$2:$B$1500,B373)&gt;N('Settings'!$B$2)),"LONG DAY; ","")&amp;IF(AND(N(A373)&gt;0,N(J373)&gt;0,N(J373)-N(A373)&gt;N('Settings'!$B$4)),"ENTERED LATE; ","")&amp;IF(AND(N(A373)&gt;0,K373="",TODAY()-N(A373)&gt;=N('Settings'!$B$5)),"NOT APPROVED; ",""))-2)))</f>
        <v/>
      </c>
    </row>
    <row r="374">
      <c r="A374" s="6" t="n"/>
      <c r="D374" s="7" t="n"/>
      <c r="E374" s="7" t="n"/>
      <c r="J374" s="6" t="n"/>
      <c r="L374" s="8" t="n"/>
      <c r="M374" s="9">
        <f>IF(NOT(OR(A374&lt;&gt;"",B374&lt;&gt;"",C374&lt;&gt;"")),"",IF(N(G374)&gt;0,N(G374),IF(AND(AND(D374&lt;&gt;"",E374&lt;&gt;""),N(E374)&gt;N(D374)),ROUND((N(E374)-N(D374))*24-N(F374)/60,2),"")))</f>
        <v/>
      </c>
      <c r="N374" s="6">
        <f>IF(N(A374)=0,"",A374-WEEKDAY(A374,3))</f>
        <v/>
      </c>
      <c r="O374" s="8">
        <f>IF(NOT(OR(A374&lt;&gt;"",B374&lt;&gt;"",C374&lt;&gt;"")),"",IF(IF(N(A374)=0,"NO DATE; ",IF(A374&gt;TODAY(),"FUTURE DATE; ",""))&amp;IF(B374="","NO WORKER; ",IF(COUNTIF('Workers'!$A$2:$A$61,B374)=0,"WORKER NOT ON WORKERS SHEET; ",""))&amp;IF(C374="","NO JOB; ",IF(COUNTIF('Jobs'!$A$2:$A$61,C374)=0,"JOB NOT ON JOBS SHEET; ",""))&amp;IF(AND(N(G374)=0,AND(D374&lt;&gt;"",E374&lt;&gt;""),N(E374)&lt;=N(D374)),"END BEFORE START; ",IF(N(M374)&lt;=0,"NO HOURS; ",""))&amp;IF(AND(N(A374)&gt;0,B374&lt;&gt;"",COUNTIFS('Time Entries'!$A$2:$A$1500,A374,'Time Entries'!$B$2:$B$1500,B374,'Time Entries'!$C$2:$C$1500,C374,'Time Entries'!$M$2:$M$1500,M374)&gt;1),"POSSIBLE DUPLICATE; ","")&amp;IF(AND(N(A374)&gt;0,B374&lt;&gt;"",N('Settings'!$B$2)&gt;0,SUMIFS('Time Entries'!$M$2:$M$1500,'Time Entries'!$A$2:$A$1500,A374,'Time Entries'!$B$2:$B$1500,B374)&gt;N('Settings'!$B$2)),"LONG DAY; ","")&amp;IF(AND(N(A374)&gt;0,N(J374)&gt;0,N(J374)-N(A374)&gt;N('Settings'!$B$4)),"ENTERED LATE; ","")&amp;IF(AND(N(A374)&gt;0,K374="",TODAY()-N(A374)&gt;=N('Settings'!$B$5)),"NOT APPROVED; ","")="","",LEFT(IF(N(A374)=0,"NO DATE; ",IF(A374&gt;TODAY(),"FUTURE DATE; ",""))&amp;IF(B374="","NO WORKER; ",IF(COUNTIF('Workers'!$A$2:$A$61,B374)=0,"WORKER NOT ON WORKERS SHEET; ",""))&amp;IF(C374="","NO JOB; ",IF(COUNTIF('Jobs'!$A$2:$A$61,C374)=0,"JOB NOT ON JOBS SHEET; ",""))&amp;IF(AND(N(G374)=0,AND(D374&lt;&gt;"",E374&lt;&gt;""),N(E374)&lt;=N(D374)),"END BEFORE START; ",IF(N(M374)&lt;=0,"NO HOURS; ",""))&amp;IF(AND(N(A374)&gt;0,B374&lt;&gt;"",COUNTIFS('Time Entries'!$A$2:$A$1500,A374,'Time Entries'!$B$2:$B$1500,B374,'Time Entries'!$C$2:$C$1500,C374,'Time Entries'!$M$2:$M$1500,M374)&gt;1),"POSSIBLE DUPLICATE; ","")&amp;IF(AND(N(A374)&gt;0,B374&lt;&gt;"",N('Settings'!$B$2)&gt;0,SUMIFS('Time Entries'!$M$2:$M$1500,'Time Entries'!$A$2:$A$1500,A374,'Time Entries'!$B$2:$B$1500,B374)&gt;N('Settings'!$B$2)),"LONG DAY; ","")&amp;IF(AND(N(A374)&gt;0,N(J374)&gt;0,N(J374)-N(A374)&gt;N('Settings'!$B$4)),"ENTERED LATE; ","")&amp;IF(AND(N(A374)&gt;0,K374="",TODAY()-N(A374)&gt;=N('Settings'!$B$5)),"NOT APPROVED; ",""),LEN(IF(N(A374)=0,"NO DATE; ",IF(A374&gt;TODAY(),"FUTURE DATE; ",""))&amp;IF(B374="","NO WORKER; ",IF(COUNTIF('Workers'!$A$2:$A$61,B374)=0,"WORKER NOT ON WORKERS SHEET; ",""))&amp;IF(C374="","NO JOB; ",IF(COUNTIF('Jobs'!$A$2:$A$61,C374)=0,"JOB NOT ON JOBS SHEET; ",""))&amp;IF(AND(N(G374)=0,AND(D374&lt;&gt;"",E374&lt;&gt;""),N(E374)&lt;=N(D374)),"END BEFORE START; ",IF(N(M374)&lt;=0,"NO HOURS; ",""))&amp;IF(AND(N(A374)&gt;0,B374&lt;&gt;"",COUNTIFS('Time Entries'!$A$2:$A$1500,A374,'Time Entries'!$B$2:$B$1500,B374,'Time Entries'!$C$2:$C$1500,C374,'Time Entries'!$M$2:$M$1500,M374)&gt;1),"POSSIBLE DUPLICATE; ","")&amp;IF(AND(N(A374)&gt;0,B374&lt;&gt;"",N('Settings'!$B$2)&gt;0,SUMIFS('Time Entries'!$M$2:$M$1500,'Time Entries'!$A$2:$A$1500,A374,'Time Entries'!$B$2:$B$1500,B374)&gt;N('Settings'!$B$2)),"LONG DAY; ","")&amp;IF(AND(N(A374)&gt;0,N(J374)&gt;0,N(J374)-N(A374)&gt;N('Settings'!$B$4)),"ENTERED LATE; ","")&amp;IF(AND(N(A374)&gt;0,K374="",TODAY()-N(A374)&gt;=N('Settings'!$B$5)),"NOT APPROVED; ",""))-2)))</f>
        <v/>
      </c>
    </row>
    <row r="375">
      <c r="A375" s="6" t="n"/>
      <c r="D375" s="7" t="n"/>
      <c r="E375" s="7" t="n"/>
      <c r="J375" s="6" t="n"/>
      <c r="L375" s="8" t="n"/>
      <c r="M375" s="9">
        <f>IF(NOT(OR(A375&lt;&gt;"",B375&lt;&gt;"",C375&lt;&gt;"")),"",IF(N(G375)&gt;0,N(G375),IF(AND(AND(D375&lt;&gt;"",E375&lt;&gt;""),N(E375)&gt;N(D375)),ROUND((N(E375)-N(D375))*24-N(F375)/60,2),"")))</f>
        <v/>
      </c>
      <c r="N375" s="6">
        <f>IF(N(A375)=0,"",A375-WEEKDAY(A375,3))</f>
        <v/>
      </c>
      <c r="O375" s="8">
        <f>IF(NOT(OR(A375&lt;&gt;"",B375&lt;&gt;"",C375&lt;&gt;"")),"",IF(IF(N(A375)=0,"NO DATE; ",IF(A375&gt;TODAY(),"FUTURE DATE; ",""))&amp;IF(B375="","NO WORKER; ",IF(COUNTIF('Workers'!$A$2:$A$61,B375)=0,"WORKER NOT ON WORKERS SHEET; ",""))&amp;IF(C375="","NO JOB; ",IF(COUNTIF('Jobs'!$A$2:$A$61,C375)=0,"JOB NOT ON JOBS SHEET; ",""))&amp;IF(AND(N(G375)=0,AND(D375&lt;&gt;"",E375&lt;&gt;""),N(E375)&lt;=N(D375)),"END BEFORE START; ",IF(N(M375)&lt;=0,"NO HOURS; ",""))&amp;IF(AND(N(A375)&gt;0,B375&lt;&gt;"",COUNTIFS('Time Entries'!$A$2:$A$1500,A375,'Time Entries'!$B$2:$B$1500,B375,'Time Entries'!$C$2:$C$1500,C375,'Time Entries'!$M$2:$M$1500,M375)&gt;1),"POSSIBLE DUPLICATE; ","")&amp;IF(AND(N(A375)&gt;0,B375&lt;&gt;"",N('Settings'!$B$2)&gt;0,SUMIFS('Time Entries'!$M$2:$M$1500,'Time Entries'!$A$2:$A$1500,A375,'Time Entries'!$B$2:$B$1500,B375)&gt;N('Settings'!$B$2)),"LONG DAY; ","")&amp;IF(AND(N(A375)&gt;0,N(J375)&gt;0,N(J375)-N(A375)&gt;N('Settings'!$B$4)),"ENTERED LATE; ","")&amp;IF(AND(N(A375)&gt;0,K375="",TODAY()-N(A375)&gt;=N('Settings'!$B$5)),"NOT APPROVED; ","")="","",LEFT(IF(N(A375)=0,"NO DATE; ",IF(A375&gt;TODAY(),"FUTURE DATE; ",""))&amp;IF(B375="","NO WORKER; ",IF(COUNTIF('Workers'!$A$2:$A$61,B375)=0,"WORKER NOT ON WORKERS SHEET; ",""))&amp;IF(C375="","NO JOB; ",IF(COUNTIF('Jobs'!$A$2:$A$61,C375)=0,"JOB NOT ON JOBS SHEET; ",""))&amp;IF(AND(N(G375)=0,AND(D375&lt;&gt;"",E375&lt;&gt;""),N(E375)&lt;=N(D375)),"END BEFORE START; ",IF(N(M375)&lt;=0,"NO HOURS; ",""))&amp;IF(AND(N(A375)&gt;0,B375&lt;&gt;"",COUNTIFS('Time Entries'!$A$2:$A$1500,A375,'Time Entries'!$B$2:$B$1500,B375,'Time Entries'!$C$2:$C$1500,C375,'Time Entries'!$M$2:$M$1500,M375)&gt;1),"POSSIBLE DUPLICATE; ","")&amp;IF(AND(N(A375)&gt;0,B375&lt;&gt;"",N('Settings'!$B$2)&gt;0,SUMIFS('Time Entries'!$M$2:$M$1500,'Time Entries'!$A$2:$A$1500,A375,'Time Entries'!$B$2:$B$1500,B375)&gt;N('Settings'!$B$2)),"LONG DAY; ","")&amp;IF(AND(N(A375)&gt;0,N(J375)&gt;0,N(J375)-N(A375)&gt;N('Settings'!$B$4)),"ENTERED LATE; ","")&amp;IF(AND(N(A375)&gt;0,K375="",TODAY()-N(A375)&gt;=N('Settings'!$B$5)),"NOT APPROVED; ",""),LEN(IF(N(A375)=0,"NO DATE; ",IF(A375&gt;TODAY(),"FUTURE DATE; ",""))&amp;IF(B375="","NO WORKER; ",IF(COUNTIF('Workers'!$A$2:$A$61,B375)=0,"WORKER NOT ON WORKERS SHEET; ",""))&amp;IF(C375="","NO JOB; ",IF(COUNTIF('Jobs'!$A$2:$A$61,C375)=0,"JOB NOT ON JOBS SHEET; ",""))&amp;IF(AND(N(G375)=0,AND(D375&lt;&gt;"",E375&lt;&gt;""),N(E375)&lt;=N(D375)),"END BEFORE START; ",IF(N(M375)&lt;=0,"NO HOURS; ",""))&amp;IF(AND(N(A375)&gt;0,B375&lt;&gt;"",COUNTIFS('Time Entries'!$A$2:$A$1500,A375,'Time Entries'!$B$2:$B$1500,B375,'Time Entries'!$C$2:$C$1500,C375,'Time Entries'!$M$2:$M$1500,M375)&gt;1),"POSSIBLE DUPLICATE; ","")&amp;IF(AND(N(A375)&gt;0,B375&lt;&gt;"",N('Settings'!$B$2)&gt;0,SUMIFS('Time Entries'!$M$2:$M$1500,'Time Entries'!$A$2:$A$1500,A375,'Time Entries'!$B$2:$B$1500,B375)&gt;N('Settings'!$B$2)),"LONG DAY; ","")&amp;IF(AND(N(A375)&gt;0,N(J375)&gt;0,N(J375)-N(A375)&gt;N('Settings'!$B$4)),"ENTERED LATE; ","")&amp;IF(AND(N(A375)&gt;0,K375="",TODAY()-N(A375)&gt;=N('Settings'!$B$5)),"NOT APPROVED; ",""))-2)))</f>
        <v/>
      </c>
    </row>
    <row r="376">
      <c r="A376" s="6" t="n"/>
      <c r="D376" s="7" t="n"/>
      <c r="E376" s="7" t="n"/>
      <c r="J376" s="6" t="n"/>
      <c r="L376" s="8" t="n"/>
      <c r="M376" s="9">
        <f>IF(NOT(OR(A376&lt;&gt;"",B376&lt;&gt;"",C376&lt;&gt;"")),"",IF(N(G376)&gt;0,N(G376),IF(AND(AND(D376&lt;&gt;"",E376&lt;&gt;""),N(E376)&gt;N(D376)),ROUND((N(E376)-N(D376))*24-N(F376)/60,2),"")))</f>
        <v/>
      </c>
      <c r="N376" s="6">
        <f>IF(N(A376)=0,"",A376-WEEKDAY(A376,3))</f>
        <v/>
      </c>
      <c r="O376" s="8">
        <f>IF(NOT(OR(A376&lt;&gt;"",B376&lt;&gt;"",C376&lt;&gt;"")),"",IF(IF(N(A376)=0,"NO DATE; ",IF(A376&gt;TODAY(),"FUTURE DATE; ",""))&amp;IF(B376="","NO WORKER; ",IF(COUNTIF('Workers'!$A$2:$A$61,B376)=0,"WORKER NOT ON WORKERS SHEET; ",""))&amp;IF(C376="","NO JOB; ",IF(COUNTIF('Jobs'!$A$2:$A$61,C376)=0,"JOB NOT ON JOBS SHEET; ",""))&amp;IF(AND(N(G376)=0,AND(D376&lt;&gt;"",E376&lt;&gt;""),N(E376)&lt;=N(D376)),"END BEFORE START; ",IF(N(M376)&lt;=0,"NO HOURS; ",""))&amp;IF(AND(N(A376)&gt;0,B376&lt;&gt;"",COUNTIFS('Time Entries'!$A$2:$A$1500,A376,'Time Entries'!$B$2:$B$1500,B376,'Time Entries'!$C$2:$C$1500,C376,'Time Entries'!$M$2:$M$1500,M376)&gt;1),"POSSIBLE DUPLICATE; ","")&amp;IF(AND(N(A376)&gt;0,B376&lt;&gt;"",N('Settings'!$B$2)&gt;0,SUMIFS('Time Entries'!$M$2:$M$1500,'Time Entries'!$A$2:$A$1500,A376,'Time Entries'!$B$2:$B$1500,B376)&gt;N('Settings'!$B$2)),"LONG DAY; ","")&amp;IF(AND(N(A376)&gt;0,N(J376)&gt;0,N(J376)-N(A376)&gt;N('Settings'!$B$4)),"ENTERED LATE; ","")&amp;IF(AND(N(A376)&gt;0,K376="",TODAY()-N(A376)&gt;=N('Settings'!$B$5)),"NOT APPROVED; ","")="","",LEFT(IF(N(A376)=0,"NO DATE; ",IF(A376&gt;TODAY(),"FUTURE DATE; ",""))&amp;IF(B376="","NO WORKER; ",IF(COUNTIF('Workers'!$A$2:$A$61,B376)=0,"WORKER NOT ON WORKERS SHEET; ",""))&amp;IF(C376="","NO JOB; ",IF(COUNTIF('Jobs'!$A$2:$A$61,C376)=0,"JOB NOT ON JOBS SHEET; ",""))&amp;IF(AND(N(G376)=0,AND(D376&lt;&gt;"",E376&lt;&gt;""),N(E376)&lt;=N(D376)),"END BEFORE START; ",IF(N(M376)&lt;=0,"NO HOURS; ",""))&amp;IF(AND(N(A376)&gt;0,B376&lt;&gt;"",COUNTIFS('Time Entries'!$A$2:$A$1500,A376,'Time Entries'!$B$2:$B$1500,B376,'Time Entries'!$C$2:$C$1500,C376,'Time Entries'!$M$2:$M$1500,M376)&gt;1),"POSSIBLE DUPLICATE; ","")&amp;IF(AND(N(A376)&gt;0,B376&lt;&gt;"",N('Settings'!$B$2)&gt;0,SUMIFS('Time Entries'!$M$2:$M$1500,'Time Entries'!$A$2:$A$1500,A376,'Time Entries'!$B$2:$B$1500,B376)&gt;N('Settings'!$B$2)),"LONG DAY; ","")&amp;IF(AND(N(A376)&gt;0,N(J376)&gt;0,N(J376)-N(A376)&gt;N('Settings'!$B$4)),"ENTERED LATE; ","")&amp;IF(AND(N(A376)&gt;0,K376="",TODAY()-N(A376)&gt;=N('Settings'!$B$5)),"NOT APPROVED; ",""),LEN(IF(N(A376)=0,"NO DATE; ",IF(A376&gt;TODAY(),"FUTURE DATE; ",""))&amp;IF(B376="","NO WORKER; ",IF(COUNTIF('Workers'!$A$2:$A$61,B376)=0,"WORKER NOT ON WORKERS SHEET; ",""))&amp;IF(C376="","NO JOB; ",IF(COUNTIF('Jobs'!$A$2:$A$61,C376)=0,"JOB NOT ON JOBS SHEET; ",""))&amp;IF(AND(N(G376)=0,AND(D376&lt;&gt;"",E376&lt;&gt;""),N(E376)&lt;=N(D376)),"END BEFORE START; ",IF(N(M376)&lt;=0,"NO HOURS; ",""))&amp;IF(AND(N(A376)&gt;0,B376&lt;&gt;"",COUNTIFS('Time Entries'!$A$2:$A$1500,A376,'Time Entries'!$B$2:$B$1500,B376,'Time Entries'!$C$2:$C$1500,C376,'Time Entries'!$M$2:$M$1500,M376)&gt;1),"POSSIBLE DUPLICATE; ","")&amp;IF(AND(N(A376)&gt;0,B376&lt;&gt;"",N('Settings'!$B$2)&gt;0,SUMIFS('Time Entries'!$M$2:$M$1500,'Time Entries'!$A$2:$A$1500,A376,'Time Entries'!$B$2:$B$1500,B376)&gt;N('Settings'!$B$2)),"LONG DAY; ","")&amp;IF(AND(N(A376)&gt;0,N(J376)&gt;0,N(J376)-N(A376)&gt;N('Settings'!$B$4)),"ENTERED LATE; ","")&amp;IF(AND(N(A376)&gt;0,K376="",TODAY()-N(A376)&gt;=N('Settings'!$B$5)),"NOT APPROVED; ",""))-2)))</f>
        <v/>
      </c>
    </row>
    <row r="377">
      <c r="A377" s="6" t="n"/>
      <c r="D377" s="7" t="n"/>
      <c r="E377" s="7" t="n"/>
      <c r="J377" s="6" t="n"/>
      <c r="L377" s="8" t="n"/>
      <c r="M377" s="9">
        <f>IF(NOT(OR(A377&lt;&gt;"",B377&lt;&gt;"",C377&lt;&gt;"")),"",IF(N(G377)&gt;0,N(G377),IF(AND(AND(D377&lt;&gt;"",E377&lt;&gt;""),N(E377)&gt;N(D377)),ROUND((N(E377)-N(D377))*24-N(F377)/60,2),"")))</f>
        <v/>
      </c>
      <c r="N377" s="6">
        <f>IF(N(A377)=0,"",A377-WEEKDAY(A377,3))</f>
        <v/>
      </c>
      <c r="O377" s="8">
        <f>IF(NOT(OR(A377&lt;&gt;"",B377&lt;&gt;"",C377&lt;&gt;"")),"",IF(IF(N(A377)=0,"NO DATE; ",IF(A377&gt;TODAY(),"FUTURE DATE; ",""))&amp;IF(B377="","NO WORKER; ",IF(COUNTIF('Workers'!$A$2:$A$61,B377)=0,"WORKER NOT ON WORKERS SHEET; ",""))&amp;IF(C377="","NO JOB; ",IF(COUNTIF('Jobs'!$A$2:$A$61,C377)=0,"JOB NOT ON JOBS SHEET; ",""))&amp;IF(AND(N(G377)=0,AND(D377&lt;&gt;"",E377&lt;&gt;""),N(E377)&lt;=N(D377)),"END BEFORE START; ",IF(N(M377)&lt;=0,"NO HOURS; ",""))&amp;IF(AND(N(A377)&gt;0,B377&lt;&gt;"",COUNTIFS('Time Entries'!$A$2:$A$1500,A377,'Time Entries'!$B$2:$B$1500,B377,'Time Entries'!$C$2:$C$1500,C377,'Time Entries'!$M$2:$M$1500,M377)&gt;1),"POSSIBLE DUPLICATE; ","")&amp;IF(AND(N(A377)&gt;0,B377&lt;&gt;"",N('Settings'!$B$2)&gt;0,SUMIFS('Time Entries'!$M$2:$M$1500,'Time Entries'!$A$2:$A$1500,A377,'Time Entries'!$B$2:$B$1500,B377)&gt;N('Settings'!$B$2)),"LONG DAY; ","")&amp;IF(AND(N(A377)&gt;0,N(J377)&gt;0,N(J377)-N(A377)&gt;N('Settings'!$B$4)),"ENTERED LATE; ","")&amp;IF(AND(N(A377)&gt;0,K377="",TODAY()-N(A377)&gt;=N('Settings'!$B$5)),"NOT APPROVED; ","")="","",LEFT(IF(N(A377)=0,"NO DATE; ",IF(A377&gt;TODAY(),"FUTURE DATE; ",""))&amp;IF(B377="","NO WORKER; ",IF(COUNTIF('Workers'!$A$2:$A$61,B377)=0,"WORKER NOT ON WORKERS SHEET; ",""))&amp;IF(C377="","NO JOB; ",IF(COUNTIF('Jobs'!$A$2:$A$61,C377)=0,"JOB NOT ON JOBS SHEET; ",""))&amp;IF(AND(N(G377)=0,AND(D377&lt;&gt;"",E377&lt;&gt;""),N(E377)&lt;=N(D377)),"END BEFORE START; ",IF(N(M377)&lt;=0,"NO HOURS; ",""))&amp;IF(AND(N(A377)&gt;0,B377&lt;&gt;"",COUNTIFS('Time Entries'!$A$2:$A$1500,A377,'Time Entries'!$B$2:$B$1500,B377,'Time Entries'!$C$2:$C$1500,C377,'Time Entries'!$M$2:$M$1500,M377)&gt;1),"POSSIBLE DUPLICATE; ","")&amp;IF(AND(N(A377)&gt;0,B377&lt;&gt;"",N('Settings'!$B$2)&gt;0,SUMIFS('Time Entries'!$M$2:$M$1500,'Time Entries'!$A$2:$A$1500,A377,'Time Entries'!$B$2:$B$1500,B377)&gt;N('Settings'!$B$2)),"LONG DAY; ","")&amp;IF(AND(N(A377)&gt;0,N(J377)&gt;0,N(J377)-N(A377)&gt;N('Settings'!$B$4)),"ENTERED LATE; ","")&amp;IF(AND(N(A377)&gt;0,K377="",TODAY()-N(A377)&gt;=N('Settings'!$B$5)),"NOT APPROVED; ",""),LEN(IF(N(A377)=0,"NO DATE; ",IF(A377&gt;TODAY(),"FUTURE DATE; ",""))&amp;IF(B377="","NO WORKER; ",IF(COUNTIF('Workers'!$A$2:$A$61,B377)=0,"WORKER NOT ON WORKERS SHEET; ",""))&amp;IF(C377="","NO JOB; ",IF(COUNTIF('Jobs'!$A$2:$A$61,C377)=0,"JOB NOT ON JOBS SHEET; ",""))&amp;IF(AND(N(G377)=0,AND(D377&lt;&gt;"",E377&lt;&gt;""),N(E377)&lt;=N(D377)),"END BEFORE START; ",IF(N(M377)&lt;=0,"NO HOURS; ",""))&amp;IF(AND(N(A377)&gt;0,B377&lt;&gt;"",COUNTIFS('Time Entries'!$A$2:$A$1500,A377,'Time Entries'!$B$2:$B$1500,B377,'Time Entries'!$C$2:$C$1500,C377,'Time Entries'!$M$2:$M$1500,M377)&gt;1),"POSSIBLE DUPLICATE; ","")&amp;IF(AND(N(A377)&gt;0,B377&lt;&gt;"",N('Settings'!$B$2)&gt;0,SUMIFS('Time Entries'!$M$2:$M$1500,'Time Entries'!$A$2:$A$1500,A377,'Time Entries'!$B$2:$B$1500,B377)&gt;N('Settings'!$B$2)),"LONG DAY; ","")&amp;IF(AND(N(A377)&gt;0,N(J377)&gt;0,N(J377)-N(A377)&gt;N('Settings'!$B$4)),"ENTERED LATE; ","")&amp;IF(AND(N(A377)&gt;0,K377="",TODAY()-N(A377)&gt;=N('Settings'!$B$5)),"NOT APPROVED; ",""))-2)))</f>
        <v/>
      </c>
    </row>
    <row r="378">
      <c r="A378" s="6" t="n"/>
      <c r="D378" s="7" t="n"/>
      <c r="E378" s="7" t="n"/>
      <c r="J378" s="6" t="n"/>
      <c r="L378" s="8" t="n"/>
      <c r="M378" s="9">
        <f>IF(NOT(OR(A378&lt;&gt;"",B378&lt;&gt;"",C378&lt;&gt;"")),"",IF(N(G378)&gt;0,N(G378),IF(AND(AND(D378&lt;&gt;"",E378&lt;&gt;""),N(E378)&gt;N(D378)),ROUND((N(E378)-N(D378))*24-N(F378)/60,2),"")))</f>
        <v/>
      </c>
      <c r="N378" s="6">
        <f>IF(N(A378)=0,"",A378-WEEKDAY(A378,3))</f>
        <v/>
      </c>
      <c r="O378" s="8">
        <f>IF(NOT(OR(A378&lt;&gt;"",B378&lt;&gt;"",C378&lt;&gt;"")),"",IF(IF(N(A378)=0,"NO DATE; ",IF(A378&gt;TODAY(),"FUTURE DATE; ",""))&amp;IF(B378="","NO WORKER; ",IF(COUNTIF('Workers'!$A$2:$A$61,B378)=0,"WORKER NOT ON WORKERS SHEET; ",""))&amp;IF(C378="","NO JOB; ",IF(COUNTIF('Jobs'!$A$2:$A$61,C378)=0,"JOB NOT ON JOBS SHEET; ",""))&amp;IF(AND(N(G378)=0,AND(D378&lt;&gt;"",E378&lt;&gt;""),N(E378)&lt;=N(D378)),"END BEFORE START; ",IF(N(M378)&lt;=0,"NO HOURS; ",""))&amp;IF(AND(N(A378)&gt;0,B378&lt;&gt;"",COUNTIFS('Time Entries'!$A$2:$A$1500,A378,'Time Entries'!$B$2:$B$1500,B378,'Time Entries'!$C$2:$C$1500,C378,'Time Entries'!$M$2:$M$1500,M378)&gt;1),"POSSIBLE DUPLICATE; ","")&amp;IF(AND(N(A378)&gt;0,B378&lt;&gt;"",N('Settings'!$B$2)&gt;0,SUMIFS('Time Entries'!$M$2:$M$1500,'Time Entries'!$A$2:$A$1500,A378,'Time Entries'!$B$2:$B$1500,B378)&gt;N('Settings'!$B$2)),"LONG DAY; ","")&amp;IF(AND(N(A378)&gt;0,N(J378)&gt;0,N(J378)-N(A378)&gt;N('Settings'!$B$4)),"ENTERED LATE; ","")&amp;IF(AND(N(A378)&gt;0,K378="",TODAY()-N(A378)&gt;=N('Settings'!$B$5)),"NOT APPROVED; ","")="","",LEFT(IF(N(A378)=0,"NO DATE; ",IF(A378&gt;TODAY(),"FUTURE DATE; ",""))&amp;IF(B378="","NO WORKER; ",IF(COUNTIF('Workers'!$A$2:$A$61,B378)=0,"WORKER NOT ON WORKERS SHEET; ",""))&amp;IF(C378="","NO JOB; ",IF(COUNTIF('Jobs'!$A$2:$A$61,C378)=0,"JOB NOT ON JOBS SHEET; ",""))&amp;IF(AND(N(G378)=0,AND(D378&lt;&gt;"",E378&lt;&gt;""),N(E378)&lt;=N(D378)),"END BEFORE START; ",IF(N(M378)&lt;=0,"NO HOURS; ",""))&amp;IF(AND(N(A378)&gt;0,B378&lt;&gt;"",COUNTIFS('Time Entries'!$A$2:$A$1500,A378,'Time Entries'!$B$2:$B$1500,B378,'Time Entries'!$C$2:$C$1500,C378,'Time Entries'!$M$2:$M$1500,M378)&gt;1),"POSSIBLE DUPLICATE; ","")&amp;IF(AND(N(A378)&gt;0,B378&lt;&gt;"",N('Settings'!$B$2)&gt;0,SUMIFS('Time Entries'!$M$2:$M$1500,'Time Entries'!$A$2:$A$1500,A378,'Time Entries'!$B$2:$B$1500,B378)&gt;N('Settings'!$B$2)),"LONG DAY; ","")&amp;IF(AND(N(A378)&gt;0,N(J378)&gt;0,N(J378)-N(A378)&gt;N('Settings'!$B$4)),"ENTERED LATE; ","")&amp;IF(AND(N(A378)&gt;0,K378="",TODAY()-N(A378)&gt;=N('Settings'!$B$5)),"NOT APPROVED; ",""),LEN(IF(N(A378)=0,"NO DATE; ",IF(A378&gt;TODAY(),"FUTURE DATE; ",""))&amp;IF(B378="","NO WORKER; ",IF(COUNTIF('Workers'!$A$2:$A$61,B378)=0,"WORKER NOT ON WORKERS SHEET; ",""))&amp;IF(C378="","NO JOB; ",IF(COUNTIF('Jobs'!$A$2:$A$61,C378)=0,"JOB NOT ON JOBS SHEET; ",""))&amp;IF(AND(N(G378)=0,AND(D378&lt;&gt;"",E378&lt;&gt;""),N(E378)&lt;=N(D378)),"END BEFORE START; ",IF(N(M378)&lt;=0,"NO HOURS; ",""))&amp;IF(AND(N(A378)&gt;0,B378&lt;&gt;"",COUNTIFS('Time Entries'!$A$2:$A$1500,A378,'Time Entries'!$B$2:$B$1500,B378,'Time Entries'!$C$2:$C$1500,C378,'Time Entries'!$M$2:$M$1500,M378)&gt;1),"POSSIBLE DUPLICATE; ","")&amp;IF(AND(N(A378)&gt;0,B378&lt;&gt;"",N('Settings'!$B$2)&gt;0,SUMIFS('Time Entries'!$M$2:$M$1500,'Time Entries'!$A$2:$A$1500,A378,'Time Entries'!$B$2:$B$1500,B378)&gt;N('Settings'!$B$2)),"LONG DAY; ","")&amp;IF(AND(N(A378)&gt;0,N(J378)&gt;0,N(J378)-N(A378)&gt;N('Settings'!$B$4)),"ENTERED LATE; ","")&amp;IF(AND(N(A378)&gt;0,K378="",TODAY()-N(A378)&gt;=N('Settings'!$B$5)),"NOT APPROVED; ",""))-2)))</f>
        <v/>
      </c>
    </row>
    <row r="379">
      <c r="A379" s="6" t="n"/>
      <c r="D379" s="7" t="n"/>
      <c r="E379" s="7" t="n"/>
      <c r="J379" s="6" t="n"/>
      <c r="L379" s="8" t="n"/>
      <c r="M379" s="9">
        <f>IF(NOT(OR(A379&lt;&gt;"",B379&lt;&gt;"",C379&lt;&gt;"")),"",IF(N(G379)&gt;0,N(G379),IF(AND(AND(D379&lt;&gt;"",E379&lt;&gt;""),N(E379)&gt;N(D379)),ROUND((N(E379)-N(D379))*24-N(F379)/60,2),"")))</f>
        <v/>
      </c>
      <c r="N379" s="6">
        <f>IF(N(A379)=0,"",A379-WEEKDAY(A379,3))</f>
        <v/>
      </c>
      <c r="O379" s="8">
        <f>IF(NOT(OR(A379&lt;&gt;"",B379&lt;&gt;"",C379&lt;&gt;"")),"",IF(IF(N(A379)=0,"NO DATE; ",IF(A379&gt;TODAY(),"FUTURE DATE; ",""))&amp;IF(B379="","NO WORKER; ",IF(COUNTIF('Workers'!$A$2:$A$61,B379)=0,"WORKER NOT ON WORKERS SHEET; ",""))&amp;IF(C379="","NO JOB; ",IF(COUNTIF('Jobs'!$A$2:$A$61,C379)=0,"JOB NOT ON JOBS SHEET; ",""))&amp;IF(AND(N(G379)=0,AND(D379&lt;&gt;"",E379&lt;&gt;""),N(E379)&lt;=N(D379)),"END BEFORE START; ",IF(N(M379)&lt;=0,"NO HOURS; ",""))&amp;IF(AND(N(A379)&gt;0,B379&lt;&gt;"",COUNTIFS('Time Entries'!$A$2:$A$1500,A379,'Time Entries'!$B$2:$B$1500,B379,'Time Entries'!$C$2:$C$1500,C379,'Time Entries'!$M$2:$M$1500,M379)&gt;1),"POSSIBLE DUPLICATE; ","")&amp;IF(AND(N(A379)&gt;0,B379&lt;&gt;"",N('Settings'!$B$2)&gt;0,SUMIFS('Time Entries'!$M$2:$M$1500,'Time Entries'!$A$2:$A$1500,A379,'Time Entries'!$B$2:$B$1500,B379)&gt;N('Settings'!$B$2)),"LONG DAY; ","")&amp;IF(AND(N(A379)&gt;0,N(J379)&gt;0,N(J379)-N(A379)&gt;N('Settings'!$B$4)),"ENTERED LATE; ","")&amp;IF(AND(N(A379)&gt;0,K379="",TODAY()-N(A379)&gt;=N('Settings'!$B$5)),"NOT APPROVED; ","")="","",LEFT(IF(N(A379)=0,"NO DATE; ",IF(A379&gt;TODAY(),"FUTURE DATE; ",""))&amp;IF(B379="","NO WORKER; ",IF(COUNTIF('Workers'!$A$2:$A$61,B379)=0,"WORKER NOT ON WORKERS SHEET; ",""))&amp;IF(C379="","NO JOB; ",IF(COUNTIF('Jobs'!$A$2:$A$61,C379)=0,"JOB NOT ON JOBS SHEET; ",""))&amp;IF(AND(N(G379)=0,AND(D379&lt;&gt;"",E379&lt;&gt;""),N(E379)&lt;=N(D379)),"END BEFORE START; ",IF(N(M379)&lt;=0,"NO HOURS; ",""))&amp;IF(AND(N(A379)&gt;0,B379&lt;&gt;"",COUNTIFS('Time Entries'!$A$2:$A$1500,A379,'Time Entries'!$B$2:$B$1500,B379,'Time Entries'!$C$2:$C$1500,C379,'Time Entries'!$M$2:$M$1500,M379)&gt;1),"POSSIBLE DUPLICATE; ","")&amp;IF(AND(N(A379)&gt;0,B379&lt;&gt;"",N('Settings'!$B$2)&gt;0,SUMIFS('Time Entries'!$M$2:$M$1500,'Time Entries'!$A$2:$A$1500,A379,'Time Entries'!$B$2:$B$1500,B379)&gt;N('Settings'!$B$2)),"LONG DAY; ","")&amp;IF(AND(N(A379)&gt;0,N(J379)&gt;0,N(J379)-N(A379)&gt;N('Settings'!$B$4)),"ENTERED LATE; ","")&amp;IF(AND(N(A379)&gt;0,K379="",TODAY()-N(A379)&gt;=N('Settings'!$B$5)),"NOT APPROVED; ",""),LEN(IF(N(A379)=0,"NO DATE; ",IF(A379&gt;TODAY(),"FUTURE DATE; ",""))&amp;IF(B379="","NO WORKER; ",IF(COUNTIF('Workers'!$A$2:$A$61,B379)=0,"WORKER NOT ON WORKERS SHEET; ",""))&amp;IF(C379="","NO JOB; ",IF(COUNTIF('Jobs'!$A$2:$A$61,C379)=0,"JOB NOT ON JOBS SHEET; ",""))&amp;IF(AND(N(G379)=0,AND(D379&lt;&gt;"",E379&lt;&gt;""),N(E379)&lt;=N(D379)),"END BEFORE START; ",IF(N(M379)&lt;=0,"NO HOURS; ",""))&amp;IF(AND(N(A379)&gt;0,B379&lt;&gt;"",COUNTIFS('Time Entries'!$A$2:$A$1500,A379,'Time Entries'!$B$2:$B$1500,B379,'Time Entries'!$C$2:$C$1500,C379,'Time Entries'!$M$2:$M$1500,M379)&gt;1),"POSSIBLE DUPLICATE; ","")&amp;IF(AND(N(A379)&gt;0,B379&lt;&gt;"",N('Settings'!$B$2)&gt;0,SUMIFS('Time Entries'!$M$2:$M$1500,'Time Entries'!$A$2:$A$1500,A379,'Time Entries'!$B$2:$B$1500,B379)&gt;N('Settings'!$B$2)),"LONG DAY; ","")&amp;IF(AND(N(A379)&gt;0,N(J379)&gt;0,N(J379)-N(A379)&gt;N('Settings'!$B$4)),"ENTERED LATE; ","")&amp;IF(AND(N(A379)&gt;0,K379="",TODAY()-N(A379)&gt;=N('Settings'!$B$5)),"NOT APPROVED; ",""))-2)))</f>
        <v/>
      </c>
    </row>
    <row r="380">
      <c r="A380" s="6" t="n"/>
      <c r="D380" s="7" t="n"/>
      <c r="E380" s="7" t="n"/>
      <c r="J380" s="6" t="n"/>
      <c r="L380" s="8" t="n"/>
      <c r="M380" s="9">
        <f>IF(NOT(OR(A380&lt;&gt;"",B380&lt;&gt;"",C380&lt;&gt;"")),"",IF(N(G380)&gt;0,N(G380),IF(AND(AND(D380&lt;&gt;"",E380&lt;&gt;""),N(E380)&gt;N(D380)),ROUND((N(E380)-N(D380))*24-N(F380)/60,2),"")))</f>
        <v/>
      </c>
      <c r="N380" s="6">
        <f>IF(N(A380)=0,"",A380-WEEKDAY(A380,3))</f>
        <v/>
      </c>
      <c r="O380" s="8">
        <f>IF(NOT(OR(A380&lt;&gt;"",B380&lt;&gt;"",C380&lt;&gt;"")),"",IF(IF(N(A380)=0,"NO DATE; ",IF(A380&gt;TODAY(),"FUTURE DATE; ",""))&amp;IF(B380="","NO WORKER; ",IF(COUNTIF('Workers'!$A$2:$A$61,B380)=0,"WORKER NOT ON WORKERS SHEET; ",""))&amp;IF(C380="","NO JOB; ",IF(COUNTIF('Jobs'!$A$2:$A$61,C380)=0,"JOB NOT ON JOBS SHEET; ",""))&amp;IF(AND(N(G380)=0,AND(D380&lt;&gt;"",E380&lt;&gt;""),N(E380)&lt;=N(D380)),"END BEFORE START; ",IF(N(M380)&lt;=0,"NO HOURS; ",""))&amp;IF(AND(N(A380)&gt;0,B380&lt;&gt;"",COUNTIFS('Time Entries'!$A$2:$A$1500,A380,'Time Entries'!$B$2:$B$1500,B380,'Time Entries'!$C$2:$C$1500,C380,'Time Entries'!$M$2:$M$1500,M380)&gt;1),"POSSIBLE DUPLICATE; ","")&amp;IF(AND(N(A380)&gt;0,B380&lt;&gt;"",N('Settings'!$B$2)&gt;0,SUMIFS('Time Entries'!$M$2:$M$1500,'Time Entries'!$A$2:$A$1500,A380,'Time Entries'!$B$2:$B$1500,B380)&gt;N('Settings'!$B$2)),"LONG DAY; ","")&amp;IF(AND(N(A380)&gt;0,N(J380)&gt;0,N(J380)-N(A380)&gt;N('Settings'!$B$4)),"ENTERED LATE; ","")&amp;IF(AND(N(A380)&gt;0,K380="",TODAY()-N(A380)&gt;=N('Settings'!$B$5)),"NOT APPROVED; ","")="","",LEFT(IF(N(A380)=0,"NO DATE; ",IF(A380&gt;TODAY(),"FUTURE DATE; ",""))&amp;IF(B380="","NO WORKER; ",IF(COUNTIF('Workers'!$A$2:$A$61,B380)=0,"WORKER NOT ON WORKERS SHEET; ",""))&amp;IF(C380="","NO JOB; ",IF(COUNTIF('Jobs'!$A$2:$A$61,C380)=0,"JOB NOT ON JOBS SHEET; ",""))&amp;IF(AND(N(G380)=0,AND(D380&lt;&gt;"",E380&lt;&gt;""),N(E380)&lt;=N(D380)),"END BEFORE START; ",IF(N(M380)&lt;=0,"NO HOURS; ",""))&amp;IF(AND(N(A380)&gt;0,B380&lt;&gt;"",COUNTIFS('Time Entries'!$A$2:$A$1500,A380,'Time Entries'!$B$2:$B$1500,B380,'Time Entries'!$C$2:$C$1500,C380,'Time Entries'!$M$2:$M$1500,M380)&gt;1),"POSSIBLE DUPLICATE; ","")&amp;IF(AND(N(A380)&gt;0,B380&lt;&gt;"",N('Settings'!$B$2)&gt;0,SUMIFS('Time Entries'!$M$2:$M$1500,'Time Entries'!$A$2:$A$1500,A380,'Time Entries'!$B$2:$B$1500,B380)&gt;N('Settings'!$B$2)),"LONG DAY; ","")&amp;IF(AND(N(A380)&gt;0,N(J380)&gt;0,N(J380)-N(A380)&gt;N('Settings'!$B$4)),"ENTERED LATE; ","")&amp;IF(AND(N(A380)&gt;0,K380="",TODAY()-N(A380)&gt;=N('Settings'!$B$5)),"NOT APPROVED; ",""),LEN(IF(N(A380)=0,"NO DATE; ",IF(A380&gt;TODAY(),"FUTURE DATE; ",""))&amp;IF(B380="","NO WORKER; ",IF(COUNTIF('Workers'!$A$2:$A$61,B380)=0,"WORKER NOT ON WORKERS SHEET; ",""))&amp;IF(C380="","NO JOB; ",IF(COUNTIF('Jobs'!$A$2:$A$61,C380)=0,"JOB NOT ON JOBS SHEET; ",""))&amp;IF(AND(N(G380)=0,AND(D380&lt;&gt;"",E380&lt;&gt;""),N(E380)&lt;=N(D380)),"END BEFORE START; ",IF(N(M380)&lt;=0,"NO HOURS; ",""))&amp;IF(AND(N(A380)&gt;0,B380&lt;&gt;"",COUNTIFS('Time Entries'!$A$2:$A$1500,A380,'Time Entries'!$B$2:$B$1500,B380,'Time Entries'!$C$2:$C$1500,C380,'Time Entries'!$M$2:$M$1500,M380)&gt;1),"POSSIBLE DUPLICATE; ","")&amp;IF(AND(N(A380)&gt;0,B380&lt;&gt;"",N('Settings'!$B$2)&gt;0,SUMIFS('Time Entries'!$M$2:$M$1500,'Time Entries'!$A$2:$A$1500,A380,'Time Entries'!$B$2:$B$1500,B380)&gt;N('Settings'!$B$2)),"LONG DAY; ","")&amp;IF(AND(N(A380)&gt;0,N(J380)&gt;0,N(J380)-N(A380)&gt;N('Settings'!$B$4)),"ENTERED LATE; ","")&amp;IF(AND(N(A380)&gt;0,K380="",TODAY()-N(A380)&gt;=N('Settings'!$B$5)),"NOT APPROVED; ",""))-2)))</f>
        <v/>
      </c>
    </row>
    <row r="381">
      <c r="A381" s="6" t="n"/>
      <c r="D381" s="7" t="n"/>
      <c r="E381" s="7" t="n"/>
      <c r="J381" s="6" t="n"/>
      <c r="L381" s="8" t="n"/>
      <c r="M381" s="9">
        <f>IF(NOT(OR(A381&lt;&gt;"",B381&lt;&gt;"",C381&lt;&gt;"")),"",IF(N(G381)&gt;0,N(G381),IF(AND(AND(D381&lt;&gt;"",E381&lt;&gt;""),N(E381)&gt;N(D381)),ROUND((N(E381)-N(D381))*24-N(F381)/60,2),"")))</f>
        <v/>
      </c>
      <c r="N381" s="6">
        <f>IF(N(A381)=0,"",A381-WEEKDAY(A381,3))</f>
        <v/>
      </c>
      <c r="O381" s="8">
        <f>IF(NOT(OR(A381&lt;&gt;"",B381&lt;&gt;"",C381&lt;&gt;"")),"",IF(IF(N(A381)=0,"NO DATE; ",IF(A381&gt;TODAY(),"FUTURE DATE; ",""))&amp;IF(B381="","NO WORKER; ",IF(COUNTIF('Workers'!$A$2:$A$61,B381)=0,"WORKER NOT ON WORKERS SHEET; ",""))&amp;IF(C381="","NO JOB; ",IF(COUNTIF('Jobs'!$A$2:$A$61,C381)=0,"JOB NOT ON JOBS SHEET; ",""))&amp;IF(AND(N(G381)=0,AND(D381&lt;&gt;"",E381&lt;&gt;""),N(E381)&lt;=N(D381)),"END BEFORE START; ",IF(N(M381)&lt;=0,"NO HOURS; ",""))&amp;IF(AND(N(A381)&gt;0,B381&lt;&gt;"",COUNTIFS('Time Entries'!$A$2:$A$1500,A381,'Time Entries'!$B$2:$B$1500,B381,'Time Entries'!$C$2:$C$1500,C381,'Time Entries'!$M$2:$M$1500,M381)&gt;1),"POSSIBLE DUPLICATE; ","")&amp;IF(AND(N(A381)&gt;0,B381&lt;&gt;"",N('Settings'!$B$2)&gt;0,SUMIFS('Time Entries'!$M$2:$M$1500,'Time Entries'!$A$2:$A$1500,A381,'Time Entries'!$B$2:$B$1500,B381)&gt;N('Settings'!$B$2)),"LONG DAY; ","")&amp;IF(AND(N(A381)&gt;0,N(J381)&gt;0,N(J381)-N(A381)&gt;N('Settings'!$B$4)),"ENTERED LATE; ","")&amp;IF(AND(N(A381)&gt;0,K381="",TODAY()-N(A381)&gt;=N('Settings'!$B$5)),"NOT APPROVED; ","")="","",LEFT(IF(N(A381)=0,"NO DATE; ",IF(A381&gt;TODAY(),"FUTURE DATE; ",""))&amp;IF(B381="","NO WORKER; ",IF(COUNTIF('Workers'!$A$2:$A$61,B381)=0,"WORKER NOT ON WORKERS SHEET; ",""))&amp;IF(C381="","NO JOB; ",IF(COUNTIF('Jobs'!$A$2:$A$61,C381)=0,"JOB NOT ON JOBS SHEET; ",""))&amp;IF(AND(N(G381)=0,AND(D381&lt;&gt;"",E381&lt;&gt;""),N(E381)&lt;=N(D381)),"END BEFORE START; ",IF(N(M381)&lt;=0,"NO HOURS; ",""))&amp;IF(AND(N(A381)&gt;0,B381&lt;&gt;"",COUNTIFS('Time Entries'!$A$2:$A$1500,A381,'Time Entries'!$B$2:$B$1500,B381,'Time Entries'!$C$2:$C$1500,C381,'Time Entries'!$M$2:$M$1500,M381)&gt;1),"POSSIBLE DUPLICATE; ","")&amp;IF(AND(N(A381)&gt;0,B381&lt;&gt;"",N('Settings'!$B$2)&gt;0,SUMIFS('Time Entries'!$M$2:$M$1500,'Time Entries'!$A$2:$A$1500,A381,'Time Entries'!$B$2:$B$1500,B381)&gt;N('Settings'!$B$2)),"LONG DAY; ","")&amp;IF(AND(N(A381)&gt;0,N(J381)&gt;0,N(J381)-N(A381)&gt;N('Settings'!$B$4)),"ENTERED LATE; ","")&amp;IF(AND(N(A381)&gt;0,K381="",TODAY()-N(A381)&gt;=N('Settings'!$B$5)),"NOT APPROVED; ",""),LEN(IF(N(A381)=0,"NO DATE; ",IF(A381&gt;TODAY(),"FUTURE DATE; ",""))&amp;IF(B381="","NO WORKER; ",IF(COUNTIF('Workers'!$A$2:$A$61,B381)=0,"WORKER NOT ON WORKERS SHEET; ",""))&amp;IF(C381="","NO JOB; ",IF(COUNTIF('Jobs'!$A$2:$A$61,C381)=0,"JOB NOT ON JOBS SHEET; ",""))&amp;IF(AND(N(G381)=0,AND(D381&lt;&gt;"",E381&lt;&gt;""),N(E381)&lt;=N(D381)),"END BEFORE START; ",IF(N(M381)&lt;=0,"NO HOURS; ",""))&amp;IF(AND(N(A381)&gt;0,B381&lt;&gt;"",COUNTIFS('Time Entries'!$A$2:$A$1500,A381,'Time Entries'!$B$2:$B$1500,B381,'Time Entries'!$C$2:$C$1500,C381,'Time Entries'!$M$2:$M$1500,M381)&gt;1),"POSSIBLE DUPLICATE; ","")&amp;IF(AND(N(A381)&gt;0,B381&lt;&gt;"",N('Settings'!$B$2)&gt;0,SUMIFS('Time Entries'!$M$2:$M$1500,'Time Entries'!$A$2:$A$1500,A381,'Time Entries'!$B$2:$B$1500,B381)&gt;N('Settings'!$B$2)),"LONG DAY; ","")&amp;IF(AND(N(A381)&gt;0,N(J381)&gt;0,N(J381)-N(A381)&gt;N('Settings'!$B$4)),"ENTERED LATE; ","")&amp;IF(AND(N(A381)&gt;0,K381="",TODAY()-N(A381)&gt;=N('Settings'!$B$5)),"NOT APPROVED; ",""))-2)))</f>
        <v/>
      </c>
    </row>
    <row r="382">
      <c r="A382" s="6" t="n"/>
      <c r="D382" s="7" t="n"/>
      <c r="E382" s="7" t="n"/>
      <c r="J382" s="6" t="n"/>
      <c r="L382" s="8" t="n"/>
      <c r="M382" s="9">
        <f>IF(NOT(OR(A382&lt;&gt;"",B382&lt;&gt;"",C382&lt;&gt;"")),"",IF(N(G382)&gt;0,N(G382),IF(AND(AND(D382&lt;&gt;"",E382&lt;&gt;""),N(E382)&gt;N(D382)),ROUND((N(E382)-N(D382))*24-N(F382)/60,2),"")))</f>
        <v/>
      </c>
      <c r="N382" s="6">
        <f>IF(N(A382)=0,"",A382-WEEKDAY(A382,3))</f>
        <v/>
      </c>
      <c r="O382" s="8">
        <f>IF(NOT(OR(A382&lt;&gt;"",B382&lt;&gt;"",C382&lt;&gt;"")),"",IF(IF(N(A382)=0,"NO DATE; ",IF(A382&gt;TODAY(),"FUTURE DATE; ",""))&amp;IF(B382="","NO WORKER; ",IF(COUNTIF('Workers'!$A$2:$A$61,B382)=0,"WORKER NOT ON WORKERS SHEET; ",""))&amp;IF(C382="","NO JOB; ",IF(COUNTIF('Jobs'!$A$2:$A$61,C382)=0,"JOB NOT ON JOBS SHEET; ",""))&amp;IF(AND(N(G382)=0,AND(D382&lt;&gt;"",E382&lt;&gt;""),N(E382)&lt;=N(D382)),"END BEFORE START; ",IF(N(M382)&lt;=0,"NO HOURS; ",""))&amp;IF(AND(N(A382)&gt;0,B382&lt;&gt;"",COUNTIFS('Time Entries'!$A$2:$A$1500,A382,'Time Entries'!$B$2:$B$1500,B382,'Time Entries'!$C$2:$C$1500,C382,'Time Entries'!$M$2:$M$1500,M382)&gt;1),"POSSIBLE DUPLICATE; ","")&amp;IF(AND(N(A382)&gt;0,B382&lt;&gt;"",N('Settings'!$B$2)&gt;0,SUMIFS('Time Entries'!$M$2:$M$1500,'Time Entries'!$A$2:$A$1500,A382,'Time Entries'!$B$2:$B$1500,B382)&gt;N('Settings'!$B$2)),"LONG DAY; ","")&amp;IF(AND(N(A382)&gt;0,N(J382)&gt;0,N(J382)-N(A382)&gt;N('Settings'!$B$4)),"ENTERED LATE; ","")&amp;IF(AND(N(A382)&gt;0,K382="",TODAY()-N(A382)&gt;=N('Settings'!$B$5)),"NOT APPROVED; ","")="","",LEFT(IF(N(A382)=0,"NO DATE; ",IF(A382&gt;TODAY(),"FUTURE DATE; ",""))&amp;IF(B382="","NO WORKER; ",IF(COUNTIF('Workers'!$A$2:$A$61,B382)=0,"WORKER NOT ON WORKERS SHEET; ",""))&amp;IF(C382="","NO JOB; ",IF(COUNTIF('Jobs'!$A$2:$A$61,C382)=0,"JOB NOT ON JOBS SHEET; ",""))&amp;IF(AND(N(G382)=0,AND(D382&lt;&gt;"",E382&lt;&gt;""),N(E382)&lt;=N(D382)),"END BEFORE START; ",IF(N(M382)&lt;=0,"NO HOURS; ",""))&amp;IF(AND(N(A382)&gt;0,B382&lt;&gt;"",COUNTIFS('Time Entries'!$A$2:$A$1500,A382,'Time Entries'!$B$2:$B$1500,B382,'Time Entries'!$C$2:$C$1500,C382,'Time Entries'!$M$2:$M$1500,M382)&gt;1),"POSSIBLE DUPLICATE; ","")&amp;IF(AND(N(A382)&gt;0,B382&lt;&gt;"",N('Settings'!$B$2)&gt;0,SUMIFS('Time Entries'!$M$2:$M$1500,'Time Entries'!$A$2:$A$1500,A382,'Time Entries'!$B$2:$B$1500,B382)&gt;N('Settings'!$B$2)),"LONG DAY; ","")&amp;IF(AND(N(A382)&gt;0,N(J382)&gt;0,N(J382)-N(A382)&gt;N('Settings'!$B$4)),"ENTERED LATE; ","")&amp;IF(AND(N(A382)&gt;0,K382="",TODAY()-N(A382)&gt;=N('Settings'!$B$5)),"NOT APPROVED; ",""),LEN(IF(N(A382)=0,"NO DATE; ",IF(A382&gt;TODAY(),"FUTURE DATE; ",""))&amp;IF(B382="","NO WORKER; ",IF(COUNTIF('Workers'!$A$2:$A$61,B382)=0,"WORKER NOT ON WORKERS SHEET; ",""))&amp;IF(C382="","NO JOB; ",IF(COUNTIF('Jobs'!$A$2:$A$61,C382)=0,"JOB NOT ON JOBS SHEET; ",""))&amp;IF(AND(N(G382)=0,AND(D382&lt;&gt;"",E382&lt;&gt;""),N(E382)&lt;=N(D382)),"END BEFORE START; ",IF(N(M382)&lt;=0,"NO HOURS; ",""))&amp;IF(AND(N(A382)&gt;0,B382&lt;&gt;"",COUNTIFS('Time Entries'!$A$2:$A$1500,A382,'Time Entries'!$B$2:$B$1500,B382,'Time Entries'!$C$2:$C$1500,C382,'Time Entries'!$M$2:$M$1500,M382)&gt;1),"POSSIBLE DUPLICATE; ","")&amp;IF(AND(N(A382)&gt;0,B382&lt;&gt;"",N('Settings'!$B$2)&gt;0,SUMIFS('Time Entries'!$M$2:$M$1500,'Time Entries'!$A$2:$A$1500,A382,'Time Entries'!$B$2:$B$1500,B382)&gt;N('Settings'!$B$2)),"LONG DAY; ","")&amp;IF(AND(N(A382)&gt;0,N(J382)&gt;0,N(J382)-N(A382)&gt;N('Settings'!$B$4)),"ENTERED LATE; ","")&amp;IF(AND(N(A382)&gt;0,K382="",TODAY()-N(A382)&gt;=N('Settings'!$B$5)),"NOT APPROVED; ",""))-2)))</f>
        <v/>
      </c>
    </row>
    <row r="383">
      <c r="A383" s="6" t="n"/>
      <c r="D383" s="7" t="n"/>
      <c r="E383" s="7" t="n"/>
      <c r="J383" s="6" t="n"/>
      <c r="L383" s="8" t="n"/>
      <c r="M383" s="9">
        <f>IF(NOT(OR(A383&lt;&gt;"",B383&lt;&gt;"",C383&lt;&gt;"")),"",IF(N(G383)&gt;0,N(G383),IF(AND(AND(D383&lt;&gt;"",E383&lt;&gt;""),N(E383)&gt;N(D383)),ROUND((N(E383)-N(D383))*24-N(F383)/60,2),"")))</f>
        <v/>
      </c>
      <c r="N383" s="6">
        <f>IF(N(A383)=0,"",A383-WEEKDAY(A383,3))</f>
        <v/>
      </c>
      <c r="O383" s="8">
        <f>IF(NOT(OR(A383&lt;&gt;"",B383&lt;&gt;"",C383&lt;&gt;"")),"",IF(IF(N(A383)=0,"NO DATE; ",IF(A383&gt;TODAY(),"FUTURE DATE; ",""))&amp;IF(B383="","NO WORKER; ",IF(COUNTIF('Workers'!$A$2:$A$61,B383)=0,"WORKER NOT ON WORKERS SHEET; ",""))&amp;IF(C383="","NO JOB; ",IF(COUNTIF('Jobs'!$A$2:$A$61,C383)=0,"JOB NOT ON JOBS SHEET; ",""))&amp;IF(AND(N(G383)=0,AND(D383&lt;&gt;"",E383&lt;&gt;""),N(E383)&lt;=N(D383)),"END BEFORE START; ",IF(N(M383)&lt;=0,"NO HOURS; ",""))&amp;IF(AND(N(A383)&gt;0,B383&lt;&gt;"",COUNTIFS('Time Entries'!$A$2:$A$1500,A383,'Time Entries'!$B$2:$B$1500,B383,'Time Entries'!$C$2:$C$1500,C383,'Time Entries'!$M$2:$M$1500,M383)&gt;1),"POSSIBLE DUPLICATE; ","")&amp;IF(AND(N(A383)&gt;0,B383&lt;&gt;"",N('Settings'!$B$2)&gt;0,SUMIFS('Time Entries'!$M$2:$M$1500,'Time Entries'!$A$2:$A$1500,A383,'Time Entries'!$B$2:$B$1500,B383)&gt;N('Settings'!$B$2)),"LONG DAY; ","")&amp;IF(AND(N(A383)&gt;0,N(J383)&gt;0,N(J383)-N(A383)&gt;N('Settings'!$B$4)),"ENTERED LATE; ","")&amp;IF(AND(N(A383)&gt;0,K383="",TODAY()-N(A383)&gt;=N('Settings'!$B$5)),"NOT APPROVED; ","")="","",LEFT(IF(N(A383)=0,"NO DATE; ",IF(A383&gt;TODAY(),"FUTURE DATE; ",""))&amp;IF(B383="","NO WORKER; ",IF(COUNTIF('Workers'!$A$2:$A$61,B383)=0,"WORKER NOT ON WORKERS SHEET; ",""))&amp;IF(C383="","NO JOB; ",IF(COUNTIF('Jobs'!$A$2:$A$61,C383)=0,"JOB NOT ON JOBS SHEET; ",""))&amp;IF(AND(N(G383)=0,AND(D383&lt;&gt;"",E383&lt;&gt;""),N(E383)&lt;=N(D383)),"END BEFORE START; ",IF(N(M383)&lt;=0,"NO HOURS; ",""))&amp;IF(AND(N(A383)&gt;0,B383&lt;&gt;"",COUNTIFS('Time Entries'!$A$2:$A$1500,A383,'Time Entries'!$B$2:$B$1500,B383,'Time Entries'!$C$2:$C$1500,C383,'Time Entries'!$M$2:$M$1500,M383)&gt;1),"POSSIBLE DUPLICATE; ","")&amp;IF(AND(N(A383)&gt;0,B383&lt;&gt;"",N('Settings'!$B$2)&gt;0,SUMIFS('Time Entries'!$M$2:$M$1500,'Time Entries'!$A$2:$A$1500,A383,'Time Entries'!$B$2:$B$1500,B383)&gt;N('Settings'!$B$2)),"LONG DAY; ","")&amp;IF(AND(N(A383)&gt;0,N(J383)&gt;0,N(J383)-N(A383)&gt;N('Settings'!$B$4)),"ENTERED LATE; ","")&amp;IF(AND(N(A383)&gt;0,K383="",TODAY()-N(A383)&gt;=N('Settings'!$B$5)),"NOT APPROVED; ",""),LEN(IF(N(A383)=0,"NO DATE; ",IF(A383&gt;TODAY(),"FUTURE DATE; ",""))&amp;IF(B383="","NO WORKER; ",IF(COUNTIF('Workers'!$A$2:$A$61,B383)=0,"WORKER NOT ON WORKERS SHEET; ",""))&amp;IF(C383="","NO JOB; ",IF(COUNTIF('Jobs'!$A$2:$A$61,C383)=0,"JOB NOT ON JOBS SHEET; ",""))&amp;IF(AND(N(G383)=0,AND(D383&lt;&gt;"",E383&lt;&gt;""),N(E383)&lt;=N(D383)),"END BEFORE START; ",IF(N(M383)&lt;=0,"NO HOURS; ",""))&amp;IF(AND(N(A383)&gt;0,B383&lt;&gt;"",COUNTIFS('Time Entries'!$A$2:$A$1500,A383,'Time Entries'!$B$2:$B$1500,B383,'Time Entries'!$C$2:$C$1500,C383,'Time Entries'!$M$2:$M$1500,M383)&gt;1),"POSSIBLE DUPLICATE; ","")&amp;IF(AND(N(A383)&gt;0,B383&lt;&gt;"",N('Settings'!$B$2)&gt;0,SUMIFS('Time Entries'!$M$2:$M$1500,'Time Entries'!$A$2:$A$1500,A383,'Time Entries'!$B$2:$B$1500,B383)&gt;N('Settings'!$B$2)),"LONG DAY; ","")&amp;IF(AND(N(A383)&gt;0,N(J383)&gt;0,N(J383)-N(A383)&gt;N('Settings'!$B$4)),"ENTERED LATE; ","")&amp;IF(AND(N(A383)&gt;0,K383="",TODAY()-N(A383)&gt;=N('Settings'!$B$5)),"NOT APPROVED; ",""))-2)))</f>
        <v/>
      </c>
    </row>
    <row r="384">
      <c r="A384" s="6" t="n"/>
      <c r="D384" s="7" t="n"/>
      <c r="E384" s="7" t="n"/>
      <c r="J384" s="6" t="n"/>
      <c r="L384" s="8" t="n"/>
      <c r="M384" s="9">
        <f>IF(NOT(OR(A384&lt;&gt;"",B384&lt;&gt;"",C384&lt;&gt;"")),"",IF(N(G384)&gt;0,N(G384),IF(AND(AND(D384&lt;&gt;"",E384&lt;&gt;""),N(E384)&gt;N(D384)),ROUND((N(E384)-N(D384))*24-N(F384)/60,2),"")))</f>
        <v/>
      </c>
      <c r="N384" s="6">
        <f>IF(N(A384)=0,"",A384-WEEKDAY(A384,3))</f>
        <v/>
      </c>
      <c r="O384" s="8">
        <f>IF(NOT(OR(A384&lt;&gt;"",B384&lt;&gt;"",C384&lt;&gt;"")),"",IF(IF(N(A384)=0,"NO DATE; ",IF(A384&gt;TODAY(),"FUTURE DATE; ",""))&amp;IF(B384="","NO WORKER; ",IF(COUNTIF('Workers'!$A$2:$A$61,B384)=0,"WORKER NOT ON WORKERS SHEET; ",""))&amp;IF(C384="","NO JOB; ",IF(COUNTIF('Jobs'!$A$2:$A$61,C384)=0,"JOB NOT ON JOBS SHEET; ",""))&amp;IF(AND(N(G384)=0,AND(D384&lt;&gt;"",E384&lt;&gt;""),N(E384)&lt;=N(D384)),"END BEFORE START; ",IF(N(M384)&lt;=0,"NO HOURS; ",""))&amp;IF(AND(N(A384)&gt;0,B384&lt;&gt;"",COUNTIFS('Time Entries'!$A$2:$A$1500,A384,'Time Entries'!$B$2:$B$1500,B384,'Time Entries'!$C$2:$C$1500,C384,'Time Entries'!$M$2:$M$1500,M384)&gt;1),"POSSIBLE DUPLICATE; ","")&amp;IF(AND(N(A384)&gt;0,B384&lt;&gt;"",N('Settings'!$B$2)&gt;0,SUMIFS('Time Entries'!$M$2:$M$1500,'Time Entries'!$A$2:$A$1500,A384,'Time Entries'!$B$2:$B$1500,B384)&gt;N('Settings'!$B$2)),"LONG DAY; ","")&amp;IF(AND(N(A384)&gt;0,N(J384)&gt;0,N(J384)-N(A384)&gt;N('Settings'!$B$4)),"ENTERED LATE; ","")&amp;IF(AND(N(A384)&gt;0,K384="",TODAY()-N(A384)&gt;=N('Settings'!$B$5)),"NOT APPROVED; ","")="","",LEFT(IF(N(A384)=0,"NO DATE; ",IF(A384&gt;TODAY(),"FUTURE DATE; ",""))&amp;IF(B384="","NO WORKER; ",IF(COUNTIF('Workers'!$A$2:$A$61,B384)=0,"WORKER NOT ON WORKERS SHEET; ",""))&amp;IF(C384="","NO JOB; ",IF(COUNTIF('Jobs'!$A$2:$A$61,C384)=0,"JOB NOT ON JOBS SHEET; ",""))&amp;IF(AND(N(G384)=0,AND(D384&lt;&gt;"",E384&lt;&gt;""),N(E384)&lt;=N(D384)),"END BEFORE START; ",IF(N(M384)&lt;=0,"NO HOURS; ",""))&amp;IF(AND(N(A384)&gt;0,B384&lt;&gt;"",COUNTIFS('Time Entries'!$A$2:$A$1500,A384,'Time Entries'!$B$2:$B$1500,B384,'Time Entries'!$C$2:$C$1500,C384,'Time Entries'!$M$2:$M$1500,M384)&gt;1),"POSSIBLE DUPLICATE; ","")&amp;IF(AND(N(A384)&gt;0,B384&lt;&gt;"",N('Settings'!$B$2)&gt;0,SUMIFS('Time Entries'!$M$2:$M$1500,'Time Entries'!$A$2:$A$1500,A384,'Time Entries'!$B$2:$B$1500,B384)&gt;N('Settings'!$B$2)),"LONG DAY; ","")&amp;IF(AND(N(A384)&gt;0,N(J384)&gt;0,N(J384)-N(A384)&gt;N('Settings'!$B$4)),"ENTERED LATE; ","")&amp;IF(AND(N(A384)&gt;0,K384="",TODAY()-N(A384)&gt;=N('Settings'!$B$5)),"NOT APPROVED; ",""),LEN(IF(N(A384)=0,"NO DATE; ",IF(A384&gt;TODAY(),"FUTURE DATE; ",""))&amp;IF(B384="","NO WORKER; ",IF(COUNTIF('Workers'!$A$2:$A$61,B384)=0,"WORKER NOT ON WORKERS SHEET; ",""))&amp;IF(C384="","NO JOB; ",IF(COUNTIF('Jobs'!$A$2:$A$61,C384)=0,"JOB NOT ON JOBS SHEET; ",""))&amp;IF(AND(N(G384)=0,AND(D384&lt;&gt;"",E384&lt;&gt;""),N(E384)&lt;=N(D384)),"END BEFORE START; ",IF(N(M384)&lt;=0,"NO HOURS; ",""))&amp;IF(AND(N(A384)&gt;0,B384&lt;&gt;"",COUNTIFS('Time Entries'!$A$2:$A$1500,A384,'Time Entries'!$B$2:$B$1500,B384,'Time Entries'!$C$2:$C$1500,C384,'Time Entries'!$M$2:$M$1500,M384)&gt;1),"POSSIBLE DUPLICATE; ","")&amp;IF(AND(N(A384)&gt;0,B384&lt;&gt;"",N('Settings'!$B$2)&gt;0,SUMIFS('Time Entries'!$M$2:$M$1500,'Time Entries'!$A$2:$A$1500,A384,'Time Entries'!$B$2:$B$1500,B384)&gt;N('Settings'!$B$2)),"LONG DAY; ","")&amp;IF(AND(N(A384)&gt;0,N(J384)&gt;0,N(J384)-N(A384)&gt;N('Settings'!$B$4)),"ENTERED LATE; ","")&amp;IF(AND(N(A384)&gt;0,K384="",TODAY()-N(A384)&gt;=N('Settings'!$B$5)),"NOT APPROVED; ",""))-2)))</f>
        <v/>
      </c>
    </row>
    <row r="385">
      <c r="A385" s="6" t="n"/>
      <c r="D385" s="7" t="n"/>
      <c r="E385" s="7" t="n"/>
      <c r="J385" s="6" t="n"/>
      <c r="L385" s="8" t="n"/>
      <c r="M385" s="9">
        <f>IF(NOT(OR(A385&lt;&gt;"",B385&lt;&gt;"",C385&lt;&gt;"")),"",IF(N(G385)&gt;0,N(G385),IF(AND(AND(D385&lt;&gt;"",E385&lt;&gt;""),N(E385)&gt;N(D385)),ROUND((N(E385)-N(D385))*24-N(F385)/60,2),"")))</f>
        <v/>
      </c>
      <c r="N385" s="6">
        <f>IF(N(A385)=0,"",A385-WEEKDAY(A385,3))</f>
        <v/>
      </c>
      <c r="O385" s="8">
        <f>IF(NOT(OR(A385&lt;&gt;"",B385&lt;&gt;"",C385&lt;&gt;"")),"",IF(IF(N(A385)=0,"NO DATE; ",IF(A385&gt;TODAY(),"FUTURE DATE; ",""))&amp;IF(B385="","NO WORKER; ",IF(COUNTIF('Workers'!$A$2:$A$61,B385)=0,"WORKER NOT ON WORKERS SHEET; ",""))&amp;IF(C385="","NO JOB; ",IF(COUNTIF('Jobs'!$A$2:$A$61,C385)=0,"JOB NOT ON JOBS SHEET; ",""))&amp;IF(AND(N(G385)=0,AND(D385&lt;&gt;"",E385&lt;&gt;""),N(E385)&lt;=N(D385)),"END BEFORE START; ",IF(N(M385)&lt;=0,"NO HOURS; ",""))&amp;IF(AND(N(A385)&gt;0,B385&lt;&gt;"",COUNTIFS('Time Entries'!$A$2:$A$1500,A385,'Time Entries'!$B$2:$B$1500,B385,'Time Entries'!$C$2:$C$1500,C385,'Time Entries'!$M$2:$M$1500,M385)&gt;1),"POSSIBLE DUPLICATE; ","")&amp;IF(AND(N(A385)&gt;0,B385&lt;&gt;"",N('Settings'!$B$2)&gt;0,SUMIFS('Time Entries'!$M$2:$M$1500,'Time Entries'!$A$2:$A$1500,A385,'Time Entries'!$B$2:$B$1500,B385)&gt;N('Settings'!$B$2)),"LONG DAY; ","")&amp;IF(AND(N(A385)&gt;0,N(J385)&gt;0,N(J385)-N(A385)&gt;N('Settings'!$B$4)),"ENTERED LATE; ","")&amp;IF(AND(N(A385)&gt;0,K385="",TODAY()-N(A385)&gt;=N('Settings'!$B$5)),"NOT APPROVED; ","")="","",LEFT(IF(N(A385)=0,"NO DATE; ",IF(A385&gt;TODAY(),"FUTURE DATE; ",""))&amp;IF(B385="","NO WORKER; ",IF(COUNTIF('Workers'!$A$2:$A$61,B385)=0,"WORKER NOT ON WORKERS SHEET; ",""))&amp;IF(C385="","NO JOB; ",IF(COUNTIF('Jobs'!$A$2:$A$61,C385)=0,"JOB NOT ON JOBS SHEET; ",""))&amp;IF(AND(N(G385)=0,AND(D385&lt;&gt;"",E385&lt;&gt;""),N(E385)&lt;=N(D385)),"END BEFORE START; ",IF(N(M385)&lt;=0,"NO HOURS; ",""))&amp;IF(AND(N(A385)&gt;0,B385&lt;&gt;"",COUNTIFS('Time Entries'!$A$2:$A$1500,A385,'Time Entries'!$B$2:$B$1500,B385,'Time Entries'!$C$2:$C$1500,C385,'Time Entries'!$M$2:$M$1500,M385)&gt;1),"POSSIBLE DUPLICATE; ","")&amp;IF(AND(N(A385)&gt;0,B385&lt;&gt;"",N('Settings'!$B$2)&gt;0,SUMIFS('Time Entries'!$M$2:$M$1500,'Time Entries'!$A$2:$A$1500,A385,'Time Entries'!$B$2:$B$1500,B385)&gt;N('Settings'!$B$2)),"LONG DAY; ","")&amp;IF(AND(N(A385)&gt;0,N(J385)&gt;0,N(J385)-N(A385)&gt;N('Settings'!$B$4)),"ENTERED LATE; ","")&amp;IF(AND(N(A385)&gt;0,K385="",TODAY()-N(A385)&gt;=N('Settings'!$B$5)),"NOT APPROVED; ",""),LEN(IF(N(A385)=0,"NO DATE; ",IF(A385&gt;TODAY(),"FUTURE DATE; ",""))&amp;IF(B385="","NO WORKER; ",IF(COUNTIF('Workers'!$A$2:$A$61,B385)=0,"WORKER NOT ON WORKERS SHEET; ",""))&amp;IF(C385="","NO JOB; ",IF(COUNTIF('Jobs'!$A$2:$A$61,C385)=0,"JOB NOT ON JOBS SHEET; ",""))&amp;IF(AND(N(G385)=0,AND(D385&lt;&gt;"",E385&lt;&gt;""),N(E385)&lt;=N(D385)),"END BEFORE START; ",IF(N(M385)&lt;=0,"NO HOURS; ",""))&amp;IF(AND(N(A385)&gt;0,B385&lt;&gt;"",COUNTIFS('Time Entries'!$A$2:$A$1500,A385,'Time Entries'!$B$2:$B$1500,B385,'Time Entries'!$C$2:$C$1500,C385,'Time Entries'!$M$2:$M$1500,M385)&gt;1),"POSSIBLE DUPLICATE; ","")&amp;IF(AND(N(A385)&gt;0,B385&lt;&gt;"",N('Settings'!$B$2)&gt;0,SUMIFS('Time Entries'!$M$2:$M$1500,'Time Entries'!$A$2:$A$1500,A385,'Time Entries'!$B$2:$B$1500,B385)&gt;N('Settings'!$B$2)),"LONG DAY; ","")&amp;IF(AND(N(A385)&gt;0,N(J385)&gt;0,N(J385)-N(A385)&gt;N('Settings'!$B$4)),"ENTERED LATE; ","")&amp;IF(AND(N(A385)&gt;0,K385="",TODAY()-N(A385)&gt;=N('Settings'!$B$5)),"NOT APPROVED; ",""))-2)))</f>
        <v/>
      </c>
    </row>
    <row r="386">
      <c r="A386" s="6" t="n"/>
      <c r="D386" s="7" t="n"/>
      <c r="E386" s="7" t="n"/>
      <c r="J386" s="6" t="n"/>
      <c r="L386" s="8" t="n"/>
      <c r="M386" s="9">
        <f>IF(NOT(OR(A386&lt;&gt;"",B386&lt;&gt;"",C386&lt;&gt;"")),"",IF(N(G386)&gt;0,N(G386),IF(AND(AND(D386&lt;&gt;"",E386&lt;&gt;""),N(E386)&gt;N(D386)),ROUND((N(E386)-N(D386))*24-N(F386)/60,2),"")))</f>
        <v/>
      </c>
      <c r="N386" s="6">
        <f>IF(N(A386)=0,"",A386-WEEKDAY(A386,3))</f>
        <v/>
      </c>
      <c r="O386" s="8">
        <f>IF(NOT(OR(A386&lt;&gt;"",B386&lt;&gt;"",C386&lt;&gt;"")),"",IF(IF(N(A386)=0,"NO DATE; ",IF(A386&gt;TODAY(),"FUTURE DATE; ",""))&amp;IF(B386="","NO WORKER; ",IF(COUNTIF('Workers'!$A$2:$A$61,B386)=0,"WORKER NOT ON WORKERS SHEET; ",""))&amp;IF(C386="","NO JOB; ",IF(COUNTIF('Jobs'!$A$2:$A$61,C386)=0,"JOB NOT ON JOBS SHEET; ",""))&amp;IF(AND(N(G386)=0,AND(D386&lt;&gt;"",E386&lt;&gt;""),N(E386)&lt;=N(D386)),"END BEFORE START; ",IF(N(M386)&lt;=0,"NO HOURS; ",""))&amp;IF(AND(N(A386)&gt;0,B386&lt;&gt;"",COUNTIFS('Time Entries'!$A$2:$A$1500,A386,'Time Entries'!$B$2:$B$1500,B386,'Time Entries'!$C$2:$C$1500,C386,'Time Entries'!$M$2:$M$1500,M386)&gt;1),"POSSIBLE DUPLICATE; ","")&amp;IF(AND(N(A386)&gt;0,B386&lt;&gt;"",N('Settings'!$B$2)&gt;0,SUMIFS('Time Entries'!$M$2:$M$1500,'Time Entries'!$A$2:$A$1500,A386,'Time Entries'!$B$2:$B$1500,B386)&gt;N('Settings'!$B$2)),"LONG DAY; ","")&amp;IF(AND(N(A386)&gt;0,N(J386)&gt;0,N(J386)-N(A386)&gt;N('Settings'!$B$4)),"ENTERED LATE; ","")&amp;IF(AND(N(A386)&gt;0,K386="",TODAY()-N(A386)&gt;=N('Settings'!$B$5)),"NOT APPROVED; ","")="","",LEFT(IF(N(A386)=0,"NO DATE; ",IF(A386&gt;TODAY(),"FUTURE DATE; ",""))&amp;IF(B386="","NO WORKER; ",IF(COUNTIF('Workers'!$A$2:$A$61,B386)=0,"WORKER NOT ON WORKERS SHEET; ",""))&amp;IF(C386="","NO JOB; ",IF(COUNTIF('Jobs'!$A$2:$A$61,C386)=0,"JOB NOT ON JOBS SHEET; ",""))&amp;IF(AND(N(G386)=0,AND(D386&lt;&gt;"",E386&lt;&gt;""),N(E386)&lt;=N(D386)),"END BEFORE START; ",IF(N(M386)&lt;=0,"NO HOURS; ",""))&amp;IF(AND(N(A386)&gt;0,B386&lt;&gt;"",COUNTIFS('Time Entries'!$A$2:$A$1500,A386,'Time Entries'!$B$2:$B$1500,B386,'Time Entries'!$C$2:$C$1500,C386,'Time Entries'!$M$2:$M$1500,M386)&gt;1),"POSSIBLE DUPLICATE; ","")&amp;IF(AND(N(A386)&gt;0,B386&lt;&gt;"",N('Settings'!$B$2)&gt;0,SUMIFS('Time Entries'!$M$2:$M$1500,'Time Entries'!$A$2:$A$1500,A386,'Time Entries'!$B$2:$B$1500,B386)&gt;N('Settings'!$B$2)),"LONG DAY; ","")&amp;IF(AND(N(A386)&gt;0,N(J386)&gt;0,N(J386)-N(A386)&gt;N('Settings'!$B$4)),"ENTERED LATE; ","")&amp;IF(AND(N(A386)&gt;0,K386="",TODAY()-N(A386)&gt;=N('Settings'!$B$5)),"NOT APPROVED; ",""),LEN(IF(N(A386)=0,"NO DATE; ",IF(A386&gt;TODAY(),"FUTURE DATE; ",""))&amp;IF(B386="","NO WORKER; ",IF(COUNTIF('Workers'!$A$2:$A$61,B386)=0,"WORKER NOT ON WORKERS SHEET; ",""))&amp;IF(C386="","NO JOB; ",IF(COUNTIF('Jobs'!$A$2:$A$61,C386)=0,"JOB NOT ON JOBS SHEET; ",""))&amp;IF(AND(N(G386)=0,AND(D386&lt;&gt;"",E386&lt;&gt;""),N(E386)&lt;=N(D386)),"END BEFORE START; ",IF(N(M386)&lt;=0,"NO HOURS; ",""))&amp;IF(AND(N(A386)&gt;0,B386&lt;&gt;"",COUNTIFS('Time Entries'!$A$2:$A$1500,A386,'Time Entries'!$B$2:$B$1500,B386,'Time Entries'!$C$2:$C$1500,C386,'Time Entries'!$M$2:$M$1500,M386)&gt;1),"POSSIBLE DUPLICATE; ","")&amp;IF(AND(N(A386)&gt;0,B386&lt;&gt;"",N('Settings'!$B$2)&gt;0,SUMIFS('Time Entries'!$M$2:$M$1500,'Time Entries'!$A$2:$A$1500,A386,'Time Entries'!$B$2:$B$1500,B386)&gt;N('Settings'!$B$2)),"LONG DAY; ","")&amp;IF(AND(N(A386)&gt;0,N(J386)&gt;0,N(J386)-N(A386)&gt;N('Settings'!$B$4)),"ENTERED LATE; ","")&amp;IF(AND(N(A386)&gt;0,K386="",TODAY()-N(A386)&gt;=N('Settings'!$B$5)),"NOT APPROVED; ",""))-2)))</f>
        <v/>
      </c>
    </row>
    <row r="387">
      <c r="A387" s="6" t="n"/>
      <c r="D387" s="7" t="n"/>
      <c r="E387" s="7" t="n"/>
      <c r="J387" s="6" t="n"/>
      <c r="L387" s="8" t="n"/>
      <c r="M387" s="9">
        <f>IF(NOT(OR(A387&lt;&gt;"",B387&lt;&gt;"",C387&lt;&gt;"")),"",IF(N(G387)&gt;0,N(G387),IF(AND(AND(D387&lt;&gt;"",E387&lt;&gt;""),N(E387)&gt;N(D387)),ROUND((N(E387)-N(D387))*24-N(F387)/60,2),"")))</f>
        <v/>
      </c>
      <c r="N387" s="6">
        <f>IF(N(A387)=0,"",A387-WEEKDAY(A387,3))</f>
        <v/>
      </c>
      <c r="O387" s="8">
        <f>IF(NOT(OR(A387&lt;&gt;"",B387&lt;&gt;"",C387&lt;&gt;"")),"",IF(IF(N(A387)=0,"NO DATE; ",IF(A387&gt;TODAY(),"FUTURE DATE; ",""))&amp;IF(B387="","NO WORKER; ",IF(COUNTIF('Workers'!$A$2:$A$61,B387)=0,"WORKER NOT ON WORKERS SHEET; ",""))&amp;IF(C387="","NO JOB; ",IF(COUNTIF('Jobs'!$A$2:$A$61,C387)=0,"JOB NOT ON JOBS SHEET; ",""))&amp;IF(AND(N(G387)=0,AND(D387&lt;&gt;"",E387&lt;&gt;""),N(E387)&lt;=N(D387)),"END BEFORE START; ",IF(N(M387)&lt;=0,"NO HOURS; ",""))&amp;IF(AND(N(A387)&gt;0,B387&lt;&gt;"",COUNTIFS('Time Entries'!$A$2:$A$1500,A387,'Time Entries'!$B$2:$B$1500,B387,'Time Entries'!$C$2:$C$1500,C387,'Time Entries'!$M$2:$M$1500,M387)&gt;1),"POSSIBLE DUPLICATE; ","")&amp;IF(AND(N(A387)&gt;0,B387&lt;&gt;"",N('Settings'!$B$2)&gt;0,SUMIFS('Time Entries'!$M$2:$M$1500,'Time Entries'!$A$2:$A$1500,A387,'Time Entries'!$B$2:$B$1500,B387)&gt;N('Settings'!$B$2)),"LONG DAY; ","")&amp;IF(AND(N(A387)&gt;0,N(J387)&gt;0,N(J387)-N(A387)&gt;N('Settings'!$B$4)),"ENTERED LATE; ","")&amp;IF(AND(N(A387)&gt;0,K387="",TODAY()-N(A387)&gt;=N('Settings'!$B$5)),"NOT APPROVED; ","")="","",LEFT(IF(N(A387)=0,"NO DATE; ",IF(A387&gt;TODAY(),"FUTURE DATE; ",""))&amp;IF(B387="","NO WORKER; ",IF(COUNTIF('Workers'!$A$2:$A$61,B387)=0,"WORKER NOT ON WORKERS SHEET; ",""))&amp;IF(C387="","NO JOB; ",IF(COUNTIF('Jobs'!$A$2:$A$61,C387)=0,"JOB NOT ON JOBS SHEET; ",""))&amp;IF(AND(N(G387)=0,AND(D387&lt;&gt;"",E387&lt;&gt;""),N(E387)&lt;=N(D387)),"END BEFORE START; ",IF(N(M387)&lt;=0,"NO HOURS; ",""))&amp;IF(AND(N(A387)&gt;0,B387&lt;&gt;"",COUNTIFS('Time Entries'!$A$2:$A$1500,A387,'Time Entries'!$B$2:$B$1500,B387,'Time Entries'!$C$2:$C$1500,C387,'Time Entries'!$M$2:$M$1500,M387)&gt;1),"POSSIBLE DUPLICATE; ","")&amp;IF(AND(N(A387)&gt;0,B387&lt;&gt;"",N('Settings'!$B$2)&gt;0,SUMIFS('Time Entries'!$M$2:$M$1500,'Time Entries'!$A$2:$A$1500,A387,'Time Entries'!$B$2:$B$1500,B387)&gt;N('Settings'!$B$2)),"LONG DAY; ","")&amp;IF(AND(N(A387)&gt;0,N(J387)&gt;0,N(J387)-N(A387)&gt;N('Settings'!$B$4)),"ENTERED LATE; ","")&amp;IF(AND(N(A387)&gt;0,K387="",TODAY()-N(A387)&gt;=N('Settings'!$B$5)),"NOT APPROVED; ",""),LEN(IF(N(A387)=0,"NO DATE; ",IF(A387&gt;TODAY(),"FUTURE DATE; ",""))&amp;IF(B387="","NO WORKER; ",IF(COUNTIF('Workers'!$A$2:$A$61,B387)=0,"WORKER NOT ON WORKERS SHEET; ",""))&amp;IF(C387="","NO JOB; ",IF(COUNTIF('Jobs'!$A$2:$A$61,C387)=0,"JOB NOT ON JOBS SHEET; ",""))&amp;IF(AND(N(G387)=0,AND(D387&lt;&gt;"",E387&lt;&gt;""),N(E387)&lt;=N(D387)),"END BEFORE START; ",IF(N(M387)&lt;=0,"NO HOURS; ",""))&amp;IF(AND(N(A387)&gt;0,B387&lt;&gt;"",COUNTIFS('Time Entries'!$A$2:$A$1500,A387,'Time Entries'!$B$2:$B$1500,B387,'Time Entries'!$C$2:$C$1500,C387,'Time Entries'!$M$2:$M$1500,M387)&gt;1),"POSSIBLE DUPLICATE; ","")&amp;IF(AND(N(A387)&gt;0,B387&lt;&gt;"",N('Settings'!$B$2)&gt;0,SUMIFS('Time Entries'!$M$2:$M$1500,'Time Entries'!$A$2:$A$1500,A387,'Time Entries'!$B$2:$B$1500,B387)&gt;N('Settings'!$B$2)),"LONG DAY; ","")&amp;IF(AND(N(A387)&gt;0,N(J387)&gt;0,N(J387)-N(A387)&gt;N('Settings'!$B$4)),"ENTERED LATE; ","")&amp;IF(AND(N(A387)&gt;0,K387="",TODAY()-N(A387)&gt;=N('Settings'!$B$5)),"NOT APPROVED; ",""))-2)))</f>
        <v/>
      </c>
    </row>
    <row r="388">
      <c r="A388" s="6" t="n"/>
      <c r="D388" s="7" t="n"/>
      <c r="E388" s="7" t="n"/>
      <c r="J388" s="6" t="n"/>
      <c r="L388" s="8" t="n"/>
      <c r="M388" s="9">
        <f>IF(NOT(OR(A388&lt;&gt;"",B388&lt;&gt;"",C388&lt;&gt;"")),"",IF(N(G388)&gt;0,N(G388),IF(AND(AND(D388&lt;&gt;"",E388&lt;&gt;""),N(E388)&gt;N(D388)),ROUND((N(E388)-N(D388))*24-N(F388)/60,2),"")))</f>
        <v/>
      </c>
      <c r="N388" s="6">
        <f>IF(N(A388)=0,"",A388-WEEKDAY(A388,3))</f>
        <v/>
      </c>
      <c r="O388" s="8">
        <f>IF(NOT(OR(A388&lt;&gt;"",B388&lt;&gt;"",C388&lt;&gt;"")),"",IF(IF(N(A388)=0,"NO DATE; ",IF(A388&gt;TODAY(),"FUTURE DATE; ",""))&amp;IF(B388="","NO WORKER; ",IF(COUNTIF('Workers'!$A$2:$A$61,B388)=0,"WORKER NOT ON WORKERS SHEET; ",""))&amp;IF(C388="","NO JOB; ",IF(COUNTIF('Jobs'!$A$2:$A$61,C388)=0,"JOB NOT ON JOBS SHEET; ",""))&amp;IF(AND(N(G388)=0,AND(D388&lt;&gt;"",E388&lt;&gt;""),N(E388)&lt;=N(D388)),"END BEFORE START; ",IF(N(M388)&lt;=0,"NO HOURS; ",""))&amp;IF(AND(N(A388)&gt;0,B388&lt;&gt;"",COUNTIFS('Time Entries'!$A$2:$A$1500,A388,'Time Entries'!$B$2:$B$1500,B388,'Time Entries'!$C$2:$C$1500,C388,'Time Entries'!$M$2:$M$1500,M388)&gt;1),"POSSIBLE DUPLICATE; ","")&amp;IF(AND(N(A388)&gt;0,B388&lt;&gt;"",N('Settings'!$B$2)&gt;0,SUMIFS('Time Entries'!$M$2:$M$1500,'Time Entries'!$A$2:$A$1500,A388,'Time Entries'!$B$2:$B$1500,B388)&gt;N('Settings'!$B$2)),"LONG DAY; ","")&amp;IF(AND(N(A388)&gt;0,N(J388)&gt;0,N(J388)-N(A388)&gt;N('Settings'!$B$4)),"ENTERED LATE; ","")&amp;IF(AND(N(A388)&gt;0,K388="",TODAY()-N(A388)&gt;=N('Settings'!$B$5)),"NOT APPROVED; ","")="","",LEFT(IF(N(A388)=0,"NO DATE; ",IF(A388&gt;TODAY(),"FUTURE DATE; ",""))&amp;IF(B388="","NO WORKER; ",IF(COUNTIF('Workers'!$A$2:$A$61,B388)=0,"WORKER NOT ON WORKERS SHEET; ",""))&amp;IF(C388="","NO JOB; ",IF(COUNTIF('Jobs'!$A$2:$A$61,C388)=0,"JOB NOT ON JOBS SHEET; ",""))&amp;IF(AND(N(G388)=0,AND(D388&lt;&gt;"",E388&lt;&gt;""),N(E388)&lt;=N(D388)),"END BEFORE START; ",IF(N(M388)&lt;=0,"NO HOURS; ",""))&amp;IF(AND(N(A388)&gt;0,B388&lt;&gt;"",COUNTIFS('Time Entries'!$A$2:$A$1500,A388,'Time Entries'!$B$2:$B$1500,B388,'Time Entries'!$C$2:$C$1500,C388,'Time Entries'!$M$2:$M$1500,M388)&gt;1),"POSSIBLE DUPLICATE; ","")&amp;IF(AND(N(A388)&gt;0,B388&lt;&gt;"",N('Settings'!$B$2)&gt;0,SUMIFS('Time Entries'!$M$2:$M$1500,'Time Entries'!$A$2:$A$1500,A388,'Time Entries'!$B$2:$B$1500,B388)&gt;N('Settings'!$B$2)),"LONG DAY; ","")&amp;IF(AND(N(A388)&gt;0,N(J388)&gt;0,N(J388)-N(A388)&gt;N('Settings'!$B$4)),"ENTERED LATE; ","")&amp;IF(AND(N(A388)&gt;0,K388="",TODAY()-N(A388)&gt;=N('Settings'!$B$5)),"NOT APPROVED; ",""),LEN(IF(N(A388)=0,"NO DATE; ",IF(A388&gt;TODAY(),"FUTURE DATE; ",""))&amp;IF(B388="","NO WORKER; ",IF(COUNTIF('Workers'!$A$2:$A$61,B388)=0,"WORKER NOT ON WORKERS SHEET; ",""))&amp;IF(C388="","NO JOB; ",IF(COUNTIF('Jobs'!$A$2:$A$61,C388)=0,"JOB NOT ON JOBS SHEET; ",""))&amp;IF(AND(N(G388)=0,AND(D388&lt;&gt;"",E388&lt;&gt;""),N(E388)&lt;=N(D388)),"END BEFORE START; ",IF(N(M388)&lt;=0,"NO HOURS; ",""))&amp;IF(AND(N(A388)&gt;0,B388&lt;&gt;"",COUNTIFS('Time Entries'!$A$2:$A$1500,A388,'Time Entries'!$B$2:$B$1500,B388,'Time Entries'!$C$2:$C$1500,C388,'Time Entries'!$M$2:$M$1500,M388)&gt;1),"POSSIBLE DUPLICATE; ","")&amp;IF(AND(N(A388)&gt;0,B388&lt;&gt;"",N('Settings'!$B$2)&gt;0,SUMIFS('Time Entries'!$M$2:$M$1500,'Time Entries'!$A$2:$A$1500,A388,'Time Entries'!$B$2:$B$1500,B388)&gt;N('Settings'!$B$2)),"LONG DAY; ","")&amp;IF(AND(N(A388)&gt;0,N(J388)&gt;0,N(J388)-N(A388)&gt;N('Settings'!$B$4)),"ENTERED LATE; ","")&amp;IF(AND(N(A388)&gt;0,K388="",TODAY()-N(A388)&gt;=N('Settings'!$B$5)),"NOT APPROVED; ",""))-2)))</f>
        <v/>
      </c>
    </row>
    <row r="389">
      <c r="A389" s="6" t="n"/>
      <c r="D389" s="7" t="n"/>
      <c r="E389" s="7" t="n"/>
      <c r="J389" s="6" t="n"/>
      <c r="L389" s="8" t="n"/>
      <c r="M389" s="9">
        <f>IF(NOT(OR(A389&lt;&gt;"",B389&lt;&gt;"",C389&lt;&gt;"")),"",IF(N(G389)&gt;0,N(G389),IF(AND(AND(D389&lt;&gt;"",E389&lt;&gt;""),N(E389)&gt;N(D389)),ROUND((N(E389)-N(D389))*24-N(F389)/60,2),"")))</f>
        <v/>
      </c>
      <c r="N389" s="6">
        <f>IF(N(A389)=0,"",A389-WEEKDAY(A389,3))</f>
        <v/>
      </c>
      <c r="O389" s="8">
        <f>IF(NOT(OR(A389&lt;&gt;"",B389&lt;&gt;"",C389&lt;&gt;"")),"",IF(IF(N(A389)=0,"NO DATE; ",IF(A389&gt;TODAY(),"FUTURE DATE; ",""))&amp;IF(B389="","NO WORKER; ",IF(COUNTIF('Workers'!$A$2:$A$61,B389)=0,"WORKER NOT ON WORKERS SHEET; ",""))&amp;IF(C389="","NO JOB; ",IF(COUNTIF('Jobs'!$A$2:$A$61,C389)=0,"JOB NOT ON JOBS SHEET; ",""))&amp;IF(AND(N(G389)=0,AND(D389&lt;&gt;"",E389&lt;&gt;""),N(E389)&lt;=N(D389)),"END BEFORE START; ",IF(N(M389)&lt;=0,"NO HOURS; ",""))&amp;IF(AND(N(A389)&gt;0,B389&lt;&gt;"",COUNTIFS('Time Entries'!$A$2:$A$1500,A389,'Time Entries'!$B$2:$B$1500,B389,'Time Entries'!$C$2:$C$1500,C389,'Time Entries'!$M$2:$M$1500,M389)&gt;1),"POSSIBLE DUPLICATE; ","")&amp;IF(AND(N(A389)&gt;0,B389&lt;&gt;"",N('Settings'!$B$2)&gt;0,SUMIFS('Time Entries'!$M$2:$M$1500,'Time Entries'!$A$2:$A$1500,A389,'Time Entries'!$B$2:$B$1500,B389)&gt;N('Settings'!$B$2)),"LONG DAY; ","")&amp;IF(AND(N(A389)&gt;0,N(J389)&gt;0,N(J389)-N(A389)&gt;N('Settings'!$B$4)),"ENTERED LATE; ","")&amp;IF(AND(N(A389)&gt;0,K389="",TODAY()-N(A389)&gt;=N('Settings'!$B$5)),"NOT APPROVED; ","")="","",LEFT(IF(N(A389)=0,"NO DATE; ",IF(A389&gt;TODAY(),"FUTURE DATE; ",""))&amp;IF(B389="","NO WORKER; ",IF(COUNTIF('Workers'!$A$2:$A$61,B389)=0,"WORKER NOT ON WORKERS SHEET; ",""))&amp;IF(C389="","NO JOB; ",IF(COUNTIF('Jobs'!$A$2:$A$61,C389)=0,"JOB NOT ON JOBS SHEET; ",""))&amp;IF(AND(N(G389)=0,AND(D389&lt;&gt;"",E389&lt;&gt;""),N(E389)&lt;=N(D389)),"END BEFORE START; ",IF(N(M389)&lt;=0,"NO HOURS; ",""))&amp;IF(AND(N(A389)&gt;0,B389&lt;&gt;"",COUNTIFS('Time Entries'!$A$2:$A$1500,A389,'Time Entries'!$B$2:$B$1500,B389,'Time Entries'!$C$2:$C$1500,C389,'Time Entries'!$M$2:$M$1500,M389)&gt;1),"POSSIBLE DUPLICATE; ","")&amp;IF(AND(N(A389)&gt;0,B389&lt;&gt;"",N('Settings'!$B$2)&gt;0,SUMIFS('Time Entries'!$M$2:$M$1500,'Time Entries'!$A$2:$A$1500,A389,'Time Entries'!$B$2:$B$1500,B389)&gt;N('Settings'!$B$2)),"LONG DAY; ","")&amp;IF(AND(N(A389)&gt;0,N(J389)&gt;0,N(J389)-N(A389)&gt;N('Settings'!$B$4)),"ENTERED LATE; ","")&amp;IF(AND(N(A389)&gt;0,K389="",TODAY()-N(A389)&gt;=N('Settings'!$B$5)),"NOT APPROVED; ",""),LEN(IF(N(A389)=0,"NO DATE; ",IF(A389&gt;TODAY(),"FUTURE DATE; ",""))&amp;IF(B389="","NO WORKER; ",IF(COUNTIF('Workers'!$A$2:$A$61,B389)=0,"WORKER NOT ON WORKERS SHEET; ",""))&amp;IF(C389="","NO JOB; ",IF(COUNTIF('Jobs'!$A$2:$A$61,C389)=0,"JOB NOT ON JOBS SHEET; ",""))&amp;IF(AND(N(G389)=0,AND(D389&lt;&gt;"",E389&lt;&gt;""),N(E389)&lt;=N(D389)),"END BEFORE START; ",IF(N(M389)&lt;=0,"NO HOURS; ",""))&amp;IF(AND(N(A389)&gt;0,B389&lt;&gt;"",COUNTIFS('Time Entries'!$A$2:$A$1500,A389,'Time Entries'!$B$2:$B$1500,B389,'Time Entries'!$C$2:$C$1500,C389,'Time Entries'!$M$2:$M$1500,M389)&gt;1),"POSSIBLE DUPLICATE; ","")&amp;IF(AND(N(A389)&gt;0,B389&lt;&gt;"",N('Settings'!$B$2)&gt;0,SUMIFS('Time Entries'!$M$2:$M$1500,'Time Entries'!$A$2:$A$1500,A389,'Time Entries'!$B$2:$B$1500,B389)&gt;N('Settings'!$B$2)),"LONG DAY; ","")&amp;IF(AND(N(A389)&gt;0,N(J389)&gt;0,N(J389)-N(A389)&gt;N('Settings'!$B$4)),"ENTERED LATE; ","")&amp;IF(AND(N(A389)&gt;0,K389="",TODAY()-N(A389)&gt;=N('Settings'!$B$5)),"NOT APPROVED; ",""))-2)))</f>
        <v/>
      </c>
    </row>
    <row r="390">
      <c r="A390" s="6" t="n"/>
      <c r="D390" s="7" t="n"/>
      <c r="E390" s="7" t="n"/>
      <c r="J390" s="6" t="n"/>
      <c r="L390" s="8" t="n"/>
      <c r="M390" s="9">
        <f>IF(NOT(OR(A390&lt;&gt;"",B390&lt;&gt;"",C390&lt;&gt;"")),"",IF(N(G390)&gt;0,N(G390),IF(AND(AND(D390&lt;&gt;"",E390&lt;&gt;""),N(E390)&gt;N(D390)),ROUND((N(E390)-N(D390))*24-N(F390)/60,2),"")))</f>
        <v/>
      </c>
      <c r="N390" s="6">
        <f>IF(N(A390)=0,"",A390-WEEKDAY(A390,3))</f>
        <v/>
      </c>
      <c r="O390" s="8">
        <f>IF(NOT(OR(A390&lt;&gt;"",B390&lt;&gt;"",C390&lt;&gt;"")),"",IF(IF(N(A390)=0,"NO DATE; ",IF(A390&gt;TODAY(),"FUTURE DATE; ",""))&amp;IF(B390="","NO WORKER; ",IF(COUNTIF('Workers'!$A$2:$A$61,B390)=0,"WORKER NOT ON WORKERS SHEET; ",""))&amp;IF(C390="","NO JOB; ",IF(COUNTIF('Jobs'!$A$2:$A$61,C390)=0,"JOB NOT ON JOBS SHEET; ",""))&amp;IF(AND(N(G390)=0,AND(D390&lt;&gt;"",E390&lt;&gt;""),N(E390)&lt;=N(D390)),"END BEFORE START; ",IF(N(M390)&lt;=0,"NO HOURS; ",""))&amp;IF(AND(N(A390)&gt;0,B390&lt;&gt;"",COUNTIFS('Time Entries'!$A$2:$A$1500,A390,'Time Entries'!$B$2:$B$1500,B390,'Time Entries'!$C$2:$C$1500,C390,'Time Entries'!$M$2:$M$1500,M390)&gt;1),"POSSIBLE DUPLICATE; ","")&amp;IF(AND(N(A390)&gt;0,B390&lt;&gt;"",N('Settings'!$B$2)&gt;0,SUMIFS('Time Entries'!$M$2:$M$1500,'Time Entries'!$A$2:$A$1500,A390,'Time Entries'!$B$2:$B$1500,B390)&gt;N('Settings'!$B$2)),"LONG DAY; ","")&amp;IF(AND(N(A390)&gt;0,N(J390)&gt;0,N(J390)-N(A390)&gt;N('Settings'!$B$4)),"ENTERED LATE; ","")&amp;IF(AND(N(A390)&gt;0,K390="",TODAY()-N(A390)&gt;=N('Settings'!$B$5)),"NOT APPROVED; ","")="","",LEFT(IF(N(A390)=0,"NO DATE; ",IF(A390&gt;TODAY(),"FUTURE DATE; ",""))&amp;IF(B390="","NO WORKER; ",IF(COUNTIF('Workers'!$A$2:$A$61,B390)=0,"WORKER NOT ON WORKERS SHEET; ",""))&amp;IF(C390="","NO JOB; ",IF(COUNTIF('Jobs'!$A$2:$A$61,C390)=0,"JOB NOT ON JOBS SHEET; ",""))&amp;IF(AND(N(G390)=0,AND(D390&lt;&gt;"",E390&lt;&gt;""),N(E390)&lt;=N(D390)),"END BEFORE START; ",IF(N(M390)&lt;=0,"NO HOURS; ",""))&amp;IF(AND(N(A390)&gt;0,B390&lt;&gt;"",COUNTIFS('Time Entries'!$A$2:$A$1500,A390,'Time Entries'!$B$2:$B$1500,B390,'Time Entries'!$C$2:$C$1500,C390,'Time Entries'!$M$2:$M$1500,M390)&gt;1),"POSSIBLE DUPLICATE; ","")&amp;IF(AND(N(A390)&gt;0,B390&lt;&gt;"",N('Settings'!$B$2)&gt;0,SUMIFS('Time Entries'!$M$2:$M$1500,'Time Entries'!$A$2:$A$1500,A390,'Time Entries'!$B$2:$B$1500,B390)&gt;N('Settings'!$B$2)),"LONG DAY; ","")&amp;IF(AND(N(A390)&gt;0,N(J390)&gt;0,N(J390)-N(A390)&gt;N('Settings'!$B$4)),"ENTERED LATE; ","")&amp;IF(AND(N(A390)&gt;0,K390="",TODAY()-N(A390)&gt;=N('Settings'!$B$5)),"NOT APPROVED; ",""),LEN(IF(N(A390)=0,"NO DATE; ",IF(A390&gt;TODAY(),"FUTURE DATE; ",""))&amp;IF(B390="","NO WORKER; ",IF(COUNTIF('Workers'!$A$2:$A$61,B390)=0,"WORKER NOT ON WORKERS SHEET; ",""))&amp;IF(C390="","NO JOB; ",IF(COUNTIF('Jobs'!$A$2:$A$61,C390)=0,"JOB NOT ON JOBS SHEET; ",""))&amp;IF(AND(N(G390)=0,AND(D390&lt;&gt;"",E390&lt;&gt;""),N(E390)&lt;=N(D390)),"END BEFORE START; ",IF(N(M390)&lt;=0,"NO HOURS; ",""))&amp;IF(AND(N(A390)&gt;0,B390&lt;&gt;"",COUNTIFS('Time Entries'!$A$2:$A$1500,A390,'Time Entries'!$B$2:$B$1500,B390,'Time Entries'!$C$2:$C$1500,C390,'Time Entries'!$M$2:$M$1500,M390)&gt;1),"POSSIBLE DUPLICATE; ","")&amp;IF(AND(N(A390)&gt;0,B390&lt;&gt;"",N('Settings'!$B$2)&gt;0,SUMIFS('Time Entries'!$M$2:$M$1500,'Time Entries'!$A$2:$A$1500,A390,'Time Entries'!$B$2:$B$1500,B390)&gt;N('Settings'!$B$2)),"LONG DAY; ","")&amp;IF(AND(N(A390)&gt;0,N(J390)&gt;0,N(J390)-N(A390)&gt;N('Settings'!$B$4)),"ENTERED LATE; ","")&amp;IF(AND(N(A390)&gt;0,K390="",TODAY()-N(A390)&gt;=N('Settings'!$B$5)),"NOT APPROVED; ",""))-2)))</f>
        <v/>
      </c>
    </row>
    <row r="391">
      <c r="A391" s="6" t="n"/>
      <c r="D391" s="7" t="n"/>
      <c r="E391" s="7" t="n"/>
      <c r="J391" s="6" t="n"/>
      <c r="L391" s="8" t="n"/>
      <c r="M391" s="9">
        <f>IF(NOT(OR(A391&lt;&gt;"",B391&lt;&gt;"",C391&lt;&gt;"")),"",IF(N(G391)&gt;0,N(G391),IF(AND(AND(D391&lt;&gt;"",E391&lt;&gt;""),N(E391)&gt;N(D391)),ROUND((N(E391)-N(D391))*24-N(F391)/60,2),"")))</f>
        <v/>
      </c>
      <c r="N391" s="6">
        <f>IF(N(A391)=0,"",A391-WEEKDAY(A391,3))</f>
        <v/>
      </c>
      <c r="O391" s="8">
        <f>IF(NOT(OR(A391&lt;&gt;"",B391&lt;&gt;"",C391&lt;&gt;"")),"",IF(IF(N(A391)=0,"NO DATE; ",IF(A391&gt;TODAY(),"FUTURE DATE; ",""))&amp;IF(B391="","NO WORKER; ",IF(COUNTIF('Workers'!$A$2:$A$61,B391)=0,"WORKER NOT ON WORKERS SHEET; ",""))&amp;IF(C391="","NO JOB; ",IF(COUNTIF('Jobs'!$A$2:$A$61,C391)=0,"JOB NOT ON JOBS SHEET; ",""))&amp;IF(AND(N(G391)=0,AND(D391&lt;&gt;"",E391&lt;&gt;""),N(E391)&lt;=N(D391)),"END BEFORE START; ",IF(N(M391)&lt;=0,"NO HOURS; ",""))&amp;IF(AND(N(A391)&gt;0,B391&lt;&gt;"",COUNTIFS('Time Entries'!$A$2:$A$1500,A391,'Time Entries'!$B$2:$B$1500,B391,'Time Entries'!$C$2:$C$1500,C391,'Time Entries'!$M$2:$M$1500,M391)&gt;1),"POSSIBLE DUPLICATE; ","")&amp;IF(AND(N(A391)&gt;0,B391&lt;&gt;"",N('Settings'!$B$2)&gt;0,SUMIFS('Time Entries'!$M$2:$M$1500,'Time Entries'!$A$2:$A$1500,A391,'Time Entries'!$B$2:$B$1500,B391)&gt;N('Settings'!$B$2)),"LONG DAY; ","")&amp;IF(AND(N(A391)&gt;0,N(J391)&gt;0,N(J391)-N(A391)&gt;N('Settings'!$B$4)),"ENTERED LATE; ","")&amp;IF(AND(N(A391)&gt;0,K391="",TODAY()-N(A391)&gt;=N('Settings'!$B$5)),"NOT APPROVED; ","")="","",LEFT(IF(N(A391)=0,"NO DATE; ",IF(A391&gt;TODAY(),"FUTURE DATE; ",""))&amp;IF(B391="","NO WORKER; ",IF(COUNTIF('Workers'!$A$2:$A$61,B391)=0,"WORKER NOT ON WORKERS SHEET; ",""))&amp;IF(C391="","NO JOB; ",IF(COUNTIF('Jobs'!$A$2:$A$61,C391)=0,"JOB NOT ON JOBS SHEET; ",""))&amp;IF(AND(N(G391)=0,AND(D391&lt;&gt;"",E391&lt;&gt;""),N(E391)&lt;=N(D391)),"END BEFORE START; ",IF(N(M391)&lt;=0,"NO HOURS; ",""))&amp;IF(AND(N(A391)&gt;0,B391&lt;&gt;"",COUNTIFS('Time Entries'!$A$2:$A$1500,A391,'Time Entries'!$B$2:$B$1500,B391,'Time Entries'!$C$2:$C$1500,C391,'Time Entries'!$M$2:$M$1500,M391)&gt;1),"POSSIBLE DUPLICATE; ","")&amp;IF(AND(N(A391)&gt;0,B391&lt;&gt;"",N('Settings'!$B$2)&gt;0,SUMIFS('Time Entries'!$M$2:$M$1500,'Time Entries'!$A$2:$A$1500,A391,'Time Entries'!$B$2:$B$1500,B391)&gt;N('Settings'!$B$2)),"LONG DAY; ","")&amp;IF(AND(N(A391)&gt;0,N(J391)&gt;0,N(J391)-N(A391)&gt;N('Settings'!$B$4)),"ENTERED LATE; ","")&amp;IF(AND(N(A391)&gt;0,K391="",TODAY()-N(A391)&gt;=N('Settings'!$B$5)),"NOT APPROVED; ",""),LEN(IF(N(A391)=0,"NO DATE; ",IF(A391&gt;TODAY(),"FUTURE DATE; ",""))&amp;IF(B391="","NO WORKER; ",IF(COUNTIF('Workers'!$A$2:$A$61,B391)=0,"WORKER NOT ON WORKERS SHEET; ",""))&amp;IF(C391="","NO JOB; ",IF(COUNTIF('Jobs'!$A$2:$A$61,C391)=0,"JOB NOT ON JOBS SHEET; ",""))&amp;IF(AND(N(G391)=0,AND(D391&lt;&gt;"",E391&lt;&gt;""),N(E391)&lt;=N(D391)),"END BEFORE START; ",IF(N(M391)&lt;=0,"NO HOURS; ",""))&amp;IF(AND(N(A391)&gt;0,B391&lt;&gt;"",COUNTIFS('Time Entries'!$A$2:$A$1500,A391,'Time Entries'!$B$2:$B$1500,B391,'Time Entries'!$C$2:$C$1500,C391,'Time Entries'!$M$2:$M$1500,M391)&gt;1),"POSSIBLE DUPLICATE; ","")&amp;IF(AND(N(A391)&gt;0,B391&lt;&gt;"",N('Settings'!$B$2)&gt;0,SUMIFS('Time Entries'!$M$2:$M$1500,'Time Entries'!$A$2:$A$1500,A391,'Time Entries'!$B$2:$B$1500,B391)&gt;N('Settings'!$B$2)),"LONG DAY; ","")&amp;IF(AND(N(A391)&gt;0,N(J391)&gt;0,N(J391)-N(A391)&gt;N('Settings'!$B$4)),"ENTERED LATE; ","")&amp;IF(AND(N(A391)&gt;0,K391="",TODAY()-N(A391)&gt;=N('Settings'!$B$5)),"NOT APPROVED; ",""))-2)))</f>
        <v/>
      </c>
    </row>
    <row r="392">
      <c r="A392" s="6" t="n"/>
      <c r="D392" s="7" t="n"/>
      <c r="E392" s="7" t="n"/>
      <c r="J392" s="6" t="n"/>
      <c r="L392" s="8" t="n"/>
      <c r="M392" s="9">
        <f>IF(NOT(OR(A392&lt;&gt;"",B392&lt;&gt;"",C392&lt;&gt;"")),"",IF(N(G392)&gt;0,N(G392),IF(AND(AND(D392&lt;&gt;"",E392&lt;&gt;""),N(E392)&gt;N(D392)),ROUND((N(E392)-N(D392))*24-N(F392)/60,2),"")))</f>
        <v/>
      </c>
      <c r="N392" s="6">
        <f>IF(N(A392)=0,"",A392-WEEKDAY(A392,3))</f>
        <v/>
      </c>
      <c r="O392" s="8">
        <f>IF(NOT(OR(A392&lt;&gt;"",B392&lt;&gt;"",C392&lt;&gt;"")),"",IF(IF(N(A392)=0,"NO DATE; ",IF(A392&gt;TODAY(),"FUTURE DATE; ",""))&amp;IF(B392="","NO WORKER; ",IF(COUNTIF('Workers'!$A$2:$A$61,B392)=0,"WORKER NOT ON WORKERS SHEET; ",""))&amp;IF(C392="","NO JOB; ",IF(COUNTIF('Jobs'!$A$2:$A$61,C392)=0,"JOB NOT ON JOBS SHEET; ",""))&amp;IF(AND(N(G392)=0,AND(D392&lt;&gt;"",E392&lt;&gt;""),N(E392)&lt;=N(D392)),"END BEFORE START; ",IF(N(M392)&lt;=0,"NO HOURS; ",""))&amp;IF(AND(N(A392)&gt;0,B392&lt;&gt;"",COUNTIFS('Time Entries'!$A$2:$A$1500,A392,'Time Entries'!$B$2:$B$1500,B392,'Time Entries'!$C$2:$C$1500,C392,'Time Entries'!$M$2:$M$1500,M392)&gt;1),"POSSIBLE DUPLICATE; ","")&amp;IF(AND(N(A392)&gt;0,B392&lt;&gt;"",N('Settings'!$B$2)&gt;0,SUMIFS('Time Entries'!$M$2:$M$1500,'Time Entries'!$A$2:$A$1500,A392,'Time Entries'!$B$2:$B$1500,B392)&gt;N('Settings'!$B$2)),"LONG DAY; ","")&amp;IF(AND(N(A392)&gt;0,N(J392)&gt;0,N(J392)-N(A392)&gt;N('Settings'!$B$4)),"ENTERED LATE; ","")&amp;IF(AND(N(A392)&gt;0,K392="",TODAY()-N(A392)&gt;=N('Settings'!$B$5)),"NOT APPROVED; ","")="","",LEFT(IF(N(A392)=0,"NO DATE; ",IF(A392&gt;TODAY(),"FUTURE DATE; ",""))&amp;IF(B392="","NO WORKER; ",IF(COUNTIF('Workers'!$A$2:$A$61,B392)=0,"WORKER NOT ON WORKERS SHEET; ",""))&amp;IF(C392="","NO JOB; ",IF(COUNTIF('Jobs'!$A$2:$A$61,C392)=0,"JOB NOT ON JOBS SHEET; ",""))&amp;IF(AND(N(G392)=0,AND(D392&lt;&gt;"",E392&lt;&gt;""),N(E392)&lt;=N(D392)),"END BEFORE START; ",IF(N(M392)&lt;=0,"NO HOURS; ",""))&amp;IF(AND(N(A392)&gt;0,B392&lt;&gt;"",COUNTIFS('Time Entries'!$A$2:$A$1500,A392,'Time Entries'!$B$2:$B$1500,B392,'Time Entries'!$C$2:$C$1500,C392,'Time Entries'!$M$2:$M$1500,M392)&gt;1),"POSSIBLE DUPLICATE; ","")&amp;IF(AND(N(A392)&gt;0,B392&lt;&gt;"",N('Settings'!$B$2)&gt;0,SUMIFS('Time Entries'!$M$2:$M$1500,'Time Entries'!$A$2:$A$1500,A392,'Time Entries'!$B$2:$B$1500,B392)&gt;N('Settings'!$B$2)),"LONG DAY; ","")&amp;IF(AND(N(A392)&gt;0,N(J392)&gt;0,N(J392)-N(A392)&gt;N('Settings'!$B$4)),"ENTERED LATE; ","")&amp;IF(AND(N(A392)&gt;0,K392="",TODAY()-N(A392)&gt;=N('Settings'!$B$5)),"NOT APPROVED; ",""),LEN(IF(N(A392)=0,"NO DATE; ",IF(A392&gt;TODAY(),"FUTURE DATE; ",""))&amp;IF(B392="","NO WORKER; ",IF(COUNTIF('Workers'!$A$2:$A$61,B392)=0,"WORKER NOT ON WORKERS SHEET; ",""))&amp;IF(C392="","NO JOB; ",IF(COUNTIF('Jobs'!$A$2:$A$61,C392)=0,"JOB NOT ON JOBS SHEET; ",""))&amp;IF(AND(N(G392)=0,AND(D392&lt;&gt;"",E392&lt;&gt;""),N(E392)&lt;=N(D392)),"END BEFORE START; ",IF(N(M392)&lt;=0,"NO HOURS; ",""))&amp;IF(AND(N(A392)&gt;0,B392&lt;&gt;"",COUNTIFS('Time Entries'!$A$2:$A$1500,A392,'Time Entries'!$B$2:$B$1500,B392,'Time Entries'!$C$2:$C$1500,C392,'Time Entries'!$M$2:$M$1500,M392)&gt;1),"POSSIBLE DUPLICATE; ","")&amp;IF(AND(N(A392)&gt;0,B392&lt;&gt;"",N('Settings'!$B$2)&gt;0,SUMIFS('Time Entries'!$M$2:$M$1500,'Time Entries'!$A$2:$A$1500,A392,'Time Entries'!$B$2:$B$1500,B392)&gt;N('Settings'!$B$2)),"LONG DAY; ","")&amp;IF(AND(N(A392)&gt;0,N(J392)&gt;0,N(J392)-N(A392)&gt;N('Settings'!$B$4)),"ENTERED LATE; ","")&amp;IF(AND(N(A392)&gt;0,K392="",TODAY()-N(A392)&gt;=N('Settings'!$B$5)),"NOT APPROVED; ",""))-2)))</f>
        <v/>
      </c>
    </row>
    <row r="393">
      <c r="A393" s="6" t="n"/>
      <c r="D393" s="7" t="n"/>
      <c r="E393" s="7" t="n"/>
      <c r="J393" s="6" t="n"/>
      <c r="L393" s="8" t="n"/>
      <c r="M393" s="9">
        <f>IF(NOT(OR(A393&lt;&gt;"",B393&lt;&gt;"",C393&lt;&gt;"")),"",IF(N(G393)&gt;0,N(G393),IF(AND(AND(D393&lt;&gt;"",E393&lt;&gt;""),N(E393)&gt;N(D393)),ROUND((N(E393)-N(D393))*24-N(F393)/60,2),"")))</f>
        <v/>
      </c>
      <c r="N393" s="6">
        <f>IF(N(A393)=0,"",A393-WEEKDAY(A393,3))</f>
        <v/>
      </c>
      <c r="O393" s="8">
        <f>IF(NOT(OR(A393&lt;&gt;"",B393&lt;&gt;"",C393&lt;&gt;"")),"",IF(IF(N(A393)=0,"NO DATE; ",IF(A393&gt;TODAY(),"FUTURE DATE; ",""))&amp;IF(B393="","NO WORKER; ",IF(COUNTIF('Workers'!$A$2:$A$61,B393)=0,"WORKER NOT ON WORKERS SHEET; ",""))&amp;IF(C393="","NO JOB; ",IF(COUNTIF('Jobs'!$A$2:$A$61,C393)=0,"JOB NOT ON JOBS SHEET; ",""))&amp;IF(AND(N(G393)=0,AND(D393&lt;&gt;"",E393&lt;&gt;""),N(E393)&lt;=N(D393)),"END BEFORE START; ",IF(N(M393)&lt;=0,"NO HOURS; ",""))&amp;IF(AND(N(A393)&gt;0,B393&lt;&gt;"",COUNTIFS('Time Entries'!$A$2:$A$1500,A393,'Time Entries'!$B$2:$B$1500,B393,'Time Entries'!$C$2:$C$1500,C393,'Time Entries'!$M$2:$M$1500,M393)&gt;1),"POSSIBLE DUPLICATE; ","")&amp;IF(AND(N(A393)&gt;0,B393&lt;&gt;"",N('Settings'!$B$2)&gt;0,SUMIFS('Time Entries'!$M$2:$M$1500,'Time Entries'!$A$2:$A$1500,A393,'Time Entries'!$B$2:$B$1500,B393)&gt;N('Settings'!$B$2)),"LONG DAY; ","")&amp;IF(AND(N(A393)&gt;0,N(J393)&gt;0,N(J393)-N(A393)&gt;N('Settings'!$B$4)),"ENTERED LATE; ","")&amp;IF(AND(N(A393)&gt;0,K393="",TODAY()-N(A393)&gt;=N('Settings'!$B$5)),"NOT APPROVED; ","")="","",LEFT(IF(N(A393)=0,"NO DATE; ",IF(A393&gt;TODAY(),"FUTURE DATE; ",""))&amp;IF(B393="","NO WORKER; ",IF(COUNTIF('Workers'!$A$2:$A$61,B393)=0,"WORKER NOT ON WORKERS SHEET; ",""))&amp;IF(C393="","NO JOB; ",IF(COUNTIF('Jobs'!$A$2:$A$61,C393)=0,"JOB NOT ON JOBS SHEET; ",""))&amp;IF(AND(N(G393)=0,AND(D393&lt;&gt;"",E393&lt;&gt;""),N(E393)&lt;=N(D393)),"END BEFORE START; ",IF(N(M393)&lt;=0,"NO HOURS; ",""))&amp;IF(AND(N(A393)&gt;0,B393&lt;&gt;"",COUNTIFS('Time Entries'!$A$2:$A$1500,A393,'Time Entries'!$B$2:$B$1500,B393,'Time Entries'!$C$2:$C$1500,C393,'Time Entries'!$M$2:$M$1500,M393)&gt;1),"POSSIBLE DUPLICATE; ","")&amp;IF(AND(N(A393)&gt;0,B393&lt;&gt;"",N('Settings'!$B$2)&gt;0,SUMIFS('Time Entries'!$M$2:$M$1500,'Time Entries'!$A$2:$A$1500,A393,'Time Entries'!$B$2:$B$1500,B393)&gt;N('Settings'!$B$2)),"LONG DAY; ","")&amp;IF(AND(N(A393)&gt;0,N(J393)&gt;0,N(J393)-N(A393)&gt;N('Settings'!$B$4)),"ENTERED LATE; ","")&amp;IF(AND(N(A393)&gt;0,K393="",TODAY()-N(A393)&gt;=N('Settings'!$B$5)),"NOT APPROVED; ",""),LEN(IF(N(A393)=0,"NO DATE; ",IF(A393&gt;TODAY(),"FUTURE DATE; ",""))&amp;IF(B393="","NO WORKER; ",IF(COUNTIF('Workers'!$A$2:$A$61,B393)=0,"WORKER NOT ON WORKERS SHEET; ",""))&amp;IF(C393="","NO JOB; ",IF(COUNTIF('Jobs'!$A$2:$A$61,C393)=0,"JOB NOT ON JOBS SHEET; ",""))&amp;IF(AND(N(G393)=0,AND(D393&lt;&gt;"",E393&lt;&gt;""),N(E393)&lt;=N(D393)),"END BEFORE START; ",IF(N(M393)&lt;=0,"NO HOURS; ",""))&amp;IF(AND(N(A393)&gt;0,B393&lt;&gt;"",COUNTIFS('Time Entries'!$A$2:$A$1500,A393,'Time Entries'!$B$2:$B$1500,B393,'Time Entries'!$C$2:$C$1500,C393,'Time Entries'!$M$2:$M$1500,M393)&gt;1),"POSSIBLE DUPLICATE; ","")&amp;IF(AND(N(A393)&gt;0,B393&lt;&gt;"",N('Settings'!$B$2)&gt;0,SUMIFS('Time Entries'!$M$2:$M$1500,'Time Entries'!$A$2:$A$1500,A393,'Time Entries'!$B$2:$B$1500,B393)&gt;N('Settings'!$B$2)),"LONG DAY; ","")&amp;IF(AND(N(A393)&gt;0,N(J393)&gt;0,N(J393)-N(A393)&gt;N('Settings'!$B$4)),"ENTERED LATE; ","")&amp;IF(AND(N(A393)&gt;0,K393="",TODAY()-N(A393)&gt;=N('Settings'!$B$5)),"NOT APPROVED; ",""))-2)))</f>
        <v/>
      </c>
    </row>
    <row r="394">
      <c r="A394" s="6" t="n"/>
      <c r="D394" s="7" t="n"/>
      <c r="E394" s="7" t="n"/>
      <c r="J394" s="6" t="n"/>
      <c r="L394" s="8" t="n"/>
      <c r="M394" s="9">
        <f>IF(NOT(OR(A394&lt;&gt;"",B394&lt;&gt;"",C394&lt;&gt;"")),"",IF(N(G394)&gt;0,N(G394),IF(AND(AND(D394&lt;&gt;"",E394&lt;&gt;""),N(E394)&gt;N(D394)),ROUND((N(E394)-N(D394))*24-N(F394)/60,2),"")))</f>
        <v/>
      </c>
      <c r="N394" s="6">
        <f>IF(N(A394)=0,"",A394-WEEKDAY(A394,3))</f>
        <v/>
      </c>
      <c r="O394" s="8">
        <f>IF(NOT(OR(A394&lt;&gt;"",B394&lt;&gt;"",C394&lt;&gt;"")),"",IF(IF(N(A394)=0,"NO DATE; ",IF(A394&gt;TODAY(),"FUTURE DATE; ",""))&amp;IF(B394="","NO WORKER; ",IF(COUNTIF('Workers'!$A$2:$A$61,B394)=0,"WORKER NOT ON WORKERS SHEET; ",""))&amp;IF(C394="","NO JOB; ",IF(COUNTIF('Jobs'!$A$2:$A$61,C394)=0,"JOB NOT ON JOBS SHEET; ",""))&amp;IF(AND(N(G394)=0,AND(D394&lt;&gt;"",E394&lt;&gt;""),N(E394)&lt;=N(D394)),"END BEFORE START; ",IF(N(M394)&lt;=0,"NO HOURS; ",""))&amp;IF(AND(N(A394)&gt;0,B394&lt;&gt;"",COUNTIFS('Time Entries'!$A$2:$A$1500,A394,'Time Entries'!$B$2:$B$1500,B394,'Time Entries'!$C$2:$C$1500,C394,'Time Entries'!$M$2:$M$1500,M394)&gt;1),"POSSIBLE DUPLICATE; ","")&amp;IF(AND(N(A394)&gt;0,B394&lt;&gt;"",N('Settings'!$B$2)&gt;0,SUMIFS('Time Entries'!$M$2:$M$1500,'Time Entries'!$A$2:$A$1500,A394,'Time Entries'!$B$2:$B$1500,B394)&gt;N('Settings'!$B$2)),"LONG DAY; ","")&amp;IF(AND(N(A394)&gt;0,N(J394)&gt;0,N(J394)-N(A394)&gt;N('Settings'!$B$4)),"ENTERED LATE; ","")&amp;IF(AND(N(A394)&gt;0,K394="",TODAY()-N(A394)&gt;=N('Settings'!$B$5)),"NOT APPROVED; ","")="","",LEFT(IF(N(A394)=0,"NO DATE; ",IF(A394&gt;TODAY(),"FUTURE DATE; ",""))&amp;IF(B394="","NO WORKER; ",IF(COUNTIF('Workers'!$A$2:$A$61,B394)=0,"WORKER NOT ON WORKERS SHEET; ",""))&amp;IF(C394="","NO JOB; ",IF(COUNTIF('Jobs'!$A$2:$A$61,C394)=0,"JOB NOT ON JOBS SHEET; ",""))&amp;IF(AND(N(G394)=0,AND(D394&lt;&gt;"",E394&lt;&gt;""),N(E394)&lt;=N(D394)),"END BEFORE START; ",IF(N(M394)&lt;=0,"NO HOURS; ",""))&amp;IF(AND(N(A394)&gt;0,B394&lt;&gt;"",COUNTIFS('Time Entries'!$A$2:$A$1500,A394,'Time Entries'!$B$2:$B$1500,B394,'Time Entries'!$C$2:$C$1500,C394,'Time Entries'!$M$2:$M$1500,M394)&gt;1),"POSSIBLE DUPLICATE; ","")&amp;IF(AND(N(A394)&gt;0,B394&lt;&gt;"",N('Settings'!$B$2)&gt;0,SUMIFS('Time Entries'!$M$2:$M$1500,'Time Entries'!$A$2:$A$1500,A394,'Time Entries'!$B$2:$B$1500,B394)&gt;N('Settings'!$B$2)),"LONG DAY; ","")&amp;IF(AND(N(A394)&gt;0,N(J394)&gt;0,N(J394)-N(A394)&gt;N('Settings'!$B$4)),"ENTERED LATE; ","")&amp;IF(AND(N(A394)&gt;0,K394="",TODAY()-N(A394)&gt;=N('Settings'!$B$5)),"NOT APPROVED; ",""),LEN(IF(N(A394)=0,"NO DATE; ",IF(A394&gt;TODAY(),"FUTURE DATE; ",""))&amp;IF(B394="","NO WORKER; ",IF(COUNTIF('Workers'!$A$2:$A$61,B394)=0,"WORKER NOT ON WORKERS SHEET; ",""))&amp;IF(C394="","NO JOB; ",IF(COUNTIF('Jobs'!$A$2:$A$61,C394)=0,"JOB NOT ON JOBS SHEET; ",""))&amp;IF(AND(N(G394)=0,AND(D394&lt;&gt;"",E394&lt;&gt;""),N(E394)&lt;=N(D394)),"END BEFORE START; ",IF(N(M394)&lt;=0,"NO HOURS; ",""))&amp;IF(AND(N(A394)&gt;0,B394&lt;&gt;"",COUNTIFS('Time Entries'!$A$2:$A$1500,A394,'Time Entries'!$B$2:$B$1500,B394,'Time Entries'!$C$2:$C$1500,C394,'Time Entries'!$M$2:$M$1500,M394)&gt;1),"POSSIBLE DUPLICATE; ","")&amp;IF(AND(N(A394)&gt;0,B394&lt;&gt;"",N('Settings'!$B$2)&gt;0,SUMIFS('Time Entries'!$M$2:$M$1500,'Time Entries'!$A$2:$A$1500,A394,'Time Entries'!$B$2:$B$1500,B394)&gt;N('Settings'!$B$2)),"LONG DAY; ","")&amp;IF(AND(N(A394)&gt;0,N(J394)&gt;0,N(J394)-N(A394)&gt;N('Settings'!$B$4)),"ENTERED LATE; ","")&amp;IF(AND(N(A394)&gt;0,K394="",TODAY()-N(A394)&gt;=N('Settings'!$B$5)),"NOT APPROVED; ",""))-2)))</f>
        <v/>
      </c>
    </row>
    <row r="395">
      <c r="A395" s="6" t="n"/>
      <c r="D395" s="7" t="n"/>
      <c r="E395" s="7" t="n"/>
      <c r="J395" s="6" t="n"/>
      <c r="L395" s="8" t="n"/>
      <c r="M395" s="9">
        <f>IF(NOT(OR(A395&lt;&gt;"",B395&lt;&gt;"",C395&lt;&gt;"")),"",IF(N(G395)&gt;0,N(G395),IF(AND(AND(D395&lt;&gt;"",E395&lt;&gt;""),N(E395)&gt;N(D395)),ROUND((N(E395)-N(D395))*24-N(F395)/60,2),"")))</f>
        <v/>
      </c>
      <c r="N395" s="6">
        <f>IF(N(A395)=0,"",A395-WEEKDAY(A395,3))</f>
        <v/>
      </c>
      <c r="O395" s="8">
        <f>IF(NOT(OR(A395&lt;&gt;"",B395&lt;&gt;"",C395&lt;&gt;"")),"",IF(IF(N(A395)=0,"NO DATE; ",IF(A395&gt;TODAY(),"FUTURE DATE; ",""))&amp;IF(B395="","NO WORKER; ",IF(COUNTIF('Workers'!$A$2:$A$61,B395)=0,"WORKER NOT ON WORKERS SHEET; ",""))&amp;IF(C395="","NO JOB; ",IF(COUNTIF('Jobs'!$A$2:$A$61,C395)=0,"JOB NOT ON JOBS SHEET; ",""))&amp;IF(AND(N(G395)=0,AND(D395&lt;&gt;"",E395&lt;&gt;""),N(E395)&lt;=N(D395)),"END BEFORE START; ",IF(N(M395)&lt;=0,"NO HOURS; ",""))&amp;IF(AND(N(A395)&gt;0,B395&lt;&gt;"",COUNTIFS('Time Entries'!$A$2:$A$1500,A395,'Time Entries'!$B$2:$B$1500,B395,'Time Entries'!$C$2:$C$1500,C395,'Time Entries'!$M$2:$M$1500,M395)&gt;1),"POSSIBLE DUPLICATE; ","")&amp;IF(AND(N(A395)&gt;0,B395&lt;&gt;"",N('Settings'!$B$2)&gt;0,SUMIFS('Time Entries'!$M$2:$M$1500,'Time Entries'!$A$2:$A$1500,A395,'Time Entries'!$B$2:$B$1500,B395)&gt;N('Settings'!$B$2)),"LONG DAY; ","")&amp;IF(AND(N(A395)&gt;0,N(J395)&gt;0,N(J395)-N(A395)&gt;N('Settings'!$B$4)),"ENTERED LATE; ","")&amp;IF(AND(N(A395)&gt;0,K395="",TODAY()-N(A395)&gt;=N('Settings'!$B$5)),"NOT APPROVED; ","")="","",LEFT(IF(N(A395)=0,"NO DATE; ",IF(A395&gt;TODAY(),"FUTURE DATE; ",""))&amp;IF(B395="","NO WORKER; ",IF(COUNTIF('Workers'!$A$2:$A$61,B395)=0,"WORKER NOT ON WORKERS SHEET; ",""))&amp;IF(C395="","NO JOB; ",IF(COUNTIF('Jobs'!$A$2:$A$61,C395)=0,"JOB NOT ON JOBS SHEET; ",""))&amp;IF(AND(N(G395)=0,AND(D395&lt;&gt;"",E395&lt;&gt;""),N(E395)&lt;=N(D395)),"END BEFORE START; ",IF(N(M395)&lt;=0,"NO HOURS; ",""))&amp;IF(AND(N(A395)&gt;0,B395&lt;&gt;"",COUNTIFS('Time Entries'!$A$2:$A$1500,A395,'Time Entries'!$B$2:$B$1500,B395,'Time Entries'!$C$2:$C$1500,C395,'Time Entries'!$M$2:$M$1500,M395)&gt;1),"POSSIBLE DUPLICATE; ","")&amp;IF(AND(N(A395)&gt;0,B395&lt;&gt;"",N('Settings'!$B$2)&gt;0,SUMIFS('Time Entries'!$M$2:$M$1500,'Time Entries'!$A$2:$A$1500,A395,'Time Entries'!$B$2:$B$1500,B395)&gt;N('Settings'!$B$2)),"LONG DAY; ","")&amp;IF(AND(N(A395)&gt;0,N(J395)&gt;0,N(J395)-N(A395)&gt;N('Settings'!$B$4)),"ENTERED LATE; ","")&amp;IF(AND(N(A395)&gt;0,K395="",TODAY()-N(A395)&gt;=N('Settings'!$B$5)),"NOT APPROVED; ",""),LEN(IF(N(A395)=0,"NO DATE; ",IF(A395&gt;TODAY(),"FUTURE DATE; ",""))&amp;IF(B395="","NO WORKER; ",IF(COUNTIF('Workers'!$A$2:$A$61,B395)=0,"WORKER NOT ON WORKERS SHEET; ",""))&amp;IF(C395="","NO JOB; ",IF(COUNTIF('Jobs'!$A$2:$A$61,C395)=0,"JOB NOT ON JOBS SHEET; ",""))&amp;IF(AND(N(G395)=0,AND(D395&lt;&gt;"",E395&lt;&gt;""),N(E395)&lt;=N(D395)),"END BEFORE START; ",IF(N(M395)&lt;=0,"NO HOURS; ",""))&amp;IF(AND(N(A395)&gt;0,B395&lt;&gt;"",COUNTIFS('Time Entries'!$A$2:$A$1500,A395,'Time Entries'!$B$2:$B$1500,B395,'Time Entries'!$C$2:$C$1500,C395,'Time Entries'!$M$2:$M$1500,M395)&gt;1),"POSSIBLE DUPLICATE; ","")&amp;IF(AND(N(A395)&gt;0,B395&lt;&gt;"",N('Settings'!$B$2)&gt;0,SUMIFS('Time Entries'!$M$2:$M$1500,'Time Entries'!$A$2:$A$1500,A395,'Time Entries'!$B$2:$B$1500,B395)&gt;N('Settings'!$B$2)),"LONG DAY; ","")&amp;IF(AND(N(A395)&gt;0,N(J395)&gt;0,N(J395)-N(A395)&gt;N('Settings'!$B$4)),"ENTERED LATE; ","")&amp;IF(AND(N(A395)&gt;0,K395="",TODAY()-N(A395)&gt;=N('Settings'!$B$5)),"NOT APPROVED; ",""))-2)))</f>
        <v/>
      </c>
    </row>
    <row r="396">
      <c r="A396" s="6" t="n"/>
      <c r="D396" s="7" t="n"/>
      <c r="E396" s="7" t="n"/>
      <c r="J396" s="6" t="n"/>
      <c r="L396" s="8" t="n"/>
      <c r="M396" s="9">
        <f>IF(NOT(OR(A396&lt;&gt;"",B396&lt;&gt;"",C396&lt;&gt;"")),"",IF(N(G396)&gt;0,N(G396),IF(AND(AND(D396&lt;&gt;"",E396&lt;&gt;""),N(E396)&gt;N(D396)),ROUND((N(E396)-N(D396))*24-N(F396)/60,2),"")))</f>
        <v/>
      </c>
      <c r="N396" s="6">
        <f>IF(N(A396)=0,"",A396-WEEKDAY(A396,3))</f>
        <v/>
      </c>
      <c r="O396" s="8">
        <f>IF(NOT(OR(A396&lt;&gt;"",B396&lt;&gt;"",C396&lt;&gt;"")),"",IF(IF(N(A396)=0,"NO DATE; ",IF(A396&gt;TODAY(),"FUTURE DATE; ",""))&amp;IF(B396="","NO WORKER; ",IF(COUNTIF('Workers'!$A$2:$A$61,B396)=0,"WORKER NOT ON WORKERS SHEET; ",""))&amp;IF(C396="","NO JOB; ",IF(COUNTIF('Jobs'!$A$2:$A$61,C396)=0,"JOB NOT ON JOBS SHEET; ",""))&amp;IF(AND(N(G396)=0,AND(D396&lt;&gt;"",E396&lt;&gt;""),N(E396)&lt;=N(D396)),"END BEFORE START; ",IF(N(M396)&lt;=0,"NO HOURS; ",""))&amp;IF(AND(N(A396)&gt;0,B396&lt;&gt;"",COUNTIFS('Time Entries'!$A$2:$A$1500,A396,'Time Entries'!$B$2:$B$1500,B396,'Time Entries'!$C$2:$C$1500,C396,'Time Entries'!$M$2:$M$1500,M396)&gt;1),"POSSIBLE DUPLICATE; ","")&amp;IF(AND(N(A396)&gt;0,B396&lt;&gt;"",N('Settings'!$B$2)&gt;0,SUMIFS('Time Entries'!$M$2:$M$1500,'Time Entries'!$A$2:$A$1500,A396,'Time Entries'!$B$2:$B$1500,B396)&gt;N('Settings'!$B$2)),"LONG DAY; ","")&amp;IF(AND(N(A396)&gt;0,N(J396)&gt;0,N(J396)-N(A396)&gt;N('Settings'!$B$4)),"ENTERED LATE; ","")&amp;IF(AND(N(A396)&gt;0,K396="",TODAY()-N(A396)&gt;=N('Settings'!$B$5)),"NOT APPROVED; ","")="","",LEFT(IF(N(A396)=0,"NO DATE; ",IF(A396&gt;TODAY(),"FUTURE DATE; ",""))&amp;IF(B396="","NO WORKER; ",IF(COUNTIF('Workers'!$A$2:$A$61,B396)=0,"WORKER NOT ON WORKERS SHEET; ",""))&amp;IF(C396="","NO JOB; ",IF(COUNTIF('Jobs'!$A$2:$A$61,C396)=0,"JOB NOT ON JOBS SHEET; ",""))&amp;IF(AND(N(G396)=0,AND(D396&lt;&gt;"",E396&lt;&gt;""),N(E396)&lt;=N(D396)),"END BEFORE START; ",IF(N(M396)&lt;=0,"NO HOURS; ",""))&amp;IF(AND(N(A396)&gt;0,B396&lt;&gt;"",COUNTIFS('Time Entries'!$A$2:$A$1500,A396,'Time Entries'!$B$2:$B$1500,B396,'Time Entries'!$C$2:$C$1500,C396,'Time Entries'!$M$2:$M$1500,M396)&gt;1),"POSSIBLE DUPLICATE; ","")&amp;IF(AND(N(A396)&gt;0,B396&lt;&gt;"",N('Settings'!$B$2)&gt;0,SUMIFS('Time Entries'!$M$2:$M$1500,'Time Entries'!$A$2:$A$1500,A396,'Time Entries'!$B$2:$B$1500,B396)&gt;N('Settings'!$B$2)),"LONG DAY; ","")&amp;IF(AND(N(A396)&gt;0,N(J396)&gt;0,N(J396)-N(A396)&gt;N('Settings'!$B$4)),"ENTERED LATE; ","")&amp;IF(AND(N(A396)&gt;0,K396="",TODAY()-N(A396)&gt;=N('Settings'!$B$5)),"NOT APPROVED; ",""),LEN(IF(N(A396)=0,"NO DATE; ",IF(A396&gt;TODAY(),"FUTURE DATE; ",""))&amp;IF(B396="","NO WORKER; ",IF(COUNTIF('Workers'!$A$2:$A$61,B396)=0,"WORKER NOT ON WORKERS SHEET; ",""))&amp;IF(C396="","NO JOB; ",IF(COUNTIF('Jobs'!$A$2:$A$61,C396)=0,"JOB NOT ON JOBS SHEET; ",""))&amp;IF(AND(N(G396)=0,AND(D396&lt;&gt;"",E396&lt;&gt;""),N(E396)&lt;=N(D396)),"END BEFORE START; ",IF(N(M396)&lt;=0,"NO HOURS; ",""))&amp;IF(AND(N(A396)&gt;0,B396&lt;&gt;"",COUNTIFS('Time Entries'!$A$2:$A$1500,A396,'Time Entries'!$B$2:$B$1500,B396,'Time Entries'!$C$2:$C$1500,C396,'Time Entries'!$M$2:$M$1500,M396)&gt;1),"POSSIBLE DUPLICATE; ","")&amp;IF(AND(N(A396)&gt;0,B396&lt;&gt;"",N('Settings'!$B$2)&gt;0,SUMIFS('Time Entries'!$M$2:$M$1500,'Time Entries'!$A$2:$A$1500,A396,'Time Entries'!$B$2:$B$1500,B396)&gt;N('Settings'!$B$2)),"LONG DAY; ","")&amp;IF(AND(N(A396)&gt;0,N(J396)&gt;0,N(J396)-N(A396)&gt;N('Settings'!$B$4)),"ENTERED LATE; ","")&amp;IF(AND(N(A396)&gt;0,K396="",TODAY()-N(A396)&gt;=N('Settings'!$B$5)),"NOT APPROVED; ",""))-2)))</f>
        <v/>
      </c>
    </row>
    <row r="397">
      <c r="A397" s="6" t="n"/>
      <c r="D397" s="7" t="n"/>
      <c r="E397" s="7" t="n"/>
      <c r="J397" s="6" t="n"/>
      <c r="L397" s="8" t="n"/>
      <c r="M397" s="9">
        <f>IF(NOT(OR(A397&lt;&gt;"",B397&lt;&gt;"",C397&lt;&gt;"")),"",IF(N(G397)&gt;0,N(G397),IF(AND(AND(D397&lt;&gt;"",E397&lt;&gt;""),N(E397)&gt;N(D397)),ROUND((N(E397)-N(D397))*24-N(F397)/60,2),"")))</f>
        <v/>
      </c>
      <c r="N397" s="6">
        <f>IF(N(A397)=0,"",A397-WEEKDAY(A397,3))</f>
        <v/>
      </c>
      <c r="O397" s="8">
        <f>IF(NOT(OR(A397&lt;&gt;"",B397&lt;&gt;"",C397&lt;&gt;"")),"",IF(IF(N(A397)=0,"NO DATE; ",IF(A397&gt;TODAY(),"FUTURE DATE; ",""))&amp;IF(B397="","NO WORKER; ",IF(COUNTIF('Workers'!$A$2:$A$61,B397)=0,"WORKER NOT ON WORKERS SHEET; ",""))&amp;IF(C397="","NO JOB; ",IF(COUNTIF('Jobs'!$A$2:$A$61,C397)=0,"JOB NOT ON JOBS SHEET; ",""))&amp;IF(AND(N(G397)=0,AND(D397&lt;&gt;"",E397&lt;&gt;""),N(E397)&lt;=N(D397)),"END BEFORE START; ",IF(N(M397)&lt;=0,"NO HOURS; ",""))&amp;IF(AND(N(A397)&gt;0,B397&lt;&gt;"",COUNTIFS('Time Entries'!$A$2:$A$1500,A397,'Time Entries'!$B$2:$B$1500,B397,'Time Entries'!$C$2:$C$1500,C397,'Time Entries'!$M$2:$M$1500,M397)&gt;1),"POSSIBLE DUPLICATE; ","")&amp;IF(AND(N(A397)&gt;0,B397&lt;&gt;"",N('Settings'!$B$2)&gt;0,SUMIFS('Time Entries'!$M$2:$M$1500,'Time Entries'!$A$2:$A$1500,A397,'Time Entries'!$B$2:$B$1500,B397)&gt;N('Settings'!$B$2)),"LONG DAY; ","")&amp;IF(AND(N(A397)&gt;0,N(J397)&gt;0,N(J397)-N(A397)&gt;N('Settings'!$B$4)),"ENTERED LATE; ","")&amp;IF(AND(N(A397)&gt;0,K397="",TODAY()-N(A397)&gt;=N('Settings'!$B$5)),"NOT APPROVED; ","")="","",LEFT(IF(N(A397)=0,"NO DATE; ",IF(A397&gt;TODAY(),"FUTURE DATE; ",""))&amp;IF(B397="","NO WORKER; ",IF(COUNTIF('Workers'!$A$2:$A$61,B397)=0,"WORKER NOT ON WORKERS SHEET; ",""))&amp;IF(C397="","NO JOB; ",IF(COUNTIF('Jobs'!$A$2:$A$61,C397)=0,"JOB NOT ON JOBS SHEET; ",""))&amp;IF(AND(N(G397)=0,AND(D397&lt;&gt;"",E397&lt;&gt;""),N(E397)&lt;=N(D397)),"END BEFORE START; ",IF(N(M397)&lt;=0,"NO HOURS; ",""))&amp;IF(AND(N(A397)&gt;0,B397&lt;&gt;"",COUNTIFS('Time Entries'!$A$2:$A$1500,A397,'Time Entries'!$B$2:$B$1500,B397,'Time Entries'!$C$2:$C$1500,C397,'Time Entries'!$M$2:$M$1500,M397)&gt;1),"POSSIBLE DUPLICATE; ","")&amp;IF(AND(N(A397)&gt;0,B397&lt;&gt;"",N('Settings'!$B$2)&gt;0,SUMIFS('Time Entries'!$M$2:$M$1500,'Time Entries'!$A$2:$A$1500,A397,'Time Entries'!$B$2:$B$1500,B397)&gt;N('Settings'!$B$2)),"LONG DAY; ","")&amp;IF(AND(N(A397)&gt;0,N(J397)&gt;0,N(J397)-N(A397)&gt;N('Settings'!$B$4)),"ENTERED LATE; ","")&amp;IF(AND(N(A397)&gt;0,K397="",TODAY()-N(A397)&gt;=N('Settings'!$B$5)),"NOT APPROVED; ",""),LEN(IF(N(A397)=0,"NO DATE; ",IF(A397&gt;TODAY(),"FUTURE DATE; ",""))&amp;IF(B397="","NO WORKER; ",IF(COUNTIF('Workers'!$A$2:$A$61,B397)=0,"WORKER NOT ON WORKERS SHEET; ",""))&amp;IF(C397="","NO JOB; ",IF(COUNTIF('Jobs'!$A$2:$A$61,C397)=0,"JOB NOT ON JOBS SHEET; ",""))&amp;IF(AND(N(G397)=0,AND(D397&lt;&gt;"",E397&lt;&gt;""),N(E397)&lt;=N(D397)),"END BEFORE START; ",IF(N(M397)&lt;=0,"NO HOURS; ",""))&amp;IF(AND(N(A397)&gt;0,B397&lt;&gt;"",COUNTIFS('Time Entries'!$A$2:$A$1500,A397,'Time Entries'!$B$2:$B$1500,B397,'Time Entries'!$C$2:$C$1500,C397,'Time Entries'!$M$2:$M$1500,M397)&gt;1),"POSSIBLE DUPLICATE; ","")&amp;IF(AND(N(A397)&gt;0,B397&lt;&gt;"",N('Settings'!$B$2)&gt;0,SUMIFS('Time Entries'!$M$2:$M$1500,'Time Entries'!$A$2:$A$1500,A397,'Time Entries'!$B$2:$B$1500,B397)&gt;N('Settings'!$B$2)),"LONG DAY; ","")&amp;IF(AND(N(A397)&gt;0,N(J397)&gt;0,N(J397)-N(A397)&gt;N('Settings'!$B$4)),"ENTERED LATE; ","")&amp;IF(AND(N(A397)&gt;0,K397="",TODAY()-N(A397)&gt;=N('Settings'!$B$5)),"NOT APPROVED; ",""))-2)))</f>
        <v/>
      </c>
    </row>
    <row r="398">
      <c r="A398" s="6" t="n"/>
      <c r="D398" s="7" t="n"/>
      <c r="E398" s="7" t="n"/>
      <c r="J398" s="6" t="n"/>
      <c r="L398" s="8" t="n"/>
      <c r="M398" s="9">
        <f>IF(NOT(OR(A398&lt;&gt;"",B398&lt;&gt;"",C398&lt;&gt;"")),"",IF(N(G398)&gt;0,N(G398),IF(AND(AND(D398&lt;&gt;"",E398&lt;&gt;""),N(E398)&gt;N(D398)),ROUND((N(E398)-N(D398))*24-N(F398)/60,2),"")))</f>
        <v/>
      </c>
      <c r="N398" s="6">
        <f>IF(N(A398)=0,"",A398-WEEKDAY(A398,3))</f>
        <v/>
      </c>
      <c r="O398" s="8">
        <f>IF(NOT(OR(A398&lt;&gt;"",B398&lt;&gt;"",C398&lt;&gt;"")),"",IF(IF(N(A398)=0,"NO DATE; ",IF(A398&gt;TODAY(),"FUTURE DATE; ",""))&amp;IF(B398="","NO WORKER; ",IF(COUNTIF('Workers'!$A$2:$A$61,B398)=0,"WORKER NOT ON WORKERS SHEET; ",""))&amp;IF(C398="","NO JOB; ",IF(COUNTIF('Jobs'!$A$2:$A$61,C398)=0,"JOB NOT ON JOBS SHEET; ",""))&amp;IF(AND(N(G398)=0,AND(D398&lt;&gt;"",E398&lt;&gt;""),N(E398)&lt;=N(D398)),"END BEFORE START; ",IF(N(M398)&lt;=0,"NO HOURS; ",""))&amp;IF(AND(N(A398)&gt;0,B398&lt;&gt;"",COUNTIFS('Time Entries'!$A$2:$A$1500,A398,'Time Entries'!$B$2:$B$1500,B398,'Time Entries'!$C$2:$C$1500,C398,'Time Entries'!$M$2:$M$1500,M398)&gt;1),"POSSIBLE DUPLICATE; ","")&amp;IF(AND(N(A398)&gt;0,B398&lt;&gt;"",N('Settings'!$B$2)&gt;0,SUMIFS('Time Entries'!$M$2:$M$1500,'Time Entries'!$A$2:$A$1500,A398,'Time Entries'!$B$2:$B$1500,B398)&gt;N('Settings'!$B$2)),"LONG DAY; ","")&amp;IF(AND(N(A398)&gt;0,N(J398)&gt;0,N(J398)-N(A398)&gt;N('Settings'!$B$4)),"ENTERED LATE; ","")&amp;IF(AND(N(A398)&gt;0,K398="",TODAY()-N(A398)&gt;=N('Settings'!$B$5)),"NOT APPROVED; ","")="","",LEFT(IF(N(A398)=0,"NO DATE; ",IF(A398&gt;TODAY(),"FUTURE DATE; ",""))&amp;IF(B398="","NO WORKER; ",IF(COUNTIF('Workers'!$A$2:$A$61,B398)=0,"WORKER NOT ON WORKERS SHEET; ",""))&amp;IF(C398="","NO JOB; ",IF(COUNTIF('Jobs'!$A$2:$A$61,C398)=0,"JOB NOT ON JOBS SHEET; ",""))&amp;IF(AND(N(G398)=0,AND(D398&lt;&gt;"",E398&lt;&gt;""),N(E398)&lt;=N(D398)),"END BEFORE START; ",IF(N(M398)&lt;=0,"NO HOURS; ",""))&amp;IF(AND(N(A398)&gt;0,B398&lt;&gt;"",COUNTIFS('Time Entries'!$A$2:$A$1500,A398,'Time Entries'!$B$2:$B$1500,B398,'Time Entries'!$C$2:$C$1500,C398,'Time Entries'!$M$2:$M$1500,M398)&gt;1),"POSSIBLE DUPLICATE; ","")&amp;IF(AND(N(A398)&gt;0,B398&lt;&gt;"",N('Settings'!$B$2)&gt;0,SUMIFS('Time Entries'!$M$2:$M$1500,'Time Entries'!$A$2:$A$1500,A398,'Time Entries'!$B$2:$B$1500,B398)&gt;N('Settings'!$B$2)),"LONG DAY; ","")&amp;IF(AND(N(A398)&gt;0,N(J398)&gt;0,N(J398)-N(A398)&gt;N('Settings'!$B$4)),"ENTERED LATE; ","")&amp;IF(AND(N(A398)&gt;0,K398="",TODAY()-N(A398)&gt;=N('Settings'!$B$5)),"NOT APPROVED; ",""),LEN(IF(N(A398)=0,"NO DATE; ",IF(A398&gt;TODAY(),"FUTURE DATE; ",""))&amp;IF(B398="","NO WORKER; ",IF(COUNTIF('Workers'!$A$2:$A$61,B398)=0,"WORKER NOT ON WORKERS SHEET; ",""))&amp;IF(C398="","NO JOB; ",IF(COUNTIF('Jobs'!$A$2:$A$61,C398)=0,"JOB NOT ON JOBS SHEET; ",""))&amp;IF(AND(N(G398)=0,AND(D398&lt;&gt;"",E398&lt;&gt;""),N(E398)&lt;=N(D398)),"END BEFORE START; ",IF(N(M398)&lt;=0,"NO HOURS; ",""))&amp;IF(AND(N(A398)&gt;0,B398&lt;&gt;"",COUNTIFS('Time Entries'!$A$2:$A$1500,A398,'Time Entries'!$B$2:$B$1500,B398,'Time Entries'!$C$2:$C$1500,C398,'Time Entries'!$M$2:$M$1500,M398)&gt;1),"POSSIBLE DUPLICATE; ","")&amp;IF(AND(N(A398)&gt;0,B398&lt;&gt;"",N('Settings'!$B$2)&gt;0,SUMIFS('Time Entries'!$M$2:$M$1500,'Time Entries'!$A$2:$A$1500,A398,'Time Entries'!$B$2:$B$1500,B398)&gt;N('Settings'!$B$2)),"LONG DAY; ","")&amp;IF(AND(N(A398)&gt;0,N(J398)&gt;0,N(J398)-N(A398)&gt;N('Settings'!$B$4)),"ENTERED LATE; ","")&amp;IF(AND(N(A398)&gt;0,K398="",TODAY()-N(A398)&gt;=N('Settings'!$B$5)),"NOT APPROVED; ",""))-2)))</f>
        <v/>
      </c>
    </row>
    <row r="399">
      <c r="A399" s="6" t="n"/>
      <c r="D399" s="7" t="n"/>
      <c r="E399" s="7" t="n"/>
      <c r="J399" s="6" t="n"/>
      <c r="L399" s="8" t="n"/>
      <c r="M399" s="9">
        <f>IF(NOT(OR(A399&lt;&gt;"",B399&lt;&gt;"",C399&lt;&gt;"")),"",IF(N(G399)&gt;0,N(G399),IF(AND(AND(D399&lt;&gt;"",E399&lt;&gt;""),N(E399)&gt;N(D399)),ROUND((N(E399)-N(D399))*24-N(F399)/60,2),"")))</f>
        <v/>
      </c>
      <c r="N399" s="6">
        <f>IF(N(A399)=0,"",A399-WEEKDAY(A399,3))</f>
        <v/>
      </c>
      <c r="O399" s="8">
        <f>IF(NOT(OR(A399&lt;&gt;"",B399&lt;&gt;"",C399&lt;&gt;"")),"",IF(IF(N(A399)=0,"NO DATE; ",IF(A399&gt;TODAY(),"FUTURE DATE; ",""))&amp;IF(B399="","NO WORKER; ",IF(COUNTIF('Workers'!$A$2:$A$61,B399)=0,"WORKER NOT ON WORKERS SHEET; ",""))&amp;IF(C399="","NO JOB; ",IF(COUNTIF('Jobs'!$A$2:$A$61,C399)=0,"JOB NOT ON JOBS SHEET; ",""))&amp;IF(AND(N(G399)=0,AND(D399&lt;&gt;"",E399&lt;&gt;""),N(E399)&lt;=N(D399)),"END BEFORE START; ",IF(N(M399)&lt;=0,"NO HOURS; ",""))&amp;IF(AND(N(A399)&gt;0,B399&lt;&gt;"",COUNTIFS('Time Entries'!$A$2:$A$1500,A399,'Time Entries'!$B$2:$B$1500,B399,'Time Entries'!$C$2:$C$1500,C399,'Time Entries'!$M$2:$M$1500,M399)&gt;1),"POSSIBLE DUPLICATE; ","")&amp;IF(AND(N(A399)&gt;0,B399&lt;&gt;"",N('Settings'!$B$2)&gt;0,SUMIFS('Time Entries'!$M$2:$M$1500,'Time Entries'!$A$2:$A$1500,A399,'Time Entries'!$B$2:$B$1500,B399)&gt;N('Settings'!$B$2)),"LONG DAY; ","")&amp;IF(AND(N(A399)&gt;0,N(J399)&gt;0,N(J399)-N(A399)&gt;N('Settings'!$B$4)),"ENTERED LATE; ","")&amp;IF(AND(N(A399)&gt;0,K399="",TODAY()-N(A399)&gt;=N('Settings'!$B$5)),"NOT APPROVED; ","")="","",LEFT(IF(N(A399)=0,"NO DATE; ",IF(A399&gt;TODAY(),"FUTURE DATE; ",""))&amp;IF(B399="","NO WORKER; ",IF(COUNTIF('Workers'!$A$2:$A$61,B399)=0,"WORKER NOT ON WORKERS SHEET; ",""))&amp;IF(C399="","NO JOB; ",IF(COUNTIF('Jobs'!$A$2:$A$61,C399)=0,"JOB NOT ON JOBS SHEET; ",""))&amp;IF(AND(N(G399)=0,AND(D399&lt;&gt;"",E399&lt;&gt;""),N(E399)&lt;=N(D399)),"END BEFORE START; ",IF(N(M399)&lt;=0,"NO HOURS; ",""))&amp;IF(AND(N(A399)&gt;0,B399&lt;&gt;"",COUNTIFS('Time Entries'!$A$2:$A$1500,A399,'Time Entries'!$B$2:$B$1500,B399,'Time Entries'!$C$2:$C$1500,C399,'Time Entries'!$M$2:$M$1500,M399)&gt;1),"POSSIBLE DUPLICATE; ","")&amp;IF(AND(N(A399)&gt;0,B399&lt;&gt;"",N('Settings'!$B$2)&gt;0,SUMIFS('Time Entries'!$M$2:$M$1500,'Time Entries'!$A$2:$A$1500,A399,'Time Entries'!$B$2:$B$1500,B399)&gt;N('Settings'!$B$2)),"LONG DAY; ","")&amp;IF(AND(N(A399)&gt;0,N(J399)&gt;0,N(J399)-N(A399)&gt;N('Settings'!$B$4)),"ENTERED LATE; ","")&amp;IF(AND(N(A399)&gt;0,K399="",TODAY()-N(A399)&gt;=N('Settings'!$B$5)),"NOT APPROVED; ",""),LEN(IF(N(A399)=0,"NO DATE; ",IF(A399&gt;TODAY(),"FUTURE DATE; ",""))&amp;IF(B399="","NO WORKER; ",IF(COUNTIF('Workers'!$A$2:$A$61,B399)=0,"WORKER NOT ON WORKERS SHEET; ",""))&amp;IF(C399="","NO JOB; ",IF(COUNTIF('Jobs'!$A$2:$A$61,C399)=0,"JOB NOT ON JOBS SHEET; ",""))&amp;IF(AND(N(G399)=0,AND(D399&lt;&gt;"",E399&lt;&gt;""),N(E399)&lt;=N(D399)),"END BEFORE START; ",IF(N(M399)&lt;=0,"NO HOURS; ",""))&amp;IF(AND(N(A399)&gt;0,B399&lt;&gt;"",COUNTIFS('Time Entries'!$A$2:$A$1500,A399,'Time Entries'!$B$2:$B$1500,B399,'Time Entries'!$C$2:$C$1500,C399,'Time Entries'!$M$2:$M$1500,M399)&gt;1),"POSSIBLE DUPLICATE; ","")&amp;IF(AND(N(A399)&gt;0,B399&lt;&gt;"",N('Settings'!$B$2)&gt;0,SUMIFS('Time Entries'!$M$2:$M$1500,'Time Entries'!$A$2:$A$1500,A399,'Time Entries'!$B$2:$B$1500,B399)&gt;N('Settings'!$B$2)),"LONG DAY; ","")&amp;IF(AND(N(A399)&gt;0,N(J399)&gt;0,N(J399)-N(A399)&gt;N('Settings'!$B$4)),"ENTERED LATE; ","")&amp;IF(AND(N(A399)&gt;0,K399="",TODAY()-N(A399)&gt;=N('Settings'!$B$5)),"NOT APPROVED; ",""))-2)))</f>
        <v/>
      </c>
    </row>
    <row r="400">
      <c r="A400" s="6" t="n"/>
      <c r="D400" s="7" t="n"/>
      <c r="E400" s="7" t="n"/>
      <c r="J400" s="6" t="n"/>
      <c r="L400" s="8" t="n"/>
      <c r="M400" s="9">
        <f>IF(NOT(OR(A400&lt;&gt;"",B400&lt;&gt;"",C400&lt;&gt;"")),"",IF(N(G400)&gt;0,N(G400),IF(AND(AND(D400&lt;&gt;"",E400&lt;&gt;""),N(E400)&gt;N(D400)),ROUND((N(E400)-N(D400))*24-N(F400)/60,2),"")))</f>
        <v/>
      </c>
      <c r="N400" s="6">
        <f>IF(N(A400)=0,"",A400-WEEKDAY(A400,3))</f>
        <v/>
      </c>
      <c r="O400" s="8">
        <f>IF(NOT(OR(A400&lt;&gt;"",B400&lt;&gt;"",C400&lt;&gt;"")),"",IF(IF(N(A400)=0,"NO DATE; ",IF(A400&gt;TODAY(),"FUTURE DATE; ",""))&amp;IF(B400="","NO WORKER; ",IF(COUNTIF('Workers'!$A$2:$A$61,B400)=0,"WORKER NOT ON WORKERS SHEET; ",""))&amp;IF(C400="","NO JOB; ",IF(COUNTIF('Jobs'!$A$2:$A$61,C400)=0,"JOB NOT ON JOBS SHEET; ",""))&amp;IF(AND(N(G400)=0,AND(D400&lt;&gt;"",E400&lt;&gt;""),N(E400)&lt;=N(D400)),"END BEFORE START; ",IF(N(M400)&lt;=0,"NO HOURS; ",""))&amp;IF(AND(N(A400)&gt;0,B400&lt;&gt;"",COUNTIFS('Time Entries'!$A$2:$A$1500,A400,'Time Entries'!$B$2:$B$1500,B400,'Time Entries'!$C$2:$C$1500,C400,'Time Entries'!$M$2:$M$1500,M400)&gt;1),"POSSIBLE DUPLICATE; ","")&amp;IF(AND(N(A400)&gt;0,B400&lt;&gt;"",N('Settings'!$B$2)&gt;0,SUMIFS('Time Entries'!$M$2:$M$1500,'Time Entries'!$A$2:$A$1500,A400,'Time Entries'!$B$2:$B$1500,B400)&gt;N('Settings'!$B$2)),"LONG DAY; ","")&amp;IF(AND(N(A400)&gt;0,N(J400)&gt;0,N(J400)-N(A400)&gt;N('Settings'!$B$4)),"ENTERED LATE; ","")&amp;IF(AND(N(A400)&gt;0,K400="",TODAY()-N(A400)&gt;=N('Settings'!$B$5)),"NOT APPROVED; ","")="","",LEFT(IF(N(A400)=0,"NO DATE; ",IF(A400&gt;TODAY(),"FUTURE DATE; ",""))&amp;IF(B400="","NO WORKER; ",IF(COUNTIF('Workers'!$A$2:$A$61,B400)=0,"WORKER NOT ON WORKERS SHEET; ",""))&amp;IF(C400="","NO JOB; ",IF(COUNTIF('Jobs'!$A$2:$A$61,C400)=0,"JOB NOT ON JOBS SHEET; ",""))&amp;IF(AND(N(G400)=0,AND(D400&lt;&gt;"",E400&lt;&gt;""),N(E400)&lt;=N(D400)),"END BEFORE START; ",IF(N(M400)&lt;=0,"NO HOURS; ",""))&amp;IF(AND(N(A400)&gt;0,B400&lt;&gt;"",COUNTIFS('Time Entries'!$A$2:$A$1500,A400,'Time Entries'!$B$2:$B$1500,B400,'Time Entries'!$C$2:$C$1500,C400,'Time Entries'!$M$2:$M$1500,M400)&gt;1),"POSSIBLE DUPLICATE; ","")&amp;IF(AND(N(A400)&gt;0,B400&lt;&gt;"",N('Settings'!$B$2)&gt;0,SUMIFS('Time Entries'!$M$2:$M$1500,'Time Entries'!$A$2:$A$1500,A400,'Time Entries'!$B$2:$B$1500,B400)&gt;N('Settings'!$B$2)),"LONG DAY; ","")&amp;IF(AND(N(A400)&gt;0,N(J400)&gt;0,N(J400)-N(A400)&gt;N('Settings'!$B$4)),"ENTERED LATE; ","")&amp;IF(AND(N(A400)&gt;0,K400="",TODAY()-N(A400)&gt;=N('Settings'!$B$5)),"NOT APPROVED; ",""),LEN(IF(N(A400)=0,"NO DATE; ",IF(A400&gt;TODAY(),"FUTURE DATE; ",""))&amp;IF(B400="","NO WORKER; ",IF(COUNTIF('Workers'!$A$2:$A$61,B400)=0,"WORKER NOT ON WORKERS SHEET; ",""))&amp;IF(C400="","NO JOB; ",IF(COUNTIF('Jobs'!$A$2:$A$61,C400)=0,"JOB NOT ON JOBS SHEET; ",""))&amp;IF(AND(N(G400)=0,AND(D400&lt;&gt;"",E400&lt;&gt;""),N(E400)&lt;=N(D400)),"END BEFORE START; ",IF(N(M400)&lt;=0,"NO HOURS; ",""))&amp;IF(AND(N(A400)&gt;0,B400&lt;&gt;"",COUNTIFS('Time Entries'!$A$2:$A$1500,A400,'Time Entries'!$B$2:$B$1500,B400,'Time Entries'!$C$2:$C$1500,C400,'Time Entries'!$M$2:$M$1500,M400)&gt;1),"POSSIBLE DUPLICATE; ","")&amp;IF(AND(N(A400)&gt;0,B400&lt;&gt;"",N('Settings'!$B$2)&gt;0,SUMIFS('Time Entries'!$M$2:$M$1500,'Time Entries'!$A$2:$A$1500,A400,'Time Entries'!$B$2:$B$1500,B400)&gt;N('Settings'!$B$2)),"LONG DAY; ","")&amp;IF(AND(N(A400)&gt;0,N(J400)&gt;0,N(J400)-N(A400)&gt;N('Settings'!$B$4)),"ENTERED LATE; ","")&amp;IF(AND(N(A400)&gt;0,K400="",TODAY()-N(A400)&gt;=N('Settings'!$B$5)),"NOT APPROVED; ",""))-2)))</f>
        <v/>
      </c>
    </row>
    <row r="401">
      <c r="A401" s="6" t="n"/>
      <c r="D401" s="7" t="n"/>
      <c r="E401" s="7" t="n"/>
      <c r="J401" s="6" t="n"/>
      <c r="L401" s="8" t="n"/>
      <c r="M401" s="9">
        <f>IF(NOT(OR(A401&lt;&gt;"",B401&lt;&gt;"",C401&lt;&gt;"")),"",IF(N(G401)&gt;0,N(G401),IF(AND(AND(D401&lt;&gt;"",E401&lt;&gt;""),N(E401)&gt;N(D401)),ROUND((N(E401)-N(D401))*24-N(F401)/60,2),"")))</f>
        <v/>
      </c>
      <c r="N401" s="6">
        <f>IF(N(A401)=0,"",A401-WEEKDAY(A401,3))</f>
        <v/>
      </c>
      <c r="O401" s="8">
        <f>IF(NOT(OR(A401&lt;&gt;"",B401&lt;&gt;"",C401&lt;&gt;"")),"",IF(IF(N(A401)=0,"NO DATE; ",IF(A401&gt;TODAY(),"FUTURE DATE; ",""))&amp;IF(B401="","NO WORKER; ",IF(COUNTIF('Workers'!$A$2:$A$61,B401)=0,"WORKER NOT ON WORKERS SHEET; ",""))&amp;IF(C401="","NO JOB; ",IF(COUNTIF('Jobs'!$A$2:$A$61,C401)=0,"JOB NOT ON JOBS SHEET; ",""))&amp;IF(AND(N(G401)=0,AND(D401&lt;&gt;"",E401&lt;&gt;""),N(E401)&lt;=N(D401)),"END BEFORE START; ",IF(N(M401)&lt;=0,"NO HOURS; ",""))&amp;IF(AND(N(A401)&gt;0,B401&lt;&gt;"",COUNTIFS('Time Entries'!$A$2:$A$1500,A401,'Time Entries'!$B$2:$B$1500,B401,'Time Entries'!$C$2:$C$1500,C401,'Time Entries'!$M$2:$M$1500,M401)&gt;1),"POSSIBLE DUPLICATE; ","")&amp;IF(AND(N(A401)&gt;0,B401&lt;&gt;"",N('Settings'!$B$2)&gt;0,SUMIFS('Time Entries'!$M$2:$M$1500,'Time Entries'!$A$2:$A$1500,A401,'Time Entries'!$B$2:$B$1500,B401)&gt;N('Settings'!$B$2)),"LONG DAY; ","")&amp;IF(AND(N(A401)&gt;0,N(J401)&gt;0,N(J401)-N(A401)&gt;N('Settings'!$B$4)),"ENTERED LATE; ","")&amp;IF(AND(N(A401)&gt;0,K401="",TODAY()-N(A401)&gt;=N('Settings'!$B$5)),"NOT APPROVED; ","")="","",LEFT(IF(N(A401)=0,"NO DATE; ",IF(A401&gt;TODAY(),"FUTURE DATE; ",""))&amp;IF(B401="","NO WORKER; ",IF(COUNTIF('Workers'!$A$2:$A$61,B401)=0,"WORKER NOT ON WORKERS SHEET; ",""))&amp;IF(C401="","NO JOB; ",IF(COUNTIF('Jobs'!$A$2:$A$61,C401)=0,"JOB NOT ON JOBS SHEET; ",""))&amp;IF(AND(N(G401)=0,AND(D401&lt;&gt;"",E401&lt;&gt;""),N(E401)&lt;=N(D401)),"END BEFORE START; ",IF(N(M401)&lt;=0,"NO HOURS; ",""))&amp;IF(AND(N(A401)&gt;0,B401&lt;&gt;"",COUNTIFS('Time Entries'!$A$2:$A$1500,A401,'Time Entries'!$B$2:$B$1500,B401,'Time Entries'!$C$2:$C$1500,C401,'Time Entries'!$M$2:$M$1500,M401)&gt;1),"POSSIBLE DUPLICATE; ","")&amp;IF(AND(N(A401)&gt;0,B401&lt;&gt;"",N('Settings'!$B$2)&gt;0,SUMIFS('Time Entries'!$M$2:$M$1500,'Time Entries'!$A$2:$A$1500,A401,'Time Entries'!$B$2:$B$1500,B401)&gt;N('Settings'!$B$2)),"LONG DAY; ","")&amp;IF(AND(N(A401)&gt;0,N(J401)&gt;0,N(J401)-N(A401)&gt;N('Settings'!$B$4)),"ENTERED LATE; ","")&amp;IF(AND(N(A401)&gt;0,K401="",TODAY()-N(A401)&gt;=N('Settings'!$B$5)),"NOT APPROVED; ",""),LEN(IF(N(A401)=0,"NO DATE; ",IF(A401&gt;TODAY(),"FUTURE DATE; ",""))&amp;IF(B401="","NO WORKER; ",IF(COUNTIF('Workers'!$A$2:$A$61,B401)=0,"WORKER NOT ON WORKERS SHEET; ",""))&amp;IF(C401="","NO JOB; ",IF(COUNTIF('Jobs'!$A$2:$A$61,C401)=0,"JOB NOT ON JOBS SHEET; ",""))&amp;IF(AND(N(G401)=0,AND(D401&lt;&gt;"",E401&lt;&gt;""),N(E401)&lt;=N(D401)),"END BEFORE START; ",IF(N(M401)&lt;=0,"NO HOURS; ",""))&amp;IF(AND(N(A401)&gt;0,B401&lt;&gt;"",COUNTIFS('Time Entries'!$A$2:$A$1500,A401,'Time Entries'!$B$2:$B$1500,B401,'Time Entries'!$C$2:$C$1500,C401,'Time Entries'!$M$2:$M$1500,M401)&gt;1),"POSSIBLE DUPLICATE; ","")&amp;IF(AND(N(A401)&gt;0,B401&lt;&gt;"",N('Settings'!$B$2)&gt;0,SUMIFS('Time Entries'!$M$2:$M$1500,'Time Entries'!$A$2:$A$1500,A401,'Time Entries'!$B$2:$B$1500,B401)&gt;N('Settings'!$B$2)),"LONG DAY; ","")&amp;IF(AND(N(A401)&gt;0,N(J401)&gt;0,N(J401)-N(A401)&gt;N('Settings'!$B$4)),"ENTERED LATE; ","")&amp;IF(AND(N(A401)&gt;0,K401="",TODAY()-N(A401)&gt;=N('Settings'!$B$5)),"NOT APPROVED; ",""))-2)))</f>
        <v/>
      </c>
    </row>
    <row r="402">
      <c r="A402" s="6" t="n"/>
      <c r="D402" s="7" t="n"/>
      <c r="E402" s="7" t="n"/>
      <c r="J402" s="6" t="n"/>
      <c r="L402" s="8" t="n"/>
      <c r="M402" s="9">
        <f>IF(NOT(OR(A402&lt;&gt;"",B402&lt;&gt;"",C402&lt;&gt;"")),"",IF(N(G402)&gt;0,N(G402),IF(AND(AND(D402&lt;&gt;"",E402&lt;&gt;""),N(E402)&gt;N(D402)),ROUND((N(E402)-N(D402))*24-N(F402)/60,2),"")))</f>
        <v/>
      </c>
      <c r="N402" s="6">
        <f>IF(N(A402)=0,"",A402-WEEKDAY(A402,3))</f>
        <v/>
      </c>
      <c r="O402" s="8">
        <f>IF(NOT(OR(A402&lt;&gt;"",B402&lt;&gt;"",C402&lt;&gt;"")),"",IF(IF(N(A402)=0,"NO DATE; ",IF(A402&gt;TODAY(),"FUTURE DATE; ",""))&amp;IF(B402="","NO WORKER; ",IF(COUNTIF('Workers'!$A$2:$A$61,B402)=0,"WORKER NOT ON WORKERS SHEET; ",""))&amp;IF(C402="","NO JOB; ",IF(COUNTIF('Jobs'!$A$2:$A$61,C402)=0,"JOB NOT ON JOBS SHEET; ",""))&amp;IF(AND(N(G402)=0,AND(D402&lt;&gt;"",E402&lt;&gt;""),N(E402)&lt;=N(D402)),"END BEFORE START; ",IF(N(M402)&lt;=0,"NO HOURS; ",""))&amp;IF(AND(N(A402)&gt;0,B402&lt;&gt;"",COUNTIFS('Time Entries'!$A$2:$A$1500,A402,'Time Entries'!$B$2:$B$1500,B402,'Time Entries'!$C$2:$C$1500,C402,'Time Entries'!$M$2:$M$1500,M402)&gt;1),"POSSIBLE DUPLICATE; ","")&amp;IF(AND(N(A402)&gt;0,B402&lt;&gt;"",N('Settings'!$B$2)&gt;0,SUMIFS('Time Entries'!$M$2:$M$1500,'Time Entries'!$A$2:$A$1500,A402,'Time Entries'!$B$2:$B$1500,B402)&gt;N('Settings'!$B$2)),"LONG DAY; ","")&amp;IF(AND(N(A402)&gt;0,N(J402)&gt;0,N(J402)-N(A402)&gt;N('Settings'!$B$4)),"ENTERED LATE; ","")&amp;IF(AND(N(A402)&gt;0,K402="",TODAY()-N(A402)&gt;=N('Settings'!$B$5)),"NOT APPROVED; ","")="","",LEFT(IF(N(A402)=0,"NO DATE; ",IF(A402&gt;TODAY(),"FUTURE DATE; ",""))&amp;IF(B402="","NO WORKER; ",IF(COUNTIF('Workers'!$A$2:$A$61,B402)=0,"WORKER NOT ON WORKERS SHEET; ",""))&amp;IF(C402="","NO JOB; ",IF(COUNTIF('Jobs'!$A$2:$A$61,C402)=0,"JOB NOT ON JOBS SHEET; ",""))&amp;IF(AND(N(G402)=0,AND(D402&lt;&gt;"",E402&lt;&gt;""),N(E402)&lt;=N(D402)),"END BEFORE START; ",IF(N(M402)&lt;=0,"NO HOURS; ",""))&amp;IF(AND(N(A402)&gt;0,B402&lt;&gt;"",COUNTIFS('Time Entries'!$A$2:$A$1500,A402,'Time Entries'!$B$2:$B$1500,B402,'Time Entries'!$C$2:$C$1500,C402,'Time Entries'!$M$2:$M$1500,M402)&gt;1),"POSSIBLE DUPLICATE; ","")&amp;IF(AND(N(A402)&gt;0,B402&lt;&gt;"",N('Settings'!$B$2)&gt;0,SUMIFS('Time Entries'!$M$2:$M$1500,'Time Entries'!$A$2:$A$1500,A402,'Time Entries'!$B$2:$B$1500,B402)&gt;N('Settings'!$B$2)),"LONG DAY; ","")&amp;IF(AND(N(A402)&gt;0,N(J402)&gt;0,N(J402)-N(A402)&gt;N('Settings'!$B$4)),"ENTERED LATE; ","")&amp;IF(AND(N(A402)&gt;0,K402="",TODAY()-N(A402)&gt;=N('Settings'!$B$5)),"NOT APPROVED; ",""),LEN(IF(N(A402)=0,"NO DATE; ",IF(A402&gt;TODAY(),"FUTURE DATE; ",""))&amp;IF(B402="","NO WORKER; ",IF(COUNTIF('Workers'!$A$2:$A$61,B402)=0,"WORKER NOT ON WORKERS SHEET; ",""))&amp;IF(C402="","NO JOB; ",IF(COUNTIF('Jobs'!$A$2:$A$61,C402)=0,"JOB NOT ON JOBS SHEET; ",""))&amp;IF(AND(N(G402)=0,AND(D402&lt;&gt;"",E402&lt;&gt;""),N(E402)&lt;=N(D402)),"END BEFORE START; ",IF(N(M402)&lt;=0,"NO HOURS; ",""))&amp;IF(AND(N(A402)&gt;0,B402&lt;&gt;"",COUNTIFS('Time Entries'!$A$2:$A$1500,A402,'Time Entries'!$B$2:$B$1500,B402,'Time Entries'!$C$2:$C$1500,C402,'Time Entries'!$M$2:$M$1500,M402)&gt;1),"POSSIBLE DUPLICATE; ","")&amp;IF(AND(N(A402)&gt;0,B402&lt;&gt;"",N('Settings'!$B$2)&gt;0,SUMIFS('Time Entries'!$M$2:$M$1500,'Time Entries'!$A$2:$A$1500,A402,'Time Entries'!$B$2:$B$1500,B402)&gt;N('Settings'!$B$2)),"LONG DAY; ","")&amp;IF(AND(N(A402)&gt;0,N(J402)&gt;0,N(J402)-N(A402)&gt;N('Settings'!$B$4)),"ENTERED LATE; ","")&amp;IF(AND(N(A402)&gt;0,K402="",TODAY()-N(A402)&gt;=N('Settings'!$B$5)),"NOT APPROVED; ",""))-2)))</f>
        <v/>
      </c>
    </row>
    <row r="403">
      <c r="A403" s="6" t="n"/>
      <c r="D403" s="7" t="n"/>
      <c r="E403" s="7" t="n"/>
      <c r="J403" s="6" t="n"/>
      <c r="L403" s="8" t="n"/>
      <c r="M403" s="9">
        <f>IF(NOT(OR(A403&lt;&gt;"",B403&lt;&gt;"",C403&lt;&gt;"")),"",IF(N(G403)&gt;0,N(G403),IF(AND(AND(D403&lt;&gt;"",E403&lt;&gt;""),N(E403)&gt;N(D403)),ROUND((N(E403)-N(D403))*24-N(F403)/60,2),"")))</f>
        <v/>
      </c>
      <c r="N403" s="6">
        <f>IF(N(A403)=0,"",A403-WEEKDAY(A403,3))</f>
        <v/>
      </c>
      <c r="O403" s="8">
        <f>IF(NOT(OR(A403&lt;&gt;"",B403&lt;&gt;"",C403&lt;&gt;"")),"",IF(IF(N(A403)=0,"NO DATE; ",IF(A403&gt;TODAY(),"FUTURE DATE; ",""))&amp;IF(B403="","NO WORKER; ",IF(COUNTIF('Workers'!$A$2:$A$61,B403)=0,"WORKER NOT ON WORKERS SHEET; ",""))&amp;IF(C403="","NO JOB; ",IF(COUNTIF('Jobs'!$A$2:$A$61,C403)=0,"JOB NOT ON JOBS SHEET; ",""))&amp;IF(AND(N(G403)=0,AND(D403&lt;&gt;"",E403&lt;&gt;""),N(E403)&lt;=N(D403)),"END BEFORE START; ",IF(N(M403)&lt;=0,"NO HOURS; ",""))&amp;IF(AND(N(A403)&gt;0,B403&lt;&gt;"",COUNTIFS('Time Entries'!$A$2:$A$1500,A403,'Time Entries'!$B$2:$B$1500,B403,'Time Entries'!$C$2:$C$1500,C403,'Time Entries'!$M$2:$M$1500,M403)&gt;1),"POSSIBLE DUPLICATE; ","")&amp;IF(AND(N(A403)&gt;0,B403&lt;&gt;"",N('Settings'!$B$2)&gt;0,SUMIFS('Time Entries'!$M$2:$M$1500,'Time Entries'!$A$2:$A$1500,A403,'Time Entries'!$B$2:$B$1500,B403)&gt;N('Settings'!$B$2)),"LONG DAY; ","")&amp;IF(AND(N(A403)&gt;0,N(J403)&gt;0,N(J403)-N(A403)&gt;N('Settings'!$B$4)),"ENTERED LATE; ","")&amp;IF(AND(N(A403)&gt;0,K403="",TODAY()-N(A403)&gt;=N('Settings'!$B$5)),"NOT APPROVED; ","")="","",LEFT(IF(N(A403)=0,"NO DATE; ",IF(A403&gt;TODAY(),"FUTURE DATE; ",""))&amp;IF(B403="","NO WORKER; ",IF(COUNTIF('Workers'!$A$2:$A$61,B403)=0,"WORKER NOT ON WORKERS SHEET; ",""))&amp;IF(C403="","NO JOB; ",IF(COUNTIF('Jobs'!$A$2:$A$61,C403)=0,"JOB NOT ON JOBS SHEET; ",""))&amp;IF(AND(N(G403)=0,AND(D403&lt;&gt;"",E403&lt;&gt;""),N(E403)&lt;=N(D403)),"END BEFORE START; ",IF(N(M403)&lt;=0,"NO HOURS; ",""))&amp;IF(AND(N(A403)&gt;0,B403&lt;&gt;"",COUNTIFS('Time Entries'!$A$2:$A$1500,A403,'Time Entries'!$B$2:$B$1500,B403,'Time Entries'!$C$2:$C$1500,C403,'Time Entries'!$M$2:$M$1500,M403)&gt;1),"POSSIBLE DUPLICATE; ","")&amp;IF(AND(N(A403)&gt;0,B403&lt;&gt;"",N('Settings'!$B$2)&gt;0,SUMIFS('Time Entries'!$M$2:$M$1500,'Time Entries'!$A$2:$A$1500,A403,'Time Entries'!$B$2:$B$1500,B403)&gt;N('Settings'!$B$2)),"LONG DAY; ","")&amp;IF(AND(N(A403)&gt;0,N(J403)&gt;0,N(J403)-N(A403)&gt;N('Settings'!$B$4)),"ENTERED LATE; ","")&amp;IF(AND(N(A403)&gt;0,K403="",TODAY()-N(A403)&gt;=N('Settings'!$B$5)),"NOT APPROVED; ",""),LEN(IF(N(A403)=0,"NO DATE; ",IF(A403&gt;TODAY(),"FUTURE DATE; ",""))&amp;IF(B403="","NO WORKER; ",IF(COUNTIF('Workers'!$A$2:$A$61,B403)=0,"WORKER NOT ON WORKERS SHEET; ",""))&amp;IF(C403="","NO JOB; ",IF(COUNTIF('Jobs'!$A$2:$A$61,C403)=0,"JOB NOT ON JOBS SHEET; ",""))&amp;IF(AND(N(G403)=0,AND(D403&lt;&gt;"",E403&lt;&gt;""),N(E403)&lt;=N(D403)),"END BEFORE START; ",IF(N(M403)&lt;=0,"NO HOURS; ",""))&amp;IF(AND(N(A403)&gt;0,B403&lt;&gt;"",COUNTIFS('Time Entries'!$A$2:$A$1500,A403,'Time Entries'!$B$2:$B$1500,B403,'Time Entries'!$C$2:$C$1500,C403,'Time Entries'!$M$2:$M$1500,M403)&gt;1),"POSSIBLE DUPLICATE; ","")&amp;IF(AND(N(A403)&gt;0,B403&lt;&gt;"",N('Settings'!$B$2)&gt;0,SUMIFS('Time Entries'!$M$2:$M$1500,'Time Entries'!$A$2:$A$1500,A403,'Time Entries'!$B$2:$B$1500,B403)&gt;N('Settings'!$B$2)),"LONG DAY; ","")&amp;IF(AND(N(A403)&gt;0,N(J403)&gt;0,N(J403)-N(A403)&gt;N('Settings'!$B$4)),"ENTERED LATE; ","")&amp;IF(AND(N(A403)&gt;0,K403="",TODAY()-N(A403)&gt;=N('Settings'!$B$5)),"NOT APPROVED; ",""))-2)))</f>
        <v/>
      </c>
    </row>
    <row r="404">
      <c r="A404" s="6" t="n"/>
      <c r="D404" s="7" t="n"/>
      <c r="E404" s="7" t="n"/>
      <c r="J404" s="6" t="n"/>
      <c r="L404" s="8" t="n"/>
      <c r="M404" s="9">
        <f>IF(NOT(OR(A404&lt;&gt;"",B404&lt;&gt;"",C404&lt;&gt;"")),"",IF(N(G404)&gt;0,N(G404),IF(AND(AND(D404&lt;&gt;"",E404&lt;&gt;""),N(E404)&gt;N(D404)),ROUND((N(E404)-N(D404))*24-N(F404)/60,2),"")))</f>
        <v/>
      </c>
      <c r="N404" s="6">
        <f>IF(N(A404)=0,"",A404-WEEKDAY(A404,3))</f>
        <v/>
      </c>
      <c r="O404" s="8">
        <f>IF(NOT(OR(A404&lt;&gt;"",B404&lt;&gt;"",C404&lt;&gt;"")),"",IF(IF(N(A404)=0,"NO DATE; ",IF(A404&gt;TODAY(),"FUTURE DATE; ",""))&amp;IF(B404="","NO WORKER; ",IF(COUNTIF('Workers'!$A$2:$A$61,B404)=0,"WORKER NOT ON WORKERS SHEET; ",""))&amp;IF(C404="","NO JOB; ",IF(COUNTIF('Jobs'!$A$2:$A$61,C404)=0,"JOB NOT ON JOBS SHEET; ",""))&amp;IF(AND(N(G404)=0,AND(D404&lt;&gt;"",E404&lt;&gt;""),N(E404)&lt;=N(D404)),"END BEFORE START; ",IF(N(M404)&lt;=0,"NO HOURS; ",""))&amp;IF(AND(N(A404)&gt;0,B404&lt;&gt;"",COUNTIFS('Time Entries'!$A$2:$A$1500,A404,'Time Entries'!$B$2:$B$1500,B404,'Time Entries'!$C$2:$C$1500,C404,'Time Entries'!$M$2:$M$1500,M404)&gt;1),"POSSIBLE DUPLICATE; ","")&amp;IF(AND(N(A404)&gt;0,B404&lt;&gt;"",N('Settings'!$B$2)&gt;0,SUMIFS('Time Entries'!$M$2:$M$1500,'Time Entries'!$A$2:$A$1500,A404,'Time Entries'!$B$2:$B$1500,B404)&gt;N('Settings'!$B$2)),"LONG DAY; ","")&amp;IF(AND(N(A404)&gt;0,N(J404)&gt;0,N(J404)-N(A404)&gt;N('Settings'!$B$4)),"ENTERED LATE; ","")&amp;IF(AND(N(A404)&gt;0,K404="",TODAY()-N(A404)&gt;=N('Settings'!$B$5)),"NOT APPROVED; ","")="","",LEFT(IF(N(A404)=0,"NO DATE; ",IF(A404&gt;TODAY(),"FUTURE DATE; ",""))&amp;IF(B404="","NO WORKER; ",IF(COUNTIF('Workers'!$A$2:$A$61,B404)=0,"WORKER NOT ON WORKERS SHEET; ",""))&amp;IF(C404="","NO JOB; ",IF(COUNTIF('Jobs'!$A$2:$A$61,C404)=0,"JOB NOT ON JOBS SHEET; ",""))&amp;IF(AND(N(G404)=0,AND(D404&lt;&gt;"",E404&lt;&gt;""),N(E404)&lt;=N(D404)),"END BEFORE START; ",IF(N(M404)&lt;=0,"NO HOURS; ",""))&amp;IF(AND(N(A404)&gt;0,B404&lt;&gt;"",COUNTIFS('Time Entries'!$A$2:$A$1500,A404,'Time Entries'!$B$2:$B$1500,B404,'Time Entries'!$C$2:$C$1500,C404,'Time Entries'!$M$2:$M$1500,M404)&gt;1),"POSSIBLE DUPLICATE; ","")&amp;IF(AND(N(A404)&gt;0,B404&lt;&gt;"",N('Settings'!$B$2)&gt;0,SUMIFS('Time Entries'!$M$2:$M$1500,'Time Entries'!$A$2:$A$1500,A404,'Time Entries'!$B$2:$B$1500,B404)&gt;N('Settings'!$B$2)),"LONG DAY; ","")&amp;IF(AND(N(A404)&gt;0,N(J404)&gt;0,N(J404)-N(A404)&gt;N('Settings'!$B$4)),"ENTERED LATE; ","")&amp;IF(AND(N(A404)&gt;0,K404="",TODAY()-N(A404)&gt;=N('Settings'!$B$5)),"NOT APPROVED; ",""),LEN(IF(N(A404)=0,"NO DATE; ",IF(A404&gt;TODAY(),"FUTURE DATE; ",""))&amp;IF(B404="","NO WORKER; ",IF(COUNTIF('Workers'!$A$2:$A$61,B404)=0,"WORKER NOT ON WORKERS SHEET; ",""))&amp;IF(C404="","NO JOB; ",IF(COUNTIF('Jobs'!$A$2:$A$61,C404)=0,"JOB NOT ON JOBS SHEET; ",""))&amp;IF(AND(N(G404)=0,AND(D404&lt;&gt;"",E404&lt;&gt;""),N(E404)&lt;=N(D404)),"END BEFORE START; ",IF(N(M404)&lt;=0,"NO HOURS; ",""))&amp;IF(AND(N(A404)&gt;0,B404&lt;&gt;"",COUNTIFS('Time Entries'!$A$2:$A$1500,A404,'Time Entries'!$B$2:$B$1500,B404,'Time Entries'!$C$2:$C$1500,C404,'Time Entries'!$M$2:$M$1500,M404)&gt;1),"POSSIBLE DUPLICATE; ","")&amp;IF(AND(N(A404)&gt;0,B404&lt;&gt;"",N('Settings'!$B$2)&gt;0,SUMIFS('Time Entries'!$M$2:$M$1500,'Time Entries'!$A$2:$A$1500,A404,'Time Entries'!$B$2:$B$1500,B404)&gt;N('Settings'!$B$2)),"LONG DAY; ","")&amp;IF(AND(N(A404)&gt;0,N(J404)&gt;0,N(J404)-N(A404)&gt;N('Settings'!$B$4)),"ENTERED LATE; ","")&amp;IF(AND(N(A404)&gt;0,K404="",TODAY()-N(A404)&gt;=N('Settings'!$B$5)),"NOT APPROVED; ",""))-2)))</f>
        <v/>
      </c>
    </row>
    <row r="405">
      <c r="A405" s="6" t="n"/>
      <c r="D405" s="7" t="n"/>
      <c r="E405" s="7" t="n"/>
      <c r="J405" s="6" t="n"/>
      <c r="L405" s="8" t="n"/>
      <c r="M405" s="9">
        <f>IF(NOT(OR(A405&lt;&gt;"",B405&lt;&gt;"",C405&lt;&gt;"")),"",IF(N(G405)&gt;0,N(G405),IF(AND(AND(D405&lt;&gt;"",E405&lt;&gt;""),N(E405)&gt;N(D405)),ROUND((N(E405)-N(D405))*24-N(F405)/60,2),"")))</f>
        <v/>
      </c>
      <c r="N405" s="6">
        <f>IF(N(A405)=0,"",A405-WEEKDAY(A405,3))</f>
        <v/>
      </c>
      <c r="O405" s="8">
        <f>IF(NOT(OR(A405&lt;&gt;"",B405&lt;&gt;"",C405&lt;&gt;"")),"",IF(IF(N(A405)=0,"NO DATE; ",IF(A405&gt;TODAY(),"FUTURE DATE; ",""))&amp;IF(B405="","NO WORKER; ",IF(COUNTIF('Workers'!$A$2:$A$61,B405)=0,"WORKER NOT ON WORKERS SHEET; ",""))&amp;IF(C405="","NO JOB; ",IF(COUNTIF('Jobs'!$A$2:$A$61,C405)=0,"JOB NOT ON JOBS SHEET; ",""))&amp;IF(AND(N(G405)=0,AND(D405&lt;&gt;"",E405&lt;&gt;""),N(E405)&lt;=N(D405)),"END BEFORE START; ",IF(N(M405)&lt;=0,"NO HOURS; ",""))&amp;IF(AND(N(A405)&gt;0,B405&lt;&gt;"",COUNTIFS('Time Entries'!$A$2:$A$1500,A405,'Time Entries'!$B$2:$B$1500,B405,'Time Entries'!$C$2:$C$1500,C405,'Time Entries'!$M$2:$M$1500,M405)&gt;1),"POSSIBLE DUPLICATE; ","")&amp;IF(AND(N(A405)&gt;0,B405&lt;&gt;"",N('Settings'!$B$2)&gt;0,SUMIFS('Time Entries'!$M$2:$M$1500,'Time Entries'!$A$2:$A$1500,A405,'Time Entries'!$B$2:$B$1500,B405)&gt;N('Settings'!$B$2)),"LONG DAY; ","")&amp;IF(AND(N(A405)&gt;0,N(J405)&gt;0,N(J405)-N(A405)&gt;N('Settings'!$B$4)),"ENTERED LATE; ","")&amp;IF(AND(N(A405)&gt;0,K405="",TODAY()-N(A405)&gt;=N('Settings'!$B$5)),"NOT APPROVED; ","")="","",LEFT(IF(N(A405)=0,"NO DATE; ",IF(A405&gt;TODAY(),"FUTURE DATE; ",""))&amp;IF(B405="","NO WORKER; ",IF(COUNTIF('Workers'!$A$2:$A$61,B405)=0,"WORKER NOT ON WORKERS SHEET; ",""))&amp;IF(C405="","NO JOB; ",IF(COUNTIF('Jobs'!$A$2:$A$61,C405)=0,"JOB NOT ON JOBS SHEET; ",""))&amp;IF(AND(N(G405)=0,AND(D405&lt;&gt;"",E405&lt;&gt;""),N(E405)&lt;=N(D405)),"END BEFORE START; ",IF(N(M405)&lt;=0,"NO HOURS; ",""))&amp;IF(AND(N(A405)&gt;0,B405&lt;&gt;"",COUNTIFS('Time Entries'!$A$2:$A$1500,A405,'Time Entries'!$B$2:$B$1500,B405,'Time Entries'!$C$2:$C$1500,C405,'Time Entries'!$M$2:$M$1500,M405)&gt;1),"POSSIBLE DUPLICATE; ","")&amp;IF(AND(N(A405)&gt;0,B405&lt;&gt;"",N('Settings'!$B$2)&gt;0,SUMIFS('Time Entries'!$M$2:$M$1500,'Time Entries'!$A$2:$A$1500,A405,'Time Entries'!$B$2:$B$1500,B405)&gt;N('Settings'!$B$2)),"LONG DAY; ","")&amp;IF(AND(N(A405)&gt;0,N(J405)&gt;0,N(J405)-N(A405)&gt;N('Settings'!$B$4)),"ENTERED LATE; ","")&amp;IF(AND(N(A405)&gt;0,K405="",TODAY()-N(A405)&gt;=N('Settings'!$B$5)),"NOT APPROVED; ",""),LEN(IF(N(A405)=0,"NO DATE; ",IF(A405&gt;TODAY(),"FUTURE DATE; ",""))&amp;IF(B405="","NO WORKER; ",IF(COUNTIF('Workers'!$A$2:$A$61,B405)=0,"WORKER NOT ON WORKERS SHEET; ",""))&amp;IF(C405="","NO JOB; ",IF(COUNTIF('Jobs'!$A$2:$A$61,C405)=0,"JOB NOT ON JOBS SHEET; ",""))&amp;IF(AND(N(G405)=0,AND(D405&lt;&gt;"",E405&lt;&gt;""),N(E405)&lt;=N(D405)),"END BEFORE START; ",IF(N(M405)&lt;=0,"NO HOURS; ",""))&amp;IF(AND(N(A405)&gt;0,B405&lt;&gt;"",COUNTIFS('Time Entries'!$A$2:$A$1500,A405,'Time Entries'!$B$2:$B$1500,B405,'Time Entries'!$C$2:$C$1500,C405,'Time Entries'!$M$2:$M$1500,M405)&gt;1),"POSSIBLE DUPLICATE; ","")&amp;IF(AND(N(A405)&gt;0,B405&lt;&gt;"",N('Settings'!$B$2)&gt;0,SUMIFS('Time Entries'!$M$2:$M$1500,'Time Entries'!$A$2:$A$1500,A405,'Time Entries'!$B$2:$B$1500,B405)&gt;N('Settings'!$B$2)),"LONG DAY; ","")&amp;IF(AND(N(A405)&gt;0,N(J405)&gt;0,N(J405)-N(A405)&gt;N('Settings'!$B$4)),"ENTERED LATE; ","")&amp;IF(AND(N(A405)&gt;0,K405="",TODAY()-N(A405)&gt;=N('Settings'!$B$5)),"NOT APPROVED; ",""))-2)))</f>
        <v/>
      </c>
    </row>
    <row r="406">
      <c r="A406" s="6" t="n"/>
      <c r="D406" s="7" t="n"/>
      <c r="E406" s="7" t="n"/>
      <c r="J406" s="6" t="n"/>
      <c r="L406" s="8" t="n"/>
      <c r="M406" s="9">
        <f>IF(NOT(OR(A406&lt;&gt;"",B406&lt;&gt;"",C406&lt;&gt;"")),"",IF(N(G406)&gt;0,N(G406),IF(AND(AND(D406&lt;&gt;"",E406&lt;&gt;""),N(E406)&gt;N(D406)),ROUND((N(E406)-N(D406))*24-N(F406)/60,2),"")))</f>
        <v/>
      </c>
      <c r="N406" s="6">
        <f>IF(N(A406)=0,"",A406-WEEKDAY(A406,3))</f>
        <v/>
      </c>
      <c r="O406" s="8">
        <f>IF(NOT(OR(A406&lt;&gt;"",B406&lt;&gt;"",C406&lt;&gt;"")),"",IF(IF(N(A406)=0,"NO DATE; ",IF(A406&gt;TODAY(),"FUTURE DATE; ",""))&amp;IF(B406="","NO WORKER; ",IF(COUNTIF('Workers'!$A$2:$A$61,B406)=0,"WORKER NOT ON WORKERS SHEET; ",""))&amp;IF(C406="","NO JOB; ",IF(COUNTIF('Jobs'!$A$2:$A$61,C406)=0,"JOB NOT ON JOBS SHEET; ",""))&amp;IF(AND(N(G406)=0,AND(D406&lt;&gt;"",E406&lt;&gt;""),N(E406)&lt;=N(D406)),"END BEFORE START; ",IF(N(M406)&lt;=0,"NO HOURS; ",""))&amp;IF(AND(N(A406)&gt;0,B406&lt;&gt;"",COUNTIFS('Time Entries'!$A$2:$A$1500,A406,'Time Entries'!$B$2:$B$1500,B406,'Time Entries'!$C$2:$C$1500,C406,'Time Entries'!$M$2:$M$1500,M406)&gt;1),"POSSIBLE DUPLICATE; ","")&amp;IF(AND(N(A406)&gt;0,B406&lt;&gt;"",N('Settings'!$B$2)&gt;0,SUMIFS('Time Entries'!$M$2:$M$1500,'Time Entries'!$A$2:$A$1500,A406,'Time Entries'!$B$2:$B$1500,B406)&gt;N('Settings'!$B$2)),"LONG DAY; ","")&amp;IF(AND(N(A406)&gt;0,N(J406)&gt;0,N(J406)-N(A406)&gt;N('Settings'!$B$4)),"ENTERED LATE; ","")&amp;IF(AND(N(A406)&gt;0,K406="",TODAY()-N(A406)&gt;=N('Settings'!$B$5)),"NOT APPROVED; ","")="","",LEFT(IF(N(A406)=0,"NO DATE; ",IF(A406&gt;TODAY(),"FUTURE DATE; ",""))&amp;IF(B406="","NO WORKER; ",IF(COUNTIF('Workers'!$A$2:$A$61,B406)=0,"WORKER NOT ON WORKERS SHEET; ",""))&amp;IF(C406="","NO JOB; ",IF(COUNTIF('Jobs'!$A$2:$A$61,C406)=0,"JOB NOT ON JOBS SHEET; ",""))&amp;IF(AND(N(G406)=0,AND(D406&lt;&gt;"",E406&lt;&gt;""),N(E406)&lt;=N(D406)),"END BEFORE START; ",IF(N(M406)&lt;=0,"NO HOURS; ",""))&amp;IF(AND(N(A406)&gt;0,B406&lt;&gt;"",COUNTIFS('Time Entries'!$A$2:$A$1500,A406,'Time Entries'!$B$2:$B$1500,B406,'Time Entries'!$C$2:$C$1500,C406,'Time Entries'!$M$2:$M$1500,M406)&gt;1),"POSSIBLE DUPLICATE; ","")&amp;IF(AND(N(A406)&gt;0,B406&lt;&gt;"",N('Settings'!$B$2)&gt;0,SUMIFS('Time Entries'!$M$2:$M$1500,'Time Entries'!$A$2:$A$1500,A406,'Time Entries'!$B$2:$B$1500,B406)&gt;N('Settings'!$B$2)),"LONG DAY; ","")&amp;IF(AND(N(A406)&gt;0,N(J406)&gt;0,N(J406)-N(A406)&gt;N('Settings'!$B$4)),"ENTERED LATE; ","")&amp;IF(AND(N(A406)&gt;0,K406="",TODAY()-N(A406)&gt;=N('Settings'!$B$5)),"NOT APPROVED; ",""),LEN(IF(N(A406)=0,"NO DATE; ",IF(A406&gt;TODAY(),"FUTURE DATE; ",""))&amp;IF(B406="","NO WORKER; ",IF(COUNTIF('Workers'!$A$2:$A$61,B406)=0,"WORKER NOT ON WORKERS SHEET; ",""))&amp;IF(C406="","NO JOB; ",IF(COUNTIF('Jobs'!$A$2:$A$61,C406)=0,"JOB NOT ON JOBS SHEET; ",""))&amp;IF(AND(N(G406)=0,AND(D406&lt;&gt;"",E406&lt;&gt;""),N(E406)&lt;=N(D406)),"END BEFORE START; ",IF(N(M406)&lt;=0,"NO HOURS; ",""))&amp;IF(AND(N(A406)&gt;0,B406&lt;&gt;"",COUNTIFS('Time Entries'!$A$2:$A$1500,A406,'Time Entries'!$B$2:$B$1500,B406,'Time Entries'!$C$2:$C$1500,C406,'Time Entries'!$M$2:$M$1500,M406)&gt;1),"POSSIBLE DUPLICATE; ","")&amp;IF(AND(N(A406)&gt;0,B406&lt;&gt;"",N('Settings'!$B$2)&gt;0,SUMIFS('Time Entries'!$M$2:$M$1500,'Time Entries'!$A$2:$A$1500,A406,'Time Entries'!$B$2:$B$1500,B406)&gt;N('Settings'!$B$2)),"LONG DAY; ","")&amp;IF(AND(N(A406)&gt;0,N(J406)&gt;0,N(J406)-N(A406)&gt;N('Settings'!$B$4)),"ENTERED LATE; ","")&amp;IF(AND(N(A406)&gt;0,K406="",TODAY()-N(A406)&gt;=N('Settings'!$B$5)),"NOT APPROVED; ",""))-2)))</f>
        <v/>
      </c>
    </row>
    <row r="407">
      <c r="A407" s="6" t="n"/>
      <c r="D407" s="7" t="n"/>
      <c r="E407" s="7" t="n"/>
      <c r="J407" s="6" t="n"/>
      <c r="L407" s="8" t="n"/>
      <c r="M407" s="9">
        <f>IF(NOT(OR(A407&lt;&gt;"",B407&lt;&gt;"",C407&lt;&gt;"")),"",IF(N(G407)&gt;0,N(G407),IF(AND(AND(D407&lt;&gt;"",E407&lt;&gt;""),N(E407)&gt;N(D407)),ROUND((N(E407)-N(D407))*24-N(F407)/60,2),"")))</f>
        <v/>
      </c>
      <c r="N407" s="6">
        <f>IF(N(A407)=0,"",A407-WEEKDAY(A407,3))</f>
        <v/>
      </c>
      <c r="O407" s="8">
        <f>IF(NOT(OR(A407&lt;&gt;"",B407&lt;&gt;"",C407&lt;&gt;"")),"",IF(IF(N(A407)=0,"NO DATE; ",IF(A407&gt;TODAY(),"FUTURE DATE; ",""))&amp;IF(B407="","NO WORKER; ",IF(COUNTIF('Workers'!$A$2:$A$61,B407)=0,"WORKER NOT ON WORKERS SHEET; ",""))&amp;IF(C407="","NO JOB; ",IF(COUNTIF('Jobs'!$A$2:$A$61,C407)=0,"JOB NOT ON JOBS SHEET; ",""))&amp;IF(AND(N(G407)=0,AND(D407&lt;&gt;"",E407&lt;&gt;""),N(E407)&lt;=N(D407)),"END BEFORE START; ",IF(N(M407)&lt;=0,"NO HOURS; ",""))&amp;IF(AND(N(A407)&gt;0,B407&lt;&gt;"",COUNTIFS('Time Entries'!$A$2:$A$1500,A407,'Time Entries'!$B$2:$B$1500,B407,'Time Entries'!$C$2:$C$1500,C407,'Time Entries'!$M$2:$M$1500,M407)&gt;1),"POSSIBLE DUPLICATE; ","")&amp;IF(AND(N(A407)&gt;0,B407&lt;&gt;"",N('Settings'!$B$2)&gt;0,SUMIFS('Time Entries'!$M$2:$M$1500,'Time Entries'!$A$2:$A$1500,A407,'Time Entries'!$B$2:$B$1500,B407)&gt;N('Settings'!$B$2)),"LONG DAY; ","")&amp;IF(AND(N(A407)&gt;0,N(J407)&gt;0,N(J407)-N(A407)&gt;N('Settings'!$B$4)),"ENTERED LATE; ","")&amp;IF(AND(N(A407)&gt;0,K407="",TODAY()-N(A407)&gt;=N('Settings'!$B$5)),"NOT APPROVED; ","")="","",LEFT(IF(N(A407)=0,"NO DATE; ",IF(A407&gt;TODAY(),"FUTURE DATE; ",""))&amp;IF(B407="","NO WORKER; ",IF(COUNTIF('Workers'!$A$2:$A$61,B407)=0,"WORKER NOT ON WORKERS SHEET; ",""))&amp;IF(C407="","NO JOB; ",IF(COUNTIF('Jobs'!$A$2:$A$61,C407)=0,"JOB NOT ON JOBS SHEET; ",""))&amp;IF(AND(N(G407)=0,AND(D407&lt;&gt;"",E407&lt;&gt;""),N(E407)&lt;=N(D407)),"END BEFORE START; ",IF(N(M407)&lt;=0,"NO HOURS; ",""))&amp;IF(AND(N(A407)&gt;0,B407&lt;&gt;"",COUNTIFS('Time Entries'!$A$2:$A$1500,A407,'Time Entries'!$B$2:$B$1500,B407,'Time Entries'!$C$2:$C$1500,C407,'Time Entries'!$M$2:$M$1500,M407)&gt;1),"POSSIBLE DUPLICATE; ","")&amp;IF(AND(N(A407)&gt;0,B407&lt;&gt;"",N('Settings'!$B$2)&gt;0,SUMIFS('Time Entries'!$M$2:$M$1500,'Time Entries'!$A$2:$A$1500,A407,'Time Entries'!$B$2:$B$1500,B407)&gt;N('Settings'!$B$2)),"LONG DAY; ","")&amp;IF(AND(N(A407)&gt;0,N(J407)&gt;0,N(J407)-N(A407)&gt;N('Settings'!$B$4)),"ENTERED LATE; ","")&amp;IF(AND(N(A407)&gt;0,K407="",TODAY()-N(A407)&gt;=N('Settings'!$B$5)),"NOT APPROVED; ",""),LEN(IF(N(A407)=0,"NO DATE; ",IF(A407&gt;TODAY(),"FUTURE DATE; ",""))&amp;IF(B407="","NO WORKER; ",IF(COUNTIF('Workers'!$A$2:$A$61,B407)=0,"WORKER NOT ON WORKERS SHEET; ",""))&amp;IF(C407="","NO JOB; ",IF(COUNTIF('Jobs'!$A$2:$A$61,C407)=0,"JOB NOT ON JOBS SHEET; ",""))&amp;IF(AND(N(G407)=0,AND(D407&lt;&gt;"",E407&lt;&gt;""),N(E407)&lt;=N(D407)),"END BEFORE START; ",IF(N(M407)&lt;=0,"NO HOURS; ",""))&amp;IF(AND(N(A407)&gt;0,B407&lt;&gt;"",COUNTIFS('Time Entries'!$A$2:$A$1500,A407,'Time Entries'!$B$2:$B$1500,B407,'Time Entries'!$C$2:$C$1500,C407,'Time Entries'!$M$2:$M$1500,M407)&gt;1),"POSSIBLE DUPLICATE; ","")&amp;IF(AND(N(A407)&gt;0,B407&lt;&gt;"",N('Settings'!$B$2)&gt;0,SUMIFS('Time Entries'!$M$2:$M$1500,'Time Entries'!$A$2:$A$1500,A407,'Time Entries'!$B$2:$B$1500,B407)&gt;N('Settings'!$B$2)),"LONG DAY; ","")&amp;IF(AND(N(A407)&gt;0,N(J407)&gt;0,N(J407)-N(A407)&gt;N('Settings'!$B$4)),"ENTERED LATE; ","")&amp;IF(AND(N(A407)&gt;0,K407="",TODAY()-N(A407)&gt;=N('Settings'!$B$5)),"NOT APPROVED; ",""))-2)))</f>
        <v/>
      </c>
    </row>
    <row r="408">
      <c r="A408" s="6" t="n"/>
      <c r="D408" s="7" t="n"/>
      <c r="E408" s="7" t="n"/>
      <c r="J408" s="6" t="n"/>
      <c r="L408" s="8" t="n"/>
      <c r="M408" s="9">
        <f>IF(NOT(OR(A408&lt;&gt;"",B408&lt;&gt;"",C408&lt;&gt;"")),"",IF(N(G408)&gt;0,N(G408),IF(AND(AND(D408&lt;&gt;"",E408&lt;&gt;""),N(E408)&gt;N(D408)),ROUND((N(E408)-N(D408))*24-N(F408)/60,2),"")))</f>
        <v/>
      </c>
      <c r="N408" s="6">
        <f>IF(N(A408)=0,"",A408-WEEKDAY(A408,3))</f>
        <v/>
      </c>
      <c r="O408" s="8">
        <f>IF(NOT(OR(A408&lt;&gt;"",B408&lt;&gt;"",C408&lt;&gt;"")),"",IF(IF(N(A408)=0,"NO DATE; ",IF(A408&gt;TODAY(),"FUTURE DATE; ",""))&amp;IF(B408="","NO WORKER; ",IF(COUNTIF('Workers'!$A$2:$A$61,B408)=0,"WORKER NOT ON WORKERS SHEET; ",""))&amp;IF(C408="","NO JOB; ",IF(COUNTIF('Jobs'!$A$2:$A$61,C408)=0,"JOB NOT ON JOBS SHEET; ",""))&amp;IF(AND(N(G408)=0,AND(D408&lt;&gt;"",E408&lt;&gt;""),N(E408)&lt;=N(D408)),"END BEFORE START; ",IF(N(M408)&lt;=0,"NO HOURS; ",""))&amp;IF(AND(N(A408)&gt;0,B408&lt;&gt;"",COUNTIFS('Time Entries'!$A$2:$A$1500,A408,'Time Entries'!$B$2:$B$1500,B408,'Time Entries'!$C$2:$C$1500,C408,'Time Entries'!$M$2:$M$1500,M408)&gt;1),"POSSIBLE DUPLICATE; ","")&amp;IF(AND(N(A408)&gt;0,B408&lt;&gt;"",N('Settings'!$B$2)&gt;0,SUMIFS('Time Entries'!$M$2:$M$1500,'Time Entries'!$A$2:$A$1500,A408,'Time Entries'!$B$2:$B$1500,B408)&gt;N('Settings'!$B$2)),"LONG DAY; ","")&amp;IF(AND(N(A408)&gt;0,N(J408)&gt;0,N(J408)-N(A408)&gt;N('Settings'!$B$4)),"ENTERED LATE; ","")&amp;IF(AND(N(A408)&gt;0,K408="",TODAY()-N(A408)&gt;=N('Settings'!$B$5)),"NOT APPROVED; ","")="","",LEFT(IF(N(A408)=0,"NO DATE; ",IF(A408&gt;TODAY(),"FUTURE DATE; ",""))&amp;IF(B408="","NO WORKER; ",IF(COUNTIF('Workers'!$A$2:$A$61,B408)=0,"WORKER NOT ON WORKERS SHEET; ",""))&amp;IF(C408="","NO JOB; ",IF(COUNTIF('Jobs'!$A$2:$A$61,C408)=0,"JOB NOT ON JOBS SHEET; ",""))&amp;IF(AND(N(G408)=0,AND(D408&lt;&gt;"",E408&lt;&gt;""),N(E408)&lt;=N(D408)),"END BEFORE START; ",IF(N(M408)&lt;=0,"NO HOURS; ",""))&amp;IF(AND(N(A408)&gt;0,B408&lt;&gt;"",COUNTIFS('Time Entries'!$A$2:$A$1500,A408,'Time Entries'!$B$2:$B$1500,B408,'Time Entries'!$C$2:$C$1500,C408,'Time Entries'!$M$2:$M$1500,M408)&gt;1),"POSSIBLE DUPLICATE; ","")&amp;IF(AND(N(A408)&gt;0,B408&lt;&gt;"",N('Settings'!$B$2)&gt;0,SUMIFS('Time Entries'!$M$2:$M$1500,'Time Entries'!$A$2:$A$1500,A408,'Time Entries'!$B$2:$B$1500,B408)&gt;N('Settings'!$B$2)),"LONG DAY; ","")&amp;IF(AND(N(A408)&gt;0,N(J408)&gt;0,N(J408)-N(A408)&gt;N('Settings'!$B$4)),"ENTERED LATE; ","")&amp;IF(AND(N(A408)&gt;0,K408="",TODAY()-N(A408)&gt;=N('Settings'!$B$5)),"NOT APPROVED; ",""),LEN(IF(N(A408)=0,"NO DATE; ",IF(A408&gt;TODAY(),"FUTURE DATE; ",""))&amp;IF(B408="","NO WORKER; ",IF(COUNTIF('Workers'!$A$2:$A$61,B408)=0,"WORKER NOT ON WORKERS SHEET; ",""))&amp;IF(C408="","NO JOB; ",IF(COUNTIF('Jobs'!$A$2:$A$61,C408)=0,"JOB NOT ON JOBS SHEET; ",""))&amp;IF(AND(N(G408)=0,AND(D408&lt;&gt;"",E408&lt;&gt;""),N(E408)&lt;=N(D408)),"END BEFORE START; ",IF(N(M408)&lt;=0,"NO HOURS; ",""))&amp;IF(AND(N(A408)&gt;0,B408&lt;&gt;"",COUNTIFS('Time Entries'!$A$2:$A$1500,A408,'Time Entries'!$B$2:$B$1500,B408,'Time Entries'!$C$2:$C$1500,C408,'Time Entries'!$M$2:$M$1500,M408)&gt;1),"POSSIBLE DUPLICATE; ","")&amp;IF(AND(N(A408)&gt;0,B408&lt;&gt;"",N('Settings'!$B$2)&gt;0,SUMIFS('Time Entries'!$M$2:$M$1500,'Time Entries'!$A$2:$A$1500,A408,'Time Entries'!$B$2:$B$1500,B408)&gt;N('Settings'!$B$2)),"LONG DAY; ","")&amp;IF(AND(N(A408)&gt;0,N(J408)&gt;0,N(J408)-N(A408)&gt;N('Settings'!$B$4)),"ENTERED LATE; ","")&amp;IF(AND(N(A408)&gt;0,K408="",TODAY()-N(A408)&gt;=N('Settings'!$B$5)),"NOT APPROVED; ",""))-2)))</f>
        <v/>
      </c>
    </row>
    <row r="409">
      <c r="A409" s="6" t="n"/>
      <c r="D409" s="7" t="n"/>
      <c r="E409" s="7" t="n"/>
      <c r="J409" s="6" t="n"/>
      <c r="L409" s="8" t="n"/>
      <c r="M409" s="9">
        <f>IF(NOT(OR(A409&lt;&gt;"",B409&lt;&gt;"",C409&lt;&gt;"")),"",IF(N(G409)&gt;0,N(G409),IF(AND(AND(D409&lt;&gt;"",E409&lt;&gt;""),N(E409)&gt;N(D409)),ROUND((N(E409)-N(D409))*24-N(F409)/60,2),"")))</f>
        <v/>
      </c>
      <c r="N409" s="6">
        <f>IF(N(A409)=0,"",A409-WEEKDAY(A409,3))</f>
        <v/>
      </c>
      <c r="O409" s="8">
        <f>IF(NOT(OR(A409&lt;&gt;"",B409&lt;&gt;"",C409&lt;&gt;"")),"",IF(IF(N(A409)=0,"NO DATE; ",IF(A409&gt;TODAY(),"FUTURE DATE; ",""))&amp;IF(B409="","NO WORKER; ",IF(COUNTIF('Workers'!$A$2:$A$61,B409)=0,"WORKER NOT ON WORKERS SHEET; ",""))&amp;IF(C409="","NO JOB; ",IF(COUNTIF('Jobs'!$A$2:$A$61,C409)=0,"JOB NOT ON JOBS SHEET; ",""))&amp;IF(AND(N(G409)=0,AND(D409&lt;&gt;"",E409&lt;&gt;""),N(E409)&lt;=N(D409)),"END BEFORE START; ",IF(N(M409)&lt;=0,"NO HOURS; ",""))&amp;IF(AND(N(A409)&gt;0,B409&lt;&gt;"",COUNTIFS('Time Entries'!$A$2:$A$1500,A409,'Time Entries'!$B$2:$B$1500,B409,'Time Entries'!$C$2:$C$1500,C409,'Time Entries'!$M$2:$M$1500,M409)&gt;1),"POSSIBLE DUPLICATE; ","")&amp;IF(AND(N(A409)&gt;0,B409&lt;&gt;"",N('Settings'!$B$2)&gt;0,SUMIFS('Time Entries'!$M$2:$M$1500,'Time Entries'!$A$2:$A$1500,A409,'Time Entries'!$B$2:$B$1500,B409)&gt;N('Settings'!$B$2)),"LONG DAY; ","")&amp;IF(AND(N(A409)&gt;0,N(J409)&gt;0,N(J409)-N(A409)&gt;N('Settings'!$B$4)),"ENTERED LATE; ","")&amp;IF(AND(N(A409)&gt;0,K409="",TODAY()-N(A409)&gt;=N('Settings'!$B$5)),"NOT APPROVED; ","")="","",LEFT(IF(N(A409)=0,"NO DATE; ",IF(A409&gt;TODAY(),"FUTURE DATE; ",""))&amp;IF(B409="","NO WORKER; ",IF(COUNTIF('Workers'!$A$2:$A$61,B409)=0,"WORKER NOT ON WORKERS SHEET; ",""))&amp;IF(C409="","NO JOB; ",IF(COUNTIF('Jobs'!$A$2:$A$61,C409)=0,"JOB NOT ON JOBS SHEET; ",""))&amp;IF(AND(N(G409)=0,AND(D409&lt;&gt;"",E409&lt;&gt;""),N(E409)&lt;=N(D409)),"END BEFORE START; ",IF(N(M409)&lt;=0,"NO HOURS; ",""))&amp;IF(AND(N(A409)&gt;0,B409&lt;&gt;"",COUNTIFS('Time Entries'!$A$2:$A$1500,A409,'Time Entries'!$B$2:$B$1500,B409,'Time Entries'!$C$2:$C$1500,C409,'Time Entries'!$M$2:$M$1500,M409)&gt;1),"POSSIBLE DUPLICATE; ","")&amp;IF(AND(N(A409)&gt;0,B409&lt;&gt;"",N('Settings'!$B$2)&gt;0,SUMIFS('Time Entries'!$M$2:$M$1500,'Time Entries'!$A$2:$A$1500,A409,'Time Entries'!$B$2:$B$1500,B409)&gt;N('Settings'!$B$2)),"LONG DAY; ","")&amp;IF(AND(N(A409)&gt;0,N(J409)&gt;0,N(J409)-N(A409)&gt;N('Settings'!$B$4)),"ENTERED LATE; ","")&amp;IF(AND(N(A409)&gt;0,K409="",TODAY()-N(A409)&gt;=N('Settings'!$B$5)),"NOT APPROVED; ",""),LEN(IF(N(A409)=0,"NO DATE; ",IF(A409&gt;TODAY(),"FUTURE DATE; ",""))&amp;IF(B409="","NO WORKER; ",IF(COUNTIF('Workers'!$A$2:$A$61,B409)=0,"WORKER NOT ON WORKERS SHEET; ",""))&amp;IF(C409="","NO JOB; ",IF(COUNTIF('Jobs'!$A$2:$A$61,C409)=0,"JOB NOT ON JOBS SHEET; ",""))&amp;IF(AND(N(G409)=0,AND(D409&lt;&gt;"",E409&lt;&gt;""),N(E409)&lt;=N(D409)),"END BEFORE START; ",IF(N(M409)&lt;=0,"NO HOURS; ",""))&amp;IF(AND(N(A409)&gt;0,B409&lt;&gt;"",COUNTIFS('Time Entries'!$A$2:$A$1500,A409,'Time Entries'!$B$2:$B$1500,B409,'Time Entries'!$C$2:$C$1500,C409,'Time Entries'!$M$2:$M$1500,M409)&gt;1),"POSSIBLE DUPLICATE; ","")&amp;IF(AND(N(A409)&gt;0,B409&lt;&gt;"",N('Settings'!$B$2)&gt;0,SUMIFS('Time Entries'!$M$2:$M$1500,'Time Entries'!$A$2:$A$1500,A409,'Time Entries'!$B$2:$B$1500,B409)&gt;N('Settings'!$B$2)),"LONG DAY; ","")&amp;IF(AND(N(A409)&gt;0,N(J409)&gt;0,N(J409)-N(A409)&gt;N('Settings'!$B$4)),"ENTERED LATE; ","")&amp;IF(AND(N(A409)&gt;0,K409="",TODAY()-N(A409)&gt;=N('Settings'!$B$5)),"NOT APPROVED; ",""))-2)))</f>
        <v/>
      </c>
    </row>
    <row r="410">
      <c r="A410" s="6" t="n"/>
      <c r="D410" s="7" t="n"/>
      <c r="E410" s="7" t="n"/>
      <c r="J410" s="6" t="n"/>
      <c r="L410" s="8" t="n"/>
      <c r="M410" s="9">
        <f>IF(NOT(OR(A410&lt;&gt;"",B410&lt;&gt;"",C410&lt;&gt;"")),"",IF(N(G410)&gt;0,N(G410),IF(AND(AND(D410&lt;&gt;"",E410&lt;&gt;""),N(E410)&gt;N(D410)),ROUND((N(E410)-N(D410))*24-N(F410)/60,2),"")))</f>
        <v/>
      </c>
      <c r="N410" s="6">
        <f>IF(N(A410)=0,"",A410-WEEKDAY(A410,3))</f>
        <v/>
      </c>
      <c r="O410" s="8">
        <f>IF(NOT(OR(A410&lt;&gt;"",B410&lt;&gt;"",C410&lt;&gt;"")),"",IF(IF(N(A410)=0,"NO DATE; ",IF(A410&gt;TODAY(),"FUTURE DATE; ",""))&amp;IF(B410="","NO WORKER; ",IF(COUNTIF('Workers'!$A$2:$A$61,B410)=0,"WORKER NOT ON WORKERS SHEET; ",""))&amp;IF(C410="","NO JOB; ",IF(COUNTIF('Jobs'!$A$2:$A$61,C410)=0,"JOB NOT ON JOBS SHEET; ",""))&amp;IF(AND(N(G410)=0,AND(D410&lt;&gt;"",E410&lt;&gt;""),N(E410)&lt;=N(D410)),"END BEFORE START; ",IF(N(M410)&lt;=0,"NO HOURS; ",""))&amp;IF(AND(N(A410)&gt;0,B410&lt;&gt;"",COUNTIFS('Time Entries'!$A$2:$A$1500,A410,'Time Entries'!$B$2:$B$1500,B410,'Time Entries'!$C$2:$C$1500,C410,'Time Entries'!$M$2:$M$1500,M410)&gt;1),"POSSIBLE DUPLICATE; ","")&amp;IF(AND(N(A410)&gt;0,B410&lt;&gt;"",N('Settings'!$B$2)&gt;0,SUMIFS('Time Entries'!$M$2:$M$1500,'Time Entries'!$A$2:$A$1500,A410,'Time Entries'!$B$2:$B$1500,B410)&gt;N('Settings'!$B$2)),"LONG DAY; ","")&amp;IF(AND(N(A410)&gt;0,N(J410)&gt;0,N(J410)-N(A410)&gt;N('Settings'!$B$4)),"ENTERED LATE; ","")&amp;IF(AND(N(A410)&gt;0,K410="",TODAY()-N(A410)&gt;=N('Settings'!$B$5)),"NOT APPROVED; ","")="","",LEFT(IF(N(A410)=0,"NO DATE; ",IF(A410&gt;TODAY(),"FUTURE DATE; ",""))&amp;IF(B410="","NO WORKER; ",IF(COUNTIF('Workers'!$A$2:$A$61,B410)=0,"WORKER NOT ON WORKERS SHEET; ",""))&amp;IF(C410="","NO JOB; ",IF(COUNTIF('Jobs'!$A$2:$A$61,C410)=0,"JOB NOT ON JOBS SHEET; ",""))&amp;IF(AND(N(G410)=0,AND(D410&lt;&gt;"",E410&lt;&gt;""),N(E410)&lt;=N(D410)),"END BEFORE START; ",IF(N(M410)&lt;=0,"NO HOURS; ",""))&amp;IF(AND(N(A410)&gt;0,B410&lt;&gt;"",COUNTIFS('Time Entries'!$A$2:$A$1500,A410,'Time Entries'!$B$2:$B$1500,B410,'Time Entries'!$C$2:$C$1500,C410,'Time Entries'!$M$2:$M$1500,M410)&gt;1),"POSSIBLE DUPLICATE; ","")&amp;IF(AND(N(A410)&gt;0,B410&lt;&gt;"",N('Settings'!$B$2)&gt;0,SUMIFS('Time Entries'!$M$2:$M$1500,'Time Entries'!$A$2:$A$1500,A410,'Time Entries'!$B$2:$B$1500,B410)&gt;N('Settings'!$B$2)),"LONG DAY; ","")&amp;IF(AND(N(A410)&gt;0,N(J410)&gt;0,N(J410)-N(A410)&gt;N('Settings'!$B$4)),"ENTERED LATE; ","")&amp;IF(AND(N(A410)&gt;0,K410="",TODAY()-N(A410)&gt;=N('Settings'!$B$5)),"NOT APPROVED; ",""),LEN(IF(N(A410)=0,"NO DATE; ",IF(A410&gt;TODAY(),"FUTURE DATE; ",""))&amp;IF(B410="","NO WORKER; ",IF(COUNTIF('Workers'!$A$2:$A$61,B410)=0,"WORKER NOT ON WORKERS SHEET; ",""))&amp;IF(C410="","NO JOB; ",IF(COUNTIF('Jobs'!$A$2:$A$61,C410)=0,"JOB NOT ON JOBS SHEET; ",""))&amp;IF(AND(N(G410)=0,AND(D410&lt;&gt;"",E410&lt;&gt;""),N(E410)&lt;=N(D410)),"END BEFORE START; ",IF(N(M410)&lt;=0,"NO HOURS; ",""))&amp;IF(AND(N(A410)&gt;0,B410&lt;&gt;"",COUNTIFS('Time Entries'!$A$2:$A$1500,A410,'Time Entries'!$B$2:$B$1500,B410,'Time Entries'!$C$2:$C$1500,C410,'Time Entries'!$M$2:$M$1500,M410)&gt;1),"POSSIBLE DUPLICATE; ","")&amp;IF(AND(N(A410)&gt;0,B410&lt;&gt;"",N('Settings'!$B$2)&gt;0,SUMIFS('Time Entries'!$M$2:$M$1500,'Time Entries'!$A$2:$A$1500,A410,'Time Entries'!$B$2:$B$1500,B410)&gt;N('Settings'!$B$2)),"LONG DAY; ","")&amp;IF(AND(N(A410)&gt;0,N(J410)&gt;0,N(J410)-N(A410)&gt;N('Settings'!$B$4)),"ENTERED LATE; ","")&amp;IF(AND(N(A410)&gt;0,K410="",TODAY()-N(A410)&gt;=N('Settings'!$B$5)),"NOT APPROVED; ",""))-2)))</f>
        <v/>
      </c>
    </row>
    <row r="411">
      <c r="A411" s="6" t="n"/>
      <c r="D411" s="7" t="n"/>
      <c r="E411" s="7" t="n"/>
      <c r="J411" s="6" t="n"/>
      <c r="L411" s="8" t="n"/>
      <c r="M411" s="9">
        <f>IF(NOT(OR(A411&lt;&gt;"",B411&lt;&gt;"",C411&lt;&gt;"")),"",IF(N(G411)&gt;0,N(G411),IF(AND(AND(D411&lt;&gt;"",E411&lt;&gt;""),N(E411)&gt;N(D411)),ROUND((N(E411)-N(D411))*24-N(F411)/60,2),"")))</f>
        <v/>
      </c>
      <c r="N411" s="6">
        <f>IF(N(A411)=0,"",A411-WEEKDAY(A411,3))</f>
        <v/>
      </c>
      <c r="O411" s="8">
        <f>IF(NOT(OR(A411&lt;&gt;"",B411&lt;&gt;"",C411&lt;&gt;"")),"",IF(IF(N(A411)=0,"NO DATE; ",IF(A411&gt;TODAY(),"FUTURE DATE; ",""))&amp;IF(B411="","NO WORKER; ",IF(COUNTIF('Workers'!$A$2:$A$61,B411)=0,"WORKER NOT ON WORKERS SHEET; ",""))&amp;IF(C411="","NO JOB; ",IF(COUNTIF('Jobs'!$A$2:$A$61,C411)=0,"JOB NOT ON JOBS SHEET; ",""))&amp;IF(AND(N(G411)=0,AND(D411&lt;&gt;"",E411&lt;&gt;""),N(E411)&lt;=N(D411)),"END BEFORE START; ",IF(N(M411)&lt;=0,"NO HOURS; ",""))&amp;IF(AND(N(A411)&gt;0,B411&lt;&gt;"",COUNTIFS('Time Entries'!$A$2:$A$1500,A411,'Time Entries'!$B$2:$B$1500,B411,'Time Entries'!$C$2:$C$1500,C411,'Time Entries'!$M$2:$M$1500,M411)&gt;1),"POSSIBLE DUPLICATE; ","")&amp;IF(AND(N(A411)&gt;0,B411&lt;&gt;"",N('Settings'!$B$2)&gt;0,SUMIFS('Time Entries'!$M$2:$M$1500,'Time Entries'!$A$2:$A$1500,A411,'Time Entries'!$B$2:$B$1500,B411)&gt;N('Settings'!$B$2)),"LONG DAY; ","")&amp;IF(AND(N(A411)&gt;0,N(J411)&gt;0,N(J411)-N(A411)&gt;N('Settings'!$B$4)),"ENTERED LATE; ","")&amp;IF(AND(N(A411)&gt;0,K411="",TODAY()-N(A411)&gt;=N('Settings'!$B$5)),"NOT APPROVED; ","")="","",LEFT(IF(N(A411)=0,"NO DATE; ",IF(A411&gt;TODAY(),"FUTURE DATE; ",""))&amp;IF(B411="","NO WORKER; ",IF(COUNTIF('Workers'!$A$2:$A$61,B411)=0,"WORKER NOT ON WORKERS SHEET; ",""))&amp;IF(C411="","NO JOB; ",IF(COUNTIF('Jobs'!$A$2:$A$61,C411)=0,"JOB NOT ON JOBS SHEET; ",""))&amp;IF(AND(N(G411)=0,AND(D411&lt;&gt;"",E411&lt;&gt;""),N(E411)&lt;=N(D411)),"END BEFORE START; ",IF(N(M411)&lt;=0,"NO HOURS; ",""))&amp;IF(AND(N(A411)&gt;0,B411&lt;&gt;"",COUNTIFS('Time Entries'!$A$2:$A$1500,A411,'Time Entries'!$B$2:$B$1500,B411,'Time Entries'!$C$2:$C$1500,C411,'Time Entries'!$M$2:$M$1500,M411)&gt;1),"POSSIBLE DUPLICATE; ","")&amp;IF(AND(N(A411)&gt;0,B411&lt;&gt;"",N('Settings'!$B$2)&gt;0,SUMIFS('Time Entries'!$M$2:$M$1500,'Time Entries'!$A$2:$A$1500,A411,'Time Entries'!$B$2:$B$1500,B411)&gt;N('Settings'!$B$2)),"LONG DAY; ","")&amp;IF(AND(N(A411)&gt;0,N(J411)&gt;0,N(J411)-N(A411)&gt;N('Settings'!$B$4)),"ENTERED LATE; ","")&amp;IF(AND(N(A411)&gt;0,K411="",TODAY()-N(A411)&gt;=N('Settings'!$B$5)),"NOT APPROVED; ",""),LEN(IF(N(A411)=0,"NO DATE; ",IF(A411&gt;TODAY(),"FUTURE DATE; ",""))&amp;IF(B411="","NO WORKER; ",IF(COUNTIF('Workers'!$A$2:$A$61,B411)=0,"WORKER NOT ON WORKERS SHEET; ",""))&amp;IF(C411="","NO JOB; ",IF(COUNTIF('Jobs'!$A$2:$A$61,C411)=0,"JOB NOT ON JOBS SHEET; ",""))&amp;IF(AND(N(G411)=0,AND(D411&lt;&gt;"",E411&lt;&gt;""),N(E411)&lt;=N(D411)),"END BEFORE START; ",IF(N(M411)&lt;=0,"NO HOURS; ",""))&amp;IF(AND(N(A411)&gt;0,B411&lt;&gt;"",COUNTIFS('Time Entries'!$A$2:$A$1500,A411,'Time Entries'!$B$2:$B$1500,B411,'Time Entries'!$C$2:$C$1500,C411,'Time Entries'!$M$2:$M$1500,M411)&gt;1),"POSSIBLE DUPLICATE; ","")&amp;IF(AND(N(A411)&gt;0,B411&lt;&gt;"",N('Settings'!$B$2)&gt;0,SUMIFS('Time Entries'!$M$2:$M$1500,'Time Entries'!$A$2:$A$1500,A411,'Time Entries'!$B$2:$B$1500,B411)&gt;N('Settings'!$B$2)),"LONG DAY; ","")&amp;IF(AND(N(A411)&gt;0,N(J411)&gt;0,N(J411)-N(A411)&gt;N('Settings'!$B$4)),"ENTERED LATE; ","")&amp;IF(AND(N(A411)&gt;0,K411="",TODAY()-N(A411)&gt;=N('Settings'!$B$5)),"NOT APPROVED; ",""))-2)))</f>
        <v/>
      </c>
    </row>
    <row r="412">
      <c r="A412" s="6" t="n"/>
      <c r="D412" s="7" t="n"/>
      <c r="E412" s="7" t="n"/>
      <c r="J412" s="6" t="n"/>
      <c r="L412" s="8" t="n"/>
      <c r="M412" s="9">
        <f>IF(NOT(OR(A412&lt;&gt;"",B412&lt;&gt;"",C412&lt;&gt;"")),"",IF(N(G412)&gt;0,N(G412),IF(AND(AND(D412&lt;&gt;"",E412&lt;&gt;""),N(E412)&gt;N(D412)),ROUND((N(E412)-N(D412))*24-N(F412)/60,2),"")))</f>
        <v/>
      </c>
      <c r="N412" s="6">
        <f>IF(N(A412)=0,"",A412-WEEKDAY(A412,3))</f>
        <v/>
      </c>
      <c r="O412" s="8">
        <f>IF(NOT(OR(A412&lt;&gt;"",B412&lt;&gt;"",C412&lt;&gt;"")),"",IF(IF(N(A412)=0,"NO DATE; ",IF(A412&gt;TODAY(),"FUTURE DATE; ",""))&amp;IF(B412="","NO WORKER; ",IF(COUNTIF('Workers'!$A$2:$A$61,B412)=0,"WORKER NOT ON WORKERS SHEET; ",""))&amp;IF(C412="","NO JOB; ",IF(COUNTIF('Jobs'!$A$2:$A$61,C412)=0,"JOB NOT ON JOBS SHEET; ",""))&amp;IF(AND(N(G412)=0,AND(D412&lt;&gt;"",E412&lt;&gt;""),N(E412)&lt;=N(D412)),"END BEFORE START; ",IF(N(M412)&lt;=0,"NO HOURS; ",""))&amp;IF(AND(N(A412)&gt;0,B412&lt;&gt;"",COUNTIFS('Time Entries'!$A$2:$A$1500,A412,'Time Entries'!$B$2:$B$1500,B412,'Time Entries'!$C$2:$C$1500,C412,'Time Entries'!$M$2:$M$1500,M412)&gt;1),"POSSIBLE DUPLICATE; ","")&amp;IF(AND(N(A412)&gt;0,B412&lt;&gt;"",N('Settings'!$B$2)&gt;0,SUMIFS('Time Entries'!$M$2:$M$1500,'Time Entries'!$A$2:$A$1500,A412,'Time Entries'!$B$2:$B$1500,B412)&gt;N('Settings'!$B$2)),"LONG DAY; ","")&amp;IF(AND(N(A412)&gt;0,N(J412)&gt;0,N(J412)-N(A412)&gt;N('Settings'!$B$4)),"ENTERED LATE; ","")&amp;IF(AND(N(A412)&gt;0,K412="",TODAY()-N(A412)&gt;=N('Settings'!$B$5)),"NOT APPROVED; ","")="","",LEFT(IF(N(A412)=0,"NO DATE; ",IF(A412&gt;TODAY(),"FUTURE DATE; ",""))&amp;IF(B412="","NO WORKER; ",IF(COUNTIF('Workers'!$A$2:$A$61,B412)=0,"WORKER NOT ON WORKERS SHEET; ",""))&amp;IF(C412="","NO JOB; ",IF(COUNTIF('Jobs'!$A$2:$A$61,C412)=0,"JOB NOT ON JOBS SHEET; ",""))&amp;IF(AND(N(G412)=0,AND(D412&lt;&gt;"",E412&lt;&gt;""),N(E412)&lt;=N(D412)),"END BEFORE START; ",IF(N(M412)&lt;=0,"NO HOURS; ",""))&amp;IF(AND(N(A412)&gt;0,B412&lt;&gt;"",COUNTIFS('Time Entries'!$A$2:$A$1500,A412,'Time Entries'!$B$2:$B$1500,B412,'Time Entries'!$C$2:$C$1500,C412,'Time Entries'!$M$2:$M$1500,M412)&gt;1),"POSSIBLE DUPLICATE; ","")&amp;IF(AND(N(A412)&gt;0,B412&lt;&gt;"",N('Settings'!$B$2)&gt;0,SUMIFS('Time Entries'!$M$2:$M$1500,'Time Entries'!$A$2:$A$1500,A412,'Time Entries'!$B$2:$B$1500,B412)&gt;N('Settings'!$B$2)),"LONG DAY; ","")&amp;IF(AND(N(A412)&gt;0,N(J412)&gt;0,N(J412)-N(A412)&gt;N('Settings'!$B$4)),"ENTERED LATE; ","")&amp;IF(AND(N(A412)&gt;0,K412="",TODAY()-N(A412)&gt;=N('Settings'!$B$5)),"NOT APPROVED; ",""),LEN(IF(N(A412)=0,"NO DATE; ",IF(A412&gt;TODAY(),"FUTURE DATE; ",""))&amp;IF(B412="","NO WORKER; ",IF(COUNTIF('Workers'!$A$2:$A$61,B412)=0,"WORKER NOT ON WORKERS SHEET; ",""))&amp;IF(C412="","NO JOB; ",IF(COUNTIF('Jobs'!$A$2:$A$61,C412)=0,"JOB NOT ON JOBS SHEET; ",""))&amp;IF(AND(N(G412)=0,AND(D412&lt;&gt;"",E412&lt;&gt;""),N(E412)&lt;=N(D412)),"END BEFORE START; ",IF(N(M412)&lt;=0,"NO HOURS; ",""))&amp;IF(AND(N(A412)&gt;0,B412&lt;&gt;"",COUNTIFS('Time Entries'!$A$2:$A$1500,A412,'Time Entries'!$B$2:$B$1500,B412,'Time Entries'!$C$2:$C$1500,C412,'Time Entries'!$M$2:$M$1500,M412)&gt;1),"POSSIBLE DUPLICATE; ","")&amp;IF(AND(N(A412)&gt;0,B412&lt;&gt;"",N('Settings'!$B$2)&gt;0,SUMIFS('Time Entries'!$M$2:$M$1500,'Time Entries'!$A$2:$A$1500,A412,'Time Entries'!$B$2:$B$1500,B412)&gt;N('Settings'!$B$2)),"LONG DAY; ","")&amp;IF(AND(N(A412)&gt;0,N(J412)&gt;0,N(J412)-N(A412)&gt;N('Settings'!$B$4)),"ENTERED LATE; ","")&amp;IF(AND(N(A412)&gt;0,K412="",TODAY()-N(A412)&gt;=N('Settings'!$B$5)),"NOT APPROVED; ",""))-2)))</f>
        <v/>
      </c>
    </row>
    <row r="413">
      <c r="A413" s="6" t="n"/>
      <c r="D413" s="7" t="n"/>
      <c r="E413" s="7" t="n"/>
      <c r="J413" s="6" t="n"/>
      <c r="L413" s="8" t="n"/>
      <c r="M413" s="9">
        <f>IF(NOT(OR(A413&lt;&gt;"",B413&lt;&gt;"",C413&lt;&gt;"")),"",IF(N(G413)&gt;0,N(G413),IF(AND(AND(D413&lt;&gt;"",E413&lt;&gt;""),N(E413)&gt;N(D413)),ROUND((N(E413)-N(D413))*24-N(F413)/60,2),"")))</f>
        <v/>
      </c>
      <c r="N413" s="6">
        <f>IF(N(A413)=0,"",A413-WEEKDAY(A413,3))</f>
        <v/>
      </c>
      <c r="O413" s="8">
        <f>IF(NOT(OR(A413&lt;&gt;"",B413&lt;&gt;"",C413&lt;&gt;"")),"",IF(IF(N(A413)=0,"NO DATE; ",IF(A413&gt;TODAY(),"FUTURE DATE; ",""))&amp;IF(B413="","NO WORKER; ",IF(COUNTIF('Workers'!$A$2:$A$61,B413)=0,"WORKER NOT ON WORKERS SHEET; ",""))&amp;IF(C413="","NO JOB; ",IF(COUNTIF('Jobs'!$A$2:$A$61,C413)=0,"JOB NOT ON JOBS SHEET; ",""))&amp;IF(AND(N(G413)=0,AND(D413&lt;&gt;"",E413&lt;&gt;""),N(E413)&lt;=N(D413)),"END BEFORE START; ",IF(N(M413)&lt;=0,"NO HOURS; ",""))&amp;IF(AND(N(A413)&gt;0,B413&lt;&gt;"",COUNTIFS('Time Entries'!$A$2:$A$1500,A413,'Time Entries'!$B$2:$B$1500,B413,'Time Entries'!$C$2:$C$1500,C413,'Time Entries'!$M$2:$M$1500,M413)&gt;1),"POSSIBLE DUPLICATE; ","")&amp;IF(AND(N(A413)&gt;0,B413&lt;&gt;"",N('Settings'!$B$2)&gt;0,SUMIFS('Time Entries'!$M$2:$M$1500,'Time Entries'!$A$2:$A$1500,A413,'Time Entries'!$B$2:$B$1500,B413)&gt;N('Settings'!$B$2)),"LONG DAY; ","")&amp;IF(AND(N(A413)&gt;0,N(J413)&gt;0,N(J413)-N(A413)&gt;N('Settings'!$B$4)),"ENTERED LATE; ","")&amp;IF(AND(N(A413)&gt;0,K413="",TODAY()-N(A413)&gt;=N('Settings'!$B$5)),"NOT APPROVED; ","")="","",LEFT(IF(N(A413)=0,"NO DATE; ",IF(A413&gt;TODAY(),"FUTURE DATE; ",""))&amp;IF(B413="","NO WORKER; ",IF(COUNTIF('Workers'!$A$2:$A$61,B413)=0,"WORKER NOT ON WORKERS SHEET; ",""))&amp;IF(C413="","NO JOB; ",IF(COUNTIF('Jobs'!$A$2:$A$61,C413)=0,"JOB NOT ON JOBS SHEET; ",""))&amp;IF(AND(N(G413)=0,AND(D413&lt;&gt;"",E413&lt;&gt;""),N(E413)&lt;=N(D413)),"END BEFORE START; ",IF(N(M413)&lt;=0,"NO HOURS; ",""))&amp;IF(AND(N(A413)&gt;0,B413&lt;&gt;"",COUNTIFS('Time Entries'!$A$2:$A$1500,A413,'Time Entries'!$B$2:$B$1500,B413,'Time Entries'!$C$2:$C$1500,C413,'Time Entries'!$M$2:$M$1500,M413)&gt;1),"POSSIBLE DUPLICATE; ","")&amp;IF(AND(N(A413)&gt;0,B413&lt;&gt;"",N('Settings'!$B$2)&gt;0,SUMIFS('Time Entries'!$M$2:$M$1500,'Time Entries'!$A$2:$A$1500,A413,'Time Entries'!$B$2:$B$1500,B413)&gt;N('Settings'!$B$2)),"LONG DAY; ","")&amp;IF(AND(N(A413)&gt;0,N(J413)&gt;0,N(J413)-N(A413)&gt;N('Settings'!$B$4)),"ENTERED LATE; ","")&amp;IF(AND(N(A413)&gt;0,K413="",TODAY()-N(A413)&gt;=N('Settings'!$B$5)),"NOT APPROVED; ",""),LEN(IF(N(A413)=0,"NO DATE; ",IF(A413&gt;TODAY(),"FUTURE DATE; ",""))&amp;IF(B413="","NO WORKER; ",IF(COUNTIF('Workers'!$A$2:$A$61,B413)=0,"WORKER NOT ON WORKERS SHEET; ",""))&amp;IF(C413="","NO JOB; ",IF(COUNTIF('Jobs'!$A$2:$A$61,C413)=0,"JOB NOT ON JOBS SHEET; ",""))&amp;IF(AND(N(G413)=0,AND(D413&lt;&gt;"",E413&lt;&gt;""),N(E413)&lt;=N(D413)),"END BEFORE START; ",IF(N(M413)&lt;=0,"NO HOURS; ",""))&amp;IF(AND(N(A413)&gt;0,B413&lt;&gt;"",COUNTIFS('Time Entries'!$A$2:$A$1500,A413,'Time Entries'!$B$2:$B$1500,B413,'Time Entries'!$C$2:$C$1500,C413,'Time Entries'!$M$2:$M$1500,M413)&gt;1),"POSSIBLE DUPLICATE; ","")&amp;IF(AND(N(A413)&gt;0,B413&lt;&gt;"",N('Settings'!$B$2)&gt;0,SUMIFS('Time Entries'!$M$2:$M$1500,'Time Entries'!$A$2:$A$1500,A413,'Time Entries'!$B$2:$B$1500,B413)&gt;N('Settings'!$B$2)),"LONG DAY; ","")&amp;IF(AND(N(A413)&gt;0,N(J413)&gt;0,N(J413)-N(A413)&gt;N('Settings'!$B$4)),"ENTERED LATE; ","")&amp;IF(AND(N(A413)&gt;0,K413="",TODAY()-N(A413)&gt;=N('Settings'!$B$5)),"NOT APPROVED; ",""))-2)))</f>
        <v/>
      </c>
    </row>
    <row r="414">
      <c r="A414" s="6" t="n"/>
      <c r="D414" s="7" t="n"/>
      <c r="E414" s="7" t="n"/>
      <c r="J414" s="6" t="n"/>
      <c r="L414" s="8" t="n"/>
      <c r="M414" s="9">
        <f>IF(NOT(OR(A414&lt;&gt;"",B414&lt;&gt;"",C414&lt;&gt;"")),"",IF(N(G414)&gt;0,N(G414),IF(AND(AND(D414&lt;&gt;"",E414&lt;&gt;""),N(E414)&gt;N(D414)),ROUND((N(E414)-N(D414))*24-N(F414)/60,2),"")))</f>
        <v/>
      </c>
      <c r="N414" s="6">
        <f>IF(N(A414)=0,"",A414-WEEKDAY(A414,3))</f>
        <v/>
      </c>
      <c r="O414" s="8">
        <f>IF(NOT(OR(A414&lt;&gt;"",B414&lt;&gt;"",C414&lt;&gt;"")),"",IF(IF(N(A414)=0,"NO DATE; ",IF(A414&gt;TODAY(),"FUTURE DATE; ",""))&amp;IF(B414="","NO WORKER; ",IF(COUNTIF('Workers'!$A$2:$A$61,B414)=0,"WORKER NOT ON WORKERS SHEET; ",""))&amp;IF(C414="","NO JOB; ",IF(COUNTIF('Jobs'!$A$2:$A$61,C414)=0,"JOB NOT ON JOBS SHEET; ",""))&amp;IF(AND(N(G414)=0,AND(D414&lt;&gt;"",E414&lt;&gt;""),N(E414)&lt;=N(D414)),"END BEFORE START; ",IF(N(M414)&lt;=0,"NO HOURS; ",""))&amp;IF(AND(N(A414)&gt;0,B414&lt;&gt;"",COUNTIFS('Time Entries'!$A$2:$A$1500,A414,'Time Entries'!$B$2:$B$1500,B414,'Time Entries'!$C$2:$C$1500,C414,'Time Entries'!$M$2:$M$1500,M414)&gt;1),"POSSIBLE DUPLICATE; ","")&amp;IF(AND(N(A414)&gt;0,B414&lt;&gt;"",N('Settings'!$B$2)&gt;0,SUMIFS('Time Entries'!$M$2:$M$1500,'Time Entries'!$A$2:$A$1500,A414,'Time Entries'!$B$2:$B$1500,B414)&gt;N('Settings'!$B$2)),"LONG DAY; ","")&amp;IF(AND(N(A414)&gt;0,N(J414)&gt;0,N(J414)-N(A414)&gt;N('Settings'!$B$4)),"ENTERED LATE; ","")&amp;IF(AND(N(A414)&gt;0,K414="",TODAY()-N(A414)&gt;=N('Settings'!$B$5)),"NOT APPROVED; ","")="","",LEFT(IF(N(A414)=0,"NO DATE; ",IF(A414&gt;TODAY(),"FUTURE DATE; ",""))&amp;IF(B414="","NO WORKER; ",IF(COUNTIF('Workers'!$A$2:$A$61,B414)=0,"WORKER NOT ON WORKERS SHEET; ",""))&amp;IF(C414="","NO JOB; ",IF(COUNTIF('Jobs'!$A$2:$A$61,C414)=0,"JOB NOT ON JOBS SHEET; ",""))&amp;IF(AND(N(G414)=0,AND(D414&lt;&gt;"",E414&lt;&gt;""),N(E414)&lt;=N(D414)),"END BEFORE START; ",IF(N(M414)&lt;=0,"NO HOURS; ",""))&amp;IF(AND(N(A414)&gt;0,B414&lt;&gt;"",COUNTIFS('Time Entries'!$A$2:$A$1500,A414,'Time Entries'!$B$2:$B$1500,B414,'Time Entries'!$C$2:$C$1500,C414,'Time Entries'!$M$2:$M$1500,M414)&gt;1),"POSSIBLE DUPLICATE; ","")&amp;IF(AND(N(A414)&gt;0,B414&lt;&gt;"",N('Settings'!$B$2)&gt;0,SUMIFS('Time Entries'!$M$2:$M$1500,'Time Entries'!$A$2:$A$1500,A414,'Time Entries'!$B$2:$B$1500,B414)&gt;N('Settings'!$B$2)),"LONG DAY; ","")&amp;IF(AND(N(A414)&gt;0,N(J414)&gt;0,N(J414)-N(A414)&gt;N('Settings'!$B$4)),"ENTERED LATE; ","")&amp;IF(AND(N(A414)&gt;0,K414="",TODAY()-N(A414)&gt;=N('Settings'!$B$5)),"NOT APPROVED; ",""),LEN(IF(N(A414)=0,"NO DATE; ",IF(A414&gt;TODAY(),"FUTURE DATE; ",""))&amp;IF(B414="","NO WORKER; ",IF(COUNTIF('Workers'!$A$2:$A$61,B414)=0,"WORKER NOT ON WORKERS SHEET; ",""))&amp;IF(C414="","NO JOB; ",IF(COUNTIF('Jobs'!$A$2:$A$61,C414)=0,"JOB NOT ON JOBS SHEET; ",""))&amp;IF(AND(N(G414)=0,AND(D414&lt;&gt;"",E414&lt;&gt;""),N(E414)&lt;=N(D414)),"END BEFORE START; ",IF(N(M414)&lt;=0,"NO HOURS; ",""))&amp;IF(AND(N(A414)&gt;0,B414&lt;&gt;"",COUNTIFS('Time Entries'!$A$2:$A$1500,A414,'Time Entries'!$B$2:$B$1500,B414,'Time Entries'!$C$2:$C$1500,C414,'Time Entries'!$M$2:$M$1500,M414)&gt;1),"POSSIBLE DUPLICATE; ","")&amp;IF(AND(N(A414)&gt;0,B414&lt;&gt;"",N('Settings'!$B$2)&gt;0,SUMIFS('Time Entries'!$M$2:$M$1500,'Time Entries'!$A$2:$A$1500,A414,'Time Entries'!$B$2:$B$1500,B414)&gt;N('Settings'!$B$2)),"LONG DAY; ","")&amp;IF(AND(N(A414)&gt;0,N(J414)&gt;0,N(J414)-N(A414)&gt;N('Settings'!$B$4)),"ENTERED LATE; ","")&amp;IF(AND(N(A414)&gt;0,K414="",TODAY()-N(A414)&gt;=N('Settings'!$B$5)),"NOT APPROVED; ",""))-2)))</f>
        <v/>
      </c>
    </row>
    <row r="415">
      <c r="A415" s="6" t="n"/>
      <c r="D415" s="7" t="n"/>
      <c r="E415" s="7" t="n"/>
      <c r="J415" s="6" t="n"/>
      <c r="L415" s="8" t="n"/>
      <c r="M415" s="9">
        <f>IF(NOT(OR(A415&lt;&gt;"",B415&lt;&gt;"",C415&lt;&gt;"")),"",IF(N(G415)&gt;0,N(G415),IF(AND(AND(D415&lt;&gt;"",E415&lt;&gt;""),N(E415)&gt;N(D415)),ROUND((N(E415)-N(D415))*24-N(F415)/60,2),"")))</f>
        <v/>
      </c>
      <c r="N415" s="6">
        <f>IF(N(A415)=0,"",A415-WEEKDAY(A415,3))</f>
        <v/>
      </c>
      <c r="O415" s="8">
        <f>IF(NOT(OR(A415&lt;&gt;"",B415&lt;&gt;"",C415&lt;&gt;"")),"",IF(IF(N(A415)=0,"NO DATE; ",IF(A415&gt;TODAY(),"FUTURE DATE; ",""))&amp;IF(B415="","NO WORKER; ",IF(COUNTIF('Workers'!$A$2:$A$61,B415)=0,"WORKER NOT ON WORKERS SHEET; ",""))&amp;IF(C415="","NO JOB; ",IF(COUNTIF('Jobs'!$A$2:$A$61,C415)=0,"JOB NOT ON JOBS SHEET; ",""))&amp;IF(AND(N(G415)=0,AND(D415&lt;&gt;"",E415&lt;&gt;""),N(E415)&lt;=N(D415)),"END BEFORE START; ",IF(N(M415)&lt;=0,"NO HOURS; ",""))&amp;IF(AND(N(A415)&gt;0,B415&lt;&gt;"",COUNTIFS('Time Entries'!$A$2:$A$1500,A415,'Time Entries'!$B$2:$B$1500,B415,'Time Entries'!$C$2:$C$1500,C415,'Time Entries'!$M$2:$M$1500,M415)&gt;1),"POSSIBLE DUPLICATE; ","")&amp;IF(AND(N(A415)&gt;0,B415&lt;&gt;"",N('Settings'!$B$2)&gt;0,SUMIFS('Time Entries'!$M$2:$M$1500,'Time Entries'!$A$2:$A$1500,A415,'Time Entries'!$B$2:$B$1500,B415)&gt;N('Settings'!$B$2)),"LONG DAY; ","")&amp;IF(AND(N(A415)&gt;0,N(J415)&gt;0,N(J415)-N(A415)&gt;N('Settings'!$B$4)),"ENTERED LATE; ","")&amp;IF(AND(N(A415)&gt;0,K415="",TODAY()-N(A415)&gt;=N('Settings'!$B$5)),"NOT APPROVED; ","")="","",LEFT(IF(N(A415)=0,"NO DATE; ",IF(A415&gt;TODAY(),"FUTURE DATE; ",""))&amp;IF(B415="","NO WORKER; ",IF(COUNTIF('Workers'!$A$2:$A$61,B415)=0,"WORKER NOT ON WORKERS SHEET; ",""))&amp;IF(C415="","NO JOB; ",IF(COUNTIF('Jobs'!$A$2:$A$61,C415)=0,"JOB NOT ON JOBS SHEET; ",""))&amp;IF(AND(N(G415)=0,AND(D415&lt;&gt;"",E415&lt;&gt;""),N(E415)&lt;=N(D415)),"END BEFORE START; ",IF(N(M415)&lt;=0,"NO HOURS; ",""))&amp;IF(AND(N(A415)&gt;0,B415&lt;&gt;"",COUNTIFS('Time Entries'!$A$2:$A$1500,A415,'Time Entries'!$B$2:$B$1500,B415,'Time Entries'!$C$2:$C$1500,C415,'Time Entries'!$M$2:$M$1500,M415)&gt;1),"POSSIBLE DUPLICATE; ","")&amp;IF(AND(N(A415)&gt;0,B415&lt;&gt;"",N('Settings'!$B$2)&gt;0,SUMIFS('Time Entries'!$M$2:$M$1500,'Time Entries'!$A$2:$A$1500,A415,'Time Entries'!$B$2:$B$1500,B415)&gt;N('Settings'!$B$2)),"LONG DAY; ","")&amp;IF(AND(N(A415)&gt;0,N(J415)&gt;0,N(J415)-N(A415)&gt;N('Settings'!$B$4)),"ENTERED LATE; ","")&amp;IF(AND(N(A415)&gt;0,K415="",TODAY()-N(A415)&gt;=N('Settings'!$B$5)),"NOT APPROVED; ",""),LEN(IF(N(A415)=0,"NO DATE; ",IF(A415&gt;TODAY(),"FUTURE DATE; ",""))&amp;IF(B415="","NO WORKER; ",IF(COUNTIF('Workers'!$A$2:$A$61,B415)=0,"WORKER NOT ON WORKERS SHEET; ",""))&amp;IF(C415="","NO JOB; ",IF(COUNTIF('Jobs'!$A$2:$A$61,C415)=0,"JOB NOT ON JOBS SHEET; ",""))&amp;IF(AND(N(G415)=0,AND(D415&lt;&gt;"",E415&lt;&gt;""),N(E415)&lt;=N(D415)),"END BEFORE START; ",IF(N(M415)&lt;=0,"NO HOURS; ",""))&amp;IF(AND(N(A415)&gt;0,B415&lt;&gt;"",COUNTIFS('Time Entries'!$A$2:$A$1500,A415,'Time Entries'!$B$2:$B$1500,B415,'Time Entries'!$C$2:$C$1500,C415,'Time Entries'!$M$2:$M$1500,M415)&gt;1),"POSSIBLE DUPLICATE; ","")&amp;IF(AND(N(A415)&gt;0,B415&lt;&gt;"",N('Settings'!$B$2)&gt;0,SUMIFS('Time Entries'!$M$2:$M$1500,'Time Entries'!$A$2:$A$1500,A415,'Time Entries'!$B$2:$B$1500,B415)&gt;N('Settings'!$B$2)),"LONG DAY; ","")&amp;IF(AND(N(A415)&gt;0,N(J415)&gt;0,N(J415)-N(A415)&gt;N('Settings'!$B$4)),"ENTERED LATE; ","")&amp;IF(AND(N(A415)&gt;0,K415="",TODAY()-N(A415)&gt;=N('Settings'!$B$5)),"NOT APPROVED; ",""))-2)))</f>
        <v/>
      </c>
    </row>
    <row r="416">
      <c r="A416" s="6" t="n"/>
      <c r="D416" s="7" t="n"/>
      <c r="E416" s="7" t="n"/>
      <c r="J416" s="6" t="n"/>
      <c r="L416" s="8" t="n"/>
      <c r="M416" s="9">
        <f>IF(NOT(OR(A416&lt;&gt;"",B416&lt;&gt;"",C416&lt;&gt;"")),"",IF(N(G416)&gt;0,N(G416),IF(AND(AND(D416&lt;&gt;"",E416&lt;&gt;""),N(E416)&gt;N(D416)),ROUND((N(E416)-N(D416))*24-N(F416)/60,2),"")))</f>
        <v/>
      </c>
      <c r="N416" s="6">
        <f>IF(N(A416)=0,"",A416-WEEKDAY(A416,3))</f>
        <v/>
      </c>
      <c r="O416" s="8">
        <f>IF(NOT(OR(A416&lt;&gt;"",B416&lt;&gt;"",C416&lt;&gt;"")),"",IF(IF(N(A416)=0,"NO DATE; ",IF(A416&gt;TODAY(),"FUTURE DATE; ",""))&amp;IF(B416="","NO WORKER; ",IF(COUNTIF('Workers'!$A$2:$A$61,B416)=0,"WORKER NOT ON WORKERS SHEET; ",""))&amp;IF(C416="","NO JOB; ",IF(COUNTIF('Jobs'!$A$2:$A$61,C416)=0,"JOB NOT ON JOBS SHEET; ",""))&amp;IF(AND(N(G416)=0,AND(D416&lt;&gt;"",E416&lt;&gt;""),N(E416)&lt;=N(D416)),"END BEFORE START; ",IF(N(M416)&lt;=0,"NO HOURS; ",""))&amp;IF(AND(N(A416)&gt;0,B416&lt;&gt;"",COUNTIFS('Time Entries'!$A$2:$A$1500,A416,'Time Entries'!$B$2:$B$1500,B416,'Time Entries'!$C$2:$C$1500,C416,'Time Entries'!$M$2:$M$1500,M416)&gt;1),"POSSIBLE DUPLICATE; ","")&amp;IF(AND(N(A416)&gt;0,B416&lt;&gt;"",N('Settings'!$B$2)&gt;0,SUMIFS('Time Entries'!$M$2:$M$1500,'Time Entries'!$A$2:$A$1500,A416,'Time Entries'!$B$2:$B$1500,B416)&gt;N('Settings'!$B$2)),"LONG DAY; ","")&amp;IF(AND(N(A416)&gt;0,N(J416)&gt;0,N(J416)-N(A416)&gt;N('Settings'!$B$4)),"ENTERED LATE; ","")&amp;IF(AND(N(A416)&gt;0,K416="",TODAY()-N(A416)&gt;=N('Settings'!$B$5)),"NOT APPROVED; ","")="","",LEFT(IF(N(A416)=0,"NO DATE; ",IF(A416&gt;TODAY(),"FUTURE DATE; ",""))&amp;IF(B416="","NO WORKER; ",IF(COUNTIF('Workers'!$A$2:$A$61,B416)=0,"WORKER NOT ON WORKERS SHEET; ",""))&amp;IF(C416="","NO JOB; ",IF(COUNTIF('Jobs'!$A$2:$A$61,C416)=0,"JOB NOT ON JOBS SHEET; ",""))&amp;IF(AND(N(G416)=0,AND(D416&lt;&gt;"",E416&lt;&gt;""),N(E416)&lt;=N(D416)),"END BEFORE START; ",IF(N(M416)&lt;=0,"NO HOURS; ",""))&amp;IF(AND(N(A416)&gt;0,B416&lt;&gt;"",COUNTIFS('Time Entries'!$A$2:$A$1500,A416,'Time Entries'!$B$2:$B$1500,B416,'Time Entries'!$C$2:$C$1500,C416,'Time Entries'!$M$2:$M$1500,M416)&gt;1),"POSSIBLE DUPLICATE; ","")&amp;IF(AND(N(A416)&gt;0,B416&lt;&gt;"",N('Settings'!$B$2)&gt;0,SUMIFS('Time Entries'!$M$2:$M$1500,'Time Entries'!$A$2:$A$1500,A416,'Time Entries'!$B$2:$B$1500,B416)&gt;N('Settings'!$B$2)),"LONG DAY; ","")&amp;IF(AND(N(A416)&gt;0,N(J416)&gt;0,N(J416)-N(A416)&gt;N('Settings'!$B$4)),"ENTERED LATE; ","")&amp;IF(AND(N(A416)&gt;0,K416="",TODAY()-N(A416)&gt;=N('Settings'!$B$5)),"NOT APPROVED; ",""),LEN(IF(N(A416)=0,"NO DATE; ",IF(A416&gt;TODAY(),"FUTURE DATE; ",""))&amp;IF(B416="","NO WORKER; ",IF(COUNTIF('Workers'!$A$2:$A$61,B416)=0,"WORKER NOT ON WORKERS SHEET; ",""))&amp;IF(C416="","NO JOB; ",IF(COUNTIF('Jobs'!$A$2:$A$61,C416)=0,"JOB NOT ON JOBS SHEET; ",""))&amp;IF(AND(N(G416)=0,AND(D416&lt;&gt;"",E416&lt;&gt;""),N(E416)&lt;=N(D416)),"END BEFORE START; ",IF(N(M416)&lt;=0,"NO HOURS; ",""))&amp;IF(AND(N(A416)&gt;0,B416&lt;&gt;"",COUNTIFS('Time Entries'!$A$2:$A$1500,A416,'Time Entries'!$B$2:$B$1500,B416,'Time Entries'!$C$2:$C$1500,C416,'Time Entries'!$M$2:$M$1500,M416)&gt;1),"POSSIBLE DUPLICATE; ","")&amp;IF(AND(N(A416)&gt;0,B416&lt;&gt;"",N('Settings'!$B$2)&gt;0,SUMIFS('Time Entries'!$M$2:$M$1500,'Time Entries'!$A$2:$A$1500,A416,'Time Entries'!$B$2:$B$1500,B416)&gt;N('Settings'!$B$2)),"LONG DAY; ","")&amp;IF(AND(N(A416)&gt;0,N(J416)&gt;0,N(J416)-N(A416)&gt;N('Settings'!$B$4)),"ENTERED LATE; ","")&amp;IF(AND(N(A416)&gt;0,K416="",TODAY()-N(A416)&gt;=N('Settings'!$B$5)),"NOT APPROVED; ",""))-2)))</f>
        <v/>
      </c>
    </row>
    <row r="417">
      <c r="A417" s="6" t="n"/>
      <c r="D417" s="7" t="n"/>
      <c r="E417" s="7" t="n"/>
      <c r="J417" s="6" t="n"/>
      <c r="L417" s="8" t="n"/>
      <c r="M417" s="9">
        <f>IF(NOT(OR(A417&lt;&gt;"",B417&lt;&gt;"",C417&lt;&gt;"")),"",IF(N(G417)&gt;0,N(G417),IF(AND(AND(D417&lt;&gt;"",E417&lt;&gt;""),N(E417)&gt;N(D417)),ROUND((N(E417)-N(D417))*24-N(F417)/60,2),"")))</f>
        <v/>
      </c>
      <c r="N417" s="6">
        <f>IF(N(A417)=0,"",A417-WEEKDAY(A417,3))</f>
        <v/>
      </c>
      <c r="O417" s="8">
        <f>IF(NOT(OR(A417&lt;&gt;"",B417&lt;&gt;"",C417&lt;&gt;"")),"",IF(IF(N(A417)=0,"NO DATE; ",IF(A417&gt;TODAY(),"FUTURE DATE; ",""))&amp;IF(B417="","NO WORKER; ",IF(COUNTIF('Workers'!$A$2:$A$61,B417)=0,"WORKER NOT ON WORKERS SHEET; ",""))&amp;IF(C417="","NO JOB; ",IF(COUNTIF('Jobs'!$A$2:$A$61,C417)=0,"JOB NOT ON JOBS SHEET; ",""))&amp;IF(AND(N(G417)=0,AND(D417&lt;&gt;"",E417&lt;&gt;""),N(E417)&lt;=N(D417)),"END BEFORE START; ",IF(N(M417)&lt;=0,"NO HOURS; ",""))&amp;IF(AND(N(A417)&gt;0,B417&lt;&gt;"",COUNTIFS('Time Entries'!$A$2:$A$1500,A417,'Time Entries'!$B$2:$B$1500,B417,'Time Entries'!$C$2:$C$1500,C417,'Time Entries'!$M$2:$M$1500,M417)&gt;1),"POSSIBLE DUPLICATE; ","")&amp;IF(AND(N(A417)&gt;0,B417&lt;&gt;"",N('Settings'!$B$2)&gt;0,SUMIFS('Time Entries'!$M$2:$M$1500,'Time Entries'!$A$2:$A$1500,A417,'Time Entries'!$B$2:$B$1500,B417)&gt;N('Settings'!$B$2)),"LONG DAY; ","")&amp;IF(AND(N(A417)&gt;0,N(J417)&gt;0,N(J417)-N(A417)&gt;N('Settings'!$B$4)),"ENTERED LATE; ","")&amp;IF(AND(N(A417)&gt;0,K417="",TODAY()-N(A417)&gt;=N('Settings'!$B$5)),"NOT APPROVED; ","")="","",LEFT(IF(N(A417)=0,"NO DATE; ",IF(A417&gt;TODAY(),"FUTURE DATE; ",""))&amp;IF(B417="","NO WORKER; ",IF(COUNTIF('Workers'!$A$2:$A$61,B417)=0,"WORKER NOT ON WORKERS SHEET; ",""))&amp;IF(C417="","NO JOB; ",IF(COUNTIF('Jobs'!$A$2:$A$61,C417)=0,"JOB NOT ON JOBS SHEET; ",""))&amp;IF(AND(N(G417)=0,AND(D417&lt;&gt;"",E417&lt;&gt;""),N(E417)&lt;=N(D417)),"END BEFORE START; ",IF(N(M417)&lt;=0,"NO HOURS; ",""))&amp;IF(AND(N(A417)&gt;0,B417&lt;&gt;"",COUNTIFS('Time Entries'!$A$2:$A$1500,A417,'Time Entries'!$B$2:$B$1500,B417,'Time Entries'!$C$2:$C$1500,C417,'Time Entries'!$M$2:$M$1500,M417)&gt;1),"POSSIBLE DUPLICATE; ","")&amp;IF(AND(N(A417)&gt;0,B417&lt;&gt;"",N('Settings'!$B$2)&gt;0,SUMIFS('Time Entries'!$M$2:$M$1500,'Time Entries'!$A$2:$A$1500,A417,'Time Entries'!$B$2:$B$1500,B417)&gt;N('Settings'!$B$2)),"LONG DAY; ","")&amp;IF(AND(N(A417)&gt;0,N(J417)&gt;0,N(J417)-N(A417)&gt;N('Settings'!$B$4)),"ENTERED LATE; ","")&amp;IF(AND(N(A417)&gt;0,K417="",TODAY()-N(A417)&gt;=N('Settings'!$B$5)),"NOT APPROVED; ",""),LEN(IF(N(A417)=0,"NO DATE; ",IF(A417&gt;TODAY(),"FUTURE DATE; ",""))&amp;IF(B417="","NO WORKER; ",IF(COUNTIF('Workers'!$A$2:$A$61,B417)=0,"WORKER NOT ON WORKERS SHEET; ",""))&amp;IF(C417="","NO JOB; ",IF(COUNTIF('Jobs'!$A$2:$A$61,C417)=0,"JOB NOT ON JOBS SHEET; ",""))&amp;IF(AND(N(G417)=0,AND(D417&lt;&gt;"",E417&lt;&gt;""),N(E417)&lt;=N(D417)),"END BEFORE START; ",IF(N(M417)&lt;=0,"NO HOURS; ",""))&amp;IF(AND(N(A417)&gt;0,B417&lt;&gt;"",COUNTIFS('Time Entries'!$A$2:$A$1500,A417,'Time Entries'!$B$2:$B$1500,B417,'Time Entries'!$C$2:$C$1500,C417,'Time Entries'!$M$2:$M$1500,M417)&gt;1),"POSSIBLE DUPLICATE; ","")&amp;IF(AND(N(A417)&gt;0,B417&lt;&gt;"",N('Settings'!$B$2)&gt;0,SUMIFS('Time Entries'!$M$2:$M$1500,'Time Entries'!$A$2:$A$1500,A417,'Time Entries'!$B$2:$B$1500,B417)&gt;N('Settings'!$B$2)),"LONG DAY; ","")&amp;IF(AND(N(A417)&gt;0,N(J417)&gt;0,N(J417)-N(A417)&gt;N('Settings'!$B$4)),"ENTERED LATE; ","")&amp;IF(AND(N(A417)&gt;0,K417="",TODAY()-N(A417)&gt;=N('Settings'!$B$5)),"NOT APPROVED; ",""))-2)))</f>
        <v/>
      </c>
    </row>
    <row r="418">
      <c r="A418" s="6" t="n"/>
      <c r="D418" s="7" t="n"/>
      <c r="E418" s="7" t="n"/>
      <c r="J418" s="6" t="n"/>
      <c r="L418" s="8" t="n"/>
      <c r="M418" s="9">
        <f>IF(NOT(OR(A418&lt;&gt;"",B418&lt;&gt;"",C418&lt;&gt;"")),"",IF(N(G418)&gt;0,N(G418),IF(AND(AND(D418&lt;&gt;"",E418&lt;&gt;""),N(E418)&gt;N(D418)),ROUND((N(E418)-N(D418))*24-N(F418)/60,2),"")))</f>
        <v/>
      </c>
      <c r="N418" s="6">
        <f>IF(N(A418)=0,"",A418-WEEKDAY(A418,3))</f>
        <v/>
      </c>
      <c r="O418" s="8">
        <f>IF(NOT(OR(A418&lt;&gt;"",B418&lt;&gt;"",C418&lt;&gt;"")),"",IF(IF(N(A418)=0,"NO DATE; ",IF(A418&gt;TODAY(),"FUTURE DATE; ",""))&amp;IF(B418="","NO WORKER; ",IF(COUNTIF('Workers'!$A$2:$A$61,B418)=0,"WORKER NOT ON WORKERS SHEET; ",""))&amp;IF(C418="","NO JOB; ",IF(COUNTIF('Jobs'!$A$2:$A$61,C418)=0,"JOB NOT ON JOBS SHEET; ",""))&amp;IF(AND(N(G418)=0,AND(D418&lt;&gt;"",E418&lt;&gt;""),N(E418)&lt;=N(D418)),"END BEFORE START; ",IF(N(M418)&lt;=0,"NO HOURS; ",""))&amp;IF(AND(N(A418)&gt;0,B418&lt;&gt;"",COUNTIFS('Time Entries'!$A$2:$A$1500,A418,'Time Entries'!$B$2:$B$1500,B418,'Time Entries'!$C$2:$C$1500,C418,'Time Entries'!$M$2:$M$1500,M418)&gt;1),"POSSIBLE DUPLICATE; ","")&amp;IF(AND(N(A418)&gt;0,B418&lt;&gt;"",N('Settings'!$B$2)&gt;0,SUMIFS('Time Entries'!$M$2:$M$1500,'Time Entries'!$A$2:$A$1500,A418,'Time Entries'!$B$2:$B$1500,B418)&gt;N('Settings'!$B$2)),"LONG DAY; ","")&amp;IF(AND(N(A418)&gt;0,N(J418)&gt;0,N(J418)-N(A418)&gt;N('Settings'!$B$4)),"ENTERED LATE; ","")&amp;IF(AND(N(A418)&gt;0,K418="",TODAY()-N(A418)&gt;=N('Settings'!$B$5)),"NOT APPROVED; ","")="","",LEFT(IF(N(A418)=0,"NO DATE; ",IF(A418&gt;TODAY(),"FUTURE DATE; ",""))&amp;IF(B418="","NO WORKER; ",IF(COUNTIF('Workers'!$A$2:$A$61,B418)=0,"WORKER NOT ON WORKERS SHEET; ",""))&amp;IF(C418="","NO JOB; ",IF(COUNTIF('Jobs'!$A$2:$A$61,C418)=0,"JOB NOT ON JOBS SHEET; ",""))&amp;IF(AND(N(G418)=0,AND(D418&lt;&gt;"",E418&lt;&gt;""),N(E418)&lt;=N(D418)),"END BEFORE START; ",IF(N(M418)&lt;=0,"NO HOURS; ",""))&amp;IF(AND(N(A418)&gt;0,B418&lt;&gt;"",COUNTIFS('Time Entries'!$A$2:$A$1500,A418,'Time Entries'!$B$2:$B$1500,B418,'Time Entries'!$C$2:$C$1500,C418,'Time Entries'!$M$2:$M$1500,M418)&gt;1),"POSSIBLE DUPLICATE; ","")&amp;IF(AND(N(A418)&gt;0,B418&lt;&gt;"",N('Settings'!$B$2)&gt;0,SUMIFS('Time Entries'!$M$2:$M$1500,'Time Entries'!$A$2:$A$1500,A418,'Time Entries'!$B$2:$B$1500,B418)&gt;N('Settings'!$B$2)),"LONG DAY; ","")&amp;IF(AND(N(A418)&gt;0,N(J418)&gt;0,N(J418)-N(A418)&gt;N('Settings'!$B$4)),"ENTERED LATE; ","")&amp;IF(AND(N(A418)&gt;0,K418="",TODAY()-N(A418)&gt;=N('Settings'!$B$5)),"NOT APPROVED; ",""),LEN(IF(N(A418)=0,"NO DATE; ",IF(A418&gt;TODAY(),"FUTURE DATE; ",""))&amp;IF(B418="","NO WORKER; ",IF(COUNTIF('Workers'!$A$2:$A$61,B418)=0,"WORKER NOT ON WORKERS SHEET; ",""))&amp;IF(C418="","NO JOB; ",IF(COUNTIF('Jobs'!$A$2:$A$61,C418)=0,"JOB NOT ON JOBS SHEET; ",""))&amp;IF(AND(N(G418)=0,AND(D418&lt;&gt;"",E418&lt;&gt;""),N(E418)&lt;=N(D418)),"END BEFORE START; ",IF(N(M418)&lt;=0,"NO HOURS; ",""))&amp;IF(AND(N(A418)&gt;0,B418&lt;&gt;"",COUNTIFS('Time Entries'!$A$2:$A$1500,A418,'Time Entries'!$B$2:$B$1500,B418,'Time Entries'!$C$2:$C$1500,C418,'Time Entries'!$M$2:$M$1500,M418)&gt;1),"POSSIBLE DUPLICATE; ","")&amp;IF(AND(N(A418)&gt;0,B418&lt;&gt;"",N('Settings'!$B$2)&gt;0,SUMIFS('Time Entries'!$M$2:$M$1500,'Time Entries'!$A$2:$A$1500,A418,'Time Entries'!$B$2:$B$1500,B418)&gt;N('Settings'!$B$2)),"LONG DAY; ","")&amp;IF(AND(N(A418)&gt;0,N(J418)&gt;0,N(J418)-N(A418)&gt;N('Settings'!$B$4)),"ENTERED LATE; ","")&amp;IF(AND(N(A418)&gt;0,K418="",TODAY()-N(A418)&gt;=N('Settings'!$B$5)),"NOT APPROVED; ",""))-2)))</f>
        <v/>
      </c>
    </row>
    <row r="419">
      <c r="A419" s="6" t="n"/>
      <c r="D419" s="7" t="n"/>
      <c r="E419" s="7" t="n"/>
      <c r="J419" s="6" t="n"/>
      <c r="L419" s="8" t="n"/>
      <c r="M419" s="9">
        <f>IF(NOT(OR(A419&lt;&gt;"",B419&lt;&gt;"",C419&lt;&gt;"")),"",IF(N(G419)&gt;0,N(G419),IF(AND(AND(D419&lt;&gt;"",E419&lt;&gt;""),N(E419)&gt;N(D419)),ROUND((N(E419)-N(D419))*24-N(F419)/60,2),"")))</f>
        <v/>
      </c>
      <c r="N419" s="6">
        <f>IF(N(A419)=0,"",A419-WEEKDAY(A419,3))</f>
        <v/>
      </c>
      <c r="O419" s="8">
        <f>IF(NOT(OR(A419&lt;&gt;"",B419&lt;&gt;"",C419&lt;&gt;"")),"",IF(IF(N(A419)=0,"NO DATE; ",IF(A419&gt;TODAY(),"FUTURE DATE; ",""))&amp;IF(B419="","NO WORKER; ",IF(COUNTIF('Workers'!$A$2:$A$61,B419)=0,"WORKER NOT ON WORKERS SHEET; ",""))&amp;IF(C419="","NO JOB; ",IF(COUNTIF('Jobs'!$A$2:$A$61,C419)=0,"JOB NOT ON JOBS SHEET; ",""))&amp;IF(AND(N(G419)=0,AND(D419&lt;&gt;"",E419&lt;&gt;""),N(E419)&lt;=N(D419)),"END BEFORE START; ",IF(N(M419)&lt;=0,"NO HOURS; ",""))&amp;IF(AND(N(A419)&gt;0,B419&lt;&gt;"",COUNTIFS('Time Entries'!$A$2:$A$1500,A419,'Time Entries'!$B$2:$B$1500,B419,'Time Entries'!$C$2:$C$1500,C419,'Time Entries'!$M$2:$M$1500,M419)&gt;1),"POSSIBLE DUPLICATE; ","")&amp;IF(AND(N(A419)&gt;0,B419&lt;&gt;"",N('Settings'!$B$2)&gt;0,SUMIFS('Time Entries'!$M$2:$M$1500,'Time Entries'!$A$2:$A$1500,A419,'Time Entries'!$B$2:$B$1500,B419)&gt;N('Settings'!$B$2)),"LONG DAY; ","")&amp;IF(AND(N(A419)&gt;0,N(J419)&gt;0,N(J419)-N(A419)&gt;N('Settings'!$B$4)),"ENTERED LATE; ","")&amp;IF(AND(N(A419)&gt;0,K419="",TODAY()-N(A419)&gt;=N('Settings'!$B$5)),"NOT APPROVED; ","")="","",LEFT(IF(N(A419)=0,"NO DATE; ",IF(A419&gt;TODAY(),"FUTURE DATE; ",""))&amp;IF(B419="","NO WORKER; ",IF(COUNTIF('Workers'!$A$2:$A$61,B419)=0,"WORKER NOT ON WORKERS SHEET; ",""))&amp;IF(C419="","NO JOB; ",IF(COUNTIF('Jobs'!$A$2:$A$61,C419)=0,"JOB NOT ON JOBS SHEET; ",""))&amp;IF(AND(N(G419)=0,AND(D419&lt;&gt;"",E419&lt;&gt;""),N(E419)&lt;=N(D419)),"END BEFORE START; ",IF(N(M419)&lt;=0,"NO HOURS; ",""))&amp;IF(AND(N(A419)&gt;0,B419&lt;&gt;"",COUNTIFS('Time Entries'!$A$2:$A$1500,A419,'Time Entries'!$B$2:$B$1500,B419,'Time Entries'!$C$2:$C$1500,C419,'Time Entries'!$M$2:$M$1500,M419)&gt;1),"POSSIBLE DUPLICATE; ","")&amp;IF(AND(N(A419)&gt;0,B419&lt;&gt;"",N('Settings'!$B$2)&gt;0,SUMIFS('Time Entries'!$M$2:$M$1500,'Time Entries'!$A$2:$A$1500,A419,'Time Entries'!$B$2:$B$1500,B419)&gt;N('Settings'!$B$2)),"LONG DAY; ","")&amp;IF(AND(N(A419)&gt;0,N(J419)&gt;0,N(J419)-N(A419)&gt;N('Settings'!$B$4)),"ENTERED LATE; ","")&amp;IF(AND(N(A419)&gt;0,K419="",TODAY()-N(A419)&gt;=N('Settings'!$B$5)),"NOT APPROVED; ",""),LEN(IF(N(A419)=0,"NO DATE; ",IF(A419&gt;TODAY(),"FUTURE DATE; ",""))&amp;IF(B419="","NO WORKER; ",IF(COUNTIF('Workers'!$A$2:$A$61,B419)=0,"WORKER NOT ON WORKERS SHEET; ",""))&amp;IF(C419="","NO JOB; ",IF(COUNTIF('Jobs'!$A$2:$A$61,C419)=0,"JOB NOT ON JOBS SHEET; ",""))&amp;IF(AND(N(G419)=0,AND(D419&lt;&gt;"",E419&lt;&gt;""),N(E419)&lt;=N(D419)),"END BEFORE START; ",IF(N(M419)&lt;=0,"NO HOURS; ",""))&amp;IF(AND(N(A419)&gt;0,B419&lt;&gt;"",COUNTIFS('Time Entries'!$A$2:$A$1500,A419,'Time Entries'!$B$2:$B$1500,B419,'Time Entries'!$C$2:$C$1500,C419,'Time Entries'!$M$2:$M$1500,M419)&gt;1),"POSSIBLE DUPLICATE; ","")&amp;IF(AND(N(A419)&gt;0,B419&lt;&gt;"",N('Settings'!$B$2)&gt;0,SUMIFS('Time Entries'!$M$2:$M$1500,'Time Entries'!$A$2:$A$1500,A419,'Time Entries'!$B$2:$B$1500,B419)&gt;N('Settings'!$B$2)),"LONG DAY; ","")&amp;IF(AND(N(A419)&gt;0,N(J419)&gt;0,N(J419)-N(A419)&gt;N('Settings'!$B$4)),"ENTERED LATE; ","")&amp;IF(AND(N(A419)&gt;0,K419="",TODAY()-N(A419)&gt;=N('Settings'!$B$5)),"NOT APPROVED; ",""))-2)))</f>
        <v/>
      </c>
    </row>
    <row r="420">
      <c r="A420" s="6" t="n"/>
      <c r="D420" s="7" t="n"/>
      <c r="E420" s="7" t="n"/>
      <c r="J420" s="6" t="n"/>
      <c r="L420" s="8" t="n"/>
      <c r="M420" s="9">
        <f>IF(NOT(OR(A420&lt;&gt;"",B420&lt;&gt;"",C420&lt;&gt;"")),"",IF(N(G420)&gt;0,N(G420),IF(AND(AND(D420&lt;&gt;"",E420&lt;&gt;""),N(E420)&gt;N(D420)),ROUND((N(E420)-N(D420))*24-N(F420)/60,2),"")))</f>
        <v/>
      </c>
      <c r="N420" s="6">
        <f>IF(N(A420)=0,"",A420-WEEKDAY(A420,3))</f>
        <v/>
      </c>
      <c r="O420" s="8">
        <f>IF(NOT(OR(A420&lt;&gt;"",B420&lt;&gt;"",C420&lt;&gt;"")),"",IF(IF(N(A420)=0,"NO DATE; ",IF(A420&gt;TODAY(),"FUTURE DATE; ",""))&amp;IF(B420="","NO WORKER; ",IF(COUNTIF('Workers'!$A$2:$A$61,B420)=0,"WORKER NOT ON WORKERS SHEET; ",""))&amp;IF(C420="","NO JOB; ",IF(COUNTIF('Jobs'!$A$2:$A$61,C420)=0,"JOB NOT ON JOBS SHEET; ",""))&amp;IF(AND(N(G420)=0,AND(D420&lt;&gt;"",E420&lt;&gt;""),N(E420)&lt;=N(D420)),"END BEFORE START; ",IF(N(M420)&lt;=0,"NO HOURS; ",""))&amp;IF(AND(N(A420)&gt;0,B420&lt;&gt;"",COUNTIFS('Time Entries'!$A$2:$A$1500,A420,'Time Entries'!$B$2:$B$1500,B420,'Time Entries'!$C$2:$C$1500,C420,'Time Entries'!$M$2:$M$1500,M420)&gt;1),"POSSIBLE DUPLICATE; ","")&amp;IF(AND(N(A420)&gt;0,B420&lt;&gt;"",N('Settings'!$B$2)&gt;0,SUMIFS('Time Entries'!$M$2:$M$1500,'Time Entries'!$A$2:$A$1500,A420,'Time Entries'!$B$2:$B$1500,B420)&gt;N('Settings'!$B$2)),"LONG DAY; ","")&amp;IF(AND(N(A420)&gt;0,N(J420)&gt;0,N(J420)-N(A420)&gt;N('Settings'!$B$4)),"ENTERED LATE; ","")&amp;IF(AND(N(A420)&gt;0,K420="",TODAY()-N(A420)&gt;=N('Settings'!$B$5)),"NOT APPROVED; ","")="","",LEFT(IF(N(A420)=0,"NO DATE; ",IF(A420&gt;TODAY(),"FUTURE DATE; ",""))&amp;IF(B420="","NO WORKER; ",IF(COUNTIF('Workers'!$A$2:$A$61,B420)=0,"WORKER NOT ON WORKERS SHEET; ",""))&amp;IF(C420="","NO JOB; ",IF(COUNTIF('Jobs'!$A$2:$A$61,C420)=0,"JOB NOT ON JOBS SHEET; ",""))&amp;IF(AND(N(G420)=0,AND(D420&lt;&gt;"",E420&lt;&gt;""),N(E420)&lt;=N(D420)),"END BEFORE START; ",IF(N(M420)&lt;=0,"NO HOURS; ",""))&amp;IF(AND(N(A420)&gt;0,B420&lt;&gt;"",COUNTIFS('Time Entries'!$A$2:$A$1500,A420,'Time Entries'!$B$2:$B$1500,B420,'Time Entries'!$C$2:$C$1500,C420,'Time Entries'!$M$2:$M$1500,M420)&gt;1),"POSSIBLE DUPLICATE; ","")&amp;IF(AND(N(A420)&gt;0,B420&lt;&gt;"",N('Settings'!$B$2)&gt;0,SUMIFS('Time Entries'!$M$2:$M$1500,'Time Entries'!$A$2:$A$1500,A420,'Time Entries'!$B$2:$B$1500,B420)&gt;N('Settings'!$B$2)),"LONG DAY; ","")&amp;IF(AND(N(A420)&gt;0,N(J420)&gt;0,N(J420)-N(A420)&gt;N('Settings'!$B$4)),"ENTERED LATE; ","")&amp;IF(AND(N(A420)&gt;0,K420="",TODAY()-N(A420)&gt;=N('Settings'!$B$5)),"NOT APPROVED; ",""),LEN(IF(N(A420)=0,"NO DATE; ",IF(A420&gt;TODAY(),"FUTURE DATE; ",""))&amp;IF(B420="","NO WORKER; ",IF(COUNTIF('Workers'!$A$2:$A$61,B420)=0,"WORKER NOT ON WORKERS SHEET; ",""))&amp;IF(C420="","NO JOB; ",IF(COUNTIF('Jobs'!$A$2:$A$61,C420)=0,"JOB NOT ON JOBS SHEET; ",""))&amp;IF(AND(N(G420)=0,AND(D420&lt;&gt;"",E420&lt;&gt;""),N(E420)&lt;=N(D420)),"END BEFORE START; ",IF(N(M420)&lt;=0,"NO HOURS; ",""))&amp;IF(AND(N(A420)&gt;0,B420&lt;&gt;"",COUNTIFS('Time Entries'!$A$2:$A$1500,A420,'Time Entries'!$B$2:$B$1500,B420,'Time Entries'!$C$2:$C$1500,C420,'Time Entries'!$M$2:$M$1500,M420)&gt;1),"POSSIBLE DUPLICATE; ","")&amp;IF(AND(N(A420)&gt;0,B420&lt;&gt;"",N('Settings'!$B$2)&gt;0,SUMIFS('Time Entries'!$M$2:$M$1500,'Time Entries'!$A$2:$A$1500,A420,'Time Entries'!$B$2:$B$1500,B420)&gt;N('Settings'!$B$2)),"LONG DAY; ","")&amp;IF(AND(N(A420)&gt;0,N(J420)&gt;0,N(J420)-N(A420)&gt;N('Settings'!$B$4)),"ENTERED LATE; ","")&amp;IF(AND(N(A420)&gt;0,K420="",TODAY()-N(A420)&gt;=N('Settings'!$B$5)),"NOT APPROVED; ",""))-2)))</f>
        <v/>
      </c>
    </row>
    <row r="421">
      <c r="A421" s="6" t="n"/>
      <c r="D421" s="7" t="n"/>
      <c r="E421" s="7" t="n"/>
      <c r="J421" s="6" t="n"/>
      <c r="L421" s="8" t="n"/>
      <c r="M421" s="9">
        <f>IF(NOT(OR(A421&lt;&gt;"",B421&lt;&gt;"",C421&lt;&gt;"")),"",IF(N(G421)&gt;0,N(G421),IF(AND(AND(D421&lt;&gt;"",E421&lt;&gt;""),N(E421)&gt;N(D421)),ROUND((N(E421)-N(D421))*24-N(F421)/60,2),"")))</f>
        <v/>
      </c>
      <c r="N421" s="6">
        <f>IF(N(A421)=0,"",A421-WEEKDAY(A421,3))</f>
        <v/>
      </c>
      <c r="O421" s="8">
        <f>IF(NOT(OR(A421&lt;&gt;"",B421&lt;&gt;"",C421&lt;&gt;"")),"",IF(IF(N(A421)=0,"NO DATE; ",IF(A421&gt;TODAY(),"FUTURE DATE; ",""))&amp;IF(B421="","NO WORKER; ",IF(COUNTIF('Workers'!$A$2:$A$61,B421)=0,"WORKER NOT ON WORKERS SHEET; ",""))&amp;IF(C421="","NO JOB; ",IF(COUNTIF('Jobs'!$A$2:$A$61,C421)=0,"JOB NOT ON JOBS SHEET; ",""))&amp;IF(AND(N(G421)=0,AND(D421&lt;&gt;"",E421&lt;&gt;""),N(E421)&lt;=N(D421)),"END BEFORE START; ",IF(N(M421)&lt;=0,"NO HOURS; ",""))&amp;IF(AND(N(A421)&gt;0,B421&lt;&gt;"",COUNTIFS('Time Entries'!$A$2:$A$1500,A421,'Time Entries'!$B$2:$B$1500,B421,'Time Entries'!$C$2:$C$1500,C421,'Time Entries'!$M$2:$M$1500,M421)&gt;1),"POSSIBLE DUPLICATE; ","")&amp;IF(AND(N(A421)&gt;0,B421&lt;&gt;"",N('Settings'!$B$2)&gt;0,SUMIFS('Time Entries'!$M$2:$M$1500,'Time Entries'!$A$2:$A$1500,A421,'Time Entries'!$B$2:$B$1500,B421)&gt;N('Settings'!$B$2)),"LONG DAY; ","")&amp;IF(AND(N(A421)&gt;0,N(J421)&gt;0,N(J421)-N(A421)&gt;N('Settings'!$B$4)),"ENTERED LATE; ","")&amp;IF(AND(N(A421)&gt;0,K421="",TODAY()-N(A421)&gt;=N('Settings'!$B$5)),"NOT APPROVED; ","")="","",LEFT(IF(N(A421)=0,"NO DATE; ",IF(A421&gt;TODAY(),"FUTURE DATE; ",""))&amp;IF(B421="","NO WORKER; ",IF(COUNTIF('Workers'!$A$2:$A$61,B421)=0,"WORKER NOT ON WORKERS SHEET; ",""))&amp;IF(C421="","NO JOB; ",IF(COUNTIF('Jobs'!$A$2:$A$61,C421)=0,"JOB NOT ON JOBS SHEET; ",""))&amp;IF(AND(N(G421)=0,AND(D421&lt;&gt;"",E421&lt;&gt;""),N(E421)&lt;=N(D421)),"END BEFORE START; ",IF(N(M421)&lt;=0,"NO HOURS; ",""))&amp;IF(AND(N(A421)&gt;0,B421&lt;&gt;"",COUNTIFS('Time Entries'!$A$2:$A$1500,A421,'Time Entries'!$B$2:$B$1500,B421,'Time Entries'!$C$2:$C$1500,C421,'Time Entries'!$M$2:$M$1500,M421)&gt;1),"POSSIBLE DUPLICATE; ","")&amp;IF(AND(N(A421)&gt;0,B421&lt;&gt;"",N('Settings'!$B$2)&gt;0,SUMIFS('Time Entries'!$M$2:$M$1500,'Time Entries'!$A$2:$A$1500,A421,'Time Entries'!$B$2:$B$1500,B421)&gt;N('Settings'!$B$2)),"LONG DAY; ","")&amp;IF(AND(N(A421)&gt;0,N(J421)&gt;0,N(J421)-N(A421)&gt;N('Settings'!$B$4)),"ENTERED LATE; ","")&amp;IF(AND(N(A421)&gt;0,K421="",TODAY()-N(A421)&gt;=N('Settings'!$B$5)),"NOT APPROVED; ",""),LEN(IF(N(A421)=0,"NO DATE; ",IF(A421&gt;TODAY(),"FUTURE DATE; ",""))&amp;IF(B421="","NO WORKER; ",IF(COUNTIF('Workers'!$A$2:$A$61,B421)=0,"WORKER NOT ON WORKERS SHEET; ",""))&amp;IF(C421="","NO JOB; ",IF(COUNTIF('Jobs'!$A$2:$A$61,C421)=0,"JOB NOT ON JOBS SHEET; ",""))&amp;IF(AND(N(G421)=0,AND(D421&lt;&gt;"",E421&lt;&gt;""),N(E421)&lt;=N(D421)),"END BEFORE START; ",IF(N(M421)&lt;=0,"NO HOURS; ",""))&amp;IF(AND(N(A421)&gt;0,B421&lt;&gt;"",COUNTIFS('Time Entries'!$A$2:$A$1500,A421,'Time Entries'!$B$2:$B$1500,B421,'Time Entries'!$C$2:$C$1500,C421,'Time Entries'!$M$2:$M$1500,M421)&gt;1),"POSSIBLE DUPLICATE; ","")&amp;IF(AND(N(A421)&gt;0,B421&lt;&gt;"",N('Settings'!$B$2)&gt;0,SUMIFS('Time Entries'!$M$2:$M$1500,'Time Entries'!$A$2:$A$1500,A421,'Time Entries'!$B$2:$B$1500,B421)&gt;N('Settings'!$B$2)),"LONG DAY; ","")&amp;IF(AND(N(A421)&gt;0,N(J421)&gt;0,N(J421)-N(A421)&gt;N('Settings'!$B$4)),"ENTERED LATE; ","")&amp;IF(AND(N(A421)&gt;0,K421="",TODAY()-N(A421)&gt;=N('Settings'!$B$5)),"NOT APPROVED; ",""))-2)))</f>
        <v/>
      </c>
    </row>
    <row r="422">
      <c r="A422" s="6" t="n"/>
      <c r="D422" s="7" t="n"/>
      <c r="E422" s="7" t="n"/>
      <c r="J422" s="6" t="n"/>
      <c r="L422" s="8" t="n"/>
      <c r="M422" s="9">
        <f>IF(NOT(OR(A422&lt;&gt;"",B422&lt;&gt;"",C422&lt;&gt;"")),"",IF(N(G422)&gt;0,N(G422),IF(AND(AND(D422&lt;&gt;"",E422&lt;&gt;""),N(E422)&gt;N(D422)),ROUND((N(E422)-N(D422))*24-N(F422)/60,2),"")))</f>
        <v/>
      </c>
      <c r="N422" s="6">
        <f>IF(N(A422)=0,"",A422-WEEKDAY(A422,3))</f>
        <v/>
      </c>
      <c r="O422" s="8">
        <f>IF(NOT(OR(A422&lt;&gt;"",B422&lt;&gt;"",C422&lt;&gt;"")),"",IF(IF(N(A422)=0,"NO DATE; ",IF(A422&gt;TODAY(),"FUTURE DATE; ",""))&amp;IF(B422="","NO WORKER; ",IF(COUNTIF('Workers'!$A$2:$A$61,B422)=0,"WORKER NOT ON WORKERS SHEET; ",""))&amp;IF(C422="","NO JOB; ",IF(COUNTIF('Jobs'!$A$2:$A$61,C422)=0,"JOB NOT ON JOBS SHEET; ",""))&amp;IF(AND(N(G422)=0,AND(D422&lt;&gt;"",E422&lt;&gt;""),N(E422)&lt;=N(D422)),"END BEFORE START; ",IF(N(M422)&lt;=0,"NO HOURS; ",""))&amp;IF(AND(N(A422)&gt;0,B422&lt;&gt;"",COUNTIFS('Time Entries'!$A$2:$A$1500,A422,'Time Entries'!$B$2:$B$1500,B422,'Time Entries'!$C$2:$C$1500,C422,'Time Entries'!$M$2:$M$1500,M422)&gt;1),"POSSIBLE DUPLICATE; ","")&amp;IF(AND(N(A422)&gt;0,B422&lt;&gt;"",N('Settings'!$B$2)&gt;0,SUMIFS('Time Entries'!$M$2:$M$1500,'Time Entries'!$A$2:$A$1500,A422,'Time Entries'!$B$2:$B$1500,B422)&gt;N('Settings'!$B$2)),"LONG DAY; ","")&amp;IF(AND(N(A422)&gt;0,N(J422)&gt;0,N(J422)-N(A422)&gt;N('Settings'!$B$4)),"ENTERED LATE; ","")&amp;IF(AND(N(A422)&gt;0,K422="",TODAY()-N(A422)&gt;=N('Settings'!$B$5)),"NOT APPROVED; ","")="","",LEFT(IF(N(A422)=0,"NO DATE; ",IF(A422&gt;TODAY(),"FUTURE DATE; ",""))&amp;IF(B422="","NO WORKER; ",IF(COUNTIF('Workers'!$A$2:$A$61,B422)=0,"WORKER NOT ON WORKERS SHEET; ",""))&amp;IF(C422="","NO JOB; ",IF(COUNTIF('Jobs'!$A$2:$A$61,C422)=0,"JOB NOT ON JOBS SHEET; ",""))&amp;IF(AND(N(G422)=0,AND(D422&lt;&gt;"",E422&lt;&gt;""),N(E422)&lt;=N(D422)),"END BEFORE START; ",IF(N(M422)&lt;=0,"NO HOURS; ",""))&amp;IF(AND(N(A422)&gt;0,B422&lt;&gt;"",COUNTIFS('Time Entries'!$A$2:$A$1500,A422,'Time Entries'!$B$2:$B$1500,B422,'Time Entries'!$C$2:$C$1500,C422,'Time Entries'!$M$2:$M$1500,M422)&gt;1),"POSSIBLE DUPLICATE; ","")&amp;IF(AND(N(A422)&gt;0,B422&lt;&gt;"",N('Settings'!$B$2)&gt;0,SUMIFS('Time Entries'!$M$2:$M$1500,'Time Entries'!$A$2:$A$1500,A422,'Time Entries'!$B$2:$B$1500,B422)&gt;N('Settings'!$B$2)),"LONG DAY; ","")&amp;IF(AND(N(A422)&gt;0,N(J422)&gt;0,N(J422)-N(A422)&gt;N('Settings'!$B$4)),"ENTERED LATE; ","")&amp;IF(AND(N(A422)&gt;0,K422="",TODAY()-N(A422)&gt;=N('Settings'!$B$5)),"NOT APPROVED; ",""),LEN(IF(N(A422)=0,"NO DATE; ",IF(A422&gt;TODAY(),"FUTURE DATE; ",""))&amp;IF(B422="","NO WORKER; ",IF(COUNTIF('Workers'!$A$2:$A$61,B422)=0,"WORKER NOT ON WORKERS SHEET; ",""))&amp;IF(C422="","NO JOB; ",IF(COUNTIF('Jobs'!$A$2:$A$61,C422)=0,"JOB NOT ON JOBS SHEET; ",""))&amp;IF(AND(N(G422)=0,AND(D422&lt;&gt;"",E422&lt;&gt;""),N(E422)&lt;=N(D422)),"END BEFORE START; ",IF(N(M422)&lt;=0,"NO HOURS; ",""))&amp;IF(AND(N(A422)&gt;0,B422&lt;&gt;"",COUNTIFS('Time Entries'!$A$2:$A$1500,A422,'Time Entries'!$B$2:$B$1500,B422,'Time Entries'!$C$2:$C$1500,C422,'Time Entries'!$M$2:$M$1500,M422)&gt;1),"POSSIBLE DUPLICATE; ","")&amp;IF(AND(N(A422)&gt;0,B422&lt;&gt;"",N('Settings'!$B$2)&gt;0,SUMIFS('Time Entries'!$M$2:$M$1500,'Time Entries'!$A$2:$A$1500,A422,'Time Entries'!$B$2:$B$1500,B422)&gt;N('Settings'!$B$2)),"LONG DAY; ","")&amp;IF(AND(N(A422)&gt;0,N(J422)&gt;0,N(J422)-N(A422)&gt;N('Settings'!$B$4)),"ENTERED LATE; ","")&amp;IF(AND(N(A422)&gt;0,K422="",TODAY()-N(A422)&gt;=N('Settings'!$B$5)),"NOT APPROVED; ",""))-2)))</f>
        <v/>
      </c>
    </row>
    <row r="423">
      <c r="A423" s="6" t="n"/>
      <c r="D423" s="7" t="n"/>
      <c r="E423" s="7" t="n"/>
      <c r="J423" s="6" t="n"/>
      <c r="L423" s="8" t="n"/>
      <c r="M423" s="9">
        <f>IF(NOT(OR(A423&lt;&gt;"",B423&lt;&gt;"",C423&lt;&gt;"")),"",IF(N(G423)&gt;0,N(G423),IF(AND(AND(D423&lt;&gt;"",E423&lt;&gt;""),N(E423)&gt;N(D423)),ROUND((N(E423)-N(D423))*24-N(F423)/60,2),"")))</f>
        <v/>
      </c>
      <c r="N423" s="6">
        <f>IF(N(A423)=0,"",A423-WEEKDAY(A423,3))</f>
        <v/>
      </c>
      <c r="O423" s="8">
        <f>IF(NOT(OR(A423&lt;&gt;"",B423&lt;&gt;"",C423&lt;&gt;"")),"",IF(IF(N(A423)=0,"NO DATE; ",IF(A423&gt;TODAY(),"FUTURE DATE; ",""))&amp;IF(B423="","NO WORKER; ",IF(COUNTIF('Workers'!$A$2:$A$61,B423)=0,"WORKER NOT ON WORKERS SHEET; ",""))&amp;IF(C423="","NO JOB; ",IF(COUNTIF('Jobs'!$A$2:$A$61,C423)=0,"JOB NOT ON JOBS SHEET; ",""))&amp;IF(AND(N(G423)=0,AND(D423&lt;&gt;"",E423&lt;&gt;""),N(E423)&lt;=N(D423)),"END BEFORE START; ",IF(N(M423)&lt;=0,"NO HOURS; ",""))&amp;IF(AND(N(A423)&gt;0,B423&lt;&gt;"",COUNTIFS('Time Entries'!$A$2:$A$1500,A423,'Time Entries'!$B$2:$B$1500,B423,'Time Entries'!$C$2:$C$1500,C423,'Time Entries'!$M$2:$M$1500,M423)&gt;1),"POSSIBLE DUPLICATE; ","")&amp;IF(AND(N(A423)&gt;0,B423&lt;&gt;"",N('Settings'!$B$2)&gt;0,SUMIFS('Time Entries'!$M$2:$M$1500,'Time Entries'!$A$2:$A$1500,A423,'Time Entries'!$B$2:$B$1500,B423)&gt;N('Settings'!$B$2)),"LONG DAY; ","")&amp;IF(AND(N(A423)&gt;0,N(J423)&gt;0,N(J423)-N(A423)&gt;N('Settings'!$B$4)),"ENTERED LATE; ","")&amp;IF(AND(N(A423)&gt;0,K423="",TODAY()-N(A423)&gt;=N('Settings'!$B$5)),"NOT APPROVED; ","")="","",LEFT(IF(N(A423)=0,"NO DATE; ",IF(A423&gt;TODAY(),"FUTURE DATE; ",""))&amp;IF(B423="","NO WORKER; ",IF(COUNTIF('Workers'!$A$2:$A$61,B423)=0,"WORKER NOT ON WORKERS SHEET; ",""))&amp;IF(C423="","NO JOB; ",IF(COUNTIF('Jobs'!$A$2:$A$61,C423)=0,"JOB NOT ON JOBS SHEET; ",""))&amp;IF(AND(N(G423)=0,AND(D423&lt;&gt;"",E423&lt;&gt;""),N(E423)&lt;=N(D423)),"END BEFORE START; ",IF(N(M423)&lt;=0,"NO HOURS; ",""))&amp;IF(AND(N(A423)&gt;0,B423&lt;&gt;"",COUNTIFS('Time Entries'!$A$2:$A$1500,A423,'Time Entries'!$B$2:$B$1500,B423,'Time Entries'!$C$2:$C$1500,C423,'Time Entries'!$M$2:$M$1500,M423)&gt;1),"POSSIBLE DUPLICATE; ","")&amp;IF(AND(N(A423)&gt;0,B423&lt;&gt;"",N('Settings'!$B$2)&gt;0,SUMIFS('Time Entries'!$M$2:$M$1500,'Time Entries'!$A$2:$A$1500,A423,'Time Entries'!$B$2:$B$1500,B423)&gt;N('Settings'!$B$2)),"LONG DAY; ","")&amp;IF(AND(N(A423)&gt;0,N(J423)&gt;0,N(J423)-N(A423)&gt;N('Settings'!$B$4)),"ENTERED LATE; ","")&amp;IF(AND(N(A423)&gt;0,K423="",TODAY()-N(A423)&gt;=N('Settings'!$B$5)),"NOT APPROVED; ",""),LEN(IF(N(A423)=0,"NO DATE; ",IF(A423&gt;TODAY(),"FUTURE DATE; ",""))&amp;IF(B423="","NO WORKER; ",IF(COUNTIF('Workers'!$A$2:$A$61,B423)=0,"WORKER NOT ON WORKERS SHEET; ",""))&amp;IF(C423="","NO JOB; ",IF(COUNTIF('Jobs'!$A$2:$A$61,C423)=0,"JOB NOT ON JOBS SHEET; ",""))&amp;IF(AND(N(G423)=0,AND(D423&lt;&gt;"",E423&lt;&gt;""),N(E423)&lt;=N(D423)),"END BEFORE START; ",IF(N(M423)&lt;=0,"NO HOURS; ",""))&amp;IF(AND(N(A423)&gt;0,B423&lt;&gt;"",COUNTIFS('Time Entries'!$A$2:$A$1500,A423,'Time Entries'!$B$2:$B$1500,B423,'Time Entries'!$C$2:$C$1500,C423,'Time Entries'!$M$2:$M$1500,M423)&gt;1),"POSSIBLE DUPLICATE; ","")&amp;IF(AND(N(A423)&gt;0,B423&lt;&gt;"",N('Settings'!$B$2)&gt;0,SUMIFS('Time Entries'!$M$2:$M$1500,'Time Entries'!$A$2:$A$1500,A423,'Time Entries'!$B$2:$B$1500,B423)&gt;N('Settings'!$B$2)),"LONG DAY; ","")&amp;IF(AND(N(A423)&gt;0,N(J423)&gt;0,N(J423)-N(A423)&gt;N('Settings'!$B$4)),"ENTERED LATE; ","")&amp;IF(AND(N(A423)&gt;0,K423="",TODAY()-N(A423)&gt;=N('Settings'!$B$5)),"NOT APPROVED; ",""))-2)))</f>
        <v/>
      </c>
    </row>
    <row r="424">
      <c r="A424" s="6" t="n"/>
      <c r="D424" s="7" t="n"/>
      <c r="E424" s="7" t="n"/>
      <c r="J424" s="6" t="n"/>
      <c r="L424" s="8" t="n"/>
      <c r="M424" s="9">
        <f>IF(NOT(OR(A424&lt;&gt;"",B424&lt;&gt;"",C424&lt;&gt;"")),"",IF(N(G424)&gt;0,N(G424),IF(AND(AND(D424&lt;&gt;"",E424&lt;&gt;""),N(E424)&gt;N(D424)),ROUND((N(E424)-N(D424))*24-N(F424)/60,2),"")))</f>
        <v/>
      </c>
      <c r="N424" s="6">
        <f>IF(N(A424)=0,"",A424-WEEKDAY(A424,3))</f>
        <v/>
      </c>
      <c r="O424" s="8">
        <f>IF(NOT(OR(A424&lt;&gt;"",B424&lt;&gt;"",C424&lt;&gt;"")),"",IF(IF(N(A424)=0,"NO DATE; ",IF(A424&gt;TODAY(),"FUTURE DATE; ",""))&amp;IF(B424="","NO WORKER; ",IF(COUNTIF('Workers'!$A$2:$A$61,B424)=0,"WORKER NOT ON WORKERS SHEET; ",""))&amp;IF(C424="","NO JOB; ",IF(COUNTIF('Jobs'!$A$2:$A$61,C424)=0,"JOB NOT ON JOBS SHEET; ",""))&amp;IF(AND(N(G424)=0,AND(D424&lt;&gt;"",E424&lt;&gt;""),N(E424)&lt;=N(D424)),"END BEFORE START; ",IF(N(M424)&lt;=0,"NO HOURS; ",""))&amp;IF(AND(N(A424)&gt;0,B424&lt;&gt;"",COUNTIFS('Time Entries'!$A$2:$A$1500,A424,'Time Entries'!$B$2:$B$1500,B424,'Time Entries'!$C$2:$C$1500,C424,'Time Entries'!$M$2:$M$1500,M424)&gt;1),"POSSIBLE DUPLICATE; ","")&amp;IF(AND(N(A424)&gt;0,B424&lt;&gt;"",N('Settings'!$B$2)&gt;0,SUMIFS('Time Entries'!$M$2:$M$1500,'Time Entries'!$A$2:$A$1500,A424,'Time Entries'!$B$2:$B$1500,B424)&gt;N('Settings'!$B$2)),"LONG DAY; ","")&amp;IF(AND(N(A424)&gt;0,N(J424)&gt;0,N(J424)-N(A424)&gt;N('Settings'!$B$4)),"ENTERED LATE; ","")&amp;IF(AND(N(A424)&gt;0,K424="",TODAY()-N(A424)&gt;=N('Settings'!$B$5)),"NOT APPROVED; ","")="","",LEFT(IF(N(A424)=0,"NO DATE; ",IF(A424&gt;TODAY(),"FUTURE DATE; ",""))&amp;IF(B424="","NO WORKER; ",IF(COUNTIF('Workers'!$A$2:$A$61,B424)=0,"WORKER NOT ON WORKERS SHEET; ",""))&amp;IF(C424="","NO JOB; ",IF(COUNTIF('Jobs'!$A$2:$A$61,C424)=0,"JOB NOT ON JOBS SHEET; ",""))&amp;IF(AND(N(G424)=0,AND(D424&lt;&gt;"",E424&lt;&gt;""),N(E424)&lt;=N(D424)),"END BEFORE START; ",IF(N(M424)&lt;=0,"NO HOURS; ",""))&amp;IF(AND(N(A424)&gt;0,B424&lt;&gt;"",COUNTIFS('Time Entries'!$A$2:$A$1500,A424,'Time Entries'!$B$2:$B$1500,B424,'Time Entries'!$C$2:$C$1500,C424,'Time Entries'!$M$2:$M$1500,M424)&gt;1),"POSSIBLE DUPLICATE; ","")&amp;IF(AND(N(A424)&gt;0,B424&lt;&gt;"",N('Settings'!$B$2)&gt;0,SUMIFS('Time Entries'!$M$2:$M$1500,'Time Entries'!$A$2:$A$1500,A424,'Time Entries'!$B$2:$B$1500,B424)&gt;N('Settings'!$B$2)),"LONG DAY; ","")&amp;IF(AND(N(A424)&gt;0,N(J424)&gt;0,N(J424)-N(A424)&gt;N('Settings'!$B$4)),"ENTERED LATE; ","")&amp;IF(AND(N(A424)&gt;0,K424="",TODAY()-N(A424)&gt;=N('Settings'!$B$5)),"NOT APPROVED; ",""),LEN(IF(N(A424)=0,"NO DATE; ",IF(A424&gt;TODAY(),"FUTURE DATE; ",""))&amp;IF(B424="","NO WORKER; ",IF(COUNTIF('Workers'!$A$2:$A$61,B424)=0,"WORKER NOT ON WORKERS SHEET; ",""))&amp;IF(C424="","NO JOB; ",IF(COUNTIF('Jobs'!$A$2:$A$61,C424)=0,"JOB NOT ON JOBS SHEET; ",""))&amp;IF(AND(N(G424)=0,AND(D424&lt;&gt;"",E424&lt;&gt;""),N(E424)&lt;=N(D424)),"END BEFORE START; ",IF(N(M424)&lt;=0,"NO HOURS; ",""))&amp;IF(AND(N(A424)&gt;0,B424&lt;&gt;"",COUNTIFS('Time Entries'!$A$2:$A$1500,A424,'Time Entries'!$B$2:$B$1500,B424,'Time Entries'!$C$2:$C$1500,C424,'Time Entries'!$M$2:$M$1500,M424)&gt;1),"POSSIBLE DUPLICATE; ","")&amp;IF(AND(N(A424)&gt;0,B424&lt;&gt;"",N('Settings'!$B$2)&gt;0,SUMIFS('Time Entries'!$M$2:$M$1500,'Time Entries'!$A$2:$A$1500,A424,'Time Entries'!$B$2:$B$1500,B424)&gt;N('Settings'!$B$2)),"LONG DAY; ","")&amp;IF(AND(N(A424)&gt;0,N(J424)&gt;0,N(J424)-N(A424)&gt;N('Settings'!$B$4)),"ENTERED LATE; ","")&amp;IF(AND(N(A424)&gt;0,K424="",TODAY()-N(A424)&gt;=N('Settings'!$B$5)),"NOT APPROVED; ",""))-2)))</f>
        <v/>
      </c>
    </row>
    <row r="425">
      <c r="A425" s="6" t="n"/>
      <c r="D425" s="7" t="n"/>
      <c r="E425" s="7" t="n"/>
      <c r="J425" s="6" t="n"/>
      <c r="L425" s="8" t="n"/>
      <c r="M425" s="9">
        <f>IF(NOT(OR(A425&lt;&gt;"",B425&lt;&gt;"",C425&lt;&gt;"")),"",IF(N(G425)&gt;0,N(G425),IF(AND(AND(D425&lt;&gt;"",E425&lt;&gt;""),N(E425)&gt;N(D425)),ROUND((N(E425)-N(D425))*24-N(F425)/60,2),"")))</f>
        <v/>
      </c>
      <c r="N425" s="6">
        <f>IF(N(A425)=0,"",A425-WEEKDAY(A425,3))</f>
        <v/>
      </c>
      <c r="O425" s="8">
        <f>IF(NOT(OR(A425&lt;&gt;"",B425&lt;&gt;"",C425&lt;&gt;"")),"",IF(IF(N(A425)=0,"NO DATE; ",IF(A425&gt;TODAY(),"FUTURE DATE; ",""))&amp;IF(B425="","NO WORKER; ",IF(COUNTIF('Workers'!$A$2:$A$61,B425)=0,"WORKER NOT ON WORKERS SHEET; ",""))&amp;IF(C425="","NO JOB; ",IF(COUNTIF('Jobs'!$A$2:$A$61,C425)=0,"JOB NOT ON JOBS SHEET; ",""))&amp;IF(AND(N(G425)=0,AND(D425&lt;&gt;"",E425&lt;&gt;""),N(E425)&lt;=N(D425)),"END BEFORE START; ",IF(N(M425)&lt;=0,"NO HOURS; ",""))&amp;IF(AND(N(A425)&gt;0,B425&lt;&gt;"",COUNTIFS('Time Entries'!$A$2:$A$1500,A425,'Time Entries'!$B$2:$B$1500,B425,'Time Entries'!$C$2:$C$1500,C425,'Time Entries'!$M$2:$M$1500,M425)&gt;1),"POSSIBLE DUPLICATE; ","")&amp;IF(AND(N(A425)&gt;0,B425&lt;&gt;"",N('Settings'!$B$2)&gt;0,SUMIFS('Time Entries'!$M$2:$M$1500,'Time Entries'!$A$2:$A$1500,A425,'Time Entries'!$B$2:$B$1500,B425)&gt;N('Settings'!$B$2)),"LONG DAY; ","")&amp;IF(AND(N(A425)&gt;0,N(J425)&gt;0,N(J425)-N(A425)&gt;N('Settings'!$B$4)),"ENTERED LATE; ","")&amp;IF(AND(N(A425)&gt;0,K425="",TODAY()-N(A425)&gt;=N('Settings'!$B$5)),"NOT APPROVED; ","")="","",LEFT(IF(N(A425)=0,"NO DATE; ",IF(A425&gt;TODAY(),"FUTURE DATE; ",""))&amp;IF(B425="","NO WORKER; ",IF(COUNTIF('Workers'!$A$2:$A$61,B425)=0,"WORKER NOT ON WORKERS SHEET; ",""))&amp;IF(C425="","NO JOB; ",IF(COUNTIF('Jobs'!$A$2:$A$61,C425)=0,"JOB NOT ON JOBS SHEET; ",""))&amp;IF(AND(N(G425)=0,AND(D425&lt;&gt;"",E425&lt;&gt;""),N(E425)&lt;=N(D425)),"END BEFORE START; ",IF(N(M425)&lt;=0,"NO HOURS; ",""))&amp;IF(AND(N(A425)&gt;0,B425&lt;&gt;"",COUNTIFS('Time Entries'!$A$2:$A$1500,A425,'Time Entries'!$B$2:$B$1500,B425,'Time Entries'!$C$2:$C$1500,C425,'Time Entries'!$M$2:$M$1500,M425)&gt;1),"POSSIBLE DUPLICATE; ","")&amp;IF(AND(N(A425)&gt;0,B425&lt;&gt;"",N('Settings'!$B$2)&gt;0,SUMIFS('Time Entries'!$M$2:$M$1500,'Time Entries'!$A$2:$A$1500,A425,'Time Entries'!$B$2:$B$1500,B425)&gt;N('Settings'!$B$2)),"LONG DAY; ","")&amp;IF(AND(N(A425)&gt;0,N(J425)&gt;0,N(J425)-N(A425)&gt;N('Settings'!$B$4)),"ENTERED LATE; ","")&amp;IF(AND(N(A425)&gt;0,K425="",TODAY()-N(A425)&gt;=N('Settings'!$B$5)),"NOT APPROVED; ",""),LEN(IF(N(A425)=0,"NO DATE; ",IF(A425&gt;TODAY(),"FUTURE DATE; ",""))&amp;IF(B425="","NO WORKER; ",IF(COUNTIF('Workers'!$A$2:$A$61,B425)=0,"WORKER NOT ON WORKERS SHEET; ",""))&amp;IF(C425="","NO JOB; ",IF(COUNTIF('Jobs'!$A$2:$A$61,C425)=0,"JOB NOT ON JOBS SHEET; ",""))&amp;IF(AND(N(G425)=0,AND(D425&lt;&gt;"",E425&lt;&gt;""),N(E425)&lt;=N(D425)),"END BEFORE START; ",IF(N(M425)&lt;=0,"NO HOURS; ",""))&amp;IF(AND(N(A425)&gt;0,B425&lt;&gt;"",COUNTIFS('Time Entries'!$A$2:$A$1500,A425,'Time Entries'!$B$2:$B$1500,B425,'Time Entries'!$C$2:$C$1500,C425,'Time Entries'!$M$2:$M$1500,M425)&gt;1),"POSSIBLE DUPLICATE; ","")&amp;IF(AND(N(A425)&gt;0,B425&lt;&gt;"",N('Settings'!$B$2)&gt;0,SUMIFS('Time Entries'!$M$2:$M$1500,'Time Entries'!$A$2:$A$1500,A425,'Time Entries'!$B$2:$B$1500,B425)&gt;N('Settings'!$B$2)),"LONG DAY; ","")&amp;IF(AND(N(A425)&gt;0,N(J425)&gt;0,N(J425)-N(A425)&gt;N('Settings'!$B$4)),"ENTERED LATE; ","")&amp;IF(AND(N(A425)&gt;0,K425="",TODAY()-N(A425)&gt;=N('Settings'!$B$5)),"NOT APPROVED; ",""))-2)))</f>
        <v/>
      </c>
    </row>
    <row r="426">
      <c r="A426" s="6" t="n"/>
      <c r="D426" s="7" t="n"/>
      <c r="E426" s="7" t="n"/>
      <c r="J426" s="6" t="n"/>
      <c r="L426" s="8" t="n"/>
      <c r="M426" s="9">
        <f>IF(NOT(OR(A426&lt;&gt;"",B426&lt;&gt;"",C426&lt;&gt;"")),"",IF(N(G426)&gt;0,N(G426),IF(AND(AND(D426&lt;&gt;"",E426&lt;&gt;""),N(E426)&gt;N(D426)),ROUND((N(E426)-N(D426))*24-N(F426)/60,2),"")))</f>
        <v/>
      </c>
      <c r="N426" s="6">
        <f>IF(N(A426)=0,"",A426-WEEKDAY(A426,3))</f>
        <v/>
      </c>
      <c r="O426" s="8">
        <f>IF(NOT(OR(A426&lt;&gt;"",B426&lt;&gt;"",C426&lt;&gt;"")),"",IF(IF(N(A426)=0,"NO DATE; ",IF(A426&gt;TODAY(),"FUTURE DATE; ",""))&amp;IF(B426="","NO WORKER; ",IF(COUNTIF('Workers'!$A$2:$A$61,B426)=0,"WORKER NOT ON WORKERS SHEET; ",""))&amp;IF(C426="","NO JOB; ",IF(COUNTIF('Jobs'!$A$2:$A$61,C426)=0,"JOB NOT ON JOBS SHEET; ",""))&amp;IF(AND(N(G426)=0,AND(D426&lt;&gt;"",E426&lt;&gt;""),N(E426)&lt;=N(D426)),"END BEFORE START; ",IF(N(M426)&lt;=0,"NO HOURS; ",""))&amp;IF(AND(N(A426)&gt;0,B426&lt;&gt;"",COUNTIFS('Time Entries'!$A$2:$A$1500,A426,'Time Entries'!$B$2:$B$1500,B426,'Time Entries'!$C$2:$C$1500,C426,'Time Entries'!$M$2:$M$1500,M426)&gt;1),"POSSIBLE DUPLICATE; ","")&amp;IF(AND(N(A426)&gt;0,B426&lt;&gt;"",N('Settings'!$B$2)&gt;0,SUMIFS('Time Entries'!$M$2:$M$1500,'Time Entries'!$A$2:$A$1500,A426,'Time Entries'!$B$2:$B$1500,B426)&gt;N('Settings'!$B$2)),"LONG DAY; ","")&amp;IF(AND(N(A426)&gt;0,N(J426)&gt;0,N(J426)-N(A426)&gt;N('Settings'!$B$4)),"ENTERED LATE; ","")&amp;IF(AND(N(A426)&gt;0,K426="",TODAY()-N(A426)&gt;=N('Settings'!$B$5)),"NOT APPROVED; ","")="","",LEFT(IF(N(A426)=0,"NO DATE; ",IF(A426&gt;TODAY(),"FUTURE DATE; ",""))&amp;IF(B426="","NO WORKER; ",IF(COUNTIF('Workers'!$A$2:$A$61,B426)=0,"WORKER NOT ON WORKERS SHEET; ",""))&amp;IF(C426="","NO JOB; ",IF(COUNTIF('Jobs'!$A$2:$A$61,C426)=0,"JOB NOT ON JOBS SHEET; ",""))&amp;IF(AND(N(G426)=0,AND(D426&lt;&gt;"",E426&lt;&gt;""),N(E426)&lt;=N(D426)),"END BEFORE START; ",IF(N(M426)&lt;=0,"NO HOURS; ",""))&amp;IF(AND(N(A426)&gt;0,B426&lt;&gt;"",COUNTIFS('Time Entries'!$A$2:$A$1500,A426,'Time Entries'!$B$2:$B$1500,B426,'Time Entries'!$C$2:$C$1500,C426,'Time Entries'!$M$2:$M$1500,M426)&gt;1),"POSSIBLE DUPLICATE; ","")&amp;IF(AND(N(A426)&gt;0,B426&lt;&gt;"",N('Settings'!$B$2)&gt;0,SUMIFS('Time Entries'!$M$2:$M$1500,'Time Entries'!$A$2:$A$1500,A426,'Time Entries'!$B$2:$B$1500,B426)&gt;N('Settings'!$B$2)),"LONG DAY; ","")&amp;IF(AND(N(A426)&gt;0,N(J426)&gt;0,N(J426)-N(A426)&gt;N('Settings'!$B$4)),"ENTERED LATE; ","")&amp;IF(AND(N(A426)&gt;0,K426="",TODAY()-N(A426)&gt;=N('Settings'!$B$5)),"NOT APPROVED; ",""),LEN(IF(N(A426)=0,"NO DATE; ",IF(A426&gt;TODAY(),"FUTURE DATE; ",""))&amp;IF(B426="","NO WORKER; ",IF(COUNTIF('Workers'!$A$2:$A$61,B426)=0,"WORKER NOT ON WORKERS SHEET; ",""))&amp;IF(C426="","NO JOB; ",IF(COUNTIF('Jobs'!$A$2:$A$61,C426)=0,"JOB NOT ON JOBS SHEET; ",""))&amp;IF(AND(N(G426)=0,AND(D426&lt;&gt;"",E426&lt;&gt;""),N(E426)&lt;=N(D426)),"END BEFORE START; ",IF(N(M426)&lt;=0,"NO HOURS; ",""))&amp;IF(AND(N(A426)&gt;0,B426&lt;&gt;"",COUNTIFS('Time Entries'!$A$2:$A$1500,A426,'Time Entries'!$B$2:$B$1500,B426,'Time Entries'!$C$2:$C$1500,C426,'Time Entries'!$M$2:$M$1500,M426)&gt;1),"POSSIBLE DUPLICATE; ","")&amp;IF(AND(N(A426)&gt;0,B426&lt;&gt;"",N('Settings'!$B$2)&gt;0,SUMIFS('Time Entries'!$M$2:$M$1500,'Time Entries'!$A$2:$A$1500,A426,'Time Entries'!$B$2:$B$1500,B426)&gt;N('Settings'!$B$2)),"LONG DAY; ","")&amp;IF(AND(N(A426)&gt;0,N(J426)&gt;0,N(J426)-N(A426)&gt;N('Settings'!$B$4)),"ENTERED LATE; ","")&amp;IF(AND(N(A426)&gt;0,K426="",TODAY()-N(A426)&gt;=N('Settings'!$B$5)),"NOT APPROVED; ",""))-2)))</f>
        <v/>
      </c>
    </row>
    <row r="427">
      <c r="A427" s="6" t="n"/>
      <c r="D427" s="7" t="n"/>
      <c r="E427" s="7" t="n"/>
      <c r="J427" s="6" t="n"/>
      <c r="L427" s="8" t="n"/>
      <c r="M427" s="9">
        <f>IF(NOT(OR(A427&lt;&gt;"",B427&lt;&gt;"",C427&lt;&gt;"")),"",IF(N(G427)&gt;0,N(G427),IF(AND(AND(D427&lt;&gt;"",E427&lt;&gt;""),N(E427)&gt;N(D427)),ROUND((N(E427)-N(D427))*24-N(F427)/60,2),"")))</f>
        <v/>
      </c>
      <c r="N427" s="6">
        <f>IF(N(A427)=0,"",A427-WEEKDAY(A427,3))</f>
        <v/>
      </c>
      <c r="O427" s="8">
        <f>IF(NOT(OR(A427&lt;&gt;"",B427&lt;&gt;"",C427&lt;&gt;"")),"",IF(IF(N(A427)=0,"NO DATE; ",IF(A427&gt;TODAY(),"FUTURE DATE; ",""))&amp;IF(B427="","NO WORKER; ",IF(COUNTIF('Workers'!$A$2:$A$61,B427)=0,"WORKER NOT ON WORKERS SHEET; ",""))&amp;IF(C427="","NO JOB; ",IF(COUNTIF('Jobs'!$A$2:$A$61,C427)=0,"JOB NOT ON JOBS SHEET; ",""))&amp;IF(AND(N(G427)=0,AND(D427&lt;&gt;"",E427&lt;&gt;""),N(E427)&lt;=N(D427)),"END BEFORE START; ",IF(N(M427)&lt;=0,"NO HOURS; ",""))&amp;IF(AND(N(A427)&gt;0,B427&lt;&gt;"",COUNTIFS('Time Entries'!$A$2:$A$1500,A427,'Time Entries'!$B$2:$B$1500,B427,'Time Entries'!$C$2:$C$1500,C427,'Time Entries'!$M$2:$M$1500,M427)&gt;1),"POSSIBLE DUPLICATE; ","")&amp;IF(AND(N(A427)&gt;0,B427&lt;&gt;"",N('Settings'!$B$2)&gt;0,SUMIFS('Time Entries'!$M$2:$M$1500,'Time Entries'!$A$2:$A$1500,A427,'Time Entries'!$B$2:$B$1500,B427)&gt;N('Settings'!$B$2)),"LONG DAY; ","")&amp;IF(AND(N(A427)&gt;0,N(J427)&gt;0,N(J427)-N(A427)&gt;N('Settings'!$B$4)),"ENTERED LATE; ","")&amp;IF(AND(N(A427)&gt;0,K427="",TODAY()-N(A427)&gt;=N('Settings'!$B$5)),"NOT APPROVED; ","")="","",LEFT(IF(N(A427)=0,"NO DATE; ",IF(A427&gt;TODAY(),"FUTURE DATE; ",""))&amp;IF(B427="","NO WORKER; ",IF(COUNTIF('Workers'!$A$2:$A$61,B427)=0,"WORKER NOT ON WORKERS SHEET; ",""))&amp;IF(C427="","NO JOB; ",IF(COUNTIF('Jobs'!$A$2:$A$61,C427)=0,"JOB NOT ON JOBS SHEET; ",""))&amp;IF(AND(N(G427)=0,AND(D427&lt;&gt;"",E427&lt;&gt;""),N(E427)&lt;=N(D427)),"END BEFORE START; ",IF(N(M427)&lt;=0,"NO HOURS; ",""))&amp;IF(AND(N(A427)&gt;0,B427&lt;&gt;"",COUNTIFS('Time Entries'!$A$2:$A$1500,A427,'Time Entries'!$B$2:$B$1500,B427,'Time Entries'!$C$2:$C$1500,C427,'Time Entries'!$M$2:$M$1500,M427)&gt;1),"POSSIBLE DUPLICATE; ","")&amp;IF(AND(N(A427)&gt;0,B427&lt;&gt;"",N('Settings'!$B$2)&gt;0,SUMIFS('Time Entries'!$M$2:$M$1500,'Time Entries'!$A$2:$A$1500,A427,'Time Entries'!$B$2:$B$1500,B427)&gt;N('Settings'!$B$2)),"LONG DAY; ","")&amp;IF(AND(N(A427)&gt;0,N(J427)&gt;0,N(J427)-N(A427)&gt;N('Settings'!$B$4)),"ENTERED LATE; ","")&amp;IF(AND(N(A427)&gt;0,K427="",TODAY()-N(A427)&gt;=N('Settings'!$B$5)),"NOT APPROVED; ",""),LEN(IF(N(A427)=0,"NO DATE; ",IF(A427&gt;TODAY(),"FUTURE DATE; ",""))&amp;IF(B427="","NO WORKER; ",IF(COUNTIF('Workers'!$A$2:$A$61,B427)=0,"WORKER NOT ON WORKERS SHEET; ",""))&amp;IF(C427="","NO JOB; ",IF(COUNTIF('Jobs'!$A$2:$A$61,C427)=0,"JOB NOT ON JOBS SHEET; ",""))&amp;IF(AND(N(G427)=0,AND(D427&lt;&gt;"",E427&lt;&gt;""),N(E427)&lt;=N(D427)),"END BEFORE START; ",IF(N(M427)&lt;=0,"NO HOURS; ",""))&amp;IF(AND(N(A427)&gt;0,B427&lt;&gt;"",COUNTIFS('Time Entries'!$A$2:$A$1500,A427,'Time Entries'!$B$2:$B$1500,B427,'Time Entries'!$C$2:$C$1500,C427,'Time Entries'!$M$2:$M$1500,M427)&gt;1),"POSSIBLE DUPLICATE; ","")&amp;IF(AND(N(A427)&gt;0,B427&lt;&gt;"",N('Settings'!$B$2)&gt;0,SUMIFS('Time Entries'!$M$2:$M$1500,'Time Entries'!$A$2:$A$1500,A427,'Time Entries'!$B$2:$B$1500,B427)&gt;N('Settings'!$B$2)),"LONG DAY; ","")&amp;IF(AND(N(A427)&gt;0,N(J427)&gt;0,N(J427)-N(A427)&gt;N('Settings'!$B$4)),"ENTERED LATE; ","")&amp;IF(AND(N(A427)&gt;0,K427="",TODAY()-N(A427)&gt;=N('Settings'!$B$5)),"NOT APPROVED; ",""))-2)))</f>
        <v/>
      </c>
    </row>
    <row r="428">
      <c r="A428" s="6" t="n"/>
      <c r="D428" s="7" t="n"/>
      <c r="E428" s="7" t="n"/>
      <c r="J428" s="6" t="n"/>
      <c r="L428" s="8" t="n"/>
      <c r="M428" s="9">
        <f>IF(NOT(OR(A428&lt;&gt;"",B428&lt;&gt;"",C428&lt;&gt;"")),"",IF(N(G428)&gt;0,N(G428),IF(AND(AND(D428&lt;&gt;"",E428&lt;&gt;""),N(E428)&gt;N(D428)),ROUND((N(E428)-N(D428))*24-N(F428)/60,2),"")))</f>
        <v/>
      </c>
      <c r="N428" s="6">
        <f>IF(N(A428)=0,"",A428-WEEKDAY(A428,3))</f>
        <v/>
      </c>
      <c r="O428" s="8">
        <f>IF(NOT(OR(A428&lt;&gt;"",B428&lt;&gt;"",C428&lt;&gt;"")),"",IF(IF(N(A428)=0,"NO DATE; ",IF(A428&gt;TODAY(),"FUTURE DATE; ",""))&amp;IF(B428="","NO WORKER; ",IF(COUNTIF('Workers'!$A$2:$A$61,B428)=0,"WORKER NOT ON WORKERS SHEET; ",""))&amp;IF(C428="","NO JOB; ",IF(COUNTIF('Jobs'!$A$2:$A$61,C428)=0,"JOB NOT ON JOBS SHEET; ",""))&amp;IF(AND(N(G428)=0,AND(D428&lt;&gt;"",E428&lt;&gt;""),N(E428)&lt;=N(D428)),"END BEFORE START; ",IF(N(M428)&lt;=0,"NO HOURS; ",""))&amp;IF(AND(N(A428)&gt;0,B428&lt;&gt;"",COUNTIFS('Time Entries'!$A$2:$A$1500,A428,'Time Entries'!$B$2:$B$1500,B428,'Time Entries'!$C$2:$C$1500,C428,'Time Entries'!$M$2:$M$1500,M428)&gt;1),"POSSIBLE DUPLICATE; ","")&amp;IF(AND(N(A428)&gt;0,B428&lt;&gt;"",N('Settings'!$B$2)&gt;0,SUMIFS('Time Entries'!$M$2:$M$1500,'Time Entries'!$A$2:$A$1500,A428,'Time Entries'!$B$2:$B$1500,B428)&gt;N('Settings'!$B$2)),"LONG DAY; ","")&amp;IF(AND(N(A428)&gt;0,N(J428)&gt;0,N(J428)-N(A428)&gt;N('Settings'!$B$4)),"ENTERED LATE; ","")&amp;IF(AND(N(A428)&gt;0,K428="",TODAY()-N(A428)&gt;=N('Settings'!$B$5)),"NOT APPROVED; ","")="","",LEFT(IF(N(A428)=0,"NO DATE; ",IF(A428&gt;TODAY(),"FUTURE DATE; ",""))&amp;IF(B428="","NO WORKER; ",IF(COUNTIF('Workers'!$A$2:$A$61,B428)=0,"WORKER NOT ON WORKERS SHEET; ",""))&amp;IF(C428="","NO JOB; ",IF(COUNTIF('Jobs'!$A$2:$A$61,C428)=0,"JOB NOT ON JOBS SHEET; ",""))&amp;IF(AND(N(G428)=0,AND(D428&lt;&gt;"",E428&lt;&gt;""),N(E428)&lt;=N(D428)),"END BEFORE START; ",IF(N(M428)&lt;=0,"NO HOURS; ",""))&amp;IF(AND(N(A428)&gt;0,B428&lt;&gt;"",COUNTIFS('Time Entries'!$A$2:$A$1500,A428,'Time Entries'!$B$2:$B$1500,B428,'Time Entries'!$C$2:$C$1500,C428,'Time Entries'!$M$2:$M$1500,M428)&gt;1),"POSSIBLE DUPLICATE; ","")&amp;IF(AND(N(A428)&gt;0,B428&lt;&gt;"",N('Settings'!$B$2)&gt;0,SUMIFS('Time Entries'!$M$2:$M$1500,'Time Entries'!$A$2:$A$1500,A428,'Time Entries'!$B$2:$B$1500,B428)&gt;N('Settings'!$B$2)),"LONG DAY; ","")&amp;IF(AND(N(A428)&gt;0,N(J428)&gt;0,N(J428)-N(A428)&gt;N('Settings'!$B$4)),"ENTERED LATE; ","")&amp;IF(AND(N(A428)&gt;0,K428="",TODAY()-N(A428)&gt;=N('Settings'!$B$5)),"NOT APPROVED; ",""),LEN(IF(N(A428)=0,"NO DATE; ",IF(A428&gt;TODAY(),"FUTURE DATE; ",""))&amp;IF(B428="","NO WORKER; ",IF(COUNTIF('Workers'!$A$2:$A$61,B428)=0,"WORKER NOT ON WORKERS SHEET; ",""))&amp;IF(C428="","NO JOB; ",IF(COUNTIF('Jobs'!$A$2:$A$61,C428)=0,"JOB NOT ON JOBS SHEET; ",""))&amp;IF(AND(N(G428)=0,AND(D428&lt;&gt;"",E428&lt;&gt;""),N(E428)&lt;=N(D428)),"END BEFORE START; ",IF(N(M428)&lt;=0,"NO HOURS; ",""))&amp;IF(AND(N(A428)&gt;0,B428&lt;&gt;"",COUNTIFS('Time Entries'!$A$2:$A$1500,A428,'Time Entries'!$B$2:$B$1500,B428,'Time Entries'!$C$2:$C$1500,C428,'Time Entries'!$M$2:$M$1500,M428)&gt;1),"POSSIBLE DUPLICATE; ","")&amp;IF(AND(N(A428)&gt;0,B428&lt;&gt;"",N('Settings'!$B$2)&gt;0,SUMIFS('Time Entries'!$M$2:$M$1500,'Time Entries'!$A$2:$A$1500,A428,'Time Entries'!$B$2:$B$1500,B428)&gt;N('Settings'!$B$2)),"LONG DAY; ","")&amp;IF(AND(N(A428)&gt;0,N(J428)&gt;0,N(J428)-N(A428)&gt;N('Settings'!$B$4)),"ENTERED LATE; ","")&amp;IF(AND(N(A428)&gt;0,K428="",TODAY()-N(A428)&gt;=N('Settings'!$B$5)),"NOT APPROVED; ",""))-2)))</f>
        <v/>
      </c>
    </row>
    <row r="429">
      <c r="A429" s="6" t="n"/>
      <c r="D429" s="7" t="n"/>
      <c r="E429" s="7" t="n"/>
      <c r="J429" s="6" t="n"/>
      <c r="L429" s="8" t="n"/>
      <c r="M429" s="9">
        <f>IF(NOT(OR(A429&lt;&gt;"",B429&lt;&gt;"",C429&lt;&gt;"")),"",IF(N(G429)&gt;0,N(G429),IF(AND(AND(D429&lt;&gt;"",E429&lt;&gt;""),N(E429)&gt;N(D429)),ROUND((N(E429)-N(D429))*24-N(F429)/60,2),"")))</f>
        <v/>
      </c>
      <c r="N429" s="6">
        <f>IF(N(A429)=0,"",A429-WEEKDAY(A429,3))</f>
        <v/>
      </c>
      <c r="O429" s="8">
        <f>IF(NOT(OR(A429&lt;&gt;"",B429&lt;&gt;"",C429&lt;&gt;"")),"",IF(IF(N(A429)=0,"NO DATE; ",IF(A429&gt;TODAY(),"FUTURE DATE; ",""))&amp;IF(B429="","NO WORKER; ",IF(COUNTIF('Workers'!$A$2:$A$61,B429)=0,"WORKER NOT ON WORKERS SHEET; ",""))&amp;IF(C429="","NO JOB; ",IF(COUNTIF('Jobs'!$A$2:$A$61,C429)=0,"JOB NOT ON JOBS SHEET; ",""))&amp;IF(AND(N(G429)=0,AND(D429&lt;&gt;"",E429&lt;&gt;""),N(E429)&lt;=N(D429)),"END BEFORE START; ",IF(N(M429)&lt;=0,"NO HOURS; ",""))&amp;IF(AND(N(A429)&gt;0,B429&lt;&gt;"",COUNTIFS('Time Entries'!$A$2:$A$1500,A429,'Time Entries'!$B$2:$B$1500,B429,'Time Entries'!$C$2:$C$1500,C429,'Time Entries'!$M$2:$M$1500,M429)&gt;1),"POSSIBLE DUPLICATE; ","")&amp;IF(AND(N(A429)&gt;0,B429&lt;&gt;"",N('Settings'!$B$2)&gt;0,SUMIFS('Time Entries'!$M$2:$M$1500,'Time Entries'!$A$2:$A$1500,A429,'Time Entries'!$B$2:$B$1500,B429)&gt;N('Settings'!$B$2)),"LONG DAY; ","")&amp;IF(AND(N(A429)&gt;0,N(J429)&gt;0,N(J429)-N(A429)&gt;N('Settings'!$B$4)),"ENTERED LATE; ","")&amp;IF(AND(N(A429)&gt;0,K429="",TODAY()-N(A429)&gt;=N('Settings'!$B$5)),"NOT APPROVED; ","")="","",LEFT(IF(N(A429)=0,"NO DATE; ",IF(A429&gt;TODAY(),"FUTURE DATE; ",""))&amp;IF(B429="","NO WORKER; ",IF(COUNTIF('Workers'!$A$2:$A$61,B429)=0,"WORKER NOT ON WORKERS SHEET; ",""))&amp;IF(C429="","NO JOB; ",IF(COUNTIF('Jobs'!$A$2:$A$61,C429)=0,"JOB NOT ON JOBS SHEET; ",""))&amp;IF(AND(N(G429)=0,AND(D429&lt;&gt;"",E429&lt;&gt;""),N(E429)&lt;=N(D429)),"END BEFORE START; ",IF(N(M429)&lt;=0,"NO HOURS; ",""))&amp;IF(AND(N(A429)&gt;0,B429&lt;&gt;"",COUNTIFS('Time Entries'!$A$2:$A$1500,A429,'Time Entries'!$B$2:$B$1500,B429,'Time Entries'!$C$2:$C$1500,C429,'Time Entries'!$M$2:$M$1500,M429)&gt;1),"POSSIBLE DUPLICATE; ","")&amp;IF(AND(N(A429)&gt;0,B429&lt;&gt;"",N('Settings'!$B$2)&gt;0,SUMIFS('Time Entries'!$M$2:$M$1500,'Time Entries'!$A$2:$A$1500,A429,'Time Entries'!$B$2:$B$1500,B429)&gt;N('Settings'!$B$2)),"LONG DAY; ","")&amp;IF(AND(N(A429)&gt;0,N(J429)&gt;0,N(J429)-N(A429)&gt;N('Settings'!$B$4)),"ENTERED LATE; ","")&amp;IF(AND(N(A429)&gt;0,K429="",TODAY()-N(A429)&gt;=N('Settings'!$B$5)),"NOT APPROVED; ",""),LEN(IF(N(A429)=0,"NO DATE; ",IF(A429&gt;TODAY(),"FUTURE DATE; ",""))&amp;IF(B429="","NO WORKER; ",IF(COUNTIF('Workers'!$A$2:$A$61,B429)=0,"WORKER NOT ON WORKERS SHEET; ",""))&amp;IF(C429="","NO JOB; ",IF(COUNTIF('Jobs'!$A$2:$A$61,C429)=0,"JOB NOT ON JOBS SHEET; ",""))&amp;IF(AND(N(G429)=0,AND(D429&lt;&gt;"",E429&lt;&gt;""),N(E429)&lt;=N(D429)),"END BEFORE START; ",IF(N(M429)&lt;=0,"NO HOURS; ",""))&amp;IF(AND(N(A429)&gt;0,B429&lt;&gt;"",COUNTIFS('Time Entries'!$A$2:$A$1500,A429,'Time Entries'!$B$2:$B$1500,B429,'Time Entries'!$C$2:$C$1500,C429,'Time Entries'!$M$2:$M$1500,M429)&gt;1),"POSSIBLE DUPLICATE; ","")&amp;IF(AND(N(A429)&gt;0,B429&lt;&gt;"",N('Settings'!$B$2)&gt;0,SUMIFS('Time Entries'!$M$2:$M$1500,'Time Entries'!$A$2:$A$1500,A429,'Time Entries'!$B$2:$B$1500,B429)&gt;N('Settings'!$B$2)),"LONG DAY; ","")&amp;IF(AND(N(A429)&gt;0,N(J429)&gt;0,N(J429)-N(A429)&gt;N('Settings'!$B$4)),"ENTERED LATE; ","")&amp;IF(AND(N(A429)&gt;0,K429="",TODAY()-N(A429)&gt;=N('Settings'!$B$5)),"NOT APPROVED; ",""))-2)))</f>
        <v/>
      </c>
    </row>
    <row r="430">
      <c r="A430" s="6" t="n"/>
      <c r="D430" s="7" t="n"/>
      <c r="E430" s="7" t="n"/>
      <c r="J430" s="6" t="n"/>
      <c r="L430" s="8" t="n"/>
      <c r="M430" s="9">
        <f>IF(NOT(OR(A430&lt;&gt;"",B430&lt;&gt;"",C430&lt;&gt;"")),"",IF(N(G430)&gt;0,N(G430),IF(AND(AND(D430&lt;&gt;"",E430&lt;&gt;""),N(E430)&gt;N(D430)),ROUND((N(E430)-N(D430))*24-N(F430)/60,2),"")))</f>
        <v/>
      </c>
      <c r="N430" s="6">
        <f>IF(N(A430)=0,"",A430-WEEKDAY(A430,3))</f>
        <v/>
      </c>
      <c r="O430" s="8">
        <f>IF(NOT(OR(A430&lt;&gt;"",B430&lt;&gt;"",C430&lt;&gt;"")),"",IF(IF(N(A430)=0,"NO DATE; ",IF(A430&gt;TODAY(),"FUTURE DATE; ",""))&amp;IF(B430="","NO WORKER; ",IF(COUNTIF('Workers'!$A$2:$A$61,B430)=0,"WORKER NOT ON WORKERS SHEET; ",""))&amp;IF(C430="","NO JOB; ",IF(COUNTIF('Jobs'!$A$2:$A$61,C430)=0,"JOB NOT ON JOBS SHEET; ",""))&amp;IF(AND(N(G430)=0,AND(D430&lt;&gt;"",E430&lt;&gt;""),N(E430)&lt;=N(D430)),"END BEFORE START; ",IF(N(M430)&lt;=0,"NO HOURS; ",""))&amp;IF(AND(N(A430)&gt;0,B430&lt;&gt;"",COUNTIFS('Time Entries'!$A$2:$A$1500,A430,'Time Entries'!$B$2:$B$1500,B430,'Time Entries'!$C$2:$C$1500,C430,'Time Entries'!$M$2:$M$1500,M430)&gt;1),"POSSIBLE DUPLICATE; ","")&amp;IF(AND(N(A430)&gt;0,B430&lt;&gt;"",N('Settings'!$B$2)&gt;0,SUMIFS('Time Entries'!$M$2:$M$1500,'Time Entries'!$A$2:$A$1500,A430,'Time Entries'!$B$2:$B$1500,B430)&gt;N('Settings'!$B$2)),"LONG DAY; ","")&amp;IF(AND(N(A430)&gt;0,N(J430)&gt;0,N(J430)-N(A430)&gt;N('Settings'!$B$4)),"ENTERED LATE; ","")&amp;IF(AND(N(A430)&gt;0,K430="",TODAY()-N(A430)&gt;=N('Settings'!$B$5)),"NOT APPROVED; ","")="","",LEFT(IF(N(A430)=0,"NO DATE; ",IF(A430&gt;TODAY(),"FUTURE DATE; ",""))&amp;IF(B430="","NO WORKER; ",IF(COUNTIF('Workers'!$A$2:$A$61,B430)=0,"WORKER NOT ON WORKERS SHEET; ",""))&amp;IF(C430="","NO JOB; ",IF(COUNTIF('Jobs'!$A$2:$A$61,C430)=0,"JOB NOT ON JOBS SHEET; ",""))&amp;IF(AND(N(G430)=0,AND(D430&lt;&gt;"",E430&lt;&gt;""),N(E430)&lt;=N(D430)),"END BEFORE START; ",IF(N(M430)&lt;=0,"NO HOURS; ",""))&amp;IF(AND(N(A430)&gt;0,B430&lt;&gt;"",COUNTIFS('Time Entries'!$A$2:$A$1500,A430,'Time Entries'!$B$2:$B$1500,B430,'Time Entries'!$C$2:$C$1500,C430,'Time Entries'!$M$2:$M$1500,M430)&gt;1),"POSSIBLE DUPLICATE; ","")&amp;IF(AND(N(A430)&gt;0,B430&lt;&gt;"",N('Settings'!$B$2)&gt;0,SUMIFS('Time Entries'!$M$2:$M$1500,'Time Entries'!$A$2:$A$1500,A430,'Time Entries'!$B$2:$B$1500,B430)&gt;N('Settings'!$B$2)),"LONG DAY; ","")&amp;IF(AND(N(A430)&gt;0,N(J430)&gt;0,N(J430)-N(A430)&gt;N('Settings'!$B$4)),"ENTERED LATE; ","")&amp;IF(AND(N(A430)&gt;0,K430="",TODAY()-N(A430)&gt;=N('Settings'!$B$5)),"NOT APPROVED; ",""),LEN(IF(N(A430)=0,"NO DATE; ",IF(A430&gt;TODAY(),"FUTURE DATE; ",""))&amp;IF(B430="","NO WORKER; ",IF(COUNTIF('Workers'!$A$2:$A$61,B430)=0,"WORKER NOT ON WORKERS SHEET; ",""))&amp;IF(C430="","NO JOB; ",IF(COUNTIF('Jobs'!$A$2:$A$61,C430)=0,"JOB NOT ON JOBS SHEET; ",""))&amp;IF(AND(N(G430)=0,AND(D430&lt;&gt;"",E430&lt;&gt;""),N(E430)&lt;=N(D430)),"END BEFORE START; ",IF(N(M430)&lt;=0,"NO HOURS; ",""))&amp;IF(AND(N(A430)&gt;0,B430&lt;&gt;"",COUNTIFS('Time Entries'!$A$2:$A$1500,A430,'Time Entries'!$B$2:$B$1500,B430,'Time Entries'!$C$2:$C$1500,C430,'Time Entries'!$M$2:$M$1500,M430)&gt;1),"POSSIBLE DUPLICATE; ","")&amp;IF(AND(N(A430)&gt;0,B430&lt;&gt;"",N('Settings'!$B$2)&gt;0,SUMIFS('Time Entries'!$M$2:$M$1500,'Time Entries'!$A$2:$A$1500,A430,'Time Entries'!$B$2:$B$1500,B430)&gt;N('Settings'!$B$2)),"LONG DAY; ","")&amp;IF(AND(N(A430)&gt;0,N(J430)&gt;0,N(J430)-N(A430)&gt;N('Settings'!$B$4)),"ENTERED LATE; ","")&amp;IF(AND(N(A430)&gt;0,K430="",TODAY()-N(A430)&gt;=N('Settings'!$B$5)),"NOT APPROVED; ",""))-2)))</f>
        <v/>
      </c>
    </row>
    <row r="431">
      <c r="A431" s="6" t="n"/>
      <c r="D431" s="7" t="n"/>
      <c r="E431" s="7" t="n"/>
      <c r="J431" s="6" t="n"/>
      <c r="L431" s="8" t="n"/>
      <c r="M431" s="9">
        <f>IF(NOT(OR(A431&lt;&gt;"",B431&lt;&gt;"",C431&lt;&gt;"")),"",IF(N(G431)&gt;0,N(G431),IF(AND(AND(D431&lt;&gt;"",E431&lt;&gt;""),N(E431)&gt;N(D431)),ROUND((N(E431)-N(D431))*24-N(F431)/60,2),"")))</f>
        <v/>
      </c>
      <c r="N431" s="6">
        <f>IF(N(A431)=0,"",A431-WEEKDAY(A431,3))</f>
        <v/>
      </c>
      <c r="O431" s="8">
        <f>IF(NOT(OR(A431&lt;&gt;"",B431&lt;&gt;"",C431&lt;&gt;"")),"",IF(IF(N(A431)=0,"NO DATE; ",IF(A431&gt;TODAY(),"FUTURE DATE; ",""))&amp;IF(B431="","NO WORKER; ",IF(COUNTIF('Workers'!$A$2:$A$61,B431)=0,"WORKER NOT ON WORKERS SHEET; ",""))&amp;IF(C431="","NO JOB; ",IF(COUNTIF('Jobs'!$A$2:$A$61,C431)=0,"JOB NOT ON JOBS SHEET; ",""))&amp;IF(AND(N(G431)=0,AND(D431&lt;&gt;"",E431&lt;&gt;""),N(E431)&lt;=N(D431)),"END BEFORE START; ",IF(N(M431)&lt;=0,"NO HOURS; ",""))&amp;IF(AND(N(A431)&gt;0,B431&lt;&gt;"",COUNTIFS('Time Entries'!$A$2:$A$1500,A431,'Time Entries'!$B$2:$B$1500,B431,'Time Entries'!$C$2:$C$1500,C431,'Time Entries'!$M$2:$M$1500,M431)&gt;1),"POSSIBLE DUPLICATE; ","")&amp;IF(AND(N(A431)&gt;0,B431&lt;&gt;"",N('Settings'!$B$2)&gt;0,SUMIFS('Time Entries'!$M$2:$M$1500,'Time Entries'!$A$2:$A$1500,A431,'Time Entries'!$B$2:$B$1500,B431)&gt;N('Settings'!$B$2)),"LONG DAY; ","")&amp;IF(AND(N(A431)&gt;0,N(J431)&gt;0,N(J431)-N(A431)&gt;N('Settings'!$B$4)),"ENTERED LATE; ","")&amp;IF(AND(N(A431)&gt;0,K431="",TODAY()-N(A431)&gt;=N('Settings'!$B$5)),"NOT APPROVED; ","")="","",LEFT(IF(N(A431)=0,"NO DATE; ",IF(A431&gt;TODAY(),"FUTURE DATE; ",""))&amp;IF(B431="","NO WORKER; ",IF(COUNTIF('Workers'!$A$2:$A$61,B431)=0,"WORKER NOT ON WORKERS SHEET; ",""))&amp;IF(C431="","NO JOB; ",IF(COUNTIF('Jobs'!$A$2:$A$61,C431)=0,"JOB NOT ON JOBS SHEET; ",""))&amp;IF(AND(N(G431)=0,AND(D431&lt;&gt;"",E431&lt;&gt;""),N(E431)&lt;=N(D431)),"END BEFORE START; ",IF(N(M431)&lt;=0,"NO HOURS; ",""))&amp;IF(AND(N(A431)&gt;0,B431&lt;&gt;"",COUNTIFS('Time Entries'!$A$2:$A$1500,A431,'Time Entries'!$B$2:$B$1500,B431,'Time Entries'!$C$2:$C$1500,C431,'Time Entries'!$M$2:$M$1500,M431)&gt;1),"POSSIBLE DUPLICATE; ","")&amp;IF(AND(N(A431)&gt;0,B431&lt;&gt;"",N('Settings'!$B$2)&gt;0,SUMIFS('Time Entries'!$M$2:$M$1500,'Time Entries'!$A$2:$A$1500,A431,'Time Entries'!$B$2:$B$1500,B431)&gt;N('Settings'!$B$2)),"LONG DAY; ","")&amp;IF(AND(N(A431)&gt;0,N(J431)&gt;0,N(J431)-N(A431)&gt;N('Settings'!$B$4)),"ENTERED LATE; ","")&amp;IF(AND(N(A431)&gt;0,K431="",TODAY()-N(A431)&gt;=N('Settings'!$B$5)),"NOT APPROVED; ",""),LEN(IF(N(A431)=0,"NO DATE; ",IF(A431&gt;TODAY(),"FUTURE DATE; ",""))&amp;IF(B431="","NO WORKER; ",IF(COUNTIF('Workers'!$A$2:$A$61,B431)=0,"WORKER NOT ON WORKERS SHEET; ",""))&amp;IF(C431="","NO JOB; ",IF(COUNTIF('Jobs'!$A$2:$A$61,C431)=0,"JOB NOT ON JOBS SHEET; ",""))&amp;IF(AND(N(G431)=0,AND(D431&lt;&gt;"",E431&lt;&gt;""),N(E431)&lt;=N(D431)),"END BEFORE START; ",IF(N(M431)&lt;=0,"NO HOURS; ",""))&amp;IF(AND(N(A431)&gt;0,B431&lt;&gt;"",COUNTIFS('Time Entries'!$A$2:$A$1500,A431,'Time Entries'!$B$2:$B$1500,B431,'Time Entries'!$C$2:$C$1500,C431,'Time Entries'!$M$2:$M$1500,M431)&gt;1),"POSSIBLE DUPLICATE; ","")&amp;IF(AND(N(A431)&gt;0,B431&lt;&gt;"",N('Settings'!$B$2)&gt;0,SUMIFS('Time Entries'!$M$2:$M$1500,'Time Entries'!$A$2:$A$1500,A431,'Time Entries'!$B$2:$B$1500,B431)&gt;N('Settings'!$B$2)),"LONG DAY; ","")&amp;IF(AND(N(A431)&gt;0,N(J431)&gt;0,N(J431)-N(A431)&gt;N('Settings'!$B$4)),"ENTERED LATE; ","")&amp;IF(AND(N(A431)&gt;0,K431="",TODAY()-N(A431)&gt;=N('Settings'!$B$5)),"NOT APPROVED; ",""))-2)))</f>
        <v/>
      </c>
    </row>
    <row r="432">
      <c r="A432" s="6" t="n"/>
      <c r="D432" s="7" t="n"/>
      <c r="E432" s="7" t="n"/>
      <c r="J432" s="6" t="n"/>
      <c r="L432" s="8" t="n"/>
      <c r="M432" s="9">
        <f>IF(NOT(OR(A432&lt;&gt;"",B432&lt;&gt;"",C432&lt;&gt;"")),"",IF(N(G432)&gt;0,N(G432),IF(AND(AND(D432&lt;&gt;"",E432&lt;&gt;""),N(E432)&gt;N(D432)),ROUND((N(E432)-N(D432))*24-N(F432)/60,2),"")))</f>
        <v/>
      </c>
      <c r="N432" s="6">
        <f>IF(N(A432)=0,"",A432-WEEKDAY(A432,3))</f>
        <v/>
      </c>
      <c r="O432" s="8">
        <f>IF(NOT(OR(A432&lt;&gt;"",B432&lt;&gt;"",C432&lt;&gt;"")),"",IF(IF(N(A432)=0,"NO DATE; ",IF(A432&gt;TODAY(),"FUTURE DATE; ",""))&amp;IF(B432="","NO WORKER; ",IF(COUNTIF('Workers'!$A$2:$A$61,B432)=0,"WORKER NOT ON WORKERS SHEET; ",""))&amp;IF(C432="","NO JOB; ",IF(COUNTIF('Jobs'!$A$2:$A$61,C432)=0,"JOB NOT ON JOBS SHEET; ",""))&amp;IF(AND(N(G432)=0,AND(D432&lt;&gt;"",E432&lt;&gt;""),N(E432)&lt;=N(D432)),"END BEFORE START; ",IF(N(M432)&lt;=0,"NO HOURS; ",""))&amp;IF(AND(N(A432)&gt;0,B432&lt;&gt;"",COUNTIFS('Time Entries'!$A$2:$A$1500,A432,'Time Entries'!$B$2:$B$1500,B432,'Time Entries'!$C$2:$C$1500,C432,'Time Entries'!$M$2:$M$1500,M432)&gt;1),"POSSIBLE DUPLICATE; ","")&amp;IF(AND(N(A432)&gt;0,B432&lt;&gt;"",N('Settings'!$B$2)&gt;0,SUMIFS('Time Entries'!$M$2:$M$1500,'Time Entries'!$A$2:$A$1500,A432,'Time Entries'!$B$2:$B$1500,B432)&gt;N('Settings'!$B$2)),"LONG DAY; ","")&amp;IF(AND(N(A432)&gt;0,N(J432)&gt;0,N(J432)-N(A432)&gt;N('Settings'!$B$4)),"ENTERED LATE; ","")&amp;IF(AND(N(A432)&gt;0,K432="",TODAY()-N(A432)&gt;=N('Settings'!$B$5)),"NOT APPROVED; ","")="","",LEFT(IF(N(A432)=0,"NO DATE; ",IF(A432&gt;TODAY(),"FUTURE DATE; ",""))&amp;IF(B432="","NO WORKER; ",IF(COUNTIF('Workers'!$A$2:$A$61,B432)=0,"WORKER NOT ON WORKERS SHEET; ",""))&amp;IF(C432="","NO JOB; ",IF(COUNTIF('Jobs'!$A$2:$A$61,C432)=0,"JOB NOT ON JOBS SHEET; ",""))&amp;IF(AND(N(G432)=0,AND(D432&lt;&gt;"",E432&lt;&gt;""),N(E432)&lt;=N(D432)),"END BEFORE START; ",IF(N(M432)&lt;=0,"NO HOURS; ",""))&amp;IF(AND(N(A432)&gt;0,B432&lt;&gt;"",COUNTIFS('Time Entries'!$A$2:$A$1500,A432,'Time Entries'!$B$2:$B$1500,B432,'Time Entries'!$C$2:$C$1500,C432,'Time Entries'!$M$2:$M$1500,M432)&gt;1),"POSSIBLE DUPLICATE; ","")&amp;IF(AND(N(A432)&gt;0,B432&lt;&gt;"",N('Settings'!$B$2)&gt;0,SUMIFS('Time Entries'!$M$2:$M$1500,'Time Entries'!$A$2:$A$1500,A432,'Time Entries'!$B$2:$B$1500,B432)&gt;N('Settings'!$B$2)),"LONG DAY; ","")&amp;IF(AND(N(A432)&gt;0,N(J432)&gt;0,N(J432)-N(A432)&gt;N('Settings'!$B$4)),"ENTERED LATE; ","")&amp;IF(AND(N(A432)&gt;0,K432="",TODAY()-N(A432)&gt;=N('Settings'!$B$5)),"NOT APPROVED; ",""),LEN(IF(N(A432)=0,"NO DATE; ",IF(A432&gt;TODAY(),"FUTURE DATE; ",""))&amp;IF(B432="","NO WORKER; ",IF(COUNTIF('Workers'!$A$2:$A$61,B432)=0,"WORKER NOT ON WORKERS SHEET; ",""))&amp;IF(C432="","NO JOB; ",IF(COUNTIF('Jobs'!$A$2:$A$61,C432)=0,"JOB NOT ON JOBS SHEET; ",""))&amp;IF(AND(N(G432)=0,AND(D432&lt;&gt;"",E432&lt;&gt;""),N(E432)&lt;=N(D432)),"END BEFORE START; ",IF(N(M432)&lt;=0,"NO HOURS; ",""))&amp;IF(AND(N(A432)&gt;0,B432&lt;&gt;"",COUNTIFS('Time Entries'!$A$2:$A$1500,A432,'Time Entries'!$B$2:$B$1500,B432,'Time Entries'!$C$2:$C$1500,C432,'Time Entries'!$M$2:$M$1500,M432)&gt;1),"POSSIBLE DUPLICATE; ","")&amp;IF(AND(N(A432)&gt;0,B432&lt;&gt;"",N('Settings'!$B$2)&gt;0,SUMIFS('Time Entries'!$M$2:$M$1500,'Time Entries'!$A$2:$A$1500,A432,'Time Entries'!$B$2:$B$1500,B432)&gt;N('Settings'!$B$2)),"LONG DAY; ","")&amp;IF(AND(N(A432)&gt;0,N(J432)&gt;0,N(J432)-N(A432)&gt;N('Settings'!$B$4)),"ENTERED LATE; ","")&amp;IF(AND(N(A432)&gt;0,K432="",TODAY()-N(A432)&gt;=N('Settings'!$B$5)),"NOT APPROVED; ",""))-2)))</f>
        <v/>
      </c>
    </row>
    <row r="433">
      <c r="A433" s="6" t="n"/>
      <c r="D433" s="7" t="n"/>
      <c r="E433" s="7" t="n"/>
      <c r="J433" s="6" t="n"/>
      <c r="L433" s="8" t="n"/>
      <c r="M433" s="9">
        <f>IF(NOT(OR(A433&lt;&gt;"",B433&lt;&gt;"",C433&lt;&gt;"")),"",IF(N(G433)&gt;0,N(G433),IF(AND(AND(D433&lt;&gt;"",E433&lt;&gt;""),N(E433)&gt;N(D433)),ROUND((N(E433)-N(D433))*24-N(F433)/60,2),"")))</f>
        <v/>
      </c>
      <c r="N433" s="6">
        <f>IF(N(A433)=0,"",A433-WEEKDAY(A433,3))</f>
        <v/>
      </c>
      <c r="O433" s="8">
        <f>IF(NOT(OR(A433&lt;&gt;"",B433&lt;&gt;"",C433&lt;&gt;"")),"",IF(IF(N(A433)=0,"NO DATE; ",IF(A433&gt;TODAY(),"FUTURE DATE; ",""))&amp;IF(B433="","NO WORKER; ",IF(COUNTIF('Workers'!$A$2:$A$61,B433)=0,"WORKER NOT ON WORKERS SHEET; ",""))&amp;IF(C433="","NO JOB; ",IF(COUNTIF('Jobs'!$A$2:$A$61,C433)=0,"JOB NOT ON JOBS SHEET; ",""))&amp;IF(AND(N(G433)=0,AND(D433&lt;&gt;"",E433&lt;&gt;""),N(E433)&lt;=N(D433)),"END BEFORE START; ",IF(N(M433)&lt;=0,"NO HOURS; ",""))&amp;IF(AND(N(A433)&gt;0,B433&lt;&gt;"",COUNTIFS('Time Entries'!$A$2:$A$1500,A433,'Time Entries'!$B$2:$B$1500,B433,'Time Entries'!$C$2:$C$1500,C433,'Time Entries'!$M$2:$M$1500,M433)&gt;1),"POSSIBLE DUPLICATE; ","")&amp;IF(AND(N(A433)&gt;0,B433&lt;&gt;"",N('Settings'!$B$2)&gt;0,SUMIFS('Time Entries'!$M$2:$M$1500,'Time Entries'!$A$2:$A$1500,A433,'Time Entries'!$B$2:$B$1500,B433)&gt;N('Settings'!$B$2)),"LONG DAY; ","")&amp;IF(AND(N(A433)&gt;0,N(J433)&gt;0,N(J433)-N(A433)&gt;N('Settings'!$B$4)),"ENTERED LATE; ","")&amp;IF(AND(N(A433)&gt;0,K433="",TODAY()-N(A433)&gt;=N('Settings'!$B$5)),"NOT APPROVED; ","")="","",LEFT(IF(N(A433)=0,"NO DATE; ",IF(A433&gt;TODAY(),"FUTURE DATE; ",""))&amp;IF(B433="","NO WORKER; ",IF(COUNTIF('Workers'!$A$2:$A$61,B433)=0,"WORKER NOT ON WORKERS SHEET; ",""))&amp;IF(C433="","NO JOB; ",IF(COUNTIF('Jobs'!$A$2:$A$61,C433)=0,"JOB NOT ON JOBS SHEET; ",""))&amp;IF(AND(N(G433)=0,AND(D433&lt;&gt;"",E433&lt;&gt;""),N(E433)&lt;=N(D433)),"END BEFORE START; ",IF(N(M433)&lt;=0,"NO HOURS; ",""))&amp;IF(AND(N(A433)&gt;0,B433&lt;&gt;"",COUNTIFS('Time Entries'!$A$2:$A$1500,A433,'Time Entries'!$B$2:$B$1500,B433,'Time Entries'!$C$2:$C$1500,C433,'Time Entries'!$M$2:$M$1500,M433)&gt;1),"POSSIBLE DUPLICATE; ","")&amp;IF(AND(N(A433)&gt;0,B433&lt;&gt;"",N('Settings'!$B$2)&gt;0,SUMIFS('Time Entries'!$M$2:$M$1500,'Time Entries'!$A$2:$A$1500,A433,'Time Entries'!$B$2:$B$1500,B433)&gt;N('Settings'!$B$2)),"LONG DAY; ","")&amp;IF(AND(N(A433)&gt;0,N(J433)&gt;0,N(J433)-N(A433)&gt;N('Settings'!$B$4)),"ENTERED LATE; ","")&amp;IF(AND(N(A433)&gt;0,K433="",TODAY()-N(A433)&gt;=N('Settings'!$B$5)),"NOT APPROVED; ",""),LEN(IF(N(A433)=0,"NO DATE; ",IF(A433&gt;TODAY(),"FUTURE DATE; ",""))&amp;IF(B433="","NO WORKER; ",IF(COUNTIF('Workers'!$A$2:$A$61,B433)=0,"WORKER NOT ON WORKERS SHEET; ",""))&amp;IF(C433="","NO JOB; ",IF(COUNTIF('Jobs'!$A$2:$A$61,C433)=0,"JOB NOT ON JOBS SHEET; ",""))&amp;IF(AND(N(G433)=0,AND(D433&lt;&gt;"",E433&lt;&gt;""),N(E433)&lt;=N(D433)),"END BEFORE START; ",IF(N(M433)&lt;=0,"NO HOURS; ",""))&amp;IF(AND(N(A433)&gt;0,B433&lt;&gt;"",COUNTIFS('Time Entries'!$A$2:$A$1500,A433,'Time Entries'!$B$2:$B$1500,B433,'Time Entries'!$C$2:$C$1500,C433,'Time Entries'!$M$2:$M$1500,M433)&gt;1),"POSSIBLE DUPLICATE; ","")&amp;IF(AND(N(A433)&gt;0,B433&lt;&gt;"",N('Settings'!$B$2)&gt;0,SUMIFS('Time Entries'!$M$2:$M$1500,'Time Entries'!$A$2:$A$1500,A433,'Time Entries'!$B$2:$B$1500,B433)&gt;N('Settings'!$B$2)),"LONG DAY; ","")&amp;IF(AND(N(A433)&gt;0,N(J433)&gt;0,N(J433)-N(A433)&gt;N('Settings'!$B$4)),"ENTERED LATE; ","")&amp;IF(AND(N(A433)&gt;0,K433="",TODAY()-N(A433)&gt;=N('Settings'!$B$5)),"NOT APPROVED; ",""))-2)))</f>
        <v/>
      </c>
    </row>
    <row r="434">
      <c r="A434" s="6" t="n"/>
      <c r="D434" s="7" t="n"/>
      <c r="E434" s="7" t="n"/>
      <c r="J434" s="6" t="n"/>
      <c r="L434" s="8" t="n"/>
      <c r="M434" s="9">
        <f>IF(NOT(OR(A434&lt;&gt;"",B434&lt;&gt;"",C434&lt;&gt;"")),"",IF(N(G434)&gt;0,N(G434),IF(AND(AND(D434&lt;&gt;"",E434&lt;&gt;""),N(E434)&gt;N(D434)),ROUND((N(E434)-N(D434))*24-N(F434)/60,2),"")))</f>
        <v/>
      </c>
      <c r="N434" s="6">
        <f>IF(N(A434)=0,"",A434-WEEKDAY(A434,3))</f>
        <v/>
      </c>
      <c r="O434" s="8">
        <f>IF(NOT(OR(A434&lt;&gt;"",B434&lt;&gt;"",C434&lt;&gt;"")),"",IF(IF(N(A434)=0,"NO DATE; ",IF(A434&gt;TODAY(),"FUTURE DATE; ",""))&amp;IF(B434="","NO WORKER; ",IF(COUNTIF('Workers'!$A$2:$A$61,B434)=0,"WORKER NOT ON WORKERS SHEET; ",""))&amp;IF(C434="","NO JOB; ",IF(COUNTIF('Jobs'!$A$2:$A$61,C434)=0,"JOB NOT ON JOBS SHEET; ",""))&amp;IF(AND(N(G434)=0,AND(D434&lt;&gt;"",E434&lt;&gt;""),N(E434)&lt;=N(D434)),"END BEFORE START; ",IF(N(M434)&lt;=0,"NO HOURS; ",""))&amp;IF(AND(N(A434)&gt;0,B434&lt;&gt;"",COUNTIFS('Time Entries'!$A$2:$A$1500,A434,'Time Entries'!$B$2:$B$1500,B434,'Time Entries'!$C$2:$C$1500,C434,'Time Entries'!$M$2:$M$1500,M434)&gt;1),"POSSIBLE DUPLICATE; ","")&amp;IF(AND(N(A434)&gt;0,B434&lt;&gt;"",N('Settings'!$B$2)&gt;0,SUMIFS('Time Entries'!$M$2:$M$1500,'Time Entries'!$A$2:$A$1500,A434,'Time Entries'!$B$2:$B$1500,B434)&gt;N('Settings'!$B$2)),"LONG DAY; ","")&amp;IF(AND(N(A434)&gt;0,N(J434)&gt;0,N(J434)-N(A434)&gt;N('Settings'!$B$4)),"ENTERED LATE; ","")&amp;IF(AND(N(A434)&gt;0,K434="",TODAY()-N(A434)&gt;=N('Settings'!$B$5)),"NOT APPROVED; ","")="","",LEFT(IF(N(A434)=0,"NO DATE; ",IF(A434&gt;TODAY(),"FUTURE DATE; ",""))&amp;IF(B434="","NO WORKER; ",IF(COUNTIF('Workers'!$A$2:$A$61,B434)=0,"WORKER NOT ON WORKERS SHEET; ",""))&amp;IF(C434="","NO JOB; ",IF(COUNTIF('Jobs'!$A$2:$A$61,C434)=0,"JOB NOT ON JOBS SHEET; ",""))&amp;IF(AND(N(G434)=0,AND(D434&lt;&gt;"",E434&lt;&gt;""),N(E434)&lt;=N(D434)),"END BEFORE START; ",IF(N(M434)&lt;=0,"NO HOURS; ",""))&amp;IF(AND(N(A434)&gt;0,B434&lt;&gt;"",COUNTIFS('Time Entries'!$A$2:$A$1500,A434,'Time Entries'!$B$2:$B$1500,B434,'Time Entries'!$C$2:$C$1500,C434,'Time Entries'!$M$2:$M$1500,M434)&gt;1),"POSSIBLE DUPLICATE; ","")&amp;IF(AND(N(A434)&gt;0,B434&lt;&gt;"",N('Settings'!$B$2)&gt;0,SUMIFS('Time Entries'!$M$2:$M$1500,'Time Entries'!$A$2:$A$1500,A434,'Time Entries'!$B$2:$B$1500,B434)&gt;N('Settings'!$B$2)),"LONG DAY; ","")&amp;IF(AND(N(A434)&gt;0,N(J434)&gt;0,N(J434)-N(A434)&gt;N('Settings'!$B$4)),"ENTERED LATE; ","")&amp;IF(AND(N(A434)&gt;0,K434="",TODAY()-N(A434)&gt;=N('Settings'!$B$5)),"NOT APPROVED; ",""),LEN(IF(N(A434)=0,"NO DATE; ",IF(A434&gt;TODAY(),"FUTURE DATE; ",""))&amp;IF(B434="","NO WORKER; ",IF(COUNTIF('Workers'!$A$2:$A$61,B434)=0,"WORKER NOT ON WORKERS SHEET; ",""))&amp;IF(C434="","NO JOB; ",IF(COUNTIF('Jobs'!$A$2:$A$61,C434)=0,"JOB NOT ON JOBS SHEET; ",""))&amp;IF(AND(N(G434)=0,AND(D434&lt;&gt;"",E434&lt;&gt;""),N(E434)&lt;=N(D434)),"END BEFORE START; ",IF(N(M434)&lt;=0,"NO HOURS; ",""))&amp;IF(AND(N(A434)&gt;0,B434&lt;&gt;"",COUNTIFS('Time Entries'!$A$2:$A$1500,A434,'Time Entries'!$B$2:$B$1500,B434,'Time Entries'!$C$2:$C$1500,C434,'Time Entries'!$M$2:$M$1500,M434)&gt;1),"POSSIBLE DUPLICATE; ","")&amp;IF(AND(N(A434)&gt;0,B434&lt;&gt;"",N('Settings'!$B$2)&gt;0,SUMIFS('Time Entries'!$M$2:$M$1500,'Time Entries'!$A$2:$A$1500,A434,'Time Entries'!$B$2:$B$1500,B434)&gt;N('Settings'!$B$2)),"LONG DAY; ","")&amp;IF(AND(N(A434)&gt;0,N(J434)&gt;0,N(J434)-N(A434)&gt;N('Settings'!$B$4)),"ENTERED LATE; ","")&amp;IF(AND(N(A434)&gt;0,K434="",TODAY()-N(A434)&gt;=N('Settings'!$B$5)),"NOT APPROVED; ",""))-2)))</f>
        <v/>
      </c>
    </row>
    <row r="435">
      <c r="A435" s="6" t="n"/>
      <c r="D435" s="7" t="n"/>
      <c r="E435" s="7" t="n"/>
      <c r="J435" s="6" t="n"/>
      <c r="L435" s="8" t="n"/>
      <c r="M435" s="9">
        <f>IF(NOT(OR(A435&lt;&gt;"",B435&lt;&gt;"",C435&lt;&gt;"")),"",IF(N(G435)&gt;0,N(G435),IF(AND(AND(D435&lt;&gt;"",E435&lt;&gt;""),N(E435)&gt;N(D435)),ROUND((N(E435)-N(D435))*24-N(F435)/60,2),"")))</f>
        <v/>
      </c>
      <c r="N435" s="6">
        <f>IF(N(A435)=0,"",A435-WEEKDAY(A435,3))</f>
        <v/>
      </c>
      <c r="O435" s="8">
        <f>IF(NOT(OR(A435&lt;&gt;"",B435&lt;&gt;"",C435&lt;&gt;"")),"",IF(IF(N(A435)=0,"NO DATE; ",IF(A435&gt;TODAY(),"FUTURE DATE; ",""))&amp;IF(B435="","NO WORKER; ",IF(COUNTIF('Workers'!$A$2:$A$61,B435)=0,"WORKER NOT ON WORKERS SHEET; ",""))&amp;IF(C435="","NO JOB; ",IF(COUNTIF('Jobs'!$A$2:$A$61,C435)=0,"JOB NOT ON JOBS SHEET; ",""))&amp;IF(AND(N(G435)=0,AND(D435&lt;&gt;"",E435&lt;&gt;""),N(E435)&lt;=N(D435)),"END BEFORE START; ",IF(N(M435)&lt;=0,"NO HOURS; ",""))&amp;IF(AND(N(A435)&gt;0,B435&lt;&gt;"",COUNTIFS('Time Entries'!$A$2:$A$1500,A435,'Time Entries'!$B$2:$B$1500,B435,'Time Entries'!$C$2:$C$1500,C435,'Time Entries'!$M$2:$M$1500,M435)&gt;1),"POSSIBLE DUPLICATE; ","")&amp;IF(AND(N(A435)&gt;0,B435&lt;&gt;"",N('Settings'!$B$2)&gt;0,SUMIFS('Time Entries'!$M$2:$M$1500,'Time Entries'!$A$2:$A$1500,A435,'Time Entries'!$B$2:$B$1500,B435)&gt;N('Settings'!$B$2)),"LONG DAY; ","")&amp;IF(AND(N(A435)&gt;0,N(J435)&gt;0,N(J435)-N(A435)&gt;N('Settings'!$B$4)),"ENTERED LATE; ","")&amp;IF(AND(N(A435)&gt;0,K435="",TODAY()-N(A435)&gt;=N('Settings'!$B$5)),"NOT APPROVED; ","")="","",LEFT(IF(N(A435)=0,"NO DATE; ",IF(A435&gt;TODAY(),"FUTURE DATE; ",""))&amp;IF(B435="","NO WORKER; ",IF(COUNTIF('Workers'!$A$2:$A$61,B435)=0,"WORKER NOT ON WORKERS SHEET; ",""))&amp;IF(C435="","NO JOB; ",IF(COUNTIF('Jobs'!$A$2:$A$61,C435)=0,"JOB NOT ON JOBS SHEET; ",""))&amp;IF(AND(N(G435)=0,AND(D435&lt;&gt;"",E435&lt;&gt;""),N(E435)&lt;=N(D435)),"END BEFORE START; ",IF(N(M435)&lt;=0,"NO HOURS; ",""))&amp;IF(AND(N(A435)&gt;0,B435&lt;&gt;"",COUNTIFS('Time Entries'!$A$2:$A$1500,A435,'Time Entries'!$B$2:$B$1500,B435,'Time Entries'!$C$2:$C$1500,C435,'Time Entries'!$M$2:$M$1500,M435)&gt;1),"POSSIBLE DUPLICATE; ","")&amp;IF(AND(N(A435)&gt;0,B435&lt;&gt;"",N('Settings'!$B$2)&gt;0,SUMIFS('Time Entries'!$M$2:$M$1500,'Time Entries'!$A$2:$A$1500,A435,'Time Entries'!$B$2:$B$1500,B435)&gt;N('Settings'!$B$2)),"LONG DAY; ","")&amp;IF(AND(N(A435)&gt;0,N(J435)&gt;0,N(J435)-N(A435)&gt;N('Settings'!$B$4)),"ENTERED LATE; ","")&amp;IF(AND(N(A435)&gt;0,K435="",TODAY()-N(A435)&gt;=N('Settings'!$B$5)),"NOT APPROVED; ",""),LEN(IF(N(A435)=0,"NO DATE; ",IF(A435&gt;TODAY(),"FUTURE DATE; ",""))&amp;IF(B435="","NO WORKER; ",IF(COUNTIF('Workers'!$A$2:$A$61,B435)=0,"WORKER NOT ON WORKERS SHEET; ",""))&amp;IF(C435="","NO JOB; ",IF(COUNTIF('Jobs'!$A$2:$A$61,C435)=0,"JOB NOT ON JOBS SHEET; ",""))&amp;IF(AND(N(G435)=0,AND(D435&lt;&gt;"",E435&lt;&gt;""),N(E435)&lt;=N(D435)),"END BEFORE START; ",IF(N(M435)&lt;=0,"NO HOURS; ",""))&amp;IF(AND(N(A435)&gt;0,B435&lt;&gt;"",COUNTIFS('Time Entries'!$A$2:$A$1500,A435,'Time Entries'!$B$2:$B$1500,B435,'Time Entries'!$C$2:$C$1500,C435,'Time Entries'!$M$2:$M$1500,M435)&gt;1),"POSSIBLE DUPLICATE; ","")&amp;IF(AND(N(A435)&gt;0,B435&lt;&gt;"",N('Settings'!$B$2)&gt;0,SUMIFS('Time Entries'!$M$2:$M$1500,'Time Entries'!$A$2:$A$1500,A435,'Time Entries'!$B$2:$B$1500,B435)&gt;N('Settings'!$B$2)),"LONG DAY; ","")&amp;IF(AND(N(A435)&gt;0,N(J435)&gt;0,N(J435)-N(A435)&gt;N('Settings'!$B$4)),"ENTERED LATE; ","")&amp;IF(AND(N(A435)&gt;0,K435="",TODAY()-N(A435)&gt;=N('Settings'!$B$5)),"NOT APPROVED; ",""))-2)))</f>
        <v/>
      </c>
    </row>
    <row r="436">
      <c r="A436" s="6" t="n"/>
      <c r="D436" s="7" t="n"/>
      <c r="E436" s="7" t="n"/>
      <c r="J436" s="6" t="n"/>
      <c r="L436" s="8" t="n"/>
      <c r="M436" s="9">
        <f>IF(NOT(OR(A436&lt;&gt;"",B436&lt;&gt;"",C436&lt;&gt;"")),"",IF(N(G436)&gt;0,N(G436),IF(AND(AND(D436&lt;&gt;"",E436&lt;&gt;""),N(E436)&gt;N(D436)),ROUND((N(E436)-N(D436))*24-N(F436)/60,2),"")))</f>
        <v/>
      </c>
      <c r="N436" s="6">
        <f>IF(N(A436)=0,"",A436-WEEKDAY(A436,3))</f>
        <v/>
      </c>
      <c r="O436" s="8">
        <f>IF(NOT(OR(A436&lt;&gt;"",B436&lt;&gt;"",C436&lt;&gt;"")),"",IF(IF(N(A436)=0,"NO DATE; ",IF(A436&gt;TODAY(),"FUTURE DATE; ",""))&amp;IF(B436="","NO WORKER; ",IF(COUNTIF('Workers'!$A$2:$A$61,B436)=0,"WORKER NOT ON WORKERS SHEET; ",""))&amp;IF(C436="","NO JOB; ",IF(COUNTIF('Jobs'!$A$2:$A$61,C436)=0,"JOB NOT ON JOBS SHEET; ",""))&amp;IF(AND(N(G436)=0,AND(D436&lt;&gt;"",E436&lt;&gt;""),N(E436)&lt;=N(D436)),"END BEFORE START; ",IF(N(M436)&lt;=0,"NO HOURS; ",""))&amp;IF(AND(N(A436)&gt;0,B436&lt;&gt;"",COUNTIFS('Time Entries'!$A$2:$A$1500,A436,'Time Entries'!$B$2:$B$1500,B436,'Time Entries'!$C$2:$C$1500,C436,'Time Entries'!$M$2:$M$1500,M436)&gt;1),"POSSIBLE DUPLICATE; ","")&amp;IF(AND(N(A436)&gt;0,B436&lt;&gt;"",N('Settings'!$B$2)&gt;0,SUMIFS('Time Entries'!$M$2:$M$1500,'Time Entries'!$A$2:$A$1500,A436,'Time Entries'!$B$2:$B$1500,B436)&gt;N('Settings'!$B$2)),"LONG DAY; ","")&amp;IF(AND(N(A436)&gt;0,N(J436)&gt;0,N(J436)-N(A436)&gt;N('Settings'!$B$4)),"ENTERED LATE; ","")&amp;IF(AND(N(A436)&gt;0,K436="",TODAY()-N(A436)&gt;=N('Settings'!$B$5)),"NOT APPROVED; ","")="","",LEFT(IF(N(A436)=0,"NO DATE; ",IF(A436&gt;TODAY(),"FUTURE DATE; ",""))&amp;IF(B436="","NO WORKER; ",IF(COUNTIF('Workers'!$A$2:$A$61,B436)=0,"WORKER NOT ON WORKERS SHEET; ",""))&amp;IF(C436="","NO JOB; ",IF(COUNTIF('Jobs'!$A$2:$A$61,C436)=0,"JOB NOT ON JOBS SHEET; ",""))&amp;IF(AND(N(G436)=0,AND(D436&lt;&gt;"",E436&lt;&gt;""),N(E436)&lt;=N(D436)),"END BEFORE START; ",IF(N(M436)&lt;=0,"NO HOURS; ",""))&amp;IF(AND(N(A436)&gt;0,B436&lt;&gt;"",COUNTIFS('Time Entries'!$A$2:$A$1500,A436,'Time Entries'!$B$2:$B$1500,B436,'Time Entries'!$C$2:$C$1500,C436,'Time Entries'!$M$2:$M$1500,M436)&gt;1),"POSSIBLE DUPLICATE; ","")&amp;IF(AND(N(A436)&gt;0,B436&lt;&gt;"",N('Settings'!$B$2)&gt;0,SUMIFS('Time Entries'!$M$2:$M$1500,'Time Entries'!$A$2:$A$1500,A436,'Time Entries'!$B$2:$B$1500,B436)&gt;N('Settings'!$B$2)),"LONG DAY; ","")&amp;IF(AND(N(A436)&gt;0,N(J436)&gt;0,N(J436)-N(A436)&gt;N('Settings'!$B$4)),"ENTERED LATE; ","")&amp;IF(AND(N(A436)&gt;0,K436="",TODAY()-N(A436)&gt;=N('Settings'!$B$5)),"NOT APPROVED; ",""),LEN(IF(N(A436)=0,"NO DATE; ",IF(A436&gt;TODAY(),"FUTURE DATE; ",""))&amp;IF(B436="","NO WORKER; ",IF(COUNTIF('Workers'!$A$2:$A$61,B436)=0,"WORKER NOT ON WORKERS SHEET; ",""))&amp;IF(C436="","NO JOB; ",IF(COUNTIF('Jobs'!$A$2:$A$61,C436)=0,"JOB NOT ON JOBS SHEET; ",""))&amp;IF(AND(N(G436)=0,AND(D436&lt;&gt;"",E436&lt;&gt;""),N(E436)&lt;=N(D436)),"END BEFORE START; ",IF(N(M436)&lt;=0,"NO HOURS; ",""))&amp;IF(AND(N(A436)&gt;0,B436&lt;&gt;"",COUNTIFS('Time Entries'!$A$2:$A$1500,A436,'Time Entries'!$B$2:$B$1500,B436,'Time Entries'!$C$2:$C$1500,C436,'Time Entries'!$M$2:$M$1500,M436)&gt;1),"POSSIBLE DUPLICATE; ","")&amp;IF(AND(N(A436)&gt;0,B436&lt;&gt;"",N('Settings'!$B$2)&gt;0,SUMIFS('Time Entries'!$M$2:$M$1500,'Time Entries'!$A$2:$A$1500,A436,'Time Entries'!$B$2:$B$1500,B436)&gt;N('Settings'!$B$2)),"LONG DAY; ","")&amp;IF(AND(N(A436)&gt;0,N(J436)&gt;0,N(J436)-N(A436)&gt;N('Settings'!$B$4)),"ENTERED LATE; ","")&amp;IF(AND(N(A436)&gt;0,K436="",TODAY()-N(A436)&gt;=N('Settings'!$B$5)),"NOT APPROVED; ",""))-2)))</f>
        <v/>
      </c>
    </row>
    <row r="437">
      <c r="A437" s="6" t="n"/>
      <c r="D437" s="7" t="n"/>
      <c r="E437" s="7" t="n"/>
      <c r="J437" s="6" t="n"/>
      <c r="L437" s="8" t="n"/>
      <c r="M437" s="9">
        <f>IF(NOT(OR(A437&lt;&gt;"",B437&lt;&gt;"",C437&lt;&gt;"")),"",IF(N(G437)&gt;0,N(G437),IF(AND(AND(D437&lt;&gt;"",E437&lt;&gt;""),N(E437)&gt;N(D437)),ROUND((N(E437)-N(D437))*24-N(F437)/60,2),"")))</f>
        <v/>
      </c>
      <c r="N437" s="6">
        <f>IF(N(A437)=0,"",A437-WEEKDAY(A437,3))</f>
        <v/>
      </c>
      <c r="O437" s="8">
        <f>IF(NOT(OR(A437&lt;&gt;"",B437&lt;&gt;"",C437&lt;&gt;"")),"",IF(IF(N(A437)=0,"NO DATE; ",IF(A437&gt;TODAY(),"FUTURE DATE; ",""))&amp;IF(B437="","NO WORKER; ",IF(COUNTIF('Workers'!$A$2:$A$61,B437)=0,"WORKER NOT ON WORKERS SHEET; ",""))&amp;IF(C437="","NO JOB; ",IF(COUNTIF('Jobs'!$A$2:$A$61,C437)=0,"JOB NOT ON JOBS SHEET; ",""))&amp;IF(AND(N(G437)=0,AND(D437&lt;&gt;"",E437&lt;&gt;""),N(E437)&lt;=N(D437)),"END BEFORE START; ",IF(N(M437)&lt;=0,"NO HOURS; ",""))&amp;IF(AND(N(A437)&gt;0,B437&lt;&gt;"",COUNTIFS('Time Entries'!$A$2:$A$1500,A437,'Time Entries'!$B$2:$B$1500,B437,'Time Entries'!$C$2:$C$1500,C437,'Time Entries'!$M$2:$M$1500,M437)&gt;1),"POSSIBLE DUPLICATE; ","")&amp;IF(AND(N(A437)&gt;0,B437&lt;&gt;"",N('Settings'!$B$2)&gt;0,SUMIFS('Time Entries'!$M$2:$M$1500,'Time Entries'!$A$2:$A$1500,A437,'Time Entries'!$B$2:$B$1500,B437)&gt;N('Settings'!$B$2)),"LONG DAY; ","")&amp;IF(AND(N(A437)&gt;0,N(J437)&gt;0,N(J437)-N(A437)&gt;N('Settings'!$B$4)),"ENTERED LATE; ","")&amp;IF(AND(N(A437)&gt;0,K437="",TODAY()-N(A437)&gt;=N('Settings'!$B$5)),"NOT APPROVED; ","")="","",LEFT(IF(N(A437)=0,"NO DATE; ",IF(A437&gt;TODAY(),"FUTURE DATE; ",""))&amp;IF(B437="","NO WORKER; ",IF(COUNTIF('Workers'!$A$2:$A$61,B437)=0,"WORKER NOT ON WORKERS SHEET; ",""))&amp;IF(C437="","NO JOB; ",IF(COUNTIF('Jobs'!$A$2:$A$61,C437)=0,"JOB NOT ON JOBS SHEET; ",""))&amp;IF(AND(N(G437)=0,AND(D437&lt;&gt;"",E437&lt;&gt;""),N(E437)&lt;=N(D437)),"END BEFORE START; ",IF(N(M437)&lt;=0,"NO HOURS; ",""))&amp;IF(AND(N(A437)&gt;0,B437&lt;&gt;"",COUNTIFS('Time Entries'!$A$2:$A$1500,A437,'Time Entries'!$B$2:$B$1500,B437,'Time Entries'!$C$2:$C$1500,C437,'Time Entries'!$M$2:$M$1500,M437)&gt;1),"POSSIBLE DUPLICATE; ","")&amp;IF(AND(N(A437)&gt;0,B437&lt;&gt;"",N('Settings'!$B$2)&gt;0,SUMIFS('Time Entries'!$M$2:$M$1500,'Time Entries'!$A$2:$A$1500,A437,'Time Entries'!$B$2:$B$1500,B437)&gt;N('Settings'!$B$2)),"LONG DAY; ","")&amp;IF(AND(N(A437)&gt;0,N(J437)&gt;0,N(J437)-N(A437)&gt;N('Settings'!$B$4)),"ENTERED LATE; ","")&amp;IF(AND(N(A437)&gt;0,K437="",TODAY()-N(A437)&gt;=N('Settings'!$B$5)),"NOT APPROVED; ",""),LEN(IF(N(A437)=0,"NO DATE; ",IF(A437&gt;TODAY(),"FUTURE DATE; ",""))&amp;IF(B437="","NO WORKER; ",IF(COUNTIF('Workers'!$A$2:$A$61,B437)=0,"WORKER NOT ON WORKERS SHEET; ",""))&amp;IF(C437="","NO JOB; ",IF(COUNTIF('Jobs'!$A$2:$A$61,C437)=0,"JOB NOT ON JOBS SHEET; ",""))&amp;IF(AND(N(G437)=0,AND(D437&lt;&gt;"",E437&lt;&gt;""),N(E437)&lt;=N(D437)),"END BEFORE START; ",IF(N(M437)&lt;=0,"NO HOURS; ",""))&amp;IF(AND(N(A437)&gt;0,B437&lt;&gt;"",COUNTIFS('Time Entries'!$A$2:$A$1500,A437,'Time Entries'!$B$2:$B$1500,B437,'Time Entries'!$C$2:$C$1500,C437,'Time Entries'!$M$2:$M$1500,M437)&gt;1),"POSSIBLE DUPLICATE; ","")&amp;IF(AND(N(A437)&gt;0,B437&lt;&gt;"",N('Settings'!$B$2)&gt;0,SUMIFS('Time Entries'!$M$2:$M$1500,'Time Entries'!$A$2:$A$1500,A437,'Time Entries'!$B$2:$B$1500,B437)&gt;N('Settings'!$B$2)),"LONG DAY; ","")&amp;IF(AND(N(A437)&gt;0,N(J437)&gt;0,N(J437)-N(A437)&gt;N('Settings'!$B$4)),"ENTERED LATE; ","")&amp;IF(AND(N(A437)&gt;0,K437="",TODAY()-N(A437)&gt;=N('Settings'!$B$5)),"NOT APPROVED; ",""))-2)))</f>
        <v/>
      </c>
    </row>
    <row r="438">
      <c r="A438" s="6" t="n"/>
      <c r="D438" s="7" t="n"/>
      <c r="E438" s="7" t="n"/>
      <c r="J438" s="6" t="n"/>
      <c r="L438" s="8" t="n"/>
      <c r="M438" s="9">
        <f>IF(NOT(OR(A438&lt;&gt;"",B438&lt;&gt;"",C438&lt;&gt;"")),"",IF(N(G438)&gt;0,N(G438),IF(AND(AND(D438&lt;&gt;"",E438&lt;&gt;""),N(E438)&gt;N(D438)),ROUND((N(E438)-N(D438))*24-N(F438)/60,2),"")))</f>
        <v/>
      </c>
      <c r="N438" s="6">
        <f>IF(N(A438)=0,"",A438-WEEKDAY(A438,3))</f>
        <v/>
      </c>
      <c r="O438" s="8">
        <f>IF(NOT(OR(A438&lt;&gt;"",B438&lt;&gt;"",C438&lt;&gt;"")),"",IF(IF(N(A438)=0,"NO DATE; ",IF(A438&gt;TODAY(),"FUTURE DATE; ",""))&amp;IF(B438="","NO WORKER; ",IF(COUNTIF('Workers'!$A$2:$A$61,B438)=0,"WORKER NOT ON WORKERS SHEET; ",""))&amp;IF(C438="","NO JOB; ",IF(COUNTIF('Jobs'!$A$2:$A$61,C438)=0,"JOB NOT ON JOBS SHEET; ",""))&amp;IF(AND(N(G438)=0,AND(D438&lt;&gt;"",E438&lt;&gt;""),N(E438)&lt;=N(D438)),"END BEFORE START; ",IF(N(M438)&lt;=0,"NO HOURS; ",""))&amp;IF(AND(N(A438)&gt;0,B438&lt;&gt;"",COUNTIFS('Time Entries'!$A$2:$A$1500,A438,'Time Entries'!$B$2:$B$1500,B438,'Time Entries'!$C$2:$C$1500,C438,'Time Entries'!$M$2:$M$1500,M438)&gt;1),"POSSIBLE DUPLICATE; ","")&amp;IF(AND(N(A438)&gt;0,B438&lt;&gt;"",N('Settings'!$B$2)&gt;0,SUMIFS('Time Entries'!$M$2:$M$1500,'Time Entries'!$A$2:$A$1500,A438,'Time Entries'!$B$2:$B$1500,B438)&gt;N('Settings'!$B$2)),"LONG DAY; ","")&amp;IF(AND(N(A438)&gt;0,N(J438)&gt;0,N(J438)-N(A438)&gt;N('Settings'!$B$4)),"ENTERED LATE; ","")&amp;IF(AND(N(A438)&gt;0,K438="",TODAY()-N(A438)&gt;=N('Settings'!$B$5)),"NOT APPROVED; ","")="","",LEFT(IF(N(A438)=0,"NO DATE; ",IF(A438&gt;TODAY(),"FUTURE DATE; ",""))&amp;IF(B438="","NO WORKER; ",IF(COUNTIF('Workers'!$A$2:$A$61,B438)=0,"WORKER NOT ON WORKERS SHEET; ",""))&amp;IF(C438="","NO JOB; ",IF(COUNTIF('Jobs'!$A$2:$A$61,C438)=0,"JOB NOT ON JOBS SHEET; ",""))&amp;IF(AND(N(G438)=0,AND(D438&lt;&gt;"",E438&lt;&gt;""),N(E438)&lt;=N(D438)),"END BEFORE START; ",IF(N(M438)&lt;=0,"NO HOURS; ",""))&amp;IF(AND(N(A438)&gt;0,B438&lt;&gt;"",COUNTIFS('Time Entries'!$A$2:$A$1500,A438,'Time Entries'!$B$2:$B$1500,B438,'Time Entries'!$C$2:$C$1500,C438,'Time Entries'!$M$2:$M$1500,M438)&gt;1),"POSSIBLE DUPLICATE; ","")&amp;IF(AND(N(A438)&gt;0,B438&lt;&gt;"",N('Settings'!$B$2)&gt;0,SUMIFS('Time Entries'!$M$2:$M$1500,'Time Entries'!$A$2:$A$1500,A438,'Time Entries'!$B$2:$B$1500,B438)&gt;N('Settings'!$B$2)),"LONG DAY; ","")&amp;IF(AND(N(A438)&gt;0,N(J438)&gt;0,N(J438)-N(A438)&gt;N('Settings'!$B$4)),"ENTERED LATE; ","")&amp;IF(AND(N(A438)&gt;0,K438="",TODAY()-N(A438)&gt;=N('Settings'!$B$5)),"NOT APPROVED; ",""),LEN(IF(N(A438)=0,"NO DATE; ",IF(A438&gt;TODAY(),"FUTURE DATE; ",""))&amp;IF(B438="","NO WORKER; ",IF(COUNTIF('Workers'!$A$2:$A$61,B438)=0,"WORKER NOT ON WORKERS SHEET; ",""))&amp;IF(C438="","NO JOB; ",IF(COUNTIF('Jobs'!$A$2:$A$61,C438)=0,"JOB NOT ON JOBS SHEET; ",""))&amp;IF(AND(N(G438)=0,AND(D438&lt;&gt;"",E438&lt;&gt;""),N(E438)&lt;=N(D438)),"END BEFORE START; ",IF(N(M438)&lt;=0,"NO HOURS; ",""))&amp;IF(AND(N(A438)&gt;0,B438&lt;&gt;"",COUNTIFS('Time Entries'!$A$2:$A$1500,A438,'Time Entries'!$B$2:$B$1500,B438,'Time Entries'!$C$2:$C$1500,C438,'Time Entries'!$M$2:$M$1500,M438)&gt;1),"POSSIBLE DUPLICATE; ","")&amp;IF(AND(N(A438)&gt;0,B438&lt;&gt;"",N('Settings'!$B$2)&gt;0,SUMIFS('Time Entries'!$M$2:$M$1500,'Time Entries'!$A$2:$A$1500,A438,'Time Entries'!$B$2:$B$1500,B438)&gt;N('Settings'!$B$2)),"LONG DAY; ","")&amp;IF(AND(N(A438)&gt;0,N(J438)&gt;0,N(J438)-N(A438)&gt;N('Settings'!$B$4)),"ENTERED LATE; ","")&amp;IF(AND(N(A438)&gt;0,K438="",TODAY()-N(A438)&gt;=N('Settings'!$B$5)),"NOT APPROVED; ",""))-2)))</f>
        <v/>
      </c>
    </row>
    <row r="439">
      <c r="A439" s="6" t="n"/>
      <c r="D439" s="7" t="n"/>
      <c r="E439" s="7" t="n"/>
      <c r="J439" s="6" t="n"/>
      <c r="L439" s="8" t="n"/>
      <c r="M439" s="9">
        <f>IF(NOT(OR(A439&lt;&gt;"",B439&lt;&gt;"",C439&lt;&gt;"")),"",IF(N(G439)&gt;0,N(G439),IF(AND(AND(D439&lt;&gt;"",E439&lt;&gt;""),N(E439)&gt;N(D439)),ROUND((N(E439)-N(D439))*24-N(F439)/60,2),"")))</f>
        <v/>
      </c>
      <c r="N439" s="6">
        <f>IF(N(A439)=0,"",A439-WEEKDAY(A439,3))</f>
        <v/>
      </c>
      <c r="O439" s="8">
        <f>IF(NOT(OR(A439&lt;&gt;"",B439&lt;&gt;"",C439&lt;&gt;"")),"",IF(IF(N(A439)=0,"NO DATE; ",IF(A439&gt;TODAY(),"FUTURE DATE; ",""))&amp;IF(B439="","NO WORKER; ",IF(COUNTIF('Workers'!$A$2:$A$61,B439)=0,"WORKER NOT ON WORKERS SHEET; ",""))&amp;IF(C439="","NO JOB; ",IF(COUNTIF('Jobs'!$A$2:$A$61,C439)=0,"JOB NOT ON JOBS SHEET; ",""))&amp;IF(AND(N(G439)=0,AND(D439&lt;&gt;"",E439&lt;&gt;""),N(E439)&lt;=N(D439)),"END BEFORE START; ",IF(N(M439)&lt;=0,"NO HOURS; ",""))&amp;IF(AND(N(A439)&gt;0,B439&lt;&gt;"",COUNTIFS('Time Entries'!$A$2:$A$1500,A439,'Time Entries'!$B$2:$B$1500,B439,'Time Entries'!$C$2:$C$1500,C439,'Time Entries'!$M$2:$M$1500,M439)&gt;1),"POSSIBLE DUPLICATE; ","")&amp;IF(AND(N(A439)&gt;0,B439&lt;&gt;"",N('Settings'!$B$2)&gt;0,SUMIFS('Time Entries'!$M$2:$M$1500,'Time Entries'!$A$2:$A$1500,A439,'Time Entries'!$B$2:$B$1500,B439)&gt;N('Settings'!$B$2)),"LONG DAY; ","")&amp;IF(AND(N(A439)&gt;0,N(J439)&gt;0,N(J439)-N(A439)&gt;N('Settings'!$B$4)),"ENTERED LATE; ","")&amp;IF(AND(N(A439)&gt;0,K439="",TODAY()-N(A439)&gt;=N('Settings'!$B$5)),"NOT APPROVED; ","")="","",LEFT(IF(N(A439)=0,"NO DATE; ",IF(A439&gt;TODAY(),"FUTURE DATE; ",""))&amp;IF(B439="","NO WORKER; ",IF(COUNTIF('Workers'!$A$2:$A$61,B439)=0,"WORKER NOT ON WORKERS SHEET; ",""))&amp;IF(C439="","NO JOB; ",IF(COUNTIF('Jobs'!$A$2:$A$61,C439)=0,"JOB NOT ON JOBS SHEET; ",""))&amp;IF(AND(N(G439)=0,AND(D439&lt;&gt;"",E439&lt;&gt;""),N(E439)&lt;=N(D439)),"END BEFORE START; ",IF(N(M439)&lt;=0,"NO HOURS; ",""))&amp;IF(AND(N(A439)&gt;0,B439&lt;&gt;"",COUNTIFS('Time Entries'!$A$2:$A$1500,A439,'Time Entries'!$B$2:$B$1500,B439,'Time Entries'!$C$2:$C$1500,C439,'Time Entries'!$M$2:$M$1500,M439)&gt;1),"POSSIBLE DUPLICATE; ","")&amp;IF(AND(N(A439)&gt;0,B439&lt;&gt;"",N('Settings'!$B$2)&gt;0,SUMIFS('Time Entries'!$M$2:$M$1500,'Time Entries'!$A$2:$A$1500,A439,'Time Entries'!$B$2:$B$1500,B439)&gt;N('Settings'!$B$2)),"LONG DAY; ","")&amp;IF(AND(N(A439)&gt;0,N(J439)&gt;0,N(J439)-N(A439)&gt;N('Settings'!$B$4)),"ENTERED LATE; ","")&amp;IF(AND(N(A439)&gt;0,K439="",TODAY()-N(A439)&gt;=N('Settings'!$B$5)),"NOT APPROVED; ",""),LEN(IF(N(A439)=0,"NO DATE; ",IF(A439&gt;TODAY(),"FUTURE DATE; ",""))&amp;IF(B439="","NO WORKER; ",IF(COUNTIF('Workers'!$A$2:$A$61,B439)=0,"WORKER NOT ON WORKERS SHEET; ",""))&amp;IF(C439="","NO JOB; ",IF(COUNTIF('Jobs'!$A$2:$A$61,C439)=0,"JOB NOT ON JOBS SHEET; ",""))&amp;IF(AND(N(G439)=0,AND(D439&lt;&gt;"",E439&lt;&gt;""),N(E439)&lt;=N(D439)),"END BEFORE START; ",IF(N(M439)&lt;=0,"NO HOURS; ",""))&amp;IF(AND(N(A439)&gt;0,B439&lt;&gt;"",COUNTIFS('Time Entries'!$A$2:$A$1500,A439,'Time Entries'!$B$2:$B$1500,B439,'Time Entries'!$C$2:$C$1500,C439,'Time Entries'!$M$2:$M$1500,M439)&gt;1),"POSSIBLE DUPLICATE; ","")&amp;IF(AND(N(A439)&gt;0,B439&lt;&gt;"",N('Settings'!$B$2)&gt;0,SUMIFS('Time Entries'!$M$2:$M$1500,'Time Entries'!$A$2:$A$1500,A439,'Time Entries'!$B$2:$B$1500,B439)&gt;N('Settings'!$B$2)),"LONG DAY; ","")&amp;IF(AND(N(A439)&gt;0,N(J439)&gt;0,N(J439)-N(A439)&gt;N('Settings'!$B$4)),"ENTERED LATE; ","")&amp;IF(AND(N(A439)&gt;0,K439="",TODAY()-N(A439)&gt;=N('Settings'!$B$5)),"NOT APPROVED; ",""))-2)))</f>
        <v/>
      </c>
    </row>
    <row r="440">
      <c r="A440" s="6" t="n"/>
      <c r="D440" s="7" t="n"/>
      <c r="E440" s="7" t="n"/>
      <c r="J440" s="6" t="n"/>
      <c r="L440" s="8" t="n"/>
      <c r="M440" s="9">
        <f>IF(NOT(OR(A440&lt;&gt;"",B440&lt;&gt;"",C440&lt;&gt;"")),"",IF(N(G440)&gt;0,N(G440),IF(AND(AND(D440&lt;&gt;"",E440&lt;&gt;""),N(E440)&gt;N(D440)),ROUND((N(E440)-N(D440))*24-N(F440)/60,2),"")))</f>
        <v/>
      </c>
      <c r="N440" s="6">
        <f>IF(N(A440)=0,"",A440-WEEKDAY(A440,3))</f>
        <v/>
      </c>
      <c r="O440" s="8">
        <f>IF(NOT(OR(A440&lt;&gt;"",B440&lt;&gt;"",C440&lt;&gt;"")),"",IF(IF(N(A440)=0,"NO DATE; ",IF(A440&gt;TODAY(),"FUTURE DATE; ",""))&amp;IF(B440="","NO WORKER; ",IF(COUNTIF('Workers'!$A$2:$A$61,B440)=0,"WORKER NOT ON WORKERS SHEET; ",""))&amp;IF(C440="","NO JOB; ",IF(COUNTIF('Jobs'!$A$2:$A$61,C440)=0,"JOB NOT ON JOBS SHEET; ",""))&amp;IF(AND(N(G440)=0,AND(D440&lt;&gt;"",E440&lt;&gt;""),N(E440)&lt;=N(D440)),"END BEFORE START; ",IF(N(M440)&lt;=0,"NO HOURS; ",""))&amp;IF(AND(N(A440)&gt;0,B440&lt;&gt;"",COUNTIFS('Time Entries'!$A$2:$A$1500,A440,'Time Entries'!$B$2:$B$1500,B440,'Time Entries'!$C$2:$C$1500,C440,'Time Entries'!$M$2:$M$1500,M440)&gt;1),"POSSIBLE DUPLICATE; ","")&amp;IF(AND(N(A440)&gt;0,B440&lt;&gt;"",N('Settings'!$B$2)&gt;0,SUMIFS('Time Entries'!$M$2:$M$1500,'Time Entries'!$A$2:$A$1500,A440,'Time Entries'!$B$2:$B$1500,B440)&gt;N('Settings'!$B$2)),"LONG DAY; ","")&amp;IF(AND(N(A440)&gt;0,N(J440)&gt;0,N(J440)-N(A440)&gt;N('Settings'!$B$4)),"ENTERED LATE; ","")&amp;IF(AND(N(A440)&gt;0,K440="",TODAY()-N(A440)&gt;=N('Settings'!$B$5)),"NOT APPROVED; ","")="","",LEFT(IF(N(A440)=0,"NO DATE; ",IF(A440&gt;TODAY(),"FUTURE DATE; ",""))&amp;IF(B440="","NO WORKER; ",IF(COUNTIF('Workers'!$A$2:$A$61,B440)=0,"WORKER NOT ON WORKERS SHEET; ",""))&amp;IF(C440="","NO JOB; ",IF(COUNTIF('Jobs'!$A$2:$A$61,C440)=0,"JOB NOT ON JOBS SHEET; ",""))&amp;IF(AND(N(G440)=0,AND(D440&lt;&gt;"",E440&lt;&gt;""),N(E440)&lt;=N(D440)),"END BEFORE START; ",IF(N(M440)&lt;=0,"NO HOURS; ",""))&amp;IF(AND(N(A440)&gt;0,B440&lt;&gt;"",COUNTIFS('Time Entries'!$A$2:$A$1500,A440,'Time Entries'!$B$2:$B$1500,B440,'Time Entries'!$C$2:$C$1500,C440,'Time Entries'!$M$2:$M$1500,M440)&gt;1),"POSSIBLE DUPLICATE; ","")&amp;IF(AND(N(A440)&gt;0,B440&lt;&gt;"",N('Settings'!$B$2)&gt;0,SUMIFS('Time Entries'!$M$2:$M$1500,'Time Entries'!$A$2:$A$1500,A440,'Time Entries'!$B$2:$B$1500,B440)&gt;N('Settings'!$B$2)),"LONG DAY; ","")&amp;IF(AND(N(A440)&gt;0,N(J440)&gt;0,N(J440)-N(A440)&gt;N('Settings'!$B$4)),"ENTERED LATE; ","")&amp;IF(AND(N(A440)&gt;0,K440="",TODAY()-N(A440)&gt;=N('Settings'!$B$5)),"NOT APPROVED; ",""),LEN(IF(N(A440)=0,"NO DATE; ",IF(A440&gt;TODAY(),"FUTURE DATE; ",""))&amp;IF(B440="","NO WORKER; ",IF(COUNTIF('Workers'!$A$2:$A$61,B440)=0,"WORKER NOT ON WORKERS SHEET; ",""))&amp;IF(C440="","NO JOB; ",IF(COUNTIF('Jobs'!$A$2:$A$61,C440)=0,"JOB NOT ON JOBS SHEET; ",""))&amp;IF(AND(N(G440)=0,AND(D440&lt;&gt;"",E440&lt;&gt;""),N(E440)&lt;=N(D440)),"END BEFORE START; ",IF(N(M440)&lt;=0,"NO HOURS; ",""))&amp;IF(AND(N(A440)&gt;0,B440&lt;&gt;"",COUNTIFS('Time Entries'!$A$2:$A$1500,A440,'Time Entries'!$B$2:$B$1500,B440,'Time Entries'!$C$2:$C$1500,C440,'Time Entries'!$M$2:$M$1500,M440)&gt;1),"POSSIBLE DUPLICATE; ","")&amp;IF(AND(N(A440)&gt;0,B440&lt;&gt;"",N('Settings'!$B$2)&gt;0,SUMIFS('Time Entries'!$M$2:$M$1500,'Time Entries'!$A$2:$A$1500,A440,'Time Entries'!$B$2:$B$1500,B440)&gt;N('Settings'!$B$2)),"LONG DAY; ","")&amp;IF(AND(N(A440)&gt;0,N(J440)&gt;0,N(J440)-N(A440)&gt;N('Settings'!$B$4)),"ENTERED LATE; ","")&amp;IF(AND(N(A440)&gt;0,K440="",TODAY()-N(A440)&gt;=N('Settings'!$B$5)),"NOT APPROVED; ",""))-2)))</f>
        <v/>
      </c>
    </row>
    <row r="441">
      <c r="A441" s="6" t="n"/>
      <c r="D441" s="7" t="n"/>
      <c r="E441" s="7" t="n"/>
      <c r="J441" s="6" t="n"/>
      <c r="L441" s="8" t="n"/>
      <c r="M441" s="9">
        <f>IF(NOT(OR(A441&lt;&gt;"",B441&lt;&gt;"",C441&lt;&gt;"")),"",IF(N(G441)&gt;0,N(G441),IF(AND(AND(D441&lt;&gt;"",E441&lt;&gt;""),N(E441)&gt;N(D441)),ROUND((N(E441)-N(D441))*24-N(F441)/60,2),"")))</f>
        <v/>
      </c>
      <c r="N441" s="6">
        <f>IF(N(A441)=0,"",A441-WEEKDAY(A441,3))</f>
        <v/>
      </c>
      <c r="O441" s="8">
        <f>IF(NOT(OR(A441&lt;&gt;"",B441&lt;&gt;"",C441&lt;&gt;"")),"",IF(IF(N(A441)=0,"NO DATE; ",IF(A441&gt;TODAY(),"FUTURE DATE; ",""))&amp;IF(B441="","NO WORKER; ",IF(COUNTIF('Workers'!$A$2:$A$61,B441)=0,"WORKER NOT ON WORKERS SHEET; ",""))&amp;IF(C441="","NO JOB; ",IF(COUNTIF('Jobs'!$A$2:$A$61,C441)=0,"JOB NOT ON JOBS SHEET; ",""))&amp;IF(AND(N(G441)=0,AND(D441&lt;&gt;"",E441&lt;&gt;""),N(E441)&lt;=N(D441)),"END BEFORE START; ",IF(N(M441)&lt;=0,"NO HOURS; ",""))&amp;IF(AND(N(A441)&gt;0,B441&lt;&gt;"",COUNTIFS('Time Entries'!$A$2:$A$1500,A441,'Time Entries'!$B$2:$B$1500,B441,'Time Entries'!$C$2:$C$1500,C441,'Time Entries'!$M$2:$M$1500,M441)&gt;1),"POSSIBLE DUPLICATE; ","")&amp;IF(AND(N(A441)&gt;0,B441&lt;&gt;"",N('Settings'!$B$2)&gt;0,SUMIFS('Time Entries'!$M$2:$M$1500,'Time Entries'!$A$2:$A$1500,A441,'Time Entries'!$B$2:$B$1500,B441)&gt;N('Settings'!$B$2)),"LONG DAY; ","")&amp;IF(AND(N(A441)&gt;0,N(J441)&gt;0,N(J441)-N(A441)&gt;N('Settings'!$B$4)),"ENTERED LATE; ","")&amp;IF(AND(N(A441)&gt;0,K441="",TODAY()-N(A441)&gt;=N('Settings'!$B$5)),"NOT APPROVED; ","")="","",LEFT(IF(N(A441)=0,"NO DATE; ",IF(A441&gt;TODAY(),"FUTURE DATE; ",""))&amp;IF(B441="","NO WORKER; ",IF(COUNTIF('Workers'!$A$2:$A$61,B441)=0,"WORKER NOT ON WORKERS SHEET; ",""))&amp;IF(C441="","NO JOB; ",IF(COUNTIF('Jobs'!$A$2:$A$61,C441)=0,"JOB NOT ON JOBS SHEET; ",""))&amp;IF(AND(N(G441)=0,AND(D441&lt;&gt;"",E441&lt;&gt;""),N(E441)&lt;=N(D441)),"END BEFORE START; ",IF(N(M441)&lt;=0,"NO HOURS; ",""))&amp;IF(AND(N(A441)&gt;0,B441&lt;&gt;"",COUNTIFS('Time Entries'!$A$2:$A$1500,A441,'Time Entries'!$B$2:$B$1500,B441,'Time Entries'!$C$2:$C$1500,C441,'Time Entries'!$M$2:$M$1500,M441)&gt;1),"POSSIBLE DUPLICATE; ","")&amp;IF(AND(N(A441)&gt;0,B441&lt;&gt;"",N('Settings'!$B$2)&gt;0,SUMIFS('Time Entries'!$M$2:$M$1500,'Time Entries'!$A$2:$A$1500,A441,'Time Entries'!$B$2:$B$1500,B441)&gt;N('Settings'!$B$2)),"LONG DAY; ","")&amp;IF(AND(N(A441)&gt;0,N(J441)&gt;0,N(J441)-N(A441)&gt;N('Settings'!$B$4)),"ENTERED LATE; ","")&amp;IF(AND(N(A441)&gt;0,K441="",TODAY()-N(A441)&gt;=N('Settings'!$B$5)),"NOT APPROVED; ",""),LEN(IF(N(A441)=0,"NO DATE; ",IF(A441&gt;TODAY(),"FUTURE DATE; ",""))&amp;IF(B441="","NO WORKER; ",IF(COUNTIF('Workers'!$A$2:$A$61,B441)=0,"WORKER NOT ON WORKERS SHEET; ",""))&amp;IF(C441="","NO JOB; ",IF(COUNTIF('Jobs'!$A$2:$A$61,C441)=0,"JOB NOT ON JOBS SHEET; ",""))&amp;IF(AND(N(G441)=0,AND(D441&lt;&gt;"",E441&lt;&gt;""),N(E441)&lt;=N(D441)),"END BEFORE START; ",IF(N(M441)&lt;=0,"NO HOURS; ",""))&amp;IF(AND(N(A441)&gt;0,B441&lt;&gt;"",COUNTIFS('Time Entries'!$A$2:$A$1500,A441,'Time Entries'!$B$2:$B$1500,B441,'Time Entries'!$C$2:$C$1500,C441,'Time Entries'!$M$2:$M$1500,M441)&gt;1),"POSSIBLE DUPLICATE; ","")&amp;IF(AND(N(A441)&gt;0,B441&lt;&gt;"",N('Settings'!$B$2)&gt;0,SUMIFS('Time Entries'!$M$2:$M$1500,'Time Entries'!$A$2:$A$1500,A441,'Time Entries'!$B$2:$B$1500,B441)&gt;N('Settings'!$B$2)),"LONG DAY; ","")&amp;IF(AND(N(A441)&gt;0,N(J441)&gt;0,N(J441)-N(A441)&gt;N('Settings'!$B$4)),"ENTERED LATE; ","")&amp;IF(AND(N(A441)&gt;0,K441="",TODAY()-N(A441)&gt;=N('Settings'!$B$5)),"NOT APPROVED; ",""))-2)))</f>
        <v/>
      </c>
    </row>
    <row r="442">
      <c r="A442" s="6" t="n"/>
      <c r="D442" s="7" t="n"/>
      <c r="E442" s="7" t="n"/>
      <c r="J442" s="6" t="n"/>
      <c r="L442" s="8" t="n"/>
      <c r="M442" s="9">
        <f>IF(NOT(OR(A442&lt;&gt;"",B442&lt;&gt;"",C442&lt;&gt;"")),"",IF(N(G442)&gt;0,N(G442),IF(AND(AND(D442&lt;&gt;"",E442&lt;&gt;""),N(E442)&gt;N(D442)),ROUND((N(E442)-N(D442))*24-N(F442)/60,2),"")))</f>
        <v/>
      </c>
      <c r="N442" s="6">
        <f>IF(N(A442)=0,"",A442-WEEKDAY(A442,3))</f>
        <v/>
      </c>
      <c r="O442" s="8">
        <f>IF(NOT(OR(A442&lt;&gt;"",B442&lt;&gt;"",C442&lt;&gt;"")),"",IF(IF(N(A442)=0,"NO DATE; ",IF(A442&gt;TODAY(),"FUTURE DATE; ",""))&amp;IF(B442="","NO WORKER; ",IF(COUNTIF('Workers'!$A$2:$A$61,B442)=0,"WORKER NOT ON WORKERS SHEET; ",""))&amp;IF(C442="","NO JOB; ",IF(COUNTIF('Jobs'!$A$2:$A$61,C442)=0,"JOB NOT ON JOBS SHEET; ",""))&amp;IF(AND(N(G442)=0,AND(D442&lt;&gt;"",E442&lt;&gt;""),N(E442)&lt;=N(D442)),"END BEFORE START; ",IF(N(M442)&lt;=0,"NO HOURS; ",""))&amp;IF(AND(N(A442)&gt;0,B442&lt;&gt;"",COUNTIFS('Time Entries'!$A$2:$A$1500,A442,'Time Entries'!$B$2:$B$1500,B442,'Time Entries'!$C$2:$C$1500,C442,'Time Entries'!$M$2:$M$1500,M442)&gt;1),"POSSIBLE DUPLICATE; ","")&amp;IF(AND(N(A442)&gt;0,B442&lt;&gt;"",N('Settings'!$B$2)&gt;0,SUMIFS('Time Entries'!$M$2:$M$1500,'Time Entries'!$A$2:$A$1500,A442,'Time Entries'!$B$2:$B$1500,B442)&gt;N('Settings'!$B$2)),"LONG DAY; ","")&amp;IF(AND(N(A442)&gt;0,N(J442)&gt;0,N(J442)-N(A442)&gt;N('Settings'!$B$4)),"ENTERED LATE; ","")&amp;IF(AND(N(A442)&gt;0,K442="",TODAY()-N(A442)&gt;=N('Settings'!$B$5)),"NOT APPROVED; ","")="","",LEFT(IF(N(A442)=0,"NO DATE; ",IF(A442&gt;TODAY(),"FUTURE DATE; ",""))&amp;IF(B442="","NO WORKER; ",IF(COUNTIF('Workers'!$A$2:$A$61,B442)=0,"WORKER NOT ON WORKERS SHEET; ",""))&amp;IF(C442="","NO JOB; ",IF(COUNTIF('Jobs'!$A$2:$A$61,C442)=0,"JOB NOT ON JOBS SHEET; ",""))&amp;IF(AND(N(G442)=0,AND(D442&lt;&gt;"",E442&lt;&gt;""),N(E442)&lt;=N(D442)),"END BEFORE START; ",IF(N(M442)&lt;=0,"NO HOURS; ",""))&amp;IF(AND(N(A442)&gt;0,B442&lt;&gt;"",COUNTIFS('Time Entries'!$A$2:$A$1500,A442,'Time Entries'!$B$2:$B$1500,B442,'Time Entries'!$C$2:$C$1500,C442,'Time Entries'!$M$2:$M$1500,M442)&gt;1),"POSSIBLE DUPLICATE; ","")&amp;IF(AND(N(A442)&gt;0,B442&lt;&gt;"",N('Settings'!$B$2)&gt;0,SUMIFS('Time Entries'!$M$2:$M$1500,'Time Entries'!$A$2:$A$1500,A442,'Time Entries'!$B$2:$B$1500,B442)&gt;N('Settings'!$B$2)),"LONG DAY; ","")&amp;IF(AND(N(A442)&gt;0,N(J442)&gt;0,N(J442)-N(A442)&gt;N('Settings'!$B$4)),"ENTERED LATE; ","")&amp;IF(AND(N(A442)&gt;0,K442="",TODAY()-N(A442)&gt;=N('Settings'!$B$5)),"NOT APPROVED; ",""),LEN(IF(N(A442)=0,"NO DATE; ",IF(A442&gt;TODAY(),"FUTURE DATE; ",""))&amp;IF(B442="","NO WORKER; ",IF(COUNTIF('Workers'!$A$2:$A$61,B442)=0,"WORKER NOT ON WORKERS SHEET; ",""))&amp;IF(C442="","NO JOB; ",IF(COUNTIF('Jobs'!$A$2:$A$61,C442)=0,"JOB NOT ON JOBS SHEET; ",""))&amp;IF(AND(N(G442)=0,AND(D442&lt;&gt;"",E442&lt;&gt;""),N(E442)&lt;=N(D442)),"END BEFORE START; ",IF(N(M442)&lt;=0,"NO HOURS; ",""))&amp;IF(AND(N(A442)&gt;0,B442&lt;&gt;"",COUNTIFS('Time Entries'!$A$2:$A$1500,A442,'Time Entries'!$B$2:$B$1500,B442,'Time Entries'!$C$2:$C$1500,C442,'Time Entries'!$M$2:$M$1500,M442)&gt;1),"POSSIBLE DUPLICATE; ","")&amp;IF(AND(N(A442)&gt;0,B442&lt;&gt;"",N('Settings'!$B$2)&gt;0,SUMIFS('Time Entries'!$M$2:$M$1500,'Time Entries'!$A$2:$A$1500,A442,'Time Entries'!$B$2:$B$1500,B442)&gt;N('Settings'!$B$2)),"LONG DAY; ","")&amp;IF(AND(N(A442)&gt;0,N(J442)&gt;0,N(J442)-N(A442)&gt;N('Settings'!$B$4)),"ENTERED LATE; ","")&amp;IF(AND(N(A442)&gt;0,K442="",TODAY()-N(A442)&gt;=N('Settings'!$B$5)),"NOT APPROVED; ",""))-2)))</f>
        <v/>
      </c>
    </row>
    <row r="443">
      <c r="A443" s="6" t="n"/>
      <c r="D443" s="7" t="n"/>
      <c r="E443" s="7" t="n"/>
      <c r="J443" s="6" t="n"/>
      <c r="L443" s="8" t="n"/>
      <c r="M443" s="9">
        <f>IF(NOT(OR(A443&lt;&gt;"",B443&lt;&gt;"",C443&lt;&gt;"")),"",IF(N(G443)&gt;0,N(G443),IF(AND(AND(D443&lt;&gt;"",E443&lt;&gt;""),N(E443)&gt;N(D443)),ROUND((N(E443)-N(D443))*24-N(F443)/60,2),"")))</f>
        <v/>
      </c>
      <c r="N443" s="6">
        <f>IF(N(A443)=0,"",A443-WEEKDAY(A443,3))</f>
        <v/>
      </c>
      <c r="O443" s="8">
        <f>IF(NOT(OR(A443&lt;&gt;"",B443&lt;&gt;"",C443&lt;&gt;"")),"",IF(IF(N(A443)=0,"NO DATE; ",IF(A443&gt;TODAY(),"FUTURE DATE; ",""))&amp;IF(B443="","NO WORKER; ",IF(COUNTIF('Workers'!$A$2:$A$61,B443)=0,"WORKER NOT ON WORKERS SHEET; ",""))&amp;IF(C443="","NO JOB; ",IF(COUNTIF('Jobs'!$A$2:$A$61,C443)=0,"JOB NOT ON JOBS SHEET; ",""))&amp;IF(AND(N(G443)=0,AND(D443&lt;&gt;"",E443&lt;&gt;""),N(E443)&lt;=N(D443)),"END BEFORE START; ",IF(N(M443)&lt;=0,"NO HOURS; ",""))&amp;IF(AND(N(A443)&gt;0,B443&lt;&gt;"",COUNTIFS('Time Entries'!$A$2:$A$1500,A443,'Time Entries'!$B$2:$B$1500,B443,'Time Entries'!$C$2:$C$1500,C443,'Time Entries'!$M$2:$M$1500,M443)&gt;1),"POSSIBLE DUPLICATE; ","")&amp;IF(AND(N(A443)&gt;0,B443&lt;&gt;"",N('Settings'!$B$2)&gt;0,SUMIFS('Time Entries'!$M$2:$M$1500,'Time Entries'!$A$2:$A$1500,A443,'Time Entries'!$B$2:$B$1500,B443)&gt;N('Settings'!$B$2)),"LONG DAY; ","")&amp;IF(AND(N(A443)&gt;0,N(J443)&gt;0,N(J443)-N(A443)&gt;N('Settings'!$B$4)),"ENTERED LATE; ","")&amp;IF(AND(N(A443)&gt;0,K443="",TODAY()-N(A443)&gt;=N('Settings'!$B$5)),"NOT APPROVED; ","")="","",LEFT(IF(N(A443)=0,"NO DATE; ",IF(A443&gt;TODAY(),"FUTURE DATE; ",""))&amp;IF(B443="","NO WORKER; ",IF(COUNTIF('Workers'!$A$2:$A$61,B443)=0,"WORKER NOT ON WORKERS SHEET; ",""))&amp;IF(C443="","NO JOB; ",IF(COUNTIF('Jobs'!$A$2:$A$61,C443)=0,"JOB NOT ON JOBS SHEET; ",""))&amp;IF(AND(N(G443)=0,AND(D443&lt;&gt;"",E443&lt;&gt;""),N(E443)&lt;=N(D443)),"END BEFORE START; ",IF(N(M443)&lt;=0,"NO HOURS; ",""))&amp;IF(AND(N(A443)&gt;0,B443&lt;&gt;"",COUNTIFS('Time Entries'!$A$2:$A$1500,A443,'Time Entries'!$B$2:$B$1500,B443,'Time Entries'!$C$2:$C$1500,C443,'Time Entries'!$M$2:$M$1500,M443)&gt;1),"POSSIBLE DUPLICATE; ","")&amp;IF(AND(N(A443)&gt;0,B443&lt;&gt;"",N('Settings'!$B$2)&gt;0,SUMIFS('Time Entries'!$M$2:$M$1500,'Time Entries'!$A$2:$A$1500,A443,'Time Entries'!$B$2:$B$1500,B443)&gt;N('Settings'!$B$2)),"LONG DAY; ","")&amp;IF(AND(N(A443)&gt;0,N(J443)&gt;0,N(J443)-N(A443)&gt;N('Settings'!$B$4)),"ENTERED LATE; ","")&amp;IF(AND(N(A443)&gt;0,K443="",TODAY()-N(A443)&gt;=N('Settings'!$B$5)),"NOT APPROVED; ",""),LEN(IF(N(A443)=0,"NO DATE; ",IF(A443&gt;TODAY(),"FUTURE DATE; ",""))&amp;IF(B443="","NO WORKER; ",IF(COUNTIF('Workers'!$A$2:$A$61,B443)=0,"WORKER NOT ON WORKERS SHEET; ",""))&amp;IF(C443="","NO JOB; ",IF(COUNTIF('Jobs'!$A$2:$A$61,C443)=0,"JOB NOT ON JOBS SHEET; ",""))&amp;IF(AND(N(G443)=0,AND(D443&lt;&gt;"",E443&lt;&gt;""),N(E443)&lt;=N(D443)),"END BEFORE START; ",IF(N(M443)&lt;=0,"NO HOURS; ",""))&amp;IF(AND(N(A443)&gt;0,B443&lt;&gt;"",COUNTIFS('Time Entries'!$A$2:$A$1500,A443,'Time Entries'!$B$2:$B$1500,B443,'Time Entries'!$C$2:$C$1500,C443,'Time Entries'!$M$2:$M$1500,M443)&gt;1),"POSSIBLE DUPLICATE; ","")&amp;IF(AND(N(A443)&gt;0,B443&lt;&gt;"",N('Settings'!$B$2)&gt;0,SUMIFS('Time Entries'!$M$2:$M$1500,'Time Entries'!$A$2:$A$1500,A443,'Time Entries'!$B$2:$B$1500,B443)&gt;N('Settings'!$B$2)),"LONG DAY; ","")&amp;IF(AND(N(A443)&gt;0,N(J443)&gt;0,N(J443)-N(A443)&gt;N('Settings'!$B$4)),"ENTERED LATE; ","")&amp;IF(AND(N(A443)&gt;0,K443="",TODAY()-N(A443)&gt;=N('Settings'!$B$5)),"NOT APPROVED; ",""))-2)))</f>
        <v/>
      </c>
    </row>
    <row r="444">
      <c r="A444" s="6" t="n"/>
      <c r="D444" s="7" t="n"/>
      <c r="E444" s="7" t="n"/>
      <c r="J444" s="6" t="n"/>
      <c r="L444" s="8" t="n"/>
      <c r="M444" s="9">
        <f>IF(NOT(OR(A444&lt;&gt;"",B444&lt;&gt;"",C444&lt;&gt;"")),"",IF(N(G444)&gt;0,N(G444),IF(AND(AND(D444&lt;&gt;"",E444&lt;&gt;""),N(E444)&gt;N(D444)),ROUND((N(E444)-N(D444))*24-N(F444)/60,2),"")))</f>
        <v/>
      </c>
      <c r="N444" s="6">
        <f>IF(N(A444)=0,"",A444-WEEKDAY(A444,3))</f>
        <v/>
      </c>
      <c r="O444" s="8">
        <f>IF(NOT(OR(A444&lt;&gt;"",B444&lt;&gt;"",C444&lt;&gt;"")),"",IF(IF(N(A444)=0,"NO DATE; ",IF(A444&gt;TODAY(),"FUTURE DATE; ",""))&amp;IF(B444="","NO WORKER; ",IF(COUNTIF('Workers'!$A$2:$A$61,B444)=0,"WORKER NOT ON WORKERS SHEET; ",""))&amp;IF(C444="","NO JOB; ",IF(COUNTIF('Jobs'!$A$2:$A$61,C444)=0,"JOB NOT ON JOBS SHEET; ",""))&amp;IF(AND(N(G444)=0,AND(D444&lt;&gt;"",E444&lt;&gt;""),N(E444)&lt;=N(D444)),"END BEFORE START; ",IF(N(M444)&lt;=0,"NO HOURS; ",""))&amp;IF(AND(N(A444)&gt;0,B444&lt;&gt;"",COUNTIFS('Time Entries'!$A$2:$A$1500,A444,'Time Entries'!$B$2:$B$1500,B444,'Time Entries'!$C$2:$C$1500,C444,'Time Entries'!$M$2:$M$1500,M444)&gt;1),"POSSIBLE DUPLICATE; ","")&amp;IF(AND(N(A444)&gt;0,B444&lt;&gt;"",N('Settings'!$B$2)&gt;0,SUMIFS('Time Entries'!$M$2:$M$1500,'Time Entries'!$A$2:$A$1500,A444,'Time Entries'!$B$2:$B$1500,B444)&gt;N('Settings'!$B$2)),"LONG DAY; ","")&amp;IF(AND(N(A444)&gt;0,N(J444)&gt;0,N(J444)-N(A444)&gt;N('Settings'!$B$4)),"ENTERED LATE; ","")&amp;IF(AND(N(A444)&gt;0,K444="",TODAY()-N(A444)&gt;=N('Settings'!$B$5)),"NOT APPROVED; ","")="","",LEFT(IF(N(A444)=0,"NO DATE; ",IF(A444&gt;TODAY(),"FUTURE DATE; ",""))&amp;IF(B444="","NO WORKER; ",IF(COUNTIF('Workers'!$A$2:$A$61,B444)=0,"WORKER NOT ON WORKERS SHEET; ",""))&amp;IF(C444="","NO JOB; ",IF(COUNTIF('Jobs'!$A$2:$A$61,C444)=0,"JOB NOT ON JOBS SHEET; ",""))&amp;IF(AND(N(G444)=0,AND(D444&lt;&gt;"",E444&lt;&gt;""),N(E444)&lt;=N(D444)),"END BEFORE START; ",IF(N(M444)&lt;=0,"NO HOURS; ",""))&amp;IF(AND(N(A444)&gt;0,B444&lt;&gt;"",COUNTIFS('Time Entries'!$A$2:$A$1500,A444,'Time Entries'!$B$2:$B$1500,B444,'Time Entries'!$C$2:$C$1500,C444,'Time Entries'!$M$2:$M$1500,M444)&gt;1),"POSSIBLE DUPLICATE; ","")&amp;IF(AND(N(A444)&gt;0,B444&lt;&gt;"",N('Settings'!$B$2)&gt;0,SUMIFS('Time Entries'!$M$2:$M$1500,'Time Entries'!$A$2:$A$1500,A444,'Time Entries'!$B$2:$B$1500,B444)&gt;N('Settings'!$B$2)),"LONG DAY; ","")&amp;IF(AND(N(A444)&gt;0,N(J444)&gt;0,N(J444)-N(A444)&gt;N('Settings'!$B$4)),"ENTERED LATE; ","")&amp;IF(AND(N(A444)&gt;0,K444="",TODAY()-N(A444)&gt;=N('Settings'!$B$5)),"NOT APPROVED; ",""),LEN(IF(N(A444)=0,"NO DATE; ",IF(A444&gt;TODAY(),"FUTURE DATE; ",""))&amp;IF(B444="","NO WORKER; ",IF(COUNTIF('Workers'!$A$2:$A$61,B444)=0,"WORKER NOT ON WORKERS SHEET; ",""))&amp;IF(C444="","NO JOB; ",IF(COUNTIF('Jobs'!$A$2:$A$61,C444)=0,"JOB NOT ON JOBS SHEET; ",""))&amp;IF(AND(N(G444)=0,AND(D444&lt;&gt;"",E444&lt;&gt;""),N(E444)&lt;=N(D444)),"END BEFORE START; ",IF(N(M444)&lt;=0,"NO HOURS; ",""))&amp;IF(AND(N(A444)&gt;0,B444&lt;&gt;"",COUNTIFS('Time Entries'!$A$2:$A$1500,A444,'Time Entries'!$B$2:$B$1500,B444,'Time Entries'!$C$2:$C$1500,C444,'Time Entries'!$M$2:$M$1500,M444)&gt;1),"POSSIBLE DUPLICATE; ","")&amp;IF(AND(N(A444)&gt;0,B444&lt;&gt;"",N('Settings'!$B$2)&gt;0,SUMIFS('Time Entries'!$M$2:$M$1500,'Time Entries'!$A$2:$A$1500,A444,'Time Entries'!$B$2:$B$1500,B444)&gt;N('Settings'!$B$2)),"LONG DAY; ","")&amp;IF(AND(N(A444)&gt;0,N(J444)&gt;0,N(J444)-N(A444)&gt;N('Settings'!$B$4)),"ENTERED LATE; ","")&amp;IF(AND(N(A444)&gt;0,K444="",TODAY()-N(A444)&gt;=N('Settings'!$B$5)),"NOT APPROVED; ",""))-2)))</f>
        <v/>
      </c>
    </row>
    <row r="445">
      <c r="A445" s="6" t="n"/>
      <c r="D445" s="7" t="n"/>
      <c r="E445" s="7" t="n"/>
      <c r="J445" s="6" t="n"/>
      <c r="L445" s="8" t="n"/>
      <c r="M445" s="9">
        <f>IF(NOT(OR(A445&lt;&gt;"",B445&lt;&gt;"",C445&lt;&gt;"")),"",IF(N(G445)&gt;0,N(G445),IF(AND(AND(D445&lt;&gt;"",E445&lt;&gt;""),N(E445)&gt;N(D445)),ROUND((N(E445)-N(D445))*24-N(F445)/60,2),"")))</f>
        <v/>
      </c>
      <c r="N445" s="6">
        <f>IF(N(A445)=0,"",A445-WEEKDAY(A445,3))</f>
        <v/>
      </c>
      <c r="O445" s="8">
        <f>IF(NOT(OR(A445&lt;&gt;"",B445&lt;&gt;"",C445&lt;&gt;"")),"",IF(IF(N(A445)=0,"NO DATE; ",IF(A445&gt;TODAY(),"FUTURE DATE; ",""))&amp;IF(B445="","NO WORKER; ",IF(COUNTIF('Workers'!$A$2:$A$61,B445)=0,"WORKER NOT ON WORKERS SHEET; ",""))&amp;IF(C445="","NO JOB; ",IF(COUNTIF('Jobs'!$A$2:$A$61,C445)=0,"JOB NOT ON JOBS SHEET; ",""))&amp;IF(AND(N(G445)=0,AND(D445&lt;&gt;"",E445&lt;&gt;""),N(E445)&lt;=N(D445)),"END BEFORE START; ",IF(N(M445)&lt;=0,"NO HOURS; ",""))&amp;IF(AND(N(A445)&gt;0,B445&lt;&gt;"",COUNTIFS('Time Entries'!$A$2:$A$1500,A445,'Time Entries'!$B$2:$B$1500,B445,'Time Entries'!$C$2:$C$1500,C445,'Time Entries'!$M$2:$M$1500,M445)&gt;1),"POSSIBLE DUPLICATE; ","")&amp;IF(AND(N(A445)&gt;0,B445&lt;&gt;"",N('Settings'!$B$2)&gt;0,SUMIFS('Time Entries'!$M$2:$M$1500,'Time Entries'!$A$2:$A$1500,A445,'Time Entries'!$B$2:$B$1500,B445)&gt;N('Settings'!$B$2)),"LONG DAY; ","")&amp;IF(AND(N(A445)&gt;0,N(J445)&gt;0,N(J445)-N(A445)&gt;N('Settings'!$B$4)),"ENTERED LATE; ","")&amp;IF(AND(N(A445)&gt;0,K445="",TODAY()-N(A445)&gt;=N('Settings'!$B$5)),"NOT APPROVED; ","")="","",LEFT(IF(N(A445)=0,"NO DATE; ",IF(A445&gt;TODAY(),"FUTURE DATE; ",""))&amp;IF(B445="","NO WORKER; ",IF(COUNTIF('Workers'!$A$2:$A$61,B445)=0,"WORKER NOT ON WORKERS SHEET; ",""))&amp;IF(C445="","NO JOB; ",IF(COUNTIF('Jobs'!$A$2:$A$61,C445)=0,"JOB NOT ON JOBS SHEET; ",""))&amp;IF(AND(N(G445)=0,AND(D445&lt;&gt;"",E445&lt;&gt;""),N(E445)&lt;=N(D445)),"END BEFORE START; ",IF(N(M445)&lt;=0,"NO HOURS; ",""))&amp;IF(AND(N(A445)&gt;0,B445&lt;&gt;"",COUNTIFS('Time Entries'!$A$2:$A$1500,A445,'Time Entries'!$B$2:$B$1500,B445,'Time Entries'!$C$2:$C$1500,C445,'Time Entries'!$M$2:$M$1500,M445)&gt;1),"POSSIBLE DUPLICATE; ","")&amp;IF(AND(N(A445)&gt;0,B445&lt;&gt;"",N('Settings'!$B$2)&gt;0,SUMIFS('Time Entries'!$M$2:$M$1500,'Time Entries'!$A$2:$A$1500,A445,'Time Entries'!$B$2:$B$1500,B445)&gt;N('Settings'!$B$2)),"LONG DAY; ","")&amp;IF(AND(N(A445)&gt;0,N(J445)&gt;0,N(J445)-N(A445)&gt;N('Settings'!$B$4)),"ENTERED LATE; ","")&amp;IF(AND(N(A445)&gt;0,K445="",TODAY()-N(A445)&gt;=N('Settings'!$B$5)),"NOT APPROVED; ",""),LEN(IF(N(A445)=0,"NO DATE; ",IF(A445&gt;TODAY(),"FUTURE DATE; ",""))&amp;IF(B445="","NO WORKER; ",IF(COUNTIF('Workers'!$A$2:$A$61,B445)=0,"WORKER NOT ON WORKERS SHEET; ",""))&amp;IF(C445="","NO JOB; ",IF(COUNTIF('Jobs'!$A$2:$A$61,C445)=0,"JOB NOT ON JOBS SHEET; ",""))&amp;IF(AND(N(G445)=0,AND(D445&lt;&gt;"",E445&lt;&gt;""),N(E445)&lt;=N(D445)),"END BEFORE START; ",IF(N(M445)&lt;=0,"NO HOURS; ",""))&amp;IF(AND(N(A445)&gt;0,B445&lt;&gt;"",COUNTIFS('Time Entries'!$A$2:$A$1500,A445,'Time Entries'!$B$2:$B$1500,B445,'Time Entries'!$C$2:$C$1500,C445,'Time Entries'!$M$2:$M$1500,M445)&gt;1),"POSSIBLE DUPLICATE; ","")&amp;IF(AND(N(A445)&gt;0,B445&lt;&gt;"",N('Settings'!$B$2)&gt;0,SUMIFS('Time Entries'!$M$2:$M$1500,'Time Entries'!$A$2:$A$1500,A445,'Time Entries'!$B$2:$B$1500,B445)&gt;N('Settings'!$B$2)),"LONG DAY; ","")&amp;IF(AND(N(A445)&gt;0,N(J445)&gt;0,N(J445)-N(A445)&gt;N('Settings'!$B$4)),"ENTERED LATE; ","")&amp;IF(AND(N(A445)&gt;0,K445="",TODAY()-N(A445)&gt;=N('Settings'!$B$5)),"NOT APPROVED; ",""))-2)))</f>
        <v/>
      </c>
    </row>
    <row r="446">
      <c r="A446" s="6" t="n"/>
      <c r="D446" s="7" t="n"/>
      <c r="E446" s="7" t="n"/>
      <c r="J446" s="6" t="n"/>
      <c r="L446" s="8" t="n"/>
      <c r="M446" s="9">
        <f>IF(NOT(OR(A446&lt;&gt;"",B446&lt;&gt;"",C446&lt;&gt;"")),"",IF(N(G446)&gt;0,N(G446),IF(AND(AND(D446&lt;&gt;"",E446&lt;&gt;""),N(E446)&gt;N(D446)),ROUND((N(E446)-N(D446))*24-N(F446)/60,2),"")))</f>
        <v/>
      </c>
      <c r="N446" s="6">
        <f>IF(N(A446)=0,"",A446-WEEKDAY(A446,3))</f>
        <v/>
      </c>
      <c r="O446" s="8">
        <f>IF(NOT(OR(A446&lt;&gt;"",B446&lt;&gt;"",C446&lt;&gt;"")),"",IF(IF(N(A446)=0,"NO DATE; ",IF(A446&gt;TODAY(),"FUTURE DATE; ",""))&amp;IF(B446="","NO WORKER; ",IF(COUNTIF('Workers'!$A$2:$A$61,B446)=0,"WORKER NOT ON WORKERS SHEET; ",""))&amp;IF(C446="","NO JOB; ",IF(COUNTIF('Jobs'!$A$2:$A$61,C446)=0,"JOB NOT ON JOBS SHEET; ",""))&amp;IF(AND(N(G446)=0,AND(D446&lt;&gt;"",E446&lt;&gt;""),N(E446)&lt;=N(D446)),"END BEFORE START; ",IF(N(M446)&lt;=0,"NO HOURS; ",""))&amp;IF(AND(N(A446)&gt;0,B446&lt;&gt;"",COUNTIFS('Time Entries'!$A$2:$A$1500,A446,'Time Entries'!$B$2:$B$1500,B446,'Time Entries'!$C$2:$C$1500,C446,'Time Entries'!$M$2:$M$1500,M446)&gt;1),"POSSIBLE DUPLICATE; ","")&amp;IF(AND(N(A446)&gt;0,B446&lt;&gt;"",N('Settings'!$B$2)&gt;0,SUMIFS('Time Entries'!$M$2:$M$1500,'Time Entries'!$A$2:$A$1500,A446,'Time Entries'!$B$2:$B$1500,B446)&gt;N('Settings'!$B$2)),"LONG DAY; ","")&amp;IF(AND(N(A446)&gt;0,N(J446)&gt;0,N(J446)-N(A446)&gt;N('Settings'!$B$4)),"ENTERED LATE; ","")&amp;IF(AND(N(A446)&gt;0,K446="",TODAY()-N(A446)&gt;=N('Settings'!$B$5)),"NOT APPROVED; ","")="","",LEFT(IF(N(A446)=0,"NO DATE; ",IF(A446&gt;TODAY(),"FUTURE DATE; ",""))&amp;IF(B446="","NO WORKER; ",IF(COUNTIF('Workers'!$A$2:$A$61,B446)=0,"WORKER NOT ON WORKERS SHEET; ",""))&amp;IF(C446="","NO JOB; ",IF(COUNTIF('Jobs'!$A$2:$A$61,C446)=0,"JOB NOT ON JOBS SHEET; ",""))&amp;IF(AND(N(G446)=0,AND(D446&lt;&gt;"",E446&lt;&gt;""),N(E446)&lt;=N(D446)),"END BEFORE START; ",IF(N(M446)&lt;=0,"NO HOURS; ",""))&amp;IF(AND(N(A446)&gt;0,B446&lt;&gt;"",COUNTIFS('Time Entries'!$A$2:$A$1500,A446,'Time Entries'!$B$2:$B$1500,B446,'Time Entries'!$C$2:$C$1500,C446,'Time Entries'!$M$2:$M$1500,M446)&gt;1),"POSSIBLE DUPLICATE; ","")&amp;IF(AND(N(A446)&gt;0,B446&lt;&gt;"",N('Settings'!$B$2)&gt;0,SUMIFS('Time Entries'!$M$2:$M$1500,'Time Entries'!$A$2:$A$1500,A446,'Time Entries'!$B$2:$B$1500,B446)&gt;N('Settings'!$B$2)),"LONG DAY; ","")&amp;IF(AND(N(A446)&gt;0,N(J446)&gt;0,N(J446)-N(A446)&gt;N('Settings'!$B$4)),"ENTERED LATE; ","")&amp;IF(AND(N(A446)&gt;0,K446="",TODAY()-N(A446)&gt;=N('Settings'!$B$5)),"NOT APPROVED; ",""),LEN(IF(N(A446)=0,"NO DATE; ",IF(A446&gt;TODAY(),"FUTURE DATE; ",""))&amp;IF(B446="","NO WORKER; ",IF(COUNTIF('Workers'!$A$2:$A$61,B446)=0,"WORKER NOT ON WORKERS SHEET; ",""))&amp;IF(C446="","NO JOB; ",IF(COUNTIF('Jobs'!$A$2:$A$61,C446)=0,"JOB NOT ON JOBS SHEET; ",""))&amp;IF(AND(N(G446)=0,AND(D446&lt;&gt;"",E446&lt;&gt;""),N(E446)&lt;=N(D446)),"END BEFORE START; ",IF(N(M446)&lt;=0,"NO HOURS; ",""))&amp;IF(AND(N(A446)&gt;0,B446&lt;&gt;"",COUNTIFS('Time Entries'!$A$2:$A$1500,A446,'Time Entries'!$B$2:$B$1500,B446,'Time Entries'!$C$2:$C$1500,C446,'Time Entries'!$M$2:$M$1500,M446)&gt;1),"POSSIBLE DUPLICATE; ","")&amp;IF(AND(N(A446)&gt;0,B446&lt;&gt;"",N('Settings'!$B$2)&gt;0,SUMIFS('Time Entries'!$M$2:$M$1500,'Time Entries'!$A$2:$A$1500,A446,'Time Entries'!$B$2:$B$1500,B446)&gt;N('Settings'!$B$2)),"LONG DAY; ","")&amp;IF(AND(N(A446)&gt;0,N(J446)&gt;0,N(J446)-N(A446)&gt;N('Settings'!$B$4)),"ENTERED LATE; ","")&amp;IF(AND(N(A446)&gt;0,K446="",TODAY()-N(A446)&gt;=N('Settings'!$B$5)),"NOT APPROVED; ",""))-2)))</f>
        <v/>
      </c>
    </row>
    <row r="447">
      <c r="A447" s="6" t="n"/>
      <c r="D447" s="7" t="n"/>
      <c r="E447" s="7" t="n"/>
      <c r="J447" s="6" t="n"/>
      <c r="L447" s="8" t="n"/>
      <c r="M447" s="9">
        <f>IF(NOT(OR(A447&lt;&gt;"",B447&lt;&gt;"",C447&lt;&gt;"")),"",IF(N(G447)&gt;0,N(G447),IF(AND(AND(D447&lt;&gt;"",E447&lt;&gt;""),N(E447)&gt;N(D447)),ROUND((N(E447)-N(D447))*24-N(F447)/60,2),"")))</f>
        <v/>
      </c>
      <c r="N447" s="6">
        <f>IF(N(A447)=0,"",A447-WEEKDAY(A447,3))</f>
        <v/>
      </c>
      <c r="O447" s="8">
        <f>IF(NOT(OR(A447&lt;&gt;"",B447&lt;&gt;"",C447&lt;&gt;"")),"",IF(IF(N(A447)=0,"NO DATE; ",IF(A447&gt;TODAY(),"FUTURE DATE; ",""))&amp;IF(B447="","NO WORKER; ",IF(COUNTIF('Workers'!$A$2:$A$61,B447)=0,"WORKER NOT ON WORKERS SHEET; ",""))&amp;IF(C447="","NO JOB; ",IF(COUNTIF('Jobs'!$A$2:$A$61,C447)=0,"JOB NOT ON JOBS SHEET; ",""))&amp;IF(AND(N(G447)=0,AND(D447&lt;&gt;"",E447&lt;&gt;""),N(E447)&lt;=N(D447)),"END BEFORE START; ",IF(N(M447)&lt;=0,"NO HOURS; ",""))&amp;IF(AND(N(A447)&gt;0,B447&lt;&gt;"",COUNTIFS('Time Entries'!$A$2:$A$1500,A447,'Time Entries'!$B$2:$B$1500,B447,'Time Entries'!$C$2:$C$1500,C447,'Time Entries'!$M$2:$M$1500,M447)&gt;1),"POSSIBLE DUPLICATE; ","")&amp;IF(AND(N(A447)&gt;0,B447&lt;&gt;"",N('Settings'!$B$2)&gt;0,SUMIFS('Time Entries'!$M$2:$M$1500,'Time Entries'!$A$2:$A$1500,A447,'Time Entries'!$B$2:$B$1500,B447)&gt;N('Settings'!$B$2)),"LONG DAY; ","")&amp;IF(AND(N(A447)&gt;0,N(J447)&gt;0,N(J447)-N(A447)&gt;N('Settings'!$B$4)),"ENTERED LATE; ","")&amp;IF(AND(N(A447)&gt;0,K447="",TODAY()-N(A447)&gt;=N('Settings'!$B$5)),"NOT APPROVED; ","")="","",LEFT(IF(N(A447)=0,"NO DATE; ",IF(A447&gt;TODAY(),"FUTURE DATE; ",""))&amp;IF(B447="","NO WORKER; ",IF(COUNTIF('Workers'!$A$2:$A$61,B447)=0,"WORKER NOT ON WORKERS SHEET; ",""))&amp;IF(C447="","NO JOB; ",IF(COUNTIF('Jobs'!$A$2:$A$61,C447)=0,"JOB NOT ON JOBS SHEET; ",""))&amp;IF(AND(N(G447)=0,AND(D447&lt;&gt;"",E447&lt;&gt;""),N(E447)&lt;=N(D447)),"END BEFORE START; ",IF(N(M447)&lt;=0,"NO HOURS; ",""))&amp;IF(AND(N(A447)&gt;0,B447&lt;&gt;"",COUNTIFS('Time Entries'!$A$2:$A$1500,A447,'Time Entries'!$B$2:$B$1500,B447,'Time Entries'!$C$2:$C$1500,C447,'Time Entries'!$M$2:$M$1500,M447)&gt;1),"POSSIBLE DUPLICATE; ","")&amp;IF(AND(N(A447)&gt;0,B447&lt;&gt;"",N('Settings'!$B$2)&gt;0,SUMIFS('Time Entries'!$M$2:$M$1500,'Time Entries'!$A$2:$A$1500,A447,'Time Entries'!$B$2:$B$1500,B447)&gt;N('Settings'!$B$2)),"LONG DAY; ","")&amp;IF(AND(N(A447)&gt;0,N(J447)&gt;0,N(J447)-N(A447)&gt;N('Settings'!$B$4)),"ENTERED LATE; ","")&amp;IF(AND(N(A447)&gt;0,K447="",TODAY()-N(A447)&gt;=N('Settings'!$B$5)),"NOT APPROVED; ",""),LEN(IF(N(A447)=0,"NO DATE; ",IF(A447&gt;TODAY(),"FUTURE DATE; ",""))&amp;IF(B447="","NO WORKER; ",IF(COUNTIF('Workers'!$A$2:$A$61,B447)=0,"WORKER NOT ON WORKERS SHEET; ",""))&amp;IF(C447="","NO JOB; ",IF(COUNTIF('Jobs'!$A$2:$A$61,C447)=0,"JOB NOT ON JOBS SHEET; ",""))&amp;IF(AND(N(G447)=0,AND(D447&lt;&gt;"",E447&lt;&gt;""),N(E447)&lt;=N(D447)),"END BEFORE START; ",IF(N(M447)&lt;=0,"NO HOURS; ",""))&amp;IF(AND(N(A447)&gt;0,B447&lt;&gt;"",COUNTIFS('Time Entries'!$A$2:$A$1500,A447,'Time Entries'!$B$2:$B$1500,B447,'Time Entries'!$C$2:$C$1500,C447,'Time Entries'!$M$2:$M$1500,M447)&gt;1),"POSSIBLE DUPLICATE; ","")&amp;IF(AND(N(A447)&gt;0,B447&lt;&gt;"",N('Settings'!$B$2)&gt;0,SUMIFS('Time Entries'!$M$2:$M$1500,'Time Entries'!$A$2:$A$1500,A447,'Time Entries'!$B$2:$B$1500,B447)&gt;N('Settings'!$B$2)),"LONG DAY; ","")&amp;IF(AND(N(A447)&gt;0,N(J447)&gt;0,N(J447)-N(A447)&gt;N('Settings'!$B$4)),"ENTERED LATE; ","")&amp;IF(AND(N(A447)&gt;0,K447="",TODAY()-N(A447)&gt;=N('Settings'!$B$5)),"NOT APPROVED; ",""))-2)))</f>
        <v/>
      </c>
    </row>
    <row r="448">
      <c r="A448" s="6" t="n"/>
      <c r="D448" s="7" t="n"/>
      <c r="E448" s="7" t="n"/>
      <c r="J448" s="6" t="n"/>
      <c r="L448" s="8" t="n"/>
      <c r="M448" s="9">
        <f>IF(NOT(OR(A448&lt;&gt;"",B448&lt;&gt;"",C448&lt;&gt;"")),"",IF(N(G448)&gt;0,N(G448),IF(AND(AND(D448&lt;&gt;"",E448&lt;&gt;""),N(E448)&gt;N(D448)),ROUND((N(E448)-N(D448))*24-N(F448)/60,2),"")))</f>
        <v/>
      </c>
      <c r="N448" s="6">
        <f>IF(N(A448)=0,"",A448-WEEKDAY(A448,3))</f>
        <v/>
      </c>
      <c r="O448" s="8">
        <f>IF(NOT(OR(A448&lt;&gt;"",B448&lt;&gt;"",C448&lt;&gt;"")),"",IF(IF(N(A448)=0,"NO DATE; ",IF(A448&gt;TODAY(),"FUTURE DATE; ",""))&amp;IF(B448="","NO WORKER; ",IF(COUNTIF('Workers'!$A$2:$A$61,B448)=0,"WORKER NOT ON WORKERS SHEET; ",""))&amp;IF(C448="","NO JOB; ",IF(COUNTIF('Jobs'!$A$2:$A$61,C448)=0,"JOB NOT ON JOBS SHEET; ",""))&amp;IF(AND(N(G448)=0,AND(D448&lt;&gt;"",E448&lt;&gt;""),N(E448)&lt;=N(D448)),"END BEFORE START; ",IF(N(M448)&lt;=0,"NO HOURS; ",""))&amp;IF(AND(N(A448)&gt;0,B448&lt;&gt;"",COUNTIFS('Time Entries'!$A$2:$A$1500,A448,'Time Entries'!$B$2:$B$1500,B448,'Time Entries'!$C$2:$C$1500,C448,'Time Entries'!$M$2:$M$1500,M448)&gt;1),"POSSIBLE DUPLICATE; ","")&amp;IF(AND(N(A448)&gt;0,B448&lt;&gt;"",N('Settings'!$B$2)&gt;0,SUMIFS('Time Entries'!$M$2:$M$1500,'Time Entries'!$A$2:$A$1500,A448,'Time Entries'!$B$2:$B$1500,B448)&gt;N('Settings'!$B$2)),"LONG DAY; ","")&amp;IF(AND(N(A448)&gt;0,N(J448)&gt;0,N(J448)-N(A448)&gt;N('Settings'!$B$4)),"ENTERED LATE; ","")&amp;IF(AND(N(A448)&gt;0,K448="",TODAY()-N(A448)&gt;=N('Settings'!$B$5)),"NOT APPROVED; ","")="","",LEFT(IF(N(A448)=0,"NO DATE; ",IF(A448&gt;TODAY(),"FUTURE DATE; ",""))&amp;IF(B448="","NO WORKER; ",IF(COUNTIF('Workers'!$A$2:$A$61,B448)=0,"WORKER NOT ON WORKERS SHEET; ",""))&amp;IF(C448="","NO JOB; ",IF(COUNTIF('Jobs'!$A$2:$A$61,C448)=0,"JOB NOT ON JOBS SHEET; ",""))&amp;IF(AND(N(G448)=0,AND(D448&lt;&gt;"",E448&lt;&gt;""),N(E448)&lt;=N(D448)),"END BEFORE START; ",IF(N(M448)&lt;=0,"NO HOURS; ",""))&amp;IF(AND(N(A448)&gt;0,B448&lt;&gt;"",COUNTIFS('Time Entries'!$A$2:$A$1500,A448,'Time Entries'!$B$2:$B$1500,B448,'Time Entries'!$C$2:$C$1500,C448,'Time Entries'!$M$2:$M$1500,M448)&gt;1),"POSSIBLE DUPLICATE; ","")&amp;IF(AND(N(A448)&gt;0,B448&lt;&gt;"",N('Settings'!$B$2)&gt;0,SUMIFS('Time Entries'!$M$2:$M$1500,'Time Entries'!$A$2:$A$1500,A448,'Time Entries'!$B$2:$B$1500,B448)&gt;N('Settings'!$B$2)),"LONG DAY; ","")&amp;IF(AND(N(A448)&gt;0,N(J448)&gt;0,N(J448)-N(A448)&gt;N('Settings'!$B$4)),"ENTERED LATE; ","")&amp;IF(AND(N(A448)&gt;0,K448="",TODAY()-N(A448)&gt;=N('Settings'!$B$5)),"NOT APPROVED; ",""),LEN(IF(N(A448)=0,"NO DATE; ",IF(A448&gt;TODAY(),"FUTURE DATE; ",""))&amp;IF(B448="","NO WORKER; ",IF(COUNTIF('Workers'!$A$2:$A$61,B448)=0,"WORKER NOT ON WORKERS SHEET; ",""))&amp;IF(C448="","NO JOB; ",IF(COUNTIF('Jobs'!$A$2:$A$61,C448)=0,"JOB NOT ON JOBS SHEET; ",""))&amp;IF(AND(N(G448)=0,AND(D448&lt;&gt;"",E448&lt;&gt;""),N(E448)&lt;=N(D448)),"END BEFORE START; ",IF(N(M448)&lt;=0,"NO HOURS; ",""))&amp;IF(AND(N(A448)&gt;0,B448&lt;&gt;"",COUNTIFS('Time Entries'!$A$2:$A$1500,A448,'Time Entries'!$B$2:$B$1500,B448,'Time Entries'!$C$2:$C$1500,C448,'Time Entries'!$M$2:$M$1500,M448)&gt;1),"POSSIBLE DUPLICATE; ","")&amp;IF(AND(N(A448)&gt;0,B448&lt;&gt;"",N('Settings'!$B$2)&gt;0,SUMIFS('Time Entries'!$M$2:$M$1500,'Time Entries'!$A$2:$A$1500,A448,'Time Entries'!$B$2:$B$1500,B448)&gt;N('Settings'!$B$2)),"LONG DAY; ","")&amp;IF(AND(N(A448)&gt;0,N(J448)&gt;0,N(J448)-N(A448)&gt;N('Settings'!$B$4)),"ENTERED LATE; ","")&amp;IF(AND(N(A448)&gt;0,K448="",TODAY()-N(A448)&gt;=N('Settings'!$B$5)),"NOT APPROVED; ",""))-2)))</f>
        <v/>
      </c>
    </row>
    <row r="449">
      <c r="A449" s="6" t="n"/>
      <c r="D449" s="7" t="n"/>
      <c r="E449" s="7" t="n"/>
      <c r="J449" s="6" t="n"/>
      <c r="L449" s="8" t="n"/>
      <c r="M449" s="9">
        <f>IF(NOT(OR(A449&lt;&gt;"",B449&lt;&gt;"",C449&lt;&gt;"")),"",IF(N(G449)&gt;0,N(G449),IF(AND(AND(D449&lt;&gt;"",E449&lt;&gt;""),N(E449)&gt;N(D449)),ROUND((N(E449)-N(D449))*24-N(F449)/60,2),"")))</f>
        <v/>
      </c>
      <c r="N449" s="6">
        <f>IF(N(A449)=0,"",A449-WEEKDAY(A449,3))</f>
        <v/>
      </c>
      <c r="O449" s="8">
        <f>IF(NOT(OR(A449&lt;&gt;"",B449&lt;&gt;"",C449&lt;&gt;"")),"",IF(IF(N(A449)=0,"NO DATE; ",IF(A449&gt;TODAY(),"FUTURE DATE; ",""))&amp;IF(B449="","NO WORKER; ",IF(COUNTIF('Workers'!$A$2:$A$61,B449)=0,"WORKER NOT ON WORKERS SHEET; ",""))&amp;IF(C449="","NO JOB; ",IF(COUNTIF('Jobs'!$A$2:$A$61,C449)=0,"JOB NOT ON JOBS SHEET; ",""))&amp;IF(AND(N(G449)=0,AND(D449&lt;&gt;"",E449&lt;&gt;""),N(E449)&lt;=N(D449)),"END BEFORE START; ",IF(N(M449)&lt;=0,"NO HOURS; ",""))&amp;IF(AND(N(A449)&gt;0,B449&lt;&gt;"",COUNTIFS('Time Entries'!$A$2:$A$1500,A449,'Time Entries'!$B$2:$B$1500,B449,'Time Entries'!$C$2:$C$1500,C449,'Time Entries'!$M$2:$M$1500,M449)&gt;1),"POSSIBLE DUPLICATE; ","")&amp;IF(AND(N(A449)&gt;0,B449&lt;&gt;"",N('Settings'!$B$2)&gt;0,SUMIFS('Time Entries'!$M$2:$M$1500,'Time Entries'!$A$2:$A$1500,A449,'Time Entries'!$B$2:$B$1500,B449)&gt;N('Settings'!$B$2)),"LONG DAY; ","")&amp;IF(AND(N(A449)&gt;0,N(J449)&gt;0,N(J449)-N(A449)&gt;N('Settings'!$B$4)),"ENTERED LATE; ","")&amp;IF(AND(N(A449)&gt;0,K449="",TODAY()-N(A449)&gt;=N('Settings'!$B$5)),"NOT APPROVED; ","")="","",LEFT(IF(N(A449)=0,"NO DATE; ",IF(A449&gt;TODAY(),"FUTURE DATE; ",""))&amp;IF(B449="","NO WORKER; ",IF(COUNTIF('Workers'!$A$2:$A$61,B449)=0,"WORKER NOT ON WORKERS SHEET; ",""))&amp;IF(C449="","NO JOB; ",IF(COUNTIF('Jobs'!$A$2:$A$61,C449)=0,"JOB NOT ON JOBS SHEET; ",""))&amp;IF(AND(N(G449)=0,AND(D449&lt;&gt;"",E449&lt;&gt;""),N(E449)&lt;=N(D449)),"END BEFORE START; ",IF(N(M449)&lt;=0,"NO HOURS; ",""))&amp;IF(AND(N(A449)&gt;0,B449&lt;&gt;"",COUNTIFS('Time Entries'!$A$2:$A$1500,A449,'Time Entries'!$B$2:$B$1500,B449,'Time Entries'!$C$2:$C$1500,C449,'Time Entries'!$M$2:$M$1500,M449)&gt;1),"POSSIBLE DUPLICATE; ","")&amp;IF(AND(N(A449)&gt;0,B449&lt;&gt;"",N('Settings'!$B$2)&gt;0,SUMIFS('Time Entries'!$M$2:$M$1500,'Time Entries'!$A$2:$A$1500,A449,'Time Entries'!$B$2:$B$1500,B449)&gt;N('Settings'!$B$2)),"LONG DAY; ","")&amp;IF(AND(N(A449)&gt;0,N(J449)&gt;0,N(J449)-N(A449)&gt;N('Settings'!$B$4)),"ENTERED LATE; ","")&amp;IF(AND(N(A449)&gt;0,K449="",TODAY()-N(A449)&gt;=N('Settings'!$B$5)),"NOT APPROVED; ",""),LEN(IF(N(A449)=0,"NO DATE; ",IF(A449&gt;TODAY(),"FUTURE DATE; ",""))&amp;IF(B449="","NO WORKER; ",IF(COUNTIF('Workers'!$A$2:$A$61,B449)=0,"WORKER NOT ON WORKERS SHEET; ",""))&amp;IF(C449="","NO JOB; ",IF(COUNTIF('Jobs'!$A$2:$A$61,C449)=0,"JOB NOT ON JOBS SHEET; ",""))&amp;IF(AND(N(G449)=0,AND(D449&lt;&gt;"",E449&lt;&gt;""),N(E449)&lt;=N(D449)),"END BEFORE START; ",IF(N(M449)&lt;=0,"NO HOURS; ",""))&amp;IF(AND(N(A449)&gt;0,B449&lt;&gt;"",COUNTIFS('Time Entries'!$A$2:$A$1500,A449,'Time Entries'!$B$2:$B$1500,B449,'Time Entries'!$C$2:$C$1500,C449,'Time Entries'!$M$2:$M$1500,M449)&gt;1),"POSSIBLE DUPLICATE; ","")&amp;IF(AND(N(A449)&gt;0,B449&lt;&gt;"",N('Settings'!$B$2)&gt;0,SUMIFS('Time Entries'!$M$2:$M$1500,'Time Entries'!$A$2:$A$1500,A449,'Time Entries'!$B$2:$B$1500,B449)&gt;N('Settings'!$B$2)),"LONG DAY; ","")&amp;IF(AND(N(A449)&gt;0,N(J449)&gt;0,N(J449)-N(A449)&gt;N('Settings'!$B$4)),"ENTERED LATE; ","")&amp;IF(AND(N(A449)&gt;0,K449="",TODAY()-N(A449)&gt;=N('Settings'!$B$5)),"NOT APPROVED; ",""))-2)))</f>
        <v/>
      </c>
    </row>
    <row r="450">
      <c r="A450" s="6" t="n"/>
      <c r="D450" s="7" t="n"/>
      <c r="E450" s="7" t="n"/>
      <c r="J450" s="6" t="n"/>
      <c r="L450" s="8" t="n"/>
      <c r="M450" s="9">
        <f>IF(NOT(OR(A450&lt;&gt;"",B450&lt;&gt;"",C450&lt;&gt;"")),"",IF(N(G450)&gt;0,N(G450),IF(AND(AND(D450&lt;&gt;"",E450&lt;&gt;""),N(E450)&gt;N(D450)),ROUND((N(E450)-N(D450))*24-N(F450)/60,2),"")))</f>
        <v/>
      </c>
      <c r="N450" s="6">
        <f>IF(N(A450)=0,"",A450-WEEKDAY(A450,3))</f>
        <v/>
      </c>
      <c r="O450" s="8">
        <f>IF(NOT(OR(A450&lt;&gt;"",B450&lt;&gt;"",C450&lt;&gt;"")),"",IF(IF(N(A450)=0,"NO DATE; ",IF(A450&gt;TODAY(),"FUTURE DATE; ",""))&amp;IF(B450="","NO WORKER; ",IF(COUNTIF('Workers'!$A$2:$A$61,B450)=0,"WORKER NOT ON WORKERS SHEET; ",""))&amp;IF(C450="","NO JOB; ",IF(COUNTIF('Jobs'!$A$2:$A$61,C450)=0,"JOB NOT ON JOBS SHEET; ",""))&amp;IF(AND(N(G450)=0,AND(D450&lt;&gt;"",E450&lt;&gt;""),N(E450)&lt;=N(D450)),"END BEFORE START; ",IF(N(M450)&lt;=0,"NO HOURS; ",""))&amp;IF(AND(N(A450)&gt;0,B450&lt;&gt;"",COUNTIFS('Time Entries'!$A$2:$A$1500,A450,'Time Entries'!$B$2:$B$1500,B450,'Time Entries'!$C$2:$C$1500,C450,'Time Entries'!$M$2:$M$1500,M450)&gt;1),"POSSIBLE DUPLICATE; ","")&amp;IF(AND(N(A450)&gt;0,B450&lt;&gt;"",N('Settings'!$B$2)&gt;0,SUMIFS('Time Entries'!$M$2:$M$1500,'Time Entries'!$A$2:$A$1500,A450,'Time Entries'!$B$2:$B$1500,B450)&gt;N('Settings'!$B$2)),"LONG DAY; ","")&amp;IF(AND(N(A450)&gt;0,N(J450)&gt;0,N(J450)-N(A450)&gt;N('Settings'!$B$4)),"ENTERED LATE; ","")&amp;IF(AND(N(A450)&gt;0,K450="",TODAY()-N(A450)&gt;=N('Settings'!$B$5)),"NOT APPROVED; ","")="","",LEFT(IF(N(A450)=0,"NO DATE; ",IF(A450&gt;TODAY(),"FUTURE DATE; ",""))&amp;IF(B450="","NO WORKER; ",IF(COUNTIF('Workers'!$A$2:$A$61,B450)=0,"WORKER NOT ON WORKERS SHEET; ",""))&amp;IF(C450="","NO JOB; ",IF(COUNTIF('Jobs'!$A$2:$A$61,C450)=0,"JOB NOT ON JOBS SHEET; ",""))&amp;IF(AND(N(G450)=0,AND(D450&lt;&gt;"",E450&lt;&gt;""),N(E450)&lt;=N(D450)),"END BEFORE START; ",IF(N(M450)&lt;=0,"NO HOURS; ",""))&amp;IF(AND(N(A450)&gt;0,B450&lt;&gt;"",COUNTIFS('Time Entries'!$A$2:$A$1500,A450,'Time Entries'!$B$2:$B$1500,B450,'Time Entries'!$C$2:$C$1500,C450,'Time Entries'!$M$2:$M$1500,M450)&gt;1),"POSSIBLE DUPLICATE; ","")&amp;IF(AND(N(A450)&gt;0,B450&lt;&gt;"",N('Settings'!$B$2)&gt;0,SUMIFS('Time Entries'!$M$2:$M$1500,'Time Entries'!$A$2:$A$1500,A450,'Time Entries'!$B$2:$B$1500,B450)&gt;N('Settings'!$B$2)),"LONG DAY; ","")&amp;IF(AND(N(A450)&gt;0,N(J450)&gt;0,N(J450)-N(A450)&gt;N('Settings'!$B$4)),"ENTERED LATE; ","")&amp;IF(AND(N(A450)&gt;0,K450="",TODAY()-N(A450)&gt;=N('Settings'!$B$5)),"NOT APPROVED; ",""),LEN(IF(N(A450)=0,"NO DATE; ",IF(A450&gt;TODAY(),"FUTURE DATE; ",""))&amp;IF(B450="","NO WORKER; ",IF(COUNTIF('Workers'!$A$2:$A$61,B450)=0,"WORKER NOT ON WORKERS SHEET; ",""))&amp;IF(C450="","NO JOB; ",IF(COUNTIF('Jobs'!$A$2:$A$61,C450)=0,"JOB NOT ON JOBS SHEET; ",""))&amp;IF(AND(N(G450)=0,AND(D450&lt;&gt;"",E450&lt;&gt;""),N(E450)&lt;=N(D450)),"END BEFORE START; ",IF(N(M450)&lt;=0,"NO HOURS; ",""))&amp;IF(AND(N(A450)&gt;0,B450&lt;&gt;"",COUNTIFS('Time Entries'!$A$2:$A$1500,A450,'Time Entries'!$B$2:$B$1500,B450,'Time Entries'!$C$2:$C$1500,C450,'Time Entries'!$M$2:$M$1500,M450)&gt;1),"POSSIBLE DUPLICATE; ","")&amp;IF(AND(N(A450)&gt;0,B450&lt;&gt;"",N('Settings'!$B$2)&gt;0,SUMIFS('Time Entries'!$M$2:$M$1500,'Time Entries'!$A$2:$A$1500,A450,'Time Entries'!$B$2:$B$1500,B450)&gt;N('Settings'!$B$2)),"LONG DAY; ","")&amp;IF(AND(N(A450)&gt;0,N(J450)&gt;0,N(J450)-N(A450)&gt;N('Settings'!$B$4)),"ENTERED LATE; ","")&amp;IF(AND(N(A450)&gt;0,K450="",TODAY()-N(A450)&gt;=N('Settings'!$B$5)),"NOT APPROVED; ",""))-2)))</f>
        <v/>
      </c>
    </row>
    <row r="451">
      <c r="A451" s="6" t="n"/>
      <c r="D451" s="7" t="n"/>
      <c r="E451" s="7" t="n"/>
      <c r="J451" s="6" t="n"/>
      <c r="L451" s="8" t="n"/>
      <c r="M451" s="9">
        <f>IF(NOT(OR(A451&lt;&gt;"",B451&lt;&gt;"",C451&lt;&gt;"")),"",IF(N(G451)&gt;0,N(G451),IF(AND(AND(D451&lt;&gt;"",E451&lt;&gt;""),N(E451)&gt;N(D451)),ROUND((N(E451)-N(D451))*24-N(F451)/60,2),"")))</f>
        <v/>
      </c>
      <c r="N451" s="6">
        <f>IF(N(A451)=0,"",A451-WEEKDAY(A451,3))</f>
        <v/>
      </c>
      <c r="O451" s="8">
        <f>IF(NOT(OR(A451&lt;&gt;"",B451&lt;&gt;"",C451&lt;&gt;"")),"",IF(IF(N(A451)=0,"NO DATE; ",IF(A451&gt;TODAY(),"FUTURE DATE; ",""))&amp;IF(B451="","NO WORKER; ",IF(COUNTIF('Workers'!$A$2:$A$61,B451)=0,"WORKER NOT ON WORKERS SHEET; ",""))&amp;IF(C451="","NO JOB; ",IF(COUNTIF('Jobs'!$A$2:$A$61,C451)=0,"JOB NOT ON JOBS SHEET; ",""))&amp;IF(AND(N(G451)=0,AND(D451&lt;&gt;"",E451&lt;&gt;""),N(E451)&lt;=N(D451)),"END BEFORE START; ",IF(N(M451)&lt;=0,"NO HOURS; ",""))&amp;IF(AND(N(A451)&gt;0,B451&lt;&gt;"",COUNTIFS('Time Entries'!$A$2:$A$1500,A451,'Time Entries'!$B$2:$B$1500,B451,'Time Entries'!$C$2:$C$1500,C451,'Time Entries'!$M$2:$M$1500,M451)&gt;1),"POSSIBLE DUPLICATE; ","")&amp;IF(AND(N(A451)&gt;0,B451&lt;&gt;"",N('Settings'!$B$2)&gt;0,SUMIFS('Time Entries'!$M$2:$M$1500,'Time Entries'!$A$2:$A$1500,A451,'Time Entries'!$B$2:$B$1500,B451)&gt;N('Settings'!$B$2)),"LONG DAY; ","")&amp;IF(AND(N(A451)&gt;0,N(J451)&gt;0,N(J451)-N(A451)&gt;N('Settings'!$B$4)),"ENTERED LATE; ","")&amp;IF(AND(N(A451)&gt;0,K451="",TODAY()-N(A451)&gt;=N('Settings'!$B$5)),"NOT APPROVED; ","")="","",LEFT(IF(N(A451)=0,"NO DATE; ",IF(A451&gt;TODAY(),"FUTURE DATE; ",""))&amp;IF(B451="","NO WORKER; ",IF(COUNTIF('Workers'!$A$2:$A$61,B451)=0,"WORKER NOT ON WORKERS SHEET; ",""))&amp;IF(C451="","NO JOB; ",IF(COUNTIF('Jobs'!$A$2:$A$61,C451)=0,"JOB NOT ON JOBS SHEET; ",""))&amp;IF(AND(N(G451)=0,AND(D451&lt;&gt;"",E451&lt;&gt;""),N(E451)&lt;=N(D451)),"END BEFORE START; ",IF(N(M451)&lt;=0,"NO HOURS; ",""))&amp;IF(AND(N(A451)&gt;0,B451&lt;&gt;"",COUNTIFS('Time Entries'!$A$2:$A$1500,A451,'Time Entries'!$B$2:$B$1500,B451,'Time Entries'!$C$2:$C$1500,C451,'Time Entries'!$M$2:$M$1500,M451)&gt;1),"POSSIBLE DUPLICATE; ","")&amp;IF(AND(N(A451)&gt;0,B451&lt;&gt;"",N('Settings'!$B$2)&gt;0,SUMIFS('Time Entries'!$M$2:$M$1500,'Time Entries'!$A$2:$A$1500,A451,'Time Entries'!$B$2:$B$1500,B451)&gt;N('Settings'!$B$2)),"LONG DAY; ","")&amp;IF(AND(N(A451)&gt;0,N(J451)&gt;0,N(J451)-N(A451)&gt;N('Settings'!$B$4)),"ENTERED LATE; ","")&amp;IF(AND(N(A451)&gt;0,K451="",TODAY()-N(A451)&gt;=N('Settings'!$B$5)),"NOT APPROVED; ",""),LEN(IF(N(A451)=0,"NO DATE; ",IF(A451&gt;TODAY(),"FUTURE DATE; ",""))&amp;IF(B451="","NO WORKER; ",IF(COUNTIF('Workers'!$A$2:$A$61,B451)=0,"WORKER NOT ON WORKERS SHEET; ",""))&amp;IF(C451="","NO JOB; ",IF(COUNTIF('Jobs'!$A$2:$A$61,C451)=0,"JOB NOT ON JOBS SHEET; ",""))&amp;IF(AND(N(G451)=0,AND(D451&lt;&gt;"",E451&lt;&gt;""),N(E451)&lt;=N(D451)),"END BEFORE START; ",IF(N(M451)&lt;=0,"NO HOURS; ",""))&amp;IF(AND(N(A451)&gt;0,B451&lt;&gt;"",COUNTIFS('Time Entries'!$A$2:$A$1500,A451,'Time Entries'!$B$2:$B$1500,B451,'Time Entries'!$C$2:$C$1500,C451,'Time Entries'!$M$2:$M$1500,M451)&gt;1),"POSSIBLE DUPLICATE; ","")&amp;IF(AND(N(A451)&gt;0,B451&lt;&gt;"",N('Settings'!$B$2)&gt;0,SUMIFS('Time Entries'!$M$2:$M$1500,'Time Entries'!$A$2:$A$1500,A451,'Time Entries'!$B$2:$B$1500,B451)&gt;N('Settings'!$B$2)),"LONG DAY; ","")&amp;IF(AND(N(A451)&gt;0,N(J451)&gt;0,N(J451)-N(A451)&gt;N('Settings'!$B$4)),"ENTERED LATE; ","")&amp;IF(AND(N(A451)&gt;0,K451="",TODAY()-N(A451)&gt;=N('Settings'!$B$5)),"NOT APPROVED; ",""))-2)))</f>
        <v/>
      </c>
    </row>
    <row r="452">
      <c r="A452" s="6" t="n"/>
      <c r="D452" s="7" t="n"/>
      <c r="E452" s="7" t="n"/>
      <c r="J452" s="6" t="n"/>
      <c r="L452" s="8" t="n"/>
      <c r="M452" s="9">
        <f>IF(NOT(OR(A452&lt;&gt;"",B452&lt;&gt;"",C452&lt;&gt;"")),"",IF(N(G452)&gt;0,N(G452),IF(AND(AND(D452&lt;&gt;"",E452&lt;&gt;""),N(E452)&gt;N(D452)),ROUND((N(E452)-N(D452))*24-N(F452)/60,2),"")))</f>
        <v/>
      </c>
      <c r="N452" s="6">
        <f>IF(N(A452)=0,"",A452-WEEKDAY(A452,3))</f>
        <v/>
      </c>
      <c r="O452" s="8">
        <f>IF(NOT(OR(A452&lt;&gt;"",B452&lt;&gt;"",C452&lt;&gt;"")),"",IF(IF(N(A452)=0,"NO DATE; ",IF(A452&gt;TODAY(),"FUTURE DATE; ",""))&amp;IF(B452="","NO WORKER; ",IF(COUNTIF('Workers'!$A$2:$A$61,B452)=0,"WORKER NOT ON WORKERS SHEET; ",""))&amp;IF(C452="","NO JOB; ",IF(COUNTIF('Jobs'!$A$2:$A$61,C452)=0,"JOB NOT ON JOBS SHEET; ",""))&amp;IF(AND(N(G452)=0,AND(D452&lt;&gt;"",E452&lt;&gt;""),N(E452)&lt;=N(D452)),"END BEFORE START; ",IF(N(M452)&lt;=0,"NO HOURS; ",""))&amp;IF(AND(N(A452)&gt;0,B452&lt;&gt;"",COUNTIFS('Time Entries'!$A$2:$A$1500,A452,'Time Entries'!$B$2:$B$1500,B452,'Time Entries'!$C$2:$C$1500,C452,'Time Entries'!$M$2:$M$1500,M452)&gt;1),"POSSIBLE DUPLICATE; ","")&amp;IF(AND(N(A452)&gt;0,B452&lt;&gt;"",N('Settings'!$B$2)&gt;0,SUMIFS('Time Entries'!$M$2:$M$1500,'Time Entries'!$A$2:$A$1500,A452,'Time Entries'!$B$2:$B$1500,B452)&gt;N('Settings'!$B$2)),"LONG DAY; ","")&amp;IF(AND(N(A452)&gt;0,N(J452)&gt;0,N(J452)-N(A452)&gt;N('Settings'!$B$4)),"ENTERED LATE; ","")&amp;IF(AND(N(A452)&gt;0,K452="",TODAY()-N(A452)&gt;=N('Settings'!$B$5)),"NOT APPROVED; ","")="","",LEFT(IF(N(A452)=0,"NO DATE; ",IF(A452&gt;TODAY(),"FUTURE DATE; ",""))&amp;IF(B452="","NO WORKER; ",IF(COUNTIF('Workers'!$A$2:$A$61,B452)=0,"WORKER NOT ON WORKERS SHEET; ",""))&amp;IF(C452="","NO JOB; ",IF(COUNTIF('Jobs'!$A$2:$A$61,C452)=0,"JOB NOT ON JOBS SHEET; ",""))&amp;IF(AND(N(G452)=0,AND(D452&lt;&gt;"",E452&lt;&gt;""),N(E452)&lt;=N(D452)),"END BEFORE START; ",IF(N(M452)&lt;=0,"NO HOURS; ",""))&amp;IF(AND(N(A452)&gt;0,B452&lt;&gt;"",COUNTIFS('Time Entries'!$A$2:$A$1500,A452,'Time Entries'!$B$2:$B$1500,B452,'Time Entries'!$C$2:$C$1500,C452,'Time Entries'!$M$2:$M$1500,M452)&gt;1),"POSSIBLE DUPLICATE; ","")&amp;IF(AND(N(A452)&gt;0,B452&lt;&gt;"",N('Settings'!$B$2)&gt;0,SUMIFS('Time Entries'!$M$2:$M$1500,'Time Entries'!$A$2:$A$1500,A452,'Time Entries'!$B$2:$B$1500,B452)&gt;N('Settings'!$B$2)),"LONG DAY; ","")&amp;IF(AND(N(A452)&gt;0,N(J452)&gt;0,N(J452)-N(A452)&gt;N('Settings'!$B$4)),"ENTERED LATE; ","")&amp;IF(AND(N(A452)&gt;0,K452="",TODAY()-N(A452)&gt;=N('Settings'!$B$5)),"NOT APPROVED; ",""),LEN(IF(N(A452)=0,"NO DATE; ",IF(A452&gt;TODAY(),"FUTURE DATE; ",""))&amp;IF(B452="","NO WORKER; ",IF(COUNTIF('Workers'!$A$2:$A$61,B452)=0,"WORKER NOT ON WORKERS SHEET; ",""))&amp;IF(C452="","NO JOB; ",IF(COUNTIF('Jobs'!$A$2:$A$61,C452)=0,"JOB NOT ON JOBS SHEET; ",""))&amp;IF(AND(N(G452)=0,AND(D452&lt;&gt;"",E452&lt;&gt;""),N(E452)&lt;=N(D452)),"END BEFORE START; ",IF(N(M452)&lt;=0,"NO HOURS; ",""))&amp;IF(AND(N(A452)&gt;0,B452&lt;&gt;"",COUNTIFS('Time Entries'!$A$2:$A$1500,A452,'Time Entries'!$B$2:$B$1500,B452,'Time Entries'!$C$2:$C$1500,C452,'Time Entries'!$M$2:$M$1500,M452)&gt;1),"POSSIBLE DUPLICATE; ","")&amp;IF(AND(N(A452)&gt;0,B452&lt;&gt;"",N('Settings'!$B$2)&gt;0,SUMIFS('Time Entries'!$M$2:$M$1500,'Time Entries'!$A$2:$A$1500,A452,'Time Entries'!$B$2:$B$1500,B452)&gt;N('Settings'!$B$2)),"LONG DAY; ","")&amp;IF(AND(N(A452)&gt;0,N(J452)&gt;0,N(J452)-N(A452)&gt;N('Settings'!$B$4)),"ENTERED LATE; ","")&amp;IF(AND(N(A452)&gt;0,K452="",TODAY()-N(A452)&gt;=N('Settings'!$B$5)),"NOT APPROVED; ",""))-2)))</f>
        <v/>
      </c>
    </row>
    <row r="453">
      <c r="A453" s="6" t="n"/>
      <c r="D453" s="7" t="n"/>
      <c r="E453" s="7" t="n"/>
      <c r="J453" s="6" t="n"/>
      <c r="L453" s="8" t="n"/>
      <c r="M453" s="9">
        <f>IF(NOT(OR(A453&lt;&gt;"",B453&lt;&gt;"",C453&lt;&gt;"")),"",IF(N(G453)&gt;0,N(G453),IF(AND(AND(D453&lt;&gt;"",E453&lt;&gt;""),N(E453)&gt;N(D453)),ROUND((N(E453)-N(D453))*24-N(F453)/60,2),"")))</f>
        <v/>
      </c>
      <c r="N453" s="6">
        <f>IF(N(A453)=0,"",A453-WEEKDAY(A453,3))</f>
        <v/>
      </c>
      <c r="O453" s="8">
        <f>IF(NOT(OR(A453&lt;&gt;"",B453&lt;&gt;"",C453&lt;&gt;"")),"",IF(IF(N(A453)=0,"NO DATE; ",IF(A453&gt;TODAY(),"FUTURE DATE; ",""))&amp;IF(B453="","NO WORKER; ",IF(COUNTIF('Workers'!$A$2:$A$61,B453)=0,"WORKER NOT ON WORKERS SHEET; ",""))&amp;IF(C453="","NO JOB; ",IF(COUNTIF('Jobs'!$A$2:$A$61,C453)=0,"JOB NOT ON JOBS SHEET; ",""))&amp;IF(AND(N(G453)=0,AND(D453&lt;&gt;"",E453&lt;&gt;""),N(E453)&lt;=N(D453)),"END BEFORE START; ",IF(N(M453)&lt;=0,"NO HOURS; ",""))&amp;IF(AND(N(A453)&gt;0,B453&lt;&gt;"",COUNTIFS('Time Entries'!$A$2:$A$1500,A453,'Time Entries'!$B$2:$B$1500,B453,'Time Entries'!$C$2:$C$1500,C453,'Time Entries'!$M$2:$M$1500,M453)&gt;1),"POSSIBLE DUPLICATE; ","")&amp;IF(AND(N(A453)&gt;0,B453&lt;&gt;"",N('Settings'!$B$2)&gt;0,SUMIFS('Time Entries'!$M$2:$M$1500,'Time Entries'!$A$2:$A$1500,A453,'Time Entries'!$B$2:$B$1500,B453)&gt;N('Settings'!$B$2)),"LONG DAY; ","")&amp;IF(AND(N(A453)&gt;0,N(J453)&gt;0,N(J453)-N(A453)&gt;N('Settings'!$B$4)),"ENTERED LATE; ","")&amp;IF(AND(N(A453)&gt;0,K453="",TODAY()-N(A453)&gt;=N('Settings'!$B$5)),"NOT APPROVED; ","")="","",LEFT(IF(N(A453)=0,"NO DATE; ",IF(A453&gt;TODAY(),"FUTURE DATE; ",""))&amp;IF(B453="","NO WORKER; ",IF(COUNTIF('Workers'!$A$2:$A$61,B453)=0,"WORKER NOT ON WORKERS SHEET; ",""))&amp;IF(C453="","NO JOB; ",IF(COUNTIF('Jobs'!$A$2:$A$61,C453)=0,"JOB NOT ON JOBS SHEET; ",""))&amp;IF(AND(N(G453)=0,AND(D453&lt;&gt;"",E453&lt;&gt;""),N(E453)&lt;=N(D453)),"END BEFORE START; ",IF(N(M453)&lt;=0,"NO HOURS; ",""))&amp;IF(AND(N(A453)&gt;0,B453&lt;&gt;"",COUNTIFS('Time Entries'!$A$2:$A$1500,A453,'Time Entries'!$B$2:$B$1500,B453,'Time Entries'!$C$2:$C$1500,C453,'Time Entries'!$M$2:$M$1500,M453)&gt;1),"POSSIBLE DUPLICATE; ","")&amp;IF(AND(N(A453)&gt;0,B453&lt;&gt;"",N('Settings'!$B$2)&gt;0,SUMIFS('Time Entries'!$M$2:$M$1500,'Time Entries'!$A$2:$A$1500,A453,'Time Entries'!$B$2:$B$1500,B453)&gt;N('Settings'!$B$2)),"LONG DAY; ","")&amp;IF(AND(N(A453)&gt;0,N(J453)&gt;0,N(J453)-N(A453)&gt;N('Settings'!$B$4)),"ENTERED LATE; ","")&amp;IF(AND(N(A453)&gt;0,K453="",TODAY()-N(A453)&gt;=N('Settings'!$B$5)),"NOT APPROVED; ",""),LEN(IF(N(A453)=0,"NO DATE; ",IF(A453&gt;TODAY(),"FUTURE DATE; ",""))&amp;IF(B453="","NO WORKER; ",IF(COUNTIF('Workers'!$A$2:$A$61,B453)=0,"WORKER NOT ON WORKERS SHEET; ",""))&amp;IF(C453="","NO JOB; ",IF(COUNTIF('Jobs'!$A$2:$A$61,C453)=0,"JOB NOT ON JOBS SHEET; ",""))&amp;IF(AND(N(G453)=0,AND(D453&lt;&gt;"",E453&lt;&gt;""),N(E453)&lt;=N(D453)),"END BEFORE START; ",IF(N(M453)&lt;=0,"NO HOURS; ",""))&amp;IF(AND(N(A453)&gt;0,B453&lt;&gt;"",COUNTIFS('Time Entries'!$A$2:$A$1500,A453,'Time Entries'!$B$2:$B$1500,B453,'Time Entries'!$C$2:$C$1500,C453,'Time Entries'!$M$2:$M$1500,M453)&gt;1),"POSSIBLE DUPLICATE; ","")&amp;IF(AND(N(A453)&gt;0,B453&lt;&gt;"",N('Settings'!$B$2)&gt;0,SUMIFS('Time Entries'!$M$2:$M$1500,'Time Entries'!$A$2:$A$1500,A453,'Time Entries'!$B$2:$B$1500,B453)&gt;N('Settings'!$B$2)),"LONG DAY; ","")&amp;IF(AND(N(A453)&gt;0,N(J453)&gt;0,N(J453)-N(A453)&gt;N('Settings'!$B$4)),"ENTERED LATE; ","")&amp;IF(AND(N(A453)&gt;0,K453="",TODAY()-N(A453)&gt;=N('Settings'!$B$5)),"NOT APPROVED; ",""))-2)))</f>
        <v/>
      </c>
    </row>
    <row r="454">
      <c r="A454" s="6" t="n"/>
      <c r="D454" s="7" t="n"/>
      <c r="E454" s="7" t="n"/>
      <c r="J454" s="6" t="n"/>
      <c r="L454" s="8" t="n"/>
      <c r="M454" s="9">
        <f>IF(NOT(OR(A454&lt;&gt;"",B454&lt;&gt;"",C454&lt;&gt;"")),"",IF(N(G454)&gt;0,N(G454),IF(AND(AND(D454&lt;&gt;"",E454&lt;&gt;""),N(E454)&gt;N(D454)),ROUND((N(E454)-N(D454))*24-N(F454)/60,2),"")))</f>
        <v/>
      </c>
      <c r="N454" s="6">
        <f>IF(N(A454)=0,"",A454-WEEKDAY(A454,3))</f>
        <v/>
      </c>
      <c r="O454" s="8">
        <f>IF(NOT(OR(A454&lt;&gt;"",B454&lt;&gt;"",C454&lt;&gt;"")),"",IF(IF(N(A454)=0,"NO DATE; ",IF(A454&gt;TODAY(),"FUTURE DATE; ",""))&amp;IF(B454="","NO WORKER; ",IF(COUNTIF('Workers'!$A$2:$A$61,B454)=0,"WORKER NOT ON WORKERS SHEET; ",""))&amp;IF(C454="","NO JOB; ",IF(COUNTIF('Jobs'!$A$2:$A$61,C454)=0,"JOB NOT ON JOBS SHEET; ",""))&amp;IF(AND(N(G454)=0,AND(D454&lt;&gt;"",E454&lt;&gt;""),N(E454)&lt;=N(D454)),"END BEFORE START; ",IF(N(M454)&lt;=0,"NO HOURS; ",""))&amp;IF(AND(N(A454)&gt;0,B454&lt;&gt;"",COUNTIFS('Time Entries'!$A$2:$A$1500,A454,'Time Entries'!$B$2:$B$1500,B454,'Time Entries'!$C$2:$C$1500,C454,'Time Entries'!$M$2:$M$1500,M454)&gt;1),"POSSIBLE DUPLICATE; ","")&amp;IF(AND(N(A454)&gt;0,B454&lt;&gt;"",N('Settings'!$B$2)&gt;0,SUMIFS('Time Entries'!$M$2:$M$1500,'Time Entries'!$A$2:$A$1500,A454,'Time Entries'!$B$2:$B$1500,B454)&gt;N('Settings'!$B$2)),"LONG DAY; ","")&amp;IF(AND(N(A454)&gt;0,N(J454)&gt;0,N(J454)-N(A454)&gt;N('Settings'!$B$4)),"ENTERED LATE; ","")&amp;IF(AND(N(A454)&gt;0,K454="",TODAY()-N(A454)&gt;=N('Settings'!$B$5)),"NOT APPROVED; ","")="","",LEFT(IF(N(A454)=0,"NO DATE; ",IF(A454&gt;TODAY(),"FUTURE DATE; ",""))&amp;IF(B454="","NO WORKER; ",IF(COUNTIF('Workers'!$A$2:$A$61,B454)=0,"WORKER NOT ON WORKERS SHEET; ",""))&amp;IF(C454="","NO JOB; ",IF(COUNTIF('Jobs'!$A$2:$A$61,C454)=0,"JOB NOT ON JOBS SHEET; ",""))&amp;IF(AND(N(G454)=0,AND(D454&lt;&gt;"",E454&lt;&gt;""),N(E454)&lt;=N(D454)),"END BEFORE START; ",IF(N(M454)&lt;=0,"NO HOURS; ",""))&amp;IF(AND(N(A454)&gt;0,B454&lt;&gt;"",COUNTIFS('Time Entries'!$A$2:$A$1500,A454,'Time Entries'!$B$2:$B$1500,B454,'Time Entries'!$C$2:$C$1500,C454,'Time Entries'!$M$2:$M$1500,M454)&gt;1),"POSSIBLE DUPLICATE; ","")&amp;IF(AND(N(A454)&gt;0,B454&lt;&gt;"",N('Settings'!$B$2)&gt;0,SUMIFS('Time Entries'!$M$2:$M$1500,'Time Entries'!$A$2:$A$1500,A454,'Time Entries'!$B$2:$B$1500,B454)&gt;N('Settings'!$B$2)),"LONG DAY; ","")&amp;IF(AND(N(A454)&gt;0,N(J454)&gt;0,N(J454)-N(A454)&gt;N('Settings'!$B$4)),"ENTERED LATE; ","")&amp;IF(AND(N(A454)&gt;0,K454="",TODAY()-N(A454)&gt;=N('Settings'!$B$5)),"NOT APPROVED; ",""),LEN(IF(N(A454)=0,"NO DATE; ",IF(A454&gt;TODAY(),"FUTURE DATE; ",""))&amp;IF(B454="","NO WORKER; ",IF(COUNTIF('Workers'!$A$2:$A$61,B454)=0,"WORKER NOT ON WORKERS SHEET; ",""))&amp;IF(C454="","NO JOB; ",IF(COUNTIF('Jobs'!$A$2:$A$61,C454)=0,"JOB NOT ON JOBS SHEET; ",""))&amp;IF(AND(N(G454)=0,AND(D454&lt;&gt;"",E454&lt;&gt;""),N(E454)&lt;=N(D454)),"END BEFORE START; ",IF(N(M454)&lt;=0,"NO HOURS; ",""))&amp;IF(AND(N(A454)&gt;0,B454&lt;&gt;"",COUNTIFS('Time Entries'!$A$2:$A$1500,A454,'Time Entries'!$B$2:$B$1500,B454,'Time Entries'!$C$2:$C$1500,C454,'Time Entries'!$M$2:$M$1500,M454)&gt;1),"POSSIBLE DUPLICATE; ","")&amp;IF(AND(N(A454)&gt;0,B454&lt;&gt;"",N('Settings'!$B$2)&gt;0,SUMIFS('Time Entries'!$M$2:$M$1500,'Time Entries'!$A$2:$A$1500,A454,'Time Entries'!$B$2:$B$1500,B454)&gt;N('Settings'!$B$2)),"LONG DAY; ","")&amp;IF(AND(N(A454)&gt;0,N(J454)&gt;0,N(J454)-N(A454)&gt;N('Settings'!$B$4)),"ENTERED LATE; ","")&amp;IF(AND(N(A454)&gt;0,K454="",TODAY()-N(A454)&gt;=N('Settings'!$B$5)),"NOT APPROVED; ",""))-2)))</f>
        <v/>
      </c>
    </row>
    <row r="455">
      <c r="A455" s="6" t="n"/>
      <c r="D455" s="7" t="n"/>
      <c r="E455" s="7" t="n"/>
      <c r="J455" s="6" t="n"/>
      <c r="L455" s="8" t="n"/>
      <c r="M455" s="9">
        <f>IF(NOT(OR(A455&lt;&gt;"",B455&lt;&gt;"",C455&lt;&gt;"")),"",IF(N(G455)&gt;0,N(G455),IF(AND(AND(D455&lt;&gt;"",E455&lt;&gt;""),N(E455)&gt;N(D455)),ROUND((N(E455)-N(D455))*24-N(F455)/60,2),"")))</f>
        <v/>
      </c>
      <c r="N455" s="6">
        <f>IF(N(A455)=0,"",A455-WEEKDAY(A455,3))</f>
        <v/>
      </c>
      <c r="O455" s="8">
        <f>IF(NOT(OR(A455&lt;&gt;"",B455&lt;&gt;"",C455&lt;&gt;"")),"",IF(IF(N(A455)=0,"NO DATE; ",IF(A455&gt;TODAY(),"FUTURE DATE; ",""))&amp;IF(B455="","NO WORKER; ",IF(COUNTIF('Workers'!$A$2:$A$61,B455)=0,"WORKER NOT ON WORKERS SHEET; ",""))&amp;IF(C455="","NO JOB; ",IF(COUNTIF('Jobs'!$A$2:$A$61,C455)=0,"JOB NOT ON JOBS SHEET; ",""))&amp;IF(AND(N(G455)=0,AND(D455&lt;&gt;"",E455&lt;&gt;""),N(E455)&lt;=N(D455)),"END BEFORE START; ",IF(N(M455)&lt;=0,"NO HOURS; ",""))&amp;IF(AND(N(A455)&gt;0,B455&lt;&gt;"",COUNTIFS('Time Entries'!$A$2:$A$1500,A455,'Time Entries'!$B$2:$B$1500,B455,'Time Entries'!$C$2:$C$1500,C455,'Time Entries'!$M$2:$M$1500,M455)&gt;1),"POSSIBLE DUPLICATE; ","")&amp;IF(AND(N(A455)&gt;0,B455&lt;&gt;"",N('Settings'!$B$2)&gt;0,SUMIFS('Time Entries'!$M$2:$M$1500,'Time Entries'!$A$2:$A$1500,A455,'Time Entries'!$B$2:$B$1500,B455)&gt;N('Settings'!$B$2)),"LONG DAY; ","")&amp;IF(AND(N(A455)&gt;0,N(J455)&gt;0,N(J455)-N(A455)&gt;N('Settings'!$B$4)),"ENTERED LATE; ","")&amp;IF(AND(N(A455)&gt;0,K455="",TODAY()-N(A455)&gt;=N('Settings'!$B$5)),"NOT APPROVED; ","")="","",LEFT(IF(N(A455)=0,"NO DATE; ",IF(A455&gt;TODAY(),"FUTURE DATE; ",""))&amp;IF(B455="","NO WORKER; ",IF(COUNTIF('Workers'!$A$2:$A$61,B455)=0,"WORKER NOT ON WORKERS SHEET; ",""))&amp;IF(C455="","NO JOB; ",IF(COUNTIF('Jobs'!$A$2:$A$61,C455)=0,"JOB NOT ON JOBS SHEET; ",""))&amp;IF(AND(N(G455)=0,AND(D455&lt;&gt;"",E455&lt;&gt;""),N(E455)&lt;=N(D455)),"END BEFORE START; ",IF(N(M455)&lt;=0,"NO HOURS; ",""))&amp;IF(AND(N(A455)&gt;0,B455&lt;&gt;"",COUNTIFS('Time Entries'!$A$2:$A$1500,A455,'Time Entries'!$B$2:$B$1500,B455,'Time Entries'!$C$2:$C$1500,C455,'Time Entries'!$M$2:$M$1500,M455)&gt;1),"POSSIBLE DUPLICATE; ","")&amp;IF(AND(N(A455)&gt;0,B455&lt;&gt;"",N('Settings'!$B$2)&gt;0,SUMIFS('Time Entries'!$M$2:$M$1500,'Time Entries'!$A$2:$A$1500,A455,'Time Entries'!$B$2:$B$1500,B455)&gt;N('Settings'!$B$2)),"LONG DAY; ","")&amp;IF(AND(N(A455)&gt;0,N(J455)&gt;0,N(J455)-N(A455)&gt;N('Settings'!$B$4)),"ENTERED LATE; ","")&amp;IF(AND(N(A455)&gt;0,K455="",TODAY()-N(A455)&gt;=N('Settings'!$B$5)),"NOT APPROVED; ",""),LEN(IF(N(A455)=0,"NO DATE; ",IF(A455&gt;TODAY(),"FUTURE DATE; ",""))&amp;IF(B455="","NO WORKER; ",IF(COUNTIF('Workers'!$A$2:$A$61,B455)=0,"WORKER NOT ON WORKERS SHEET; ",""))&amp;IF(C455="","NO JOB; ",IF(COUNTIF('Jobs'!$A$2:$A$61,C455)=0,"JOB NOT ON JOBS SHEET; ",""))&amp;IF(AND(N(G455)=0,AND(D455&lt;&gt;"",E455&lt;&gt;""),N(E455)&lt;=N(D455)),"END BEFORE START; ",IF(N(M455)&lt;=0,"NO HOURS; ",""))&amp;IF(AND(N(A455)&gt;0,B455&lt;&gt;"",COUNTIFS('Time Entries'!$A$2:$A$1500,A455,'Time Entries'!$B$2:$B$1500,B455,'Time Entries'!$C$2:$C$1500,C455,'Time Entries'!$M$2:$M$1500,M455)&gt;1),"POSSIBLE DUPLICATE; ","")&amp;IF(AND(N(A455)&gt;0,B455&lt;&gt;"",N('Settings'!$B$2)&gt;0,SUMIFS('Time Entries'!$M$2:$M$1500,'Time Entries'!$A$2:$A$1500,A455,'Time Entries'!$B$2:$B$1500,B455)&gt;N('Settings'!$B$2)),"LONG DAY; ","")&amp;IF(AND(N(A455)&gt;0,N(J455)&gt;0,N(J455)-N(A455)&gt;N('Settings'!$B$4)),"ENTERED LATE; ","")&amp;IF(AND(N(A455)&gt;0,K455="",TODAY()-N(A455)&gt;=N('Settings'!$B$5)),"NOT APPROVED; ",""))-2)))</f>
        <v/>
      </c>
    </row>
    <row r="456">
      <c r="A456" s="6" t="n"/>
      <c r="D456" s="7" t="n"/>
      <c r="E456" s="7" t="n"/>
      <c r="J456" s="6" t="n"/>
      <c r="L456" s="8" t="n"/>
      <c r="M456" s="9">
        <f>IF(NOT(OR(A456&lt;&gt;"",B456&lt;&gt;"",C456&lt;&gt;"")),"",IF(N(G456)&gt;0,N(G456),IF(AND(AND(D456&lt;&gt;"",E456&lt;&gt;""),N(E456)&gt;N(D456)),ROUND((N(E456)-N(D456))*24-N(F456)/60,2),"")))</f>
        <v/>
      </c>
      <c r="N456" s="6">
        <f>IF(N(A456)=0,"",A456-WEEKDAY(A456,3))</f>
        <v/>
      </c>
      <c r="O456" s="8">
        <f>IF(NOT(OR(A456&lt;&gt;"",B456&lt;&gt;"",C456&lt;&gt;"")),"",IF(IF(N(A456)=0,"NO DATE; ",IF(A456&gt;TODAY(),"FUTURE DATE; ",""))&amp;IF(B456="","NO WORKER; ",IF(COUNTIF('Workers'!$A$2:$A$61,B456)=0,"WORKER NOT ON WORKERS SHEET; ",""))&amp;IF(C456="","NO JOB; ",IF(COUNTIF('Jobs'!$A$2:$A$61,C456)=0,"JOB NOT ON JOBS SHEET; ",""))&amp;IF(AND(N(G456)=0,AND(D456&lt;&gt;"",E456&lt;&gt;""),N(E456)&lt;=N(D456)),"END BEFORE START; ",IF(N(M456)&lt;=0,"NO HOURS; ",""))&amp;IF(AND(N(A456)&gt;0,B456&lt;&gt;"",COUNTIFS('Time Entries'!$A$2:$A$1500,A456,'Time Entries'!$B$2:$B$1500,B456,'Time Entries'!$C$2:$C$1500,C456,'Time Entries'!$M$2:$M$1500,M456)&gt;1),"POSSIBLE DUPLICATE; ","")&amp;IF(AND(N(A456)&gt;0,B456&lt;&gt;"",N('Settings'!$B$2)&gt;0,SUMIFS('Time Entries'!$M$2:$M$1500,'Time Entries'!$A$2:$A$1500,A456,'Time Entries'!$B$2:$B$1500,B456)&gt;N('Settings'!$B$2)),"LONG DAY; ","")&amp;IF(AND(N(A456)&gt;0,N(J456)&gt;0,N(J456)-N(A456)&gt;N('Settings'!$B$4)),"ENTERED LATE; ","")&amp;IF(AND(N(A456)&gt;0,K456="",TODAY()-N(A456)&gt;=N('Settings'!$B$5)),"NOT APPROVED; ","")="","",LEFT(IF(N(A456)=0,"NO DATE; ",IF(A456&gt;TODAY(),"FUTURE DATE; ",""))&amp;IF(B456="","NO WORKER; ",IF(COUNTIF('Workers'!$A$2:$A$61,B456)=0,"WORKER NOT ON WORKERS SHEET; ",""))&amp;IF(C456="","NO JOB; ",IF(COUNTIF('Jobs'!$A$2:$A$61,C456)=0,"JOB NOT ON JOBS SHEET; ",""))&amp;IF(AND(N(G456)=0,AND(D456&lt;&gt;"",E456&lt;&gt;""),N(E456)&lt;=N(D456)),"END BEFORE START; ",IF(N(M456)&lt;=0,"NO HOURS; ",""))&amp;IF(AND(N(A456)&gt;0,B456&lt;&gt;"",COUNTIFS('Time Entries'!$A$2:$A$1500,A456,'Time Entries'!$B$2:$B$1500,B456,'Time Entries'!$C$2:$C$1500,C456,'Time Entries'!$M$2:$M$1500,M456)&gt;1),"POSSIBLE DUPLICATE; ","")&amp;IF(AND(N(A456)&gt;0,B456&lt;&gt;"",N('Settings'!$B$2)&gt;0,SUMIFS('Time Entries'!$M$2:$M$1500,'Time Entries'!$A$2:$A$1500,A456,'Time Entries'!$B$2:$B$1500,B456)&gt;N('Settings'!$B$2)),"LONG DAY; ","")&amp;IF(AND(N(A456)&gt;0,N(J456)&gt;0,N(J456)-N(A456)&gt;N('Settings'!$B$4)),"ENTERED LATE; ","")&amp;IF(AND(N(A456)&gt;0,K456="",TODAY()-N(A456)&gt;=N('Settings'!$B$5)),"NOT APPROVED; ",""),LEN(IF(N(A456)=0,"NO DATE; ",IF(A456&gt;TODAY(),"FUTURE DATE; ",""))&amp;IF(B456="","NO WORKER; ",IF(COUNTIF('Workers'!$A$2:$A$61,B456)=0,"WORKER NOT ON WORKERS SHEET; ",""))&amp;IF(C456="","NO JOB; ",IF(COUNTIF('Jobs'!$A$2:$A$61,C456)=0,"JOB NOT ON JOBS SHEET; ",""))&amp;IF(AND(N(G456)=0,AND(D456&lt;&gt;"",E456&lt;&gt;""),N(E456)&lt;=N(D456)),"END BEFORE START; ",IF(N(M456)&lt;=0,"NO HOURS; ",""))&amp;IF(AND(N(A456)&gt;0,B456&lt;&gt;"",COUNTIFS('Time Entries'!$A$2:$A$1500,A456,'Time Entries'!$B$2:$B$1500,B456,'Time Entries'!$C$2:$C$1500,C456,'Time Entries'!$M$2:$M$1500,M456)&gt;1),"POSSIBLE DUPLICATE; ","")&amp;IF(AND(N(A456)&gt;0,B456&lt;&gt;"",N('Settings'!$B$2)&gt;0,SUMIFS('Time Entries'!$M$2:$M$1500,'Time Entries'!$A$2:$A$1500,A456,'Time Entries'!$B$2:$B$1500,B456)&gt;N('Settings'!$B$2)),"LONG DAY; ","")&amp;IF(AND(N(A456)&gt;0,N(J456)&gt;0,N(J456)-N(A456)&gt;N('Settings'!$B$4)),"ENTERED LATE; ","")&amp;IF(AND(N(A456)&gt;0,K456="",TODAY()-N(A456)&gt;=N('Settings'!$B$5)),"NOT APPROVED; ",""))-2)))</f>
        <v/>
      </c>
    </row>
    <row r="457">
      <c r="A457" s="6" t="n"/>
      <c r="D457" s="7" t="n"/>
      <c r="E457" s="7" t="n"/>
      <c r="J457" s="6" t="n"/>
      <c r="L457" s="8" t="n"/>
      <c r="M457" s="9">
        <f>IF(NOT(OR(A457&lt;&gt;"",B457&lt;&gt;"",C457&lt;&gt;"")),"",IF(N(G457)&gt;0,N(G457),IF(AND(AND(D457&lt;&gt;"",E457&lt;&gt;""),N(E457)&gt;N(D457)),ROUND((N(E457)-N(D457))*24-N(F457)/60,2),"")))</f>
        <v/>
      </c>
      <c r="N457" s="6">
        <f>IF(N(A457)=0,"",A457-WEEKDAY(A457,3))</f>
        <v/>
      </c>
      <c r="O457" s="8">
        <f>IF(NOT(OR(A457&lt;&gt;"",B457&lt;&gt;"",C457&lt;&gt;"")),"",IF(IF(N(A457)=0,"NO DATE; ",IF(A457&gt;TODAY(),"FUTURE DATE; ",""))&amp;IF(B457="","NO WORKER; ",IF(COUNTIF('Workers'!$A$2:$A$61,B457)=0,"WORKER NOT ON WORKERS SHEET; ",""))&amp;IF(C457="","NO JOB; ",IF(COUNTIF('Jobs'!$A$2:$A$61,C457)=0,"JOB NOT ON JOBS SHEET; ",""))&amp;IF(AND(N(G457)=0,AND(D457&lt;&gt;"",E457&lt;&gt;""),N(E457)&lt;=N(D457)),"END BEFORE START; ",IF(N(M457)&lt;=0,"NO HOURS; ",""))&amp;IF(AND(N(A457)&gt;0,B457&lt;&gt;"",COUNTIFS('Time Entries'!$A$2:$A$1500,A457,'Time Entries'!$B$2:$B$1500,B457,'Time Entries'!$C$2:$C$1500,C457,'Time Entries'!$M$2:$M$1500,M457)&gt;1),"POSSIBLE DUPLICATE; ","")&amp;IF(AND(N(A457)&gt;0,B457&lt;&gt;"",N('Settings'!$B$2)&gt;0,SUMIFS('Time Entries'!$M$2:$M$1500,'Time Entries'!$A$2:$A$1500,A457,'Time Entries'!$B$2:$B$1500,B457)&gt;N('Settings'!$B$2)),"LONG DAY; ","")&amp;IF(AND(N(A457)&gt;0,N(J457)&gt;0,N(J457)-N(A457)&gt;N('Settings'!$B$4)),"ENTERED LATE; ","")&amp;IF(AND(N(A457)&gt;0,K457="",TODAY()-N(A457)&gt;=N('Settings'!$B$5)),"NOT APPROVED; ","")="","",LEFT(IF(N(A457)=0,"NO DATE; ",IF(A457&gt;TODAY(),"FUTURE DATE; ",""))&amp;IF(B457="","NO WORKER; ",IF(COUNTIF('Workers'!$A$2:$A$61,B457)=0,"WORKER NOT ON WORKERS SHEET; ",""))&amp;IF(C457="","NO JOB; ",IF(COUNTIF('Jobs'!$A$2:$A$61,C457)=0,"JOB NOT ON JOBS SHEET; ",""))&amp;IF(AND(N(G457)=0,AND(D457&lt;&gt;"",E457&lt;&gt;""),N(E457)&lt;=N(D457)),"END BEFORE START; ",IF(N(M457)&lt;=0,"NO HOURS; ",""))&amp;IF(AND(N(A457)&gt;0,B457&lt;&gt;"",COUNTIFS('Time Entries'!$A$2:$A$1500,A457,'Time Entries'!$B$2:$B$1500,B457,'Time Entries'!$C$2:$C$1500,C457,'Time Entries'!$M$2:$M$1500,M457)&gt;1),"POSSIBLE DUPLICATE; ","")&amp;IF(AND(N(A457)&gt;0,B457&lt;&gt;"",N('Settings'!$B$2)&gt;0,SUMIFS('Time Entries'!$M$2:$M$1500,'Time Entries'!$A$2:$A$1500,A457,'Time Entries'!$B$2:$B$1500,B457)&gt;N('Settings'!$B$2)),"LONG DAY; ","")&amp;IF(AND(N(A457)&gt;0,N(J457)&gt;0,N(J457)-N(A457)&gt;N('Settings'!$B$4)),"ENTERED LATE; ","")&amp;IF(AND(N(A457)&gt;0,K457="",TODAY()-N(A457)&gt;=N('Settings'!$B$5)),"NOT APPROVED; ",""),LEN(IF(N(A457)=0,"NO DATE; ",IF(A457&gt;TODAY(),"FUTURE DATE; ",""))&amp;IF(B457="","NO WORKER; ",IF(COUNTIF('Workers'!$A$2:$A$61,B457)=0,"WORKER NOT ON WORKERS SHEET; ",""))&amp;IF(C457="","NO JOB; ",IF(COUNTIF('Jobs'!$A$2:$A$61,C457)=0,"JOB NOT ON JOBS SHEET; ",""))&amp;IF(AND(N(G457)=0,AND(D457&lt;&gt;"",E457&lt;&gt;""),N(E457)&lt;=N(D457)),"END BEFORE START; ",IF(N(M457)&lt;=0,"NO HOURS; ",""))&amp;IF(AND(N(A457)&gt;0,B457&lt;&gt;"",COUNTIFS('Time Entries'!$A$2:$A$1500,A457,'Time Entries'!$B$2:$B$1500,B457,'Time Entries'!$C$2:$C$1500,C457,'Time Entries'!$M$2:$M$1500,M457)&gt;1),"POSSIBLE DUPLICATE; ","")&amp;IF(AND(N(A457)&gt;0,B457&lt;&gt;"",N('Settings'!$B$2)&gt;0,SUMIFS('Time Entries'!$M$2:$M$1500,'Time Entries'!$A$2:$A$1500,A457,'Time Entries'!$B$2:$B$1500,B457)&gt;N('Settings'!$B$2)),"LONG DAY; ","")&amp;IF(AND(N(A457)&gt;0,N(J457)&gt;0,N(J457)-N(A457)&gt;N('Settings'!$B$4)),"ENTERED LATE; ","")&amp;IF(AND(N(A457)&gt;0,K457="",TODAY()-N(A457)&gt;=N('Settings'!$B$5)),"NOT APPROVED; ",""))-2)))</f>
        <v/>
      </c>
    </row>
    <row r="458">
      <c r="A458" s="6" t="n"/>
      <c r="D458" s="7" t="n"/>
      <c r="E458" s="7" t="n"/>
      <c r="J458" s="6" t="n"/>
      <c r="L458" s="8" t="n"/>
      <c r="M458" s="9">
        <f>IF(NOT(OR(A458&lt;&gt;"",B458&lt;&gt;"",C458&lt;&gt;"")),"",IF(N(G458)&gt;0,N(G458),IF(AND(AND(D458&lt;&gt;"",E458&lt;&gt;""),N(E458)&gt;N(D458)),ROUND((N(E458)-N(D458))*24-N(F458)/60,2),"")))</f>
        <v/>
      </c>
      <c r="N458" s="6">
        <f>IF(N(A458)=0,"",A458-WEEKDAY(A458,3))</f>
        <v/>
      </c>
      <c r="O458" s="8">
        <f>IF(NOT(OR(A458&lt;&gt;"",B458&lt;&gt;"",C458&lt;&gt;"")),"",IF(IF(N(A458)=0,"NO DATE; ",IF(A458&gt;TODAY(),"FUTURE DATE; ",""))&amp;IF(B458="","NO WORKER; ",IF(COUNTIF('Workers'!$A$2:$A$61,B458)=0,"WORKER NOT ON WORKERS SHEET; ",""))&amp;IF(C458="","NO JOB; ",IF(COUNTIF('Jobs'!$A$2:$A$61,C458)=0,"JOB NOT ON JOBS SHEET; ",""))&amp;IF(AND(N(G458)=0,AND(D458&lt;&gt;"",E458&lt;&gt;""),N(E458)&lt;=N(D458)),"END BEFORE START; ",IF(N(M458)&lt;=0,"NO HOURS; ",""))&amp;IF(AND(N(A458)&gt;0,B458&lt;&gt;"",COUNTIFS('Time Entries'!$A$2:$A$1500,A458,'Time Entries'!$B$2:$B$1500,B458,'Time Entries'!$C$2:$C$1500,C458,'Time Entries'!$M$2:$M$1500,M458)&gt;1),"POSSIBLE DUPLICATE; ","")&amp;IF(AND(N(A458)&gt;0,B458&lt;&gt;"",N('Settings'!$B$2)&gt;0,SUMIFS('Time Entries'!$M$2:$M$1500,'Time Entries'!$A$2:$A$1500,A458,'Time Entries'!$B$2:$B$1500,B458)&gt;N('Settings'!$B$2)),"LONG DAY; ","")&amp;IF(AND(N(A458)&gt;0,N(J458)&gt;0,N(J458)-N(A458)&gt;N('Settings'!$B$4)),"ENTERED LATE; ","")&amp;IF(AND(N(A458)&gt;0,K458="",TODAY()-N(A458)&gt;=N('Settings'!$B$5)),"NOT APPROVED; ","")="","",LEFT(IF(N(A458)=0,"NO DATE; ",IF(A458&gt;TODAY(),"FUTURE DATE; ",""))&amp;IF(B458="","NO WORKER; ",IF(COUNTIF('Workers'!$A$2:$A$61,B458)=0,"WORKER NOT ON WORKERS SHEET; ",""))&amp;IF(C458="","NO JOB; ",IF(COUNTIF('Jobs'!$A$2:$A$61,C458)=0,"JOB NOT ON JOBS SHEET; ",""))&amp;IF(AND(N(G458)=0,AND(D458&lt;&gt;"",E458&lt;&gt;""),N(E458)&lt;=N(D458)),"END BEFORE START; ",IF(N(M458)&lt;=0,"NO HOURS; ",""))&amp;IF(AND(N(A458)&gt;0,B458&lt;&gt;"",COUNTIFS('Time Entries'!$A$2:$A$1500,A458,'Time Entries'!$B$2:$B$1500,B458,'Time Entries'!$C$2:$C$1500,C458,'Time Entries'!$M$2:$M$1500,M458)&gt;1),"POSSIBLE DUPLICATE; ","")&amp;IF(AND(N(A458)&gt;0,B458&lt;&gt;"",N('Settings'!$B$2)&gt;0,SUMIFS('Time Entries'!$M$2:$M$1500,'Time Entries'!$A$2:$A$1500,A458,'Time Entries'!$B$2:$B$1500,B458)&gt;N('Settings'!$B$2)),"LONG DAY; ","")&amp;IF(AND(N(A458)&gt;0,N(J458)&gt;0,N(J458)-N(A458)&gt;N('Settings'!$B$4)),"ENTERED LATE; ","")&amp;IF(AND(N(A458)&gt;0,K458="",TODAY()-N(A458)&gt;=N('Settings'!$B$5)),"NOT APPROVED; ",""),LEN(IF(N(A458)=0,"NO DATE; ",IF(A458&gt;TODAY(),"FUTURE DATE; ",""))&amp;IF(B458="","NO WORKER; ",IF(COUNTIF('Workers'!$A$2:$A$61,B458)=0,"WORKER NOT ON WORKERS SHEET; ",""))&amp;IF(C458="","NO JOB; ",IF(COUNTIF('Jobs'!$A$2:$A$61,C458)=0,"JOB NOT ON JOBS SHEET; ",""))&amp;IF(AND(N(G458)=0,AND(D458&lt;&gt;"",E458&lt;&gt;""),N(E458)&lt;=N(D458)),"END BEFORE START; ",IF(N(M458)&lt;=0,"NO HOURS; ",""))&amp;IF(AND(N(A458)&gt;0,B458&lt;&gt;"",COUNTIFS('Time Entries'!$A$2:$A$1500,A458,'Time Entries'!$B$2:$B$1500,B458,'Time Entries'!$C$2:$C$1500,C458,'Time Entries'!$M$2:$M$1500,M458)&gt;1),"POSSIBLE DUPLICATE; ","")&amp;IF(AND(N(A458)&gt;0,B458&lt;&gt;"",N('Settings'!$B$2)&gt;0,SUMIFS('Time Entries'!$M$2:$M$1500,'Time Entries'!$A$2:$A$1500,A458,'Time Entries'!$B$2:$B$1500,B458)&gt;N('Settings'!$B$2)),"LONG DAY; ","")&amp;IF(AND(N(A458)&gt;0,N(J458)&gt;0,N(J458)-N(A458)&gt;N('Settings'!$B$4)),"ENTERED LATE; ","")&amp;IF(AND(N(A458)&gt;0,K458="",TODAY()-N(A458)&gt;=N('Settings'!$B$5)),"NOT APPROVED; ",""))-2)))</f>
        <v/>
      </c>
    </row>
    <row r="459">
      <c r="A459" s="6" t="n"/>
      <c r="D459" s="7" t="n"/>
      <c r="E459" s="7" t="n"/>
      <c r="J459" s="6" t="n"/>
      <c r="L459" s="8" t="n"/>
      <c r="M459" s="9">
        <f>IF(NOT(OR(A459&lt;&gt;"",B459&lt;&gt;"",C459&lt;&gt;"")),"",IF(N(G459)&gt;0,N(G459),IF(AND(AND(D459&lt;&gt;"",E459&lt;&gt;""),N(E459)&gt;N(D459)),ROUND((N(E459)-N(D459))*24-N(F459)/60,2),"")))</f>
        <v/>
      </c>
      <c r="N459" s="6">
        <f>IF(N(A459)=0,"",A459-WEEKDAY(A459,3))</f>
        <v/>
      </c>
      <c r="O459" s="8">
        <f>IF(NOT(OR(A459&lt;&gt;"",B459&lt;&gt;"",C459&lt;&gt;"")),"",IF(IF(N(A459)=0,"NO DATE; ",IF(A459&gt;TODAY(),"FUTURE DATE; ",""))&amp;IF(B459="","NO WORKER; ",IF(COUNTIF('Workers'!$A$2:$A$61,B459)=0,"WORKER NOT ON WORKERS SHEET; ",""))&amp;IF(C459="","NO JOB; ",IF(COUNTIF('Jobs'!$A$2:$A$61,C459)=0,"JOB NOT ON JOBS SHEET; ",""))&amp;IF(AND(N(G459)=0,AND(D459&lt;&gt;"",E459&lt;&gt;""),N(E459)&lt;=N(D459)),"END BEFORE START; ",IF(N(M459)&lt;=0,"NO HOURS; ",""))&amp;IF(AND(N(A459)&gt;0,B459&lt;&gt;"",COUNTIFS('Time Entries'!$A$2:$A$1500,A459,'Time Entries'!$B$2:$B$1500,B459,'Time Entries'!$C$2:$C$1500,C459,'Time Entries'!$M$2:$M$1500,M459)&gt;1),"POSSIBLE DUPLICATE; ","")&amp;IF(AND(N(A459)&gt;0,B459&lt;&gt;"",N('Settings'!$B$2)&gt;0,SUMIFS('Time Entries'!$M$2:$M$1500,'Time Entries'!$A$2:$A$1500,A459,'Time Entries'!$B$2:$B$1500,B459)&gt;N('Settings'!$B$2)),"LONG DAY; ","")&amp;IF(AND(N(A459)&gt;0,N(J459)&gt;0,N(J459)-N(A459)&gt;N('Settings'!$B$4)),"ENTERED LATE; ","")&amp;IF(AND(N(A459)&gt;0,K459="",TODAY()-N(A459)&gt;=N('Settings'!$B$5)),"NOT APPROVED; ","")="","",LEFT(IF(N(A459)=0,"NO DATE; ",IF(A459&gt;TODAY(),"FUTURE DATE; ",""))&amp;IF(B459="","NO WORKER; ",IF(COUNTIF('Workers'!$A$2:$A$61,B459)=0,"WORKER NOT ON WORKERS SHEET; ",""))&amp;IF(C459="","NO JOB; ",IF(COUNTIF('Jobs'!$A$2:$A$61,C459)=0,"JOB NOT ON JOBS SHEET; ",""))&amp;IF(AND(N(G459)=0,AND(D459&lt;&gt;"",E459&lt;&gt;""),N(E459)&lt;=N(D459)),"END BEFORE START; ",IF(N(M459)&lt;=0,"NO HOURS; ",""))&amp;IF(AND(N(A459)&gt;0,B459&lt;&gt;"",COUNTIFS('Time Entries'!$A$2:$A$1500,A459,'Time Entries'!$B$2:$B$1500,B459,'Time Entries'!$C$2:$C$1500,C459,'Time Entries'!$M$2:$M$1500,M459)&gt;1),"POSSIBLE DUPLICATE; ","")&amp;IF(AND(N(A459)&gt;0,B459&lt;&gt;"",N('Settings'!$B$2)&gt;0,SUMIFS('Time Entries'!$M$2:$M$1500,'Time Entries'!$A$2:$A$1500,A459,'Time Entries'!$B$2:$B$1500,B459)&gt;N('Settings'!$B$2)),"LONG DAY; ","")&amp;IF(AND(N(A459)&gt;0,N(J459)&gt;0,N(J459)-N(A459)&gt;N('Settings'!$B$4)),"ENTERED LATE; ","")&amp;IF(AND(N(A459)&gt;0,K459="",TODAY()-N(A459)&gt;=N('Settings'!$B$5)),"NOT APPROVED; ",""),LEN(IF(N(A459)=0,"NO DATE; ",IF(A459&gt;TODAY(),"FUTURE DATE; ",""))&amp;IF(B459="","NO WORKER; ",IF(COUNTIF('Workers'!$A$2:$A$61,B459)=0,"WORKER NOT ON WORKERS SHEET; ",""))&amp;IF(C459="","NO JOB; ",IF(COUNTIF('Jobs'!$A$2:$A$61,C459)=0,"JOB NOT ON JOBS SHEET; ",""))&amp;IF(AND(N(G459)=0,AND(D459&lt;&gt;"",E459&lt;&gt;""),N(E459)&lt;=N(D459)),"END BEFORE START; ",IF(N(M459)&lt;=0,"NO HOURS; ",""))&amp;IF(AND(N(A459)&gt;0,B459&lt;&gt;"",COUNTIFS('Time Entries'!$A$2:$A$1500,A459,'Time Entries'!$B$2:$B$1500,B459,'Time Entries'!$C$2:$C$1500,C459,'Time Entries'!$M$2:$M$1500,M459)&gt;1),"POSSIBLE DUPLICATE; ","")&amp;IF(AND(N(A459)&gt;0,B459&lt;&gt;"",N('Settings'!$B$2)&gt;0,SUMIFS('Time Entries'!$M$2:$M$1500,'Time Entries'!$A$2:$A$1500,A459,'Time Entries'!$B$2:$B$1500,B459)&gt;N('Settings'!$B$2)),"LONG DAY; ","")&amp;IF(AND(N(A459)&gt;0,N(J459)&gt;0,N(J459)-N(A459)&gt;N('Settings'!$B$4)),"ENTERED LATE; ","")&amp;IF(AND(N(A459)&gt;0,K459="",TODAY()-N(A459)&gt;=N('Settings'!$B$5)),"NOT APPROVED; ",""))-2)))</f>
        <v/>
      </c>
    </row>
    <row r="460">
      <c r="A460" s="6" t="n"/>
      <c r="D460" s="7" t="n"/>
      <c r="E460" s="7" t="n"/>
      <c r="J460" s="6" t="n"/>
      <c r="L460" s="8" t="n"/>
      <c r="M460" s="9">
        <f>IF(NOT(OR(A460&lt;&gt;"",B460&lt;&gt;"",C460&lt;&gt;"")),"",IF(N(G460)&gt;0,N(G460),IF(AND(AND(D460&lt;&gt;"",E460&lt;&gt;""),N(E460)&gt;N(D460)),ROUND((N(E460)-N(D460))*24-N(F460)/60,2),"")))</f>
        <v/>
      </c>
      <c r="N460" s="6">
        <f>IF(N(A460)=0,"",A460-WEEKDAY(A460,3))</f>
        <v/>
      </c>
      <c r="O460" s="8">
        <f>IF(NOT(OR(A460&lt;&gt;"",B460&lt;&gt;"",C460&lt;&gt;"")),"",IF(IF(N(A460)=0,"NO DATE; ",IF(A460&gt;TODAY(),"FUTURE DATE; ",""))&amp;IF(B460="","NO WORKER; ",IF(COUNTIF('Workers'!$A$2:$A$61,B460)=0,"WORKER NOT ON WORKERS SHEET; ",""))&amp;IF(C460="","NO JOB; ",IF(COUNTIF('Jobs'!$A$2:$A$61,C460)=0,"JOB NOT ON JOBS SHEET; ",""))&amp;IF(AND(N(G460)=0,AND(D460&lt;&gt;"",E460&lt;&gt;""),N(E460)&lt;=N(D460)),"END BEFORE START; ",IF(N(M460)&lt;=0,"NO HOURS; ",""))&amp;IF(AND(N(A460)&gt;0,B460&lt;&gt;"",COUNTIFS('Time Entries'!$A$2:$A$1500,A460,'Time Entries'!$B$2:$B$1500,B460,'Time Entries'!$C$2:$C$1500,C460,'Time Entries'!$M$2:$M$1500,M460)&gt;1),"POSSIBLE DUPLICATE; ","")&amp;IF(AND(N(A460)&gt;0,B460&lt;&gt;"",N('Settings'!$B$2)&gt;0,SUMIFS('Time Entries'!$M$2:$M$1500,'Time Entries'!$A$2:$A$1500,A460,'Time Entries'!$B$2:$B$1500,B460)&gt;N('Settings'!$B$2)),"LONG DAY; ","")&amp;IF(AND(N(A460)&gt;0,N(J460)&gt;0,N(J460)-N(A460)&gt;N('Settings'!$B$4)),"ENTERED LATE; ","")&amp;IF(AND(N(A460)&gt;0,K460="",TODAY()-N(A460)&gt;=N('Settings'!$B$5)),"NOT APPROVED; ","")="","",LEFT(IF(N(A460)=0,"NO DATE; ",IF(A460&gt;TODAY(),"FUTURE DATE; ",""))&amp;IF(B460="","NO WORKER; ",IF(COUNTIF('Workers'!$A$2:$A$61,B460)=0,"WORKER NOT ON WORKERS SHEET; ",""))&amp;IF(C460="","NO JOB; ",IF(COUNTIF('Jobs'!$A$2:$A$61,C460)=0,"JOB NOT ON JOBS SHEET; ",""))&amp;IF(AND(N(G460)=0,AND(D460&lt;&gt;"",E460&lt;&gt;""),N(E460)&lt;=N(D460)),"END BEFORE START; ",IF(N(M460)&lt;=0,"NO HOURS; ",""))&amp;IF(AND(N(A460)&gt;0,B460&lt;&gt;"",COUNTIFS('Time Entries'!$A$2:$A$1500,A460,'Time Entries'!$B$2:$B$1500,B460,'Time Entries'!$C$2:$C$1500,C460,'Time Entries'!$M$2:$M$1500,M460)&gt;1),"POSSIBLE DUPLICATE; ","")&amp;IF(AND(N(A460)&gt;0,B460&lt;&gt;"",N('Settings'!$B$2)&gt;0,SUMIFS('Time Entries'!$M$2:$M$1500,'Time Entries'!$A$2:$A$1500,A460,'Time Entries'!$B$2:$B$1500,B460)&gt;N('Settings'!$B$2)),"LONG DAY; ","")&amp;IF(AND(N(A460)&gt;0,N(J460)&gt;0,N(J460)-N(A460)&gt;N('Settings'!$B$4)),"ENTERED LATE; ","")&amp;IF(AND(N(A460)&gt;0,K460="",TODAY()-N(A460)&gt;=N('Settings'!$B$5)),"NOT APPROVED; ",""),LEN(IF(N(A460)=0,"NO DATE; ",IF(A460&gt;TODAY(),"FUTURE DATE; ",""))&amp;IF(B460="","NO WORKER; ",IF(COUNTIF('Workers'!$A$2:$A$61,B460)=0,"WORKER NOT ON WORKERS SHEET; ",""))&amp;IF(C460="","NO JOB; ",IF(COUNTIF('Jobs'!$A$2:$A$61,C460)=0,"JOB NOT ON JOBS SHEET; ",""))&amp;IF(AND(N(G460)=0,AND(D460&lt;&gt;"",E460&lt;&gt;""),N(E460)&lt;=N(D460)),"END BEFORE START; ",IF(N(M460)&lt;=0,"NO HOURS; ",""))&amp;IF(AND(N(A460)&gt;0,B460&lt;&gt;"",COUNTIFS('Time Entries'!$A$2:$A$1500,A460,'Time Entries'!$B$2:$B$1500,B460,'Time Entries'!$C$2:$C$1500,C460,'Time Entries'!$M$2:$M$1500,M460)&gt;1),"POSSIBLE DUPLICATE; ","")&amp;IF(AND(N(A460)&gt;0,B460&lt;&gt;"",N('Settings'!$B$2)&gt;0,SUMIFS('Time Entries'!$M$2:$M$1500,'Time Entries'!$A$2:$A$1500,A460,'Time Entries'!$B$2:$B$1500,B460)&gt;N('Settings'!$B$2)),"LONG DAY; ","")&amp;IF(AND(N(A460)&gt;0,N(J460)&gt;0,N(J460)-N(A460)&gt;N('Settings'!$B$4)),"ENTERED LATE; ","")&amp;IF(AND(N(A460)&gt;0,K460="",TODAY()-N(A460)&gt;=N('Settings'!$B$5)),"NOT APPROVED; ",""))-2)))</f>
        <v/>
      </c>
    </row>
    <row r="461">
      <c r="A461" s="6" t="n"/>
      <c r="D461" s="7" t="n"/>
      <c r="E461" s="7" t="n"/>
      <c r="J461" s="6" t="n"/>
      <c r="L461" s="8" t="n"/>
      <c r="M461" s="9">
        <f>IF(NOT(OR(A461&lt;&gt;"",B461&lt;&gt;"",C461&lt;&gt;"")),"",IF(N(G461)&gt;0,N(G461),IF(AND(AND(D461&lt;&gt;"",E461&lt;&gt;""),N(E461)&gt;N(D461)),ROUND((N(E461)-N(D461))*24-N(F461)/60,2),"")))</f>
        <v/>
      </c>
      <c r="N461" s="6">
        <f>IF(N(A461)=0,"",A461-WEEKDAY(A461,3))</f>
        <v/>
      </c>
      <c r="O461" s="8">
        <f>IF(NOT(OR(A461&lt;&gt;"",B461&lt;&gt;"",C461&lt;&gt;"")),"",IF(IF(N(A461)=0,"NO DATE; ",IF(A461&gt;TODAY(),"FUTURE DATE; ",""))&amp;IF(B461="","NO WORKER; ",IF(COUNTIF('Workers'!$A$2:$A$61,B461)=0,"WORKER NOT ON WORKERS SHEET; ",""))&amp;IF(C461="","NO JOB; ",IF(COUNTIF('Jobs'!$A$2:$A$61,C461)=0,"JOB NOT ON JOBS SHEET; ",""))&amp;IF(AND(N(G461)=0,AND(D461&lt;&gt;"",E461&lt;&gt;""),N(E461)&lt;=N(D461)),"END BEFORE START; ",IF(N(M461)&lt;=0,"NO HOURS; ",""))&amp;IF(AND(N(A461)&gt;0,B461&lt;&gt;"",COUNTIFS('Time Entries'!$A$2:$A$1500,A461,'Time Entries'!$B$2:$B$1500,B461,'Time Entries'!$C$2:$C$1500,C461,'Time Entries'!$M$2:$M$1500,M461)&gt;1),"POSSIBLE DUPLICATE; ","")&amp;IF(AND(N(A461)&gt;0,B461&lt;&gt;"",N('Settings'!$B$2)&gt;0,SUMIFS('Time Entries'!$M$2:$M$1500,'Time Entries'!$A$2:$A$1500,A461,'Time Entries'!$B$2:$B$1500,B461)&gt;N('Settings'!$B$2)),"LONG DAY; ","")&amp;IF(AND(N(A461)&gt;0,N(J461)&gt;0,N(J461)-N(A461)&gt;N('Settings'!$B$4)),"ENTERED LATE; ","")&amp;IF(AND(N(A461)&gt;0,K461="",TODAY()-N(A461)&gt;=N('Settings'!$B$5)),"NOT APPROVED; ","")="","",LEFT(IF(N(A461)=0,"NO DATE; ",IF(A461&gt;TODAY(),"FUTURE DATE; ",""))&amp;IF(B461="","NO WORKER; ",IF(COUNTIF('Workers'!$A$2:$A$61,B461)=0,"WORKER NOT ON WORKERS SHEET; ",""))&amp;IF(C461="","NO JOB; ",IF(COUNTIF('Jobs'!$A$2:$A$61,C461)=0,"JOB NOT ON JOBS SHEET; ",""))&amp;IF(AND(N(G461)=0,AND(D461&lt;&gt;"",E461&lt;&gt;""),N(E461)&lt;=N(D461)),"END BEFORE START; ",IF(N(M461)&lt;=0,"NO HOURS; ",""))&amp;IF(AND(N(A461)&gt;0,B461&lt;&gt;"",COUNTIFS('Time Entries'!$A$2:$A$1500,A461,'Time Entries'!$B$2:$B$1500,B461,'Time Entries'!$C$2:$C$1500,C461,'Time Entries'!$M$2:$M$1500,M461)&gt;1),"POSSIBLE DUPLICATE; ","")&amp;IF(AND(N(A461)&gt;0,B461&lt;&gt;"",N('Settings'!$B$2)&gt;0,SUMIFS('Time Entries'!$M$2:$M$1500,'Time Entries'!$A$2:$A$1500,A461,'Time Entries'!$B$2:$B$1500,B461)&gt;N('Settings'!$B$2)),"LONG DAY; ","")&amp;IF(AND(N(A461)&gt;0,N(J461)&gt;0,N(J461)-N(A461)&gt;N('Settings'!$B$4)),"ENTERED LATE; ","")&amp;IF(AND(N(A461)&gt;0,K461="",TODAY()-N(A461)&gt;=N('Settings'!$B$5)),"NOT APPROVED; ",""),LEN(IF(N(A461)=0,"NO DATE; ",IF(A461&gt;TODAY(),"FUTURE DATE; ",""))&amp;IF(B461="","NO WORKER; ",IF(COUNTIF('Workers'!$A$2:$A$61,B461)=0,"WORKER NOT ON WORKERS SHEET; ",""))&amp;IF(C461="","NO JOB; ",IF(COUNTIF('Jobs'!$A$2:$A$61,C461)=0,"JOB NOT ON JOBS SHEET; ",""))&amp;IF(AND(N(G461)=0,AND(D461&lt;&gt;"",E461&lt;&gt;""),N(E461)&lt;=N(D461)),"END BEFORE START; ",IF(N(M461)&lt;=0,"NO HOURS; ",""))&amp;IF(AND(N(A461)&gt;0,B461&lt;&gt;"",COUNTIFS('Time Entries'!$A$2:$A$1500,A461,'Time Entries'!$B$2:$B$1500,B461,'Time Entries'!$C$2:$C$1500,C461,'Time Entries'!$M$2:$M$1500,M461)&gt;1),"POSSIBLE DUPLICATE; ","")&amp;IF(AND(N(A461)&gt;0,B461&lt;&gt;"",N('Settings'!$B$2)&gt;0,SUMIFS('Time Entries'!$M$2:$M$1500,'Time Entries'!$A$2:$A$1500,A461,'Time Entries'!$B$2:$B$1500,B461)&gt;N('Settings'!$B$2)),"LONG DAY; ","")&amp;IF(AND(N(A461)&gt;0,N(J461)&gt;0,N(J461)-N(A461)&gt;N('Settings'!$B$4)),"ENTERED LATE; ","")&amp;IF(AND(N(A461)&gt;0,K461="",TODAY()-N(A461)&gt;=N('Settings'!$B$5)),"NOT APPROVED; ",""))-2)))</f>
        <v/>
      </c>
    </row>
    <row r="462">
      <c r="A462" s="6" t="n"/>
      <c r="D462" s="7" t="n"/>
      <c r="E462" s="7" t="n"/>
      <c r="J462" s="6" t="n"/>
      <c r="L462" s="8" t="n"/>
      <c r="M462" s="9">
        <f>IF(NOT(OR(A462&lt;&gt;"",B462&lt;&gt;"",C462&lt;&gt;"")),"",IF(N(G462)&gt;0,N(G462),IF(AND(AND(D462&lt;&gt;"",E462&lt;&gt;""),N(E462)&gt;N(D462)),ROUND((N(E462)-N(D462))*24-N(F462)/60,2),"")))</f>
        <v/>
      </c>
      <c r="N462" s="6">
        <f>IF(N(A462)=0,"",A462-WEEKDAY(A462,3))</f>
        <v/>
      </c>
      <c r="O462" s="8">
        <f>IF(NOT(OR(A462&lt;&gt;"",B462&lt;&gt;"",C462&lt;&gt;"")),"",IF(IF(N(A462)=0,"NO DATE; ",IF(A462&gt;TODAY(),"FUTURE DATE; ",""))&amp;IF(B462="","NO WORKER; ",IF(COUNTIF('Workers'!$A$2:$A$61,B462)=0,"WORKER NOT ON WORKERS SHEET; ",""))&amp;IF(C462="","NO JOB; ",IF(COUNTIF('Jobs'!$A$2:$A$61,C462)=0,"JOB NOT ON JOBS SHEET; ",""))&amp;IF(AND(N(G462)=0,AND(D462&lt;&gt;"",E462&lt;&gt;""),N(E462)&lt;=N(D462)),"END BEFORE START; ",IF(N(M462)&lt;=0,"NO HOURS; ",""))&amp;IF(AND(N(A462)&gt;0,B462&lt;&gt;"",COUNTIFS('Time Entries'!$A$2:$A$1500,A462,'Time Entries'!$B$2:$B$1500,B462,'Time Entries'!$C$2:$C$1500,C462,'Time Entries'!$M$2:$M$1500,M462)&gt;1),"POSSIBLE DUPLICATE; ","")&amp;IF(AND(N(A462)&gt;0,B462&lt;&gt;"",N('Settings'!$B$2)&gt;0,SUMIFS('Time Entries'!$M$2:$M$1500,'Time Entries'!$A$2:$A$1500,A462,'Time Entries'!$B$2:$B$1500,B462)&gt;N('Settings'!$B$2)),"LONG DAY; ","")&amp;IF(AND(N(A462)&gt;0,N(J462)&gt;0,N(J462)-N(A462)&gt;N('Settings'!$B$4)),"ENTERED LATE; ","")&amp;IF(AND(N(A462)&gt;0,K462="",TODAY()-N(A462)&gt;=N('Settings'!$B$5)),"NOT APPROVED; ","")="","",LEFT(IF(N(A462)=0,"NO DATE; ",IF(A462&gt;TODAY(),"FUTURE DATE; ",""))&amp;IF(B462="","NO WORKER; ",IF(COUNTIF('Workers'!$A$2:$A$61,B462)=0,"WORKER NOT ON WORKERS SHEET; ",""))&amp;IF(C462="","NO JOB; ",IF(COUNTIF('Jobs'!$A$2:$A$61,C462)=0,"JOB NOT ON JOBS SHEET; ",""))&amp;IF(AND(N(G462)=0,AND(D462&lt;&gt;"",E462&lt;&gt;""),N(E462)&lt;=N(D462)),"END BEFORE START; ",IF(N(M462)&lt;=0,"NO HOURS; ",""))&amp;IF(AND(N(A462)&gt;0,B462&lt;&gt;"",COUNTIFS('Time Entries'!$A$2:$A$1500,A462,'Time Entries'!$B$2:$B$1500,B462,'Time Entries'!$C$2:$C$1500,C462,'Time Entries'!$M$2:$M$1500,M462)&gt;1),"POSSIBLE DUPLICATE; ","")&amp;IF(AND(N(A462)&gt;0,B462&lt;&gt;"",N('Settings'!$B$2)&gt;0,SUMIFS('Time Entries'!$M$2:$M$1500,'Time Entries'!$A$2:$A$1500,A462,'Time Entries'!$B$2:$B$1500,B462)&gt;N('Settings'!$B$2)),"LONG DAY; ","")&amp;IF(AND(N(A462)&gt;0,N(J462)&gt;0,N(J462)-N(A462)&gt;N('Settings'!$B$4)),"ENTERED LATE; ","")&amp;IF(AND(N(A462)&gt;0,K462="",TODAY()-N(A462)&gt;=N('Settings'!$B$5)),"NOT APPROVED; ",""),LEN(IF(N(A462)=0,"NO DATE; ",IF(A462&gt;TODAY(),"FUTURE DATE; ",""))&amp;IF(B462="","NO WORKER; ",IF(COUNTIF('Workers'!$A$2:$A$61,B462)=0,"WORKER NOT ON WORKERS SHEET; ",""))&amp;IF(C462="","NO JOB; ",IF(COUNTIF('Jobs'!$A$2:$A$61,C462)=0,"JOB NOT ON JOBS SHEET; ",""))&amp;IF(AND(N(G462)=0,AND(D462&lt;&gt;"",E462&lt;&gt;""),N(E462)&lt;=N(D462)),"END BEFORE START; ",IF(N(M462)&lt;=0,"NO HOURS; ",""))&amp;IF(AND(N(A462)&gt;0,B462&lt;&gt;"",COUNTIFS('Time Entries'!$A$2:$A$1500,A462,'Time Entries'!$B$2:$B$1500,B462,'Time Entries'!$C$2:$C$1500,C462,'Time Entries'!$M$2:$M$1500,M462)&gt;1),"POSSIBLE DUPLICATE; ","")&amp;IF(AND(N(A462)&gt;0,B462&lt;&gt;"",N('Settings'!$B$2)&gt;0,SUMIFS('Time Entries'!$M$2:$M$1500,'Time Entries'!$A$2:$A$1500,A462,'Time Entries'!$B$2:$B$1500,B462)&gt;N('Settings'!$B$2)),"LONG DAY; ","")&amp;IF(AND(N(A462)&gt;0,N(J462)&gt;0,N(J462)-N(A462)&gt;N('Settings'!$B$4)),"ENTERED LATE; ","")&amp;IF(AND(N(A462)&gt;0,K462="",TODAY()-N(A462)&gt;=N('Settings'!$B$5)),"NOT APPROVED; ",""))-2)))</f>
        <v/>
      </c>
    </row>
    <row r="463">
      <c r="A463" s="6" t="n"/>
      <c r="D463" s="7" t="n"/>
      <c r="E463" s="7" t="n"/>
      <c r="J463" s="6" t="n"/>
      <c r="L463" s="8" t="n"/>
      <c r="M463" s="9">
        <f>IF(NOT(OR(A463&lt;&gt;"",B463&lt;&gt;"",C463&lt;&gt;"")),"",IF(N(G463)&gt;0,N(G463),IF(AND(AND(D463&lt;&gt;"",E463&lt;&gt;""),N(E463)&gt;N(D463)),ROUND((N(E463)-N(D463))*24-N(F463)/60,2),"")))</f>
        <v/>
      </c>
      <c r="N463" s="6">
        <f>IF(N(A463)=0,"",A463-WEEKDAY(A463,3))</f>
        <v/>
      </c>
      <c r="O463" s="8">
        <f>IF(NOT(OR(A463&lt;&gt;"",B463&lt;&gt;"",C463&lt;&gt;"")),"",IF(IF(N(A463)=0,"NO DATE; ",IF(A463&gt;TODAY(),"FUTURE DATE; ",""))&amp;IF(B463="","NO WORKER; ",IF(COUNTIF('Workers'!$A$2:$A$61,B463)=0,"WORKER NOT ON WORKERS SHEET; ",""))&amp;IF(C463="","NO JOB; ",IF(COUNTIF('Jobs'!$A$2:$A$61,C463)=0,"JOB NOT ON JOBS SHEET; ",""))&amp;IF(AND(N(G463)=0,AND(D463&lt;&gt;"",E463&lt;&gt;""),N(E463)&lt;=N(D463)),"END BEFORE START; ",IF(N(M463)&lt;=0,"NO HOURS; ",""))&amp;IF(AND(N(A463)&gt;0,B463&lt;&gt;"",COUNTIFS('Time Entries'!$A$2:$A$1500,A463,'Time Entries'!$B$2:$B$1500,B463,'Time Entries'!$C$2:$C$1500,C463,'Time Entries'!$M$2:$M$1500,M463)&gt;1),"POSSIBLE DUPLICATE; ","")&amp;IF(AND(N(A463)&gt;0,B463&lt;&gt;"",N('Settings'!$B$2)&gt;0,SUMIFS('Time Entries'!$M$2:$M$1500,'Time Entries'!$A$2:$A$1500,A463,'Time Entries'!$B$2:$B$1500,B463)&gt;N('Settings'!$B$2)),"LONG DAY; ","")&amp;IF(AND(N(A463)&gt;0,N(J463)&gt;0,N(J463)-N(A463)&gt;N('Settings'!$B$4)),"ENTERED LATE; ","")&amp;IF(AND(N(A463)&gt;0,K463="",TODAY()-N(A463)&gt;=N('Settings'!$B$5)),"NOT APPROVED; ","")="","",LEFT(IF(N(A463)=0,"NO DATE; ",IF(A463&gt;TODAY(),"FUTURE DATE; ",""))&amp;IF(B463="","NO WORKER; ",IF(COUNTIF('Workers'!$A$2:$A$61,B463)=0,"WORKER NOT ON WORKERS SHEET; ",""))&amp;IF(C463="","NO JOB; ",IF(COUNTIF('Jobs'!$A$2:$A$61,C463)=0,"JOB NOT ON JOBS SHEET; ",""))&amp;IF(AND(N(G463)=0,AND(D463&lt;&gt;"",E463&lt;&gt;""),N(E463)&lt;=N(D463)),"END BEFORE START; ",IF(N(M463)&lt;=0,"NO HOURS; ",""))&amp;IF(AND(N(A463)&gt;0,B463&lt;&gt;"",COUNTIFS('Time Entries'!$A$2:$A$1500,A463,'Time Entries'!$B$2:$B$1500,B463,'Time Entries'!$C$2:$C$1500,C463,'Time Entries'!$M$2:$M$1500,M463)&gt;1),"POSSIBLE DUPLICATE; ","")&amp;IF(AND(N(A463)&gt;0,B463&lt;&gt;"",N('Settings'!$B$2)&gt;0,SUMIFS('Time Entries'!$M$2:$M$1500,'Time Entries'!$A$2:$A$1500,A463,'Time Entries'!$B$2:$B$1500,B463)&gt;N('Settings'!$B$2)),"LONG DAY; ","")&amp;IF(AND(N(A463)&gt;0,N(J463)&gt;0,N(J463)-N(A463)&gt;N('Settings'!$B$4)),"ENTERED LATE; ","")&amp;IF(AND(N(A463)&gt;0,K463="",TODAY()-N(A463)&gt;=N('Settings'!$B$5)),"NOT APPROVED; ",""),LEN(IF(N(A463)=0,"NO DATE; ",IF(A463&gt;TODAY(),"FUTURE DATE; ",""))&amp;IF(B463="","NO WORKER; ",IF(COUNTIF('Workers'!$A$2:$A$61,B463)=0,"WORKER NOT ON WORKERS SHEET; ",""))&amp;IF(C463="","NO JOB; ",IF(COUNTIF('Jobs'!$A$2:$A$61,C463)=0,"JOB NOT ON JOBS SHEET; ",""))&amp;IF(AND(N(G463)=0,AND(D463&lt;&gt;"",E463&lt;&gt;""),N(E463)&lt;=N(D463)),"END BEFORE START; ",IF(N(M463)&lt;=0,"NO HOURS; ",""))&amp;IF(AND(N(A463)&gt;0,B463&lt;&gt;"",COUNTIFS('Time Entries'!$A$2:$A$1500,A463,'Time Entries'!$B$2:$B$1500,B463,'Time Entries'!$C$2:$C$1500,C463,'Time Entries'!$M$2:$M$1500,M463)&gt;1),"POSSIBLE DUPLICATE; ","")&amp;IF(AND(N(A463)&gt;0,B463&lt;&gt;"",N('Settings'!$B$2)&gt;0,SUMIFS('Time Entries'!$M$2:$M$1500,'Time Entries'!$A$2:$A$1500,A463,'Time Entries'!$B$2:$B$1500,B463)&gt;N('Settings'!$B$2)),"LONG DAY; ","")&amp;IF(AND(N(A463)&gt;0,N(J463)&gt;0,N(J463)-N(A463)&gt;N('Settings'!$B$4)),"ENTERED LATE; ","")&amp;IF(AND(N(A463)&gt;0,K463="",TODAY()-N(A463)&gt;=N('Settings'!$B$5)),"NOT APPROVED; ",""))-2)))</f>
        <v/>
      </c>
    </row>
    <row r="464">
      <c r="A464" s="6" t="n"/>
      <c r="D464" s="7" t="n"/>
      <c r="E464" s="7" t="n"/>
      <c r="J464" s="6" t="n"/>
      <c r="L464" s="8" t="n"/>
      <c r="M464" s="9">
        <f>IF(NOT(OR(A464&lt;&gt;"",B464&lt;&gt;"",C464&lt;&gt;"")),"",IF(N(G464)&gt;0,N(G464),IF(AND(AND(D464&lt;&gt;"",E464&lt;&gt;""),N(E464)&gt;N(D464)),ROUND((N(E464)-N(D464))*24-N(F464)/60,2),"")))</f>
        <v/>
      </c>
      <c r="N464" s="6">
        <f>IF(N(A464)=0,"",A464-WEEKDAY(A464,3))</f>
        <v/>
      </c>
      <c r="O464" s="8">
        <f>IF(NOT(OR(A464&lt;&gt;"",B464&lt;&gt;"",C464&lt;&gt;"")),"",IF(IF(N(A464)=0,"NO DATE; ",IF(A464&gt;TODAY(),"FUTURE DATE; ",""))&amp;IF(B464="","NO WORKER; ",IF(COUNTIF('Workers'!$A$2:$A$61,B464)=0,"WORKER NOT ON WORKERS SHEET; ",""))&amp;IF(C464="","NO JOB; ",IF(COUNTIF('Jobs'!$A$2:$A$61,C464)=0,"JOB NOT ON JOBS SHEET; ",""))&amp;IF(AND(N(G464)=0,AND(D464&lt;&gt;"",E464&lt;&gt;""),N(E464)&lt;=N(D464)),"END BEFORE START; ",IF(N(M464)&lt;=0,"NO HOURS; ",""))&amp;IF(AND(N(A464)&gt;0,B464&lt;&gt;"",COUNTIFS('Time Entries'!$A$2:$A$1500,A464,'Time Entries'!$B$2:$B$1500,B464,'Time Entries'!$C$2:$C$1500,C464,'Time Entries'!$M$2:$M$1500,M464)&gt;1),"POSSIBLE DUPLICATE; ","")&amp;IF(AND(N(A464)&gt;0,B464&lt;&gt;"",N('Settings'!$B$2)&gt;0,SUMIFS('Time Entries'!$M$2:$M$1500,'Time Entries'!$A$2:$A$1500,A464,'Time Entries'!$B$2:$B$1500,B464)&gt;N('Settings'!$B$2)),"LONG DAY; ","")&amp;IF(AND(N(A464)&gt;0,N(J464)&gt;0,N(J464)-N(A464)&gt;N('Settings'!$B$4)),"ENTERED LATE; ","")&amp;IF(AND(N(A464)&gt;0,K464="",TODAY()-N(A464)&gt;=N('Settings'!$B$5)),"NOT APPROVED; ","")="","",LEFT(IF(N(A464)=0,"NO DATE; ",IF(A464&gt;TODAY(),"FUTURE DATE; ",""))&amp;IF(B464="","NO WORKER; ",IF(COUNTIF('Workers'!$A$2:$A$61,B464)=0,"WORKER NOT ON WORKERS SHEET; ",""))&amp;IF(C464="","NO JOB; ",IF(COUNTIF('Jobs'!$A$2:$A$61,C464)=0,"JOB NOT ON JOBS SHEET; ",""))&amp;IF(AND(N(G464)=0,AND(D464&lt;&gt;"",E464&lt;&gt;""),N(E464)&lt;=N(D464)),"END BEFORE START; ",IF(N(M464)&lt;=0,"NO HOURS; ",""))&amp;IF(AND(N(A464)&gt;0,B464&lt;&gt;"",COUNTIFS('Time Entries'!$A$2:$A$1500,A464,'Time Entries'!$B$2:$B$1500,B464,'Time Entries'!$C$2:$C$1500,C464,'Time Entries'!$M$2:$M$1500,M464)&gt;1),"POSSIBLE DUPLICATE; ","")&amp;IF(AND(N(A464)&gt;0,B464&lt;&gt;"",N('Settings'!$B$2)&gt;0,SUMIFS('Time Entries'!$M$2:$M$1500,'Time Entries'!$A$2:$A$1500,A464,'Time Entries'!$B$2:$B$1500,B464)&gt;N('Settings'!$B$2)),"LONG DAY; ","")&amp;IF(AND(N(A464)&gt;0,N(J464)&gt;0,N(J464)-N(A464)&gt;N('Settings'!$B$4)),"ENTERED LATE; ","")&amp;IF(AND(N(A464)&gt;0,K464="",TODAY()-N(A464)&gt;=N('Settings'!$B$5)),"NOT APPROVED; ",""),LEN(IF(N(A464)=0,"NO DATE; ",IF(A464&gt;TODAY(),"FUTURE DATE; ",""))&amp;IF(B464="","NO WORKER; ",IF(COUNTIF('Workers'!$A$2:$A$61,B464)=0,"WORKER NOT ON WORKERS SHEET; ",""))&amp;IF(C464="","NO JOB; ",IF(COUNTIF('Jobs'!$A$2:$A$61,C464)=0,"JOB NOT ON JOBS SHEET; ",""))&amp;IF(AND(N(G464)=0,AND(D464&lt;&gt;"",E464&lt;&gt;""),N(E464)&lt;=N(D464)),"END BEFORE START; ",IF(N(M464)&lt;=0,"NO HOURS; ",""))&amp;IF(AND(N(A464)&gt;0,B464&lt;&gt;"",COUNTIFS('Time Entries'!$A$2:$A$1500,A464,'Time Entries'!$B$2:$B$1500,B464,'Time Entries'!$C$2:$C$1500,C464,'Time Entries'!$M$2:$M$1500,M464)&gt;1),"POSSIBLE DUPLICATE; ","")&amp;IF(AND(N(A464)&gt;0,B464&lt;&gt;"",N('Settings'!$B$2)&gt;0,SUMIFS('Time Entries'!$M$2:$M$1500,'Time Entries'!$A$2:$A$1500,A464,'Time Entries'!$B$2:$B$1500,B464)&gt;N('Settings'!$B$2)),"LONG DAY; ","")&amp;IF(AND(N(A464)&gt;0,N(J464)&gt;0,N(J464)-N(A464)&gt;N('Settings'!$B$4)),"ENTERED LATE; ","")&amp;IF(AND(N(A464)&gt;0,K464="",TODAY()-N(A464)&gt;=N('Settings'!$B$5)),"NOT APPROVED; ",""))-2)))</f>
        <v/>
      </c>
    </row>
    <row r="465">
      <c r="A465" s="6" t="n"/>
      <c r="D465" s="7" t="n"/>
      <c r="E465" s="7" t="n"/>
      <c r="J465" s="6" t="n"/>
      <c r="L465" s="8" t="n"/>
      <c r="M465" s="9">
        <f>IF(NOT(OR(A465&lt;&gt;"",B465&lt;&gt;"",C465&lt;&gt;"")),"",IF(N(G465)&gt;0,N(G465),IF(AND(AND(D465&lt;&gt;"",E465&lt;&gt;""),N(E465)&gt;N(D465)),ROUND((N(E465)-N(D465))*24-N(F465)/60,2),"")))</f>
        <v/>
      </c>
      <c r="N465" s="6">
        <f>IF(N(A465)=0,"",A465-WEEKDAY(A465,3))</f>
        <v/>
      </c>
      <c r="O465" s="8">
        <f>IF(NOT(OR(A465&lt;&gt;"",B465&lt;&gt;"",C465&lt;&gt;"")),"",IF(IF(N(A465)=0,"NO DATE; ",IF(A465&gt;TODAY(),"FUTURE DATE; ",""))&amp;IF(B465="","NO WORKER; ",IF(COUNTIF('Workers'!$A$2:$A$61,B465)=0,"WORKER NOT ON WORKERS SHEET; ",""))&amp;IF(C465="","NO JOB; ",IF(COUNTIF('Jobs'!$A$2:$A$61,C465)=0,"JOB NOT ON JOBS SHEET; ",""))&amp;IF(AND(N(G465)=0,AND(D465&lt;&gt;"",E465&lt;&gt;""),N(E465)&lt;=N(D465)),"END BEFORE START; ",IF(N(M465)&lt;=0,"NO HOURS; ",""))&amp;IF(AND(N(A465)&gt;0,B465&lt;&gt;"",COUNTIFS('Time Entries'!$A$2:$A$1500,A465,'Time Entries'!$B$2:$B$1500,B465,'Time Entries'!$C$2:$C$1500,C465,'Time Entries'!$M$2:$M$1500,M465)&gt;1),"POSSIBLE DUPLICATE; ","")&amp;IF(AND(N(A465)&gt;0,B465&lt;&gt;"",N('Settings'!$B$2)&gt;0,SUMIFS('Time Entries'!$M$2:$M$1500,'Time Entries'!$A$2:$A$1500,A465,'Time Entries'!$B$2:$B$1500,B465)&gt;N('Settings'!$B$2)),"LONG DAY; ","")&amp;IF(AND(N(A465)&gt;0,N(J465)&gt;0,N(J465)-N(A465)&gt;N('Settings'!$B$4)),"ENTERED LATE; ","")&amp;IF(AND(N(A465)&gt;0,K465="",TODAY()-N(A465)&gt;=N('Settings'!$B$5)),"NOT APPROVED; ","")="","",LEFT(IF(N(A465)=0,"NO DATE; ",IF(A465&gt;TODAY(),"FUTURE DATE; ",""))&amp;IF(B465="","NO WORKER; ",IF(COUNTIF('Workers'!$A$2:$A$61,B465)=0,"WORKER NOT ON WORKERS SHEET; ",""))&amp;IF(C465="","NO JOB; ",IF(COUNTIF('Jobs'!$A$2:$A$61,C465)=0,"JOB NOT ON JOBS SHEET; ",""))&amp;IF(AND(N(G465)=0,AND(D465&lt;&gt;"",E465&lt;&gt;""),N(E465)&lt;=N(D465)),"END BEFORE START; ",IF(N(M465)&lt;=0,"NO HOURS; ",""))&amp;IF(AND(N(A465)&gt;0,B465&lt;&gt;"",COUNTIFS('Time Entries'!$A$2:$A$1500,A465,'Time Entries'!$B$2:$B$1500,B465,'Time Entries'!$C$2:$C$1500,C465,'Time Entries'!$M$2:$M$1500,M465)&gt;1),"POSSIBLE DUPLICATE; ","")&amp;IF(AND(N(A465)&gt;0,B465&lt;&gt;"",N('Settings'!$B$2)&gt;0,SUMIFS('Time Entries'!$M$2:$M$1500,'Time Entries'!$A$2:$A$1500,A465,'Time Entries'!$B$2:$B$1500,B465)&gt;N('Settings'!$B$2)),"LONG DAY; ","")&amp;IF(AND(N(A465)&gt;0,N(J465)&gt;0,N(J465)-N(A465)&gt;N('Settings'!$B$4)),"ENTERED LATE; ","")&amp;IF(AND(N(A465)&gt;0,K465="",TODAY()-N(A465)&gt;=N('Settings'!$B$5)),"NOT APPROVED; ",""),LEN(IF(N(A465)=0,"NO DATE; ",IF(A465&gt;TODAY(),"FUTURE DATE; ",""))&amp;IF(B465="","NO WORKER; ",IF(COUNTIF('Workers'!$A$2:$A$61,B465)=0,"WORKER NOT ON WORKERS SHEET; ",""))&amp;IF(C465="","NO JOB; ",IF(COUNTIF('Jobs'!$A$2:$A$61,C465)=0,"JOB NOT ON JOBS SHEET; ",""))&amp;IF(AND(N(G465)=0,AND(D465&lt;&gt;"",E465&lt;&gt;""),N(E465)&lt;=N(D465)),"END BEFORE START; ",IF(N(M465)&lt;=0,"NO HOURS; ",""))&amp;IF(AND(N(A465)&gt;0,B465&lt;&gt;"",COUNTIFS('Time Entries'!$A$2:$A$1500,A465,'Time Entries'!$B$2:$B$1500,B465,'Time Entries'!$C$2:$C$1500,C465,'Time Entries'!$M$2:$M$1500,M465)&gt;1),"POSSIBLE DUPLICATE; ","")&amp;IF(AND(N(A465)&gt;0,B465&lt;&gt;"",N('Settings'!$B$2)&gt;0,SUMIFS('Time Entries'!$M$2:$M$1500,'Time Entries'!$A$2:$A$1500,A465,'Time Entries'!$B$2:$B$1500,B465)&gt;N('Settings'!$B$2)),"LONG DAY; ","")&amp;IF(AND(N(A465)&gt;0,N(J465)&gt;0,N(J465)-N(A465)&gt;N('Settings'!$B$4)),"ENTERED LATE; ","")&amp;IF(AND(N(A465)&gt;0,K465="",TODAY()-N(A465)&gt;=N('Settings'!$B$5)),"NOT APPROVED; ",""))-2)))</f>
        <v/>
      </c>
    </row>
    <row r="466">
      <c r="A466" s="6" t="n"/>
      <c r="D466" s="7" t="n"/>
      <c r="E466" s="7" t="n"/>
      <c r="J466" s="6" t="n"/>
      <c r="L466" s="8" t="n"/>
      <c r="M466" s="9">
        <f>IF(NOT(OR(A466&lt;&gt;"",B466&lt;&gt;"",C466&lt;&gt;"")),"",IF(N(G466)&gt;0,N(G466),IF(AND(AND(D466&lt;&gt;"",E466&lt;&gt;""),N(E466)&gt;N(D466)),ROUND((N(E466)-N(D466))*24-N(F466)/60,2),"")))</f>
        <v/>
      </c>
      <c r="N466" s="6">
        <f>IF(N(A466)=0,"",A466-WEEKDAY(A466,3))</f>
        <v/>
      </c>
      <c r="O466" s="8">
        <f>IF(NOT(OR(A466&lt;&gt;"",B466&lt;&gt;"",C466&lt;&gt;"")),"",IF(IF(N(A466)=0,"NO DATE; ",IF(A466&gt;TODAY(),"FUTURE DATE; ",""))&amp;IF(B466="","NO WORKER; ",IF(COUNTIF('Workers'!$A$2:$A$61,B466)=0,"WORKER NOT ON WORKERS SHEET; ",""))&amp;IF(C466="","NO JOB; ",IF(COUNTIF('Jobs'!$A$2:$A$61,C466)=0,"JOB NOT ON JOBS SHEET; ",""))&amp;IF(AND(N(G466)=0,AND(D466&lt;&gt;"",E466&lt;&gt;""),N(E466)&lt;=N(D466)),"END BEFORE START; ",IF(N(M466)&lt;=0,"NO HOURS; ",""))&amp;IF(AND(N(A466)&gt;0,B466&lt;&gt;"",COUNTIFS('Time Entries'!$A$2:$A$1500,A466,'Time Entries'!$B$2:$B$1500,B466,'Time Entries'!$C$2:$C$1500,C466,'Time Entries'!$M$2:$M$1500,M466)&gt;1),"POSSIBLE DUPLICATE; ","")&amp;IF(AND(N(A466)&gt;0,B466&lt;&gt;"",N('Settings'!$B$2)&gt;0,SUMIFS('Time Entries'!$M$2:$M$1500,'Time Entries'!$A$2:$A$1500,A466,'Time Entries'!$B$2:$B$1500,B466)&gt;N('Settings'!$B$2)),"LONG DAY; ","")&amp;IF(AND(N(A466)&gt;0,N(J466)&gt;0,N(J466)-N(A466)&gt;N('Settings'!$B$4)),"ENTERED LATE; ","")&amp;IF(AND(N(A466)&gt;0,K466="",TODAY()-N(A466)&gt;=N('Settings'!$B$5)),"NOT APPROVED; ","")="","",LEFT(IF(N(A466)=0,"NO DATE; ",IF(A466&gt;TODAY(),"FUTURE DATE; ",""))&amp;IF(B466="","NO WORKER; ",IF(COUNTIF('Workers'!$A$2:$A$61,B466)=0,"WORKER NOT ON WORKERS SHEET; ",""))&amp;IF(C466="","NO JOB; ",IF(COUNTIF('Jobs'!$A$2:$A$61,C466)=0,"JOB NOT ON JOBS SHEET; ",""))&amp;IF(AND(N(G466)=0,AND(D466&lt;&gt;"",E466&lt;&gt;""),N(E466)&lt;=N(D466)),"END BEFORE START; ",IF(N(M466)&lt;=0,"NO HOURS; ",""))&amp;IF(AND(N(A466)&gt;0,B466&lt;&gt;"",COUNTIFS('Time Entries'!$A$2:$A$1500,A466,'Time Entries'!$B$2:$B$1500,B466,'Time Entries'!$C$2:$C$1500,C466,'Time Entries'!$M$2:$M$1500,M466)&gt;1),"POSSIBLE DUPLICATE; ","")&amp;IF(AND(N(A466)&gt;0,B466&lt;&gt;"",N('Settings'!$B$2)&gt;0,SUMIFS('Time Entries'!$M$2:$M$1500,'Time Entries'!$A$2:$A$1500,A466,'Time Entries'!$B$2:$B$1500,B466)&gt;N('Settings'!$B$2)),"LONG DAY; ","")&amp;IF(AND(N(A466)&gt;0,N(J466)&gt;0,N(J466)-N(A466)&gt;N('Settings'!$B$4)),"ENTERED LATE; ","")&amp;IF(AND(N(A466)&gt;0,K466="",TODAY()-N(A466)&gt;=N('Settings'!$B$5)),"NOT APPROVED; ",""),LEN(IF(N(A466)=0,"NO DATE; ",IF(A466&gt;TODAY(),"FUTURE DATE; ",""))&amp;IF(B466="","NO WORKER; ",IF(COUNTIF('Workers'!$A$2:$A$61,B466)=0,"WORKER NOT ON WORKERS SHEET; ",""))&amp;IF(C466="","NO JOB; ",IF(COUNTIF('Jobs'!$A$2:$A$61,C466)=0,"JOB NOT ON JOBS SHEET; ",""))&amp;IF(AND(N(G466)=0,AND(D466&lt;&gt;"",E466&lt;&gt;""),N(E466)&lt;=N(D466)),"END BEFORE START; ",IF(N(M466)&lt;=0,"NO HOURS; ",""))&amp;IF(AND(N(A466)&gt;0,B466&lt;&gt;"",COUNTIFS('Time Entries'!$A$2:$A$1500,A466,'Time Entries'!$B$2:$B$1500,B466,'Time Entries'!$C$2:$C$1500,C466,'Time Entries'!$M$2:$M$1500,M466)&gt;1),"POSSIBLE DUPLICATE; ","")&amp;IF(AND(N(A466)&gt;0,B466&lt;&gt;"",N('Settings'!$B$2)&gt;0,SUMIFS('Time Entries'!$M$2:$M$1500,'Time Entries'!$A$2:$A$1500,A466,'Time Entries'!$B$2:$B$1500,B466)&gt;N('Settings'!$B$2)),"LONG DAY; ","")&amp;IF(AND(N(A466)&gt;0,N(J466)&gt;0,N(J466)-N(A466)&gt;N('Settings'!$B$4)),"ENTERED LATE; ","")&amp;IF(AND(N(A466)&gt;0,K466="",TODAY()-N(A466)&gt;=N('Settings'!$B$5)),"NOT APPROVED; ",""))-2)))</f>
        <v/>
      </c>
    </row>
    <row r="467">
      <c r="A467" s="6" t="n"/>
      <c r="D467" s="7" t="n"/>
      <c r="E467" s="7" t="n"/>
      <c r="J467" s="6" t="n"/>
      <c r="L467" s="8" t="n"/>
      <c r="M467" s="9">
        <f>IF(NOT(OR(A467&lt;&gt;"",B467&lt;&gt;"",C467&lt;&gt;"")),"",IF(N(G467)&gt;0,N(G467),IF(AND(AND(D467&lt;&gt;"",E467&lt;&gt;""),N(E467)&gt;N(D467)),ROUND((N(E467)-N(D467))*24-N(F467)/60,2),"")))</f>
        <v/>
      </c>
      <c r="N467" s="6">
        <f>IF(N(A467)=0,"",A467-WEEKDAY(A467,3))</f>
        <v/>
      </c>
      <c r="O467" s="8">
        <f>IF(NOT(OR(A467&lt;&gt;"",B467&lt;&gt;"",C467&lt;&gt;"")),"",IF(IF(N(A467)=0,"NO DATE; ",IF(A467&gt;TODAY(),"FUTURE DATE; ",""))&amp;IF(B467="","NO WORKER; ",IF(COUNTIF('Workers'!$A$2:$A$61,B467)=0,"WORKER NOT ON WORKERS SHEET; ",""))&amp;IF(C467="","NO JOB; ",IF(COUNTIF('Jobs'!$A$2:$A$61,C467)=0,"JOB NOT ON JOBS SHEET; ",""))&amp;IF(AND(N(G467)=0,AND(D467&lt;&gt;"",E467&lt;&gt;""),N(E467)&lt;=N(D467)),"END BEFORE START; ",IF(N(M467)&lt;=0,"NO HOURS; ",""))&amp;IF(AND(N(A467)&gt;0,B467&lt;&gt;"",COUNTIFS('Time Entries'!$A$2:$A$1500,A467,'Time Entries'!$B$2:$B$1500,B467,'Time Entries'!$C$2:$C$1500,C467,'Time Entries'!$M$2:$M$1500,M467)&gt;1),"POSSIBLE DUPLICATE; ","")&amp;IF(AND(N(A467)&gt;0,B467&lt;&gt;"",N('Settings'!$B$2)&gt;0,SUMIFS('Time Entries'!$M$2:$M$1500,'Time Entries'!$A$2:$A$1500,A467,'Time Entries'!$B$2:$B$1500,B467)&gt;N('Settings'!$B$2)),"LONG DAY; ","")&amp;IF(AND(N(A467)&gt;0,N(J467)&gt;0,N(J467)-N(A467)&gt;N('Settings'!$B$4)),"ENTERED LATE; ","")&amp;IF(AND(N(A467)&gt;0,K467="",TODAY()-N(A467)&gt;=N('Settings'!$B$5)),"NOT APPROVED; ","")="","",LEFT(IF(N(A467)=0,"NO DATE; ",IF(A467&gt;TODAY(),"FUTURE DATE; ",""))&amp;IF(B467="","NO WORKER; ",IF(COUNTIF('Workers'!$A$2:$A$61,B467)=0,"WORKER NOT ON WORKERS SHEET; ",""))&amp;IF(C467="","NO JOB; ",IF(COUNTIF('Jobs'!$A$2:$A$61,C467)=0,"JOB NOT ON JOBS SHEET; ",""))&amp;IF(AND(N(G467)=0,AND(D467&lt;&gt;"",E467&lt;&gt;""),N(E467)&lt;=N(D467)),"END BEFORE START; ",IF(N(M467)&lt;=0,"NO HOURS; ",""))&amp;IF(AND(N(A467)&gt;0,B467&lt;&gt;"",COUNTIFS('Time Entries'!$A$2:$A$1500,A467,'Time Entries'!$B$2:$B$1500,B467,'Time Entries'!$C$2:$C$1500,C467,'Time Entries'!$M$2:$M$1500,M467)&gt;1),"POSSIBLE DUPLICATE; ","")&amp;IF(AND(N(A467)&gt;0,B467&lt;&gt;"",N('Settings'!$B$2)&gt;0,SUMIFS('Time Entries'!$M$2:$M$1500,'Time Entries'!$A$2:$A$1500,A467,'Time Entries'!$B$2:$B$1500,B467)&gt;N('Settings'!$B$2)),"LONG DAY; ","")&amp;IF(AND(N(A467)&gt;0,N(J467)&gt;0,N(J467)-N(A467)&gt;N('Settings'!$B$4)),"ENTERED LATE; ","")&amp;IF(AND(N(A467)&gt;0,K467="",TODAY()-N(A467)&gt;=N('Settings'!$B$5)),"NOT APPROVED; ",""),LEN(IF(N(A467)=0,"NO DATE; ",IF(A467&gt;TODAY(),"FUTURE DATE; ",""))&amp;IF(B467="","NO WORKER; ",IF(COUNTIF('Workers'!$A$2:$A$61,B467)=0,"WORKER NOT ON WORKERS SHEET; ",""))&amp;IF(C467="","NO JOB; ",IF(COUNTIF('Jobs'!$A$2:$A$61,C467)=0,"JOB NOT ON JOBS SHEET; ",""))&amp;IF(AND(N(G467)=0,AND(D467&lt;&gt;"",E467&lt;&gt;""),N(E467)&lt;=N(D467)),"END BEFORE START; ",IF(N(M467)&lt;=0,"NO HOURS; ",""))&amp;IF(AND(N(A467)&gt;0,B467&lt;&gt;"",COUNTIFS('Time Entries'!$A$2:$A$1500,A467,'Time Entries'!$B$2:$B$1500,B467,'Time Entries'!$C$2:$C$1500,C467,'Time Entries'!$M$2:$M$1500,M467)&gt;1),"POSSIBLE DUPLICATE; ","")&amp;IF(AND(N(A467)&gt;0,B467&lt;&gt;"",N('Settings'!$B$2)&gt;0,SUMIFS('Time Entries'!$M$2:$M$1500,'Time Entries'!$A$2:$A$1500,A467,'Time Entries'!$B$2:$B$1500,B467)&gt;N('Settings'!$B$2)),"LONG DAY; ","")&amp;IF(AND(N(A467)&gt;0,N(J467)&gt;0,N(J467)-N(A467)&gt;N('Settings'!$B$4)),"ENTERED LATE; ","")&amp;IF(AND(N(A467)&gt;0,K467="",TODAY()-N(A467)&gt;=N('Settings'!$B$5)),"NOT APPROVED; ",""))-2)))</f>
        <v/>
      </c>
    </row>
    <row r="468">
      <c r="A468" s="6" t="n"/>
      <c r="D468" s="7" t="n"/>
      <c r="E468" s="7" t="n"/>
      <c r="J468" s="6" t="n"/>
      <c r="L468" s="8" t="n"/>
      <c r="M468" s="9">
        <f>IF(NOT(OR(A468&lt;&gt;"",B468&lt;&gt;"",C468&lt;&gt;"")),"",IF(N(G468)&gt;0,N(G468),IF(AND(AND(D468&lt;&gt;"",E468&lt;&gt;""),N(E468)&gt;N(D468)),ROUND((N(E468)-N(D468))*24-N(F468)/60,2),"")))</f>
        <v/>
      </c>
      <c r="N468" s="6">
        <f>IF(N(A468)=0,"",A468-WEEKDAY(A468,3))</f>
        <v/>
      </c>
      <c r="O468" s="8">
        <f>IF(NOT(OR(A468&lt;&gt;"",B468&lt;&gt;"",C468&lt;&gt;"")),"",IF(IF(N(A468)=0,"NO DATE; ",IF(A468&gt;TODAY(),"FUTURE DATE; ",""))&amp;IF(B468="","NO WORKER; ",IF(COUNTIF('Workers'!$A$2:$A$61,B468)=0,"WORKER NOT ON WORKERS SHEET; ",""))&amp;IF(C468="","NO JOB; ",IF(COUNTIF('Jobs'!$A$2:$A$61,C468)=0,"JOB NOT ON JOBS SHEET; ",""))&amp;IF(AND(N(G468)=0,AND(D468&lt;&gt;"",E468&lt;&gt;""),N(E468)&lt;=N(D468)),"END BEFORE START; ",IF(N(M468)&lt;=0,"NO HOURS; ",""))&amp;IF(AND(N(A468)&gt;0,B468&lt;&gt;"",COUNTIFS('Time Entries'!$A$2:$A$1500,A468,'Time Entries'!$B$2:$B$1500,B468,'Time Entries'!$C$2:$C$1500,C468,'Time Entries'!$M$2:$M$1500,M468)&gt;1),"POSSIBLE DUPLICATE; ","")&amp;IF(AND(N(A468)&gt;0,B468&lt;&gt;"",N('Settings'!$B$2)&gt;0,SUMIFS('Time Entries'!$M$2:$M$1500,'Time Entries'!$A$2:$A$1500,A468,'Time Entries'!$B$2:$B$1500,B468)&gt;N('Settings'!$B$2)),"LONG DAY; ","")&amp;IF(AND(N(A468)&gt;0,N(J468)&gt;0,N(J468)-N(A468)&gt;N('Settings'!$B$4)),"ENTERED LATE; ","")&amp;IF(AND(N(A468)&gt;0,K468="",TODAY()-N(A468)&gt;=N('Settings'!$B$5)),"NOT APPROVED; ","")="","",LEFT(IF(N(A468)=0,"NO DATE; ",IF(A468&gt;TODAY(),"FUTURE DATE; ",""))&amp;IF(B468="","NO WORKER; ",IF(COUNTIF('Workers'!$A$2:$A$61,B468)=0,"WORKER NOT ON WORKERS SHEET; ",""))&amp;IF(C468="","NO JOB; ",IF(COUNTIF('Jobs'!$A$2:$A$61,C468)=0,"JOB NOT ON JOBS SHEET; ",""))&amp;IF(AND(N(G468)=0,AND(D468&lt;&gt;"",E468&lt;&gt;""),N(E468)&lt;=N(D468)),"END BEFORE START; ",IF(N(M468)&lt;=0,"NO HOURS; ",""))&amp;IF(AND(N(A468)&gt;0,B468&lt;&gt;"",COUNTIFS('Time Entries'!$A$2:$A$1500,A468,'Time Entries'!$B$2:$B$1500,B468,'Time Entries'!$C$2:$C$1500,C468,'Time Entries'!$M$2:$M$1500,M468)&gt;1),"POSSIBLE DUPLICATE; ","")&amp;IF(AND(N(A468)&gt;0,B468&lt;&gt;"",N('Settings'!$B$2)&gt;0,SUMIFS('Time Entries'!$M$2:$M$1500,'Time Entries'!$A$2:$A$1500,A468,'Time Entries'!$B$2:$B$1500,B468)&gt;N('Settings'!$B$2)),"LONG DAY; ","")&amp;IF(AND(N(A468)&gt;0,N(J468)&gt;0,N(J468)-N(A468)&gt;N('Settings'!$B$4)),"ENTERED LATE; ","")&amp;IF(AND(N(A468)&gt;0,K468="",TODAY()-N(A468)&gt;=N('Settings'!$B$5)),"NOT APPROVED; ",""),LEN(IF(N(A468)=0,"NO DATE; ",IF(A468&gt;TODAY(),"FUTURE DATE; ",""))&amp;IF(B468="","NO WORKER; ",IF(COUNTIF('Workers'!$A$2:$A$61,B468)=0,"WORKER NOT ON WORKERS SHEET; ",""))&amp;IF(C468="","NO JOB; ",IF(COUNTIF('Jobs'!$A$2:$A$61,C468)=0,"JOB NOT ON JOBS SHEET; ",""))&amp;IF(AND(N(G468)=0,AND(D468&lt;&gt;"",E468&lt;&gt;""),N(E468)&lt;=N(D468)),"END BEFORE START; ",IF(N(M468)&lt;=0,"NO HOURS; ",""))&amp;IF(AND(N(A468)&gt;0,B468&lt;&gt;"",COUNTIFS('Time Entries'!$A$2:$A$1500,A468,'Time Entries'!$B$2:$B$1500,B468,'Time Entries'!$C$2:$C$1500,C468,'Time Entries'!$M$2:$M$1500,M468)&gt;1),"POSSIBLE DUPLICATE; ","")&amp;IF(AND(N(A468)&gt;0,B468&lt;&gt;"",N('Settings'!$B$2)&gt;0,SUMIFS('Time Entries'!$M$2:$M$1500,'Time Entries'!$A$2:$A$1500,A468,'Time Entries'!$B$2:$B$1500,B468)&gt;N('Settings'!$B$2)),"LONG DAY; ","")&amp;IF(AND(N(A468)&gt;0,N(J468)&gt;0,N(J468)-N(A468)&gt;N('Settings'!$B$4)),"ENTERED LATE; ","")&amp;IF(AND(N(A468)&gt;0,K468="",TODAY()-N(A468)&gt;=N('Settings'!$B$5)),"NOT APPROVED; ",""))-2)))</f>
        <v/>
      </c>
    </row>
    <row r="469">
      <c r="A469" s="6" t="n"/>
      <c r="D469" s="7" t="n"/>
      <c r="E469" s="7" t="n"/>
      <c r="J469" s="6" t="n"/>
      <c r="L469" s="8" t="n"/>
      <c r="M469" s="9">
        <f>IF(NOT(OR(A469&lt;&gt;"",B469&lt;&gt;"",C469&lt;&gt;"")),"",IF(N(G469)&gt;0,N(G469),IF(AND(AND(D469&lt;&gt;"",E469&lt;&gt;""),N(E469)&gt;N(D469)),ROUND((N(E469)-N(D469))*24-N(F469)/60,2),"")))</f>
        <v/>
      </c>
      <c r="N469" s="6">
        <f>IF(N(A469)=0,"",A469-WEEKDAY(A469,3))</f>
        <v/>
      </c>
      <c r="O469" s="8">
        <f>IF(NOT(OR(A469&lt;&gt;"",B469&lt;&gt;"",C469&lt;&gt;"")),"",IF(IF(N(A469)=0,"NO DATE; ",IF(A469&gt;TODAY(),"FUTURE DATE; ",""))&amp;IF(B469="","NO WORKER; ",IF(COUNTIF('Workers'!$A$2:$A$61,B469)=0,"WORKER NOT ON WORKERS SHEET; ",""))&amp;IF(C469="","NO JOB; ",IF(COUNTIF('Jobs'!$A$2:$A$61,C469)=0,"JOB NOT ON JOBS SHEET; ",""))&amp;IF(AND(N(G469)=0,AND(D469&lt;&gt;"",E469&lt;&gt;""),N(E469)&lt;=N(D469)),"END BEFORE START; ",IF(N(M469)&lt;=0,"NO HOURS; ",""))&amp;IF(AND(N(A469)&gt;0,B469&lt;&gt;"",COUNTIFS('Time Entries'!$A$2:$A$1500,A469,'Time Entries'!$B$2:$B$1500,B469,'Time Entries'!$C$2:$C$1500,C469,'Time Entries'!$M$2:$M$1500,M469)&gt;1),"POSSIBLE DUPLICATE; ","")&amp;IF(AND(N(A469)&gt;0,B469&lt;&gt;"",N('Settings'!$B$2)&gt;0,SUMIFS('Time Entries'!$M$2:$M$1500,'Time Entries'!$A$2:$A$1500,A469,'Time Entries'!$B$2:$B$1500,B469)&gt;N('Settings'!$B$2)),"LONG DAY; ","")&amp;IF(AND(N(A469)&gt;0,N(J469)&gt;0,N(J469)-N(A469)&gt;N('Settings'!$B$4)),"ENTERED LATE; ","")&amp;IF(AND(N(A469)&gt;0,K469="",TODAY()-N(A469)&gt;=N('Settings'!$B$5)),"NOT APPROVED; ","")="","",LEFT(IF(N(A469)=0,"NO DATE; ",IF(A469&gt;TODAY(),"FUTURE DATE; ",""))&amp;IF(B469="","NO WORKER; ",IF(COUNTIF('Workers'!$A$2:$A$61,B469)=0,"WORKER NOT ON WORKERS SHEET; ",""))&amp;IF(C469="","NO JOB; ",IF(COUNTIF('Jobs'!$A$2:$A$61,C469)=0,"JOB NOT ON JOBS SHEET; ",""))&amp;IF(AND(N(G469)=0,AND(D469&lt;&gt;"",E469&lt;&gt;""),N(E469)&lt;=N(D469)),"END BEFORE START; ",IF(N(M469)&lt;=0,"NO HOURS; ",""))&amp;IF(AND(N(A469)&gt;0,B469&lt;&gt;"",COUNTIFS('Time Entries'!$A$2:$A$1500,A469,'Time Entries'!$B$2:$B$1500,B469,'Time Entries'!$C$2:$C$1500,C469,'Time Entries'!$M$2:$M$1500,M469)&gt;1),"POSSIBLE DUPLICATE; ","")&amp;IF(AND(N(A469)&gt;0,B469&lt;&gt;"",N('Settings'!$B$2)&gt;0,SUMIFS('Time Entries'!$M$2:$M$1500,'Time Entries'!$A$2:$A$1500,A469,'Time Entries'!$B$2:$B$1500,B469)&gt;N('Settings'!$B$2)),"LONG DAY; ","")&amp;IF(AND(N(A469)&gt;0,N(J469)&gt;0,N(J469)-N(A469)&gt;N('Settings'!$B$4)),"ENTERED LATE; ","")&amp;IF(AND(N(A469)&gt;0,K469="",TODAY()-N(A469)&gt;=N('Settings'!$B$5)),"NOT APPROVED; ",""),LEN(IF(N(A469)=0,"NO DATE; ",IF(A469&gt;TODAY(),"FUTURE DATE; ",""))&amp;IF(B469="","NO WORKER; ",IF(COUNTIF('Workers'!$A$2:$A$61,B469)=0,"WORKER NOT ON WORKERS SHEET; ",""))&amp;IF(C469="","NO JOB; ",IF(COUNTIF('Jobs'!$A$2:$A$61,C469)=0,"JOB NOT ON JOBS SHEET; ",""))&amp;IF(AND(N(G469)=0,AND(D469&lt;&gt;"",E469&lt;&gt;""),N(E469)&lt;=N(D469)),"END BEFORE START; ",IF(N(M469)&lt;=0,"NO HOURS; ",""))&amp;IF(AND(N(A469)&gt;0,B469&lt;&gt;"",COUNTIFS('Time Entries'!$A$2:$A$1500,A469,'Time Entries'!$B$2:$B$1500,B469,'Time Entries'!$C$2:$C$1500,C469,'Time Entries'!$M$2:$M$1500,M469)&gt;1),"POSSIBLE DUPLICATE; ","")&amp;IF(AND(N(A469)&gt;0,B469&lt;&gt;"",N('Settings'!$B$2)&gt;0,SUMIFS('Time Entries'!$M$2:$M$1500,'Time Entries'!$A$2:$A$1500,A469,'Time Entries'!$B$2:$B$1500,B469)&gt;N('Settings'!$B$2)),"LONG DAY; ","")&amp;IF(AND(N(A469)&gt;0,N(J469)&gt;0,N(J469)-N(A469)&gt;N('Settings'!$B$4)),"ENTERED LATE; ","")&amp;IF(AND(N(A469)&gt;0,K469="",TODAY()-N(A469)&gt;=N('Settings'!$B$5)),"NOT APPROVED; ",""))-2)))</f>
        <v/>
      </c>
    </row>
    <row r="470">
      <c r="A470" s="6" t="n"/>
      <c r="D470" s="7" t="n"/>
      <c r="E470" s="7" t="n"/>
      <c r="J470" s="6" t="n"/>
      <c r="L470" s="8" t="n"/>
      <c r="M470" s="9">
        <f>IF(NOT(OR(A470&lt;&gt;"",B470&lt;&gt;"",C470&lt;&gt;"")),"",IF(N(G470)&gt;0,N(G470),IF(AND(AND(D470&lt;&gt;"",E470&lt;&gt;""),N(E470)&gt;N(D470)),ROUND((N(E470)-N(D470))*24-N(F470)/60,2),"")))</f>
        <v/>
      </c>
      <c r="N470" s="6">
        <f>IF(N(A470)=0,"",A470-WEEKDAY(A470,3))</f>
        <v/>
      </c>
      <c r="O470" s="8">
        <f>IF(NOT(OR(A470&lt;&gt;"",B470&lt;&gt;"",C470&lt;&gt;"")),"",IF(IF(N(A470)=0,"NO DATE; ",IF(A470&gt;TODAY(),"FUTURE DATE; ",""))&amp;IF(B470="","NO WORKER; ",IF(COUNTIF('Workers'!$A$2:$A$61,B470)=0,"WORKER NOT ON WORKERS SHEET; ",""))&amp;IF(C470="","NO JOB; ",IF(COUNTIF('Jobs'!$A$2:$A$61,C470)=0,"JOB NOT ON JOBS SHEET; ",""))&amp;IF(AND(N(G470)=0,AND(D470&lt;&gt;"",E470&lt;&gt;""),N(E470)&lt;=N(D470)),"END BEFORE START; ",IF(N(M470)&lt;=0,"NO HOURS; ",""))&amp;IF(AND(N(A470)&gt;0,B470&lt;&gt;"",COUNTIFS('Time Entries'!$A$2:$A$1500,A470,'Time Entries'!$B$2:$B$1500,B470,'Time Entries'!$C$2:$C$1500,C470,'Time Entries'!$M$2:$M$1500,M470)&gt;1),"POSSIBLE DUPLICATE; ","")&amp;IF(AND(N(A470)&gt;0,B470&lt;&gt;"",N('Settings'!$B$2)&gt;0,SUMIFS('Time Entries'!$M$2:$M$1500,'Time Entries'!$A$2:$A$1500,A470,'Time Entries'!$B$2:$B$1500,B470)&gt;N('Settings'!$B$2)),"LONG DAY; ","")&amp;IF(AND(N(A470)&gt;0,N(J470)&gt;0,N(J470)-N(A470)&gt;N('Settings'!$B$4)),"ENTERED LATE; ","")&amp;IF(AND(N(A470)&gt;0,K470="",TODAY()-N(A470)&gt;=N('Settings'!$B$5)),"NOT APPROVED; ","")="","",LEFT(IF(N(A470)=0,"NO DATE; ",IF(A470&gt;TODAY(),"FUTURE DATE; ",""))&amp;IF(B470="","NO WORKER; ",IF(COUNTIF('Workers'!$A$2:$A$61,B470)=0,"WORKER NOT ON WORKERS SHEET; ",""))&amp;IF(C470="","NO JOB; ",IF(COUNTIF('Jobs'!$A$2:$A$61,C470)=0,"JOB NOT ON JOBS SHEET; ",""))&amp;IF(AND(N(G470)=0,AND(D470&lt;&gt;"",E470&lt;&gt;""),N(E470)&lt;=N(D470)),"END BEFORE START; ",IF(N(M470)&lt;=0,"NO HOURS; ",""))&amp;IF(AND(N(A470)&gt;0,B470&lt;&gt;"",COUNTIFS('Time Entries'!$A$2:$A$1500,A470,'Time Entries'!$B$2:$B$1500,B470,'Time Entries'!$C$2:$C$1500,C470,'Time Entries'!$M$2:$M$1500,M470)&gt;1),"POSSIBLE DUPLICATE; ","")&amp;IF(AND(N(A470)&gt;0,B470&lt;&gt;"",N('Settings'!$B$2)&gt;0,SUMIFS('Time Entries'!$M$2:$M$1500,'Time Entries'!$A$2:$A$1500,A470,'Time Entries'!$B$2:$B$1500,B470)&gt;N('Settings'!$B$2)),"LONG DAY; ","")&amp;IF(AND(N(A470)&gt;0,N(J470)&gt;0,N(J470)-N(A470)&gt;N('Settings'!$B$4)),"ENTERED LATE; ","")&amp;IF(AND(N(A470)&gt;0,K470="",TODAY()-N(A470)&gt;=N('Settings'!$B$5)),"NOT APPROVED; ",""),LEN(IF(N(A470)=0,"NO DATE; ",IF(A470&gt;TODAY(),"FUTURE DATE; ",""))&amp;IF(B470="","NO WORKER; ",IF(COUNTIF('Workers'!$A$2:$A$61,B470)=0,"WORKER NOT ON WORKERS SHEET; ",""))&amp;IF(C470="","NO JOB; ",IF(COUNTIF('Jobs'!$A$2:$A$61,C470)=0,"JOB NOT ON JOBS SHEET; ",""))&amp;IF(AND(N(G470)=0,AND(D470&lt;&gt;"",E470&lt;&gt;""),N(E470)&lt;=N(D470)),"END BEFORE START; ",IF(N(M470)&lt;=0,"NO HOURS; ",""))&amp;IF(AND(N(A470)&gt;0,B470&lt;&gt;"",COUNTIFS('Time Entries'!$A$2:$A$1500,A470,'Time Entries'!$B$2:$B$1500,B470,'Time Entries'!$C$2:$C$1500,C470,'Time Entries'!$M$2:$M$1500,M470)&gt;1),"POSSIBLE DUPLICATE; ","")&amp;IF(AND(N(A470)&gt;0,B470&lt;&gt;"",N('Settings'!$B$2)&gt;0,SUMIFS('Time Entries'!$M$2:$M$1500,'Time Entries'!$A$2:$A$1500,A470,'Time Entries'!$B$2:$B$1500,B470)&gt;N('Settings'!$B$2)),"LONG DAY; ","")&amp;IF(AND(N(A470)&gt;0,N(J470)&gt;0,N(J470)-N(A470)&gt;N('Settings'!$B$4)),"ENTERED LATE; ","")&amp;IF(AND(N(A470)&gt;0,K470="",TODAY()-N(A470)&gt;=N('Settings'!$B$5)),"NOT APPROVED; ",""))-2)))</f>
        <v/>
      </c>
    </row>
    <row r="471">
      <c r="A471" s="6" t="n"/>
      <c r="D471" s="7" t="n"/>
      <c r="E471" s="7" t="n"/>
      <c r="J471" s="6" t="n"/>
      <c r="L471" s="8" t="n"/>
      <c r="M471" s="9">
        <f>IF(NOT(OR(A471&lt;&gt;"",B471&lt;&gt;"",C471&lt;&gt;"")),"",IF(N(G471)&gt;0,N(G471),IF(AND(AND(D471&lt;&gt;"",E471&lt;&gt;""),N(E471)&gt;N(D471)),ROUND((N(E471)-N(D471))*24-N(F471)/60,2),"")))</f>
        <v/>
      </c>
      <c r="N471" s="6">
        <f>IF(N(A471)=0,"",A471-WEEKDAY(A471,3))</f>
        <v/>
      </c>
      <c r="O471" s="8">
        <f>IF(NOT(OR(A471&lt;&gt;"",B471&lt;&gt;"",C471&lt;&gt;"")),"",IF(IF(N(A471)=0,"NO DATE; ",IF(A471&gt;TODAY(),"FUTURE DATE; ",""))&amp;IF(B471="","NO WORKER; ",IF(COUNTIF('Workers'!$A$2:$A$61,B471)=0,"WORKER NOT ON WORKERS SHEET; ",""))&amp;IF(C471="","NO JOB; ",IF(COUNTIF('Jobs'!$A$2:$A$61,C471)=0,"JOB NOT ON JOBS SHEET; ",""))&amp;IF(AND(N(G471)=0,AND(D471&lt;&gt;"",E471&lt;&gt;""),N(E471)&lt;=N(D471)),"END BEFORE START; ",IF(N(M471)&lt;=0,"NO HOURS; ",""))&amp;IF(AND(N(A471)&gt;0,B471&lt;&gt;"",COUNTIFS('Time Entries'!$A$2:$A$1500,A471,'Time Entries'!$B$2:$B$1500,B471,'Time Entries'!$C$2:$C$1500,C471,'Time Entries'!$M$2:$M$1500,M471)&gt;1),"POSSIBLE DUPLICATE; ","")&amp;IF(AND(N(A471)&gt;0,B471&lt;&gt;"",N('Settings'!$B$2)&gt;0,SUMIFS('Time Entries'!$M$2:$M$1500,'Time Entries'!$A$2:$A$1500,A471,'Time Entries'!$B$2:$B$1500,B471)&gt;N('Settings'!$B$2)),"LONG DAY; ","")&amp;IF(AND(N(A471)&gt;0,N(J471)&gt;0,N(J471)-N(A471)&gt;N('Settings'!$B$4)),"ENTERED LATE; ","")&amp;IF(AND(N(A471)&gt;0,K471="",TODAY()-N(A471)&gt;=N('Settings'!$B$5)),"NOT APPROVED; ","")="","",LEFT(IF(N(A471)=0,"NO DATE; ",IF(A471&gt;TODAY(),"FUTURE DATE; ",""))&amp;IF(B471="","NO WORKER; ",IF(COUNTIF('Workers'!$A$2:$A$61,B471)=0,"WORKER NOT ON WORKERS SHEET; ",""))&amp;IF(C471="","NO JOB; ",IF(COUNTIF('Jobs'!$A$2:$A$61,C471)=0,"JOB NOT ON JOBS SHEET; ",""))&amp;IF(AND(N(G471)=0,AND(D471&lt;&gt;"",E471&lt;&gt;""),N(E471)&lt;=N(D471)),"END BEFORE START; ",IF(N(M471)&lt;=0,"NO HOURS; ",""))&amp;IF(AND(N(A471)&gt;0,B471&lt;&gt;"",COUNTIFS('Time Entries'!$A$2:$A$1500,A471,'Time Entries'!$B$2:$B$1500,B471,'Time Entries'!$C$2:$C$1500,C471,'Time Entries'!$M$2:$M$1500,M471)&gt;1),"POSSIBLE DUPLICATE; ","")&amp;IF(AND(N(A471)&gt;0,B471&lt;&gt;"",N('Settings'!$B$2)&gt;0,SUMIFS('Time Entries'!$M$2:$M$1500,'Time Entries'!$A$2:$A$1500,A471,'Time Entries'!$B$2:$B$1500,B471)&gt;N('Settings'!$B$2)),"LONG DAY; ","")&amp;IF(AND(N(A471)&gt;0,N(J471)&gt;0,N(J471)-N(A471)&gt;N('Settings'!$B$4)),"ENTERED LATE; ","")&amp;IF(AND(N(A471)&gt;0,K471="",TODAY()-N(A471)&gt;=N('Settings'!$B$5)),"NOT APPROVED; ",""),LEN(IF(N(A471)=0,"NO DATE; ",IF(A471&gt;TODAY(),"FUTURE DATE; ",""))&amp;IF(B471="","NO WORKER; ",IF(COUNTIF('Workers'!$A$2:$A$61,B471)=0,"WORKER NOT ON WORKERS SHEET; ",""))&amp;IF(C471="","NO JOB; ",IF(COUNTIF('Jobs'!$A$2:$A$61,C471)=0,"JOB NOT ON JOBS SHEET; ",""))&amp;IF(AND(N(G471)=0,AND(D471&lt;&gt;"",E471&lt;&gt;""),N(E471)&lt;=N(D471)),"END BEFORE START; ",IF(N(M471)&lt;=0,"NO HOURS; ",""))&amp;IF(AND(N(A471)&gt;0,B471&lt;&gt;"",COUNTIFS('Time Entries'!$A$2:$A$1500,A471,'Time Entries'!$B$2:$B$1500,B471,'Time Entries'!$C$2:$C$1500,C471,'Time Entries'!$M$2:$M$1500,M471)&gt;1),"POSSIBLE DUPLICATE; ","")&amp;IF(AND(N(A471)&gt;0,B471&lt;&gt;"",N('Settings'!$B$2)&gt;0,SUMIFS('Time Entries'!$M$2:$M$1500,'Time Entries'!$A$2:$A$1500,A471,'Time Entries'!$B$2:$B$1500,B471)&gt;N('Settings'!$B$2)),"LONG DAY; ","")&amp;IF(AND(N(A471)&gt;0,N(J471)&gt;0,N(J471)-N(A471)&gt;N('Settings'!$B$4)),"ENTERED LATE; ","")&amp;IF(AND(N(A471)&gt;0,K471="",TODAY()-N(A471)&gt;=N('Settings'!$B$5)),"NOT APPROVED; ",""))-2)))</f>
        <v/>
      </c>
    </row>
    <row r="472">
      <c r="A472" s="6" t="n"/>
      <c r="D472" s="7" t="n"/>
      <c r="E472" s="7" t="n"/>
      <c r="J472" s="6" t="n"/>
      <c r="L472" s="8" t="n"/>
      <c r="M472" s="9">
        <f>IF(NOT(OR(A472&lt;&gt;"",B472&lt;&gt;"",C472&lt;&gt;"")),"",IF(N(G472)&gt;0,N(G472),IF(AND(AND(D472&lt;&gt;"",E472&lt;&gt;""),N(E472)&gt;N(D472)),ROUND((N(E472)-N(D472))*24-N(F472)/60,2),"")))</f>
        <v/>
      </c>
      <c r="N472" s="6">
        <f>IF(N(A472)=0,"",A472-WEEKDAY(A472,3))</f>
        <v/>
      </c>
      <c r="O472" s="8">
        <f>IF(NOT(OR(A472&lt;&gt;"",B472&lt;&gt;"",C472&lt;&gt;"")),"",IF(IF(N(A472)=0,"NO DATE; ",IF(A472&gt;TODAY(),"FUTURE DATE; ",""))&amp;IF(B472="","NO WORKER; ",IF(COUNTIF('Workers'!$A$2:$A$61,B472)=0,"WORKER NOT ON WORKERS SHEET; ",""))&amp;IF(C472="","NO JOB; ",IF(COUNTIF('Jobs'!$A$2:$A$61,C472)=0,"JOB NOT ON JOBS SHEET; ",""))&amp;IF(AND(N(G472)=0,AND(D472&lt;&gt;"",E472&lt;&gt;""),N(E472)&lt;=N(D472)),"END BEFORE START; ",IF(N(M472)&lt;=0,"NO HOURS; ",""))&amp;IF(AND(N(A472)&gt;0,B472&lt;&gt;"",COUNTIFS('Time Entries'!$A$2:$A$1500,A472,'Time Entries'!$B$2:$B$1500,B472,'Time Entries'!$C$2:$C$1500,C472,'Time Entries'!$M$2:$M$1500,M472)&gt;1),"POSSIBLE DUPLICATE; ","")&amp;IF(AND(N(A472)&gt;0,B472&lt;&gt;"",N('Settings'!$B$2)&gt;0,SUMIFS('Time Entries'!$M$2:$M$1500,'Time Entries'!$A$2:$A$1500,A472,'Time Entries'!$B$2:$B$1500,B472)&gt;N('Settings'!$B$2)),"LONG DAY; ","")&amp;IF(AND(N(A472)&gt;0,N(J472)&gt;0,N(J472)-N(A472)&gt;N('Settings'!$B$4)),"ENTERED LATE; ","")&amp;IF(AND(N(A472)&gt;0,K472="",TODAY()-N(A472)&gt;=N('Settings'!$B$5)),"NOT APPROVED; ","")="","",LEFT(IF(N(A472)=0,"NO DATE; ",IF(A472&gt;TODAY(),"FUTURE DATE; ",""))&amp;IF(B472="","NO WORKER; ",IF(COUNTIF('Workers'!$A$2:$A$61,B472)=0,"WORKER NOT ON WORKERS SHEET; ",""))&amp;IF(C472="","NO JOB; ",IF(COUNTIF('Jobs'!$A$2:$A$61,C472)=0,"JOB NOT ON JOBS SHEET; ",""))&amp;IF(AND(N(G472)=0,AND(D472&lt;&gt;"",E472&lt;&gt;""),N(E472)&lt;=N(D472)),"END BEFORE START; ",IF(N(M472)&lt;=0,"NO HOURS; ",""))&amp;IF(AND(N(A472)&gt;0,B472&lt;&gt;"",COUNTIFS('Time Entries'!$A$2:$A$1500,A472,'Time Entries'!$B$2:$B$1500,B472,'Time Entries'!$C$2:$C$1500,C472,'Time Entries'!$M$2:$M$1500,M472)&gt;1),"POSSIBLE DUPLICATE; ","")&amp;IF(AND(N(A472)&gt;0,B472&lt;&gt;"",N('Settings'!$B$2)&gt;0,SUMIFS('Time Entries'!$M$2:$M$1500,'Time Entries'!$A$2:$A$1500,A472,'Time Entries'!$B$2:$B$1500,B472)&gt;N('Settings'!$B$2)),"LONG DAY; ","")&amp;IF(AND(N(A472)&gt;0,N(J472)&gt;0,N(J472)-N(A472)&gt;N('Settings'!$B$4)),"ENTERED LATE; ","")&amp;IF(AND(N(A472)&gt;0,K472="",TODAY()-N(A472)&gt;=N('Settings'!$B$5)),"NOT APPROVED; ",""),LEN(IF(N(A472)=0,"NO DATE; ",IF(A472&gt;TODAY(),"FUTURE DATE; ",""))&amp;IF(B472="","NO WORKER; ",IF(COUNTIF('Workers'!$A$2:$A$61,B472)=0,"WORKER NOT ON WORKERS SHEET; ",""))&amp;IF(C472="","NO JOB; ",IF(COUNTIF('Jobs'!$A$2:$A$61,C472)=0,"JOB NOT ON JOBS SHEET; ",""))&amp;IF(AND(N(G472)=0,AND(D472&lt;&gt;"",E472&lt;&gt;""),N(E472)&lt;=N(D472)),"END BEFORE START; ",IF(N(M472)&lt;=0,"NO HOURS; ",""))&amp;IF(AND(N(A472)&gt;0,B472&lt;&gt;"",COUNTIFS('Time Entries'!$A$2:$A$1500,A472,'Time Entries'!$B$2:$B$1500,B472,'Time Entries'!$C$2:$C$1500,C472,'Time Entries'!$M$2:$M$1500,M472)&gt;1),"POSSIBLE DUPLICATE; ","")&amp;IF(AND(N(A472)&gt;0,B472&lt;&gt;"",N('Settings'!$B$2)&gt;0,SUMIFS('Time Entries'!$M$2:$M$1500,'Time Entries'!$A$2:$A$1500,A472,'Time Entries'!$B$2:$B$1500,B472)&gt;N('Settings'!$B$2)),"LONG DAY; ","")&amp;IF(AND(N(A472)&gt;0,N(J472)&gt;0,N(J472)-N(A472)&gt;N('Settings'!$B$4)),"ENTERED LATE; ","")&amp;IF(AND(N(A472)&gt;0,K472="",TODAY()-N(A472)&gt;=N('Settings'!$B$5)),"NOT APPROVED; ",""))-2)))</f>
        <v/>
      </c>
    </row>
    <row r="473">
      <c r="A473" s="6" t="n"/>
      <c r="D473" s="7" t="n"/>
      <c r="E473" s="7" t="n"/>
      <c r="J473" s="6" t="n"/>
      <c r="L473" s="8" t="n"/>
      <c r="M473" s="9">
        <f>IF(NOT(OR(A473&lt;&gt;"",B473&lt;&gt;"",C473&lt;&gt;"")),"",IF(N(G473)&gt;0,N(G473),IF(AND(AND(D473&lt;&gt;"",E473&lt;&gt;""),N(E473)&gt;N(D473)),ROUND((N(E473)-N(D473))*24-N(F473)/60,2),"")))</f>
        <v/>
      </c>
      <c r="N473" s="6">
        <f>IF(N(A473)=0,"",A473-WEEKDAY(A473,3))</f>
        <v/>
      </c>
      <c r="O473" s="8">
        <f>IF(NOT(OR(A473&lt;&gt;"",B473&lt;&gt;"",C473&lt;&gt;"")),"",IF(IF(N(A473)=0,"NO DATE; ",IF(A473&gt;TODAY(),"FUTURE DATE; ",""))&amp;IF(B473="","NO WORKER; ",IF(COUNTIF('Workers'!$A$2:$A$61,B473)=0,"WORKER NOT ON WORKERS SHEET; ",""))&amp;IF(C473="","NO JOB; ",IF(COUNTIF('Jobs'!$A$2:$A$61,C473)=0,"JOB NOT ON JOBS SHEET; ",""))&amp;IF(AND(N(G473)=0,AND(D473&lt;&gt;"",E473&lt;&gt;""),N(E473)&lt;=N(D473)),"END BEFORE START; ",IF(N(M473)&lt;=0,"NO HOURS; ",""))&amp;IF(AND(N(A473)&gt;0,B473&lt;&gt;"",COUNTIFS('Time Entries'!$A$2:$A$1500,A473,'Time Entries'!$B$2:$B$1500,B473,'Time Entries'!$C$2:$C$1500,C473,'Time Entries'!$M$2:$M$1500,M473)&gt;1),"POSSIBLE DUPLICATE; ","")&amp;IF(AND(N(A473)&gt;0,B473&lt;&gt;"",N('Settings'!$B$2)&gt;0,SUMIFS('Time Entries'!$M$2:$M$1500,'Time Entries'!$A$2:$A$1500,A473,'Time Entries'!$B$2:$B$1500,B473)&gt;N('Settings'!$B$2)),"LONG DAY; ","")&amp;IF(AND(N(A473)&gt;0,N(J473)&gt;0,N(J473)-N(A473)&gt;N('Settings'!$B$4)),"ENTERED LATE; ","")&amp;IF(AND(N(A473)&gt;0,K473="",TODAY()-N(A473)&gt;=N('Settings'!$B$5)),"NOT APPROVED; ","")="","",LEFT(IF(N(A473)=0,"NO DATE; ",IF(A473&gt;TODAY(),"FUTURE DATE; ",""))&amp;IF(B473="","NO WORKER; ",IF(COUNTIF('Workers'!$A$2:$A$61,B473)=0,"WORKER NOT ON WORKERS SHEET; ",""))&amp;IF(C473="","NO JOB; ",IF(COUNTIF('Jobs'!$A$2:$A$61,C473)=0,"JOB NOT ON JOBS SHEET; ",""))&amp;IF(AND(N(G473)=0,AND(D473&lt;&gt;"",E473&lt;&gt;""),N(E473)&lt;=N(D473)),"END BEFORE START; ",IF(N(M473)&lt;=0,"NO HOURS; ",""))&amp;IF(AND(N(A473)&gt;0,B473&lt;&gt;"",COUNTIFS('Time Entries'!$A$2:$A$1500,A473,'Time Entries'!$B$2:$B$1500,B473,'Time Entries'!$C$2:$C$1500,C473,'Time Entries'!$M$2:$M$1500,M473)&gt;1),"POSSIBLE DUPLICATE; ","")&amp;IF(AND(N(A473)&gt;0,B473&lt;&gt;"",N('Settings'!$B$2)&gt;0,SUMIFS('Time Entries'!$M$2:$M$1500,'Time Entries'!$A$2:$A$1500,A473,'Time Entries'!$B$2:$B$1500,B473)&gt;N('Settings'!$B$2)),"LONG DAY; ","")&amp;IF(AND(N(A473)&gt;0,N(J473)&gt;0,N(J473)-N(A473)&gt;N('Settings'!$B$4)),"ENTERED LATE; ","")&amp;IF(AND(N(A473)&gt;0,K473="",TODAY()-N(A473)&gt;=N('Settings'!$B$5)),"NOT APPROVED; ",""),LEN(IF(N(A473)=0,"NO DATE; ",IF(A473&gt;TODAY(),"FUTURE DATE; ",""))&amp;IF(B473="","NO WORKER; ",IF(COUNTIF('Workers'!$A$2:$A$61,B473)=0,"WORKER NOT ON WORKERS SHEET; ",""))&amp;IF(C473="","NO JOB; ",IF(COUNTIF('Jobs'!$A$2:$A$61,C473)=0,"JOB NOT ON JOBS SHEET; ",""))&amp;IF(AND(N(G473)=0,AND(D473&lt;&gt;"",E473&lt;&gt;""),N(E473)&lt;=N(D473)),"END BEFORE START; ",IF(N(M473)&lt;=0,"NO HOURS; ",""))&amp;IF(AND(N(A473)&gt;0,B473&lt;&gt;"",COUNTIFS('Time Entries'!$A$2:$A$1500,A473,'Time Entries'!$B$2:$B$1500,B473,'Time Entries'!$C$2:$C$1500,C473,'Time Entries'!$M$2:$M$1500,M473)&gt;1),"POSSIBLE DUPLICATE; ","")&amp;IF(AND(N(A473)&gt;0,B473&lt;&gt;"",N('Settings'!$B$2)&gt;0,SUMIFS('Time Entries'!$M$2:$M$1500,'Time Entries'!$A$2:$A$1500,A473,'Time Entries'!$B$2:$B$1500,B473)&gt;N('Settings'!$B$2)),"LONG DAY; ","")&amp;IF(AND(N(A473)&gt;0,N(J473)&gt;0,N(J473)-N(A473)&gt;N('Settings'!$B$4)),"ENTERED LATE; ","")&amp;IF(AND(N(A473)&gt;0,K473="",TODAY()-N(A473)&gt;=N('Settings'!$B$5)),"NOT APPROVED; ",""))-2)))</f>
        <v/>
      </c>
    </row>
    <row r="474">
      <c r="A474" s="6" t="n"/>
      <c r="D474" s="7" t="n"/>
      <c r="E474" s="7" t="n"/>
      <c r="J474" s="6" t="n"/>
      <c r="L474" s="8" t="n"/>
      <c r="M474" s="9">
        <f>IF(NOT(OR(A474&lt;&gt;"",B474&lt;&gt;"",C474&lt;&gt;"")),"",IF(N(G474)&gt;0,N(G474),IF(AND(AND(D474&lt;&gt;"",E474&lt;&gt;""),N(E474)&gt;N(D474)),ROUND((N(E474)-N(D474))*24-N(F474)/60,2),"")))</f>
        <v/>
      </c>
      <c r="N474" s="6">
        <f>IF(N(A474)=0,"",A474-WEEKDAY(A474,3))</f>
        <v/>
      </c>
      <c r="O474" s="8">
        <f>IF(NOT(OR(A474&lt;&gt;"",B474&lt;&gt;"",C474&lt;&gt;"")),"",IF(IF(N(A474)=0,"NO DATE; ",IF(A474&gt;TODAY(),"FUTURE DATE; ",""))&amp;IF(B474="","NO WORKER; ",IF(COUNTIF('Workers'!$A$2:$A$61,B474)=0,"WORKER NOT ON WORKERS SHEET; ",""))&amp;IF(C474="","NO JOB; ",IF(COUNTIF('Jobs'!$A$2:$A$61,C474)=0,"JOB NOT ON JOBS SHEET; ",""))&amp;IF(AND(N(G474)=0,AND(D474&lt;&gt;"",E474&lt;&gt;""),N(E474)&lt;=N(D474)),"END BEFORE START; ",IF(N(M474)&lt;=0,"NO HOURS; ",""))&amp;IF(AND(N(A474)&gt;0,B474&lt;&gt;"",COUNTIFS('Time Entries'!$A$2:$A$1500,A474,'Time Entries'!$B$2:$B$1500,B474,'Time Entries'!$C$2:$C$1500,C474,'Time Entries'!$M$2:$M$1500,M474)&gt;1),"POSSIBLE DUPLICATE; ","")&amp;IF(AND(N(A474)&gt;0,B474&lt;&gt;"",N('Settings'!$B$2)&gt;0,SUMIFS('Time Entries'!$M$2:$M$1500,'Time Entries'!$A$2:$A$1500,A474,'Time Entries'!$B$2:$B$1500,B474)&gt;N('Settings'!$B$2)),"LONG DAY; ","")&amp;IF(AND(N(A474)&gt;0,N(J474)&gt;0,N(J474)-N(A474)&gt;N('Settings'!$B$4)),"ENTERED LATE; ","")&amp;IF(AND(N(A474)&gt;0,K474="",TODAY()-N(A474)&gt;=N('Settings'!$B$5)),"NOT APPROVED; ","")="","",LEFT(IF(N(A474)=0,"NO DATE; ",IF(A474&gt;TODAY(),"FUTURE DATE; ",""))&amp;IF(B474="","NO WORKER; ",IF(COUNTIF('Workers'!$A$2:$A$61,B474)=0,"WORKER NOT ON WORKERS SHEET; ",""))&amp;IF(C474="","NO JOB; ",IF(COUNTIF('Jobs'!$A$2:$A$61,C474)=0,"JOB NOT ON JOBS SHEET; ",""))&amp;IF(AND(N(G474)=0,AND(D474&lt;&gt;"",E474&lt;&gt;""),N(E474)&lt;=N(D474)),"END BEFORE START; ",IF(N(M474)&lt;=0,"NO HOURS; ",""))&amp;IF(AND(N(A474)&gt;0,B474&lt;&gt;"",COUNTIFS('Time Entries'!$A$2:$A$1500,A474,'Time Entries'!$B$2:$B$1500,B474,'Time Entries'!$C$2:$C$1500,C474,'Time Entries'!$M$2:$M$1500,M474)&gt;1),"POSSIBLE DUPLICATE; ","")&amp;IF(AND(N(A474)&gt;0,B474&lt;&gt;"",N('Settings'!$B$2)&gt;0,SUMIFS('Time Entries'!$M$2:$M$1500,'Time Entries'!$A$2:$A$1500,A474,'Time Entries'!$B$2:$B$1500,B474)&gt;N('Settings'!$B$2)),"LONG DAY; ","")&amp;IF(AND(N(A474)&gt;0,N(J474)&gt;0,N(J474)-N(A474)&gt;N('Settings'!$B$4)),"ENTERED LATE; ","")&amp;IF(AND(N(A474)&gt;0,K474="",TODAY()-N(A474)&gt;=N('Settings'!$B$5)),"NOT APPROVED; ",""),LEN(IF(N(A474)=0,"NO DATE; ",IF(A474&gt;TODAY(),"FUTURE DATE; ",""))&amp;IF(B474="","NO WORKER; ",IF(COUNTIF('Workers'!$A$2:$A$61,B474)=0,"WORKER NOT ON WORKERS SHEET; ",""))&amp;IF(C474="","NO JOB; ",IF(COUNTIF('Jobs'!$A$2:$A$61,C474)=0,"JOB NOT ON JOBS SHEET; ",""))&amp;IF(AND(N(G474)=0,AND(D474&lt;&gt;"",E474&lt;&gt;""),N(E474)&lt;=N(D474)),"END BEFORE START; ",IF(N(M474)&lt;=0,"NO HOURS; ",""))&amp;IF(AND(N(A474)&gt;0,B474&lt;&gt;"",COUNTIFS('Time Entries'!$A$2:$A$1500,A474,'Time Entries'!$B$2:$B$1500,B474,'Time Entries'!$C$2:$C$1500,C474,'Time Entries'!$M$2:$M$1500,M474)&gt;1),"POSSIBLE DUPLICATE; ","")&amp;IF(AND(N(A474)&gt;0,B474&lt;&gt;"",N('Settings'!$B$2)&gt;0,SUMIFS('Time Entries'!$M$2:$M$1500,'Time Entries'!$A$2:$A$1500,A474,'Time Entries'!$B$2:$B$1500,B474)&gt;N('Settings'!$B$2)),"LONG DAY; ","")&amp;IF(AND(N(A474)&gt;0,N(J474)&gt;0,N(J474)-N(A474)&gt;N('Settings'!$B$4)),"ENTERED LATE; ","")&amp;IF(AND(N(A474)&gt;0,K474="",TODAY()-N(A474)&gt;=N('Settings'!$B$5)),"NOT APPROVED; ",""))-2)))</f>
        <v/>
      </c>
    </row>
    <row r="475">
      <c r="A475" s="6" t="n"/>
      <c r="D475" s="7" t="n"/>
      <c r="E475" s="7" t="n"/>
      <c r="J475" s="6" t="n"/>
      <c r="L475" s="8" t="n"/>
      <c r="M475" s="9">
        <f>IF(NOT(OR(A475&lt;&gt;"",B475&lt;&gt;"",C475&lt;&gt;"")),"",IF(N(G475)&gt;0,N(G475),IF(AND(AND(D475&lt;&gt;"",E475&lt;&gt;""),N(E475)&gt;N(D475)),ROUND((N(E475)-N(D475))*24-N(F475)/60,2),"")))</f>
        <v/>
      </c>
      <c r="N475" s="6">
        <f>IF(N(A475)=0,"",A475-WEEKDAY(A475,3))</f>
        <v/>
      </c>
      <c r="O475" s="8">
        <f>IF(NOT(OR(A475&lt;&gt;"",B475&lt;&gt;"",C475&lt;&gt;"")),"",IF(IF(N(A475)=0,"NO DATE; ",IF(A475&gt;TODAY(),"FUTURE DATE; ",""))&amp;IF(B475="","NO WORKER; ",IF(COUNTIF('Workers'!$A$2:$A$61,B475)=0,"WORKER NOT ON WORKERS SHEET; ",""))&amp;IF(C475="","NO JOB; ",IF(COUNTIF('Jobs'!$A$2:$A$61,C475)=0,"JOB NOT ON JOBS SHEET; ",""))&amp;IF(AND(N(G475)=0,AND(D475&lt;&gt;"",E475&lt;&gt;""),N(E475)&lt;=N(D475)),"END BEFORE START; ",IF(N(M475)&lt;=0,"NO HOURS; ",""))&amp;IF(AND(N(A475)&gt;0,B475&lt;&gt;"",COUNTIFS('Time Entries'!$A$2:$A$1500,A475,'Time Entries'!$B$2:$B$1500,B475,'Time Entries'!$C$2:$C$1500,C475,'Time Entries'!$M$2:$M$1500,M475)&gt;1),"POSSIBLE DUPLICATE; ","")&amp;IF(AND(N(A475)&gt;0,B475&lt;&gt;"",N('Settings'!$B$2)&gt;0,SUMIFS('Time Entries'!$M$2:$M$1500,'Time Entries'!$A$2:$A$1500,A475,'Time Entries'!$B$2:$B$1500,B475)&gt;N('Settings'!$B$2)),"LONG DAY; ","")&amp;IF(AND(N(A475)&gt;0,N(J475)&gt;0,N(J475)-N(A475)&gt;N('Settings'!$B$4)),"ENTERED LATE; ","")&amp;IF(AND(N(A475)&gt;0,K475="",TODAY()-N(A475)&gt;=N('Settings'!$B$5)),"NOT APPROVED; ","")="","",LEFT(IF(N(A475)=0,"NO DATE; ",IF(A475&gt;TODAY(),"FUTURE DATE; ",""))&amp;IF(B475="","NO WORKER; ",IF(COUNTIF('Workers'!$A$2:$A$61,B475)=0,"WORKER NOT ON WORKERS SHEET; ",""))&amp;IF(C475="","NO JOB; ",IF(COUNTIF('Jobs'!$A$2:$A$61,C475)=0,"JOB NOT ON JOBS SHEET; ",""))&amp;IF(AND(N(G475)=0,AND(D475&lt;&gt;"",E475&lt;&gt;""),N(E475)&lt;=N(D475)),"END BEFORE START; ",IF(N(M475)&lt;=0,"NO HOURS; ",""))&amp;IF(AND(N(A475)&gt;0,B475&lt;&gt;"",COUNTIFS('Time Entries'!$A$2:$A$1500,A475,'Time Entries'!$B$2:$B$1500,B475,'Time Entries'!$C$2:$C$1500,C475,'Time Entries'!$M$2:$M$1500,M475)&gt;1),"POSSIBLE DUPLICATE; ","")&amp;IF(AND(N(A475)&gt;0,B475&lt;&gt;"",N('Settings'!$B$2)&gt;0,SUMIFS('Time Entries'!$M$2:$M$1500,'Time Entries'!$A$2:$A$1500,A475,'Time Entries'!$B$2:$B$1500,B475)&gt;N('Settings'!$B$2)),"LONG DAY; ","")&amp;IF(AND(N(A475)&gt;0,N(J475)&gt;0,N(J475)-N(A475)&gt;N('Settings'!$B$4)),"ENTERED LATE; ","")&amp;IF(AND(N(A475)&gt;0,K475="",TODAY()-N(A475)&gt;=N('Settings'!$B$5)),"NOT APPROVED; ",""),LEN(IF(N(A475)=0,"NO DATE; ",IF(A475&gt;TODAY(),"FUTURE DATE; ",""))&amp;IF(B475="","NO WORKER; ",IF(COUNTIF('Workers'!$A$2:$A$61,B475)=0,"WORKER NOT ON WORKERS SHEET; ",""))&amp;IF(C475="","NO JOB; ",IF(COUNTIF('Jobs'!$A$2:$A$61,C475)=0,"JOB NOT ON JOBS SHEET; ",""))&amp;IF(AND(N(G475)=0,AND(D475&lt;&gt;"",E475&lt;&gt;""),N(E475)&lt;=N(D475)),"END BEFORE START; ",IF(N(M475)&lt;=0,"NO HOURS; ",""))&amp;IF(AND(N(A475)&gt;0,B475&lt;&gt;"",COUNTIFS('Time Entries'!$A$2:$A$1500,A475,'Time Entries'!$B$2:$B$1500,B475,'Time Entries'!$C$2:$C$1500,C475,'Time Entries'!$M$2:$M$1500,M475)&gt;1),"POSSIBLE DUPLICATE; ","")&amp;IF(AND(N(A475)&gt;0,B475&lt;&gt;"",N('Settings'!$B$2)&gt;0,SUMIFS('Time Entries'!$M$2:$M$1500,'Time Entries'!$A$2:$A$1500,A475,'Time Entries'!$B$2:$B$1500,B475)&gt;N('Settings'!$B$2)),"LONG DAY; ","")&amp;IF(AND(N(A475)&gt;0,N(J475)&gt;0,N(J475)-N(A475)&gt;N('Settings'!$B$4)),"ENTERED LATE; ","")&amp;IF(AND(N(A475)&gt;0,K475="",TODAY()-N(A475)&gt;=N('Settings'!$B$5)),"NOT APPROVED; ",""))-2)))</f>
        <v/>
      </c>
    </row>
    <row r="476">
      <c r="A476" s="6" t="n"/>
      <c r="D476" s="7" t="n"/>
      <c r="E476" s="7" t="n"/>
      <c r="J476" s="6" t="n"/>
      <c r="L476" s="8" t="n"/>
      <c r="M476" s="9">
        <f>IF(NOT(OR(A476&lt;&gt;"",B476&lt;&gt;"",C476&lt;&gt;"")),"",IF(N(G476)&gt;0,N(G476),IF(AND(AND(D476&lt;&gt;"",E476&lt;&gt;""),N(E476)&gt;N(D476)),ROUND((N(E476)-N(D476))*24-N(F476)/60,2),"")))</f>
        <v/>
      </c>
      <c r="N476" s="6">
        <f>IF(N(A476)=0,"",A476-WEEKDAY(A476,3))</f>
        <v/>
      </c>
      <c r="O476" s="8">
        <f>IF(NOT(OR(A476&lt;&gt;"",B476&lt;&gt;"",C476&lt;&gt;"")),"",IF(IF(N(A476)=0,"NO DATE; ",IF(A476&gt;TODAY(),"FUTURE DATE; ",""))&amp;IF(B476="","NO WORKER; ",IF(COUNTIF('Workers'!$A$2:$A$61,B476)=0,"WORKER NOT ON WORKERS SHEET; ",""))&amp;IF(C476="","NO JOB; ",IF(COUNTIF('Jobs'!$A$2:$A$61,C476)=0,"JOB NOT ON JOBS SHEET; ",""))&amp;IF(AND(N(G476)=0,AND(D476&lt;&gt;"",E476&lt;&gt;""),N(E476)&lt;=N(D476)),"END BEFORE START; ",IF(N(M476)&lt;=0,"NO HOURS; ",""))&amp;IF(AND(N(A476)&gt;0,B476&lt;&gt;"",COUNTIFS('Time Entries'!$A$2:$A$1500,A476,'Time Entries'!$B$2:$B$1500,B476,'Time Entries'!$C$2:$C$1500,C476,'Time Entries'!$M$2:$M$1500,M476)&gt;1),"POSSIBLE DUPLICATE; ","")&amp;IF(AND(N(A476)&gt;0,B476&lt;&gt;"",N('Settings'!$B$2)&gt;0,SUMIFS('Time Entries'!$M$2:$M$1500,'Time Entries'!$A$2:$A$1500,A476,'Time Entries'!$B$2:$B$1500,B476)&gt;N('Settings'!$B$2)),"LONG DAY; ","")&amp;IF(AND(N(A476)&gt;0,N(J476)&gt;0,N(J476)-N(A476)&gt;N('Settings'!$B$4)),"ENTERED LATE; ","")&amp;IF(AND(N(A476)&gt;0,K476="",TODAY()-N(A476)&gt;=N('Settings'!$B$5)),"NOT APPROVED; ","")="","",LEFT(IF(N(A476)=0,"NO DATE; ",IF(A476&gt;TODAY(),"FUTURE DATE; ",""))&amp;IF(B476="","NO WORKER; ",IF(COUNTIF('Workers'!$A$2:$A$61,B476)=0,"WORKER NOT ON WORKERS SHEET; ",""))&amp;IF(C476="","NO JOB; ",IF(COUNTIF('Jobs'!$A$2:$A$61,C476)=0,"JOB NOT ON JOBS SHEET; ",""))&amp;IF(AND(N(G476)=0,AND(D476&lt;&gt;"",E476&lt;&gt;""),N(E476)&lt;=N(D476)),"END BEFORE START; ",IF(N(M476)&lt;=0,"NO HOURS; ",""))&amp;IF(AND(N(A476)&gt;0,B476&lt;&gt;"",COUNTIFS('Time Entries'!$A$2:$A$1500,A476,'Time Entries'!$B$2:$B$1500,B476,'Time Entries'!$C$2:$C$1500,C476,'Time Entries'!$M$2:$M$1500,M476)&gt;1),"POSSIBLE DUPLICATE; ","")&amp;IF(AND(N(A476)&gt;0,B476&lt;&gt;"",N('Settings'!$B$2)&gt;0,SUMIFS('Time Entries'!$M$2:$M$1500,'Time Entries'!$A$2:$A$1500,A476,'Time Entries'!$B$2:$B$1500,B476)&gt;N('Settings'!$B$2)),"LONG DAY; ","")&amp;IF(AND(N(A476)&gt;0,N(J476)&gt;0,N(J476)-N(A476)&gt;N('Settings'!$B$4)),"ENTERED LATE; ","")&amp;IF(AND(N(A476)&gt;0,K476="",TODAY()-N(A476)&gt;=N('Settings'!$B$5)),"NOT APPROVED; ",""),LEN(IF(N(A476)=0,"NO DATE; ",IF(A476&gt;TODAY(),"FUTURE DATE; ",""))&amp;IF(B476="","NO WORKER; ",IF(COUNTIF('Workers'!$A$2:$A$61,B476)=0,"WORKER NOT ON WORKERS SHEET; ",""))&amp;IF(C476="","NO JOB; ",IF(COUNTIF('Jobs'!$A$2:$A$61,C476)=0,"JOB NOT ON JOBS SHEET; ",""))&amp;IF(AND(N(G476)=0,AND(D476&lt;&gt;"",E476&lt;&gt;""),N(E476)&lt;=N(D476)),"END BEFORE START; ",IF(N(M476)&lt;=0,"NO HOURS; ",""))&amp;IF(AND(N(A476)&gt;0,B476&lt;&gt;"",COUNTIFS('Time Entries'!$A$2:$A$1500,A476,'Time Entries'!$B$2:$B$1500,B476,'Time Entries'!$C$2:$C$1500,C476,'Time Entries'!$M$2:$M$1500,M476)&gt;1),"POSSIBLE DUPLICATE; ","")&amp;IF(AND(N(A476)&gt;0,B476&lt;&gt;"",N('Settings'!$B$2)&gt;0,SUMIFS('Time Entries'!$M$2:$M$1500,'Time Entries'!$A$2:$A$1500,A476,'Time Entries'!$B$2:$B$1500,B476)&gt;N('Settings'!$B$2)),"LONG DAY; ","")&amp;IF(AND(N(A476)&gt;0,N(J476)&gt;0,N(J476)-N(A476)&gt;N('Settings'!$B$4)),"ENTERED LATE; ","")&amp;IF(AND(N(A476)&gt;0,K476="",TODAY()-N(A476)&gt;=N('Settings'!$B$5)),"NOT APPROVED; ",""))-2)))</f>
        <v/>
      </c>
    </row>
    <row r="477">
      <c r="A477" s="6" t="n"/>
      <c r="D477" s="7" t="n"/>
      <c r="E477" s="7" t="n"/>
      <c r="J477" s="6" t="n"/>
      <c r="L477" s="8" t="n"/>
      <c r="M477" s="9">
        <f>IF(NOT(OR(A477&lt;&gt;"",B477&lt;&gt;"",C477&lt;&gt;"")),"",IF(N(G477)&gt;0,N(G477),IF(AND(AND(D477&lt;&gt;"",E477&lt;&gt;""),N(E477)&gt;N(D477)),ROUND((N(E477)-N(D477))*24-N(F477)/60,2),"")))</f>
        <v/>
      </c>
      <c r="N477" s="6">
        <f>IF(N(A477)=0,"",A477-WEEKDAY(A477,3))</f>
        <v/>
      </c>
      <c r="O477" s="8">
        <f>IF(NOT(OR(A477&lt;&gt;"",B477&lt;&gt;"",C477&lt;&gt;"")),"",IF(IF(N(A477)=0,"NO DATE; ",IF(A477&gt;TODAY(),"FUTURE DATE; ",""))&amp;IF(B477="","NO WORKER; ",IF(COUNTIF('Workers'!$A$2:$A$61,B477)=0,"WORKER NOT ON WORKERS SHEET; ",""))&amp;IF(C477="","NO JOB; ",IF(COUNTIF('Jobs'!$A$2:$A$61,C477)=0,"JOB NOT ON JOBS SHEET; ",""))&amp;IF(AND(N(G477)=0,AND(D477&lt;&gt;"",E477&lt;&gt;""),N(E477)&lt;=N(D477)),"END BEFORE START; ",IF(N(M477)&lt;=0,"NO HOURS; ",""))&amp;IF(AND(N(A477)&gt;0,B477&lt;&gt;"",COUNTIFS('Time Entries'!$A$2:$A$1500,A477,'Time Entries'!$B$2:$B$1500,B477,'Time Entries'!$C$2:$C$1500,C477,'Time Entries'!$M$2:$M$1500,M477)&gt;1),"POSSIBLE DUPLICATE; ","")&amp;IF(AND(N(A477)&gt;0,B477&lt;&gt;"",N('Settings'!$B$2)&gt;0,SUMIFS('Time Entries'!$M$2:$M$1500,'Time Entries'!$A$2:$A$1500,A477,'Time Entries'!$B$2:$B$1500,B477)&gt;N('Settings'!$B$2)),"LONG DAY; ","")&amp;IF(AND(N(A477)&gt;0,N(J477)&gt;0,N(J477)-N(A477)&gt;N('Settings'!$B$4)),"ENTERED LATE; ","")&amp;IF(AND(N(A477)&gt;0,K477="",TODAY()-N(A477)&gt;=N('Settings'!$B$5)),"NOT APPROVED; ","")="","",LEFT(IF(N(A477)=0,"NO DATE; ",IF(A477&gt;TODAY(),"FUTURE DATE; ",""))&amp;IF(B477="","NO WORKER; ",IF(COUNTIF('Workers'!$A$2:$A$61,B477)=0,"WORKER NOT ON WORKERS SHEET; ",""))&amp;IF(C477="","NO JOB; ",IF(COUNTIF('Jobs'!$A$2:$A$61,C477)=0,"JOB NOT ON JOBS SHEET; ",""))&amp;IF(AND(N(G477)=0,AND(D477&lt;&gt;"",E477&lt;&gt;""),N(E477)&lt;=N(D477)),"END BEFORE START; ",IF(N(M477)&lt;=0,"NO HOURS; ",""))&amp;IF(AND(N(A477)&gt;0,B477&lt;&gt;"",COUNTIFS('Time Entries'!$A$2:$A$1500,A477,'Time Entries'!$B$2:$B$1500,B477,'Time Entries'!$C$2:$C$1500,C477,'Time Entries'!$M$2:$M$1500,M477)&gt;1),"POSSIBLE DUPLICATE; ","")&amp;IF(AND(N(A477)&gt;0,B477&lt;&gt;"",N('Settings'!$B$2)&gt;0,SUMIFS('Time Entries'!$M$2:$M$1500,'Time Entries'!$A$2:$A$1500,A477,'Time Entries'!$B$2:$B$1500,B477)&gt;N('Settings'!$B$2)),"LONG DAY; ","")&amp;IF(AND(N(A477)&gt;0,N(J477)&gt;0,N(J477)-N(A477)&gt;N('Settings'!$B$4)),"ENTERED LATE; ","")&amp;IF(AND(N(A477)&gt;0,K477="",TODAY()-N(A477)&gt;=N('Settings'!$B$5)),"NOT APPROVED; ",""),LEN(IF(N(A477)=0,"NO DATE; ",IF(A477&gt;TODAY(),"FUTURE DATE; ",""))&amp;IF(B477="","NO WORKER; ",IF(COUNTIF('Workers'!$A$2:$A$61,B477)=0,"WORKER NOT ON WORKERS SHEET; ",""))&amp;IF(C477="","NO JOB; ",IF(COUNTIF('Jobs'!$A$2:$A$61,C477)=0,"JOB NOT ON JOBS SHEET; ",""))&amp;IF(AND(N(G477)=0,AND(D477&lt;&gt;"",E477&lt;&gt;""),N(E477)&lt;=N(D477)),"END BEFORE START; ",IF(N(M477)&lt;=0,"NO HOURS; ",""))&amp;IF(AND(N(A477)&gt;0,B477&lt;&gt;"",COUNTIFS('Time Entries'!$A$2:$A$1500,A477,'Time Entries'!$B$2:$B$1500,B477,'Time Entries'!$C$2:$C$1500,C477,'Time Entries'!$M$2:$M$1500,M477)&gt;1),"POSSIBLE DUPLICATE; ","")&amp;IF(AND(N(A477)&gt;0,B477&lt;&gt;"",N('Settings'!$B$2)&gt;0,SUMIFS('Time Entries'!$M$2:$M$1500,'Time Entries'!$A$2:$A$1500,A477,'Time Entries'!$B$2:$B$1500,B477)&gt;N('Settings'!$B$2)),"LONG DAY; ","")&amp;IF(AND(N(A477)&gt;0,N(J477)&gt;0,N(J477)-N(A477)&gt;N('Settings'!$B$4)),"ENTERED LATE; ","")&amp;IF(AND(N(A477)&gt;0,K477="",TODAY()-N(A477)&gt;=N('Settings'!$B$5)),"NOT APPROVED; ",""))-2)))</f>
        <v/>
      </c>
    </row>
    <row r="478">
      <c r="A478" s="6" t="n"/>
      <c r="D478" s="7" t="n"/>
      <c r="E478" s="7" t="n"/>
      <c r="J478" s="6" t="n"/>
      <c r="L478" s="8" t="n"/>
      <c r="M478" s="9">
        <f>IF(NOT(OR(A478&lt;&gt;"",B478&lt;&gt;"",C478&lt;&gt;"")),"",IF(N(G478)&gt;0,N(G478),IF(AND(AND(D478&lt;&gt;"",E478&lt;&gt;""),N(E478)&gt;N(D478)),ROUND((N(E478)-N(D478))*24-N(F478)/60,2),"")))</f>
        <v/>
      </c>
      <c r="N478" s="6">
        <f>IF(N(A478)=0,"",A478-WEEKDAY(A478,3))</f>
        <v/>
      </c>
      <c r="O478" s="8">
        <f>IF(NOT(OR(A478&lt;&gt;"",B478&lt;&gt;"",C478&lt;&gt;"")),"",IF(IF(N(A478)=0,"NO DATE; ",IF(A478&gt;TODAY(),"FUTURE DATE; ",""))&amp;IF(B478="","NO WORKER; ",IF(COUNTIF('Workers'!$A$2:$A$61,B478)=0,"WORKER NOT ON WORKERS SHEET; ",""))&amp;IF(C478="","NO JOB; ",IF(COUNTIF('Jobs'!$A$2:$A$61,C478)=0,"JOB NOT ON JOBS SHEET; ",""))&amp;IF(AND(N(G478)=0,AND(D478&lt;&gt;"",E478&lt;&gt;""),N(E478)&lt;=N(D478)),"END BEFORE START; ",IF(N(M478)&lt;=0,"NO HOURS; ",""))&amp;IF(AND(N(A478)&gt;0,B478&lt;&gt;"",COUNTIFS('Time Entries'!$A$2:$A$1500,A478,'Time Entries'!$B$2:$B$1500,B478,'Time Entries'!$C$2:$C$1500,C478,'Time Entries'!$M$2:$M$1500,M478)&gt;1),"POSSIBLE DUPLICATE; ","")&amp;IF(AND(N(A478)&gt;0,B478&lt;&gt;"",N('Settings'!$B$2)&gt;0,SUMIFS('Time Entries'!$M$2:$M$1500,'Time Entries'!$A$2:$A$1500,A478,'Time Entries'!$B$2:$B$1500,B478)&gt;N('Settings'!$B$2)),"LONG DAY; ","")&amp;IF(AND(N(A478)&gt;0,N(J478)&gt;0,N(J478)-N(A478)&gt;N('Settings'!$B$4)),"ENTERED LATE; ","")&amp;IF(AND(N(A478)&gt;0,K478="",TODAY()-N(A478)&gt;=N('Settings'!$B$5)),"NOT APPROVED; ","")="","",LEFT(IF(N(A478)=0,"NO DATE; ",IF(A478&gt;TODAY(),"FUTURE DATE; ",""))&amp;IF(B478="","NO WORKER; ",IF(COUNTIF('Workers'!$A$2:$A$61,B478)=0,"WORKER NOT ON WORKERS SHEET; ",""))&amp;IF(C478="","NO JOB; ",IF(COUNTIF('Jobs'!$A$2:$A$61,C478)=0,"JOB NOT ON JOBS SHEET; ",""))&amp;IF(AND(N(G478)=0,AND(D478&lt;&gt;"",E478&lt;&gt;""),N(E478)&lt;=N(D478)),"END BEFORE START; ",IF(N(M478)&lt;=0,"NO HOURS; ",""))&amp;IF(AND(N(A478)&gt;0,B478&lt;&gt;"",COUNTIFS('Time Entries'!$A$2:$A$1500,A478,'Time Entries'!$B$2:$B$1500,B478,'Time Entries'!$C$2:$C$1500,C478,'Time Entries'!$M$2:$M$1500,M478)&gt;1),"POSSIBLE DUPLICATE; ","")&amp;IF(AND(N(A478)&gt;0,B478&lt;&gt;"",N('Settings'!$B$2)&gt;0,SUMIFS('Time Entries'!$M$2:$M$1500,'Time Entries'!$A$2:$A$1500,A478,'Time Entries'!$B$2:$B$1500,B478)&gt;N('Settings'!$B$2)),"LONG DAY; ","")&amp;IF(AND(N(A478)&gt;0,N(J478)&gt;0,N(J478)-N(A478)&gt;N('Settings'!$B$4)),"ENTERED LATE; ","")&amp;IF(AND(N(A478)&gt;0,K478="",TODAY()-N(A478)&gt;=N('Settings'!$B$5)),"NOT APPROVED; ",""),LEN(IF(N(A478)=0,"NO DATE; ",IF(A478&gt;TODAY(),"FUTURE DATE; ",""))&amp;IF(B478="","NO WORKER; ",IF(COUNTIF('Workers'!$A$2:$A$61,B478)=0,"WORKER NOT ON WORKERS SHEET; ",""))&amp;IF(C478="","NO JOB; ",IF(COUNTIF('Jobs'!$A$2:$A$61,C478)=0,"JOB NOT ON JOBS SHEET; ",""))&amp;IF(AND(N(G478)=0,AND(D478&lt;&gt;"",E478&lt;&gt;""),N(E478)&lt;=N(D478)),"END BEFORE START; ",IF(N(M478)&lt;=0,"NO HOURS; ",""))&amp;IF(AND(N(A478)&gt;0,B478&lt;&gt;"",COUNTIFS('Time Entries'!$A$2:$A$1500,A478,'Time Entries'!$B$2:$B$1500,B478,'Time Entries'!$C$2:$C$1500,C478,'Time Entries'!$M$2:$M$1500,M478)&gt;1),"POSSIBLE DUPLICATE; ","")&amp;IF(AND(N(A478)&gt;0,B478&lt;&gt;"",N('Settings'!$B$2)&gt;0,SUMIFS('Time Entries'!$M$2:$M$1500,'Time Entries'!$A$2:$A$1500,A478,'Time Entries'!$B$2:$B$1500,B478)&gt;N('Settings'!$B$2)),"LONG DAY; ","")&amp;IF(AND(N(A478)&gt;0,N(J478)&gt;0,N(J478)-N(A478)&gt;N('Settings'!$B$4)),"ENTERED LATE; ","")&amp;IF(AND(N(A478)&gt;0,K478="",TODAY()-N(A478)&gt;=N('Settings'!$B$5)),"NOT APPROVED; ",""))-2)))</f>
        <v/>
      </c>
    </row>
    <row r="479">
      <c r="A479" s="6" t="n"/>
      <c r="D479" s="7" t="n"/>
      <c r="E479" s="7" t="n"/>
      <c r="J479" s="6" t="n"/>
      <c r="L479" s="8" t="n"/>
      <c r="M479" s="9">
        <f>IF(NOT(OR(A479&lt;&gt;"",B479&lt;&gt;"",C479&lt;&gt;"")),"",IF(N(G479)&gt;0,N(G479),IF(AND(AND(D479&lt;&gt;"",E479&lt;&gt;""),N(E479)&gt;N(D479)),ROUND((N(E479)-N(D479))*24-N(F479)/60,2),"")))</f>
        <v/>
      </c>
      <c r="N479" s="6">
        <f>IF(N(A479)=0,"",A479-WEEKDAY(A479,3))</f>
        <v/>
      </c>
      <c r="O479" s="8">
        <f>IF(NOT(OR(A479&lt;&gt;"",B479&lt;&gt;"",C479&lt;&gt;"")),"",IF(IF(N(A479)=0,"NO DATE; ",IF(A479&gt;TODAY(),"FUTURE DATE; ",""))&amp;IF(B479="","NO WORKER; ",IF(COUNTIF('Workers'!$A$2:$A$61,B479)=0,"WORKER NOT ON WORKERS SHEET; ",""))&amp;IF(C479="","NO JOB; ",IF(COUNTIF('Jobs'!$A$2:$A$61,C479)=0,"JOB NOT ON JOBS SHEET; ",""))&amp;IF(AND(N(G479)=0,AND(D479&lt;&gt;"",E479&lt;&gt;""),N(E479)&lt;=N(D479)),"END BEFORE START; ",IF(N(M479)&lt;=0,"NO HOURS; ",""))&amp;IF(AND(N(A479)&gt;0,B479&lt;&gt;"",COUNTIFS('Time Entries'!$A$2:$A$1500,A479,'Time Entries'!$B$2:$B$1500,B479,'Time Entries'!$C$2:$C$1500,C479,'Time Entries'!$M$2:$M$1500,M479)&gt;1),"POSSIBLE DUPLICATE; ","")&amp;IF(AND(N(A479)&gt;0,B479&lt;&gt;"",N('Settings'!$B$2)&gt;0,SUMIFS('Time Entries'!$M$2:$M$1500,'Time Entries'!$A$2:$A$1500,A479,'Time Entries'!$B$2:$B$1500,B479)&gt;N('Settings'!$B$2)),"LONG DAY; ","")&amp;IF(AND(N(A479)&gt;0,N(J479)&gt;0,N(J479)-N(A479)&gt;N('Settings'!$B$4)),"ENTERED LATE; ","")&amp;IF(AND(N(A479)&gt;0,K479="",TODAY()-N(A479)&gt;=N('Settings'!$B$5)),"NOT APPROVED; ","")="","",LEFT(IF(N(A479)=0,"NO DATE; ",IF(A479&gt;TODAY(),"FUTURE DATE; ",""))&amp;IF(B479="","NO WORKER; ",IF(COUNTIF('Workers'!$A$2:$A$61,B479)=0,"WORKER NOT ON WORKERS SHEET; ",""))&amp;IF(C479="","NO JOB; ",IF(COUNTIF('Jobs'!$A$2:$A$61,C479)=0,"JOB NOT ON JOBS SHEET; ",""))&amp;IF(AND(N(G479)=0,AND(D479&lt;&gt;"",E479&lt;&gt;""),N(E479)&lt;=N(D479)),"END BEFORE START; ",IF(N(M479)&lt;=0,"NO HOURS; ",""))&amp;IF(AND(N(A479)&gt;0,B479&lt;&gt;"",COUNTIFS('Time Entries'!$A$2:$A$1500,A479,'Time Entries'!$B$2:$B$1500,B479,'Time Entries'!$C$2:$C$1500,C479,'Time Entries'!$M$2:$M$1500,M479)&gt;1),"POSSIBLE DUPLICATE; ","")&amp;IF(AND(N(A479)&gt;0,B479&lt;&gt;"",N('Settings'!$B$2)&gt;0,SUMIFS('Time Entries'!$M$2:$M$1500,'Time Entries'!$A$2:$A$1500,A479,'Time Entries'!$B$2:$B$1500,B479)&gt;N('Settings'!$B$2)),"LONG DAY; ","")&amp;IF(AND(N(A479)&gt;0,N(J479)&gt;0,N(J479)-N(A479)&gt;N('Settings'!$B$4)),"ENTERED LATE; ","")&amp;IF(AND(N(A479)&gt;0,K479="",TODAY()-N(A479)&gt;=N('Settings'!$B$5)),"NOT APPROVED; ",""),LEN(IF(N(A479)=0,"NO DATE; ",IF(A479&gt;TODAY(),"FUTURE DATE; ",""))&amp;IF(B479="","NO WORKER; ",IF(COUNTIF('Workers'!$A$2:$A$61,B479)=0,"WORKER NOT ON WORKERS SHEET; ",""))&amp;IF(C479="","NO JOB; ",IF(COUNTIF('Jobs'!$A$2:$A$61,C479)=0,"JOB NOT ON JOBS SHEET; ",""))&amp;IF(AND(N(G479)=0,AND(D479&lt;&gt;"",E479&lt;&gt;""),N(E479)&lt;=N(D479)),"END BEFORE START; ",IF(N(M479)&lt;=0,"NO HOURS; ",""))&amp;IF(AND(N(A479)&gt;0,B479&lt;&gt;"",COUNTIFS('Time Entries'!$A$2:$A$1500,A479,'Time Entries'!$B$2:$B$1500,B479,'Time Entries'!$C$2:$C$1500,C479,'Time Entries'!$M$2:$M$1500,M479)&gt;1),"POSSIBLE DUPLICATE; ","")&amp;IF(AND(N(A479)&gt;0,B479&lt;&gt;"",N('Settings'!$B$2)&gt;0,SUMIFS('Time Entries'!$M$2:$M$1500,'Time Entries'!$A$2:$A$1500,A479,'Time Entries'!$B$2:$B$1500,B479)&gt;N('Settings'!$B$2)),"LONG DAY; ","")&amp;IF(AND(N(A479)&gt;0,N(J479)&gt;0,N(J479)-N(A479)&gt;N('Settings'!$B$4)),"ENTERED LATE; ","")&amp;IF(AND(N(A479)&gt;0,K479="",TODAY()-N(A479)&gt;=N('Settings'!$B$5)),"NOT APPROVED; ",""))-2)))</f>
        <v/>
      </c>
    </row>
    <row r="480">
      <c r="A480" s="6" t="n"/>
      <c r="D480" s="7" t="n"/>
      <c r="E480" s="7" t="n"/>
      <c r="J480" s="6" t="n"/>
      <c r="L480" s="8" t="n"/>
      <c r="M480" s="9">
        <f>IF(NOT(OR(A480&lt;&gt;"",B480&lt;&gt;"",C480&lt;&gt;"")),"",IF(N(G480)&gt;0,N(G480),IF(AND(AND(D480&lt;&gt;"",E480&lt;&gt;""),N(E480)&gt;N(D480)),ROUND((N(E480)-N(D480))*24-N(F480)/60,2),"")))</f>
        <v/>
      </c>
      <c r="N480" s="6">
        <f>IF(N(A480)=0,"",A480-WEEKDAY(A480,3))</f>
        <v/>
      </c>
      <c r="O480" s="8">
        <f>IF(NOT(OR(A480&lt;&gt;"",B480&lt;&gt;"",C480&lt;&gt;"")),"",IF(IF(N(A480)=0,"NO DATE; ",IF(A480&gt;TODAY(),"FUTURE DATE; ",""))&amp;IF(B480="","NO WORKER; ",IF(COUNTIF('Workers'!$A$2:$A$61,B480)=0,"WORKER NOT ON WORKERS SHEET; ",""))&amp;IF(C480="","NO JOB; ",IF(COUNTIF('Jobs'!$A$2:$A$61,C480)=0,"JOB NOT ON JOBS SHEET; ",""))&amp;IF(AND(N(G480)=0,AND(D480&lt;&gt;"",E480&lt;&gt;""),N(E480)&lt;=N(D480)),"END BEFORE START; ",IF(N(M480)&lt;=0,"NO HOURS; ",""))&amp;IF(AND(N(A480)&gt;0,B480&lt;&gt;"",COUNTIFS('Time Entries'!$A$2:$A$1500,A480,'Time Entries'!$B$2:$B$1500,B480,'Time Entries'!$C$2:$C$1500,C480,'Time Entries'!$M$2:$M$1500,M480)&gt;1),"POSSIBLE DUPLICATE; ","")&amp;IF(AND(N(A480)&gt;0,B480&lt;&gt;"",N('Settings'!$B$2)&gt;0,SUMIFS('Time Entries'!$M$2:$M$1500,'Time Entries'!$A$2:$A$1500,A480,'Time Entries'!$B$2:$B$1500,B480)&gt;N('Settings'!$B$2)),"LONG DAY; ","")&amp;IF(AND(N(A480)&gt;0,N(J480)&gt;0,N(J480)-N(A480)&gt;N('Settings'!$B$4)),"ENTERED LATE; ","")&amp;IF(AND(N(A480)&gt;0,K480="",TODAY()-N(A480)&gt;=N('Settings'!$B$5)),"NOT APPROVED; ","")="","",LEFT(IF(N(A480)=0,"NO DATE; ",IF(A480&gt;TODAY(),"FUTURE DATE; ",""))&amp;IF(B480="","NO WORKER; ",IF(COUNTIF('Workers'!$A$2:$A$61,B480)=0,"WORKER NOT ON WORKERS SHEET; ",""))&amp;IF(C480="","NO JOB; ",IF(COUNTIF('Jobs'!$A$2:$A$61,C480)=0,"JOB NOT ON JOBS SHEET; ",""))&amp;IF(AND(N(G480)=0,AND(D480&lt;&gt;"",E480&lt;&gt;""),N(E480)&lt;=N(D480)),"END BEFORE START; ",IF(N(M480)&lt;=0,"NO HOURS; ",""))&amp;IF(AND(N(A480)&gt;0,B480&lt;&gt;"",COUNTIFS('Time Entries'!$A$2:$A$1500,A480,'Time Entries'!$B$2:$B$1500,B480,'Time Entries'!$C$2:$C$1500,C480,'Time Entries'!$M$2:$M$1500,M480)&gt;1),"POSSIBLE DUPLICATE; ","")&amp;IF(AND(N(A480)&gt;0,B480&lt;&gt;"",N('Settings'!$B$2)&gt;0,SUMIFS('Time Entries'!$M$2:$M$1500,'Time Entries'!$A$2:$A$1500,A480,'Time Entries'!$B$2:$B$1500,B480)&gt;N('Settings'!$B$2)),"LONG DAY; ","")&amp;IF(AND(N(A480)&gt;0,N(J480)&gt;0,N(J480)-N(A480)&gt;N('Settings'!$B$4)),"ENTERED LATE; ","")&amp;IF(AND(N(A480)&gt;0,K480="",TODAY()-N(A480)&gt;=N('Settings'!$B$5)),"NOT APPROVED; ",""),LEN(IF(N(A480)=0,"NO DATE; ",IF(A480&gt;TODAY(),"FUTURE DATE; ",""))&amp;IF(B480="","NO WORKER; ",IF(COUNTIF('Workers'!$A$2:$A$61,B480)=0,"WORKER NOT ON WORKERS SHEET; ",""))&amp;IF(C480="","NO JOB; ",IF(COUNTIF('Jobs'!$A$2:$A$61,C480)=0,"JOB NOT ON JOBS SHEET; ",""))&amp;IF(AND(N(G480)=0,AND(D480&lt;&gt;"",E480&lt;&gt;""),N(E480)&lt;=N(D480)),"END BEFORE START; ",IF(N(M480)&lt;=0,"NO HOURS; ",""))&amp;IF(AND(N(A480)&gt;0,B480&lt;&gt;"",COUNTIFS('Time Entries'!$A$2:$A$1500,A480,'Time Entries'!$B$2:$B$1500,B480,'Time Entries'!$C$2:$C$1500,C480,'Time Entries'!$M$2:$M$1500,M480)&gt;1),"POSSIBLE DUPLICATE; ","")&amp;IF(AND(N(A480)&gt;0,B480&lt;&gt;"",N('Settings'!$B$2)&gt;0,SUMIFS('Time Entries'!$M$2:$M$1500,'Time Entries'!$A$2:$A$1500,A480,'Time Entries'!$B$2:$B$1500,B480)&gt;N('Settings'!$B$2)),"LONG DAY; ","")&amp;IF(AND(N(A480)&gt;0,N(J480)&gt;0,N(J480)-N(A480)&gt;N('Settings'!$B$4)),"ENTERED LATE; ","")&amp;IF(AND(N(A480)&gt;0,K480="",TODAY()-N(A480)&gt;=N('Settings'!$B$5)),"NOT APPROVED; ",""))-2)))</f>
        <v/>
      </c>
    </row>
    <row r="481">
      <c r="A481" s="6" t="n"/>
      <c r="D481" s="7" t="n"/>
      <c r="E481" s="7" t="n"/>
      <c r="J481" s="6" t="n"/>
      <c r="L481" s="8" t="n"/>
      <c r="M481" s="9">
        <f>IF(NOT(OR(A481&lt;&gt;"",B481&lt;&gt;"",C481&lt;&gt;"")),"",IF(N(G481)&gt;0,N(G481),IF(AND(AND(D481&lt;&gt;"",E481&lt;&gt;""),N(E481)&gt;N(D481)),ROUND((N(E481)-N(D481))*24-N(F481)/60,2),"")))</f>
        <v/>
      </c>
      <c r="N481" s="6">
        <f>IF(N(A481)=0,"",A481-WEEKDAY(A481,3))</f>
        <v/>
      </c>
      <c r="O481" s="8">
        <f>IF(NOT(OR(A481&lt;&gt;"",B481&lt;&gt;"",C481&lt;&gt;"")),"",IF(IF(N(A481)=0,"NO DATE; ",IF(A481&gt;TODAY(),"FUTURE DATE; ",""))&amp;IF(B481="","NO WORKER; ",IF(COUNTIF('Workers'!$A$2:$A$61,B481)=0,"WORKER NOT ON WORKERS SHEET; ",""))&amp;IF(C481="","NO JOB; ",IF(COUNTIF('Jobs'!$A$2:$A$61,C481)=0,"JOB NOT ON JOBS SHEET; ",""))&amp;IF(AND(N(G481)=0,AND(D481&lt;&gt;"",E481&lt;&gt;""),N(E481)&lt;=N(D481)),"END BEFORE START; ",IF(N(M481)&lt;=0,"NO HOURS; ",""))&amp;IF(AND(N(A481)&gt;0,B481&lt;&gt;"",COUNTIFS('Time Entries'!$A$2:$A$1500,A481,'Time Entries'!$B$2:$B$1500,B481,'Time Entries'!$C$2:$C$1500,C481,'Time Entries'!$M$2:$M$1500,M481)&gt;1),"POSSIBLE DUPLICATE; ","")&amp;IF(AND(N(A481)&gt;0,B481&lt;&gt;"",N('Settings'!$B$2)&gt;0,SUMIFS('Time Entries'!$M$2:$M$1500,'Time Entries'!$A$2:$A$1500,A481,'Time Entries'!$B$2:$B$1500,B481)&gt;N('Settings'!$B$2)),"LONG DAY; ","")&amp;IF(AND(N(A481)&gt;0,N(J481)&gt;0,N(J481)-N(A481)&gt;N('Settings'!$B$4)),"ENTERED LATE; ","")&amp;IF(AND(N(A481)&gt;0,K481="",TODAY()-N(A481)&gt;=N('Settings'!$B$5)),"NOT APPROVED; ","")="","",LEFT(IF(N(A481)=0,"NO DATE; ",IF(A481&gt;TODAY(),"FUTURE DATE; ",""))&amp;IF(B481="","NO WORKER; ",IF(COUNTIF('Workers'!$A$2:$A$61,B481)=0,"WORKER NOT ON WORKERS SHEET; ",""))&amp;IF(C481="","NO JOB; ",IF(COUNTIF('Jobs'!$A$2:$A$61,C481)=0,"JOB NOT ON JOBS SHEET; ",""))&amp;IF(AND(N(G481)=0,AND(D481&lt;&gt;"",E481&lt;&gt;""),N(E481)&lt;=N(D481)),"END BEFORE START; ",IF(N(M481)&lt;=0,"NO HOURS; ",""))&amp;IF(AND(N(A481)&gt;0,B481&lt;&gt;"",COUNTIFS('Time Entries'!$A$2:$A$1500,A481,'Time Entries'!$B$2:$B$1500,B481,'Time Entries'!$C$2:$C$1500,C481,'Time Entries'!$M$2:$M$1500,M481)&gt;1),"POSSIBLE DUPLICATE; ","")&amp;IF(AND(N(A481)&gt;0,B481&lt;&gt;"",N('Settings'!$B$2)&gt;0,SUMIFS('Time Entries'!$M$2:$M$1500,'Time Entries'!$A$2:$A$1500,A481,'Time Entries'!$B$2:$B$1500,B481)&gt;N('Settings'!$B$2)),"LONG DAY; ","")&amp;IF(AND(N(A481)&gt;0,N(J481)&gt;0,N(J481)-N(A481)&gt;N('Settings'!$B$4)),"ENTERED LATE; ","")&amp;IF(AND(N(A481)&gt;0,K481="",TODAY()-N(A481)&gt;=N('Settings'!$B$5)),"NOT APPROVED; ",""),LEN(IF(N(A481)=0,"NO DATE; ",IF(A481&gt;TODAY(),"FUTURE DATE; ",""))&amp;IF(B481="","NO WORKER; ",IF(COUNTIF('Workers'!$A$2:$A$61,B481)=0,"WORKER NOT ON WORKERS SHEET; ",""))&amp;IF(C481="","NO JOB; ",IF(COUNTIF('Jobs'!$A$2:$A$61,C481)=0,"JOB NOT ON JOBS SHEET; ",""))&amp;IF(AND(N(G481)=0,AND(D481&lt;&gt;"",E481&lt;&gt;""),N(E481)&lt;=N(D481)),"END BEFORE START; ",IF(N(M481)&lt;=0,"NO HOURS; ",""))&amp;IF(AND(N(A481)&gt;0,B481&lt;&gt;"",COUNTIFS('Time Entries'!$A$2:$A$1500,A481,'Time Entries'!$B$2:$B$1500,B481,'Time Entries'!$C$2:$C$1500,C481,'Time Entries'!$M$2:$M$1500,M481)&gt;1),"POSSIBLE DUPLICATE; ","")&amp;IF(AND(N(A481)&gt;0,B481&lt;&gt;"",N('Settings'!$B$2)&gt;0,SUMIFS('Time Entries'!$M$2:$M$1500,'Time Entries'!$A$2:$A$1500,A481,'Time Entries'!$B$2:$B$1500,B481)&gt;N('Settings'!$B$2)),"LONG DAY; ","")&amp;IF(AND(N(A481)&gt;0,N(J481)&gt;0,N(J481)-N(A481)&gt;N('Settings'!$B$4)),"ENTERED LATE; ","")&amp;IF(AND(N(A481)&gt;0,K481="",TODAY()-N(A481)&gt;=N('Settings'!$B$5)),"NOT APPROVED; ",""))-2)))</f>
        <v/>
      </c>
    </row>
    <row r="482">
      <c r="A482" s="6" t="n"/>
      <c r="D482" s="7" t="n"/>
      <c r="E482" s="7" t="n"/>
      <c r="J482" s="6" t="n"/>
      <c r="L482" s="8" t="n"/>
      <c r="M482" s="9">
        <f>IF(NOT(OR(A482&lt;&gt;"",B482&lt;&gt;"",C482&lt;&gt;"")),"",IF(N(G482)&gt;0,N(G482),IF(AND(AND(D482&lt;&gt;"",E482&lt;&gt;""),N(E482)&gt;N(D482)),ROUND((N(E482)-N(D482))*24-N(F482)/60,2),"")))</f>
        <v/>
      </c>
      <c r="N482" s="6">
        <f>IF(N(A482)=0,"",A482-WEEKDAY(A482,3))</f>
        <v/>
      </c>
      <c r="O482" s="8">
        <f>IF(NOT(OR(A482&lt;&gt;"",B482&lt;&gt;"",C482&lt;&gt;"")),"",IF(IF(N(A482)=0,"NO DATE; ",IF(A482&gt;TODAY(),"FUTURE DATE; ",""))&amp;IF(B482="","NO WORKER; ",IF(COUNTIF('Workers'!$A$2:$A$61,B482)=0,"WORKER NOT ON WORKERS SHEET; ",""))&amp;IF(C482="","NO JOB; ",IF(COUNTIF('Jobs'!$A$2:$A$61,C482)=0,"JOB NOT ON JOBS SHEET; ",""))&amp;IF(AND(N(G482)=0,AND(D482&lt;&gt;"",E482&lt;&gt;""),N(E482)&lt;=N(D482)),"END BEFORE START; ",IF(N(M482)&lt;=0,"NO HOURS; ",""))&amp;IF(AND(N(A482)&gt;0,B482&lt;&gt;"",COUNTIFS('Time Entries'!$A$2:$A$1500,A482,'Time Entries'!$B$2:$B$1500,B482,'Time Entries'!$C$2:$C$1500,C482,'Time Entries'!$M$2:$M$1500,M482)&gt;1),"POSSIBLE DUPLICATE; ","")&amp;IF(AND(N(A482)&gt;0,B482&lt;&gt;"",N('Settings'!$B$2)&gt;0,SUMIFS('Time Entries'!$M$2:$M$1500,'Time Entries'!$A$2:$A$1500,A482,'Time Entries'!$B$2:$B$1500,B482)&gt;N('Settings'!$B$2)),"LONG DAY; ","")&amp;IF(AND(N(A482)&gt;0,N(J482)&gt;0,N(J482)-N(A482)&gt;N('Settings'!$B$4)),"ENTERED LATE; ","")&amp;IF(AND(N(A482)&gt;0,K482="",TODAY()-N(A482)&gt;=N('Settings'!$B$5)),"NOT APPROVED; ","")="","",LEFT(IF(N(A482)=0,"NO DATE; ",IF(A482&gt;TODAY(),"FUTURE DATE; ",""))&amp;IF(B482="","NO WORKER; ",IF(COUNTIF('Workers'!$A$2:$A$61,B482)=0,"WORKER NOT ON WORKERS SHEET; ",""))&amp;IF(C482="","NO JOB; ",IF(COUNTIF('Jobs'!$A$2:$A$61,C482)=0,"JOB NOT ON JOBS SHEET; ",""))&amp;IF(AND(N(G482)=0,AND(D482&lt;&gt;"",E482&lt;&gt;""),N(E482)&lt;=N(D482)),"END BEFORE START; ",IF(N(M482)&lt;=0,"NO HOURS; ",""))&amp;IF(AND(N(A482)&gt;0,B482&lt;&gt;"",COUNTIFS('Time Entries'!$A$2:$A$1500,A482,'Time Entries'!$B$2:$B$1500,B482,'Time Entries'!$C$2:$C$1500,C482,'Time Entries'!$M$2:$M$1500,M482)&gt;1),"POSSIBLE DUPLICATE; ","")&amp;IF(AND(N(A482)&gt;0,B482&lt;&gt;"",N('Settings'!$B$2)&gt;0,SUMIFS('Time Entries'!$M$2:$M$1500,'Time Entries'!$A$2:$A$1500,A482,'Time Entries'!$B$2:$B$1500,B482)&gt;N('Settings'!$B$2)),"LONG DAY; ","")&amp;IF(AND(N(A482)&gt;0,N(J482)&gt;0,N(J482)-N(A482)&gt;N('Settings'!$B$4)),"ENTERED LATE; ","")&amp;IF(AND(N(A482)&gt;0,K482="",TODAY()-N(A482)&gt;=N('Settings'!$B$5)),"NOT APPROVED; ",""),LEN(IF(N(A482)=0,"NO DATE; ",IF(A482&gt;TODAY(),"FUTURE DATE; ",""))&amp;IF(B482="","NO WORKER; ",IF(COUNTIF('Workers'!$A$2:$A$61,B482)=0,"WORKER NOT ON WORKERS SHEET; ",""))&amp;IF(C482="","NO JOB; ",IF(COUNTIF('Jobs'!$A$2:$A$61,C482)=0,"JOB NOT ON JOBS SHEET; ",""))&amp;IF(AND(N(G482)=0,AND(D482&lt;&gt;"",E482&lt;&gt;""),N(E482)&lt;=N(D482)),"END BEFORE START; ",IF(N(M482)&lt;=0,"NO HOURS; ",""))&amp;IF(AND(N(A482)&gt;0,B482&lt;&gt;"",COUNTIFS('Time Entries'!$A$2:$A$1500,A482,'Time Entries'!$B$2:$B$1500,B482,'Time Entries'!$C$2:$C$1500,C482,'Time Entries'!$M$2:$M$1500,M482)&gt;1),"POSSIBLE DUPLICATE; ","")&amp;IF(AND(N(A482)&gt;0,B482&lt;&gt;"",N('Settings'!$B$2)&gt;0,SUMIFS('Time Entries'!$M$2:$M$1500,'Time Entries'!$A$2:$A$1500,A482,'Time Entries'!$B$2:$B$1500,B482)&gt;N('Settings'!$B$2)),"LONG DAY; ","")&amp;IF(AND(N(A482)&gt;0,N(J482)&gt;0,N(J482)-N(A482)&gt;N('Settings'!$B$4)),"ENTERED LATE; ","")&amp;IF(AND(N(A482)&gt;0,K482="",TODAY()-N(A482)&gt;=N('Settings'!$B$5)),"NOT APPROVED; ",""))-2)))</f>
        <v/>
      </c>
    </row>
    <row r="483">
      <c r="A483" s="6" t="n"/>
      <c r="D483" s="7" t="n"/>
      <c r="E483" s="7" t="n"/>
      <c r="J483" s="6" t="n"/>
      <c r="L483" s="8" t="n"/>
      <c r="M483" s="9">
        <f>IF(NOT(OR(A483&lt;&gt;"",B483&lt;&gt;"",C483&lt;&gt;"")),"",IF(N(G483)&gt;0,N(G483),IF(AND(AND(D483&lt;&gt;"",E483&lt;&gt;""),N(E483)&gt;N(D483)),ROUND((N(E483)-N(D483))*24-N(F483)/60,2),"")))</f>
        <v/>
      </c>
      <c r="N483" s="6">
        <f>IF(N(A483)=0,"",A483-WEEKDAY(A483,3))</f>
        <v/>
      </c>
      <c r="O483" s="8">
        <f>IF(NOT(OR(A483&lt;&gt;"",B483&lt;&gt;"",C483&lt;&gt;"")),"",IF(IF(N(A483)=0,"NO DATE; ",IF(A483&gt;TODAY(),"FUTURE DATE; ",""))&amp;IF(B483="","NO WORKER; ",IF(COUNTIF('Workers'!$A$2:$A$61,B483)=0,"WORKER NOT ON WORKERS SHEET; ",""))&amp;IF(C483="","NO JOB; ",IF(COUNTIF('Jobs'!$A$2:$A$61,C483)=0,"JOB NOT ON JOBS SHEET; ",""))&amp;IF(AND(N(G483)=0,AND(D483&lt;&gt;"",E483&lt;&gt;""),N(E483)&lt;=N(D483)),"END BEFORE START; ",IF(N(M483)&lt;=0,"NO HOURS; ",""))&amp;IF(AND(N(A483)&gt;0,B483&lt;&gt;"",COUNTIFS('Time Entries'!$A$2:$A$1500,A483,'Time Entries'!$B$2:$B$1500,B483,'Time Entries'!$C$2:$C$1500,C483,'Time Entries'!$M$2:$M$1500,M483)&gt;1),"POSSIBLE DUPLICATE; ","")&amp;IF(AND(N(A483)&gt;0,B483&lt;&gt;"",N('Settings'!$B$2)&gt;0,SUMIFS('Time Entries'!$M$2:$M$1500,'Time Entries'!$A$2:$A$1500,A483,'Time Entries'!$B$2:$B$1500,B483)&gt;N('Settings'!$B$2)),"LONG DAY; ","")&amp;IF(AND(N(A483)&gt;0,N(J483)&gt;0,N(J483)-N(A483)&gt;N('Settings'!$B$4)),"ENTERED LATE; ","")&amp;IF(AND(N(A483)&gt;0,K483="",TODAY()-N(A483)&gt;=N('Settings'!$B$5)),"NOT APPROVED; ","")="","",LEFT(IF(N(A483)=0,"NO DATE; ",IF(A483&gt;TODAY(),"FUTURE DATE; ",""))&amp;IF(B483="","NO WORKER; ",IF(COUNTIF('Workers'!$A$2:$A$61,B483)=0,"WORKER NOT ON WORKERS SHEET; ",""))&amp;IF(C483="","NO JOB; ",IF(COUNTIF('Jobs'!$A$2:$A$61,C483)=0,"JOB NOT ON JOBS SHEET; ",""))&amp;IF(AND(N(G483)=0,AND(D483&lt;&gt;"",E483&lt;&gt;""),N(E483)&lt;=N(D483)),"END BEFORE START; ",IF(N(M483)&lt;=0,"NO HOURS; ",""))&amp;IF(AND(N(A483)&gt;0,B483&lt;&gt;"",COUNTIFS('Time Entries'!$A$2:$A$1500,A483,'Time Entries'!$B$2:$B$1500,B483,'Time Entries'!$C$2:$C$1500,C483,'Time Entries'!$M$2:$M$1500,M483)&gt;1),"POSSIBLE DUPLICATE; ","")&amp;IF(AND(N(A483)&gt;0,B483&lt;&gt;"",N('Settings'!$B$2)&gt;0,SUMIFS('Time Entries'!$M$2:$M$1500,'Time Entries'!$A$2:$A$1500,A483,'Time Entries'!$B$2:$B$1500,B483)&gt;N('Settings'!$B$2)),"LONG DAY; ","")&amp;IF(AND(N(A483)&gt;0,N(J483)&gt;0,N(J483)-N(A483)&gt;N('Settings'!$B$4)),"ENTERED LATE; ","")&amp;IF(AND(N(A483)&gt;0,K483="",TODAY()-N(A483)&gt;=N('Settings'!$B$5)),"NOT APPROVED; ",""),LEN(IF(N(A483)=0,"NO DATE; ",IF(A483&gt;TODAY(),"FUTURE DATE; ",""))&amp;IF(B483="","NO WORKER; ",IF(COUNTIF('Workers'!$A$2:$A$61,B483)=0,"WORKER NOT ON WORKERS SHEET; ",""))&amp;IF(C483="","NO JOB; ",IF(COUNTIF('Jobs'!$A$2:$A$61,C483)=0,"JOB NOT ON JOBS SHEET; ",""))&amp;IF(AND(N(G483)=0,AND(D483&lt;&gt;"",E483&lt;&gt;""),N(E483)&lt;=N(D483)),"END BEFORE START; ",IF(N(M483)&lt;=0,"NO HOURS; ",""))&amp;IF(AND(N(A483)&gt;0,B483&lt;&gt;"",COUNTIFS('Time Entries'!$A$2:$A$1500,A483,'Time Entries'!$B$2:$B$1500,B483,'Time Entries'!$C$2:$C$1500,C483,'Time Entries'!$M$2:$M$1500,M483)&gt;1),"POSSIBLE DUPLICATE; ","")&amp;IF(AND(N(A483)&gt;0,B483&lt;&gt;"",N('Settings'!$B$2)&gt;0,SUMIFS('Time Entries'!$M$2:$M$1500,'Time Entries'!$A$2:$A$1500,A483,'Time Entries'!$B$2:$B$1500,B483)&gt;N('Settings'!$B$2)),"LONG DAY; ","")&amp;IF(AND(N(A483)&gt;0,N(J483)&gt;0,N(J483)-N(A483)&gt;N('Settings'!$B$4)),"ENTERED LATE; ","")&amp;IF(AND(N(A483)&gt;0,K483="",TODAY()-N(A483)&gt;=N('Settings'!$B$5)),"NOT APPROVED; ",""))-2)))</f>
        <v/>
      </c>
    </row>
    <row r="484">
      <c r="A484" s="6" t="n"/>
      <c r="D484" s="7" t="n"/>
      <c r="E484" s="7" t="n"/>
      <c r="J484" s="6" t="n"/>
      <c r="L484" s="8" t="n"/>
      <c r="M484" s="9">
        <f>IF(NOT(OR(A484&lt;&gt;"",B484&lt;&gt;"",C484&lt;&gt;"")),"",IF(N(G484)&gt;0,N(G484),IF(AND(AND(D484&lt;&gt;"",E484&lt;&gt;""),N(E484)&gt;N(D484)),ROUND((N(E484)-N(D484))*24-N(F484)/60,2),"")))</f>
        <v/>
      </c>
      <c r="N484" s="6">
        <f>IF(N(A484)=0,"",A484-WEEKDAY(A484,3))</f>
        <v/>
      </c>
      <c r="O484" s="8">
        <f>IF(NOT(OR(A484&lt;&gt;"",B484&lt;&gt;"",C484&lt;&gt;"")),"",IF(IF(N(A484)=0,"NO DATE; ",IF(A484&gt;TODAY(),"FUTURE DATE; ",""))&amp;IF(B484="","NO WORKER; ",IF(COUNTIF('Workers'!$A$2:$A$61,B484)=0,"WORKER NOT ON WORKERS SHEET; ",""))&amp;IF(C484="","NO JOB; ",IF(COUNTIF('Jobs'!$A$2:$A$61,C484)=0,"JOB NOT ON JOBS SHEET; ",""))&amp;IF(AND(N(G484)=0,AND(D484&lt;&gt;"",E484&lt;&gt;""),N(E484)&lt;=N(D484)),"END BEFORE START; ",IF(N(M484)&lt;=0,"NO HOURS; ",""))&amp;IF(AND(N(A484)&gt;0,B484&lt;&gt;"",COUNTIFS('Time Entries'!$A$2:$A$1500,A484,'Time Entries'!$B$2:$B$1500,B484,'Time Entries'!$C$2:$C$1500,C484,'Time Entries'!$M$2:$M$1500,M484)&gt;1),"POSSIBLE DUPLICATE; ","")&amp;IF(AND(N(A484)&gt;0,B484&lt;&gt;"",N('Settings'!$B$2)&gt;0,SUMIFS('Time Entries'!$M$2:$M$1500,'Time Entries'!$A$2:$A$1500,A484,'Time Entries'!$B$2:$B$1500,B484)&gt;N('Settings'!$B$2)),"LONG DAY; ","")&amp;IF(AND(N(A484)&gt;0,N(J484)&gt;0,N(J484)-N(A484)&gt;N('Settings'!$B$4)),"ENTERED LATE; ","")&amp;IF(AND(N(A484)&gt;0,K484="",TODAY()-N(A484)&gt;=N('Settings'!$B$5)),"NOT APPROVED; ","")="","",LEFT(IF(N(A484)=0,"NO DATE; ",IF(A484&gt;TODAY(),"FUTURE DATE; ",""))&amp;IF(B484="","NO WORKER; ",IF(COUNTIF('Workers'!$A$2:$A$61,B484)=0,"WORKER NOT ON WORKERS SHEET; ",""))&amp;IF(C484="","NO JOB; ",IF(COUNTIF('Jobs'!$A$2:$A$61,C484)=0,"JOB NOT ON JOBS SHEET; ",""))&amp;IF(AND(N(G484)=0,AND(D484&lt;&gt;"",E484&lt;&gt;""),N(E484)&lt;=N(D484)),"END BEFORE START; ",IF(N(M484)&lt;=0,"NO HOURS; ",""))&amp;IF(AND(N(A484)&gt;0,B484&lt;&gt;"",COUNTIFS('Time Entries'!$A$2:$A$1500,A484,'Time Entries'!$B$2:$B$1500,B484,'Time Entries'!$C$2:$C$1500,C484,'Time Entries'!$M$2:$M$1500,M484)&gt;1),"POSSIBLE DUPLICATE; ","")&amp;IF(AND(N(A484)&gt;0,B484&lt;&gt;"",N('Settings'!$B$2)&gt;0,SUMIFS('Time Entries'!$M$2:$M$1500,'Time Entries'!$A$2:$A$1500,A484,'Time Entries'!$B$2:$B$1500,B484)&gt;N('Settings'!$B$2)),"LONG DAY; ","")&amp;IF(AND(N(A484)&gt;0,N(J484)&gt;0,N(J484)-N(A484)&gt;N('Settings'!$B$4)),"ENTERED LATE; ","")&amp;IF(AND(N(A484)&gt;0,K484="",TODAY()-N(A484)&gt;=N('Settings'!$B$5)),"NOT APPROVED; ",""),LEN(IF(N(A484)=0,"NO DATE; ",IF(A484&gt;TODAY(),"FUTURE DATE; ",""))&amp;IF(B484="","NO WORKER; ",IF(COUNTIF('Workers'!$A$2:$A$61,B484)=0,"WORKER NOT ON WORKERS SHEET; ",""))&amp;IF(C484="","NO JOB; ",IF(COUNTIF('Jobs'!$A$2:$A$61,C484)=0,"JOB NOT ON JOBS SHEET; ",""))&amp;IF(AND(N(G484)=0,AND(D484&lt;&gt;"",E484&lt;&gt;""),N(E484)&lt;=N(D484)),"END BEFORE START; ",IF(N(M484)&lt;=0,"NO HOURS; ",""))&amp;IF(AND(N(A484)&gt;0,B484&lt;&gt;"",COUNTIFS('Time Entries'!$A$2:$A$1500,A484,'Time Entries'!$B$2:$B$1500,B484,'Time Entries'!$C$2:$C$1500,C484,'Time Entries'!$M$2:$M$1500,M484)&gt;1),"POSSIBLE DUPLICATE; ","")&amp;IF(AND(N(A484)&gt;0,B484&lt;&gt;"",N('Settings'!$B$2)&gt;0,SUMIFS('Time Entries'!$M$2:$M$1500,'Time Entries'!$A$2:$A$1500,A484,'Time Entries'!$B$2:$B$1500,B484)&gt;N('Settings'!$B$2)),"LONG DAY; ","")&amp;IF(AND(N(A484)&gt;0,N(J484)&gt;0,N(J484)-N(A484)&gt;N('Settings'!$B$4)),"ENTERED LATE; ","")&amp;IF(AND(N(A484)&gt;0,K484="",TODAY()-N(A484)&gt;=N('Settings'!$B$5)),"NOT APPROVED; ",""))-2)))</f>
        <v/>
      </c>
    </row>
    <row r="485">
      <c r="A485" s="6" t="n"/>
      <c r="D485" s="7" t="n"/>
      <c r="E485" s="7" t="n"/>
      <c r="J485" s="6" t="n"/>
      <c r="L485" s="8" t="n"/>
      <c r="M485" s="9">
        <f>IF(NOT(OR(A485&lt;&gt;"",B485&lt;&gt;"",C485&lt;&gt;"")),"",IF(N(G485)&gt;0,N(G485),IF(AND(AND(D485&lt;&gt;"",E485&lt;&gt;""),N(E485)&gt;N(D485)),ROUND((N(E485)-N(D485))*24-N(F485)/60,2),"")))</f>
        <v/>
      </c>
      <c r="N485" s="6">
        <f>IF(N(A485)=0,"",A485-WEEKDAY(A485,3))</f>
        <v/>
      </c>
      <c r="O485" s="8">
        <f>IF(NOT(OR(A485&lt;&gt;"",B485&lt;&gt;"",C485&lt;&gt;"")),"",IF(IF(N(A485)=0,"NO DATE; ",IF(A485&gt;TODAY(),"FUTURE DATE; ",""))&amp;IF(B485="","NO WORKER; ",IF(COUNTIF('Workers'!$A$2:$A$61,B485)=0,"WORKER NOT ON WORKERS SHEET; ",""))&amp;IF(C485="","NO JOB; ",IF(COUNTIF('Jobs'!$A$2:$A$61,C485)=0,"JOB NOT ON JOBS SHEET; ",""))&amp;IF(AND(N(G485)=0,AND(D485&lt;&gt;"",E485&lt;&gt;""),N(E485)&lt;=N(D485)),"END BEFORE START; ",IF(N(M485)&lt;=0,"NO HOURS; ",""))&amp;IF(AND(N(A485)&gt;0,B485&lt;&gt;"",COUNTIFS('Time Entries'!$A$2:$A$1500,A485,'Time Entries'!$B$2:$B$1500,B485,'Time Entries'!$C$2:$C$1500,C485,'Time Entries'!$M$2:$M$1500,M485)&gt;1),"POSSIBLE DUPLICATE; ","")&amp;IF(AND(N(A485)&gt;0,B485&lt;&gt;"",N('Settings'!$B$2)&gt;0,SUMIFS('Time Entries'!$M$2:$M$1500,'Time Entries'!$A$2:$A$1500,A485,'Time Entries'!$B$2:$B$1500,B485)&gt;N('Settings'!$B$2)),"LONG DAY; ","")&amp;IF(AND(N(A485)&gt;0,N(J485)&gt;0,N(J485)-N(A485)&gt;N('Settings'!$B$4)),"ENTERED LATE; ","")&amp;IF(AND(N(A485)&gt;0,K485="",TODAY()-N(A485)&gt;=N('Settings'!$B$5)),"NOT APPROVED; ","")="","",LEFT(IF(N(A485)=0,"NO DATE; ",IF(A485&gt;TODAY(),"FUTURE DATE; ",""))&amp;IF(B485="","NO WORKER; ",IF(COUNTIF('Workers'!$A$2:$A$61,B485)=0,"WORKER NOT ON WORKERS SHEET; ",""))&amp;IF(C485="","NO JOB; ",IF(COUNTIF('Jobs'!$A$2:$A$61,C485)=0,"JOB NOT ON JOBS SHEET; ",""))&amp;IF(AND(N(G485)=0,AND(D485&lt;&gt;"",E485&lt;&gt;""),N(E485)&lt;=N(D485)),"END BEFORE START; ",IF(N(M485)&lt;=0,"NO HOURS; ",""))&amp;IF(AND(N(A485)&gt;0,B485&lt;&gt;"",COUNTIFS('Time Entries'!$A$2:$A$1500,A485,'Time Entries'!$B$2:$B$1500,B485,'Time Entries'!$C$2:$C$1500,C485,'Time Entries'!$M$2:$M$1500,M485)&gt;1),"POSSIBLE DUPLICATE; ","")&amp;IF(AND(N(A485)&gt;0,B485&lt;&gt;"",N('Settings'!$B$2)&gt;0,SUMIFS('Time Entries'!$M$2:$M$1500,'Time Entries'!$A$2:$A$1500,A485,'Time Entries'!$B$2:$B$1500,B485)&gt;N('Settings'!$B$2)),"LONG DAY; ","")&amp;IF(AND(N(A485)&gt;0,N(J485)&gt;0,N(J485)-N(A485)&gt;N('Settings'!$B$4)),"ENTERED LATE; ","")&amp;IF(AND(N(A485)&gt;0,K485="",TODAY()-N(A485)&gt;=N('Settings'!$B$5)),"NOT APPROVED; ",""),LEN(IF(N(A485)=0,"NO DATE; ",IF(A485&gt;TODAY(),"FUTURE DATE; ",""))&amp;IF(B485="","NO WORKER; ",IF(COUNTIF('Workers'!$A$2:$A$61,B485)=0,"WORKER NOT ON WORKERS SHEET; ",""))&amp;IF(C485="","NO JOB; ",IF(COUNTIF('Jobs'!$A$2:$A$61,C485)=0,"JOB NOT ON JOBS SHEET; ",""))&amp;IF(AND(N(G485)=0,AND(D485&lt;&gt;"",E485&lt;&gt;""),N(E485)&lt;=N(D485)),"END BEFORE START; ",IF(N(M485)&lt;=0,"NO HOURS; ",""))&amp;IF(AND(N(A485)&gt;0,B485&lt;&gt;"",COUNTIFS('Time Entries'!$A$2:$A$1500,A485,'Time Entries'!$B$2:$B$1500,B485,'Time Entries'!$C$2:$C$1500,C485,'Time Entries'!$M$2:$M$1500,M485)&gt;1),"POSSIBLE DUPLICATE; ","")&amp;IF(AND(N(A485)&gt;0,B485&lt;&gt;"",N('Settings'!$B$2)&gt;0,SUMIFS('Time Entries'!$M$2:$M$1500,'Time Entries'!$A$2:$A$1500,A485,'Time Entries'!$B$2:$B$1500,B485)&gt;N('Settings'!$B$2)),"LONG DAY; ","")&amp;IF(AND(N(A485)&gt;0,N(J485)&gt;0,N(J485)-N(A485)&gt;N('Settings'!$B$4)),"ENTERED LATE; ","")&amp;IF(AND(N(A485)&gt;0,K485="",TODAY()-N(A485)&gt;=N('Settings'!$B$5)),"NOT APPROVED; ",""))-2)))</f>
        <v/>
      </c>
    </row>
    <row r="486">
      <c r="A486" s="6" t="n"/>
      <c r="D486" s="7" t="n"/>
      <c r="E486" s="7" t="n"/>
      <c r="J486" s="6" t="n"/>
      <c r="L486" s="8" t="n"/>
      <c r="M486" s="9">
        <f>IF(NOT(OR(A486&lt;&gt;"",B486&lt;&gt;"",C486&lt;&gt;"")),"",IF(N(G486)&gt;0,N(G486),IF(AND(AND(D486&lt;&gt;"",E486&lt;&gt;""),N(E486)&gt;N(D486)),ROUND((N(E486)-N(D486))*24-N(F486)/60,2),"")))</f>
        <v/>
      </c>
      <c r="N486" s="6">
        <f>IF(N(A486)=0,"",A486-WEEKDAY(A486,3))</f>
        <v/>
      </c>
      <c r="O486" s="8">
        <f>IF(NOT(OR(A486&lt;&gt;"",B486&lt;&gt;"",C486&lt;&gt;"")),"",IF(IF(N(A486)=0,"NO DATE; ",IF(A486&gt;TODAY(),"FUTURE DATE; ",""))&amp;IF(B486="","NO WORKER; ",IF(COUNTIF('Workers'!$A$2:$A$61,B486)=0,"WORKER NOT ON WORKERS SHEET; ",""))&amp;IF(C486="","NO JOB; ",IF(COUNTIF('Jobs'!$A$2:$A$61,C486)=0,"JOB NOT ON JOBS SHEET; ",""))&amp;IF(AND(N(G486)=0,AND(D486&lt;&gt;"",E486&lt;&gt;""),N(E486)&lt;=N(D486)),"END BEFORE START; ",IF(N(M486)&lt;=0,"NO HOURS; ",""))&amp;IF(AND(N(A486)&gt;0,B486&lt;&gt;"",COUNTIFS('Time Entries'!$A$2:$A$1500,A486,'Time Entries'!$B$2:$B$1500,B486,'Time Entries'!$C$2:$C$1500,C486,'Time Entries'!$M$2:$M$1500,M486)&gt;1),"POSSIBLE DUPLICATE; ","")&amp;IF(AND(N(A486)&gt;0,B486&lt;&gt;"",N('Settings'!$B$2)&gt;0,SUMIFS('Time Entries'!$M$2:$M$1500,'Time Entries'!$A$2:$A$1500,A486,'Time Entries'!$B$2:$B$1500,B486)&gt;N('Settings'!$B$2)),"LONG DAY; ","")&amp;IF(AND(N(A486)&gt;0,N(J486)&gt;0,N(J486)-N(A486)&gt;N('Settings'!$B$4)),"ENTERED LATE; ","")&amp;IF(AND(N(A486)&gt;0,K486="",TODAY()-N(A486)&gt;=N('Settings'!$B$5)),"NOT APPROVED; ","")="","",LEFT(IF(N(A486)=0,"NO DATE; ",IF(A486&gt;TODAY(),"FUTURE DATE; ",""))&amp;IF(B486="","NO WORKER; ",IF(COUNTIF('Workers'!$A$2:$A$61,B486)=0,"WORKER NOT ON WORKERS SHEET; ",""))&amp;IF(C486="","NO JOB; ",IF(COUNTIF('Jobs'!$A$2:$A$61,C486)=0,"JOB NOT ON JOBS SHEET; ",""))&amp;IF(AND(N(G486)=0,AND(D486&lt;&gt;"",E486&lt;&gt;""),N(E486)&lt;=N(D486)),"END BEFORE START; ",IF(N(M486)&lt;=0,"NO HOURS; ",""))&amp;IF(AND(N(A486)&gt;0,B486&lt;&gt;"",COUNTIFS('Time Entries'!$A$2:$A$1500,A486,'Time Entries'!$B$2:$B$1500,B486,'Time Entries'!$C$2:$C$1500,C486,'Time Entries'!$M$2:$M$1500,M486)&gt;1),"POSSIBLE DUPLICATE; ","")&amp;IF(AND(N(A486)&gt;0,B486&lt;&gt;"",N('Settings'!$B$2)&gt;0,SUMIFS('Time Entries'!$M$2:$M$1500,'Time Entries'!$A$2:$A$1500,A486,'Time Entries'!$B$2:$B$1500,B486)&gt;N('Settings'!$B$2)),"LONG DAY; ","")&amp;IF(AND(N(A486)&gt;0,N(J486)&gt;0,N(J486)-N(A486)&gt;N('Settings'!$B$4)),"ENTERED LATE; ","")&amp;IF(AND(N(A486)&gt;0,K486="",TODAY()-N(A486)&gt;=N('Settings'!$B$5)),"NOT APPROVED; ",""),LEN(IF(N(A486)=0,"NO DATE; ",IF(A486&gt;TODAY(),"FUTURE DATE; ",""))&amp;IF(B486="","NO WORKER; ",IF(COUNTIF('Workers'!$A$2:$A$61,B486)=0,"WORKER NOT ON WORKERS SHEET; ",""))&amp;IF(C486="","NO JOB; ",IF(COUNTIF('Jobs'!$A$2:$A$61,C486)=0,"JOB NOT ON JOBS SHEET; ",""))&amp;IF(AND(N(G486)=0,AND(D486&lt;&gt;"",E486&lt;&gt;""),N(E486)&lt;=N(D486)),"END BEFORE START; ",IF(N(M486)&lt;=0,"NO HOURS; ",""))&amp;IF(AND(N(A486)&gt;0,B486&lt;&gt;"",COUNTIFS('Time Entries'!$A$2:$A$1500,A486,'Time Entries'!$B$2:$B$1500,B486,'Time Entries'!$C$2:$C$1500,C486,'Time Entries'!$M$2:$M$1500,M486)&gt;1),"POSSIBLE DUPLICATE; ","")&amp;IF(AND(N(A486)&gt;0,B486&lt;&gt;"",N('Settings'!$B$2)&gt;0,SUMIFS('Time Entries'!$M$2:$M$1500,'Time Entries'!$A$2:$A$1500,A486,'Time Entries'!$B$2:$B$1500,B486)&gt;N('Settings'!$B$2)),"LONG DAY; ","")&amp;IF(AND(N(A486)&gt;0,N(J486)&gt;0,N(J486)-N(A486)&gt;N('Settings'!$B$4)),"ENTERED LATE; ","")&amp;IF(AND(N(A486)&gt;0,K486="",TODAY()-N(A486)&gt;=N('Settings'!$B$5)),"NOT APPROVED; ",""))-2)))</f>
        <v/>
      </c>
    </row>
    <row r="487">
      <c r="A487" s="6" t="n"/>
      <c r="D487" s="7" t="n"/>
      <c r="E487" s="7" t="n"/>
      <c r="J487" s="6" t="n"/>
      <c r="L487" s="8" t="n"/>
      <c r="M487" s="9">
        <f>IF(NOT(OR(A487&lt;&gt;"",B487&lt;&gt;"",C487&lt;&gt;"")),"",IF(N(G487)&gt;0,N(G487),IF(AND(AND(D487&lt;&gt;"",E487&lt;&gt;""),N(E487)&gt;N(D487)),ROUND((N(E487)-N(D487))*24-N(F487)/60,2),"")))</f>
        <v/>
      </c>
      <c r="N487" s="6">
        <f>IF(N(A487)=0,"",A487-WEEKDAY(A487,3))</f>
        <v/>
      </c>
      <c r="O487" s="8">
        <f>IF(NOT(OR(A487&lt;&gt;"",B487&lt;&gt;"",C487&lt;&gt;"")),"",IF(IF(N(A487)=0,"NO DATE; ",IF(A487&gt;TODAY(),"FUTURE DATE; ",""))&amp;IF(B487="","NO WORKER; ",IF(COUNTIF('Workers'!$A$2:$A$61,B487)=0,"WORKER NOT ON WORKERS SHEET; ",""))&amp;IF(C487="","NO JOB; ",IF(COUNTIF('Jobs'!$A$2:$A$61,C487)=0,"JOB NOT ON JOBS SHEET; ",""))&amp;IF(AND(N(G487)=0,AND(D487&lt;&gt;"",E487&lt;&gt;""),N(E487)&lt;=N(D487)),"END BEFORE START; ",IF(N(M487)&lt;=0,"NO HOURS; ",""))&amp;IF(AND(N(A487)&gt;0,B487&lt;&gt;"",COUNTIFS('Time Entries'!$A$2:$A$1500,A487,'Time Entries'!$B$2:$B$1500,B487,'Time Entries'!$C$2:$C$1500,C487,'Time Entries'!$M$2:$M$1500,M487)&gt;1),"POSSIBLE DUPLICATE; ","")&amp;IF(AND(N(A487)&gt;0,B487&lt;&gt;"",N('Settings'!$B$2)&gt;0,SUMIFS('Time Entries'!$M$2:$M$1500,'Time Entries'!$A$2:$A$1500,A487,'Time Entries'!$B$2:$B$1500,B487)&gt;N('Settings'!$B$2)),"LONG DAY; ","")&amp;IF(AND(N(A487)&gt;0,N(J487)&gt;0,N(J487)-N(A487)&gt;N('Settings'!$B$4)),"ENTERED LATE; ","")&amp;IF(AND(N(A487)&gt;0,K487="",TODAY()-N(A487)&gt;=N('Settings'!$B$5)),"NOT APPROVED; ","")="","",LEFT(IF(N(A487)=0,"NO DATE; ",IF(A487&gt;TODAY(),"FUTURE DATE; ",""))&amp;IF(B487="","NO WORKER; ",IF(COUNTIF('Workers'!$A$2:$A$61,B487)=0,"WORKER NOT ON WORKERS SHEET; ",""))&amp;IF(C487="","NO JOB; ",IF(COUNTIF('Jobs'!$A$2:$A$61,C487)=0,"JOB NOT ON JOBS SHEET; ",""))&amp;IF(AND(N(G487)=0,AND(D487&lt;&gt;"",E487&lt;&gt;""),N(E487)&lt;=N(D487)),"END BEFORE START; ",IF(N(M487)&lt;=0,"NO HOURS; ",""))&amp;IF(AND(N(A487)&gt;0,B487&lt;&gt;"",COUNTIFS('Time Entries'!$A$2:$A$1500,A487,'Time Entries'!$B$2:$B$1500,B487,'Time Entries'!$C$2:$C$1500,C487,'Time Entries'!$M$2:$M$1500,M487)&gt;1),"POSSIBLE DUPLICATE; ","")&amp;IF(AND(N(A487)&gt;0,B487&lt;&gt;"",N('Settings'!$B$2)&gt;0,SUMIFS('Time Entries'!$M$2:$M$1500,'Time Entries'!$A$2:$A$1500,A487,'Time Entries'!$B$2:$B$1500,B487)&gt;N('Settings'!$B$2)),"LONG DAY; ","")&amp;IF(AND(N(A487)&gt;0,N(J487)&gt;0,N(J487)-N(A487)&gt;N('Settings'!$B$4)),"ENTERED LATE; ","")&amp;IF(AND(N(A487)&gt;0,K487="",TODAY()-N(A487)&gt;=N('Settings'!$B$5)),"NOT APPROVED; ",""),LEN(IF(N(A487)=0,"NO DATE; ",IF(A487&gt;TODAY(),"FUTURE DATE; ",""))&amp;IF(B487="","NO WORKER; ",IF(COUNTIF('Workers'!$A$2:$A$61,B487)=0,"WORKER NOT ON WORKERS SHEET; ",""))&amp;IF(C487="","NO JOB; ",IF(COUNTIF('Jobs'!$A$2:$A$61,C487)=0,"JOB NOT ON JOBS SHEET; ",""))&amp;IF(AND(N(G487)=0,AND(D487&lt;&gt;"",E487&lt;&gt;""),N(E487)&lt;=N(D487)),"END BEFORE START; ",IF(N(M487)&lt;=0,"NO HOURS; ",""))&amp;IF(AND(N(A487)&gt;0,B487&lt;&gt;"",COUNTIFS('Time Entries'!$A$2:$A$1500,A487,'Time Entries'!$B$2:$B$1500,B487,'Time Entries'!$C$2:$C$1500,C487,'Time Entries'!$M$2:$M$1500,M487)&gt;1),"POSSIBLE DUPLICATE; ","")&amp;IF(AND(N(A487)&gt;0,B487&lt;&gt;"",N('Settings'!$B$2)&gt;0,SUMIFS('Time Entries'!$M$2:$M$1500,'Time Entries'!$A$2:$A$1500,A487,'Time Entries'!$B$2:$B$1500,B487)&gt;N('Settings'!$B$2)),"LONG DAY; ","")&amp;IF(AND(N(A487)&gt;0,N(J487)&gt;0,N(J487)-N(A487)&gt;N('Settings'!$B$4)),"ENTERED LATE; ","")&amp;IF(AND(N(A487)&gt;0,K487="",TODAY()-N(A487)&gt;=N('Settings'!$B$5)),"NOT APPROVED; ",""))-2)))</f>
        <v/>
      </c>
    </row>
    <row r="488">
      <c r="A488" s="6" t="n"/>
      <c r="D488" s="7" t="n"/>
      <c r="E488" s="7" t="n"/>
      <c r="J488" s="6" t="n"/>
      <c r="L488" s="8" t="n"/>
      <c r="M488" s="9">
        <f>IF(NOT(OR(A488&lt;&gt;"",B488&lt;&gt;"",C488&lt;&gt;"")),"",IF(N(G488)&gt;0,N(G488),IF(AND(AND(D488&lt;&gt;"",E488&lt;&gt;""),N(E488)&gt;N(D488)),ROUND((N(E488)-N(D488))*24-N(F488)/60,2),"")))</f>
        <v/>
      </c>
      <c r="N488" s="6">
        <f>IF(N(A488)=0,"",A488-WEEKDAY(A488,3))</f>
        <v/>
      </c>
      <c r="O488" s="8">
        <f>IF(NOT(OR(A488&lt;&gt;"",B488&lt;&gt;"",C488&lt;&gt;"")),"",IF(IF(N(A488)=0,"NO DATE; ",IF(A488&gt;TODAY(),"FUTURE DATE; ",""))&amp;IF(B488="","NO WORKER; ",IF(COUNTIF('Workers'!$A$2:$A$61,B488)=0,"WORKER NOT ON WORKERS SHEET; ",""))&amp;IF(C488="","NO JOB; ",IF(COUNTIF('Jobs'!$A$2:$A$61,C488)=0,"JOB NOT ON JOBS SHEET; ",""))&amp;IF(AND(N(G488)=0,AND(D488&lt;&gt;"",E488&lt;&gt;""),N(E488)&lt;=N(D488)),"END BEFORE START; ",IF(N(M488)&lt;=0,"NO HOURS; ",""))&amp;IF(AND(N(A488)&gt;0,B488&lt;&gt;"",COUNTIFS('Time Entries'!$A$2:$A$1500,A488,'Time Entries'!$B$2:$B$1500,B488,'Time Entries'!$C$2:$C$1500,C488,'Time Entries'!$M$2:$M$1500,M488)&gt;1),"POSSIBLE DUPLICATE; ","")&amp;IF(AND(N(A488)&gt;0,B488&lt;&gt;"",N('Settings'!$B$2)&gt;0,SUMIFS('Time Entries'!$M$2:$M$1500,'Time Entries'!$A$2:$A$1500,A488,'Time Entries'!$B$2:$B$1500,B488)&gt;N('Settings'!$B$2)),"LONG DAY; ","")&amp;IF(AND(N(A488)&gt;0,N(J488)&gt;0,N(J488)-N(A488)&gt;N('Settings'!$B$4)),"ENTERED LATE; ","")&amp;IF(AND(N(A488)&gt;0,K488="",TODAY()-N(A488)&gt;=N('Settings'!$B$5)),"NOT APPROVED; ","")="","",LEFT(IF(N(A488)=0,"NO DATE; ",IF(A488&gt;TODAY(),"FUTURE DATE; ",""))&amp;IF(B488="","NO WORKER; ",IF(COUNTIF('Workers'!$A$2:$A$61,B488)=0,"WORKER NOT ON WORKERS SHEET; ",""))&amp;IF(C488="","NO JOB; ",IF(COUNTIF('Jobs'!$A$2:$A$61,C488)=0,"JOB NOT ON JOBS SHEET; ",""))&amp;IF(AND(N(G488)=0,AND(D488&lt;&gt;"",E488&lt;&gt;""),N(E488)&lt;=N(D488)),"END BEFORE START; ",IF(N(M488)&lt;=0,"NO HOURS; ",""))&amp;IF(AND(N(A488)&gt;0,B488&lt;&gt;"",COUNTIFS('Time Entries'!$A$2:$A$1500,A488,'Time Entries'!$B$2:$B$1500,B488,'Time Entries'!$C$2:$C$1500,C488,'Time Entries'!$M$2:$M$1500,M488)&gt;1),"POSSIBLE DUPLICATE; ","")&amp;IF(AND(N(A488)&gt;0,B488&lt;&gt;"",N('Settings'!$B$2)&gt;0,SUMIFS('Time Entries'!$M$2:$M$1500,'Time Entries'!$A$2:$A$1500,A488,'Time Entries'!$B$2:$B$1500,B488)&gt;N('Settings'!$B$2)),"LONG DAY; ","")&amp;IF(AND(N(A488)&gt;0,N(J488)&gt;0,N(J488)-N(A488)&gt;N('Settings'!$B$4)),"ENTERED LATE; ","")&amp;IF(AND(N(A488)&gt;0,K488="",TODAY()-N(A488)&gt;=N('Settings'!$B$5)),"NOT APPROVED; ",""),LEN(IF(N(A488)=0,"NO DATE; ",IF(A488&gt;TODAY(),"FUTURE DATE; ",""))&amp;IF(B488="","NO WORKER; ",IF(COUNTIF('Workers'!$A$2:$A$61,B488)=0,"WORKER NOT ON WORKERS SHEET; ",""))&amp;IF(C488="","NO JOB; ",IF(COUNTIF('Jobs'!$A$2:$A$61,C488)=0,"JOB NOT ON JOBS SHEET; ",""))&amp;IF(AND(N(G488)=0,AND(D488&lt;&gt;"",E488&lt;&gt;""),N(E488)&lt;=N(D488)),"END BEFORE START; ",IF(N(M488)&lt;=0,"NO HOURS; ",""))&amp;IF(AND(N(A488)&gt;0,B488&lt;&gt;"",COUNTIFS('Time Entries'!$A$2:$A$1500,A488,'Time Entries'!$B$2:$B$1500,B488,'Time Entries'!$C$2:$C$1500,C488,'Time Entries'!$M$2:$M$1500,M488)&gt;1),"POSSIBLE DUPLICATE; ","")&amp;IF(AND(N(A488)&gt;0,B488&lt;&gt;"",N('Settings'!$B$2)&gt;0,SUMIFS('Time Entries'!$M$2:$M$1500,'Time Entries'!$A$2:$A$1500,A488,'Time Entries'!$B$2:$B$1500,B488)&gt;N('Settings'!$B$2)),"LONG DAY; ","")&amp;IF(AND(N(A488)&gt;0,N(J488)&gt;0,N(J488)-N(A488)&gt;N('Settings'!$B$4)),"ENTERED LATE; ","")&amp;IF(AND(N(A488)&gt;0,K488="",TODAY()-N(A488)&gt;=N('Settings'!$B$5)),"NOT APPROVED; ",""))-2)))</f>
        <v/>
      </c>
    </row>
    <row r="489">
      <c r="A489" s="6" t="n"/>
      <c r="D489" s="7" t="n"/>
      <c r="E489" s="7" t="n"/>
      <c r="J489" s="6" t="n"/>
      <c r="L489" s="8" t="n"/>
      <c r="M489" s="9">
        <f>IF(NOT(OR(A489&lt;&gt;"",B489&lt;&gt;"",C489&lt;&gt;"")),"",IF(N(G489)&gt;0,N(G489),IF(AND(AND(D489&lt;&gt;"",E489&lt;&gt;""),N(E489)&gt;N(D489)),ROUND((N(E489)-N(D489))*24-N(F489)/60,2),"")))</f>
        <v/>
      </c>
      <c r="N489" s="6">
        <f>IF(N(A489)=0,"",A489-WEEKDAY(A489,3))</f>
        <v/>
      </c>
      <c r="O489" s="8">
        <f>IF(NOT(OR(A489&lt;&gt;"",B489&lt;&gt;"",C489&lt;&gt;"")),"",IF(IF(N(A489)=0,"NO DATE; ",IF(A489&gt;TODAY(),"FUTURE DATE; ",""))&amp;IF(B489="","NO WORKER; ",IF(COUNTIF('Workers'!$A$2:$A$61,B489)=0,"WORKER NOT ON WORKERS SHEET; ",""))&amp;IF(C489="","NO JOB; ",IF(COUNTIF('Jobs'!$A$2:$A$61,C489)=0,"JOB NOT ON JOBS SHEET; ",""))&amp;IF(AND(N(G489)=0,AND(D489&lt;&gt;"",E489&lt;&gt;""),N(E489)&lt;=N(D489)),"END BEFORE START; ",IF(N(M489)&lt;=0,"NO HOURS; ",""))&amp;IF(AND(N(A489)&gt;0,B489&lt;&gt;"",COUNTIFS('Time Entries'!$A$2:$A$1500,A489,'Time Entries'!$B$2:$B$1500,B489,'Time Entries'!$C$2:$C$1500,C489,'Time Entries'!$M$2:$M$1500,M489)&gt;1),"POSSIBLE DUPLICATE; ","")&amp;IF(AND(N(A489)&gt;0,B489&lt;&gt;"",N('Settings'!$B$2)&gt;0,SUMIFS('Time Entries'!$M$2:$M$1500,'Time Entries'!$A$2:$A$1500,A489,'Time Entries'!$B$2:$B$1500,B489)&gt;N('Settings'!$B$2)),"LONG DAY; ","")&amp;IF(AND(N(A489)&gt;0,N(J489)&gt;0,N(J489)-N(A489)&gt;N('Settings'!$B$4)),"ENTERED LATE; ","")&amp;IF(AND(N(A489)&gt;0,K489="",TODAY()-N(A489)&gt;=N('Settings'!$B$5)),"NOT APPROVED; ","")="","",LEFT(IF(N(A489)=0,"NO DATE; ",IF(A489&gt;TODAY(),"FUTURE DATE; ",""))&amp;IF(B489="","NO WORKER; ",IF(COUNTIF('Workers'!$A$2:$A$61,B489)=0,"WORKER NOT ON WORKERS SHEET; ",""))&amp;IF(C489="","NO JOB; ",IF(COUNTIF('Jobs'!$A$2:$A$61,C489)=0,"JOB NOT ON JOBS SHEET; ",""))&amp;IF(AND(N(G489)=0,AND(D489&lt;&gt;"",E489&lt;&gt;""),N(E489)&lt;=N(D489)),"END BEFORE START; ",IF(N(M489)&lt;=0,"NO HOURS; ",""))&amp;IF(AND(N(A489)&gt;0,B489&lt;&gt;"",COUNTIFS('Time Entries'!$A$2:$A$1500,A489,'Time Entries'!$B$2:$B$1500,B489,'Time Entries'!$C$2:$C$1500,C489,'Time Entries'!$M$2:$M$1500,M489)&gt;1),"POSSIBLE DUPLICATE; ","")&amp;IF(AND(N(A489)&gt;0,B489&lt;&gt;"",N('Settings'!$B$2)&gt;0,SUMIFS('Time Entries'!$M$2:$M$1500,'Time Entries'!$A$2:$A$1500,A489,'Time Entries'!$B$2:$B$1500,B489)&gt;N('Settings'!$B$2)),"LONG DAY; ","")&amp;IF(AND(N(A489)&gt;0,N(J489)&gt;0,N(J489)-N(A489)&gt;N('Settings'!$B$4)),"ENTERED LATE; ","")&amp;IF(AND(N(A489)&gt;0,K489="",TODAY()-N(A489)&gt;=N('Settings'!$B$5)),"NOT APPROVED; ",""),LEN(IF(N(A489)=0,"NO DATE; ",IF(A489&gt;TODAY(),"FUTURE DATE; ",""))&amp;IF(B489="","NO WORKER; ",IF(COUNTIF('Workers'!$A$2:$A$61,B489)=0,"WORKER NOT ON WORKERS SHEET; ",""))&amp;IF(C489="","NO JOB; ",IF(COUNTIF('Jobs'!$A$2:$A$61,C489)=0,"JOB NOT ON JOBS SHEET; ",""))&amp;IF(AND(N(G489)=0,AND(D489&lt;&gt;"",E489&lt;&gt;""),N(E489)&lt;=N(D489)),"END BEFORE START; ",IF(N(M489)&lt;=0,"NO HOURS; ",""))&amp;IF(AND(N(A489)&gt;0,B489&lt;&gt;"",COUNTIFS('Time Entries'!$A$2:$A$1500,A489,'Time Entries'!$B$2:$B$1500,B489,'Time Entries'!$C$2:$C$1500,C489,'Time Entries'!$M$2:$M$1500,M489)&gt;1),"POSSIBLE DUPLICATE; ","")&amp;IF(AND(N(A489)&gt;0,B489&lt;&gt;"",N('Settings'!$B$2)&gt;0,SUMIFS('Time Entries'!$M$2:$M$1500,'Time Entries'!$A$2:$A$1500,A489,'Time Entries'!$B$2:$B$1500,B489)&gt;N('Settings'!$B$2)),"LONG DAY; ","")&amp;IF(AND(N(A489)&gt;0,N(J489)&gt;0,N(J489)-N(A489)&gt;N('Settings'!$B$4)),"ENTERED LATE; ","")&amp;IF(AND(N(A489)&gt;0,K489="",TODAY()-N(A489)&gt;=N('Settings'!$B$5)),"NOT APPROVED; ",""))-2)))</f>
        <v/>
      </c>
    </row>
    <row r="490">
      <c r="A490" s="6" t="n"/>
      <c r="D490" s="7" t="n"/>
      <c r="E490" s="7" t="n"/>
      <c r="J490" s="6" t="n"/>
      <c r="L490" s="8" t="n"/>
      <c r="M490" s="9">
        <f>IF(NOT(OR(A490&lt;&gt;"",B490&lt;&gt;"",C490&lt;&gt;"")),"",IF(N(G490)&gt;0,N(G490),IF(AND(AND(D490&lt;&gt;"",E490&lt;&gt;""),N(E490)&gt;N(D490)),ROUND((N(E490)-N(D490))*24-N(F490)/60,2),"")))</f>
        <v/>
      </c>
      <c r="N490" s="6">
        <f>IF(N(A490)=0,"",A490-WEEKDAY(A490,3))</f>
        <v/>
      </c>
      <c r="O490" s="8">
        <f>IF(NOT(OR(A490&lt;&gt;"",B490&lt;&gt;"",C490&lt;&gt;"")),"",IF(IF(N(A490)=0,"NO DATE; ",IF(A490&gt;TODAY(),"FUTURE DATE; ",""))&amp;IF(B490="","NO WORKER; ",IF(COUNTIF('Workers'!$A$2:$A$61,B490)=0,"WORKER NOT ON WORKERS SHEET; ",""))&amp;IF(C490="","NO JOB; ",IF(COUNTIF('Jobs'!$A$2:$A$61,C490)=0,"JOB NOT ON JOBS SHEET; ",""))&amp;IF(AND(N(G490)=0,AND(D490&lt;&gt;"",E490&lt;&gt;""),N(E490)&lt;=N(D490)),"END BEFORE START; ",IF(N(M490)&lt;=0,"NO HOURS; ",""))&amp;IF(AND(N(A490)&gt;0,B490&lt;&gt;"",COUNTIFS('Time Entries'!$A$2:$A$1500,A490,'Time Entries'!$B$2:$B$1500,B490,'Time Entries'!$C$2:$C$1500,C490,'Time Entries'!$M$2:$M$1500,M490)&gt;1),"POSSIBLE DUPLICATE; ","")&amp;IF(AND(N(A490)&gt;0,B490&lt;&gt;"",N('Settings'!$B$2)&gt;0,SUMIFS('Time Entries'!$M$2:$M$1500,'Time Entries'!$A$2:$A$1500,A490,'Time Entries'!$B$2:$B$1500,B490)&gt;N('Settings'!$B$2)),"LONG DAY; ","")&amp;IF(AND(N(A490)&gt;0,N(J490)&gt;0,N(J490)-N(A490)&gt;N('Settings'!$B$4)),"ENTERED LATE; ","")&amp;IF(AND(N(A490)&gt;0,K490="",TODAY()-N(A490)&gt;=N('Settings'!$B$5)),"NOT APPROVED; ","")="","",LEFT(IF(N(A490)=0,"NO DATE; ",IF(A490&gt;TODAY(),"FUTURE DATE; ",""))&amp;IF(B490="","NO WORKER; ",IF(COUNTIF('Workers'!$A$2:$A$61,B490)=0,"WORKER NOT ON WORKERS SHEET; ",""))&amp;IF(C490="","NO JOB; ",IF(COUNTIF('Jobs'!$A$2:$A$61,C490)=0,"JOB NOT ON JOBS SHEET; ",""))&amp;IF(AND(N(G490)=0,AND(D490&lt;&gt;"",E490&lt;&gt;""),N(E490)&lt;=N(D490)),"END BEFORE START; ",IF(N(M490)&lt;=0,"NO HOURS; ",""))&amp;IF(AND(N(A490)&gt;0,B490&lt;&gt;"",COUNTIFS('Time Entries'!$A$2:$A$1500,A490,'Time Entries'!$B$2:$B$1500,B490,'Time Entries'!$C$2:$C$1500,C490,'Time Entries'!$M$2:$M$1500,M490)&gt;1),"POSSIBLE DUPLICATE; ","")&amp;IF(AND(N(A490)&gt;0,B490&lt;&gt;"",N('Settings'!$B$2)&gt;0,SUMIFS('Time Entries'!$M$2:$M$1500,'Time Entries'!$A$2:$A$1500,A490,'Time Entries'!$B$2:$B$1500,B490)&gt;N('Settings'!$B$2)),"LONG DAY; ","")&amp;IF(AND(N(A490)&gt;0,N(J490)&gt;0,N(J490)-N(A490)&gt;N('Settings'!$B$4)),"ENTERED LATE; ","")&amp;IF(AND(N(A490)&gt;0,K490="",TODAY()-N(A490)&gt;=N('Settings'!$B$5)),"NOT APPROVED; ",""),LEN(IF(N(A490)=0,"NO DATE; ",IF(A490&gt;TODAY(),"FUTURE DATE; ",""))&amp;IF(B490="","NO WORKER; ",IF(COUNTIF('Workers'!$A$2:$A$61,B490)=0,"WORKER NOT ON WORKERS SHEET; ",""))&amp;IF(C490="","NO JOB; ",IF(COUNTIF('Jobs'!$A$2:$A$61,C490)=0,"JOB NOT ON JOBS SHEET; ",""))&amp;IF(AND(N(G490)=0,AND(D490&lt;&gt;"",E490&lt;&gt;""),N(E490)&lt;=N(D490)),"END BEFORE START; ",IF(N(M490)&lt;=0,"NO HOURS; ",""))&amp;IF(AND(N(A490)&gt;0,B490&lt;&gt;"",COUNTIFS('Time Entries'!$A$2:$A$1500,A490,'Time Entries'!$B$2:$B$1500,B490,'Time Entries'!$C$2:$C$1500,C490,'Time Entries'!$M$2:$M$1500,M490)&gt;1),"POSSIBLE DUPLICATE; ","")&amp;IF(AND(N(A490)&gt;0,B490&lt;&gt;"",N('Settings'!$B$2)&gt;0,SUMIFS('Time Entries'!$M$2:$M$1500,'Time Entries'!$A$2:$A$1500,A490,'Time Entries'!$B$2:$B$1500,B490)&gt;N('Settings'!$B$2)),"LONG DAY; ","")&amp;IF(AND(N(A490)&gt;0,N(J490)&gt;0,N(J490)-N(A490)&gt;N('Settings'!$B$4)),"ENTERED LATE; ","")&amp;IF(AND(N(A490)&gt;0,K490="",TODAY()-N(A490)&gt;=N('Settings'!$B$5)),"NOT APPROVED; ",""))-2)))</f>
        <v/>
      </c>
    </row>
    <row r="491">
      <c r="A491" s="6" t="n"/>
      <c r="D491" s="7" t="n"/>
      <c r="E491" s="7" t="n"/>
      <c r="J491" s="6" t="n"/>
      <c r="L491" s="8" t="n"/>
      <c r="M491" s="9">
        <f>IF(NOT(OR(A491&lt;&gt;"",B491&lt;&gt;"",C491&lt;&gt;"")),"",IF(N(G491)&gt;0,N(G491),IF(AND(AND(D491&lt;&gt;"",E491&lt;&gt;""),N(E491)&gt;N(D491)),ROUND((N(E491)-N(D491))*24-N(F491)/60,2),"")))</f>
        <v/>
      </c>
      <c r="N491" s="6">
        <f>IF(N(A491)=0,"",A491-WEEKDAY(A491,3))</f>
        <v/>
      </c>
      <c r="O491" s="8">
        <f>IF(NOT(OR(A491&lt;&gt;"",B491&lt;&gt;"",C491&lt;&gt;"")),"",IF(IF(N(A491)=0,"NO DATE; ",IF(A491&gt;TODAY(),"FUTURE DATE; ",""))&amp;IF(B491="","NO WORKER; ",IF(COUNTIF('Workers'!$A$2:$A$61,B491)=0,"WORKER NOT ON WORKERS SHEET; ",""))&amp;IF(C491="","NO JOB; ",IF(COUNTIF('Jobs'!$A$2:$A$61,C491)=0,"JOB NOT ON JOBS SHEET; ",""))&amp;IF(AND(N(G491)=0,AND(D491&lt;&gt;"",E491&lt;&gt;""),N(E491)&lt;=N(D491)),"END BEFORE START; ",IF(N(M491)&lt;=0,"NO HOURS; ",""))&amp;IF(AND(N(A491)&gt;0,B491&lt;&gt;"",COUNTIFS('Time Entries'!$A$2:$A$1500,A491,'Time Entries'!$B$2:$B$1500,B491,'Time Entries'!$C$2:$C$1500,C491,'Time Entries'!$M$2:$M$1500,M491)&gt;1),"POSSIBLE DUPLICATE; ","")&amp;IF(AND(N(A491)&gt;0,B491&lt;&gt;"",N('Settings'!$B$2)&gt;0,SUMIFS('Time Entries'!$M$2:$M$1500,'Time Entries'!$A$2:$A$1500,A491,'Time Entries'!$B$2:$B$1500,B491)&gt;N('Settings'!$B$2)),"LONG DAY; ","")&amp;IF(AND(N(A491)&gt;0,N(J491)&gt;0,N(J491)-N(A491)&gt;N('Settings'!$B$4)),"ENTERED LATE; ","")&amp;IF(AND(N(A491)&gt;0,K491="",TODAY()-N(A491)&gt;=N('Settings'!$B$5)),"NOT APPROVED; ","")="","",LEFT(IF(N(A491)=0,"NO DATE; ",IF(A491&gt;TODAY(),"FUTURE DATE; ",""))&amp;IF(B491="","NO WORKER; ",IF(COUNTIF('Workers'!$A$2:$A$61,B491)=0,"WORKER NOT ON WORKERS SHEET; ",""))&amp;IF(C491="","NO JOB; ",IF(COUNTIF('Jobs'!$A$2:$A$61,C491)=0,"JOB NOT ON JOBS SHEET; ",""))&amp;IF(AND(N(G491)=0,AND(D491&lt;&gt;"",E491&lt;&gt;""),N(E491)&lt;=N(D491)),"END BEFORE START; ",IF(N(M491)&lt;=0,"NO HOURS; ",""))&amp;IF(AND(N(A491)&gt;0,B491&lt;&gt;"",COUNTIFS('Time Entries'!$A$2:$A$1500,A491,'Time Entries'!$B$2:$B$1500,B491,'Time Entries'!$C$2:$C$1500,C491,'Time Entries'!$M$2:$M$1500,M491)&gt;1),"POSSIBLE DUPLICATE; ","")&amp;IF(AND(N(A491)&gt;0,B491&lt;&gt;"",N('Settings'!$B$2)&gt;0,SUMIFS('Time Entries'!$M$2:$M$1500,'Time Entries'!$A$2:$A$1500,A491,'Time Entries'!$B$2:$B$1500,B491)&gt;N('Settings'!$B$2)),"LONG DAY; ","")&amp;IF(AND(N(A491)&gt;0,N(J491)&gt;0,N(J491)-N(A491)&gt;N('Settings'!$B$4)),"ENTERED LATE; ","")&amp;IF(AND(N(A491)&gt;0,K491="",TODAY()-N(A491)&gt;=N('Settings'!$B$5)),"NOT APPROVED; ",""),LEN(IF(N(A491)=0,"NO DATE; ",IF(A491&gt;TODAY(),"FUTURE DATE; ",""))&amp;IF(B491="","NO WORKER; ",IF(COUNTIF('Workers'!$A$2:$A$61,B491)=0,"WORKER NOT ON WORKERS SHEET; ",""))&amp;IF(C491="","NO JOB; ",IF(COUNTIF('Jobs'!$A$2:$A$61,C491)=0,"JOB NOT ON JOBS SHEET; ",""))&amp;IF(AND(N(G491)=0,AND(D491&lt;&gt;"",E491&lt;&gt;""),N(E491)&lt;=N(D491)),"END BEFORE START; ",IF(N(M491)&lt;=0,"NO HOURS; ",""))&amp;IF(AND(N(A491)&gt;0,B491&lt;&gt;"",COUNTIFS('Time Entries'!$A$2:$A$1500,A491,'Time Entries'!$B$2:$B$1500,B491,'Time Entries'!$C$2:$C$1500,C491,'Time Entries'!$M$2:$M$1500,M491)&gt;1),"POSSIBLE DUPLICATE; ","")&amp;IF(AND(N(A491)&gt;0,B491&lt;&gt;"",N('Settings'!$B$2)&gt;0,SUMIFS('Time Entries'!$M$2:$M$1500,'Time Entries'!$A$2:$A$1500,A491,'Time Entries'!$B$2:$B$1500,B491)&gt;N('Settings'!$B$2)),"LONG DAY; ","")&amp;IF(AND(N(A491)&gt;0,N(J491)&gt;0,N(J491)-N(A491)&gt;N('Settings'!$B$4)),"ENTERED LATE; ","")&amp;IF(AND(N(A491)&gt;0,K491="",TODAY()-N(A491)&gt;=N('Settings'!$B$5)),"NOT APPROVED; ",""))-2)))</f>
        <v/>
      </c>
    </row>
    <row r="492">
      <c r="A492" s="6" t="n"/>
      <c r="D492" s="7" t="n"/>
      <c r="E492" s="7" t="n"/>
      <c r="J492" s="6" t="n"/>
      <c r="L492" s="8" t="n"/>
      <c r="M492" s="9">
        <f>IF(NOT(OR(A492&lt;&gt;"",B492&lt;&gt;"",C492&lt;&gt;"")),"",IF(N(G492)&gt;0,N(G492),IF(AND(AND(D492&lt;&gt;"",E492&lt;&gt;""),N(E492)&gt;N(D492)),ROUND((N(E492)-N(D492))*24-N(F492)/60,2),"")))</f>
        <v/>
      </c>
      <c r="N492" s="6">
        <f>IF(N(A492)=0,"",A492-WEEKDAY(A492,3))</f>
        <v/>
      </c>
      <c r="O492" s="8">
        <f>IF(NOT(OR(A492&lt;&gt;"",B492&lt;&gt;"",C492&lt;&gt;"")),"",IF(IF(N(A492)=0,"NO DATE; ",IF(A492&gt;TODAY(),"FUTURE DATE; ",""))&amp;IF(B492="","NO WORKER; ",IF(COUNTIF('Workers'!$A$2:$A$61,B492)=0,"WORKER NOT ON WORKERS SHEET; ",""))&amp;IF(C492="","NO JOB; ",IF(COUNTIF('Jobs'!$A$2:$A$61,C492)=0,"JOB NOT ON JOBS SHEET; ",""))&amp;IF(AND(N(G492)=0,AND(D492&lt;&gt;"",E492&lt;&gt;""),N(E492)&lt;=N(D492)),"END BEFORE START; ",IF(N(M492)&lt;=0,"NO HOURS; ",""))&amp;IF(AND(N(A492)&gt;0,B492&lt;&gt;"",COUNTIFS('Time Entries'!$A$2:$A$1500,A492,'Time Entries'!$B$2:$B$1500,B492,'Time Entries'!$C$2:$C$1500,C492,'Time Entries'!$M$2:$M$1500,M492)&gt;1),"POSSIBLE DUPLICATE; ","")&amp;IF(AND(N(A492)&gt;0,B492&lt;&gt;"",N('Settings'!$B$2)&gt;0,SUMIFS('Time Entries'!$M$2:$M$1500,'Time Entries'!$A$2:$A$1500,A492,'Time Entries'!$B$2:$B$1500,B492)&gt;N('Settings'!$B$2)),"LONG DAY; ","")&amp;IF(AND(N(A492)&gt;0,N(J492)&gt;0,N(J492)-N(A492)&gt;N('Settings'!$B$4)),"ENTERED LATE; ","")&amp;IF(AND(N(A492)&gt;0,K492="",TODAY()-N(A492)&gt;=N('Settings'!$B$5)),"NOT APPROVED; ","")="","",LEFT(IF(N(A492)=0,"NO DATE; ",IF(A492&gt;TODAY(),"FUTURE DATE; ",""))&amp;IF(B492="","NO WORKER; ",IF(COUNTIF('Workers'!$A$2:$A$61,B492)=0,"WORKER NOT ON WORKERS SHEET; ",""))&amp;IF(C492="","NO JOB; ",IF(COUNTIF('Jobs'!$A$2:$A$61,C492)=0,"JOB NOT ON JOBS SHEET; ",""))&amp;IF(AND(N(G492)=0,AND(D492&lt;&gt;"",E492&lt;&gt;""),N(E492)&lt;=N(D492)),"END BEFORE START; ",IF(N(M492)&lt;=0,"NO HOURS; ",""))&amp;IF(AND(N(A492)&gt;0,B492&lt;&gt;"",COUNTIFS('Time Entries'!$A$2:$A$1500,A492,'Time Entries'!$B$2:$B$1500,B492,'Time Entries'!$C$2:$C$1500,C492,'Time Entries'!$M$2:$M$1500,M492)&gt;1),"POSSIBLE DUPLICATE; ","")&amp;IF(AND(N(A492)&gt;0,B492&lt;&gt;"",N('Settings'!$B$2)&gt;0,SUMIFS('Time Entries'!$M$2:$M$1500,'Time Entries'!$A$2:$A$1500,A492,'Time Entries'!$B$2:$B$1500,B492)&gt;N('Settings'!$B$2)),"LONG DAY; ","")&amp;IF(AND(N(A492)&gt;0,N(J492)&gt;0,N(J492)-N(A492)&gt;N('Settings'!$B$4)),"ENTERED LATE; ","")&amp;IF(AND(N(A492)&gt;0,K492="",TODAY()-N(A492)&gt;=N('Settings'!$B$5)),"NOT APPROVED; ",""),LEN(IF(N(A492)=0,"NO DATE; ",IF(A492&gt;TODAY(),"FUTURE DATE; ",""))&amp;IF(B492="","NO WORKER; ",IF(COUNTIF('Workers'!$A$2:$A$61,B492)=0,"WORKER NOT ON WORKERS SHEET; ",""))&amp;IF(C492="","NO JOB; ",IF(COUNTIF('Jobs'!$A$2:$A$61,C492)=0,"JOB NOT ON JOBS SHEET; ",""))&amp;IF(AND(N(G492)=0,AND(D492&lt;&gt;"",E492&lt;&gt;""),N(E492)&lt;=N(D492)),"END BEFORE START; ",IF(N(M492)&lt;=0,"NO HOURS; ",""))&amp;IF(AND(N(A492)&gt;0,B492&lt;&gt;"",COUNTIFS('Time Entries'!$A$2:$A$1500,A492,'Time Entries'!$B$2:$B$1500,B492,'Time Entries'!$C$2:$C$1500,C492,'Time Entries'!$M$2:$M$1500,M492)&gt;1),"POSSIBLE DUPLICATE; ","")&amp;IF(AND(N(A492)&gt;0,B492&lt;&gt;"",N('Settings'!$B$2)&gt;0,SUMIFS('Time Entries'!$M$2:$M$1500,'Time Entries'!$A$2:$A$1500,A492,'Time Entries'!$B$2:$B$1500,B492)&gt;N('Settings'!$B$2)),"LONG DAY; ","")&amp;IF(AND(N(A492)&gt;0,N(J492)&gt;0,N(J492)-N(A492)&gt;N('Settings'!$B$4)),"ENTERED LATE; ","")&amp;IF(AND(N(A492)&gt;0,K492="",TODAY()-N(A492)&gt;=N('Settings'!$B$5)),"NOT APPROVED; ",""))-2)))</f>
        <v/>
      </c>
    </row>
    <row r="493">
      <c r="A493" s="6" t="n"/>
      <c r="D493" s="7" t="n"/>
      <c r="E493" s="7" t="n"/>
      <c r="J493" s="6" t="n"/>
      <c r="L493" s="8" t="n"/>
      <c r="M493" s="9">
        <f>IF(NOT(OR(A493&lt;&gt;"",B493&lt;&gt;"",C493&lt;&gt;"")),"",IF(N(G493)&gt;0,N(G493),IF(AND(AND(D493&lt;&gt;"",E493&lt;&gt;""),N(E493)&gt;N(D493)),ROUND((N(E493)-N(D493))*24-N(F493)/60,2),"")))</f>
        <v/>
      </c>
      <c r="N493" s="6">
        <f>IF(N(A493)=0,"",A493-WEEKDAY(A493,3))</f>
        <v/>
      </c>
      <c r="O493" s="8">
        <f>IF(NOT(OR(A493&lt;&gt;"",B493&lt;&gt;"",C493&lt;&gt;"")),"",IF(IF(N(A493)=0,"NO DATE; ",IF(A493&gt;TODAY(),"FUTURE DATE; ",""))&amp;IF(B493="","NO WORKER; ",IF(COUNTIF('Workers'!$A$2:$A$61,B493)=0,"WORKER NOT ON WORKERS SHEET; ",""))&amp;IF(C493="","NO JOB; ",IF(COUNTIF('Jobs'!$A$2:$A$61,C493)=0,"JOB NOT ON JOBS SHEET; ",""))&amp;IF(AND(N(G493)=0,AND(D493&lt;&gt;"",E493&lt;&gt;""),N(E493)&lt;=N(D493)),"END BEFORE START; ",IF(N(M493)&lt;=0,"NO HOURS; ",""))&amp;IF(AND(N(A493)&gt;0,B493&lt;&gt;"",COUNTIFS('Time Entries'!$A$2:$A$1500,A493,'Time Entries'!$B$2:$B$1500,B493,'Time Entries'!$C$2:$C$1500,C493,'Time Entries'!$M$2:$M$1500,M493)&gt;1),"POSSIBLE DUPLICATE; ","")&amp;IF(AND(N(A493)&gt;0,B493&lt;&gt;"",N('Settings'!$B$2)&gt;0,SUMIFS('Time Entries'!$M$2:$M$1500,'Time Entries'!$A$2:$A$1500,A493,'Time Entries'!$B$2:$B$1500,B493)&gt;N('Settings'!$B$2)),"LONG DAY; ","")&amp;IF(AND(N(A493)&gt;0,N(J493)&gt;0,N(J493)-N(A493)&gt;N('Settings'!$B$4)),"ENTERED LATE; ","")&amp;IF(AND(N(A493)&gt;0,K493="",TODAY()-N(A493)&gt;=N('Settings'!$B$5)),"NOT APPROVED; ","")="","",LEFT(IF(N(A493)=0,"NO DATE; ",IF(A493&gt;TODAY(),"FUTURE DATE; ",""))&amp;IF(B493="","NO WORKER; ",IF(COUNTIF('Workers'!$A$2:$A$61,B493)=0,"WORKER NOT ON WORKERS SHEET; ",""))&amp;IF(C493="","NO JOB; ",IF(COUNTIF('Jobs'!$A$2:$A$61,C493)=0,"JOB NOT ON JOBS SHEET; ",""))&amp;IF(AND(N(G493)=0,AND(D493&lt;&gt;"",E493&lt;&gt;""),N(E493)&lt;=N(D493)),"END BEFORE START; ",IF(N(M493)&lt;=0,"NO HOURS; ",""))&amp;IF(AND(N(A493)&gt;0,B493&lt;&gt;"",COUNTIFS('Time Entries'!$A$2:$A$1500,A493,'Time Entries'!$B$2:$B$1500,B493,'Time Entries'!$C$2:$C$1500,C493,'Time Entries'!$M$2:$M$1500,M493)&gt;1),"POSSIBLE DUPLICATE; ","")&amp;IF(AND(N(A493)&gt;0,B493&lt;&gt;"",N('Settings'!$B$2)&gt;0,SUMIFS('Time Entries'!$M$2:$M$1500,'Time Entries'!$A$2:$A$1500,A493,'Time Entries'!$B$2:$B$1500,B493)&gt;N('Settings'!$B$2)),"LONG DAY; ","")&amp;IF(AND(N(A493)&gt;0,N(J493)&gt;0,N(J493)-N(A493)&gt;N('Settings'!$B$4)),"ENTERED LATE; ","")&amp;IF(AND(N(A493)&gt;0,K493="",TODAY()-N(A493)&gt;=N('Settings'!$B$5)),"NOT APPROVED; ",""),LEN(IF(N(A493)=0,"NO DATE; ",IF(A493&gt;TODAY(),"FUTURE DATE; ",""))&amp;IF(B493="","NO WORKER; ",IF(COUNTIF('Workers'!$A$2:$A$61,B493)=0,"WORKER NOT ON WORKERS SHEET; ",""))&amp;IF(C493="","NO JOB; ",IF(COUNTIF('Jobs'!$A$2:$A$61,C493)=0,"JOB NOT ON JOBS SHEET; ",""))&amp;IF(AND(N(G493)=0,AND(D493&lt;&gt;"",E493&lt;&gt;""),N(E493)&lt;=N(D493)),"END BEFORE START; ",IF(N(M493)&lt;=0,"NO HOURS; ",""))&amp;IF(AND(N(A493)&gt;0,B493&lt;&gt;"",COUNTIFS('Time Entries'!$A$2:$A$1500,A493,'Time Entries'!$B$2:$B$1500,B493,'Time Entries'!$C$2:$C$1500,C493,'Time Entries'!$M$2:$M$1500,M493)&gt;1),"POSSIBLE DUPLICATE; ","")&amp;IF(AND(N(A493)&gt;0,B493&lt;&gt;"",N('Settings'!$B$2)&gt;0,SUMIFS('Time Entries'!$M$2:$M$1500,'Time Entries'!$A$2:$A$1500,A493,'Time Entries'!$B$2:$B$1500,B493)&gt;N('Settings'!$B$2)),"LONG DAY; ","")&amp;IF(AND(N(A493)&gt;0,N(J493)&gt;0,N(J493)-N(A493)&gt;N('Settings'!$B$4)),"ENTERED LATE; ","")&amp;IF(AND(N(A493)&gt;0,K493="",TODAY()-N(A493)&gt;=N('Settings'!$B$5)),"NOT APPROVED; ",""))-2)))</f>
        <v/>
      </c>
    </row>
    <row r="494">
      <c r="A494" s="6" t="n"/>
      <c r="D494" s="7" t="n"/>
      <c r="E494" s="7" t="n"/>
      <c r="J494" s="6" t="n"/>
      <c r="L494" s="8" t="n"/>
      <c r="M494" s="9">
        <f>IF(NOT(OR(A494&lt;&gt;"",B494&lt;&gt;"",C494&lt;&gt;"")),"",IF(N(G494)&gt;0,N(G494),IF(AND(AND(D494&lt;&gt;"",E494&lt;&gt;""),N(E494)&gt;N(D494)),ROUND((N(E494)-N(D494))*24-N(F494)/60,2),"")))</f>
        <v/>
      </c>
      <c r="N494" s="6">
        <f>IF(N(A494)=0,"",A494-WEEKDAY(A494,3))</f>
        <v/>
      </c>
      <c r="O494" s="8">
        <f>IF(NOT(OR(A494&lt;&gt;"",B494&lt;&gt;"",C494&lt;&gt;"")),"",IF(IF(N(A494)=0,"NO DATE; ",IF(A494&gt;TODAY(),"FUTURE DATE; ",""))&amp;IF(B494="","NO WORKER; ",IF(COUNTIF('Workers'!$A$2:$A$61,B494)=0,"WORKER NOT ON WORKERS SHEET; ",""))&amp;IF(C494="","NO JOB; ",IF(COUNTIF('Jobs'!$A$2:$A$61,C494)=0,"JOB NOT ON JOBS SHEET; ",""))&amp;IF(AND(N(G494)=0,AND(D494&lt;&gt;"",E494&lt;&gt;""),N(E494)&lt;=N(D494)),"END BEFORE START; ",IF(N(M494)&lt;=0,"NO HOURS; ",""))&amp;IF(AND(N(A494)&gt;0,B494&lt;&gt;"",COUNTIFS('Time Entries'!$A$2:$A$1500,A494,'Time Entries'!$B$2:$B$1500,B494,'Time Entries'!$C$2:$C$1500,C494,'Time Entries'!$M$2:$M$1500,M494)&gt;1),"POSSIBLE DUPLICATE; ","")&amp;IF(AND(N(A494)&gt;0,B494&lt;&gt;"",N('Settings'!$B$2)&gt;0,SUMIFS('Time Entries'!$M$2:$M$1500,'Time Entries'!$A$2:$A$1500,A494,'Time Entries'!$B$2:$B$1500,B494)&gt;N('Settings'!$B$2)),"LONG DAY; ","")&amp;IF(AND(N(A494)&gt;0,N(J494)&gt;0,N(J494)-N(A494)&gt;N('Settings'!$B$4)),"ENTERED LATE; ","")&amp;IF(AND(N(A494)&gt;0,K494="",TODAY()-N(A494)&gt;=N('Settings'!$B$5)),"NOT APPROVED; ","")="","",LEFT(IF(N(A494)=0,"NO DATE; ",IF(A494&gt;TODAY(),"FUTURE DATE; ",""))&amp;IF(B494="","NO WORKER; ",IF(COUNTIF('Workers'!$A$2:$A$61,B494)=0,"WORKER NOT ON WORKERS SHEET; ",""))&amp;IF(C494="","NO JOB; ",IF(COUNTIF('Jobs'!$A$2:$A$61,C494)=0,"JOB NOT ON JOBS SHEET; ",""))&amp;IF(AND(N(G494)=0,AND(D494&lt;&gt;"",E494&lt;&gt;""),N(E494)&lt;=N(D494)),"END BEFORE START; ",IF(N(M494)&lt;=0,"NO HOURS; ",""))&amp;IF(AND(N(A494)&gt;0,B494&lt;&gt;"",COUNTIFS('Time Entries'!$A$2:$A$1500,A494,'Time Entries'!$B$2:$B$1500,B494,'Time Entries'!$C$2:$C$1500,C494,'Time Entries'!$M$2:$M$1500,M494)&gt;1),"POSSIBLE DUPLICATE; ","")&amp;IF(AND(N(A494)&gt;0,B494&lt;&gt;"",N('Settings'!$B$2)&gt;0,SUMIFS('Time Entries'!$M$2:$M$1500,'Time Entries'!$A$2:$A$1500,A494,'Time Entries'!$B$2:$B$1500,B494)&gt;N('Settings'!$B$2)),"LONG DAY; ","")&amp;IF(AND(N(A494)&gt;0,N(J494)&gt;0,N(J494)-N(A494)&gt;N('Settings'!$B$4)),"ENTERED LATE; ","")&amp;IF(AND(N(A494)&gt;0,K494="",TODAY()-N(A494)&gt;=N('Settings'!$B$5)),"NOT APPROVED; ",""),LEN(IF(N(A494)=0,"NO DATE; ",IF(A494&gt;TODAY(),"FUTURE DATE; ",""))&amp;IF(B494="","NO WORKER; ",IF(COUNTIF('Workers'!$A$2:$A$61,B494)=0,"WORKER NOT ON WORKERS SHEET; ",""))&amp;IF(C494="","NO JOB; ",IF(COUNTIF('Jobs'!$A$2:$A$61,C494)=0,"JOB NOT ON JOBS SHEET; ",""))&amp;IF(AND(N(G494)=0,AND(D494&lt;&gt;"",E494&lt;&gt;""),N(E494)&lt;=N(D494)),"END BEFORE START; ",IF(N(M494)&lt;=0,"NO HOURS; ",""))&amp;IF(AND(N(A494)&gt;0,B494&lt;&gt;"",COUNTIFS('Time Entries'!$A$2:$A$1500,A494,'Time Entries'!$B$2:$B$1500,B494,'Time Entries'!$C$2:$C$1500,C494,'Time Entries'!$M$2:$M$1500,M494)&gt;1),"POSSIBLE DUPLICATE; ","")&amp;IF(AND(N(A494)&gt;0,B494&lt;&gt;"",N('Settings'!$B$2)&gt;0,SUMIFS('Time Entries'!$M$2:$M$1500,'Time Entries'!$A$2:$A$1500,A494,'Time Entries'!$B$2:$B$1500,B494)&gt;N('Settings'!$B$2)),"LONG DAY; ","")&amp;IF(AND(N(A494)&gt;0,N(J494)&gt;0,N(J494)-N(A494)&gt;N('Settings'!$B$4)),"ENTERED LATE; ","")&amp;IF(AND(N(A494)&gt;0,K494="",TODAY()-N(A494)&gt;=N('Settings'!$B$5)),"NOT APPROVED; ",""))-2)))</f>
        <v/>
      </c>
    </row>
    <row r="495">
      <c r="A495" s="6" t="n"/>
      <c r="D495" s="7" t="n"/>
      <c r="E495" s="7" t="n"/>
      <c r="J495" s="6" t="n"/>
      <c r="L495" s="8" t="n"/>
      <c r="M495" s="9">
        <f>IF(NOT(OR(A495&lt;&gt;"",B495&lt;&gt;"",C495&lt;&gt;"")),"",IF(N(G495)&gt;0,N(G495),IF(AND(AND(D495&lt;&gt;"",E495&lt;&gt;""),N(E495)&gt;N(D495)),ROUND((N(E495)-N(D495))*24-N(F495)/60,2),"")))</f>
        <v/>
      </c>
      <c r="N495" s="6">
        <f>IF(N(A495)=0,"",A495-WEEKDAY(A495,3))</f>
        <v/>
      </c>
      <c r="O495" s="8">
        <f>IF(NOT(OR(A495&lt;&gt;"",B495&lt;&gt;"",C495&lt;&gt;"")),"",IF(IF(N(A495)=0,"NO DATE; ",IF(A495&gt;TODAY(),"FUTURE DATE; ",""))&amp;IF(B495="","NO WORKER; ",IF(COUNTIF('Workers'!$A$2:$A$61,B495)=0,"WORKER NOT ON WORKERS SHEET; ",""))&amp;IF(C495="","NO JOB; ",IF(COUNTIF('Jobs'!$A$2:$A$61,C495)=0,"JOB NOT ON JOBS SHEET; ",""))&amp;IF(AND(N(G495)=0,AND(D495&lt;&gt;"",E495&lt;&gt;""),N(E495)&lt;=N(D495)),"END BEFORE START; ",IF(N(M495)&lt;=0,"NO HOURS; ",""))&amp;IF(AND(N(A495)&gt;0,B495&lt;&gt;"",COUNTIFS('Time Entries'!$A$2:$A$1500,A495,'Time Entries'!$B$2:$B$1500,B495,'Time Entries'!$C$2:$C$1500,C495,'Time Entries'!$M$2:$M$1500,M495)&gt;1),"POSSIBLE DUPLICATE; ","")&amp;IF(AND(N(A495)&gt;0,B495&lt;&gt;"",N('Settings'!$B$2)&gt;0,SUMIFS('Time Entries'!$M$2:$M$1500,'Time Entries'!$A$2:$A$1500,A495,'Time Entries'!$B$2:$B$1500,B495)&gt;N('Settings'!$B$2)),"LONG DAY; ","")&amp;IF(AND(N(A495)&gt;0,N(J495)&gt;0,N(J495)-N(A495)&gt;N('Settings'!$B$4)),"ENTERED LATE; ","")&amp;IF(AND(N(A495)&gt;0,K495="",TODAY()-N(A495)&gt;=N('Settings'!$B$5)),"NOT APPROVED; ","")="","",LEFT(IF(N(A495)=0,"NO DATE; ",IF(A495&gt;TODAY(),"FUTURE DATE; ",""))&amp;IF(B495="","NO WORKER; ",IF(COUNTIF('Workers'!$A$2:$A$61,B495)=0,"WORKER NOT ON WORKERS SHEET; ",""))&amp;IF(C495="","NO JOB; ",IF(COUNTIF('Jobs'!$A$2:$A$61,C495)=0,"JOB NOT ON JOBS SHEET; ",""))&amp;IF(AND(N(G495)=0,AND(D495&lt;&gt;"",E495&lt;&gt;""),N(E495)&lt;=N(D495)),"END BEFORE START; ",IF(N(M495)&lt;=0,"NO HOURS; ",""))&amp;IF(AND(N(A495)&gt;0,B495&lt;&gt;"",COUNTIFS('Time Entries'!$A$2:$A$1500,A495,'Time Entries'!$B$2:$B$1500,B495,'Time Entries'!$C$2:$C$1500,C495,'Time Entries'!$M$2:$M$1500,M495)&gt;1),"POSSIBLE DUPLICATE; ","")&amp;IF(AND(N(A495)&gt;0,B495&lt;&gt;"",N('Settings'!$B$2)&gt;0,SUMIFS('Time Entries'!$M$2:$M$1500,'Time Entries'!$A$2:$A$1500,A495,'Time Entries'!$B$2:$B$1500,B495)&gt;N('Settings'!$B$2)),"LONG DAY; ","")&amp;IF(AND(N(A495)&gt;0,N(J495)&gt;0,N(J495)-N(A495)&gt;N('Settings'!$B$4)),"ENTERED LATE; ","")&amp;IF(AND(N(A495)&gt;0,K495="",TODAY()-N(A495)&gt;=N('Settings'!$B$5)),"NOT APPROVED; ",""),LEN(IF(N(A495)=0,"NO DATE; ",IF(A495&gt;TODAY(),"FUTURE DATE; ",""))&amp;IF(B495="","NO WORKER; ",IF(COUNTIF('Workers'!$A$2:$A$61,B495)=0,"WORKER NOT ON WORKERS SHEET; ",""))&amp;IF(C495="","NO JOB; ",IF(COUNTIF('Jobs'!$A$2:$A$61,C495)=0,"JOB NOT ON JOBS SHEET; ",""))&amp;IF(AND(N(G495)=0,AND(D495&lt;&gt;"",E495&lt;&gt;""),N(E495)&lt;=N(D495)),"END BEFORE START; ",IF(N(M495)&lt;=0,"NO HOURS; ",""))&amp;IF(AND(N(A495)&gt;0,B495&lt;&gt;"",COUNTIFS('Time Entries'!$A$2:$A$1500,A495,'Time Entries'!$B$2:$B$1500,B495,'Time Entries'!$C$2:$C$1500,C495,'Time Entries'!$M$2:$M$1500,M495)&gt;1),"POSSIBLE DUPLICATE; ","")&amp;IF(AND(N(A495)&gt;0,B495&lt;&gt;"",N('Settings'!$B$2)&gt;0,SUMIFS('Time Entries'!$M$2:$M$1500,'Time Entries'!$A$2:$A$1500,A495,'Time Entries'!$B$2:$B$1500,B495)&gt;N('Settings'!$B$2)),"LONG DAY; ","")&amp;IF(AND(N(A495)&gt;0,N(J495)&gt;0,N(J495)-N(A495)&gt;N('Settings'!$B$4)),"ENTERED LATE; ","")&amp;IF(AND(N(A495)&gt;0,K495="",TODAY()-N(A495)&gt;=N('Settings'!$B$5)),"NOT APPROVED; ",""))-2)))</f>
        <v/>
      </c>
    </row>
    <row r="496">
      <c r="A496" s="6" t="n"/>
      <c r="D496" s="7" t="n"/>
      <c r="E496" s="7" t="n"/>
      <c r="J496" s="6" t="n"/>
      <c r="L496" s="8" t="n"/>
      <c r="M496" s="9">
        <f>IF(NOT(OR(A496&lt;&gt;"",B496&lt;&gt;"",C496&lt;&gt;"")),"",IF(N(G496)&gt;0,N(G496),IF(AND(AND(D496&lt;&gt;"",E496&lt;&gt;""),N(E496)&gt;N(D496)),ROUND((N(E496)-N(D496))*24-N(F496)/60,2),"")))</f>
        <v/>
      </c>
      <c r="N496" s="6">
        <f>IF(N(A496)=0,"",A496-WEEKDAY(A496,3))</f>
        <v/>
      </c>
      <c r="O496" s="8">
        <f>IF(NOT(OR(A496&lt;&gt;"",B496&lt;&gt;"",C496&lt;&gt;"")),"",IF(IF(N(A496)=0,"NO DATE; ",IF(A496&gt;TODAY(),"FUTURE DATE; ",""))&amp;IF(B496="","NO WORKER; ",IF(COUNTIF('Workers'!$A$2:$A$61,B496)=0,"WORKER NOT ON WORKERS SHEET; ",""))&amp;IF(C496="","NO JOB; ",IF(COUNTIF('Jobs'!$A$2:$A$61,C496)=0,"JOB NOT ON JOBS SHEET; ",""))&amp;IF(AND(N(G496)=0,AND(D496&lt;&gt;"",E496&lt;&gt;""),N(E496)&lt;=N(D496)),"END BEFORE START; ",IF(N(M496)&lt;=0,"NO HOURS; ",""))&amp;IF(AND(N(A496)&gt;0,B496&lt;&gt;"",COUNTIFS('Time Entries'!$A$2:$A$1500,A496,'Time Entries'!$B$2:$B$1500,B496,'Time Entries'!$C$2:$C$1500,C496,'Time Entries'!$M$2:$M$1500,M496)&gt;1),"POSSIBLE DUPLICATE; ","")&amp;IF(AND(N(A496)&gt;0,B496&lt;&gt;"",N('Settings'!$B$2)&gt;0,SUMIFS('Time Entries'!$M$2:$M$1500,'Time Entries'!$A$2:$A$1500,A496,'Time Entries'!$B$2:$B$1500,B496)&gt;N('Settings'!$B$2)),"LONG DAY; ","")&amp;IF(AND(N(A496)&gt;0,N(J496)&gt;0,N(J496)-N(A496)&gt;N('Settings'!$B$4)),"ENTERED LATE; ","")&amp;IF(AND(N(A496)&gt;0,K496="",TODAY()-N(A496)&gt;=N('Settings'!$B$5)),"NOT APPROVED; ","")="","",LEFT(IF(N(A496)=0,"NO DATE; ",IF(A496&gt;TODAY(),"FUTURE DATE; ",""))&amp;IF(B496="","NO WORKER; ",IF(COUNTIF('Workers'!$A$2:$A$61,B496)=0,"WORKER NOT ON WORKERS SHEET; ",""))&amp;IF(C496="","NO JOB; ",IF(COUNTIF('Jobs'!$A$2:$A$61,C496)=0,"JOB NOT ON JOBS SHEET; ",""))&amp;IF(AND(N(G496)=0,AND(D496&lt;&gt;"",E496&lt;&gt;""),N(E496)&lt;=N(D496)),"END BEFORE START; ",IF(N(M496)&lt;=0,"NO HOURS; ",""))&amp;IF(AND(N(A496)&gt;0,B496&lt;&gt;"",COUNTIFS('Time Entries'!$A$2:$A$1500,A496,'Time Entries'!$B$2:$B$1500,B496,'Time Entries'!$C$2:$C$1500,C496,'Time Entries'!$M$2:$M$1500,M496)&gt;1),"POSSIBLE DUPLICATE; ","")&amp;IF(AND(N(A496)&gt;0,B496&lt;&gt;"",N('Settings'!$B$2)&gt;0,SUMIFS('Time Entries'!$M$2:$M$1500,'Time Entries'!$A$2:$A$1500,A496,'Time Entries'!$B$2:$B$1500,B496)&gt;N('Settings'!$B$2)),"LONG DAY; ","")&amp;IF(AND(N(A496)&gt;0,N(J496)&gt;0,N(J496)-N(A496)&gt;N('Settings'!$B$4)),"ENTERED LATE; ","")&amp;IF(AND(N(A496)&gt;0,K496="",TODAY()-N(A496)&gt;=N('Settings'!$B$5)),"NOT APPROVED; ",""),LEN(IF(N(A496)=0,"NO DATE; ",IF(A496&gt;TODAY(),"FUTURE DATE; ",""))&amp;IF(B496="","NO WORKER; ",IF(COUNTIF('Workers'!$A$2:$A$61,B496)=0,"WORKER NOT ON WORKERS SHEET; ",""))&amp;IF(C496="","NO JOB; ",IF(COUNTIF('Jobs'!$A$2:$A$61,C496)=0,"JOB NOT ON JOBS SHEET; ",""))&amp;IF(AND(N(G496)=0,AND(D496&lt;&gt;"",E496&lt;&gt;""),N(E496)&lt;=N(D496)),"END BEFORE START; ",IF(N(M496)&lt;=0,"NO HOURS; ",""))&amp;IF(AND(N(A496)&gt;0,B496&lt;&gt;"",COUNTIFS('Time Entries'!$A$2:$A$1500,A496,'Time Entries'!$B$2:$B$1500,B496,'Time Entries'!$C$2:$C$1500,C496,'Time Entries'!$M$2:$M$1500,M496)&gt;1),"POSSIBLE DUPLICATE; ","")&amp;IF(AND(N(A496)&gt;0,B496&lt;&gt;"",N('Settings'!$B$2)&gt;0,SUMIFS('Time Entries'!$M$2:$M$1500,'Time Entries'!$A$2:$A$1500,A496,'Time Entries'!$B$2:$B$1500,B496)&gt;N('Settings'!$B$2)),"LONG DAY; ","")&amp;IF(AND(N(A496)&gt;0,N(J496)&gt;0,N(J496)-N(A496)&gt;N('Settings'!$B$4)),"ENTERED LATE; ","")&amp;IF(AND(N(A496)&gt;0,K496="",TODAY()-N(A496)&gt;=N('Settings'!$B$5)),"NOT APPROVED; ",""))-2)))</f>
        <v/>
      </c>
    </row>
    <row r="497">
      <c r="A497" s="6" t="n"/>
      <c r="D497" s="7" t="n"/>
      <c r="E497" s="7" t="n"/>
      <c r="J497" s="6" t="n"/>
      <c r="L497" s="8" t="n"/>
      <c r="M497" s="9">
        <f>IF(NOT(OR(A497&lt;&gt;"",B497&lt;&gt;"",C497&lt;&gt;"")),"",IF(N(G497)&gt;0,N(G497),IF(AND(AND(D497&lt;&gt;"",E497&lt;&gt;""),N(E497)&gt;N(D497)),ROUND((N(E497)-N(D497))*24-N(F497)/60,2),"")))</f>
        <v/>
      </c>
      <c r="N497" s="6">
        <f>IF(N(A497)=0,"",A497-WEEKDAY(A497,3))</f>
        <v/>
      </c>
      <c r="O497" s="8">
        <f>IF(NOT(OR(A497&lt;&gt;"",B497&lt;&gt;"",C497&lt;&gt;"")),"",IF(IF(N(A497)=0,"NO DATE; ",IF(A497&gt;TODAY(),"FUTURE DATE; ",""))&amp;IF(B497="","NO WORKER; ",IF(COUNTIF('Workers'!$A$2:$A$61,B497)=0,"WORKER NOT ON WORKERS SHEET; ",""))&amp;IF(C497="","NO JOB; ",IF(COUNTIF('Jobs'!$A$2:$A$61,C497)=0,"JOB NOT ON JOBS SHEET; ",""))&amp;IF(AND(N(G497)=0,AND(D497&lt;&gt;"",E497&lt;&gt;""),N(E497)&lt;=N(D497)),"END BEFORE START; ",IF(N(M497)&lt;=0,"NO HOURS; ",""))&amp;IF(AND(N(A497)&gt;0,B497&lt;&gt;"",COUNTIFS('Time Entries'!$A$2:$A$1500,A497,'Time Entries'!$B$2:$B$1500,B497,'Time Entries'!$C$2:$C$1500,C497,'Time Entries'!$M$2:$M$1500,M497)&gt;1),"POSSIBLE DUPLICATE; ","")&amp;IF(AND(N(A497)&gt;0,B497&lt;&gt;"",N('Settings'!$B$2)&gt;0,SUMIFS('Time Entries'!$M$2:$M$1500,'Time Entries'!$A$2:$A$1500,A497,'Time Entries'!$B$2:$B$1500,B497)&gt;N('Settings'!$B$2)),"LONG DAY; ","")&amp;IF(AND(N(A497)&gt;0,N(J497)&gt;0,N(J497)-N(A497)&gt;N('Settings'!$B$4)),"ENTERED LATE; ","")&amp;IF(AND(N(A497)&gt;0,K497="",TODAY()-N(A497)&gt;=N('Settings'!$B$5)),"NOT APPROVED; ","")="","",LEFT(IF(N(A497)=0,"NO DATE; ",IF(A497&gt;TODAY(),"FUTURE DATE; ",""))&amp;IF(B497="","NO WORKER; ",IF(COUNTIF('Workers'!$A$2:$A$61,B497)=0,"WORKER NOT ON WORKERS SHEET; ",""))&amp;IF(C497="","NO JOB; ",IF(COUNTIF('Jobs'!$A$2:$A$61,C497)=0,"JOB NOT ON JOBS SHEET; ",""))&amp;IF(AND(N(G497)=0,AND(D497&lt;&gt;"",E497&lt;&gt;""),N(E497)&lt;=N(D497)),"END BEFORE START; ",IF(N(M497)&lt;=0,"NO HOURS; ",""))&amp;IF(AND(N(A497)&gt;0,B497&lt;&gt;"",COUNTIFS('Time Entries'!$A$2:$A$1500,A497,'Time Entries'!$B$2:$B$1500,B497,'Time Entries'!$C$2:$C$1500,C497,'Time Entries'!$M$2:$M$1500,M497)&gt;1),"POSSIBLE DUPLICATE; ","")&amp;IF(AND(N(A497)&gt;0,B497&lt;&gt;"",N('Settings'!$B$2)&gt;0,SUMIFS('Time Entries'!$M$2:$M$1500,'Time Entries'!$A$2:$A$1500,A497,'Time Entries'!$B$2:$B$1500,B497)&gt;N('Settings'!$B$2)),"LONG DAY; ","")&amp;IF(AND(N(A497)&gt;0,N(J497)&gt;0,N(J497)-N(A497)&gt;N('Settings'!$B$4)),"ENTERED LATE; ","")&amp;IF(AND(N(A497)&gt;0,K497="",TODAY()-N(A497)&gt;=N('Settings'!$B$5)),"NOT APPROVED; ",""),LEN(IF(N(A497)=0,"NO DATE; ",IF(A497&gt;TODAY(),"FUTURE DATE; ",""))&amp;IF(B497="","NO WORKER; ",IF(COUNTIF('Workers'!$A$2:$A$61,B497)=0,"WORKER NOT ON WORKERS SHEET; ",""))&amp;IF(C497="","NO JOB; ",IF(COUNTIF('Jobs'!$A$2:$A$61,C497)=0,"JOB NOT ON JOBS SHEET; ",""))&amp;IF(AND(N(G497)=0,AND(D497&lt;&gt;"",E497&lt;&gt;""),N(E497)&lt;=N(D497)),"END BEFORE START; ",IF(N(M497)&lt;=0,"NO HOURS; ",""))&amp;IF(AND(N(A497)&gt;0,B497&lt;&gt;"",COUNTIFS('Time Entries'!$A$2:$A$1500,A497,'Time Entries'!$B$2:$B$1500,B497,'Time Entries'!$C$2:$C$1500,C497,'Time Entries'!$M$2:$M$1500,M497)&gt;1),"POSSIBLE DUPLICATE; ","")&amp;IF(AND(N(A497)&gt;0,B497&lt;&gt;"",N('Settings'!$B$2)&gt;0,SUMIFS('Time Entries'!$M$2:$M$1500,'Time Entries'!$A$2:$A$1500,A497,'Time Entries'!$B$2:$B$1500,B497)&gt;N('Settings'!$B$2)),"LONG DAY; ","")&amp;IF(AND(N(A497)&gt;0,N(J497)&gt;0,N(J497)-N(A497)&gt;N('Settings'!$B$4)),"ENTERED LATE; ","")&amp;IF(AND(N(A497)&gt;0,K497="",TODAY()-N(A497)&gt;=N('Settings'!$B$5)),"NOT APPROVED; ",""))-2)))</f>
        <v/>
      </c>
    </row>
    <row r="498">
      <c r="A498" s="6" t="n"/>
      <c r="D498" s="7" t="n"/>
      <c r="E498" s="7" t="n"/>
      <c r="J498" s="6" t="n"/>
      <c r="L498" s="8" t="n"/>
      <c r="M498" s="9">
        <f>IF(NOT(OR(A498&lt;&gt;"",B498&lt;&gt;"",C498&lt;&gt;"")),"",IF(N(G498)&gt;0,N(G498),IF(AND(AND(D498&lt;&gt;"",E498&lt;&gt;""),N(E498)&gt;N(D498)),ROUND((N(E498)-N(D498))*24-N(F498)/60,2),"")))</f>
        <v/>
      </c>
      <c r="N498" s="6">
        <f>IF(N(A498)=0,"",A498-WEEKDAY(A498,3))</f>
        <v/>
      </c>
      <c r="O498" s="8">
        <f>IF(NOT(OR(A498&lt;&gt;"",B498&lt;&gt;"",C498&lt;&gt;"")),"",IF(IF(N(A498)=0,"NO DATE; ",IF(A498&gt;TODAY(),"FUTURE DATE; ",""))&amp;IF(B498="","NO WORKER; ",IF(COUNTIF('Workers'!$A$2:$A$61,B498)=0,"WORKER NOT ON WORKERS SHEET; ",""))&amp;IF(C498="","NO JOB; ",IF(COUNTIF('Jobs'!$A$2:$A$61,C498)=0,"JOB NOT ON JOBS SHEET; ",""))&amp;IF(AND(N(G498)=0,AND(D498&lt;&gt;"",E498&lt;&gt;""),N(E498)&lt;=N(D498)),"END BEFORE START; ",IF(N(M498)&lt;=0,"NO HOURS; ",""))&amp;IF(AND(N(A498)&gt;0,B498&lt;&gt;"",COUNTIFS('Time Entries'!$A$2:$A$1500,A498,'Time Entries'!$B$2:$B$1500,B498,'Time Entries'!$C$2:$C$1500,C498,'Time Entries'!$M$2:$M$1500,M498)&gt;1),"POSSIBLE DUPLICATE; ","")&amp;IF(AND(N(A498)&gt;0,B498&lt;&gt;"",N('Settings'!$B$2)&gt;0,SUMIFS('Time Entries'!$M$2:$M$1500,'Time Entries'!$A$2:$A$1500,A498,'Time Entries'!$B$2:$B$1500,B498)&gt;N('Settings'!$B$2)),"LONG DAY; ","")&amp;IF(AND(N(A498)&gt;0,N(J498)&gt;0,N(J498)-N(A498)&gt;N('Settings'!$B$4)),"ENTERED LATE; ","")&amp;IF(AND(N(A498)&gt;0,K498="",TODAY()-N(A498)&gt;=N('Settings'!$B$5)),"NOT APPROVED; ","")="","",LEFT(IF(N(A498)=0,"NO DATE; ",IF(A498&gt;TODAY(),"FUTURE DATE; ",""))&amp;IF(B498="","NO WORKER; ",IF(COUNTIF('Workers'!$A$2:$A$61,B498)=0,"WORKER NOT ON WORKERS SHEET; ",""))&amp;IF(C498="","NO JOB; ",IF(COUNTIF('Jobs'!$A$2:$A$61,C498)=0,"JOB NOT ON JOBS SHEET; ",""))&amp;IF(AND(N(G498)=0,AND(D498&lt;&gt;"",E498&lt;&gt;""),N(E498)&lt;=N(D498)),"END BEFORE START; ",IF(N(M498)&lt;=0,"NO HOURS; ",""))&amp;IF(AND(N(A498)&gt;0,B498&lt;&gt;"",COUNTIFS('Time Entries'!$A$2:$A$1500,A498,'Time Entries'!$B$2:$B$1500,B498,'Time Entries'!$C$2:$C$1500,C498,'Time Entries'!$M$2:$M$1500,M498)&gt;1),"POSSIBLE DUPLICATE; ","")&amp;IF(AND(N(A498)&gt;0,B498&lt;&gt;"",N('Settings'!$B$2)&gt;0,SUMIFS('Time Entries'!$M$2:$M$1500,'Time Entries'!$A$2:$A$1500,A498,'Time Entries'!$B$2:$B$1500,B498)&gt;N('Settings'!$B$2)),"LONG DAY; ","")&amp;IF(AND(N(A498)&gt;0,N(J498)&gt;0,N(J498)-N(A498)&gt;N('Settings'!$B$4)),"ENTERED LATE; ","")&amp;IF(AND(N(A498)&gt;0,K498="",TODAY()-N(A498)&gt;=N('Settings'!$B$5)),"NOT APPROVED; ",""),LEN(IF(N(A498)=0,"NO DATE; ",IF(A498&gt;TODAY(),"FUTURE DATE; ",""))&amp;IF(B498="","NO WORKER; ",IF(COUNTIF('Workers'!$A$2:$A$61,B498)=0,"WORKER NOT ON WORKERS SHEET; ",""))&amp;IF(C498="","NO JOB; ",IF(COUNTIF('Jobs'!$A$2:$A$61,C498)=0,"JOB NOT ON JOBS SHEET; ",""))&amp;IF(AND(N(G498)=0,AND(D498&lt;&gt;"",E498&lt;&gt;""),N(E498)&lt;=N(D498)),"END BEFORE START; ",IF(N(M498)&lt;=0,"NO HOURS; ",""))&amp;IF(AND(N(A498)&gt;0,B498&lt;&gt;"",COUNTIFS('Time Entries'!$A$2:$A$1500,A498,'Time Entries'!$B$2:$B$1500,B498,'Time Entries'!$C$2:$C$1500,C498,'Time Entries'!$M$2:$M$1500,M498)&gt;1),"POSSIBLE DUPLICATE; ","")&amp;IF(AND(N(A498)&gt;0,B498&lt;&gt;"",N('Settings'!$B$2)&gt;0,SUMIFS('Time Entries'!$M$2:$M$1500,'Time Entries'!$A$2:$A$1500,A498,'Time Entries'!$B$2:$B$1500,B498)&gt;N('Settings'!$B$2)),"LONG DAY; ","")&amp;IF(AND(N(A498)&gt;0,N(J498)&gt;0,N(J498)-N(A498)&gt;N('Settings'!$B$4)),"ENTERED LATE; ","")&amp;IF(AND(N(A498)&gt;0,K498="",TODAY()-N(A498)&gt;=N('Settings'!$B$5)),"NOT APPROVED; ",""))-2)))</f>
        <v/>
      </c>
    </row>
    <row r="499">
      <c r="A499" s="6" t="n"/>
      <c r="D499" s="7" t="n"/>
      <c r="E499" s="7" t="n"/>
      <c r="J499" s="6" t="n"/>
      <c r="L499" s="8" t="n"/>
      <c r="M499" s="9">
        <f>IF(NOT(OR(A499&lt;&gt;"",B499&lt;&gt;"",C499&lt;&gt;"")),"",IF(N(G499)&gt;0,N(G499),IF(AND(AND(D499&lt;&gt;"",E499&lt;&gt;""),N(E499)&gt;N(D499)),ROUND((N(E499)-N(D499))*24-N(F499)/60,2),"")))</f>
        <v/>
      </c>
      <c r="N499" s="6">
        <f>IF(N(A499)=0,"",A499-WEEKDAY(A499,3))</f>
        <v/>
      </c>
      <c r="O499" s="8">
        <f>IF(NOT(OR(A499&lt;&gt;"",B499&lt;&gt;"",C499&lt;&gt;"")),"",IF(IF(N(A499)=0,"NO DATE; ",IF(A499&gt;TODAY(),"FUTURE DATE; ",""))&amp;IF(B499="","NO WORKER; ",IF(COUNTIF('Workers'!$A$2:$A$61,B499)=0,"WORKER NOT ON WORKERS SHEET; ",""))&amp;IF(C499="","NO JOB; ",IF(COUNTIF('Jobs'!$A$2:$A$61,C499)=0,"JOB NOT ON JOBS SHEET; ",""))&amp;IF(AND(N(G499)=0,AND(D499&lt;&gt;"",E499&lt;&gt;""),N(E499)&lt;=N(D499)),"END BEFORE START; ",IF(N(M499)&lt;=0,"NO HOURS; ",""))&amp;IF(AND(N(A499)&gt;0,B499&lt;&gt;"",COUNTIFS('Time Entries'!$A$2:$A$1500,A499,'Time Entries'!$B$2:$B$1500,B499,'Time Entries'!$C$2:$C$1500,C499,'Time Entries'!$M$2:$M$1500,M499)&gt;1),"POSSIBLE DUPLICATE; ","")&amp;IF(AND(N(A499)&gt;0,B499&lt;&gt;"",N('Settings'!$B$2)&gt;0,SUMIFS('Time Entries'!$M$2:$M$1500,'Time Entries'!$A$2:$A$1500,A499,'Time Entries'!$B$2:$B$1500,B499)&gt;N('Settings'!$B$2)),"LONG DAY; ","")&amp;IF(AND(N(A499)&gt;0,N(J499)&gt;0,N(J499)-N(A499)&gt;N('Settings'!$B$4)),"ENTERED LATE; ","")&amp;IF(AND(N(A499)&gt;0,K499="",TODAY()-N(A499)&gt;=N('Settings'!$B$5)),"NOT APPROVED; ","")="","",LEFT(IF(N(A499)=0,"NO DATE; ",IF(A499&gt;TODAY(),"FUTURE DATE; ",""))&amp;IF(B499="","NO WORKER; ",IF(COUNTIF('Workers'!$A$2:$A$61,B499)=0,"WORKER NOT ON WORKERS SHEET; ",""))&amp;IF(C499="","NO JOB; ",IF(COUNTIF('Jobs'!$A$2:$A$61,C499)=0,"JOB NOT ON JOBS SHEET; ",""))&amp;IF(AND(N(G499)=0,AND(D499&lt;&gt;"",E499&lt;&gt;""),N(E499)&lt;=N(D499)),"END BEFORE START; ",IF(N(M499)&lt;=0,"NO HOURS; ",""))&amp;IF(AND(N(A499)&gt;0,B499&lt;&gt;"",COUNTIFS('Time Entries'!$A$2:$A$1500,A499,'Time Entries'!$B$2:$B$1500,B499,'Time Entries'!$C$2:$C$1500,C499,'Time Entries'!$M$2:$M$1500,M499)&gt;1),"POSSIBLE DUPLICATE; ","")&amp;IF(AND(N(A499)&gt;0,B499&lt;&gt;"",N('Settings'!$B$2)&gt;0,SUMIFS('Time Entries'!$M$2:$M$1500,'Time Entries'!$A$2:$A$1500,A499,'Time Entries'!$B$2:$B$1500,B499)&gt;N('Settings'!$B$2)),"LONG DAY; ","")&amp;IF(AND(N(A499)&gt;0,N(J499)&gt;0,N(J499)-N(A499)&gt;N('Settings'!$B$4)),"ENTERED LATE; ","")&amp;IF(AND(N(A499)&gt;0,K499="",TODAY()-N(A499)&gt;=N('Settings'!$B$5)),"NOT APPROVED; ",""),LEN(IF(N(A499)=0,"NO DATE; ",IF(A499&gt;TODAY(),"FUTURE DATE; ",""))&amp;IF(B499="","NO WORKER; ",IF(COUNTIF('Workers'!$A$2:$A$61,B499)=0,"WORKER NOT ON WORKERS SHEET; ",""))&amp;IF(C499="","NO JOB; ",IF(COUNTIF('Jobs'!$A$2:$A$61,C499)=0,"JOB NOT ON JOBS SHEET; ",""))&amp;IF(AND(N(G499)=0,AND(D499&lt;&gt;"",E499&lt;&gt;""),N(E499)&lt;=N(D499)),"END BEFORE START; ",IF(N(M499)&lt;=0,"NO HOURS; ",""))&amp;IF(AND(N(A499)&gt;0,B499&lt;&gt;"",COUNTIFS('Time Entries'!$A$2:$A$1500,A499,'Time Entries'!$B$2:$B$1500,B499,'Time Entries'!$C$2:$C$1500,C499,'Time Entries'!$M$2:$M$1500,M499)&gt;1),"POSSIBLE DUPLICATE; ","")&amp;IF(AND(N(A499)&gt;0,B499&lt;&gt;"",N('Settings'!$B$2)&gt;0,SUMIFS('Time Entries'!$M$2:$M$1500,'Time Entries'!$A$2:$A$1500,A499,'Time Entries'!$B$2:$B$1500,B499)&gt;N('Settings'!$B$2)),"LONG DAY; ","")&amp;IF(AND(N(A499)&gt;0,N(J499)&gt;0,N(J499)-N(A499)&gt;N('Settings'!$B$4)),"ENTERED LATE; ","")&amp;IF(AND(N(A499)&gt;0,K499="",TODAY()-N(A499)&gt;=N('Settings'!$B$5)),"NOT APPROVED; ",""))-2)))</f>
        <v/>
      </c>
    </row>
    <row r="500">
      <c r="A500" s="6" t="n"/>
      <c r="D500" s="7" t="n"/>
      <c r="E500" s="7" t="n"/>
      <c r="J500" s="6" t="n"/>
      <c r="L500" s="8" t="n"/>
      <c r="M500" s="9">
        <f>IF(NOT(OR(A500&lt;&gt;"",B500&lt;&gt;"",C500&lt;&gt;"")),"",IF(N(G500)&gt;0,N(G500),IF(AND(AND(D500&lt;&gt;"",E500&lt;&gt;""),N(E500)&gt;N(D500)),ROUND((N(E500)-N(D500))*24-N(F500)/60,2),"")))</f>
        <v/>
      </c>
      <c r="N500" s="6">
        <f>IF(N(A500)=0,"",A500-WEEKDAY(A500,3))</f>
        <v/>
      </c>
      <c r="O500" s="8">
        <f>IF(NOT(OR(A500&lt;&gt;"",B500&lt;&gt;"",C500&lt;&gt;"")),"",IF(IF(N(A500)=0,"NO DATE; ",IF(A500&gt;TODAY(),"FUTURE DATE; ",""))&amp;IF(B500="","NO WORKER; ",IF(COUNTIF('Workers'!$A$2:$A$61,B500)=0,"WORKER NOT ON WORKERS SHEET; ",""))&amp;IF(C500="","NO JOB; ",IF(COUNTIF('Jobs'!$A$2:$A$61,C500)=0,"JOB NOT ON JOBS SHEET; ",""))&amp;IF(AND(N(G500)=0,AND(D500&lt;&gt;"",E500&lt;&gt;""),N(E500)&lt;=N(D500)),"END BEFORE START; ",IF(N(M500)&lt;=0,"NO HOURS; ",""))&amp;IF(AND(N(A500)&gt;0,B500&lt;&gt;"",COUNTIFS('Time Entries'!$A$2:$A$1500,A500,'Time Entries'!$B$2:$B$1500,B500,'Time Entries'!$C$2:$C$1500,C500,'Time Entries'!$M$2:$M$1500,M500)&gt;1),"POSSIBLE DUPLICATE; ","")&amp;IF(AND(N(A500)&gt;0,B500&lt;&gt;"",N('Settings'!$B$2)&gt;0,SUMIFS('Time Entries'!$M$2:$M$1500,'Time Entries'!$A$2:$A$1500,A500,'Time Entries'!$B$2:$B$1500,B500)&gt;N('Settings'!$B$2)),"LONG DAY; ","")&amp;IF(AND(N(A500)&gt;0,N(J500)&gt;0,N(J500)-N(A500)&gt;N('Settings'!$B$4)),"ENTERED LATE; ","")&amp;IF(AND(N(A500)&gt;0,K500="",TODAY()-N(A500)&gt;=N('Settings'!$B$5)),"NOT APPROVED; ","")="","",LEFT(IF(N(A500)=0,"NO DATE; ",IF(A500&gt;TODAY(),"FUTURE DATE; ",""))&amp;IF(B500="","NO WORKER; ",IF(COUNTIF('Workers'!$A$2:$A$61,B500)=0,"WORKER NOT ON WORKERS SHEET; ",""))&amp;IF(C500="","NO JOB; ",IF(COUNTIF('Jobs'!$A$2:$A$61,C500)=0,"JOB NOT ON JOBS SHEET; ",""))&amp;IF(AND(N(G500)=0,AND(D500&lt;&gt;"",E500&lt;&gt;""),N(E500)&lt;=N(D500)),"END BEFORE START; ",IF(N(M500)&lt;=0,"NO HOURS; ",""))&amp;IF(AND(N(A500)&gt;0,B500&lt;&gt;"",COUNTIFS('Time Entries'!$A$2:$A$1500,A500,'Time Entries'!$B$2:$B$1500,B500,'Time Entries'!$C$2:$C$1500,C500,'Time Entries'!$M$2:$M$1500,M500)&gt;1),"POSSIBLE DUPLICATE; ","")&amp;IF(AND(N(A500)&gt;0,B500&lt;&gt;"",N('Settings'!$B$2)&gt;0,SUMIFS('Time Entries'!$M$2:$M$1500,'Time Entries'!$A$2:$A$1500,A500,'Time Entries'!$B$2:$B$1500,B500)&gt;N('Settings'!$B$2)),"LONG DAY; ","")&amp;IF(AND(N(A500)&gt;0,N(J500)&gt;0,N(J500)-N(A500)&gt;N('Settings'!$B$4)),"ENTERED LATE; ","")&amp;IF(AND(N(A500)&gt;0,K500="",TODAY()-N(A500)&gt;=N('Settings'!$B$5)),"NOT APPROVED; ",""),LEN(IF(N(A500)=0,"NO DATE; ",IF(A500&gt;TODAY(),"FUTURE DATE; ",""))&amp;IF(B500="","NO WORKER; ",IF(COUNTIF('Workers'!$A$2:$A$61,B500)=0,"WORKER NOT ON WORKERS SHEET; ",""))&amp;IF(C500="","NO JOB; ",IF(COUNTIF('Jobs'!$A$2:$A$61,C500)=0,"JOB NOT ON JOBS SHEET; ",""))&amp;IF(AND(N(G500)=0,AND(D500&lt;&gt;"",E500&lt;&gt;""),N(E500)&lt;=N(D500)),"END BEFORE START; ",IF(N(M500)&lt;=0,"NO HOURS; ",""))&amp;IF(AND(N(A500)&gt;0,B500&lt;&gt;"",COUNTIFS('Time Entries'!$A$2:$A$1500,A500,'Time Entries'!$B$2:$B$1500,B500,'Time Entries'!$C$2:$C$1500,C500,'Time Entries'!$M$2:$M$1500,M500)&gt;1),"POSSIBLE DUPLICATE; ","")&amp;IF(AND(N(A500)&gt;0,B500&lt;&gt;"",N('Settings'!$B$2)&gt;0,SUMIFS('Time Entries'!$M$2:$M$1500,'Time Entries'!$A$2:$A$1500,A500,'Time Entries'!$B$2:$B$1500,B500)&gt;N('Settings'!$B$2)),"LONG DAY; ","")&amp;IF(AND(N(A500)&gt;0,N(J500)&gt;0,N(J500)-N(A500)&gt;N('Settings'!$B$4)),"ENTERED LATE; ","")&amp;IF(AND(N(A500)&gt;0,K500="",TODAY()-N(A500)&gt;=N('Settings'!$B$5)),"NOT APPROVED; ",""))-2)))</f>
        <v/>
      </c>
    </row>
    <row r="501">
      <c r="A501" s="6" t="n"/>
      <c r="D501" s="7" t="n"/>
      <c r="E501" s="7" t="n"/>
      <c r="J501" s="6" t="n"/>
      <c r="L501" s="8" t="n"/>
      <c r="M501" s="9">
        <f>IF(NOT(OR(A501&lt;&gt;"",B501&lt;&gt;"",C501&lt;&gt;"")),"",IF(N(G501)&gt;0,N(G501),IF(AND(AND(D501&lt;&gt;"",E501&lt;&gt;""),N(E501)&gt;N(D501)),ROUND((N(E501)-N(D501))*24-N(F501)/60,2),"")))</f>
        <v/>
      </c>
      <c r="N501" s="6">
        <f>IF(N(A501)=0,"",A501-WEEKDAY(A501,3))</f>
        <v/>
      </c>
      <c r="O501" s="8">
        <f>IF(NOT(OR(A501&lt;&gt;"",B501&lt;&gt;"",C501&lt;&gt;"")),"",IF(IF(N(A501)=0,"NO DATE; ",IF(A501&gt;TODAY(),"FUTURE DATE; ",""))&amp;IF(B501="","NO WORKER; ",IF(COUNTIF('Workers'!$A$2:$A$61,B501)=0,"WORKER NOT ON WORKERS SHEET; ",""))&amp;IF(C501="","NO JOB; ",IF(COUNTIF('Jobs'!$A$2:$A$61,C501)=0,"JOB NOT ON JOBS SHEET; ",""))&amp;IF(AND(N(G501)=0,AND(D501&lt;&gt;"",E501&lt;&gt;""),N(E501)&lt;=N(D501)),"END BEFORE START; ",IF(N(M501)&lt;=0,"NO HOURS; ",""))&amp;IF(AND(N(A501)&gt;0,B501&lt;&gt;"",COUNTIFS('Time Entries'!$A$2:$A$1500,A501,'Time Entries'!$B$2:$B$1500,B501,'Time Entries'!$C$2:$C$1500,C501,'Time Entries'!$M$2:$M$1500,M501)&gt;1),"POSSIBLE DUPLICATE; ","")&amp;IF(AND(N(A501)&gt;0,B501&lt;&gt;"",N('Settings'!$B$2)&gt;0,SUMIFS('Time Entries'!$M$2:$M$1500,'Time Entries'!$A$2:$A$1500,A501,'Time Entries'!$B$2:$B$1500,B501)&gt;N('Settings'!$B$2)),"LONG DAY; ","")&amp;IF(AND(N(A501)&gt;0,N(J501)&gt;0,N(J501)-N(A501)&gt;N('Settings'!$B$4)),"ENTERED LATE; ","")&amp;IF(AND(N(A501)&gt;0,K501="",TODAY()-N(A501)&gt;=N('Settings'!$B$5)),"NOT APPROVED; ","")="","",LEFT(IF(N(A501)=0,"NO DATE; ",IF(A501&gt;TODAY(),"FUTURE DATE; ",""))&amp;IF(B501="","NO WORKER; ",IF(COUNTIF('Workers'!$A$2:$A$61,B501)=0,"WORKER NOT ON WORKERS SHEET; ",""))&amp;IF(C501="","NO JOB; ",IF(COUNTIF('Jobs'!$A$2:$A$61,C501)=0,"JOB NOT ON JOBS SHEET; ",""))&amp;IF(AND(N(G501)=0,AND(D501&lt;&gt;"",E501&lt;&gt;""),N(E501)&lt;=N(D501)),"END BEFORE START; ",IF(N(M501)&lt;=0,"NO HOURS; ",""))&amp;IF(AND(N(A501)&gt;0,B501&lt;&gt;"",COUNTIFS('Time Entries'!$A$2:$A$1500,A501,'Time Entries'!$B$2:$B$1500,B501,'Time Entries'!$C$2:$C$1500,C501,'Time Entries'!$M$2:$M$1500,M501)&gt;1),"POSSIBLE DUPLICATE; ","")&amp;IF(AND(N(A501)&gt;0,B501&lt;&gt;"",N('Settings'!$B$2)&gt;0,SUMIFS('Time Entries'!$M$2:$M$1500,'Time Entries'!$A$2:$A$1500,A501,'Time Entries'!$B$2:$B$1500,B501)&gt;N('Settings'!$B$2)),"LONG DAY; ","")&amp;IF(AND(N(A501)&gt;0,N(J501)&gt;0,N(J501)-N(A501)&gt;N('Settings'!$B$4)),"ENTERED LATE; ","")&amp;IF(AND(N(A501)&gt;0,K501="",TODAY()-N(A501)&gt;=N('Settings'!$B$5)),"NOT APPROVED; ",""),LEN(IF(N(A501)=0,"NO DATE; ",IF(A501&gt;TODAY(),"FUTURE DATE; ",""))&amp;IF(B501="","NO WORKER; ",IF(COUNTIF('Workers'!$A$2:$A$61,B501)=0,"WORKER NOT ON WORKERS SHEET; ",""))&amp;IF(C501="","NO JOB; ",IF(COUNTIF('Jobs'!$A$2:$A$61,C501)=0,"JOB NOT ON JOBS SHEET; ",""))&amp;IF(AND(N(G501)=0,AND(D501&lt;&gt;"",E501&lt;&gt;""),N(E501)&lt;=N(D501)),"END BEFORE START; ",IF(N(M501)&lt;=0,"NO HOURS; ",""))&amp;IF(AND(N(A501)&gt;0,B501&lt;&gt;"",COUNTIFS('Time Entries'!$A$2:$A$1500,A501,'Time Entries'!$B$2:$B$1500,B501,'Time Entries'!$C$2:$C$1500,C501,'Time Entries'!$M$2:$M$1500,M501)&gt;1),"POSSIBLE DUPLICATE; ","")&amp;IF(AND(N(A501)&gt;0,B501&lt;&gt;"",N('Settings'!$B$2)&gt;0,SUMIFS('Time Entries'!$M$2:$M$1500,'Time Entries'!$A$2:$A$1500,A501,'Time Entries'!$B$2:$B$1500,B501)&gt;N('Settings'!$B$2)),"LONG DAY; ","")&amp;IF(AND(N(A501)&gt;0,N(J501)&gt;0,N(J501)-N(A501)&gt;N('Settings'!$B$4)),"ENTERED LATE; ","")&amp;IF(AND(N(A501)&gt;0,K501="",TODAY()-N(A501)&gt;=N('Settings'!$B$5)),"NOT APPROVED; ",""))-2)))</f>
        <v/>
      </c>
    </row>
    <row r="502">
      <c r="A502" s="6" t="n"/>
      <c r="D502" s="7" t="n"/>
      <c r="E502" s="7" t="n"/>
      <c r="J502" s="6" t="n"/>
      <c r="L502" s="8" t="n"/>
      <c r="M502" s="9">
        <f>IF(NOT(OR(A502&lt;&gt;"",B502&lt;&gt;"",C502&lt;&gt;"")),"",IF(N(G502)&gt;0,N(G502),IF(AND(AND(D502&lt;&gt;"",E502&lt;&gt;""),N(E502)&gt;N(D502)),ROUND((N(E502)-N(D502))*24-N(F502)/60,2),"")))</f>
        <v/>
      </c>
      <c r="N502" s="6">
        <f>IF(N(A502)=0,"",A502-WEEKDAY(A502,3))</f>
        <v/>
      </c>
      <c r="O502" s="8">
        <f>IF(NOT(OR(A502&lt;&gt;"",B502&lt;&gt;"",C502&lt;&gt;"")),"",IF(IF(N(A502)=0,"NO DATE; ",IF(A502&gt;TODAY(),"FUTURE DATE; ",""))&amp;IF(B502="","NO WORKER; ",IF(COUNTIF('Workers'!$A$2:$A$61,B502)=0,"WORKER NOT ON WORKERS SHEET; ",""))&amp;IF(C502="","NO JOB; ",IF(COUNTIF('Jobs'!$A$2:$A$61,C502)=0,"JOB NOT ON JOBS SHEET; ",""))&amp;IF(AND(N(G502)=0,AND(D502&lt;&gt;"",E502&lt;&gt;""),N(E502)&lt;=N(D502)),"END BEFORE START; ",IF(N(M502)&lt;=0,"NO HOURS; ",""))&amp;IF(AND(N(A502)&gt;0,B502&lt;&gt;"",COUNTIFS('Time Entries'!$A$2:$A$1500,A502,'Time Entries'!$B$2:$B$1500,B502,'Time Entries'!$C$2:$C$1500,C502,'Time Entries'!$M$2:$M$1500,M502)&gt;1),"POSSIBLE DUPLICATE; ","")&amp;IF(AND(N(A502)&gt;0,B502&lt;&gt;"",N('Settings'!$B$2)&gt;0,SUMIFS('Time Entries'!$M$2:$M$1500,'Time Entries'!$A$2:$A$1500,A502,'Time Entries'!$B$2:$B$1500,B502)&gt;N('Settings'!$B$2)),"LONG DAY; ","")&amp;IF(AND(N(A502)&gt;0,N(J502)&gt;0,N(J502)-N(A502)&gt;N('Settings'!$B$4)),"ENTERED LATE; ","")&amp;IF(AND(N(A502)&gt;0,K502="",TODAY()-N(A502)&gt;=N('Settings'!$B$5)),"NOT APPROVED; ","")="","",LEFT(IF(N(A502)=0,"NO DATE; ",IF(A502&gt;TODAY(),"FUTURE DATE; ",""))&amp;IF(B502="","NO WORKER; ",IF(COUNTIF('Workers'!$A$2:$A$61,B502)=0,"WORKER NOT ON WORKERS SHEET; ",""))&amp;IF(C502="","NO JOB; ",IF(COUNTIF('Jobs'!$A$2:$A$61,C502)=0,"JOB NOT ON JOBS SHEET; ",""))&amp;IF(AND(N(G502)=0,AND(D502&lt;&gt;"",E502&lt;&gt;""),N(E502)&lt;=N(D502)),"END BEFORE START; ",IF(N(M502)&lt;=0,"NO HOURS; ",""))&amp;IF(AND(N(A502)&gt;0,B502&lt;&gt;"",COUNTIFS('Time Entries'!$A$2:$A$1500,A502,'Time Entries'!$B$2:$B$1500,B502,'Time Entries'!$C$2:$C$1500,C502,'Time Entries'!$M$2:$M$1500,M502)&gt;1),"POSSIBLE DUPLICATE; ","")&amp;IF(AND(N(A502)&gt;0,B502&lt;&gt;"",N('Settings'!$B$2)&gt;0,SUMIFS('Time Entries'!$M$2:$M$1500,'Time Entries'!$A$2:$A$1500,A502,'Time Entries'!$B$2:$B$1500,B502)&gt;N('Settings'!$B$2)),"LONG DAY; ","")&amp;IF(AND(N(A502)&gt;0,N(J502)&gt;0,N(J502)-N(A502)&gt;N('Settings'!$B$4)),"ENTERED LATE; ","")&amp;IF(AND(N(A502)&gt;0,K502="",TODAY()-N(A502)&gt;=N('Settings'!$B$5)),"NOT APPROVED; ",""),LEN(IF(N(A502)=0,"NO DATE; ",IF(A502&gt;TODAY(),"FUTURE DATE; ",""))&amp;IF(B502="","NO WORKER; ",IF(COUNTIF('Workers'!$A$2:$A$61,B502)=0,"WORKER NOT ON WORKERS SHEET; ",""))&amp;IF(C502="","NO JOB; ",IF(COUNTIF('Jobs'!$A$2:$A$61,C502)=0,"JOB NOT ON JOBS SHEET; ",""))&amp;IF(AND(N(G502)=0,AND(D502&lt;&gt;"",E502&lt;&gt;""),N(E502)&lt;=N(D502)),"END BEFORE START; ",IF(N(M502)&lt;=0,"NO HOURS; ",""))&amp;IF(AND(N(A502)&gt;0,B502&lt;&gt;"",COUNTIFS('Time Entries'!$A$2:$A$1500,A502,'Time Entries'!$B$2:$B$1500,B502,'Time Entries'!$C$2:$C$1500,C502,'Time Entries'!$M$2:$M$1500,M502)&gt;1),"POSSIBLE DUPLICATE; ","")&amp;IF(AND(N(A502)&gt;0,B502&lt;&gt;"",N('Settings'!$B$2)&gt;0,SUMIFS('Time Entries'!$M$2:$M$1500,'Time Entries'!$A$2:$A$1500,A502,'Time Entries'!$B$2:$B$1500,B502)&gt;N('Settings'!$B$2)),"LONG DAY; ","")&amp;IF(AND(N(A502)&gt;0,N(J502)&gt;0,N(J502)-N(A502)&gt;N('Settings'!$B$4)),"ENTERED LATE; ","")&amp;IF(AND(N(A502)&gt;0,K502="",TODAY()-N(A502)&gt;=N('Settings'!$B$5)),"NOT APPROVED; ",""))-2)))</f>
        <v/>
      </c>
    </row>
    <row r="503">
      <c r="A503" s="6" t="n"/>
      <c r="D503" s="7" t="n"/>
      <c r="E503" s="7" t="n"/>
      <c r="J503" s="6" t="n"/>
      <c r="L503" s="8" t="n"/>
      <c r="M503" s="9">
        <f>IF(NOT(OR(A503&lt;&gt;"",B503&lt;&gt;"",C503&lt;&gt;"")),"",IF(N(G503)&gt;0,N(G503),IF(AND(AND(D503&lt;&gt;"",E503&lt;&gt;""),N(E503)&gt;N(D503)),ROUND((N(E503)-N(D503))*24-N(F503)/60,2),"")))</f>
        <v/>
      </c>
      <c r="N503" s="6">
        <f>IF(N(A503)=0,"",A503-WEEKDAY(A503,3))</f>
        <v/>
      </c>
      <c r="O503" s="8">
        <f>IF(NOT(OR(A503&lt;&gt;"",B503&lt;&gt;"",C503&lt;&gt;"")),"",IF(IF(N(A503)=0,"NO DATE; ",IF(A503&gt;TODAY(),"FUTURE DATE; ",""))&amp;IF(B503="","NO WORKER; ",IF(COUNTIF('Workers'!$A$2:$A$61,B503)=0,"WORKER NOT ON WORKERS SHEET; ",""))&amp;IF(C503="","NO JOB; ",IF(COUNTIF('Jobs'!$A$2:$A$61,C503)=0,"JOB NOT ON JOBS SHEET; ",""))&amp;IF(AND(N(G503)=0,AND(D503&lt;&gt;"",E503&lt;&gt;""),N(E503)&lt;=N(D503)),"END BEFORE START; ",IF(N(M503)&lt;=0,"NO HOURS; ",""))&amp;IF(AND(N(A503)&gt;0,B503&lt;&gt;"",COUNTIFS('Time Entries'!$A$2:$A$1500,A503,'Time Entries'!$B$2:$B$1500,B503,'Time Entries'!$C$2:$C$1500,C503,'Time Entries'!$M$2:$M$1500,M503)&gt;1),"POSSIBLE DUPLICATE; ","")&amp;IF(AND(N(A503)&gt;0,B503&lt;&gt;"",N('Settings'!$B$2)&gt;0,SUMIFS('Time Entries'!$M$2:$M$1500,'Time Entries'!$A$2:$A$1500,A503,'Time Entries'!$B$2:$B$1500,B503)&gt;N('Settings'!$B$2)),"LONG DAY; ","")&amp;IF(AND(N(A503)&gt;0,N(J503)&gt;0,N(J503)-N(A503)&gt;N('Settings'!$B$4)),"ENTERED LATE; ","")&amp;IF(AND(N(A503)&gt;0,K503="",TODAY()-N(A503)&gt;=N('Settings'!$B$5)),"NOT APPROVED; ","")="","",LEFT(IF(N(A503)=0,"NO DATE; ",IF(A503&gt;TODAY(),"FUTURE DATE; ",""))&amp;IF(B503="","NO WORKER; ",IF(COUNTIF('Workers'!$A$2:$A$61,B503)=0,"WORKER NOT ON WORKERS SHEET; ",""))&amp;IF(C503="","NO JOB; ",IF(COUNTIF('Jobs'!$A$2:$A$61,C503)=0,"JOB NOT ON JOBS SHEET; ",""))&amp;IF(AND(N(G503)=0,AND(D503&lt;&gt;"",E503&lt;&gt;""),N(E503)&lt;=N(D503)),"END BEFORE START; ",IF(N(M503)&lt;=0,"NO HOURS; ",""))&amp;IF(AND(N(A503)&gt;0,B503&lt;&gt;"",COUNTIFS('Time Entries'!$A$2:$A$1500,A503,'Time Entries'!$B$2:$B$1500,B503,'Time Entries'!$C$2:$C$1500,C503,'Time Entries'!$M$2:$M$1500,M503)&gt;1),"POSSIBLE DUPLICATE; ","")&amp;IF(AND(N(A503)&gt;0,B503&lt;&gt;"",N('Settings'!$B$2)&gt;0,SUMIFS('Time Entries'!$M$2:$M$1500,'Time Entries'!$A$2:$A$1500,A503,'Time Entries'!$B$2:$B$1500,B503)&gt;N('Settings'!$B$2)),"LONG DAY; ","")&amp;IF(AND(N(A503)&gt;0,N(J503)&gt;0,N(J503)-N(A503)&gt;N('Settings'!$B$4)),"ENTERED LATE; ","")&amp;IF(AND(N(A503)&gt;0,K503="",TODAY()-N(A503)&gt;=N('Settings'!$B$5)),"NOT APPROVED; ",""),LEN(IF(N(A503)=0,"NO DATE; ",IF(A503&gt;TODAY(),"FUTURE DATE; ",""))&amp;IF(B503="","NO WORKER; ",IF(COUNTIF('Workers'!$A$2:$A$61,B503)=0,"WORKER NOT ON WORKERS SHEET; ",""))&amp;IF(C503="","NO JOB; ",IF(COUNTIF('Jobs'!$A$2:$A$61,C503)=0,"JOB NOT ON JOBS SHEET; ",""))&amp;IF(AND(N(G503)=0,AND(D503&lt;&gt;"",E503&lt;&gt;""),N(E503)&lt;=N(D503)),"END BEFORE START; ",IF(N(M503)&lt;=0,"NO HOURS; ",""))&amp;IF(AND(N(A503)&gt;0,B503&lt;&gt;"",COUNTIFS('Time Entries'!$A$2:$A$1500,A503,'Time Entries'!$B$2:$B$1500,B503,'Time Entries'!$C$2:$C$1500,C503,'Time Entries'!$M$2:$M$1500,M503)&gt;1),"POSSIBLE DUPLICATE; ","")&amp;IF(AND(N(A503)&gt;0,B503&lt;&gt;"",N('Settings'!$B$2)&gt;0,SUMIFS('Time Entries'!$M$2:$M$1500,'Time Entries'!$A$2:$A$1500,A503,'Time Entries'!$B$2:$B$1500,B503)&gt;N('Settings'!$B$2)),"LONG DAY; ","")&amp;IF(AND(N(A503)&gt;0,N(J503)&gt;0,N(J503)-N(A503)&gt;N('Settings'!$B$4)),"ENTERED LATE; ","")&amp;IF(AND(N(A503)&gt;0,K503="",TODAY()-N(A503)&gt;=N('Settings'!$B$5)),"NOT APPROVED; ",""))-2)))</f>
        <v/>
      </c>
    </row>
    <row r="504">
      <c r="A504" s="6" t="n"/>
      <c r="D504" s="7" t="n"/>
      <c r="E504" s="7" t="n"/>
      <c r="J504" s="6" t="n"/>
      <c r="L504" s="8" t="n"/>
      <c r="M504" s="9">
        <f>IF(NOT(OR(A504&lt;&gt;"",B504&lt;&gt;"",C504&lt;&gt;"")),"",IF(N(G504)&gt;0,N(G504),IF(AND(AND(D504&lt;&gt;"",E504&lt;&gt;""),N(E504)&gt;N(D504)),ROUND((N(E504)-N(D504))*24-N(F504)/60,2),"")))</f>
        <v/>
      </c>
      <c r="N504" s="6">
        <f>IF(N(A504)=0,"",A504-WEEKDAY(A504,3))</f>
        <v/>
      </c>
      <c r="O504" s="8">
        <f>IF(NOT(OR(A504&lt;&gt;"",B504&lt;&gt;"",C504&lt;&gt;"")),"",IF(IF(N(A504)=0,"NO DATE; ",IF(A504&gt;TODAY(),"FUTURE DATE; ",""))&amp;IF(B504="","NO WORKER; ",IF(COUNTIF('Workers'!$A$2:$A$61,B504)=0,"WORKER NOT ON WORKERS SHEET; ",""))&amp;IF(C504="","NO JOB; ",IF(COUNTIF('Jobs'!$A$2:$A$61,C504)=0,"JOB NOT ON JOBS SHEET; ",""))&amp;IF(AND(N(G504)=0,AND(D504&lt;&gt;"",E504&lt;&gt;""),N(E504)&lt;=N(D504)),"END BEFORE START; ",IF(N(M504)&lt;=0,"NO HOURS; ",""))&amp;IF(AND(N(A504)&gt;0,B504&lt;&gt;"",COUNTIFS('Time Entries'!$A$2:$A$1500,A504,'Time Entries'!$B$2:$B$1500,B504,'Time Entries'!$C$2:$C$1500,C504,'Time Entries'!$M$2:$M$1500,M504)&gt;1),"POSSIBLE DUPLICATE; ","")&amp;IF(AND(N(A504)&gt;0,B504&lt;&gt;"",N('Settings'!$B$2)&gt;0,SUMIFS('Time Entries'!$M$2:$M$1500,'Time Entries'!$A$2:$A$1500,A504,'Time Entries'!$B$2:$B$1500,B504)&gt;N('Settings'!$B$2)),"LONG DAY; ","")&amp;IF(AND(N(A504)&gt;0,N(J504)&gt;0,N(J504)-N(A504)&gt;N('Settings'!$B$4)),"ENTERED LATE; ","")&amp;IF(AND(N(A504)&gt;0,K504="",TODAY()-N(A504)&gt;=N('Settings'!$B$5)),"NOT APPROVED; ","")="","",LEFT(IF(N(A504)=0,"NO DATE; ",IF(A504&gt;TODAY(),"FUTURE DATE; ",""))&amp;IF(B504="","NO WORKER; ",IF(COUNTIF('Workers'!$A$2:$A$61,B504)=0,"WORKER NOT ON WORKERS SHEET; ",""))&amp;IF(C504="","NO JOB; ",IF(COUNTIF('Jobs'!$A$2:$A$61,C504)=0,"JOB NOT ON JOBS SHEET; ",""))&amp;IF(AND(N(G504)=0,AND(D504&lt;&gt;"",E504&lt;&gt;""),N(E504)&lt;=N(D504)),"END BEFORE START; ",IF(N(M504)&lt;=0,"NO HOURS; ",""))&amp;IF(AND(N(A504)&gt;0,B504&lt;&gt;"",COUNTIFS('Time Entries'!$A$2:$A$1500,A504,'Time Entries'!$B$2:$B$1500,B504,'Time Entries'!$C$2:$C$1500,C504,'Time Entries'!$M$2:$M$1500,M504)&gt;1),"POSSIBLE DUPLICATE; ","")&amp;IF(AND(N(A504)&gt;0,B504&lt;&gt;"",N('Settings'!$B$2)&gt;0,SUMIFS('Time Entries'!$M$2:$M$1500,'Time Entries'!$A$2:$A$1500,A504,'Time Entries'!$B$2:$B$1500,B504)&gt;N('Settings'!$B$2)),"LONG DAY; ","")&amp;IF(AND(N(A504)&gt;0,N(J504)&gt;0,N(J504)-N(A504)&gt;N('Settings'!$B$4)),"ENTERED LATE; ","")&amp;IF(AND(N(A504)&gt;0,K504="",TODAY()-N(A504)&gt;=N('Settings'!$B$5)),"NOT APPROVED; ",""),LEN(IF(N(A504)=0,"NO DATE; ",IF(A504&gt;TODAY(),"FUTURE DATE; ",""))&amp;IF(B504="","NO WORKER; ",IF(COUNTIF('Workers'!$A$2:$A$61,B504)=0,"WORKER NOT ON WORKERS SHEET; ",""))&amp;IF(C504="","NO JOB; ",IF(COUNTIF('Jobs'!$A$2:$A$61,C504)=0,"JOB NOT ON JOBS SHEET; ",""))&amp;IF(AND(N(G504)=0,AND(D504&lt;&gt;"",E504&lt;&gt;""),N(E504)&lt;=N(D504)),"END BEFORE START; ",IF(N(M504)&lt;=0,"NO HOURS; ",""))&amp;IF(AND(N(A504)&gt;0,B504&lt;&gt;"",COUNTIFS('Time Entries'!$A$2:$A$1500,A504,'Time Entries'!$B$2:$B$1500,B504,'Time Entries'!$C$2:$C$1500,C504,'Time Entries'!$M$2:$M$1500,M504)&gt;1),"POSSIBLE DUPLICATE; ","")&amp;IF(AND(N(A504)&gt;0,B504&lt;&gt;"",N('Settings'!$B$2)&gt;0,SUMIFS('Time Entries'!$M$2:$M$1500,'Time Entries'!$A$2:$A$1500,A504,'Time Entries'!$B$2:$B$1500,B504)&gt;N('Settings'!$B$2)),"LONG DAY; ","")&amp;IF(AND(N(A504)&gt;0,N(J504)&gt;0,N(J504)-N(A504)&gt;N('Settings'!$B$4)),"ENTERED LATE; ","")&amp;IF(AND(N(A504)&gt;0,K504="",TODAY()-N(A504)&gt;=N('Settings'!$B$5)),"NOT APPROVED; ",""))-2)))</f>
        <v/>
      </c>
    </row>
    <row r="505">
      <c r="A505" s="6" t="n"/>
      <c r="D505" s="7" t="n"/>
      <c r="E505" s="7" t="n"/>
      <c r="J505" s="6" t="n"/>
      <c r="L505" s="8" t="n"/>
      <c r="M505" s="9">
        <f>IF(NOT(OR(A505&lt;&gt;"",B505&lt;&gt;"",C505&lt;&gt;"")),"",IF(N(G505)&gt;0,N(G505),IF(AND(AND(D505&lt;&gt;"",E505&lt;&gt;""),N(E505)&gt;N(D505)),ROUND((N(E505)-N(D505))*24-N(F505)/60,2),"")))</f>
        <v/>
      </c>
      <c r="N505" s="6">
        <f>IF(N(A505)=0,"",A505-WEEKDAY(A505,3))</f>
        <v/>
      </c>
      <c r="O505" s="8">
        <f>IF(NOT(OR(A505&lt;&gt;"",B505&lt;&gt;"",C505&lt;&gt;"")),"",IF(IF(N(A505)=0,"NO DATE; ",IF(A505&gt;TODAY(),"FUTURE DATE; ",""))&amp;IF(B505="","NO WORKER; ",IF(COUNTIF('Workers'!$A$2:$A$61,B505)=0,"WORKER NOT ON WORKERS SHEET; ",""))&amp;IF(C505="","NO JOB; ",IF(COUNTIF('Jobs'!$A$2:$A$61,C505)=0,"JOB NOT ON JOBS SHEET; ",""))&amp;IF(AND(N(G505)=0,AND(D505&lt;&gt;"",E505&lt;&gt;""),N(E505)&lt;=N(D505)),"END BEFORE START; ",IF(N(M505)&lt;=0,"NO HOURS; ",""))&amp;IF(AND(N(A505)&gt;0,B505&lt;&gt;"",COUNTIFS('Time Entries'!$A$2:$A$1500,A505,'Time Entries'!$B$2:$B$1500,B505,'Time Entries'!$C$2:$C$1500,C505,'Time Entries'!$M$2:$M$1500,M505)&gt;1),"POSSIBLE DUPLICATE; ","")&amp;IF(AND(N(A505)&gt;0,B505&lt;&gt;"",N('Settings'!$B$2)&gt;0,SUMIFS('Time Entries'!$M$2:$M$1500,'Time Entries'!$A$2:$A$1500,A505,'Time Entries'!$B$2:$B$1500,B505)&gt;N('Settings'!$B$2)),"LONG DAY; ","")&amp;IF(AND(N(A505)&gt;0,N(J505)&gt;0,N(J505)-N(A505)&gt;N('Settings'!$B$4)),"ENTERED LATE; ","")&amp;IF(AND(N(A505)&gt;0,K505="",TODAY()-N(A505)&gt;=N('Settings'!$B$5)),"NOT APPROVED; ","")="","",LEFT(IF(N(A505)=0,"NO DATE; ",IF(A505&gt;TODAY(),"FUTURE DATE; ",""))&amp;IF(B505="","NO WORKER; ",IF(COUNTIF('Workers'!$A$2:$A$61,B505)=0,"WORKER NOT ON WORKERS SHEET; ",""))&amp;IF(C505="","NO JOB; ",IF(COUNTIF('Jobs'!$A$2:$A$61,C505)=0,"JOB NOT ON JOBS SHEET; ",""))&amp;IF(AND(N(G505)=0,AND(D505&lt;&gt;"",E505&lt;&gt;""),N(E505)&lt;=N(D505)),"END BEFORE START; ",IF(N(M505)&lt;=0,"NO HOURS; ",""))&amp;IF(AND(N(A505)&gt;0,B505&lt;&gt;"",COUNTIFS('Time Entries'!$A$2:$A$1500,A505,'Time Entries'!$B$2:$B$1500,B505,'Time Entries'!$C$2:$C$1500,C505,'Time Entries'!$M$2:$M$1500,M505)&gt;1),"POSSIBLE DUPLICATE; ","")&amp;IF(AND(N(A505)&gt;0,B505&lt;&gt;"",N('Settings'!$B$2)&gt;0,SUMIFS('Time Entries'!$M$2:$M$1500,'Time Entries'!$A$2:$A$1500,A505,'Time Entries'!$B$2:$B$1500,B505)&gt;N('Settings'!$B$2)),"LONG DAY; ","")&amp;IF(AND(N(A505)&gt;0,N(J505)&gt;0,N(J505)-N(A505)&gt;N('Settings'!$B$4)),"ENTERED LATE; ","")&amp;IF(AND(N(A505)&gt;0,K505="",TODAY()-N(A505)&gt;=N('Settings'!$B$5)),"NOT APPROVED; ",""),LEN(IF(N(A505)=0,"NO DATE; ",IF(A505&gt;TODAY(),"FUTURE DATE; ",""))&amp;IF(B505="","NO WORKER; ",IF(COUNTIF('Workers'!$A$2:$A$61,B505)=0,"WORKER NOT ON WORKERS SHEET; ",""))&amp;IF(C505="","NO JOB; ",IF(COUNTIF('Jobs'!$A$2:$A$61,C505)=0,"JOB NOT ON JOBS SHEET; ",""))&amp;IF(AND(N(G505)=0,AND(D505&lt;&gt;"",E505&lt;&gt;""),N(E505)&lt;=N(D505)),"END BEFORE START; ",IF(N(M505)&lt;=0,"NO HOURS; ",""))&amp;IF(AND(N(A505)&gt;0,B505&lt;&gt;"",COUNTIFS('Time Entries'!$A$2:$A$1500,A505,'Time Entries'!$B$2:$B$1500,B505,'Time Entries'!$C$2:$C$1500,C505,'Time Entries'!$M$2:$M$1500,M505)&gt;1),"POSSIBLE DUPLICATE; ","")&amp;IF(AND(N(A505)&gt;0,B505&lt;&gt;"",N('Settings'!$B$2)&gt;0,SUMIFS('Time Entries'!$M$2:$M$1500,'Time Entries'!$A$2:$A$1500,A505,'Time Entries'!$B$2:$B$1500,B505)&gt;N('Settings'!$B$2)),"LONG DAY; ","")&amp;IF(AND(N(A505)&gt;0,N(J505)&gt;0,N(J505)-N(A505)&gt;N('Settings'!$B$4)),"ENTERED LATE; ","")&amp;IF(AND(N(A505)&gt;0,K505="",TODAY()-N(A505)&gt;=N('Settings'!$B$5)),"NOT APPROVED; ",""))-2)))</f>
        <v/>
      </c>
    </row>
    <row r="506">
      <c r="A506" s="6" t="n"/>
      <c r="D506" s="7" t="n"/>
      <c r="E506" s="7" t="n"/>
      <c r="J506" s="6" t="n"/>
      <c r="L506" s="8" t="n"/>
      <c r="M506" s="9">
        <f>IF(NOT(OR(A506&lt;&gt;"",B506&lt;&gt;"",C506&lt;&gt;"")),"",IF(N(G506)&gt;0,N(G506),IF(AND(AND(D506&lt;&gt;"",E506&lt;&gt;""),N(E506)&gt;N(D506)),ROUND((N(E506)-N(D506))*24-N(F506)/60,2),"")))</f>
        <v/>
      </c>
      <c r="N506" s="6">
        <f>IF(N(A506)=0,"",A506-WEEKDAY(A506,3))</f>
        <v/>
      </c>
      <c r="O506" s="8">
        <f>IF(NOT(OR(A506&lt;&gt;"",B506&lt;&gt;"",C506&lt;&gt;"")),"",IF(IF(N(A506)=0,"NO DATE; ",IF(A506&gt;TODAY(),"FUTURE DATE; ",""))&amp;IF(B506="","NO WORKER; ",IF(COUNTIF('Workers'!$A$2:$A$61,B506)=0,"WORKER NOT ON WORKERS SHEET; ",""))&amp;IF(C506="","NO JOB; ",IF(COUNTIF('Jobs'!$A$2:$A$61,C506)=0,"JOB NOT ON JOBS SHEET; ",""))&amp;IF(AND(N(G506)=0,AND(D506&lt;&gt;"",E506&lt;&gt;""),N(E506)&lt;=N(D506)),"END BEFORE START; ",IF(N(M506)&lt;=0,"NO HOURS; ",""))&amp;IF(AND(N(A506)&gt;0,B506&lt;&gt;"",COUNTIFS('Time Entries'!$A$2:$A$1500,A506,'Time Entries'!$B$2:$B$1500,B506,'Time Entries'!$C$2:$C$1500,C506,'Time Entries'!$M$2:$M$1500,M506)&gt;1),"POSSIBLE DUPLICATE; ","")&amp;IF(AND(N(A506)&gt;0,B506&lt;&gt;"",N('Settings'!$B$2)&gt;0,SUMIFS('Time Entries'!$M$2:$M$1500,'Time Entries'!$A$2:$A$1500,A506,'Time Entries'!$B$2:$B$1500,B506)&gt;N('Settings'!$B$2)),"LONG DAY; ","")&amp;IF(AND(N(A506)&gt;0,N(J506)&gt;0,N(J506)-N(A506)&gt;N('Settings'!$B$4)),"ENTERED LATE; ","")&amp;IF(AND(N(A506)&gt;0,K506="",TODAY()-N(A506)&gt;=N('Settings'!$B$5)),"NOT APPROVED; ","")="","",LEFT(IF(N(A506)=0,"NO DATE; ",IF(A506&gt;TODAY(),"FUTURE DATE; ",""))&amp;IF(B506="","NO WORKER; ",IF(COUNTIF('Workers'!$A$2:$A$61,B506)=0,"WORKER NOT ON WORKERS SHEET; ",""))&amp;IF(C506="","NO JOB; ",IF(COUNTIF('Jobs'!$A$2:$A$61,C506)=0,"JOB NOT ON JOBS SHEET; ",""))&amp;IF(AND(N(G506)=0,AND(D506&lt;&gt;"",E506&lt;&gt;""),N(E506)&lt;=N(D506)),"END BEFORE START; ",IF(N(M506)&lt;=0,"NO HOURS; ",""))&amp;IF(AND(N(A506)&gt;0,B506&lt;&gt;"",COUNTIFS('Time Entries'!$A$2:$A$1500,A506,'Time Entries'!$B$2:$B$1500,B506,'Time Entries'!$C$2:$C$1500,C506,'Time Entries'!$M$2:$M$1500,M506)&gt;1),"POSSIBLE DUPLICATE; ","")&amp;IF(AND(N(A506)&gt;0,B506&lt;&gt;"",N('Settings'!$B$2)&gt;0,SUMIFS('Time Entries'!$M$2:$M$1500,'Time Entries'!$A$2:$A$1500,A506,'Time Entries'!$B$2:$B$1500,B506)&gt;N('Settings'!$B$2)),"LONG DAY; ","")&amp;IF(AND(N(A506)&gt;0,N(J506)&gt;0,N(J506)-N(A506)&gt;N('Settings'!$B$4)),"ENTERED LATE; ","")&amp;IF(AND(N(A506)&gt;0,K506="",TODAY()-N(A506)&gt;=N('Settings'!$B$5)),"NOT APPROVED; ",""),LEN(IF(N(A506)=0,"NO DATE; ",IF(A506&gt;TODAY(),"FUTURE DATE; ",""))&amp;IF(B506="","NO WORKER; ",IF(COUNTIF('Workers'!$A$2:$A$61,B506)=0,"WORKER NOT ON WORKERS SHEET; ",""))&amp;IF(C506="","NO JOB; ",IF(COUNTIF('Jobs'!$A$2:$A$61,C506)=0,"JOB NOT ON JOBS SHEET; ",""))&amp;IF(AND(N(G506)=0,AND(D506&lt;&gt;"",E506&lt;&gt;""),N(E506)&lt;=N(D506)),"END BEFORE START; ",IF(N(M506)&lt;=0,"NO HOURS; ",""))&amp;IF(AND(N(A506)&gt;0,B506&lt;&gt;"",COUNTIFS('Time Entries'!$A$2:$A$1500,A506,'Time Entries'!$B$2:$B$1500,B506,'Time Entries'!$C$2:$C$1500,C506,'Time Entries'!$M$2:$M$1500,M506)&gt;1),"POSSIBLE DUPLICATE; ","")&amp;IF(AND(N(A506)&gt;0,B506&lt;&gt;"",N('Settings'!$B$2)&gt;0,SUMIFS('Time Entries'!$M$2:$M$1500,'Time Entries'!$A$2:$A$1500,A506,'Time Entries'!$B$2:$B$1500,B506)&gt;N('Settings'!$B$2)),"LONG DAY; ","")&amp;IF(AND(N(A506)&gt;0,N(J506)&gt;0,N(J506)-N(A506)&gt;N('Settings'!$B$4)),"ENTERED LATE; ","")&amp;IF(AND(N(A506)&gt;0,K506="",TODAY()-N(A506)&gt;=N('Settings'!$B$5)),"NOT APPROVED; ",""))-2)))</f>
        <v/>
      </c>
    </row>
    <row r="507">
      <c r="A507" s="6" t="n"/>
      <c r="D507" s="7" t="n"/>
      <c r="E507" s="7" t="n"/>
      <c r="J507" s="6" t="n"/>
      <c r="L507" s="8" t="n"/>
      <c r="M507" s="9">
        <f>IF(NOT(OR(A507&lt;&gt;"",B507&lt;&gt;"",C507&lt;&gt;"")),"",IF(N(G507)&gt;0,N(G507),IF(AND(AND(D507&lt;&gt;"",E507&lt;&gt;""),N(E507)&gt;N(D507)),ROUND((N(E507)-N(D507))*24-N(F507)/60,2),"")))</f>
        <v/>
      </c>
      <c r="N507" s="6">
        <f>IF(N(A507)=0,"",A507-WEEKDAY(A507,3))</f>
        <v/>
      </c>
      <c r="O507" s="8">
        <f>IF(NOT(OR(A507&lt;&gt;"",B507&lt;&gt;"",C507&lt;&gt;"")),"",IF(IF(N(A507)=0,"NO DATE; ",IF(A507&gt;TODAY(),"FUTURE DATE; ",""))&amp;IF(B507="","NO WORKER; ",IF(COUNTIF('Workers'!$A$2:$A$61,B507)=0,"WORKER NOT ON WORKERS SHEET; ",""))&amp;IF(C507="","NO JOB; ",IF(COUNTIF('Jobs'!$A$2:$A$61,C507)=0,"JOB NOT ON JOBS SHEET; ",""))&amp;IF(AND(N(G507)=0,AND(D507&lt;&gt;"",E507&lt;&gt;""),N(E507)&lt;=N(D507)),"END BEFORE START; ",IF(N(M507)&lt;=0,"NO HOURS; ",""))&amp;IF(AND(N(A507)&gt;0,B507&lt;&gt;"",COUNTIFS('Time Entries'!$A$2:$A$1500,A507,'Time Entries'!$B$2:$B$1500,B507,'Time Entries'!$C$2:$C$1500,C507,'Time Entries'!$M$2:$M$1500,M507)&gt;1),"POSSIBLE DUPLICATE; ","")&amp;IF(AND(N(A507)&gt;0,B507&lt;&gt;"",N('Settings'!$B$2)&gt;0,SUMIFS('Time Entries'!$M$2:$M$1500,'Time Entries'!$A$2:$A$1500,A507,'Time Entries'!$B$2:$B$1500,B507)&gt;N('Settings'!$B$2)),"LONG DAY; ","")&amp;IF(AND(N(A507)&gt;0,N(J507)&gt;0,N(J507)-N(A507)&gt;N('Settings'!$B$4)),"ENTERED LATE; ","")&amp;IF(AND(N(A507)&gt;0,K507="",TODAY()-N(A507)&gt;=N('Settings'!$B$5)),"NOT APPROVED; ","")="","",LEFT(IF(N(A507)=0,"NO DATE; ",IF(A507&gt;TODAY(),"FUTURE DATE; ",""))&amp;IF(B507="","NO WORKER; ",IF(COUNTIF('Workers'!$A$2:$A$61,B507)=0,"WORKER NOT ON WORKERS SHEET; ",""))&amp;IF(C507="","NO JOB; ",IF(COUNTIF('Jobs'!$A$2:$A$61,C507)=0,"JOB NOT ON JOBS SHEET; ",""))&amp;IF(AND(N(G507)=0,AND(D507&lt;&gt;"",E507&lt;&gt;""),N(E507)&lt;=N(D507)),"END BEFORE START; ",IF(N(M507)&lt;=0,"NO HOURS; ",""))&amp;IF(AND(N(A507)&gt;0,B507&lt;&gt;"",COUNTIFS('Time Entries'!$A$2:$A$1500,A507,'Time Entries'!$B$2:$B$1500,B507,'Time Entries'!$C$2:$C$1500,C507,'Time Entries'!$M$2:$M$1500,M507)&gt;1),"POSSIBLE DUPLICATE; ","")&amp;IF(AND(N(A507)&gt;0,B507&lt;&gt;"",N('Settings'!$B$2)&gt;0,SUMIFS('Time Entries'!$M$2:$M$1500,'Time Entries'!$A$2:$A$1500,A507,'Time Entries'!$B$2:$B$1500,B507)&gt;N('Settings'!$B$2)),"LONG DAY; ","")&amp;IF(AND(N(A507)&gt;0,N(J507)&gt;0,N(J507)-N(A507)&gt;N('Settings'!$B$4)),"ENTERED LATE; ","")&amp;IF(AND(N(A507)&gt;0,K507="",TODAY()-N(A507)&gt;=N('Settings'!$B$5)),"NOT APPROVED; ",""),LEN(IF(N(A507)=0,"NO DATE; ",IF(A507&gt;TODAY(),"FUTURE DATE; ",""))&amp;IF(B507="","NO WORKER; ",IF(COUNTIF('Workers'!$A$2:$A$61,B507)=0,"WORKER NOT ON WORKERS SHEET; ",""))&amp;IF(C507="","NO JOB; ",IF(COUNTIF('Jobs'!$A$2:$A$61,C507)=0,"JOB NOT ON JOBS SHEET; ",""))&amp;IF(AND(N(G507)=0,AND(D507&lt;&gt;"",E507&lt;&gt;""),N(E507)&lt;=N(D507)),"END BEFORE START; ",IF(N(M507)&lt;=0,"NO HOURS; ",""))&amp;IF(AND(N(A507)&gt;0,B507&lt;&gt;"",COUNTIFS('Time Entries'!$A$2:$A$1500,A507,'Time Entries'!$B$2:$B$1500,B507,'Time Entries'!$C$2:$C$1500,C507,'Time Entries'!$M$2:$M$1500,M507)&gt;1),"POSSIBLE DUPLICATE; ","")&amp;IF(AND(N(A507)&gt;0,B507&lt;&gt;"",N('Settings'!$B$2)&gt;0,SUMIFS('Time Entries'!$M$2:$M$1500,'Time Entries'!$A$2:$A$1500,A507,'Time Entries'!$B$2:$B$1500,B507)&gt;N('Settings'!$B$2)),"LONG DAY; ","")&amp;IF(AND(N(A507)&gt;0,N(J507)&gt;0,N(J507)-N(A507)&gt;N('Settings'!$B$4)),"ENTERED LATE; ","")&amp;IF(AND(N(A507)&gt;0,K507="",TODAY()-N(A507)&gt;=N('Settings'!$B$5)),"NOT APPROVED; ",""))-2)))</f>
        <v/>
      </c>
    </row>
    <row r="508">
      <c r="A508" s="6" t="n"/>
      <c r="D508" s="7" t="n"/>
      <c r="E508" s="7" t="n"/>
      <c r="J508" s="6" t="n"/>
      <c r="L508" s="8" t="n"/>
      <c r="M508" s="9">
        <f>IF(NOT(OR(A508&lt;&gt;"",B508&lt;&gt;"",C508&lt;&gt;"")),"",IF(N(G508)&gt;0,N(G508),IF(AND(AND(D508&lt;&gt;"",E508&lt;&gt;""),N(E508)&gt;N(D508)),ROUND((N(E508)-N(D508))*24-N(F508)/60,2),"")))</f>
        <v/>
      </c>
      <c r="N508" s="6">
        <f>IF(N(A508)=0,"",A508-WEEKDAY(A508,3))</f>
        <v/>
      </c>
      <c r="O508" s="8">
        <f>IF(NOT(OR(A508&lt;&gt;"",B508&lt;&gt;"",C508&lt;&gt;"")),"",IF(IF(N(A508)=0,"NO DATE; ",IF(A508&gt;TODAY(),"FUTURE DATE; ",""))&amp;IF(B508="","NO WORKER; ",IF(COUNTIF('Workers'!$A$2:$A$61,B508)=0,"WORKER NOT ON WORKERS SHEET; ",""))&amp;IF(C508="","NO JOB; ",IF(COUNTIF('Jobs'!$A$2:$A$61,C508)=0,"JOB NOT ON JOBS SHEET; ",""))&amp;IF(AND(N(G508)=0,AND(D508&lt;&gt;"",E508&lt;&gt;""),N(E508)&lt;=N(D508)),"END BEFORE START; ",IF(N(M508)&lt;=0,"NO HOURS; ",""))&amp;IF(AND(N(A508)&gt;0,B508&lt;&gt;"",COUNTIFS('Time Entries'!$A$2:$A$1500,A508,'Time Entries'!$B$2:$B$1500,B508,'Time Entries'!$C$2:$C$1500,C508,'Time Entries'!$M$2:$M$1500,M508)&gt;1),"POSSIBLE DUPLICATE; ","")&amp;IF(AND(N(A508)&gt;0,B508&lt;&gt;"",N('Settings'!$B$2)&gt;0,SUMIFS('Time Entries'!$M$2:$M$1500,'Time Entries'!$A$2:$A$1500,A508,'Time Entries'!$B$2:$B$1500,B508)&gt;N('Settings'!$B$2)),"LONG DAY; ","")&amp;IF(AND(N(A508)&gt;0,N(J508)&gt;0,N(J508)-N(A508)&gt;N('Settings'!$B$4)),"ENTERED LATE; ","")&amp;IF(AND(N(A508)&gt;0,K508="",TODAY()-N(A508)&gt;=N('Settings'!$B$5)),"NOT APPROVED; ","")="","",LEFT(IF(N(A508)=0,"NO DATE; ",IF(A508&gt;TODAY(),"FUTURE DATE; ",""))&amp;IF(B508="","NO WORKER; ",IF(COUNTIF('Workers'!$A$2:$A$61,B508)=0,"WORKER NOT ON WORKERS SHEET; ",""))&amp;IF(C508="","NO JOB; ",IF(COUNTIF('Jobs'!$A$2:$A$61,C508)=0,"JOB NOT ON JOBS SHEET; ",""))&amp;IF(AND(N(G508)=0,AND(D508&lt;&gt;"",E508&lt;&gt;""),N(E508)&lt;=N(D508)),"END BEFORE START; ",IF(N(M508)&lt;=0,"NO HOURS; ",""))&amp;IF(AND(N(A508)&gt;0,B508&lt;&gt;"",COUNTIFS('Time Entries'!$A$2:$A$1500,A508,'Time Entries'!$B$2:$B$1500,B508,'Time Entries'!$C$2:$C$1500,C508,'Time Entries'!$M$2:$M$1500,M508)&gt;1),"POSSIBLE DUPLICATE; ","")&amp;IF(AND(N(A508)&gt;0,B508&lt;&gt;"",N('Settings'!$B$2)&gt;0,SUMIFS('Time Entries'!$M$2:$M$1500,'Time Entries'!$A$2:$A$1500,A508,'Time Entries'!$B$2:$B$1500,B508)&gt;N('Settings'!$B$2)),"LONG DAY; ","")&amp;IF(AND(N(A508)&gt;0,N(J508)&gt;0,N(J508)-N(A508)&gt;N('Settings'!$B$4)),"ENTERED LATE; ","")&amp;IF(AND(N(A508)&gt;0,K508="",TODAY()-N(A508)&gt;=N('Settings'!$B$5)),"NOT APPROVED; ",""),LEN(IF(N(A508)=0,"NO DATE; ",IF(A508&gt;TODAY(),"FUTURE DATE; ",""))&amp;IF(B508="","NO WORKER; ",IF(COUNTIF('Workers'!$A$2:$A$61,B508)=0,"WORKER NOT ON WORKERS SHEET; ",""))&amp;IF(C508="","NO JOB; ",IF(COUNTIF('Jobs'!$A$2:$A$61,C508)=0,"JOB NOT ON JOBS SHEET; ",""))&amp;IF(AND(N(G508)=0,AND(D508&lt;&gt;"",E508&lt;&gt;""),N(E508)&lt;=N(D508)),"END BEFORE START; ",IF(N(M508)&lt;=0,"NO HOURS; ",""))&amp;IF(AND(N(A508)&gt;0,B508&lt;&gt;"",COUNTIFS('Time Entries'!$A$2:$A$1500,A508,'Time Entries'!$B$2:$B$1500,B508,'Time Entries'!$C$2:$C$1500,C508,'Time Entries'!$M$2:$M$1500,M508)&gt;1),"POSSIBLE DUPLICATE; ","")&amp;IF(AND(N(A508)&gt;0,B508&lt;&gt;"",N('Settings'!$B$2)&gt;0,SUMIFS('Time Entries'!$M$2:$M$1500,'Time Entries'!$A$2:$A$1500,A508,'Time Entries'!$B$2:$B$1500,B508)&gt;N('Settings'!$B$2)),"LONG DAY; ","")&amp;IF(AND(N(A508)&gt;0,N(J508)&gt;0,N(J508)-N(A508)&gt;N('Settings'!$B$4)),"ENTERED LATE; ","")&amp;IF(AND(N(A508)&gt;0,K508="",TODAY()-N(A508)&gt;=N('Settings'!$B$5)),"NOT APPROVED; ",""))-2)))</f>
        <v/>
      </c>
    </row>
    <row r="509">
      <c r="A509" s="6" t="n"/>
      <c r="D509" s="7" t="n"/>
      <c r="E509" s="7" t="n"/>
      <c r="J509" s="6" t="n"/>
      <c r="L509" s="8" t="n"/>
      <c r="M509" s="9">
        <f>IF(NOT(OR(A509&lt;&gt;"",B509&lt;&gt;"",C509&lt;&gt;"")),"",IF(N(G509)&gt;0,N(G509),IF(AND(AND(D509&lt;&gt;"",E509&lt;&gt;""),N(E509)&gt;N(D509)),ROUND((N(E509)-N(D509))*24-N(F509)/60,2),"")))</f>
        <v/>
      </c>
      <c r="N509" s="6">
        <f>IF(N(A509)=0,"",A509-WEEKDAY(A509,3))</f>
        <v/>
      </c>
      <c r="O509" s="8">
        <f>IF(NOT(OR(A509&lt;&gt;"",B509&lt;&gt;"",C509&lt;&gt;"")),"",IF(IF(N(A509)=0,"NO DATE; ",IF(A509&gt;TODAY(),"FUTURE DATE; ",""))&amp;IF(B509="","NO WORKER; ",IF(COUNTIF('Workers'!$A$2:$A$61,B509)=0,"WORKER NOT ON WORKERS SHEET; ",""))&amp;IF(C509="","NO JOB; ",IF(COUNTIF('Jobs'!$A$2:$A$61,C509)=0,"JOB NOT ON JOBS SHEET; ",""))&amp;IF(AND(N(G509)=0,AND(D509&lt;&gt;"",E509&lt;&gt;""),N(E509)&lt;=N(D509)),"END BEFORE START; ",IF(N(M509)&lt;=0,"NO HOURS; ",""))&amp;IF(AND(N(A509)&gt;0,B509&lt;&gt;"",COUNTIFS('Time Entries'!$A$2:$A$1500,A509,'Time Entries'!$B$2:$B$1500,B509,'Time Entries'!$C$2:$C$1500,C509,'Time Entries'!$M$2:$M$1500,M509)&gt;1),"POSSIBLE DUPLICATE; ","")&amp;IF(AND(N(A509)&gt;0,B509&lt;&gt;"",N('Settings'!$B$2)&gt;0,SUMIFS('Time Entries'!$M$2:$M$1500,'Time Entries'!$A$2:$A$1500,A509,'Time Entries'!$B$2:$B$1500,B509)&gt;N('Settings'!$B$2)),"LONG DAY; ","")&amp;IF(AND(N(A509)&gt;0,N(J509)&gt;0,N(J509)-N(A509)&gt;N('Settings'!$B$4)),"ENTERED LATE; ","")&amp;IF(AND(N(A509)&gt;0,K509="",TODAY()-N(A509)&gt;=N('Settings'!$B$5)),"NOT APPROVED; ","")="","",LEFT(IF(N(A509)=0,"NO DATE; ",IF(A509&gt;TODAY(),"FUTURE DATE; ",""))&amp;IF(B509="","NO WORKER; ",IF(COUNTIF('Workers'!$A$2:$A$61,B509)=0,"WORKER NOT ON WORKERS SHEET; ",""))&amp;IF(C509="","NO JOB; ",IF(COUNTIF('Jobs'!$A$2:$A$61,C509)=0,"JOB NOT ON JOBS SHEET; ",""))&amp;IF(AND(N(G509)=0,AND(D509&lt;&gt;"",E509&lt;&gt;""),N(E509)&lt;=N(D509)),"END BEFORE START; ",IF(N(M509)&lt;=0,"NO HOURS; ",""))&amp;IF(AND(N(A509)&gt;0,B509&lt;&gt;"",COUNTIFS('Time Entries'!$A$2:$A$1500,A509,'Time Entries'!$B$2:$B$1500,B509,'Time Entries'!$C$2:$C$1500,C509,'Time Entries'!$M$2:$M$1500,M509)&gt;1),"POSSIBLE DUPLICATE; ","")&amp;IF(AND(N(A509)&gt;0,B509&lt;&gt;"",N('Settings'!$B$2)&gt;0,SUMIFS('Time Entries'!$M$2:$M$1500,'Time Entries'!$A$2:$A$1500,A509,'Time Entries'!$B$2:$B$1500,B509)&gt;N('Settings'!$B$2)),"LONG DAY; ","")&amp;IF(AND(N(A509)&gt;0,N(J509)&gt;0,N(J509)-N(A509)&gt;N('Settings'!$B$4)),"ENTERED LATE; ","")&amp;IF(AND(N(A509)&gt;0,K509="",TODAY()-N(A509)&gt;=N('Settings'!$B$5)),"NOT APPROVED; ",""),LEN(IF(N(A509)=0,"NO DATE; ",IF(A509&gt;TODAY(),"FUTURE DATE; ",""))&amp;IF(B509="","NO WORKER; ",IF(COUNTIF('Workers'!$A$2:$A$61,B509)=0,"WORKER NOT ON WORKERS SHEET; ",""))&amp;IF(C509="","NO JOB; ",IF(COUNTIF('Jobs'!$A$2:$A$61,C509)=0,"JOB NOT ON JOBS SHEET; ",""))&amp;IF(AND(N(G509)=0,AND(D509&lt;&gt;"",E509&lt;&gt;""),N(E509)&lt;=N(D509)),"END BEFORE START; ",IF(N(M509)&lt;=0,"NO HOURS; ",""))&amp;IF(AND(N(A509)&gt;0,B509&lt;&gt;"",COUNTIFS('Time Entries'!$A$2:$A$1500,A509,'Time Entries'!$B$2:$B$1500,B509,'Time Entries'!$C$2:$C$1500,C509,'Time Entries'!$M$2:$M$1500,M509)&gt;1),"POSSIBLE DUPLICATE; ","")&amp;IF(AND(N(A509)&gt;0,B509&lt;&gt;"",N('Settings'!$B$2)&gt;0,SUMIFS('Time Entries'!$M$2:$M$1500,'Time Entries'!$A$2:$A$1500,A509,'Time Entries'!$B$2:$B$1500,B509)&gt;N('Settings'!$B$2)),"LONG DAY; ","")&amp;IF(AND(N(A509)&gt;0,N(J509)&gt;0,N(J509)-N(A509)&gt;N('Settings'!$B$4)),"ENTERED LATE; ","")&amp;IF(AND(N(A509)&gt;0,K509="",TODAY()-N(A509)&gt;=N('Settings'!$B$5)),"NOT APPROVED; ",""))-2)))</f>
        <v/>
      </c>
    </row>
    <row r="510">
      <c r="A510" s="6" t="n"/>
      <c r="D510" s="7" t="n"/>
      <c r="E510" s="7" t="n"/>
      <c r="J510" s="6" t="n"/>
      <c r="L510" s="8" t="n"/>
      <c r="M510" s="9">
        <f>IF(NOT(OR(A510&lt;&gt;"",B510&lt;&gt;"",C510&lt;&gt;"")),"",IF(N(G510)&gt;0,N(G510),IF(AND(AND(D510&lt;&gt;"",E510&lt;&gt;""),N(E510)&gt;N(D510)),ROUND((N(E510)-N(D510))*24-N(F510)/60,2),"")))</f>
        <v/>
      </c>
      <c r="N510" s="6">
        <f>IF(N(A510)=0,"",A510-WEEKDAY(A510,3))</f>
        <v/>
      </c>
      <c r="O510" s="8">
        <f>IF(NOT(OR(A510&lt;&gt;"",B510&lt;&gt;"",C510&lt;&gt;"")),"",IF(IF(N(A510)=0,"NO DATE; ",IF(A510&gt;TODAY(),"FUTURE DATE; ",""))&amp;IF(B510="","NO WORKER; ",IF(COUNTIF('Workers'!$A$2:$A$61,B510)=0,"WORKER NOT ON WORKERS SHEET; ",""))&amp;IF(C510="","NO JOB; ",IF(COUNTIF('Jobs'!$A$2:$A$61,C510)=0,"JOB NOT ON JOBS SHEET; ",""))&amp;IF(AND(N(G510)=0,AND(D510&lt;&gt;"",E510&lt;&gt;""),N(E510)&lt;=N(D510)),"END BEFORE START; ",IF(N(M510)&lt;=0,"NO HOURS; ",""))&amp;IF(AND(N(A510)&gt;0,B510&lt;&gt;"",COUNTIFS('Time Entries'!$A$2:$A$1500,A510,'Time Entries'!$B$2:$B$1500,B510,'Time Entries'!$C$2:$C$1500,C510,'Time Entries'!$M$2:$M$1500,M510)&gt;1),"POSSIBLE DUPLICATE; ","")&amp;IF(AND(N(A510)&gt;0,B510&lt;&gt;"",N('Settings'!$B$2)&gt;0,SUMIFS('Time Entries'!$M$2:$M$1500,'Time Entries'!$A$2:$A$1500,A510,'Time Entries'!$B$2:$B$1500,B510)&gt;N('Settings'!$B$2)),"LONG DAY; ","")&amp;IF(AND(N(A510)&gt;0,N(J510)&gt;0,N(J510)-N(A510)&gt;N('Settings'!$B$4)),"ENTERED LATE; ","")&amp;IF(AND(N(A510)&gt;0,K510="",TODAY()-N(A510)&gt;=N('Settings'!$B$5)),"NOT APPROVED; ","")="","",LEFT(IF(N(A510)=0,"NO DATE; ",IF(A510&gt;TODAY(),"FUTURE DATE; ",""))&amp;IF(B510="","NO WORKER; ",IF(COUNTIF('Workers'!$A$2:$A$61,B510)=0,"WORKER NOT ON WORKERS SHEET; ",""))&amp;IF(C510="","NO JOB; ",IF(COUNTIF('Jobs'!$A$2:$A$61,C510)=0,"JOB NOT ON JOBS SHEET; ",""))&amp;IF(AND(N(G510)=0,AND(D510&lt;&gt;"",E510&lt;&gt;""),N(E510)&lt;=N(D510)),"END BEFORE START; ",IF(N(M510)&lt;=0,"NO HOURS; ",""))&amp;IF(AND(N(A510)&gt;0,B510&lt;&gt;"",COUNTIFS('Time Entries'!$A$2:$A$1500,A510,'Time Entries'!$B$2:$B$1500,B510,'Time Entries'!$C$2:$C$1500,C510,'Time Entries'!$M$2:$M$1500,M510)&gt;1),"POSSIBLE DUPLICATE; ","")&amp;IF(AND(N(A510)&gt;0,B510&lt;&gt;"",N('Settings'!$B$2)&gt;0,SUMIFS('Time Entries'!$M$2:$M$1500,'Time Entries'!$A$2:$A$1500,A510,'Time Entries'!$B$2:$B$1500,B510)&gt;N('Settings'!$B$2)),"LONG DAY; ","")&amp;IF(AND(N(A510)&gt;0,N(J510)&gt;0,N(J510)-N(A510)&gt;N('Settings'!$B$4)),"ENTERED LATE; ","")&amp;IF(AND(N(A510)&gt;0,K510="",TODAY()-N(A510)&gt;=N('Settings'!$B$5)),"NOT APPROVED; ",""),LEN(IF(N(A510)=0,"NO DATE; ",IF(A510&gt;TODAY(),"FUTURE DATE; ",""))&amp;IF(B510="","NO WORKER; ",IF(COUNTIF('Workers'!$A$2:$A$61,B510)=0,"WORKER NOT ON WORKERS SHEET; ",""))&amp;IF(C510="","NO JOB; ",IF(COUNTIF('Jobs'!$A$2:$A$61,C510)=0,"JOB NOT ON JOBS SHEET; ",""))&amp;IF(AND(N(G510)=0,AND(D510&lt;&gt;"",E510&lt;&gt;""),N(E510)&lt;=N(D510)),"END BEFORE START; ",IF(N(M510)&lt;=0,"NO HOURS; ",""))&amp;IF(AND(N(A510)&gt;0,B510&lt;&gt;"",COUNTIFS('Time Entries'!$A$2:$A$1500,A510,'Time Entries'!$B$2:$B$1500,B510,'Time Entries'!$C$2:$C$1500,C510,'Time Entries'!$M$2:$M$1500,M510)&gt;1),"POSSIBLE DUPLICATE; ","")&amp;IF(AND(N(A510)&gt;0,B510&lt;&gt;"",N('Settings'!$B$2)&gt;0,SUMIFS('Time Entries'!$M$2:$M$1500,'Time Entries'!$A$2:$A$1500,A510,'Time Entries'!$B$2:$B$1500,B510)&gt;N('Settings'!$B$2)),"LONG DAY; ","")&amp;IF(AND(N(A510)&gt;0,N(J510)&gt;0,N(J510)-N(A510)&gt;N('Settings'!$B$4)),"ENTERED LATE; ","")&amp;IF(AND(N(A510)&gt;0,K510="",TODAY()-N(A510)&gt;=N('Settings'!$B$5)),"NOT APPROVED; ",""))-2)))</f>
        <v/>
      </c>
    </row>
    <row r="511">
      <c r="A511" s="6" t="n"/>
      <c r="D511" s="7" t="n"/>
      <c r="E511" s="7" t="n"/>
      <c r="J511" s="6" t="n"/>
      <c r="L511" s="8" t="n"/>
      <c r="M511" s="9">
        <f>IF(NOT(OR(A511&lt;&gt;"",B511&lt;&gt;"",C511&lt;&gt;"")),"",IF(N(G511)&gt;0,N(G511),IF(AND(AND(D511&lt;&gt;"",E511&lt;&gt;""),N(E511)&gt;N(D511)),ROUND((N(E511)-N(D511))*24-N(F511)/60,2),"")))</f>
        <v/>
      </c>
      <c r="N511" s="6">
        <f>IF(N(A511)=0,"",A511-WEEKDAY(A511,3))</f>
        <v/>
      </c>
      <c r="O511" s="8">
        <f>IF(NOT(OR(A511&lt;&gt;"",B511&lt;&gt;"",C511&lt;&gt;"")),"",IF(IF(N(A511)=0,"NO DATE; ",IF(A511&gt;TODAY(),"FUTURE DATE; ",""))&amp;IF(B511="","NO WORKER; ",IF(COUNTIF('Workers'!$A$2:$A$61,B511)=0,"WORKER NOT ON WORKERS SHEET; ",""))&amp;IF(C511="","NO JOB; ",IF(COUNTIF('Jobs'!$A$2:$A$61,C511)=0,"JOB NOT ON JOBS SHEET; ",""))&amp;IF(AND(N(G511)=0,AND(D511&lt;&gt;"",E511&lt;&gt;""),N(E511)&lt;=N(D511)),"END BEFORE START; ",IF(N(M511)&lt;=0,"NO HOURS; ",""))&amp;IF(AND(N(A511)&gt;0,B511&lt;&gt;"",COUNTIFS('Time Entries'!$A$2:$A$1500,A511,'Time Entries'!$B$2:$B$1500,B511,'Time Entries'!$C$2:$C$1500,C511,'Time Entries'!$M$2:$M$1500,M511)&gt;1),"POSSIBLE DUPLICATE; ","")&amp;IF(AND(N(A511)&gt;0,B511&lt;&gt;"",N('Settings'!$B$2)&gt;0,SUMIFS('Time Entries'!$M$2:$M$1500,'Time Entries'!$A$2:$A$1500,A511,'Time Entries'!$B$2:$B$1500,B511)&gt;N('Settings'!$B$2)),"LONG DAY; ","")&amp;IF(AND(N(A511)&gt;0,N(J511)&gt;0,N(J511)-N(A511)&gt;N('Settings'!$B$4)),"ENTERED LATE; ","")&amp;IF(AND(N(A511)&gt;0,K511="",TODAY()-N(A511)&gt;=N('Settings'!$B$5)),"NOT APPROVED; ","")="","",LEFT(IF(N(A511)=0,"NO DATE; ",IF(A511&gt;TODAY(),"FUTURE DATE; ",""))&amp;IF(B511="","NO WORKER; ",IF(COUNTIF('Workers'!$A$2:$A$61,B511)=0,"WORKER NOT ON WORKERS SHEET; ",""))&amp;IF(C511="","NO JOB; ",IF(COUNTIF('Jobs'!$A$2:$A$61,C511)=0,"JOB NOT ON JOBS SHEET; ",""))&amp;IF(AND(N(G511)=0,AND(D511&lt;&gt;"",E511&lt;&gt;""),N(E511)&lt;=N(D511)),"END BEFORE START; ",IF(N(M511)&lt;=0,"NO HOURS; ",""))&amp;IF(AND(N(A511)&gt;0,B511&lt;&gt;"",COUNTIFS('Time Entries'!$A$2:$A$1500,A511,'Time Entries'!$B$2:$B$1500,B511,'Time Entries'!$C$2:$C$1500,C511,'Time Entries'!$M$2:$M$1500,M511)&gt;1),"POSSIBLE DUPLICATE; ","")&amp;IF(AND(N(A511)&gt;0,B511&lt;&gt;"",N('Settings'!$B$2)&gt;0,SUMIFS('Time Entries'!$M$2:$M$1500,'Time Entries'!$A$2:$A$1500,A511,'Time Entries'!$B$2:$B$1500,B511)&gt;N('Settings'!$B$2)),"LONG DAY; ","")&amp;IF(AND(N(A511)&gt;0,N(J511)&gt;0,N(J511)-N(A511)&gt;N('Settings'!$B$4)),"ENTERED LATE; ","")&amp;IF(AND(N(A511)&gt;0,K511="",TODAY()-N(A511)&gt;=N('Settings'!$B$5)),"NOT APPROVED; ",""),LEN(IF(N(A511)=0,"NO DATE; ",IF(A511&gt;TODAY(),"FUTURE DATE; ",""))&amp;IF(B511="","NO WORKER; ",IF(COUNTIF('Workers'!$A$2:$A$61,B511)=0,"WORKER NOT ON WORKERS SHEET; ",""))&amp;IF(C511="","NO JOB; ",IF(COUNTIF('Jobs'!$A$2:$A$61,C511)=0,"JOB NOT ON JOBS SHEET; ",""))&amp;IF(AND(N(G511)=0,AND(D511&lt;&gt;"",E511&lt;&gt;""),N(E511)&lt;=N(D511)),"END BEFORE START; ",IF(N(M511)&lt;=0,"NO HOURS; ",""))&amp;IF(AND(N(A511)&gt;0,B511&lt;&gt;"",COUNTIFS('Time Entries'!$A$2:$A$1500,A511,'Time Entries'!$B$2:$B$1500,B511,'Time Entries'!$C$2:$C$1500,C511,'Time Entries'!$M$2:$M$1500,M511)&gt;1),"POSSIBLE DUPLICATE; ","")&amp;IF(AND(N(A511)&gt;0,B511&lt;&gt;"",N('Settings'!$B$2)&gt;0,SUMIFS('Time Entries'!$M$2:$M$1500,'Time Entries'!$A$2:$A$1500,A511,'Time Entries'!$B$2:$B$1500,B511)&gt;N('Settings'!$B$2)),"LONG DAY; ","")&amp;IF(AND(N(A511)&gt;0,N(J511)&gt;0,N(J511)-N(A511)&gt;N('Settings'!$B$4)),"ENTERED LATE; ","")&amp;IF(AND(N(A511)&gt;0,K511="",TODAY()-N(A511)&gt;=N('Settings'!$B$5)),"NOT APPROVED; ",""))-2)))</f>
        <v/>
      </c>
    </row>
    <row r="512">
      <c r="A512" s="6" t="n"/>
      <c r="D512" s="7" t="n"/>
      <c r="E512" s="7" t="n"/>
      <c r="J512" s="6" t="n"/>
      <c r="L512" s="8" t="n"/>
      <c r="M512" s="9">
        <f>IF(NOT(OR(A512&lt;&gt;"",B512&lt;&gt;"",C512&lt;&gt;"")),"",IF(N(G512)&gt;0,N(G512),IF(AND(AND(D512&lt;&gt;"",E512&lt;&gt;""),N(E512)&gt;N(D512)),ROUND((N(E512)-N(D512))*24-N(F512)/60,2),"")))</f>
        <v/>
      </c>
      <c r="N512" s="6">
        <f>IF(N(A512)=0,"",A512-WEEKDAY(A512,3))</f>
        <v/>
      </c>
      <c r="O512" s="8">
        <f>IF(NOT(OR(A512&lt;&gt;"",B512&lt;&gt;"",C512&lt;&gt;"")),"",IF(IF(N(A512)=0,"NO DATE; ",IF(A512&gt;TODAY(),"FUTURE DATE; ",""))&amp;IF(B512="","NO WORKER; ",IF(COUNTIF('Workers'!$A$2:$A$61,B512)=0,"WORKER NOT ON WORKERS SHEET; ",""))&amp;IF(C512="","NO JOB; ",IF(COUNTIF('Jobs'!$A$2:$A$61,C512)=0,"JOB NOT ON JOBS SHEET; ",""))&amp;IF(AND(N(G512)=0,AND(D512&lt;&gt;"",E512&lt;&gt;""),N(E512)&lt;=N(D512)),"END BEFORE START; ",IF(N(M512)&lt;=0,"NO HOURS; ",""))&amp;IF(AND(N(A512)&gt;0,B512&lt;&gt;"",COUNTIFS('Time Entries'!$A$2:$A$1500,A512,'Time Entries'!$B$2:$B$1500,B512,'Time Entries'!$C$2:$C$1500,C512,'Time Entries'!$M$2:$M$1500,M512)&gt;1),"POSSIBLE DUPLICATE; ","")&amp;IF(AND(N(A512)&gt;0,B512&lt;&gt;"",N('Settings'!$B$2)&gt;0,SUMIFS('Time Entries'!$M$2:$M$1500,'Time Entries'!$A$2:$A$1500,A512,'Time Entries'!$B$2:$B$1500,B512)&gt;N('Settings'!$B$2)),"LONG DAY; ","")&amp;IF(AND(N(A512)&gt;0,N(J512)&gt;0,N(J512)-N(A512)&gt;N('Settings'!$B$4)),"ENTERED LATE; ","")&amp;IF(AND(N(A512)&gt;0,K512="",TODAY()-N(A512)&gt;=N('Settings'!$B$5)),"NOT APPROVED; ","")="","",LEFT(IF(N(A512)=0,"NO DATE; ",IF(A512&gt;TODAY(),"FUTURE DATE; ",""))&amp;IF(B512="","NO WORKER; ",IF(COUNTIF('Workers'!$A$2:$A$61,B512)=0,"WORKER NOT ON WORKERS SHEET; ",""))&amp;IF(C512="","NO JOB; ",IF(COUNTIF('Jobs'!$A$2:$A$61,C512)=0,"JOB NOT ON JOBS SHEET; ",""))&amp;IF(AND(N(G512)=0,AND(D512&lt;&gt;"",E512&lt;&gt;""),N(E512)&lt;=N(D512)),"END BEFORE START; ",IF(N(M512)&lt;=0,"NO HOURS; ",""))&amp;IF(AND(N(A512)&gt;0,B512&lt;&gt;"",COUNTIFS('Time Entries'!$A$2:$A$1500,A512,'Time Entries'!$B$2:$B$1500,B512,'Time Entries'!$C$2:$C$1500,C512,'Time Entries'!$M$2:$M$1500,M512)&gt;1),"POSSIBLE DUPLICATE; ","")&amp;IF(AND(N(A512)&gt;0,B512&lt;&gt;"",N('Settings'!$B$2)&gt;0,SUMIFS('Time Entries'!$M$2:$M$1500,'Time Entries'!$A$2:$A$1500,A512,'Time Entries'!$B$2:$B$1500,B512)&gt;N('Settings'!$B$2)),"LONG DAY; ","")&amp;IF(AND(N(A512)&gt;0,N(J512)&gt;0,N(J512)-N(A512)&gt;N('Settings'!$B$4)),"ENTERED LATE; ","")&amp;IF(AND(N(A512)&gt;0,K512="",TODAY()-N(A512)&gt;=N('Settings'!$B$5)),"NOT APPROVED; ",""),LEN(IF(N(A512)=0,"NO DATE; ",IF(A512&gt;TODAY(),"FUTURE DATE; ",""))&amp;IF(B512="","NO WORKER; ",IF(COUNTIF('Workers'!$A$2:$A$61,B512)=0,"WORKER NOT ON WORKERS SHEET; ",""))&amp;IF(C512="","NO JOB; ",IF(COUNTIF('Jobs'!$A$2:$A$61,C512)=0,"JOB NOT ON JOBS SHEET; ",""))&amp;IF(AND(N(G512)=0,AND(D512&lt;&gt;"",E512&lt;&gt;""),N(E512)&lt;=N(D512)),"END BEFORE START; ",IF(N(M512)&lt;=0,"NO HOURS; ",""))&amp;IF(AND(N(A512)&gt;0,B512&lt;&gt;"",COUNTIFS('Time Entries'!$A$2:$A$1500,A512,'Time Entries'!$B$2:$B$1500,B512,'Time Entries'!$C$2:$C$1500,C512,'Time Entries'!$M$2:$M$1500,M512)&gt;1),"POSSIBLE DUPLICATE; ","")&amp;IF(AND(N(A512)&gt;0,B512&lt;&gt;"",N('Settings'!$B$2)&gt;0,SUMIFS('Time Entries'!$M$2:$M$1500,'Time Entries'!$A$2:$A$1500,A512,'Time Entries'!$B$2:$B$1500,B512)&gt;N('Settings'!$B$2)),"LONG DAY; ","")&amp;IF(AND(N(A512)&gt;0,N(J512)&gt;0,N(J512)-N(A512)&gt;N('Settings'!$B$4)),"ENTERED LATE; ","")&amp;IF(AND(N(A512)&gt;0,K512="",TODAY()-N(A512)&gt;=N('Settings'!$B$5)),"NOT APPROVED; ",""))-2)))</f>
        <v/>
      </c>
    </row>
    <row r="513">
      <c r="A513" s="6" t="n"/>
      <c r="D513" s="7" t="n"/>
      <c r="E513" s="7" t="n"/>
      <c r="J513" s="6" t="n"/>
      <c r="L513" s="8" t="n"/>
      <c r="M513" s="9">
        <f>IF(NOT(OR(A513&lt;&gt;"",B513&lt;&gt;"",C513&lt;&gt;"")),"",IF(N(G513)&gt;0,N(G513),IF(AND(AND(D513&lt;&gt;"",E513&lt;&gt;""),N(E513)&gt;N(D513)),ROUND((N(E513)-N(D513))*24-N(F513)/60,2),"")))</f>
        <v/>
      </c>
      <c r="N513" s="6">
        <f>IF(N(A513)=0,"",A513-WEEKDAY(A513,3))</f>
        <v/>
      </c>
      <c r="O513" s="8">
        <f>IF(NOT(OR(A513&lt;&gt;"",B513&lt;&gt;"",C513&lt;&gt;"")),"",IF(IF(N(A513)=0,"NO DATE; ",IF(A513&gt;TODAY(),"FUTURE DATE; ",""))&amp;IF(B513="","NO WORKER; ",IF(COUNTIF('Workers'!$A$2:$A$61,B513)=0,"WORKER NOT ON WORKERS SHEET; ",""))&amp;IF(C513="","NO JOB; ",IF(COUNTIF('Jobs'!$A$2:$A$61,C513)=0,"JOB NOT ON JOBS SHEET; ",""))&amp;IF(AND(N(G513)=0,AND(D513&lt;&gt;"",E513&lt;&gt;""),N(E513)&lt;=N(D513)),"END BEFORE START; ",IF(N(M513)&lt;=0,"NO HOURS; ",""))&amp;IF(AND(N(A513)&gt;0,B513&lt;&gt;"",COUNTIFS('Time Entries'!$A$2:$A$1500,A513,'Time Entries'!$B$2:$B$1500,B513,'Time Entries'!$C$2:$C$1500,C513,'Time Entries'!$M$2:$M$1500,M513)&gt;1),"POSSIBLE DUPLICATE; ","")&amp;IF(AND(N(A513)&gt;0,B513&lt;&gt;"",N('Settings'!$B$2)&gt;0,SUMIFS('Time Entries'!$M$2:$M$1500,'Time Entries'!$A$2:$A$1500,A513,'Time Entries'!$B$2:$B$1500,B513)&gt;N('Settings'!$B$2)),"LONG DAY; ","")&amp;IF(AND(N(A513)&gt;0,N(J513)&gt;0,N(J513)-N(A513)&gt;N('Settings'!$B$4)),"ENTERED LATE; ","")&amp;IF(AND(N(A513)&gt;0,K513="",TODAY()-N(A513)&gt;=N('Settings'!$B$5)),"NOT APPROVED; ","")="","",LEFT(IF(N(A513)=0,"NO DATE; ",IF(A513&gt;TODAY(),"FUTURE DATE; ",""))&amp;IF(B513="","NO WORKER; ",IF(COUNTIF('Workers'!$A$2:$A$61,B513)=0,"WORKER NOT ON WORKERS SHEET; ",""))&amp;IF(C513="","NO JOB; ",IF(COUNTIF('Jobs'!$A$2:$A$61,C513)=0,"JOB NOT ON JOBS SHEET; ",""))&amp;IF(AND(N(G513)=0,AND(D513&lt;&gt;"",E513&lt;&gt;""),N(E513)&lt;=N(D513)),"END BEFORE START; ",IF(N(M513)&lt;=0,"NO HOURS; ",""))&amp;IF(AND(N(A513)&gt;0,B513&lt;&gt;"",COUNTIFS('Time Entries'!$A$2:$A$1500,A513,'Time Entries'!$B$2:$B$1500,B513,'Time Entries'!$C$2:$C$1500,C513,'Time Entries'!$M$2:$M$1500,M513)&gt;1),"POSSIBLE DUPLICATE; ","")&amp;IF(AND(N(A513)&gt;0,B513&lt;&gt;"",N('Settings'!$B$2)&gt;0,SUMIFS('Time Entries'!$M$2:$M$1500,'Time Entries'!$A$2:$A$1500,A513,'Time Entries'!$B$2:$B$1500,B513)&gt;N('Settings'!$B$2)),"LONG DAY; ","")&amp;IF(AND(N(A513)&gt;0,N(J513)&gt;0,N(J513)-N(A513)&gt;N('Settings'!$B$4)),"ENTERED LATE; ","")&amp;IF(AND(N(A513)&gt;0,K513="",TODAY()-N(A513)&gt;=N('Settings'!$B$5)),"NOT APPROVED; ",""),LEN(IF(N(A513)=0,"NO DATE; ",IF(A513&gt;TODAY(),"FUTURE DATE; ",""))&amp;IF(B513="","NO WORKER; ",IF(COUNTIF('Workers'!$A$2:$A$61,B513)=0,"WORKER NOT ON WORKERS SHEET; ",""))&amp;IF(C513="","NO JOB; ",IF(COUNTIF('Jobs'!$A$2:$A$61,C513)=0,"JOB NOT ON JOBS SHEET; ",""))&amp;IF(AND(N(G513)=0,AND(D513&lt;&gt;"",E513&lt;&gt;""),N(E513)&lt;=N(D513)),"END BEFORE START; ",IF(N(M513)&lt;=0,"NO HOURS; ",""))&amp;IF(AND(N(A513)&gt;0,B513&lt;&gt;"",COUNTIFS('Time Entries'!$A$2:$A$1500,A513,'Time Entries'!$B$2:$B$1500,B513,'Time Entries'!$C$2:$C$1500,C513,'Time Entries'!$M$2:$M$1500,M513)&gt;1),"POSSIBLE DUPLICATE; ","")&amp;IF(AND(N(A513)&gt;0,B513&lt;&gt;"",N('Settings'!$B$2)&gt;0,SUMIFS('Time Entries'!$M$2:$M$1500,'Time Entries'!$A$2:$A$1500,A513,'Time Entries'!$B$2:$B$1500,B513)&gt;N('Settings'!$B$2)),"LONG DAY; ","")&amp;IF(AND(N(A513)&gt;0,N(J513)&gt;0,N(J513)-N(A513)&gt;N('Settings'!$B$4)),"ENTERED LATE; ","")&amp;IF(AND(N(A513)&gt;0,K513="",TODAY()-N(A513)&gt;=N('Settings'!$B$5)),"NOT APPROVED; ",""))-2)))</f>
        <v/>
      </c>
    </row>
    <row r="514">
      <c r="A514" s="6" t="n"/>
      <c r="D514" s="7" t="n"/>
      <c r="E514" s="7" t="n"/>
      <c r="J514" s="6" t="n"/>
      <c r="L514" s="8" t="n"/>
      <c r="M514" s="9">
        <f>IF(NOT(OR(A514&lt;&gt;"",B514&lt;&gt;"",C514&lt;&gt;"")),"",IF(N(G514)&gt;0,N(G514),IF(AND(AND(D514&lt;&gt;"",E514&lt;&gt;""),N(E514)&gt;N(D514)),ROUND((N(E514)-N(D514))*24-N(F514)/60,2),"")))</f>
        <v/>
      </c>
      <c r="N514" s="6">
        <f>IF(N(A514)=0,"",A514-WEEKDAY(A514,3))</f>
        <v/>
      </c>
      <c r="O514" s="8">
        <f>IF(NOT(OR(A514&lt;&gt;"",B514&lt;&gt;"",C514&lt;&gt;"")),"",IF(IF(N(A514)=0,"NO DATE; ",IF(A514&gt;TODAY(),"FUTURE DATE; ",""))&amp;IF(B514="","NO WORKER; ",IF(COUNTIF('Workers'!$A$2:$A$61,B514)=0,"WORKER NOT ON WORKERS SHEET; ",""))&amp;IF(C514="","NO JOB; ",IF(COUNTIF('Jobs'!$A$2:$A$61,C514)=0,"JOB NOT ON JOBS SHEET; ",""))&amp;IF(AND(N(G514)=0,AND(D514&lt;&gt;"",E514&lt;&gt;""),N(E514)&lt;=N(D514)),"END BEFORE START; ",IF(N(M514)&lt;=0,"NO HOURS; ",""))&amp;IF(AND(N(A514)&gt;0,B514&lt;&gt;"",COUNTIFS('Time Entries'!$A$2:$A$1500,A514,'Time Entries'!$B$2:$B$1500,B514,'Time Entries'!$C$2:$C$1500,C514,'Time Entries'!$M$2:$M$1500,M514)&gt;1),"POSSIBLE DUPLICATE; ","")&amp;IF(AND(N(A514)&gt;0,B514&lt;&gt;"",N('Settings'!$B$2)&gt;0,SUMIFS('Time Entries'!$M$2:$M$1500,'Time Entries'!$A$2:$A$1500,A514,'Time Entries'!$B$2:$B$1500,B514)&gt;N('Settings'!$B$2)),"LONG DAY; ","")&amp;IF(AND(N(A514)&gt;0,N(J514)&gt;0,N(J514)-N(A514)&gt;N('Settings'!$B$4)),"ENTERED LATE; ","")&amp;IF(AND(N(A514)&gt;0,K514="",TODAY()-N(A514)&gt;=N('Settings'!$B$5)),"NOT APPROVED; ","")="","",LEFT(IF(N(A514)=0,"NO DATE; ",IF(A514&gt;TODAY(),"FUTURE DATE; ",""))&amp;IF(B514="","NO WORKER; ",IF(COUNTIF('Workers'!$A$2:$A$61,B514)=0,"WORKER NOT ON WORKERS SHEET; ",""))&amp;IF(C514="","NO JOB; ",IF(COUNTIF('Jobs'!$A$2:$A$61,C514)=0,"JOB NOT ON JOBS SHEET; ",""))&amp;IF(AND(N(G514)=0,AND(D514&lt;&gt;"",E514&lt;&gt;""),N(E514)&lt;=N(D514)),"END BEFORE START; ",IF(N(M514)&lt;=0,"NO HOURS; ",""))&amp;IF(AND(N(A514)&gt;0,B514&lt;&gt;"",COUNTIFS('Time Entries'!$A$2:$A$1500,A514,'Time Entries'!$B$2:$B$1500,B514,'Time Entries'!$C$2:$C$1500,C514,'Time Entries'!$M$2:$M$1500,M514)&gt;1),"POSSIBLE DUPLICATE; ","")&amp;IF(AND(N(A514)&gt;0,B514&lt;&gt;"",N('Settings'!$B$2)&gt;0,SUMIFS('Time Entries'!$M$2:$M$1500,'Time Entries'!$A$2:$A$1500,A514,'Time Entries'!$B$2:$B$1500,B514)&gt;N('Settings'!$B$2)),"LONG DAY; ","")&amp;IF(AND(N(A514)&gt;0,N(J514)&gt;0,N(J514)-N(A514)&gt;N('Settings'!$B$4)),"ENTERED LATE; ","")&amp;IF(AND(N(A514)&gt;0,K514="",TODAY()-N(A514)&gt;=N('Settings'!$B$5)),"NOT APPROVED; ",""),LEN(IF(N(A514)=0,"NO DATE; ",IF(A514&gt;TODAY(),"FUTURE DATE; ",""))&amp;IF(B514="","NO WORKER; ",IF(COUNTIF('Workers'!$A$2:$A$61,B514)=0,"WORKER NOT ON WORKERS SHEET; ",""))&amp;IF(C514="","NO JOB; ",IF(COUNTIF('Jobs'!$A$2:$A$61,C514)=0,"JOB NOT ON JOBS SHEET; ",""))&amp;IF(AND(N(G514)=0,AND(D514&lt;&gt;"",E514&lt;&gt;""),N(E514)&lt;=N(D514)),"END BEFORE START; ",IF(N(M514)&lt;=0,"NO HOURS; ",""))&amp;IF(AND(N(A514)&gt;0,B514&lt;&gt;"",COUNTIFS('Time Entries'!$A$2:$A$1500,A514,'Time Entries'!$B$2:$B$1500,B514,'Time Entries'!$C$2:$C$1500,C514,'Time Entries'!$M$2:$M$1500,M514)&gt;1),"POSSIBLE DUPLICATE; ","")&amp;IF(AND(N(A514)&gt;0,B514&lt;&gt;"",N('Settings'!$B$2)&gt;0,SUMIFS('Time Entries'!$M$2:$M$1500,'Time Entries'!$A$2:$A$1500,A514,'Time Entries'!$B$2:$B$1500,B514)&gt;N('Settings'!$B$2)),"LONG DAY; ","")&amp;IF(AND(N(A514)&gt;0,N(J514)&gt;0,N(J514)-N(A514)&gt;N('Settings'!$B$4)),"ENTERED LATE; ","")&amp;IF(AND(N(A514)&gt;0,K514="",TODAY()-N(A514)&gt;=N('Settings'!$B$5)),"NOT APPROVED; ",""))-2)))</f>
        <v/>
      </c>
    </row>
    <row r="515">
      <c r="A515" s="6" t="n"/>
      <c r="D515" s="7" t="n"/>
      <c r="E515" s="7" t="n"/>
      <c r="J515" s="6" t="n"/>
      <c r="L515" s="8" t="n"/>
      <c r="M515" s="9">
        <f>IF(NOT(OR(A515&lt;&gt;"",B515&lt;&gt;"",C515&lt;&gt;"")),"",IF(N(G515)&gt;0,N(G515),IF(AND(AND(D515&lt;&gt;"",E515&lt;&gt;""),N(E515)&gt;N(D515)),ROUND((N(E515)-N(D515))*24-N(F515)/60,2),"")))</f>
        <v/>
      </c>
      <c r="N515" s="6">
        <f>IF(N(A515)=0,"",A515-WEEKDAY(A515,3))</f>
        <v/>
      </c>
      <c r="O515" s="8">
        <f>IF(NOT(OR(A515&lt;&gt;"",B515&lt;&gt;"",C515&lt;&gt;"")),"",IF(IF(N(A515)=0,"NO DATE; ",IF(A515&gt;TODAY(),"FUTURE DATE; ",""))&amp;IF(B515="","NO WORKER; ",IF(COUNTIF('Workers'!$A$2:$A$61,B515)=0,"WORKER NOT ON WORKERS SHEET; ",""))&amp;IF(C515="","NO JOB; ",IF(COUNTIF('Jobs'!$A$2:$A$61,C515)=0,"JOB NOT ON JOBS SHEET; ",""))&amp;IF(AND(N(G515)=0,AND(D515&lt;&gt;"",E515&lt;&gt;""),N(E515)&lt;=N(D515)),"END BEFORE START; ",IF(N(M515)&lt;=0,"NO HOURS; ",""))&amp;IF(AND(N(A515)&gt;0,B515&lt;&gt;"",COUNTIFS('Time Entries'!$A$2:$A$1500,A515,'Time Entries'!$B$2:$B$1500,B515,'Time Entries'!$C$2:$C$1500,C515,'Time Entries'!$M$2:$M$1500,M515)&gt;1),"POSSIBLE DUPLICATE; ","")&amp;IF(AND(N(A515)&gt;0,B515&lt;&gt;"",N('Settings'!$B$2)&gt;0,SUMIFS('Time Entries'!$M$2:$M$1500,'Time Entries'!$A$2:$A$1500,A515,'Time Entries'!$B$2:$B$1500,B515)&gt;N('Settings'!$B$2)),"LONG DAY; ","")&amp;IF(AND(N(A515)&gt;0,N(J515)&gt;0,N(J515)-N(A515)&gt;N('Settings'!$B$4)),"ENTERED LATE; ","")&amp;IF(AND(N(A515)&gt;0,K515="",TODAY()-N(A515)&gt;=N('Settings'!$B$5)),"NOT APPROVED; ","")="","",LEFT(IF(N(A515)=0,"NO DATE; ",IF(A515&gt;TODAY(),"FUTURE DATE; ",""))&amp;IF(B515="","NO WORKER; ",IF(COUNTIF('Workers'!$A$2:$A$61,B515)=0,"WORKER NOT ON WORKERS SHEET; ",""))&amp;IF(C515="","NO JOB; ",IF(COUNTIF('Jobs'!$A$2:$A$61,C515)=0,"JOB NOT ON JOBS SHEET; ",""))&amp;IF(AND(N(G515)=0,AND(D515&lt;&gt;"",E515&lt;&gt;""),N(E515)&lt;=N(D515)),"END BEFORE START; ",IF(N(M515)&lt;=0,"NO HOURS; ",""))&amp;IF(AND(N(A515)&gt;0,B515&lt;&gt;"",COUNTIFS('Time Entries'!$A$2:$A$1500,A515,'Time Entries'!$B$2:$B$1500,B515,'Time Entries'!$C$2:$C$1500,C515,'Time Entries'!$M$2:$M$1500,M515)&gt;1),"POSSIBLE DUPLICATE; ","")&amp;IF(AND(N(A515)&gt;0,B515&lt;&gt;"",N('Settings'!$B$2)&gt;0,SUMIFS('Time Entries'!$M$2:$M$1500,'Time Entries'!$A$2:$A$1500,A515,'Time Entries'!$B$2:$B$1500,B515)&gt;N('Settings'!$B$2)),"LONG DAY; ","")&amp;IF(AND(N(A515)&gt;0,N(J515)&gt;0,N(J515)-N(A515)&gt;N('Settings'!$B$4)),"ENTERED LATE; ","")&amp;IF(AND(N(A515)&gt;0,K515="",TODAY()-N(A515)&gt;=N('Settings'!$B$5)),"NOT APPROVED; ",""),LEN(IF(N(A515)=0,"NO DATE; ",IF(A515&gt;TODAY(),"FUTURE DATE; ",""))&amp;IF(B515="","NO WORKER; ",IF(COUNTIF('Workers'!$A$2:$A$61,B515)=0,"WORKER NOT ON WORKERS SHEET; ",""))&amp;IF(C515="","NO JOB; ",IF(COUNTIF('Jobs'!$A$2:$A$61,C515)=0,"JOB NOT ON JOBS SHEET; ",""))&amp;IF(AND(N(G515)=0,AND(D515&lt;&gt;"",E515&lt;&gt;""),N(E515)&lt;=N(D515)),"END BEFORE START; ",IF(N(M515)&lt;=0,"NO HOURS; ",""))&amp;IF(AND(N(A515)&gt;0,B515&lt;&gt;"",COUNTIFS('Time Entries'!$A$2:$A$1500,A515,'Time Entries'!$B$2:$B$1500,B515,'Time Entries'!$C$2:$C$1500,C515,'Time Entries'!$M$2:$M$1500,M515)&gt;1),"POSSIBLE DUPLICATE; ","")&amp;IF(AND(N(A515)&gt;0,B515&lt;&gt;"",N('Settings'!$B$2)&gt;0,SUMIFS('Time Entries'!$M$2:$M$1500,'Time Entries'!$A$2:$A$1500,A515,'Time Entries'!$B$2:$B$1500,B515)&gt;N('Settings'!$B$2)),"LONG DAY; ","")&amp;IF(AND(N(A515)&gt;0,N(J515)&gt;0,N(J515)-N(A515)&gt;N('Settings'!$B$4)),"ENTERED LATE; ","")&amp;IF(AND(N(A515)&gt;0,K515="",TODAY()-N(A515)&gt;=N('Settings'!$B$5)),"NOT APPROVED; ",""))-2)))</f>
        <v/>
      </c>
    </row>
    <row r="516">
      <c r="A516" s="6" t="n"/>
      <c r="D516" s="7" t="n"/>
      <c r="E516" s="7" t="n"/>
      <c r="J516" s="6" t="n"/>
      <c r="L516" s="8" t="n"/>
      <c r="M516" s="9">
        <f>IF(NOT(OR(A516&lt;&gt;"",B516&lt;&gt;"",C516&lt;&gt;"")),"",IF(N(G516)&gt;0,N(G516),IF(AND(AND(D516&lt;&gt;"",E516&lt;&gt;""),N(E516)&gt;N(D516)),ROUND((N(E516)-N(D516))*24-N(F516)/60,2),"")))</f>
        <v/>
      </c>
      <c r="N516" s="6">
        <f>IF(N(A516)=0,"",A516-WEEKDAY(A516,3))</f>
        <v/>
      </c>
      <c r="O516" s="8">
        <f>IF(NOT(OR(A516&lt;&gt;"",B516&lt;&gt;"",C516&lt;&gt;"")),"",IF(IF(N(A516)=0,"NO DATE; ",IF(A516&gt;TODAY(),"FUTURE DATE; ",""))&amp;IF(B516="","NO WORKER; ",IF(COUNTIF('Workers'!$A$2:$A$61,B516)=0,"WORKER NOT ON WORKERS SHEET; ",""))&amp;IF(C516="","NO JOB; ",IF(COUNTIF('Jobs'!$A$2:$A$61,C516)=0,"JOB NOT ON JOBS SHEET; ",""))&amp;IF(AND(N(G516)=0,AND(D516&lt;&gt;"",E516&lt;&gt;""),N(E516)&lt;=N(D516)),"END BEFORE START; ",IF(N(M516)&lt;=0,"NO HOURS; ",""))&amp;IF(AND(N(A516)&gt;0,B516&lt;&gt;"",COUNTIFS('Time Entries'!$A$2:$A$1500,A516,'Time Entries'!$B$2:$B$1500,B516,'Time Entries'!$C$2:$C$1500,C516,'Time Entries'!$M$2:$M$1500,M516)&gt;1),"POSSIBLE DUPLICATE; ","")&amp;IF(AND(N(A516)&gt;0,B516&lt;&gt;"",N('Settings'!$B$2)&gt;0,SUMIFS('Time Entries'!$M$2:$M$1500,'Time Entries'!$A$2:$A$1500,A516,'Time Entries'!$B$2:$B$1500,B516)&gt;N('Settings'!$B$2)),"LONG DAY; ","")&amp;IF(AND(N(A516)&gt;0,N(J516)&gt;0,N(J516)-N(A516)&gt;N('Settings'!$B$4)),"ENTERED LATE; ","")&amp;IF(AND(N(A516)&gt;0,K516="",TODAY()-N(A516)&gt;=N('Settings'!$B$5)),"NOT APPROVED; ","")="","",LEFT(IF(N(A516)=0,"NO DATE; ",IF(A516&gt;TODAY(),"FUTURE DATE; ",""))&amp;IF(B516="","NO WORKER; ",IF(COUNTIF('Workers'!$A$2:$A$61,B516)=0,"WORKER NOT ON WORKERS SHEET; ",""))&amp;IF(C516="","NO JOB; ",IF(COUNTIF('Jobs'!$A$2:$A$61,C516)=0,"JOB NOT ON JOBS SHEET; ",""))&amp;IF(AND(N(G516)=0,AND(D516&lt;&gt;"",E516&lt;&gt;""),N(E516)&lt;=N(D516)),"END BEFORE START; ",IF(N(M516)&lt;=0,"NO HOURS; ",""))&amp;IF(AND(N(A516)&gt;0,B516&lt;&gt;"",COUNTIFS('Time Entries'!$A$2:$A$1500,A516,'Time Entries'!$B$2:$B$1500,B516,'Time Entries'!$C$2:$C$1500,C516,'Time Entries'!$M$2:$M$1500,M516)&gt;1),"POSSIBLE DUPLICATE; ","")&amp;IF(AND(N(A516)&gt;0,B516&lt;&gt;"",N('Settings'!$B$2)&gt;0,SUMIFS('Time Entries'!$M$2:$M$1500,'Time Entries'!$A$2:$A$1500,A516,'Time Entries'!$B$2:$B$1500,B516)&gt;N('Settings'!$B$2)),"LONG DAY; ","")&amp;IF(AND(N(A516)&gt;0,N(J516)&gt;0,N(J516)-N(A516)&gt;N('Settings'!$B$4)),"ENTERED LATE; ","")&amp;IF(AND(N(A516)&gt;0,K516="",TODAY()-N(A516)&gt;=N('Settings'!$B$5)),"NOT APPROVED; ",""),LEN(IF(N(A516)=0,"NO DATE; ",IF(A516&gt;TODAY(),"FUTURE DATE; ",""))&amp;IF(B516="","NO WORKER; ",IF(COUNTIF('Workers'!$A$2:$A$61,B516)=0,"WORKER NOT ON WORKERS SHEET; ",""))&amp;IF(C516="","NO JOB; ",IF(COUNTIF('Jobs'!$A$2:$A$61,C516)=0,"JOB NOT ON JOBS SHEET; ",""))&amp;IF(AND(N(G516)=0,AND(D516&lt;&gt;"",E516&lt;&gt;""),N(E516)&lt;=N(D516)),"END BEFORE START; ",IF(N(M516)&lt;=0,"NO HOURS; ",""))&amp;IF(AND(N(A516)&gt;0,B516&lt;&gt;"",COUNTIFS('Time Entries'!$A$2:$A$1500,A516,'Time Entries'!$B$2:$B$1500,B516,'Time Entries'!$C$2:$C$1500,C516,'Time Entries'!$M$2:$M$1500,M516)&gt;1),"POSSIBLE DUPLICATE; ","")&amp;IF(AND(N(A516)&gt;0,B516&lt;&gt;"",N('Settings'!$B$2)&gt;0,SUMIFS('Time Entries'!$M$2:$M$1500,'Time Entries'!$A$2:$A$1500,A516,'Time Entries'!$B$2:$B$1500,B516)&gt;N('Settings'!$B$2)),"LONG DAY; ","")&amp;IF(AND(N(A516)&gt;0,N(J516)&gt;0,N(J516)-N(A516)&gt;N('Settings'!$B$4)),"ENTERED LATE; ","")&amp;IF(AND(N(A516)&gt;0,K516="",TODAY()-N(A516)&gt;=N('Settings'!$B$5)),"NOT APPROVED; ",""))-2)))</f>
        <v/>
      </c>
    </row>
    <row r="517">
      <c r="A517" s="6" t="n"/>
      <c r="D517" s="7" t="n"/>
      <c r="E517" s="7" t="n"/>
      <c r="J517" s="6" t="n"/>
      <c r="L517" s="8" t="n"/>
      <c r="M517" s="9">
        <f>IF(NOT(OR(A517&lt;&gt;"",B517&lt;&gt;"",C517&lt;&gt;"")),"",IF(N(G517)&gt;0,N(G517),IF(AND(AND(D517&lt;&gt;"",E517&lt;&gt;""),N(E517)&gt;N(D517)),ROUND((N(E517)-N(D517))*24-N(F517)/60,2),"")))</f>
        <v/>
      </c>
      <c r="N517" s="6">
        <f>IF(N(A517)=0,"",A517-WEEKDAY(A517,3))</f>
        <v/>
      </c>
      <c r="O517" s="8">
        <f>IF(NOT(OR(A517&lt;&gt;"",B517&lt;&gt;"",C517&lt;&gt;"")),"",IF(IF(N(A517)=0,"NO DATE; ",IF(A517&gt;TODAY(),"FUTURE DATE; ",""))&amp;IF(B517="","NO WORKER; ",IF(COUNTIF('Workers'!$A$2:$A$61,B517)=0,"WORKER NOT ON WORKERS SHEET; ",""))&amp;IF(C517="","NO JOB; ",IF(COUNTIF('Jobs'!$A$2:$A$61,C517)=0,"JOB NOT ON JOBS SHEET; ",""))&amp;IF(AND(N(G517)=0,AND(D517&lt;&gt;"",E517&lt;&gt;""),N(E517)&lt;=N(D517)),"END BEFORE START; ",IF(N(M517)&lt;=0,"NO HOURS; ",""))&amp;IF(AND(N(A517)&gt;0,B517&lt;&gt;"",COUNTIFS('Time Entries'!$A$2:$A$1500,A517,'Time Entries'!$B$2:$B$1500,B517,'Time Entries'!$C$2:$C$1500,C517,'Time Entries'!$M$2:$M$1500,M517)&gt;1),"POSSIBLE DUPLICATE; ","")&amp;IF(AND(N(A517)&gt;0,B517&lt;&gt;"",N('Settings'!$B$2)&gt;0,SUMIFS('Time Entries'!$M$2:$M$1500,'Time Entries'!$A$2:$A$1500,A517,'Time Entries'!$B$2:$B$1500,B517)&gt;N('Settings'!$B$2)),"LONG DAY; ","")&amp;IF(AND(N(A517)&gt;0,N(J517)&gt;0,N(J517)-N(A517)&gt;N('Settings'!$B$4)),"ENTERED LATE; ","")&amp;IF(AND(N(A517)&gt;0,K517="",TODAY()-N(A517)&gt;=N('Settings'!$B$5)),"NOT APPROVED; ","")="","",LEFT(IF(N(A517)=0,"NO DATE; ",IF(A517&gt;TODAY(),"FUTURE DATE; ",""))&amp;IF(B517="","NO WORKER; ",IF(COUNTIF('Workers'!$A$2:$A$61,B517)=0,"WORKER NOT ON WORKERS SHEET; ",""))&amp;IF(C517="","NO JOB; ",IF(COUNTIF('Jobs'!$A$2:$A$61,C517)=0,"JOB NOT ON JOBS SHEET; ",""))&amp;IF(AND(N(G517)=0,AND(D517&lt;&gt;"",E517&lt;&gt;""),N(E517)&lt;=N(D517)),"END BEFORE START; ",IF(N(M517)&lt;=0,"NO HOURS; ",""))&amp;IF(AND(N(A517)&gt;0,B517&lt;&gt;"",COUNTIFS('Time Entries'!$A$2:$A$1500,A517,'Time Entries'!$B$2:$B$1500,B517,'Time Entries'!$C$2:$C$1500,C517,'Time Entries'!$M$2:$M$1500,M517)&gt;1),"POSSIBLE DUPLICATE; ","")&amp;IF(AND(N(A517)&gt;0,B517&lt;&gt;"",N('Settings'!$B$2)&gt;0,SUMIFS('Time Entries'!$M$2:$M$1500,'Time Entries'!$A$2:$A$1500,A517,'Time Entries'!$B$2:$B$1500,B517)&gt;N('Settings'!$B$2)),"LONG DAY; ","")&amp;IF(AND(N(A517)&gt;0,N(J517)&gt;0,N(J517)-N(A517)&gt;N('Settings'!$B$4)),"ENTERED LATE; ","")&amp;IF(AND(N(A517)&gt;0,K517="",TODAY()-N(A517)&gt;=N('Settings'!$B$5)),"NOT APPROVED; ",""),LEN(IF(N(A517)=0,"NO DATE; ",IF(A517&gt;TODAY(),"FUTURE DATE; ",""))&amp;IF(B517="","NO WORKER; ",IF(COUNTIF('Workers'!$A$2:$A$61,B517)=0,"WORKER NOT ON WORKERS SHEET; ",""))&amp;IF(C517="","NO JOB; ",IF(COUNTIF('Jobs'!$A$2:$A$61,C517)=0,"JOB NOT ON JOBS SHEET; ",""))&amp;IF(AND(N(G517)=0,AND(D517&lt;&gt;"",E517&lt;&gt;""),N(E517)&lt;=N(D517)),"END BEFORE START; ",IF(N(M517)&lt;=0,"NO HOURS; ",""))&amp;IF(AND(N(A517)&gt;0,B517&lt;&gt;"",COUNTIFS('Time Entries'!$A$2:$A$1500,A517,'Time Entries'!$B$2:$B$1500,B517,'Time Entries'!$C$2:$C$1500,C517,'Time Entries'!$M$2:$M$1500,M517)&gt;1),"POSSIBLE DUPLICATE; ","")&amp;IF(AND(N(A517)&gt;0,B517&lt;&gt;"",N('Settings'!$B$2)&gt;0,SUMIFS('Time Entries'!$M$2:$M$1500,'Time Entries'!$A$2:$A$1500,A517,'Time Entries'!$B$2:$B$1500,B517)&gt;N('Settings'!$B$2)),"LONG DAY; ","")&amp;IF(AND(N(A517)&gt;0,N(J517)&gt;0,N(J517)-N(A517)&gt;N('Settings'!$B$4)),"ENTERED LATE; ","")&amp;IF(AND(N(A517)&gt;0,K517="",TODAY()-N(A517)&gt;=N('Settings'!$B$5)),"NOT APPROVED; ",""))-2)))</f>
        <v/>
      </c>
    </row>
    <row r="518">
      <c r="A518" s="6" t="n"/>
      <c r="D518" s="7" t="n"/>
      <c r="E518" s="7" t="n"/>
      <c r="J518" s="6" t="n"/>
      <c r="L518" s="8" t="n"/>
      <c r="M518" s="9">
        <f>IF(NOT(OR(A518&lt;&gt;"",B518&lt;&gt;"",C518&lt;&gt;"")),"",IF(N(G518)&gt;0,N(G518),IF(AND(AND(D518&lt;&gt;"",E518&lt;&gt;""),N(E518)&gt;N(D518)),ROUND((N(E518)-N(D518))*24-N(F518)/60,2),"")))</f>
        <v/>
      </c>
      <c r="N518" s="6">
        <f>IF(N(A518)=0,"",A518-WEEKDAY(A518,3))</f>
        <v/>
      </c>
      <c r="O518" s="8">
        <f>IF(NOT(OR(A518&lt;&gt;"",B518&lt;&gt;"",C518&lt;&gt;"")),"",IF(IF(N(A518)=0,"NO DATE; ",IF(A518&gt;TODAY(),"FUTURE DATE; ",""))&amp;IF(B518="","NO WORKER; ",IF(COUNTIF('Workers'!$A$2:$A$61,B518)=0,"WORKER NOT ON WORKERS SHEET; ",""))&amp;IF(C518="","NO JOB; ",IF(COUNTIF('Jobs'!$A$2:$A$61,C518)=0,"JOB NOT ON JOBS SHEET; ",""))&amp;IF(AND(N(G518)=0,AND(D518&lt;&gt;"",E518&lt;&gt;""),N(E518)&lt;=N(D518)),"END BEFORE START; ",IF(N(M518)&lt;=0,"NO HOURS; ",""))&amp;IF(AND(N(A518)&gt;0,B518&lt;&gt;"",COUNTIFS('Time Entries'!$A$2:$A$1500,A518,'Time Entries'!$B$2:$B$1500,B518,'Time Entries'!$C$2:$C$1500,C518,'Time Entries'!$M$2:$M$1500,M518)&gt;1),"POSSIBLE DUPLICATE; ","")&amp;IF(AND(N(A518)&gt;0,B518&lt;&gt;"",N('Settings'!$B$2)&gt;0,SUMIFS('Time Entries'!$M$2:$M$1500,'Time Entries'!$A$2:$A$1500,A518,'Time Entries'!$B$2:$B$1500,B518)&gt;N('Settings'!$B$2)),"LONG DAY; ","")&amp;IF(AND(N(A518)&gt;0,N(J518)&gt;0,N(J518)-N(A518)&gt;N('Settings'!$B$4)),"ENTERED LATE; ","")&amp;IF(AND(N(A518)&gt;0,K518="",TODAY()-N(A518)&gt;=N('Settings'!$B$5)),"NOT APPROVED; ","")="","",LEFT(IF(N(A518)=0,"NO DATE; ",IF(A518&gt;TODAY(),"FUTURE DATE; ",""))&amp;IF(B518="","NO WORKER; ",IF(COUNTIF('Workers'!$A$2:$A$61,B518)=0,"WORKER NOT ON WORKERS SHEET; ",""))&amp;IF(C518="","NO JOB; ",IF(COUNTIF('Jobs'!$A$2:$A$61,C518)=0,"JOB NOT ON JOBS SHEET; ",""))&amp;IF(AND(N(G518)=0,AND(D518&lt;&gt;"",E518&lt;&gt;""),N(E518)&lt;=N(D518)),"END BEFORE START; ",IF(N(M518)&lt;=0,"NO HOURS; ",""))&amp;IF(AND(N(A518)&gt;0,B518&lt;&gt;"",COUNTIFS('Time Entries'!$A$2:$A$1500,A518,'Time Entries'!$B$2:$B$1500,B518,'Time Entries'!$C$2:$C$1500,C518,'Time Entries'!$M$2:$M$1500,M518)&gt;1),"POSSIBLE DUPLICATE; ","")&amp;IF(AND(N(A518)&gt;0,B518&lt;&gt;"",N('Settings'!$B$2)&gt;0,SUMIFS('Time Entries'!$M$2:$M$1500,'Time Entries'!$A$2:$A$1500,A518,'Time Entries'!$B$2:$B$1500,B518)&gt;N('Settings'!$B$2)),"LONG DAY; ","")&amp;IF(AND(N(A518)&gt;0,N(J518)&gt;0,N(J518)-N(A518)&gt;N('Settings'!$B$4)),"ENTERED LATE; ","")&amp;IF(AND(N(A518)&gt;0,K518="",TODAY()-N(A518)&gt;=N('Settings'!$B$5)),"NOT APPROVED; ",""),LEN(IF(N(A518)=0,"NO DATE; ",IF(A518&gt;TODAY(),"FUTURE DATE; ",""))&amp;IF(B518="","NO WORKER; ",IF(COUNTIF('Workers'!$A$2:$A$61,B518)=0,"WORKER NOT ON WORKERS SHEET; ",""))&amp;IF(C518="","NO JOB; ",IF(COUNTIF('Jobs'!$A$2:$A$61,C518)=0,"JOB NOT ON JOBS SHEET; ",""))&amp;IF(AND(N(G518)=0,AND(D518&lt;&gt;"",E518&lt;&gt;""),N(E518)&lt;=N(D518)),"END BEFORE START; ",IF(N(M518)&lt;=0,"NO HOURS; ",""))&amp;IF(AND(N(A518)&gt;0,B518&lt;&gt;"",COUNTIFS('Time Entries'!$A$2:$A$1500,A518,'Time Entries'!$B$2:$B$1500,B518,'Time Entries'!$C$2:$C$1500,C518,'Time Entries'!$M$2:$M$1500,M518)&gt;1),"POSSIBLE DUPLICATE; ","")&amp;IF(AND(N(A518)&gt;0,B518&lt;&gt;"",N('Settings'!$B$2)&gt;0,SUMIFS('Time Entries'!$M$2:$M$1500,'Time Entries'!$A$2:$A$1500,A518,'Time Entries'!$B$2:$B$1500,B518)&gt;N('Settings'!$B$2)),"LONG DAY; ","")&amp;IF(AND(N(A518)&gt;0,N(J518)&gt;0,N(J518)-N(A518)&gt;N('Settings'!$B$4)),"ENTERED LATE; ","")&amp;IF(AND(N(A518)&gt;0,K518="",TODAY()-N(A518)&gt;=N('Settings'!$B$5)),"NOT APPROVED; ",""))-2)))</f>
        <v/>
      </c>
    </row>
    <row r="519">
      <c r="A519" s="6" t="n"/>
      <c r="D519" s="7" t="n"/>
      <c r="E519" s="7" t="n"/>
      <c r="J519" s="6" t="n"/>
      <c r="L519" s="8" t="n"/>
      <c r="M519" s="9">
        <f>IF(NOT(OR(A519&lt;&gt;"",B519&lt;&gt;"",C519&lt;&gt;"")),"",IF(N(G519)&gt;0,N(G519),IF(AND(AND(D519&lt;&gt;"",E519&lt;&gt;""),N(E519)&gt;N(D519)),ROUND((N(E519)-N(D519))*24-N(F519)/60,2),"")))</f>
        <v/>
      </c>
      <c r="N519" s="6">
        <f>IF(N(A519)=0,"",A519-WEEKDAY(A519,3))</f>
        <v/>
      </c>
      <c r="O519" s="8">
        <f>IF(NOT(OR(A519&lt;&gt;"",B519&lt;&gt;"",C519&lt;&gt;"")),"",IF(IF(N(A519)=0,"NO DATE; ",IF(A519&gt;TODAY(),"FUTURE DATE; ",""))&amp;IF(B519="","NO WORKER; ",IF(COUNTIF('Workers'!$A$2:$A$61,B519)=0,"WORKER NOT ON WORKERS SHEET; ",""))&amp;IF(C519="","NO JOB; ",IF(COUNTIF('Jobs'!$A$2:$A$61,C519)=0,"JOB NOT ON JOBS SHEET; ",""))&amp;IF(AND(N(G519)=0,AND(D519&lt;&gt;"",E519&lt;&gt;""),N(E519)&lt;=N(D519)),"END BEFORE START; ",IF(N(M519)&lt;=0,"NO HOURS; ",""))&amp;IF(AND(N(A519)&gt;0,B519&lt;&gt;"",COUNTIFS('Time Entries'!$A$2:$A$1500,A519,'Time Entries'!$B$2:$B$1500,B519,'Time Entries'!$C$2:$C$1500,C519,'Time Entries'!$M$2:$M$1500,M519)&gt;1),"POSSIBLE DUPLICATE; ","")&amp;IF(AND(N(A519)&gt;0,B519&lt;&gt;"",N('Settings'!$B$2)&gt;0,SUMIFS('Time Entries'!$M$2:$M$1500,'Time Entries'!$A$2:$A$1500,A519,'Time Entries'!$B$2:$B$1500,B519)&gt;N('Settings'!$B$2)),"LONG DAY; ","")&amp;IF(AND(N(A519)&gt;0,N(J519)&gt;0,N(J519)-N(A519)&gt;N('Settings'!$B$4)),"ENTERED LATE; ","")&amp;IF(AND(N(A519)&gt;0,K519="",TODAY()-N(A519)&gt;=N('Settings'!$B$5)),"NOT APPROVED; ","")="","",LEFT(IF(N(A519)=0,"NO DATE; ",IF(A519&gt;TODAY(),"FUTURE DATE; ",""))&amp;IF(B519="","NO WORKER; ",IF(COUNTIF('Workers'!$A$2:$A$61,B519)=0,"WORKER NOT ON WORKERS SHEET; ",""))&amp;IF(C519="","NO JOB; ",IF(COUNTIF('Jobs'!$A$2:$A$61,C519)=0,"JOB NOT ON JOBS SHEET; ",""))&amp;IF(AND(N(G519)=0,AND(D519&lt;&gt;"",E519&lt;&gt;""),N(E519)&lt;=N(D519)),"END BEFORE START; ",IF(N(M519)&lt;=0,"NO HOURS; ",""))&amp;IF(AND(N(A519)&gt;0,B519&lt;&gt;"",COUNTIFS('Time Entries'!$A$2:$A$1500,A519,'Time Entries'!$B$2:$B$1500,B519,'Time Entries'!$C$2:$C$1500,C519,'Time Entries'!$M$2:$M$1500,M519)&gt;1),"POSSIBLE DUPLICATE; ","")&amp;IF(AND(N(A519)&gt;0,B519&lt;&gt;"",N('Settings'!$B$2)&gt;0,SUMIFS('Time Entries'!$M$2:$M$1500,'Time Entries'!$A$2:$A$1500,A519,'Time Entries'!$B$2:$B$1500,B519)&gt;N('Settings'!$B$2)),"LONG DAY; ","")&amp;IF(AND(N(A519)&gt;0,N(J519)&gt;0,N(J519)-N(A519)&gt;N('Settings'!$B$4)),"ENTERED LATE; ","")&amp;IF(AND(N(A519)&gt;0,K519="",TODAY()-N(A519)&gt;=N('Settings'!$B$5)),"NOT APPROVED; ",""),LEN(IF(N(A519)=0,"NO DATE; ",IF(A519&gt;TODAY(),"FUTURE DATE; ",""))&amp;IF(B519="","NO WORKER; ",IF(COUNTIF('Workers'!$A$2:$A$61,B519)=0,"WORKER NOT ON WORKERS SHEET; ",""))&amp;IF(C519="","NO JOB; ",IF(COUNTIF('Jobs'!$A$2:$A$61,C519)=0,"JOB NOT ON JOBS SHEET; ",""))&amp;IF(AND(N(G519)=0,AND(D519&lt;&gt;"",E519&lt;&gt;""),N(E519)&lt;=N(D519)),"END BEFORE START; ",IF(N(M519)&lt;=0,"NO HOURS; ",""))&amp;IF(AND(N(A519)&gt;0,B519&lt;&gt;"",COUNTIFS('Time Entries'!$A$2:$A$1500,A519,'Time Entries'!$B$2:$B$1500,B519,'Time Entries'!$C$2:$C$1500,C519,'Time Entries'!$M$2:$M$1500,M519)&gt;1),"POSSIBLE DUPLICATE; ","")&amp;IF(AND(N(A519)&gt;0,B519&lt;&gt;"",N('Settings'!$B$2)&gt;0,SUMIFS('Time Entries'!$M$2:$M$1500,'Time Entries'!$A$2:$A$1500,A519,'Time Entries'!$B$2:$B$1500,B519)&gt;N('Settings'!$B$2)),"LONG DAY; ","")&amp;IF(AND(N(A519)&gt;0,N(J519)&gt;0,N(J519)-N(A519)&gt;N('Settings'!$B$4)),"ENTERED LATE; ","")&amp;IF(AND(N(A519)&gt;0,K519="",TODAY()-N(A519)&gt;=N('Settings'!$B$5)),"NOT APPROVED; ",""))-2)))</f>
        <v/>
      </c>
    </row>
    <row r="520">
      <c r="A520" s="6" t="n"/>
      <c r="D520" s="7" t="n"/>
      <c r="E520" s="7" t="n"/>
      <c r="J520" s="6" t="n"/>
      <c r="L520" s="8" t="n"/>
      <c r="M520" s="9">
        <f>IF(NOT(OR(A520&lt;&gt;"",B520&lt;&gt;"",C520&lt;&gt;"")),"",IF(N(G520)&gt;0,N(G520),IF(AND(AND(D520&lt;&gt;"",E520&lt;&gt;""),N(E520)&gt;N(D520)),ROUND((N(E520)-N(D520))*24-N(F520)/60,2),"")))</f>
        <v/>
      </c>
      <c r="N520" s="6">
        <f>IF(N(A520)=0,"",A520-WEEKDAY(A520,3))</f>
        <v/>
      </c>
      <c r="O520" s="8">
        <f>IF(NOT(OR(A520&lt;&gt;"",B520&lt;&gt;"",C520&lt;&gt;"")),"",IF(IF(N(A520)=0,"NO DATE; ",IF(A520&gt;TODAY(),"FUTURE DATE; ",""))&amp;IF(B520="","NO WORKER; ",IF(COUNTIF('Workers'!$A$2:$A$61,B520)=0,"WORKER NOT ON WORKERS SHEET; ",""))&amp;IF(C520="","NO JOB; ",IF(COUNTIF('Jobs'!$A$2:$A$61,C520)=0,"JOB NOT ON JOBS SHEET; ",""))&amp;IF(AND(N(G520)=0,AND(D520&lt;&gt;"",E520&lt;&gt;""),N(E520)&lt;=N(D520)),"END BEFORE START; ",IF(N(M520)&lt;=0,"NO HOURS; ",""))&amp;IF(AND(N(A520)&gt;0,B520&lt;&gt;"",COUNTIFS('Time Entries'!$A$2:$A$1500,A520,'Time Entries'!$B$2:$B$1500,B520,'Time Entries'!$C$2:$C$1500,C520,'Time Entries'!$M$2:$M$1500,M520)&gt;1),"POSSIBLE DUPLICATE; ","")&amp;IF(AND(N(A520)&gt;0,B520&lt;&gt;"",N('Settings'!$B$2)&gt;0,SUMIFS('Time Entries'!$M$2:$M$1500,'Time Entries'!$A$2:$A$1500,A520,'Time Entries'!$B$2:$B$1500,B520)&gt;N('Settings'!$B$2)),"LONG DAY; ","")&amp;IF(AND(N(A520)&gt;0,N(J520)&gt;0,N(J520)-N(A520)&gt;N('Settings'!$B$4)),"ENTERED LATE; ","")&amp;IF(AND(N(A520)&gt;0,K520="",TODAY()-N(A520)&gt;=N('Settings'!$B$5)),"NOT APPROVED; ","")="","",LEFT(IF(N(A520)=0,"NO DATE; ",IF(A520&gt;TODAY(),"FUTURE DATE; ",""))&amp;IF(B520="","NO WORKER; ",IF(COUNTIF('Workers'!$A$2:$A$61,B520)=0,"WORKER NOT ON WORKERS SHEET; ",""))&amp;IF(C520="","NO JOB; ",IF(COUNTIF('Jobs'!$A$2:$A$61,C520)=0,"JOB NOT ON JOBS SHEET; ",""))&amp;IF(AND(N(G520)=0,AND(D520&lt;&gt;"",E520&lt;&gt;""),N(E520)&lt;=N(D520)),"END BEFORE START; ",IF(N(M520)&lt;=0,"NO HOURS; ",""))&amp;IF(AND(N(A520)&gt;0,B520&lt;&gt;"",COUNTIFS('Time Entries'!$A$2:$A$1500,A520,'Time Entries'!$B$2:$B$1500,B520,'Time Entries'!$C$2:$C$1500,C520,'Time Entries'!$M$2:$M$1500,M520)&gt;1),"POSSIBLE DUPLICATE; ","")&amp;IF(AND(N(A520)&gt;0,B520&lt;&gt;"",N('Settings'!$B$2)&gt;0,SUMIFS('Time Entries'!$M$2:$M$1500,'Time Entries'!$A$2:$A$1500,A520,'Time Entries'!$B$2:$B$1500,B520)&gt;N('Settings'!$B$2)),"LONG DAY; ","")&amp;IF(AND(N(A520)&gt;0,N(J520)&gt;0,N(J520)-N(A520)&gt;N('Settings'!$B$4)),"ENTERED LATE; ","")&amp;IF(AND(N(A520)&gt;0,K520="",TODAY()-N(A520)&gt;=N('Settings'!$B$5)),"NOT APPROVED; ",""),LEN(IF(N(A520)=0,"NO DATE; ",IF(A520&gt;TODAY(),"FUTURE DATE; ",""))&amp;IF(B520="","NO WORKER; ",IF(COUNTIF('Workers'!$A$2:$A$61,B520)=0,"WORKER NOT ON WORKERS SHEET; ",""))&amp;IF(C520="","NO JOB; ",IF(COUNTIF('Jobs'!$A$2:$A$61,C520)=0,"JOB NOT ON JOBS SHEET; ",""))&amp;IF(AND(N(G520)=0,AND(D520&lt;&gt;"",E520&lt;&gt;""),N(E520)&lt;=N(D520)),"END BEFORE START; ",IF(N(M520)&lt;=0,"NO HOURS; ",""))&amp;IF(AND(N(A520)&gt;0,B520&lt;&gt;"",COUNTIFS('Time Entries'!$A$2:$A$1500,A520,'Time Entries'!$B$2:$B$1500,B520,'Time Entries'!$C$2:$C$1500,C520,'Time Entries'!$M$2:$M$1500,M520)&gt;1),"POSSIBLE DUPLICATE; ","")&amp;IF(AND(N(A520)&gt;0,B520&lt;&gt;"",N('Settings'!$B$2)&gt;0,SUMIFS('Time Entries'!$M$2:$M$1500,'Time Entries'!$A$2:$A$1500,A520,'Time Entries'!$B$2:$B$1500,B520)&gt;N('Settings'!$B$2)),"LONG DAY; ","")&amp;IF(AND(N(A520)&gt;0,N(J520)&gt;0,N(J520)-N(A520)&gt;N('Settings'!$B$4)),"ENTERED LATE; ","")&amp;IF(AND(N(A520)&gt;0,K520="",TODAY()-N(A520)&gt;=N('Settings'!$B$5)),"NOT APPROVED; ",""))-2)))</f>
        <v/>
      </c>
    </row>
    <row r="521">
      <c r="A521" s="6" t="n"/>
      <c r="D521" s="7" t="n"/>
      <c r="E521" s="7" t="n"/>
      <c r="J521" s="6" t="n"/>
      <c r="L521" s="8" t="n"/>
      <c r="M521" s="9">
        <f>IF(NOT(OR(A521&lt;&gt;"",B521&lt;&gt;"",C521&lt;&gt;"")),"",IF(N(G521)&gt;0,N(G521),IF(AND(AND(D521&lt;&gt;"",E521&lt;&gt;""),N(E521)&gt;N(D521)),ROUND((N(E521)-N(D521))*24-N(F521)/60,2),"")))</f>
        <v/>
      </c>
      <c r="N521" s="6">
        <f>IF(N(A521)=0,"",A521-WEEKDAY(A521,3))</f>
        <v/>
      </c>
      <c r="O521" s="8">
        <f>IF(NOT(OR(A521&lt;&gt;"",B521&lt;&gt;"",C521&lt;&gt;"")),"",IF(IF(N(A521)=0,"NO DATE; ",IF(A521&gt;TODAY(),"FUTURE DATE; ",""))&amp;IF(B521="","NO WORKER; ",IF(COUNTIF('Workers'!$A$2:$A$61,B521)=0,"WORKER NOT ON WORKERS SHEET; ",""))&amp;IF(C521="","NO JOB; ",IF(COUNTIF('Jobs'!$A$2:$A$61,C521)=0,"JOB NOT ON JOBS SHEET; ",""))&amp;IF(AND(N(G521)=0,AND(D521&lt;&gt;"",E521&lt;&gt;""),N(E521)&lt;=N(D521)),"END BEFORE START; ",IF(N(M521)&lt;=0,"NO HOURS; ",""))&amp;IF(AND(N(A521)&gt;0,B521&lt;&gt;"",COUNTIFS('Time Entries'!$A$2:$A$1500,A521,'Time Entries'!$B$2:$B$1500,B521,'Time Entries'!$C$2:$C$1500,C521,'Time Entries'!$M$2:$M$1500,M521)&gt;1),"POSSIBLE DUPLICATE; ","")&amp;IF(AND(N(A521)&gt;0,B521&lt;&gt;"",N('Settings'!$B$2)&gt;0,SUMIFS('Time Entries'!$M$2:$M$1500,'Time Entries'!$A$2:$A$1500,A521,'Time Entries'!$B$2:$B$1500,B521)&gt;N('Settings'!$B$2)),"LONG DAY; ","")&amp;IF(AND(N(A521)&gt;0,N(J521)&gt;0,N(J521)-N(A521)&gt;N('Settings'!$B$4)),"ENTERED LATE; ","")&amp;IF(AND(N(A521)&gt;0,K521="",TODAY()-N(A521)&gt;=N('Settings'!$B$5)),"NOT APPROVED; ","")="","",LEFT(IF(N(A521)=0,"NO DATE; ",IF(A521&gt;TODAY(),"FUTURE DATE; ",""))&amp;IF(B521="","NO WORKER; ",IF(COUNTIF('Workers'!$A$2:$A$61,B521)=0,"WORKER NOT ON WORKERS SHEET; ",""))&amp;IF(C521="","NO JOB; ",IF(COUNTIF('Jobs'!$A$2:$A$61,C521)=0,"JOB NOT ON JOBS SHEET; ",""))&amp;IF(AND(N(G521)=0,AND(D521&lt;&gt;"",E521&lt;&gt;""),N(E521)&lt;=N(D521)),"END BEFORE START; ",IF(N(M521)&lt;=0,"NO HOURS; ",""))&amp;IF(AND(N(A521)&gt;0,B521&lt;&gt;"",COUNTIFS('Time Entries'!$A$2:$A$1500,A521,'Time Entries'!$B$2:$B$1500,B521,'Time Entries'!$C$2:$C$1500,C521,'Time Entries'!$M$2:$M$1500,M521)&gt;1),"POSSIBLE DUPLICATE; ","")&amp;IF(AND(N(A521)&gt;0,B521&lt;&gt;"",N('Settings'!$B$2)&gt;0,SUMIFS('Time Entries'!$M$2:$M$1500,'Time Entries'!$A$2:$A$1500,A521,'Time Entries'!$B$2:$B$1500,B521)&gt;N('Settings'!$B$2)),"LONG DAY; ","")&amp;IF(AND(N(A521)&gt;0,N(J521)&gt;0,N(J521)-N(A521)&gt;N('Settings'!$B$4)),"ENTERED LATE; ","")&amp;IF(AND(N(A521)&gt;0,K521="",TODAY()-N(A521)&gt;=N('Settings'!$B$5)),"NOT APPROVED; ",""),LEN(IF(N(A521)=0,"NO DATE; ",IF(A521&gt;TODAY(),"FUTURE DATE; ",""))&amp;IF(B521="","NO WORKER; ",IF(COUNTIF('Workers'!$A$2:$A$61,B521)=0,"WORKER NOT ON WORKERS SHEET; ",""))&amp;IF(C521="","NO JOB; ",IF(COUNTIF('Jobs'!$A$2:$A$61,C521)=0,"JOB NOT ON JOBS SHEET; ",""))&amp;IF(AND(N(G521)=0,AND(D521&lt;&gt;"",E521&lt;&gt;""),N(E521)&lt;=N(D521)),"END BEFORE START; ",IF(N(M521)&lt;=0,"NO HOURS; ",""))&amp;IF(AND(N(A521)&gt;0,B521&lt;&gt;"",COUNTIFS('Time Entries'!$A$2:$A$1500,A521,'Time Entries'!$B$2:$B$1500,B521,'Time Entries'!$C$2:$C$1500,C521,'Time Entries'!$M$2:$M$1500,M521)&gt;1),"POSSIBLE DUPLICATE; ","")&amp;IF(AND(N(A521)&gt;0,B521&lt;&gt;"",N('Settings'!$B$2)&gt;0,SUMIFS('Time Entries'!$M$2:$M$1500,'Time Entries'!$A$2:$A$1500,A521,'Time Entries'!$B$2:$B$1500,B521)&gt;N('Settings'!$B$2)),"LONG DAY; ","")&amp;IF(AND(N(A521)&gt;0,N(J521)&gt;0,N(J521)-N(A521)&gt;N('Settings'!$B$4)),"ENTERED LATE; ","")&amp;IF(AND(N(A521)&gt;0,K521="",TODAY()-N(A521)&gt;=N('Settings'!$B$5)),"NOT APPROVED; ",""))-2)))</f>
        <v/>
      </c>
    </row>
    <row r="522">
      <c r="A522" s="6" t="n"/>
      <c r="D522" s="7" t="n"/>
      <c r="E522" s="7" t="n"/>
      <c r="J522" s="6" t="n"/>
      <c r="L522" s="8" t="n"/>
      <c r="M522" s="9">
        <f>IF(NOT(OR(A522&lt;&gt;"",B522&lt;&gt;"",C522&lt;&gt;"")),"",IF(N(G522)&gt;0,N(G522),IF(AND(AND(D522&lt;&gt;"",E522&lt;&gt;""),N(E522)&gt;N(D522)),ROUND((N(E522)-N(D522))*24-N(F522)/60,2),"")))</f>
        <v/>
      </c>
      <c r="N522" s="6">
        <f>IF(N(A522)=0,"",A522-WEEKDAY(A522,3))</f>
        <v/>
      </c>
      <c r="O522" s="8">
        <f>IF(NOT(OR(A522&lt;&gt;"",B522&lt;&gt;"",C522&lt;&gt;"")),"",IF(IF(N(A522)=0,"NO DATE; ",IF(A522&gt;TODAY(),"FUTURE DATE; ",""))&amp;IF(B522="","NO WORKER; ",IF(COUNTIF('Workers'!$A$2:$A$61,B522)=0,"WORKER NOT ON WORKERS SHEET; ",""))&amp;IF(C522="","NO JOB; ",IF(COUNTIF('Jobs'!$A$2:$A$61,C522)=0,"JOB NOT ON JOBS SHEET; ",""))&amp;IF(AND(N(G522)=0,AND(D522&lt;&gt;"",E522&lt;&gt;""),N(E522)&lt;=N(D522)),"END BEFORE START; ",IF(N(M522)&lt;=0,"NO HOURS; ",""))&amp;IF(AND(N(A522)&gt;0,B522&lt;&gt;"",COUNTIFS('Time Entries'!$A$2:$A$1500,A522,'Time Entries'!$B$2:$B$1500,B522,'Time Entries'!$C$2:$C$1500,C522,'Time Entries'!$M$2:$M$1500,M522)&gt;1),"POSSIBLE DUPLICATE; ","")&amp;IF(AND(N(A522)&gt;0,B522&lt;&gt;"",N('Settings'!$B$2)&gt;0,SUMIFS('Time Entries'!$M$2:$M$1500,'Time Entries'!$A$2:$A$1500,A522,'Time Entries'!$B$2:$B$1500,B522)&gt;N('Settings'!$B$2)),"LONG DAY; ","")&amp;IF(AND(N(A522)&gt;0,N(J522)&gt;0,N(J522)-N(A522)&gt;N('Settings'!$B$4)),"ENTERED LATE; ","")&amp;IF(AND(N(A522)&gt;0,K522="",TODAY()-N(A522)&gt;=N('Settings'!$B$5)),"NOT APPROVED; ","")="","",LEFT(IF(N(A522)=0,"NO DATE; ",IF(A522&gt;TODAY(),"FUTURE DATE; ",""))&amp;IF(B522="","NO WORKER; ",IF(COUNTIF('Workers'!$A$2:$A$61,B522)=0,"WORKER NOT ON WORKERS SHEET; ",""))&amp;IF(C522="","NO JOB; ",IF(COUNTIF('Jobs'!$A$2:$A$61,C522)=0,"JOB NOT ON JOBS SHEET; ",""))&amp;IF(AND(N(G522)=0,AND(D522&lt;&gt;"",E522&lt;&gt;""),N(E522)&lt;=N(D522)),"END BEFORE START; ",IF(N(M522)&lt;=0,"NO HOURS; ",""))&amp;IF(AND(N(A522)&gt;0,B522&lt;&gt;"",COUNTIFS('Time Entries'!$A$2:$A$1500,A522,'Time Entries'!$B$2:$B$1500,B522,'Time Entries'!$C$2:$C$1500,C522,'Time Entries'!$M$2:$M$1500,M522)&gt;1),"POSSIBLE DUPLICATE; ","")&amp;IF(AND(N(A522)&gt;0,B522&lt;&gt;"",N('Settings'!$B$2)&gt;0,SUMIFS('Time Entries'!$M$2:$M$1500,'Time Entries'!$A$2:$A$1500,A522,'Time Entries'!$B$2:$B$1500,B522)&gt;N('Settings'!$B$2)),"LONG DAY; ","")&amp;IF(AND(N(A522)&gt;0,N(J522)&gt;0,N(J522)-N(A522)&gt;N('Settings'!$B$4)),"ENTERED LATE; ","")&amp;IF(AND(N(A522)&gt;0,K522="",TODAY()-N(A522)&gt;=N('Settings'!$B$5)),"NOT APPROVED; ",""),LEN(IF(N(A522)=0,"NO DATE; ",IF(A522&gt;TODAY(),"FUTURE DATE; ",""))&amp;IF(B522="","NO WORKER; ",IF(COUNTIF('Workers'!$A$2:$A$61,B522)=0,"WORKER NOT ON WORKERS SHEET; ",""))&amp;IF(C522="","NO JOB; ",IF(COUNTIF('Jobs'!$A$2:$A$61,C522)=0,"JOB NOT ON JOBS SHEET; ",""))&amp;IF(AND(N(G522)=0,AND(D522&lt;&gt;"",E522&lt;&gt;""),N(E522)&lt;=N(D522)),"END BEFORE START; ",IF(N(M522)&lt;=0,"NO HOURS; ",""))&amp;IF(AND(N(A522)&gt;0,B522&lt;&gt;"",COUNTIFS('Time Entries'!$A$2:$A$1500,A522,'Time Entries'!$B$2:$B$1500,B522,'Time Entries'!$C$2:$C$1500,C522,'Time Entries'!$M$2:$M$1500,M522)&gt;1),"POSSIBLE DUPLICATE; ","")&amp;IF(AND(N(A522)&gt;0,B522&lt;&gt;"",N('Settings'!$B$2)&gt;0,SUMIFS('Time Entries'!$M$2:$M$1500,'Time Entries'!$A$2:$A$1500,A522,'Time Entries'!$B$2:$B$1500,B522)&gt;N('Settings'!$B$2)),"LONG DAY; ","")&amp;IF(AND(N(A522)&gt;0,N(J522)&gt;0,N(J522)-N(A522)&gt;N('Settings'!$B$4)),"ENTERED LATE; ","")&amp;IF(AND(N(A522)&gt;0,K522="",TODAY()-N(A522)&gt;=N('Settings'!$B$5)),"NOT APPROVED; ",""))-2)))</f>
        <v/>
      </c>
    </row>
    <row r="523">
      <c r="A523" s="6" t="n"/>
      <c r="D523" s="7" t="n"/>
      <c r="E523" s="7" t="n"/>
      <c r="J523" s="6" t="n"/>
      <c r="L523" s="8" t="n"/>
      <c r="M523" s="9">
        <f>IF(NOT(OR(A523&lt;&gt;"",B523&lt;&gt;"",C523&lt;&gt;"")),"",IF(N(G523)&gt;0,N(G523),IF(AND(AND(D523&lt;&gt;"",E523&lt;&gt;""),N(E523)&gt;N(D523)),ROUND((N(E523)-N(D523))*24-N(F523)/60,2),"")))</f>
        <v/>
      </c>
      <c r="N523" s="6">
        <f>IF(N(A523)=0,"",A523-WEEKDAY(A523,3))</f>
        <v/>
      </c>
      <c r="O523" s="8">
        <f>IF(NOT(OR(A523&lt;&gt;"",B523&lt;&gt;"",C523&lt;&gt;"")),"",IF(IF(N(A523)=0,"NO DATE; ",IF(A523&gt;TODAY(),"FUTURE DATE; ",""))&amp;IF(B523="","NO WORKER; ",IF(COUNTIF('Workers'!$A$2:$A$61,B523)=0,"WORKER NOT ON WORKERS SHEET; ",""))&amp;IF(C523="","NO JOB; ",IF(COUNTIF('Jobs'!$A$2:$A$61,C523)=0,"JOB NOT ON JOBS SHEET; ",""))&amp;IF(AND(N(G523)=0,AND(D523&lt;&gt;"",E523&lt;&gt;""),N(E523)&lt;=N(D523)),"END BEFORE START; ",IF(N(M523)&lt;=0,"NO HOURS; ",""))&amp;IF(AND(N(A523)&gt;0,B523&lt;&gt;"",COUNTIFS('Time Entries'!$A$2:$A$1500,A523,'Time Entries'!$B$2:$B$1500,B523,'Time Entries'!$C$2:$C$1500,C523,'Time Entries'!$M$2:$M$1500,M523)&gt;1),"POSSIBLE DUPLICATE; ","")&amp;IF(AND(N(A523)&gt;0,B523&lt;&gt;"",N('Settings'!$B$2)&gt;0,SUMIFS('Time Entries'!$M$2:$M$1500,'Time Entries'!$A$2:$A$1500,A523,'Time Entries'!$B$2:$B$1500,B523)&gt;N('Settings'!$B$2)),"LONG DAY; ","")&amp;IF(AND(N(A523)&gt;0,N(J523)&gt;0,N(J523)-N(A523)&gt;N('Settings'!$B$4)),"ENTERED LATE; ","")&amp;IF(AND(N(A523)&gt;0,K523="",TODAY()-N(A523)&gt;=N('Settings'!$B$5)),"NOT APPROVED; ","")="","",LEFT(IF(N(A523)=0,"NO DATE; ",IF(A523&gt;TODAY(),"FUTURE DATE; ",""))&amp;IF(B523="","NO WORKER; ",IF(COUNTIF('Workers'!$A$2:$A$61,B523)=0,"WORKER NOT ON WORKERS SHEET; ",""))&amp;IF(C523="","NO JOB; ",IF(COUNTIF('Jobs'!$A$2:$A$61,C523)=0,"JOB NOT ON JOBS SHEET; ",""))&amp;IF(AND(N(G523)=0,AND(D523&lt;&gt;"",E523&lt;&gt;""),N(E523)&lt;=N(D523)),"END BEFORE START; ",IF(N(M523)&lt;=0,"NO HOURS; ",""))&amp;IF(AND(N(A523)&gt;0,B523&lt;&gt;"",COUNTIFS('Time Entries'!$A$2:$A$1500,A523,'Time Entries'!$B$2:$B$1500,B523,'Time Entries'!$C$2:$C$1500,C523,'Time Entries'!$M$2:$M$1500,M523)&gt;1),"POSSIBLE DUPLICATE; ","")&amp;IF(AND(N(A523)&gt;0,B523&lt;&gt;"",N('Settings'!$B$2)&gt;0,SUMIFS('Time Entries'!$M$2:$M$1500,'Time Entries'!$A$2:$A$1500,A523,'Time Entries'!$B$2:$B$1500,B523)&gt;N('Settings'!$B$2)),"LONG DAY; ","")&amp;IF(AND(N(A523)&gt;0,N(J523)&gt;0,N(J523)-N(A523)&gt;N('Settings'!$B$4)),"ENTERED LATE; ","")&amp;IF(AND(N(A523)&gt;0,K523="",TODAY()-N(A523)&gt;=N('Settings'!$B$5)),"NOT APPROVED; ",""),LEN(IF(N(A523)=0,"NO DATE; ",IF(A523&gt;TODAY(),"FUTURE DATE; ",""))&amp;IF(B523="","NO WORKER; ",IF(COUNTIF('Workers'!$A$2:$A$61,B523)=0,"WORKER NOT ON WORKERS SHEET; ",""))&amp;IF(C523="","NO JOB; ",IF(COUNTIF('Jobs'!$A$2:$A$61,C523)=0,"JOB NOT ON JOBS SHEET; ",""))&amp;IF(AND(N(G523)=0,AND(D523&lt;&gt;"",E523&lt;&gt;""),N(E523)&lt;=N(D523)),"END BEFORE START; ",IF(N(M523)&lt;=0,"NO HOURS; ",""))&amp;IF(AND(N(A523)&gt;0,B523&lt;&gt;"",COUNTIFS('Time Entries'!$A$2:$A$1500,A523,'Time Entries'!$B$2:$B$1500,B523,'Time Entries'!$C$2:$C$1500,C523,'Time Entries'!$M$2:$M$1500,M523)&gt;1),"POSSIBLE DUPLICATE; ","")&amp;IF(AND(N(A523)&gt;0,B523&lt;&gt;"",N('Settings'!$B$2)&gt;0,SUMIFS('Time Entries'!$M$2:$M$1500,'Time Entries'!$A$2:$A$1500,A523,'Time Entries'!$B$2:$B$1500,B523)&gt;N('Settings'!$B$2)),"LONG DAY; ","")&amp;IF(AND(N(A523)&gt;0,N(J523)&gt;0,N(J523)-N(A523)&gt;N('Settings'!$B$4)),"ENTERED LATE; ","")&amp;IF(AND(N(A523)&gt;0,K523="",TODAY()-N(A523)&gt;=N('Settings'!$B$5)),"NOT APPROVED; ",""))-2)))</f>
        <v/>
      </c>
    </row>
    <row r="524">
      <c r="A524" s="6" t="n"/>
      <c r="D524" s="7" t="n"/>
      <c r="E524" s="7" t="n"/>
      <c r="J524" s="6" t="n"/>
      <c r="L524" s="8" t="n"/>
      <c r="M524" s="9">
        <f>IF(NOT(OR(A524&lt;&gt;"",B524&lt;&gt;"",C524&lt;&gt;"")),"",IF(N(G524)&gt;0,N(G524),IF(AND(AND(D524&lt;&gt;"",E524&lt;&gt;""),N(E524)&gt;N(D524)),ROUND((N(E524)-N(D524))*24-N(F524)/60,2),"")))</f>
        <v/>
      </c>
      <c r="N524" s="6">
        <f>IF(N(A524)=0,"",A524-WEEKDAY(A524,3))</f>
        <v/>
      </c>
      <c r="O524" s="8">
        <f>IF(NOT(OR(A524&lt;&gt;"",B524&lt;&gt;"",C524&lt;&gt;"")),"",IF(IF(N(A524)=0,"NO DATE; ",IF(A524&gt;TODAY(),"FUTURE DATE; ",""))&amp;IF(B524="","NO WORKER; ",IF(COUNTIF('Workers'!$A$2:$A$61,B524)=0,"WORKER NOT ON WORKERS SHEET; ",""))&amp;IF(C524="","NO JOB; ",IF(COUNTIF('Jobs'!$A$2:$A$61,C524)=0,"JOB NOT ON JOBS SHEET; ",""))&amp;IF(AND(N(G524)=0,AND(D524&lt;&gt;"",E524&lt;&gt;""),N(E524)&lt;=N(D524)),"END BEFORE START; ",IF(N(M524)&lt;=0,"NO HOURS; ",""))&amp;IF(AND(N(A524)&gt;0,B524&lt;&gt;"",COUNTIFS('Time Entries'!$A$2:$A$1500,A524,'Time Entries'!$B$2:$B$1500,B524,'Time Entries'!$C$2:$C$1500,C524,'Time Entries'!$M$2:$M$1500,M524)&gt;1),"POSSIBLE DUPLICATE; ","")&amp;IF(AND(N(A524)&gt;0,B524&lt;&gt;"",N('Settings'!$B$2)&gt;0,SUMIFS('Time Entries'!$M$2:$M$1500,'Time Entries'!$A$2:$A$1500,A524,'Time Entries'!$B$2:$B$1500,B524)&gt;N('Settings'!$B$2)),"LONG DAY; ","")&amp;IF(AND(N(A524)&gt;0,N(J524)&gt;0,N(J524)-N(A524)&gt;N('Settings'!$B$4)),"ENTERED LATE; ","")&amp;IF(AND(N(A524)&gt;0,K524="",TODAY()-N(A524)&gt;=N('Settings'!$B$5)),"NOT APPROVED; ","")="","",LEFT(IF(N(A524)=0,"NO DATE; ",IF(A524&gt;TODAY(),"FUTURE DATE; ",""))&amp;IF(B524="","NO WORKER; ",IF(COUNTIF('Workers'!$A$2:$A$61,B524)=0,"WORKER NOT ON WORKERS SHEET; ",""))&amp;IF(C524="","NO JOB; ",IF(COUNTIF('Jobs'!$A$2:$A$61,C524)=0,"JOB NOT ON JOBS SHEET; ",""))&amp;IF(AND(N(G524)=0,AND(D524&lt;&gt;"",E524&lt;&gt;""),N(E524)&lt;=N(D524)),"END BEFORE START; ",IF(N(M524)&lt;=0,"NO HOURS; ",""))&amp;IF(AND(N(A524)&gt;0,B524&lt;&gt;"",COUNTIFS('Time Entries'!$A$2:$A$1500,A524,'Time Entries'!$B$2:$B$1500,B524,'Time Entries'!$C$2:$C$1500,C524,'Time Entries'!$M$2:$M$1500,M524)&gt;1),"POSSIBLE DUPLICATE; ","")&amp;IF(AND(N(A524)&gt;0,B524&lt;&gt;"",N('Settings'!$B$2)&gt;0,SUMIFS('Time Entries'!$M$2:$M$1500,'Time Entries'!$A$2:$A$1500,A524,'Time Entries'!$B$2:$B$1500,B524)&gt;N('Settings'!$B$2)),"LONG DAY; ","")&amp;IF(AND(N(A524)&gt;0,N(J524)&gt;0,N(J524)-N(A524)&gt;N('Settings'!$B$4)),"ENTERED LATE; ","")&amp;IF(AND(N(A524)&gt;0,K524="",TODAY()-N(A524)&gt;=N('Settings'!$B$5)),"NOT APPROVED; ",""),LEN(IF(N(A524)=0,"NO DATE; ",IF(A524&gt;TODAY(),"FUTURE DATE; ",""))&amp;IF(B524="","NO WORKER; ",IF(COUNTIF('Workers'!$A$2:$A$61,B524)=0,"WORKER NOT ON WORKERS SHEET; ",""))&amp;IF(C524="","NO JOB; ",IF(COUNTIF('Jobs'!$A$2:$A$61,C524)=0,"JOB NOT ON JOBS SHEET; ",""))&amp;IF(AND(N(G524)=0,AND(D524&lt;&gt;"",E524&lt;&gt;""),N(E524)&lt;=N(D524)),"END BEFORE START; ",IF(N(M524)&lt;=0,"NO HOURS; ",""))&amp;IF(AND(N(A524)&gt;0,B524&lt;&gt;"",COUNTIFS('Time Entries'!$A$2:$A$1500,A524,'Time Entries'!$B$2:$B$1500,B524,'Time Entries'!$C$2:$C$1500,C524,'Time Entries'!$M$2:$M$1500,M524)&gt;1),"POSSIBLE DUPLICATE; ","")&amp;IF(AND(N(A524)&gt;0,B524&lt;&gt;"",N('Settings'!$B$2)&gt;0,SUMIFS('Time Entries'!$M$2:$M$1500,'Time Entries'!$A$2:$A$1500,A524,'Time Entries'!$B$2:$B$1500,B524)&gt;N('Settings'!$B$2)),"LONG DAY; ","")&amp;IF(AND(N(A524)&gt;0,N(J524)&gt;0,N(J524)-N(A524)&gt;N('Settings'!$B$4)),"ENTERED LATE; ","")&amp;IF(AND(N(A524)&gt;0,K524="",TODAY()-N(A524)&gt;=N('Settings'!$B$5)),"NOT APPROVED; ",""))-2)))</f>
        <v/>
      </c>
    </row>
    <row r="525">
      <c r="A525" s="6" t="n"/>
      <c r="D525" s="7" t="n"/>
      <c r="E525" s="7" t="n"/>
      <c r="J525" s="6" t="n"/>
      <c r="L525" s="8" t="n"/>
      <c r="M525" s="9">
        <f>IF(NOT(OR(A525&lt;&gt;"",B525&lt;&gt;"",C525&lt;&gt;"")),"",IF(N(G525)&gt;0,N(G525),IF(AND(AND(D525&lt;&gt;"",E525&lt;&gt;""),N(E525)&gt;N(D525)),ROUND((N(E525)-N(D525))*24-N(F525)/60,2),"")))</f>
        <v/>
      </c>
      <c r="N525" s="6">
        <f>IF(N(A525)=0,"",A525-WEEKDAY(A525,3))</f>
        <v/>
      </c>
      <c r="O525" s="8">
        <f>IF(NOT(OR(A525&lt;&gt;"",B525&lt;&gt;"",C525&lt;&gt;"")),"",IF(IF(N(A525)=0,"NO DATE; ",IF(A525&gt;TODAY(),"FUTURE DATE; ",""))&amp;IF(B525="","NO WORKER; ",IF(COUNTIF('Workers'!$A$2:$A$61,B525)=0,"WORKER NOT ON WORKERS SHEET; ",""))&amp;IF(C525="","NO JOB; ",IF(COUNTIF('Jobs'!$A$2:$A$61,C525)=0,"JOB NOT ON JOBS SHEET; ",""))&amp;IF(AND(N(G525)=0,AND(D525&lt;&gt;"",E525&lt;&gt;""),N(E525)&lt;=N(D525)),"END BEFORE START; ",IF(N(M525)&lt;=0,"NO HOURS; ",""))&amp;IF(AND(N(A525)&gt;0,B525&lt;&gt;"",COUNTIFS('Time Entries'!$A$2:$A$1500,A525,'Time Entries'!$B$2:$B$1500,B525,'Time Entries'!$C$2:$C$1500,C525,'Time Entries'!$M$2:$M$1500,M525)&gt;1),"POSSIBLE DUPLICATE; ","")&amp;IF(AND(N(A525)&gt;0,B525&lt;&gt;"",N('Settings'!$B$2)&gt;0,SUMIFS('Time Entries'!$M$2:$M$1500,'Time Entries'!$A$2:$A$1500,A525,'Time Entries'!$B$2:$B$1500,B525)&gt;N('Settings'!$B$2)),"LONG DAY; ","")&amp;IF(AND(N(A525)&gt;0,N(J525)&gt;0,N(J525)-N(A525)&gt;N('Settings'!$B$4)),"ENTERED LATE; ","")&amp;IF(AND(N(A525)&gt;0,K525="",TODAY()-N(A525)&gt;=N('Settings'!$B$5)),"NOT APPROVED; ","")="","",LEFT(IF(N(A525)=0,"NO DATE; ",IF(A525&gt;TODAY(),"FUTURE DATE; ",""))&amp;IF(B525="","NO WORKER; ",IF(COUNTIF('Workers'!$A$2:$A$61,B525)=0,"WORKER NOT ON WORKERS SHEET; ",""))&amp;IF(C525="","NO JOB; ",IF(COUNTIF('Jobs'!$A$2:$A$61,C525)=0,"JOB NOT ON JOBS SHEET; ",""))&amp;IF(AND(N(G525)=0,AND(D525&lt;&gt;"",E525&lt;&gt;""),N(E525)&lt;=N(D525)),"END BEFORE START; ",IF(N(M525)&lt;=0,"NO HOURS; ",""))&amp;IF(AND(N(A525)&gt;0,B525&lt;&gt;"",COUNTIFS('Time Entries'!$A$2:$A$1500,A525,'Time Entries'!$B$2:$B$1500,B525,'Time Entries'!$C$2:$C$1500,C525,'Time Entries'!$M$2:$M$1500,M525)&gt;1),"POSSIBLE DUPLICATE; ","")&amp;IF(AND(N(A525)&gt;0,B525&lt;&gt;"",N('Settings'!$B$2)&gt;0,SUMIFS('Time Entries'!$M$2:$M$1500,'Time Entries'!$A$2:$A$1500,A525,'Time Entries'!$B$2:$B$1500,B525)&gt;N('Settings'!$B$2)),"LONG DAY; ","")&amp;IF(AND(N(A525)&gt;0,N(J525)&gt;0,N(J525)-N(A525)&gt;N('Settings'!$B$4)),"ENTERED LATE; ","")&amp;IF(AND(N(A525)&gt;0,K525="",TODAY()-N(A525)&gt;=N('Settings'!$B$5)),"NOT APPROVED; ",""),LEN(IF(N(A525)=0,"NO DATE; ",IF(A525&gt;TODAY(),"FUTURE DATE; ",""))&amp;IF(B525="","NO WORKER; ",IF(COUNTIF('Workers'!$A$2:$A$61,B525)=0,"WORKER NOT ON WORKERS SHEET; ",""))&amp;IF(C525="","NO JOB; ",IF(COUNTIF('Jobs'!$A$2:$A$61,C525)=0,"JOB NOT ON JOBS SHEET; ",""))&amp;IF(AND(N(G525)=0,AND(D525&lt;&gt;"",E525&lt;&gt;""),N(E525)&lt;=N(D525)),"END BEFORE START; ",IF(N(M525)&lt;=0,"NO HOURS; ",""))&amp;IF(AND(N(A525)&gt;0,B525&lt;&gt;"",COUNTIFS('Time Entries'!$A$2:$A$1500,A525,'Time Entries'!$B$2:$B$1500,B525,'Time Entries'!$C$2:$C$1500,C525,'Time Entries'!$M$2:$M$1500,M525)&gt;1),"POSSIBLE DUPLICATE; ","")&amp;IF(AND(N(A525)&gt;0,B525&lt;&gt;"",N('Settings'!$B$2)&gt;0,SUMIFS('Time Entries'!$M$2:$M$1500,'Time Entries'!$A$2:$A$1500,A525,'Time Entries'!$B$2:$B$1500,B525)&gt;N('Settings'!$B$2)),"LONG DAY; ","")&amp;IF(AND(N(A525)&gt;0,N(J525)&gt;0,N(J525)-N(A525)&gt;N('Settings'!$B$4)),"ENTERED LATE; ","")&amp;IF(AND(N(A525)&gt;0,K525="",TODAY()-N(A525)&gt;=N('Settings'!$B$5)),"NOT APPROVED; ",""))-2)))</f>
        <v/>
      </c>
    </row>
    <row r="526">
      <c r="A526" s="6" t="n"/>
      <c r="D526" s="7" t="n"/>
      <c r="E526" s="7" t="n"/>
      <c r="J526" s="6" t="n"/>
      <c r="L526" s="8" t="n"/>
      <c r="M526" s="9">
        <f>IF(NOT(OR(A526&lt;&gt;"",B526&lt;&gt;"",C526&lt;&gt;"")),"",IF(N(G526)&gt;0,N(G526),IF(AND(AND(D526&lt;&gt;"",E526&lt;&gt;""),N(E526)&gt;N(D526)),ROUND((N(E526)-N(D526))*24-N(F526)/60,2),"")))</f>
        <v/>
      </c>
      <c r="N526" s="6">
        <f>IF(N(A526)=0,"",A526-WEEKDAY(A526,3))</f>
        <v/>
      </c>
      <c r="O526" s="8">
        <f>IF(NOT(OR(A526&lt;&gt;"",B526&lt;&gt;"",C526&lt;&gt;"")),"",IF(IF(N(A526)=0,"NO DATE; ",IF(A526&gt;TODAY(),"FUTURE DATE; ",""))&amp;IF(B526="","NO WORKER; ",IF(COUNTIF('Workers'!$A$2:$A$61,B526)=0,"WORKER NOT ON WORKERS SHEET; ",""))&amp;IF(C526="","NO JOB; ",IF(COUNTIF('Jobs'!$A$2:$A$61,C526)=0,"JOB NOT ON JOBS SHEET; ",""))&amp;IF(AND(N(G526)=0,AND(D526&lt;&gt;"",E526&lt;&gt;""),N(E526)&lt;=N(D526)),"END BEFORE START; ",IF(N(M526)&lt;=0,"NO HOURS; ",""))&amp;IF(AND(N(A526)&gt;0,B526&lt;&gt;"",COUNTIFS('Time Entries'!$A$2:$A$1500,A526,'Time Entries'!$B$2:$B$1500,B526,'Time Entries'!$C$2:$C$1500,C526,'Time Entries'!$M$2:$M$1500,M526)&gt;1),"POSSIBLE DUPLICATE; ","")&amp;IF(AND(N(A526)&gt;0,B526&lt;&gt;"",N('Settings'!$B$2)&gt;0,SUMIFS('Time Entries'!$M$2:$M$1500,'Time Entries'!$A$2:$A$1500,A526,'Time Entries'!$B$2:$B$1500,B526)&gt;N('Settings'!$B$2)),"LONG DAY; ","")&amp;IF(AND(N(A526)&gt;0,N(J526)&gt;0,N(J526)-N(A526)&gt;N('Settings'!$B$4)),"ENTERED LATE; ","")&amp;IF(AND(N(A526)&gt;0,K526="",TODAY()-N(A526)&gt;=N('Settings'!$B$5)),"NOT APPROVED; ","")="","",LEFT(IF(N(A526)=0,"NO DATE; ",IF(A526&gt;TODAY(),"FUTURE DATE; ",""))&amp;IF(B526="","NO WORKER; ",IF(COUNTIF('Workers'!$A$2:$A$61,B526)=0,"WORKER NOT ON WORKERS SHEET; ",""))&amp;IF(C526="","NO JOB; ",IF(COUNTIF('Jobs'!$A$2:$A$61,C526)=0,"JOB NOT ON JOBS SHEET; ",""))&amp;IF(AND(N(G526)=0,AND(D526&lt;&gt;"",E526&lt;&gt;""),N(E526)&lt;=N(D526)),"END BEFORE START; ",IF(N(M526)&lt;=0,"NO HOURS; ",""))&amp;IF(AND(N(A526)&gt;0,B526&lt;&gt;"",COUNTIFS('Time Entries'!$A$2:$A$1500,A526,'Time Entries'!$B$2:$B$1500,B526,'Time Entries'!$C$2:$C$1500,C526,'Time Entries'!$M$2:$M$1500,M526)&gt;1),"POSSIBLE DUPLICATE; ","")&amp;IF(AND(N(A526)&gt;0,B526&lt;&gt;"",N('Settings'!$B$2)&gt;0,SUMIFS('Time Entries'!$M$2:$M$1500,'Time Entries'!$A$2:$A$1500,A526,'Time Entries'!$B$2:$B$1500,B526)&gt;N('Settings'!$B$2)),"LONG DAY; ","")&amp;IF(AND(N(A526)&gt;0,N(J526)&gt;0,N(J526)-N(A526)&gt;N('Settings'!$B$4)),"ENTERED LATE; ","")&amp;IF(AND(N(A526)&gt;0,K526="",TODAY()-N(A526)&gt;=N('Settings'!$B$5)),"NOT APPROVED; ",""),LEN(IF(N(A526)=0,"NO DATE; ",IF(A526&gt;TODAY(),"FUTURE DATE; ",""))&amp;IF(B526="","NO WORKER; ",IF(COUNTIF('Workers'!$A$2:$A$61,B526)=0,"WORKER NOT ON WORKERS SHEET; ",""))&amp;IF(C526="","NO JOB; ",IF(COUNTIF('Jobs'!$A$2:$A$61,C526)=0,"JOB NOT ON JOBS SHEET; ",""))&amp;IF(AND(N(G526)=0,AND(D526&lt;&gt;"",E526&lt;&gt;""),N(E526)&lt;=N(D526)),"END BEFORE START; ",IF(N(M526)&lt;=0,"NO HOURS; ",""))&amp;IF(AND(N(A526)&gt;0,B526&lt;&gt;"",COUNTIFS('Time Entries'!$A$2:$A$1500,A526,'Time Entries'!$B$2:$B$1500,B526,'Time Entries'!$C$2:$C$1500,C526,'Time Entries'!$M$2:$M$1500,M526)&gt;1),"POSSIBLE DUPLICATE; ","")&amp;IF(AND(N(A526)&gt;0,B526&lt;&gt;"",N('Settings'!$B$2)&gt;0,SUMIFS('Time Entries'!$M$2:$M$1500,'Time Entries'!$A$2:$A$1500,A526,'Time Entries'!$B$2:$B$1500,B526)&gt;N('Settings'!$B$2)),"LONG DAY; ","")&amp;IF(AND(N(A526)&gt;0,N(J526)&gt;0,N(J526)-N(A526)&gt;N('Settings'!$B$4)),"ENTERED LATE; ","")&amp;IF(AND(N(A526)&gt;0,K526="",TODAY()-N(A526)&gt;=N('Settings'!$B$5)),"NOT APPROVED; ",""))-2)))</f>
        <v/>
      </c>
    </row>
    <row r="527">
      <c r="A527" s="6" t="n"/>
      <c r="D527" s="7" t="n"/>
      <c r="E527" s="7" t="n"/>
      <c r="J527" s="6" t="n"/>
      <c r="L527" s="8" t="n"/>
      <c r="M527" s="9">
        <f>IF(NOT(OR(A527&lt;&gt;"",B527&lt;&gt;"",C527&lt;&gt;"")),"",IF(N(G527)&gt;0,N(G527),IF(AND(AND(D527&lt;&gt;"",E527&lt;&gt;""),N(E527)&gt;N(D527)),ROUND((N(E527)-N(D527))*24-N(F527)/60,2),"")))</f>
        <v/>
      </c>
      <c r="N527" s="6">
        <f>IF(N(A527)=0,"",A527-WEEKDAY(A527,3))</f>
        <v/>
      </c>
      <c r="O527" s="8">
        <f>IF(NOT(OR(A527&lt;&gt;"",B527&lt;&gt;"",C527&lt;&gt;"")),"",IF(IF(N(A527)=0,"NO DATE; ",IF(A527&gt;TODAY(),"FUTURE DATE; ",""))&amp;IF(B527="","NO WORKER; ",IF(COUNTIF('Workers'!$A$2:$A$61,B527)=0,"WORKER NOT ON WORKERS SHEET; ",""))&amp;IF(C527="","NO JOB; ",IF(COUNTIF('Jobs'!$A$2:$A$61,C527)=0,"JOB NOT ON JOBS SHEET; ",""))&amp;IF(AND(N(G527)=0,AND(D527&lt;&gt;"",E527&lt;&gt;""),N(E527)&lt;=N(D527)),"END BEFORE START; ",IF(N(M527)&lt;=0,"NO HOURS; ",""))&amp;IF(AND(N(A527)&gt;0,B527&lt;&gt;"",COUNTIFS('Time Entries'!$A$2:$A$1500,A527,'Time Entries'!$B$2:$B$1500,B527,'Time Entries'!$C$2:$C$1500,C527,'Time Entries'!$M$2:$M$1500,M527)&gt;1),"POSSIBLE DUPLICATE; ","")&amp;IF(AND(N(A527)&gt;0,B527&lt;&gt;"",N('Settings'!$B$2)&gt;0,SUMIFS('Time Entries'!$M$2:$M$1500,'Time Entries'!$A$2:$A$1500,A527,'Time Entries'!$B$2:$B$1500,B527)&gt;N('Settings'!$B$2)),"LONG DAY; ","")&amp;IF(AND(N(A527)&gt;0,N(J527)&gt;0,N(J527)-N(A527)&gt;N('Settings'!$B$4)),"ENTERED LATE; ","")&amp;IF(AND(N(A527)&gt;0,K527="",TODAY()-N(A527)&gt;=N('Settings'!$B$5)),"NOT APPROVED; ","")="","",LEFT(IF(N(A527)=0,"NO DATE; ",IF(A527&gt;TODAY(),"FUTURE DATE; ",""))&amp;IF(B527="","NO WORKER; ",IF(COUNTIF('Workers'!$A$2:$A$61,B527)=0,"WORKER NOT ON WORKERS SHEET; ",""))&amp;IF(C527="","NO JOB; ",IF(COUNTIF('Jobs'!$A$2:$A$61,C527)=0,"JOB NOT ON JOBS SHEET; ",""))&amp;IF(AND(N(G527)=0,AND(D527&lt;&gt;"",E527&lt;&gt;""),N(E527)&lt;=N(D527)),"END BEFORE START; ",IF(N(M527)&lt;=0,"NO HOURS; ",""))&amp;IF(AND(N(A527)&gt;0,B527&lt;&gt;"",COUNTIFS('Time Entries'!$A$2:$A$1500,A527,'Time Entries'!$B$2:$B$1500,B527,'Time Entries'!$C$2:$C$1500,C527,'Time Entries'!$M$2:$M$1500,M527)&gt;1),"POSSIBLE DUPLICATE; ","")&amp;IF(AND(N(A527)&gt;0,B527&lt;&gt;"",N('Settings'!$B$2)&gt;0,SUMIFS('Time Entries'!$M$2:$M$1500,'Time Entries'!$A$2:$A$1500,A527,'Time Entries'!$B$2:$B$1500,B527)&gt;N('Settings'!$B$2)),"LONG DAY; ","")&amp;IF(AND(N(A527)&gt;0,N(J527)&gt;0,N(J527)-N(A527)&gt;N('Settings'!$B$4)),"ENTERED LATE; ","")&amp;IF(AND(N(A527)&gt;0,K527="",TODAY()-N(A527)&gt;=N('Settings'!$B$5)),"NOT APPROVED; ",""),LEN(IF(N(A527)=0,"NO DATE; ",IF(A527&gt;TODAY(),"FUTURE DATE; ",""))&amp;IF(B527="","NO WORKER; ",IF(COUNTIF('Workers'!$A$2:$A$61,B527)=0,"WORKER NOT ON WORKERS SHEET; ",""))&amp;IF(C527="","NO JOB; ",IF(COUNTIF('Jobs'!$A$2:$A$61,C527)=0,"JOB NOT ON JOBS SHEET; ",""))&amp;IF(AND(N(G527)=0,AND(D527&lt;&gt;"",E527&lt;&gt;""),N(E527)&lt;=N(D527)),"END BEFORE START; ",IF(N(M527)&lt;=0,"NO HOURS; ",""))&amp;IF(AND(N(A527)&gt;0,B527&lt;&gt;"",COUNTIFS('Time Entries'!$A$2:$A$1500,A527,'Time Entries'!$B$2:$B$1500,B527,'Time Entries'!$C$2:$C$1500,C527,'Time Entries'!$M$2:$M$1500,M527)&gt;1),"POSSIBLE DUPLICATE; ","")&amp;IF(AND(N(A527)&gt;0,B527&lt;&gt;"",N('Settings'!$B$2)&gt;0,SUMIFS('Time Entries'!$M$2:$M$1500,'Time Entries'!$A$2:$A$1500,A527,'Time Entries'!$B$2:$B$1500,B527)&gt;N('Settings'!$B$2)),"LONG DAY; ","")&amp;IF(AND(N(A527)&gt;0,N(J527)&gt;0,N(J527)-N(A527)&gt;N('Settings'!$B$4)),"ENTERED LATE; ","")&amp;IF(AND(N(A527)&gt;0,K527="",TODAY()-N(A527)&gt;=N('Settings'!$B$5)),"NOT APPROVED; ",""))-2)))</f>
        <v/>
      </c>
    </row>
    <row r="528">
      <c r="A528" s="6" t="n"/>
      <c r="D528" s="7" t="n"/>
      <c r="E528" s="7" t="n"/>
      <c r="J528" s="6" t="n"/>
      <c r="L528" s="8" t="n"/>
      <c r="M528" s="9">
        <f>IF(NOT(OR(A528&lt;&gt;"",B528&lt;&gt;"",C528&lt;&gt;"")),"",IF(N(G528)&gt;0,N(G528),IF(AND(AND(D528&lt;&gt;"",E528&lt;&gt;""),N(E528)&gt;N(D528)),ROUND((N(E528)-N(D528))*24-N(F528)/60,2),"")))</f>
        <v/>
      </c>
      <c r="N528" s="6">
        <f>IF(N(A528)=0,"",A528-WEEKDAY(A528,3))</f>
        <v/>
      </c>
      <c r="O528" s="8">
        <f>IF(NOT(OR(A528&lt;&gt;"",B528&lt;&gt;"",C528&lt;&gt;"")),"",IF(IF(N(A528)=0,"NO DATE; ",IF(A528&gt;TODAY(),"FUTURE DATE; ",""))&amp;IF(B528="","NO WORKER; ",IF(COUNTIF('Workers'!$A$2:$A$61,B528)=0,"WORKER NOT ON WORKERS SHEET; ",""))&amp;IF(C528="","NO JOB; ",IF(COUNTIF('Jobs'!$A$2:$A$61,C528)=0,"JOB NOT ON JOBS SHEET; ",""))&amp;IF(AND(N(G528)=0,AND(D528&lt;&gt;"",E528&lt;&gt;""),N(E528)&lt;=N(D528)),"END BEFORE START; ",IF(N(M528)&lt;=0,"NO HOURS; ",""))&amp;IF(AND(N(A528)&gt;0,B528&lt;&gt;"",COUNTIFS('Time Entries'!$A$2:$A$1500,A528,'Time Entries'!$B$2:$B$1500,B528,'Time Entries'!$C$2:$C$1500,C528,'Time Entries'!$M$2:$M$1500,M528)&gt;1),"POSSIBLE DUPLICATE; ","")&amp;IF(AND(N(A528)&gt;0,B528&lt;&gt;"",N('Settings'!$B$2)&gt;0,SUMIFS('Time Entries'!$M$2:$M$1500,'Time Entries'!$A$2:$A$1500,A528,'Time Entries'!$B$2:$B$1500,B528)&gt;N('Settings'!$B$2)),"LONG DAY; ","")&amp;IF(AND(N(A528)&gt;0,N(J528)&gt;0,N(J528)-N(A528)&gt;N('Settings'!$B$4)),"ENTERED LATE; ","")&amp;IF(AND(N(A528)&gt;0,K528="",TODAY()-N(A528)&gt;=N('Settings'!$B$5)),"NOT APPROVED; ","")="","",LEFT(IF(N(A528)=0,"NO DATE; ",IF(A528&gt;TODAY(),"FUTURE DATE; ",""))&amp;IF(B528="","NO WORKER; ",IF(COUNTIF('Workers'!$A$2:$A$61,B528)=0,"WORKER NOT ON WORKERS SHEET; ",""))&amp;IF(C528="","NO JOB; ",IF(COUNTIF('Jobs'!$A$2:$A$61,C528)=0,"JOB NOT ON JOBS SHEET; ",""))&amp;IF(AND(N(G528)=0,AND(D528&lt;&gt;"",E528&lt;&gt;""),N(E528)&lt;=N(D528)),"END BEFORE START; ",IF(N(M528)&lt;=0,"NO HOURS; ",""))&amp;IF(AND(N(A528)&gt;0,B528&lt;&gt;"",COUNTIFS('Time Entries'!$A$2:$A$1500,A528,'Time Entries'!$B$2:$B$1500,B528,'Time Entries'!$C$2:$C$1500,C528,'Time Entries'!$M$2:$M$1500,M528)&gt;1),"POSSIBLE DUPLICATE; ","")&amp;IF(AND(N(A528)&gt;0,B528&lt;&gt;"",N('Settings'!$B$2)&gt;0,SUMIFS('Time Entries'!$M$2:$M$1500,'Time Entries'!$A$2:$A$1500,A528,'Time Entries'!$B$2:$B$1500,B528)&gt;N('Settings'!$B$2)),"LONG DAY; ","")&amp;IF(AND(N(A528)&gt;0,N(J528)&gt;0,N(J528)-N(A528)&gt;N('Settings'!$B$4)),"ENTERED LATE; ","")&amp;IF(AND(N(A528)&gt;0,K528="",TODAY()-N(A528)&gt;=N('Settings'!$B$5)),"NOT APPROVED; ",""),LEN(IF(N(A528)=0,"NO DATE; ",IF(A528&gt;TODAY(),"FUTURE DATE; ",""))&amp;IF(B528="","NO WORKER; ",IF(COUNTIF('Workers'!$A$2:$A$61,B528)=0,"WORKER NOT ON WORKERS SHEET; ",""))&amp;IF(C528="","NO JOB; ",IF(COUNTIF('Jobs'!$A$2:$A$61,C528)=0,"JOB NOT ON JOBS SHEET; ",""))&amp;IF(AND(N(G528)=0,AND(D528&lt;&gt;"",E528&lt;&gt;""),N(E528)&lt;=N(D528)),"END BEFORE START; ",IF(N(M528)&lt;=0,"NO HOURS; ",""))&amp;IF(AND(N(A528)&gt;0,B528&lt;&gt;"",COUNTIFS('Time Entries'!$A$2:$A$1500,A528,'Time Entries'!$B$2:$B$1500,B528,'Time Entries'!$C$2:$C$1500,C528,'Time Entries'!$M$2:$M$1500,M528)&gt;1),"POSSIBLE DUPLICATE; ","")&amp;IF(AND(N(A528)&gt;0,B528&lt;&gt;"",N('Settings'!$B$2)&gt;0,SUMIFS('Time Entries'!$M$2:$M$1500,'Time Entries'!$A$2:$A$1500,A528,'Time Entries'!$B$2:$B$1500,B528)&gt;N('Settings'!$B$2)),"LONG DAY; ","")&amp;IF(AND(N(A528)&gt;0,N(J528)&gt;0,N(J528)-N(A528)&gt;N('Settings'!$B$4)),"ENTERED LATE; ","")&amp;IF(AND(N(A528)&gt;0,K528="",TODAY()-N(A528)&gt;=N('Settings'!$B$5)),"NOT APPROVED; ",""))-2)))</f>
        <v/>
      </c>
    </row>
    <row r="529">
      <c r="A529" s="6" t="n"/>
      <c r="D529" s="7" t="n"/>
      <c r="E529" s="7" t="n"/>
      <c r="J529" s="6" t="n"/>
      <c r="L529" s="8" t="n"/>
      <c r="M529" s="9">
        <f>IF(NOT(OR(A529&lt;&gt;"",B529&lt;&gt;"",C529&lt;&gt;"")),"",IF(N(G529)&gt;0,N(G529),IF(AND(AND(D529&lt;&gt;"",E529&lt;&gt;""),N(E529)&gt;N(D529)),ROUND((N(E529)-N(D529))*24-N(F529)/60,2),"")))</f>
        <v/>
      </c>
      <c r="N529" s="6">
        <f>IF(N(A529)=0,"",A529-WEEKDAY(A529,3))</f>
        <v/>
      </c>
      <c r="O529" s="8">
        <f>IF(NOT(OR(A529&lt;&gt;"",B529&lt;&gt;"",C529&lt;&gt;"")),"",IF(IF(N(A529)=0,"NO DATE; ",IF(A529&gt;TODAY(),"FUTURE DATE; ",""))&amp;IF(B529="","NO WORKER; ",IF(COUNTIF('Workers'!$A$2:$A$61,B529)=0,"WORKER NOT ON WORKERS SHEET; ",""))&amp;IF(C529="","NO JOB; ",IF(COUNTIF('Jobs'!$A$2:$A$61,C529)=0,"JOB NOT ON JOBS SHEET; ",""))&amp;IF(AND(N(G529)=0,AND(D529&lt;&gt;"",E529&lt;&gt;""),N(E529)&lt;=N(D529)),"END BEFORE START; ",IF(N(M529)&lt;=0,"NO HOURS; ",""))&amp;IF(AND(N(A529)&gt;0,B529&lt;&gt;"",COUNTIFS('Time Entries'!$A$2:$A$1500,A529,'Time Entries'!$B$2:$B$1500,B529,'Time Entries'!$C$2:$C$1500,C529,'Time Entries'!$M$2:$M$1500,M529)&gt;1),"POSSIBLE DUPLICATE; ","")&amp;IF(AND(N(A529)&gt;0,B529&lt;&gt;"",N('Settings'!$B$2)&gt;0,SUMIFS('Time Entries'!$M$2:$M$1500,'Time Entries'!$A$2:$A$1500,A529,'Time Entries'!$B$2:$B$1500,B529)&gt;N('Settings'!$B$2)),"LONG DAY; ","")&amp;IF(AND(N(A529)&gt;0,N(J529)&gt;0,N(J529)-N(A529)&gt;N('Settings'!$B$4)),"ENTERED LATE; ","")&amp;IF(AND(N(A529)&gt;0,K529="",TODAY()-N(A529)&gt;=N('Settings'!$B$5)),"NOT APPROVED; ","")="","",LEFT(IF(N(A529)=0,"NO DATE; ",IF(A529&gt;TODAY(),"FUTURE DATE; ",""))&amp;IF(B529="","NO WORKER; ",IF(COUNTIF('Workers'!$A$2:$A$61,B529)=0,"WORKER NOT ON WORKERS SHEET; ",""))&amp;IF(C529="","NO JOB; ",IF(COUNTIF('Jobs'!$A$2:$A$61,C529)=0,"JOB NOT ON JOBS SHEET; ",""))&amp;IF(AND(N(G529)=0,AND(D529&lt;&gt;"",E529&lt;&gt;""),N(E529)&lt;=N(D529)),"END BEFORE START; ",IF(N(M529)&lt;=0,"NO HOURS; ",""))&amp;IF(AND(N(A529)&gt;0,B529&lt;&gt;"",COUNTIFS('Time Entries'!$A$2:$A$1500,A529,'Time Entries'!$B$2:$B$1500,B529,'Time Entries'!$C$2:$C$1500,C529,'Time Entries'!$M$2:$M$1500,M529)&gt;1),"POSSIBLE DUPLICATE; ","")&amp;IF(AND(N(A529)&gt;0,B529&lt;&gt;"",N('Settings'!$B$2)&gt;0,SUMIFS('Time Entries'!$M$2:$M$1500,'Time Entries'!$A$2:$A$1500,A529,'Time Entries'!$B$2:$B$1500,B529)&gt;N('Settings'!$B$2)),"LONG DAY; ","")&amp;IF(AND(N(A529)&gt;0,N(J529)&gt;0,N(J529)-N(A529)&gt;N('Settings'!$B$4)),"ENTERED LATE; ","")&amp;IF(AND(N(A529)&gt;0,K529="",TODAY()-N(A529)&gt;=N('Settings'!$B$5)),"NOT APPROVED; ",""),LEN(IF(N(A529)=0,"NO DATE; ",IF(A529&gt;TODAY(),"FUTURE DATE; ",""))&amp;IF(B529="","NO WORKER; ",IF(COUNTIF('Workers'!$A$2:$A$61,B529)=0,"WORKER NOT ON WORKERS SHEET; ",""))&amp;IF(C529="","NO JOB; ",IF(COUNTIF('Jobs'!$A$2:$A$61,C529)=0,"JOB NOT ON JOBS SHEET; ",""))&amp;IF(AND(N(G529)=0,AND(D529&lt;&gt;"",E529&lt;&gt;""),N(E529)&lt;=N(D529)),"END BEFORE START; ",IF(N(M529)&lt;=0,"NO HOURS; ",""))&amp;IF(AND(N(A529)&gt;0,B529&lt;&gt;"",COUNTIFS('Time Entries'!$A$2:$A$1500,A529,'Time Entries'!$B$2:$B$1500,B529,'Time Entries'!$C$2:$C$1500,C529,'Time Entries'!$M$2:$M$1500,M529)&gt;1),"POSSIBLE DUPLICATE; ","")&amp;IF(AND(N(A529)&gt;0,B529&lt;&gt;"",N('Settings'!$B$2)&gt;0,SUMIFS('Time Entries'!$M$2:$M$1500,'Time Entries'!$A$2:$A$1500,A529,'Time Entries'!$B$2:$B$1500,B529)&gt;N('Settings'!$B$2)),"LONG DAY; ","")&amp;IF(AND(N(A529)&gt;0,N(J529)&gt;0,N(J529)-N(A529)&gt;N('Settings'!$B$4)),"ENTERED LATE; ","")&amp;IF(AND(N(A529)&gt;0,K529="",TODAY()-N(A529)&gt;=N('Settings'!$B$5)),"NOT APPROVED; ",""))-2)))</f>
        <v/>
      </c>
    </row>
    <row r="530">
      <c r="A530" s="6" t="n"/>
      <c r="D530" s="7" t="n"/>
      <c r="E530" s="7" t="n"/>
      <c r="J530" s="6" t="n"/>
      <c r="L530" s="8" t="n"/>
      <c r="M530" s="9">
        <f>IF(NOT(OR(A530&lt;&gt;"",B530&lt;&gt;"",C530&lt;&gt;"")),"",IF(N(G530)&gt;0,N(G530),IF(AND(AND(D530&lt;&gt;"",E530&lt;&gt;""),N(E530)&gt;N(D530)),ROUND((N(E530)-N(D530))*24-N(F530)/60,2),"")))</f>
        <v/>
      </c>
      <c r="N530" s="6">
        <f>IF(N(A530)=0,"",A530-WEEKDAY(A530,3))</f>
        <v/>
      </c>
      <c r="O530" s="8">
        <f>IF(NOT(OR(A530&lt;&gt;"",B530&lt;&gt;"",C530&lt;&gt;"")),"",IF(IF(N(A530)=0,"NO DATE; ",IF(A530&gt;TODAY(),"FUTURE DATE; ",""))&amp;IF(B530="","NO WORKER; ",IF(COUNTIF('Workers'!$A$2:$A$61,B530)=0,"WORKER NOT ON WORKERS SHEET; ",""))&amp;IF(C530="","NO JOB; ",IF(COUNTIF('Jobs'!$A$2:$A$61,C530)=0,"JOB NOT ON JOBS SHEET; ",""))&amp;IF(AND(N(G530)=0,AND(D530&lt;&gt;"",E530&lt;&gt;""),N(E530)&lt;=N(D530)),"END BEFORE START; ",IF(N(M530)&lt;=0,"NO HOURS; ",""))&amp;IF(AND(N(A530)&gt;0,B530&lt;&gt;"",COUNTIFS('Time Entries'!$A$2:$A$1500,A530,'Time Entries'!$B$2:$B$1500,B530,'Time Entries'!$C$2:$C$1500,C530,'Time Entries'!$M$2:$M$1500,M530)&gt;1),"POSSIBLE DUPLICATE; ","")&amp;IF(AND(N(A530)&gt;0,B530&lt;&gt;"",N('Settings'!$B$2)&gt;0,SUMIFS('Time Entries'!$M$2:$M$1500,'Time Entries'!$A$2:$A$1500,A530,'Time Entries'!$B$2:$B$1500,B530)&gt;N('Settings'!$B$2)),"LONG DAY; ","")&amp;IF(AND(N(A530)&gt;0,N(J530)&gt;0,N(J530)-N(A530)&gt;N('Settings'!$B$4)),"ENTERED LATE; ","")&amp;IF(AND(N(A530)&gt;0,K530="",TODAY()-N(A530)&gt;=N('Settings'!$B$5)),"NOT APPROVED; ","")="","",LEFT(IF(N(A530)=0,"NO DATE; ",IF(A530&gt;TODAY(),"FUTURE DATE; ",""))&amp;IF(B530="","NO WORKER; ",IF(COUNTIF('Workers'!$A$2:$A$61,B530)=0,"WORKER NOT ON WORKERS SHEET; ",""))&amp;IF(C530="","NO JOB; ",IF(COUNTIF('Jobs'!$A$2:$A$61,C530)=0,"JOB NOT ON JOBS SHEET; ",""))&amp;IF(AND(N(G530)=0,AND(D530&lt;&gt;"",E530&lt;&gt;""),N(E530)&lt;=N(D530)),"END BEFORE START; ",IF(N(M530)&lt;=0,"NO HOURS; ",""))&amp;IF(AND(N(A530)&gt;0,B530&lt;&gt;"",COUNTIFS('Time Entries'!$A$2:$A$1500,A530,'Time Entries'!$B$2:$B$1500,B530,'Time Entries'!$C$2:$C$1500,C530,'Time Entries'!$M$2:$M$1500,M530)&gt;1),"POSSIBLE DUPLICATE; ","")&amp;IF(AND(N(A530)&gt;0,B530&lt;&gt;"",N('Settings'!$B$2)&gt;0,SUMIFS('Time Entries'!$M$2:$M$1500,'Time Entries'!$A$2:$A$1500,A530,'Time Entries'!$B$2:$B$1500,B530)&gt;N('Settings'!$B$2)),"LONG DAY; ","")&amp;IF(AND(N(A530)&gt;0,N(J530)&gt;0,N(J530)-N(A530)&gt;N('Settings'!$B$4)),"ENTERED LATE; ","")&amp;IF(AND(N(A530)&gt;0,K530="",TODAY()-N(A530)&gt;=N('Settings'!$B$5)),"NOT APPROVED; ",""),LEN(IF(N(A530)=0,"NO DATE; ",IF(A530&gt;TODAY(),"FUTURE DATE; ",""))&amp;IF(B530="","NO WORKER; ",IF(COUNTIF('Workers'!$A$2:$A$61,B530)=0,"WORKER NOT ON WORKERS SHEET; ",""))&amp;IF(C530="","NO JOB; ",IF(COUNTIF('Jobs'!$A$2:$A$61,C530)=0,"JOB NOT ON JOBS SHEET; ",""))&amp;IF(AND(N(G530)=0,AND(D530&lt;&gt;"",E530&lt;&gt;""),N(E530)&lt;=N(D530)),"END BEFORE START; ",IF(N(M530)&lt;=0,"NO HOURS; ",""))&amp;IF(AND(N(A530)&gt;0,B530&lt;&gt;"",COUNTIFS('Time Entries'!$A$2:$A$1500,A530,'Time Entries'!$B$2:$B$1500,B530,'Time Entries'!$C$2:$C$1500,C530,'Time Entries'!$M$2:$M$1500,M530)&gt;1),"POSSIBLE DUPLICATE; ","")&amp;IF(AND(N(A530)&gt;0,B530&lt;&gt;"",N('Settings'!$B$2)&gt;0,SUMIFS('Time Entries'!$M$2:$M$1500,'Time Entries'!$A$2:$A$1500,A530,'Time Entries'!$B$2:$B$1500,B530)&gt;N('Settings'!$B$2)),"LONG DAY; ","")&amp;IF(AND(N(A530)&gt;0,N(J530)&gt;0,N(J530)-N(A530)&gt;N('Settings'!$B$4)),"ENTERED LATE; ","")&amp;IF(AND(N(A530)&gt;0,K530="",TODAY()-N(A530)&gt;=N('Settings'!$B$5)),"NOT APPROVED; ",""))-2)))</f>
        <v/>
      </c>
    </row>
    <row r="531">
      <c r="A531" s="6" t="n"/>
      <c r="D531" s="7" t="n"/>
      <c r="E531" s="7" t="n"/>
      <c r="J531" s="6" t="n"/>
      <c r="L531" s="8" t="n"/>
      <c r="M531" s="9">
        <f>IF(NOT(OR(A531&lt;&gt;"",B531&lt;&gt;"",C531&lt;&gt;"")),"",IF(N(G531)&gt;0,N(G531),IF(AND(AND(D531&lt;&gt;"",E531&lt;&gt;""),N(E531)&gt;N(D531)),ROUND((N(E531)-N(D531))*24-N(F531)/60,2),"")))</f>
        <v/>
      </c>
      <c r="N531" s="6">
        <f>IF(N(A531)=0,"",A531-WEEKDAY(A531,3))</f>
        <v/>
      </c>
      <c r="O531" s="8">
        <f>IF(NOT(OR(A531&lt;&gt;"",B531&lt;&gt;"",C531&lt;&gt;"")),"",IF(IF(N(A531)=0,"NO DATE; ",IF(A531&gt;TODAY(),"FUTURE DATE; ",""))&amp;IF(B531="","NO WORKER; ",IF(COUNTIF('Workers'!$A$2:$A$61,B531)=0,"WORKER NOT ON WORKERS SHEET; ",""))&amp;IF(C531="","NO JOB; ",IF(COUNTIF('Jobs'!$A$2:$A$61,C531)=0,"JOB NOT ON JOBS SHEET; ",""))&amp;IF(AND(N(G531)=0,AND(D531&lt;&gt;"",E531&lt;&gt;""),N(E531)&lt;=N(D531)),"END BEFORE START; ",IF(N(M531)&lt;=0,"NO HOURS; ",""))&amp;IF(AND(N(A531)&gt;0,B531&lt;&gt;"",COUNTIFS('Time Entries'!$A$2:$A$1500,A531,'Time Entries'!$B$2:$B$1500,B531,'Time Entries'!$C$2:$C$1500,C531,'Time Entries'!$M$2:$M$1500,M531)&gt;1),"POSSIBLE DUPLICATE; ","")&amp;IF(AND(N(A531)&gt;0,B531&lt;&gt;"",N('Settings'!$B$2)&gt;0,SUMIFS('Time Entries'!$M$2:$M$1500,'Time Entries'!$A$2:$A$1500,A531,'Time Entries'!$B$2:$B$1500,B531)&gt;N('Settings'!$B$2)),"LONG DAY; ","")&amp;IF(AND(N(A531)&gt;0,N(J531)&gt;0,N(J531)-N(A531)&gt;N('Settings'!$B$4)),"ENTERED LATE; ","")&amp;IF(AND(N(A531)&gt;0,K531="",TODAY()-N(A531)&gt;=N('Settings'!$B$5)),"NOT APPROVED; ","")="","",LEFT(IF(N(A531)=0,"NO DATE; ",IF(A531&gt;TODAY(),"FUTURE DATE; ",""))&amp;IF(B531="","NO WORKER; ",IF(COUNTIF('Workers'!$A$2:$A$61,B531)=0,"WORKER NOT ON WORKERS SHEET; ",""))&amp;IF(C531="","NO JOB; ",IF(COUNTIF('Jobs'!$A$2:$A$61,C531)=0,"JOB NOT ON JOBS SHEET; ",""))&amp;IF(AND(N(G531)=0,AND(D531&lt;&gt;"",E531&lt;&gt;""),N(E531)&lt;=N(D531)),"END BEFORE START; ",IF(N(M531)&lt;=0,"NO HOURS; ",""))&amp;IF(AND(N(A531)&gt;0,B531&lt;&gt;"",COUNTIFS('Time Entries'!$A$2:$A$1500,A531,'Time Entries'!$B$2:$B$1500,B531,'Time Entries'!$C$2:$C$1500,C531,'Time Entries'!$M$2:$M$1500,M531)&gt;1),"POSSIBLE DUPLICATE; ","")&amp;IF(AND(N(A531)&gt;0,B531&lt;&gt;"",N('Settings'!$B$2)&gt;0,SUMIFS('Time Entries'!$M$2:$M$1500,'Time Entries'!$A$2:$A$1500,A531,'Time Entries'!$B$2:$B$1500,B531)&gt;N('Settings'!$B$2)),"LONG DAY; ","")&amp;IF(AND(N(A531)&gt;0,N(J531)&gt;0,N(J531)-N(A531)&gt;N('Settings'!$B$4)),"ENTERED LATE; ","")&amp;IF(AND(N(A531)&gt;0,K531="",TODAY()-N(A531)&gt;=N('Settings'!$B$5)),"NOT APPROVED; ",""),LEN(IF(N(A531)=0,"NO DATE; ",IF(A531&gt;TODAY(),"FUTURE DATE; ",""))&amp;IF(B531="","NO WORKER; ",IF(COUNTIF('Workers'!$A$2:$A$61,B531)=0,"WORKER NOT ON WORKERS SHEET; ",""))&amp;IF(C531="","NO JOB; ",IF(COUNTIF('Jobs'!$A$2:$A$61,C531)=0,"JOB NOT ON JOBS SHEET; ",""))&amp;IF(AND(N(G531)=0,AND(D531&lt;&gt;"",E531&lt;&gt;""),N(E531)&lt;=N(D531)),"END BEFORE START; ",IF(N(M531)&lt;=0,"NO HOURS; ",""))&amp;IF(AND(N(A531)&gt;0,B531&lt;&gt;"",COUNTIFS('Time Entries'!$A$2:$A$1500,A531,'Time Entries'!$B$2:$B$1500,B531,'Time Entries'!$C$2:$C$1500,C531,'Time Entries'!$M$2:$M$1500,M531)&gt;1),"POSSIBLE DUPLICATE; ","")&amp;IF(AND(N(A531)&gt;0,B531&lt;&gt;"",N('Settings'!$B$2)&gt;0,SUMIFS('Time Entries'!$M$2:$M$1500,'Time Entries'!$A$2:$A$1500,A531,'Time Entries'!$B$2:$B$1500,B531)&gt;N('Settings'!$B$2)),"LONG DAY; ","")&amp;IF(AND(N(A531)&gt;0,N(J531)&gt;0,N(J531)-N(A531)&gt;N('Settings'!$B$4)),"ENTERED LATE; ","")&amp;IF(AND(N(A531)&gt;0,K531="",TODAY()-N(A531)&gt;=N('Settings'!$B$5)),"NOT APPROVED; ",""))-2)))</f>
        <v/>
      </c>
    </row>
    <row r="532">
      <c r="A532" s="6" t="n"/>
      <c r="D532" s="7" t="n"/>
      <c r="E532" s="7" t="n"/>
      <c r="J532" s="6" t="n"/>
      <c r="L532" s="8" t="n"/>
      <c r="M532" s="9">
        <f>IF(NOT(OR(A532&lt;&gt;"",B532&lt;&gt;"",C532&lt;&gt;"")),"",IF(N(G532)&gt;0,N(G532),IF(AND(AND(D532&lt;&gt;"",E532&lt;&gt;""),N(E532)&gt;N(D532)),ROUND((N(E532)-N(D532))*24-N(F532)/60,2),"")))</f>
        <v/>
      </c>
      <c r="N532" s="6">
        <f>IF(N(A532)=0,"",A532-WEEKDAY(A532,3))</f>
        <v/>
      </c>
      <c r="O532" s="8">
        <f>IF(NOT(OR(A532&lt;&gt;"",B532&lt;&gt;"",C532&lt;&gt;"")),"",IF(IF(N(A532)=0,"NO DATE; ",IF(A532&gt;TODAY(),"FUTURE DATE; ",""))&amp;IF(B532="","NO WORKER; ",IF(COUNTIF('Workers'!$A$2:$A$61,B532)=0,"WORKER NOT ON WORKERS SHEET; ",""))&amp;IF(C532="","NO JOB; ",IF(COUNTIF('Jobs'!$A$2:$A$61,C532)=0,"JOB NOT ON JOBS SHEET; ",""))&amp;IF(AND(N(G532)=0,AND(D532&lt;&gt;"",E532&lt;&gt;""),N(E532)&lt;=N(D532)),"END BEFORE START; ",IF(N(M532)&lt;=0,"NO HOURS; ",""))&amp;IF(AND(N(A532)&gt;0,B532&lt;&gt;"",COUNTIFS('Time Entries'!$A$2:$A$1500,A532,'Time Entries'!$B$2:$B$1500,B532,'Time Entries'!$C$2:$C$1500,C532,'Time Entries'!$M$2:$M$1500,M532)&gt;1),"POSSIBLE DUPLICATE; ","")&amp;IF(AND(N(A532)&gt;0,B532&lt;&gt;"",N('Settings'!$B$2)&gt;0,SUMIFS('Time Entries'!$M$2:$M$1500,'Time Entries'!$A$2:$A$1500,A532,'Time Entries'!$B$2:$B$1500,B532)&gt;N('Settings'!$B$2)),"LONG DAY; ","")&amp;IF(AND(N(A532)&gt;0,N(J532)&gt;0,N(J532)-N(A532)&gt;N('Settings'!$B$4)),"ENTERED LATE; ","")&amp;IF(AND(N(A532)&gt;0,K532="",TODAY()-N(A532)&gt;=N('Settings'!$B$5)),"NOT APPROVED; ","")="","",LEFT(IF(N(A532)=0,"NO DATE; ",IF(A532&gt;TODAY(),"FUTURE DATE; ",""))&amp;IF(B532="","NO WORKER; ",IF(COUNTIF('Workers'!$A$2:$A$61,B532)=0,"WORKER NOT ON WORKERS SHEET; ",""))&amp;IF(C532="","NO JOB; ",IF(COUNTIF('Jobs'!$A$2:$A$61,C532)=0,"JOB NOT ON JOBS SHEET; ",""))&amp;IF(AND(N(G532)=0,AND(D532&lt;&gt;"",E532&lt;&gt;""),N(E532)&lt;=N(D532)),"END BEFORE START; ",IF(N(M532)&lt;=0,"NO HOURS; ",""))&amp;IF(AND(N(A532)&gt;0,B532&lt;&gt;"",COUNTIFS('Time Entries'!$A$2:$A$1500,A532,'Time Entries'!$B$2:$B$1500,B532,'Time Entries'!$C$2:$C$1500,C532,'Time Entries'!$M$2:$M$1500,M532)&gt;1),"POSSIBLE DUPLICATE; ","")&amp;IF(AND(N(A532)&gt;0,B532&lt;&gt;"",N('Settings'!$B$2)&gt;0,SUMIFS('Time Entries'!$M$2:$M$1500,'Time Entries'!$A$2:$A$1500,A532,'Time Entries'!$B$2:$B$1500,B532)&gt;N('Settings'!$B$2)),"LONG DAY; ","")&amp;IF(AND(N(A532)&gt;0,N(J532)&gt;0,N(J532)-N(A532)&gt;N('Settings'!$B$4)),"ENTERED LATE; ","")&amp;IF(AND(N(A532)&gt;0,K532="",TODAY()-N(A532)&gt;=N('Settings'!$B$5)),"NOT APPROVED; ",""),LEN(IF(N(A532)=0,"NO DATE; ",IF(A532&gt;TODAY(),"FUTURE DATE; ",""))&amp;IF(B532="","NO WORKER; ",IF(COUNTIF('Workers'!$A$2:$A$61,B532)=0,"WORKER NOT ON WORKERS SHEET; ",""))&amp;IF(C532="","NO JOB; ",IF(COUNTIF('Jobs'!$A$2:$A$61,C532)=0,"JOB NOT ON JOBS SHEET; ",""))&amp;IF(AND(N(G532)=0,AND(D532&lt;&gt;"",E532&lt;&gt;""),N(E532)&lt;=N(D532)),"END BEFORE START; ",IF(N(M532)&lt;=0,"NO HOURS; ",""))&amp;IF(AND(N(A532)&gt;0,B532&lt;&gt;"",COUNTIFS('Time Entries'!$A$2:$A$1500,A532,'Time Entries'!$B$2:$B$1500,B532,'Time Entries'!$C$2:$C$1500,C532,'Time Entries'!$M$2:$M$1500,M532)&gt;1),"POSSIBLE DUPLICATE; ","")&amp;IF(AND(N(A532)&gt;0,B532&lt;&gt;"",N('Settings'!$B$2)&gt;0,SUMIFS('Time Entries'!$M$2:$M$1500,'Time Entries'!$A$2:$A$1500,A532,'Time Entries'!$B$2:$B$1500,B532)&gt;N('Settings'!$B$2)),"LONG DAY; ","")&amp;IF(AND(N(A532)&gt;0,N(J532)&gt;0,N(J532)-N(A532)&gt;N('Settings'!$B$4)),"ENTERED LATE; ","")&amp;IF(AND(N(A532)&gt;0,K532="",TODAY()-N(A532)&gt;=N('Settings'!$B$5)),"NOT APPROVED; ",""))-2)))</f>
        <v/>
      </c>
    </row>
    <row r="533">
      <c r="A533" s="6" t="n"/>
      <c r="D533" s="7" t="n"/>
      <c r="E533" s="7" t="n"/>
      <c r="J533" s="6" t="n"/>
      <c r="L533" s="8" t="n"/>
      <c r="M533" s="9">
        <f>IF(NOT(OR(A533&lt;&gt;"",B533&lt;&gt;"",C533&lt;&gt;"")),"",IF(N(G533)&gt;0,N(G533),IF(AND(AND(D533&lt;&gt;"",E533&lt;&gt;""),N(E533)&gt;N(D533)),ROUND((N(E533)-N(D533))*24-N(F533)/60,2),"")))</f>
        <v/>
      </c>
      <c r="N533" s="6">
        <f>IF(N(A533)=0,"",A533-WEEKDAY(A533,3))</f>
        <v/>
      </c>
      <c r="O533" s="8">
        <f>IF(NOT(OR(A533&lt;&gt;"",B533&lt;&gt;"",C533&lt;&gt;"")),"",IF(IF(N(A533)=0,"NO DATE; ",IF(A533&gt;TODAY(),"FUTURE DATE; ",""))&amp;IF(B533="","NO WORKER; ",IF(COUNTIF('Workers'!$A$2:$A$61,B533)=0,"WORKER NOT ON WORKERS SHEET; ",""))&amp;IF(C533="","NO JOB; ",IF(COUNTIF('Jobs'!$A$2:$A$61,C533)=0,"JOB NOT ON JOBS SHEET; ",""))&amp;IF(AND(N(G533)=0,AND(D533&lt;&gt;"",E533&lt;&gt;""),N(E533)&lt;=N(D533)),"END BEFORE START; ",IF(N(M533)&lt;=0,"NO HOURS; ",""))&amp;IF(AND(N(A533)&gt;0,B533&lt;&gt;"",COUNTIFS('Time Entries'!$A$2:$A$1500,A533,'Time Entries'!$B$2:$B$1500,B533,'Time Entries'!$C$2:$C$1500,C533,'Time Entries'!$M$2:$M$1500,M533)&gt;1),"POSSIBLE DUPLICATE; ","")&amp;IF(AND(N(A533)&gt;0,B533&lt;&gt;"",N('Settings'!$B$2)&gt;0,SUMIFS('Time Entries'!$M$2:$M$1500,'Time Entries'!$A$2:$A$1500,A533,'Time Entries'!$B$2:$B$1500,B533)&gt;N('Settings'!$B$2)),"LONG DAY; ","")&amp;IF(AND(N(A533)&gt;0,N(J533)&gt;0,N(J533)-N(A533)&gt;N('Settings'!$B$4)),"ENTERED LATE; ","")&amp;IF(AND(N(A533)&gt;0,K533="",TODAY()-N(A533)&gt;=N('Settings'!$B$5)),"NOT APPROVED; ","")="","",LEFT(IF(N(A533)=0,"NO DATE; ",IF(A533&gt;TODAY(),"FUTURE DATE; ",""))&amp;IF(B533="","NO WORKER; ",IF(COUNTIF('Workers'!$A$2:$A$61,B533)=0,"WORKER NOT ON WORKERS SHEET; ",""))&amp;IF(C533="","NO JOB; ",IF(COUNTIF('Jobs'!$A$2:$A$61,C533)=0,"JOB NOT ON JOBS SHEET; ",""))&amp;IF(AND(N(G533)=0,AND(D533&lt;&gt;"",E533&lt;&gt;""),N(E533)&lt;=N(D533)),"END BEFORE START; ",IF(N(M533)&lt;=0,"NO HOURS; ",""))&amp;IF(AND(N(A533)&gt;0,B533&lt;&gt;"",COUNTIFS('Time Entries'!$A$2:$A$1500,A533,'Time Entries'!$B$2:$B$1500,B533,'Time Entries'!$C$2:$C$1500,C533,'Time Entries'!$M$2:$M$1500,M533)&gt;1),"POSSIBLE DUPLICATE; ","")&amp;IF(AND(N(A533)&gt;0,B533&lt;&gt;"",N('Settings'!$B$2)&gt;0,SUMIFS('Time Entries'!$M$2:$M$1500,'Time Entries'!$A$2:$A$1500,A533,'Time Entries'!$B$2:$B$1500,B533)&gt;N('Settings'!$B$2)),"LONG DAY; ","")&amp;IF(AND(N(A533)&gt;0,N(J533)&gt;0,N(J533)-N(A533)&gt;N('Settings'!$B$4)),"ENTERED LATE; ","")&amp;IF(AND(N(A533)&gt;0,K533="",TODAY()-N(A533)&gt;=N('Settings'!$B$5)),"NOT APPROVED; ",""),LEN(IF(N(A533)=0,"NO DATE; ",IF(A533&gt;TODAY(),"FUTURE DATE; ",""))&amp;IF(B533="","NO WORKER; ",IF(COUNTIF('Workers'!$A$2:$A$61,B533)=0,"WORKER NOT ON WORKERS SHEET; ",""))&amp;IF(C533="","NO JOB; ",IF(COUNTIF('Jobs'!$A$2:$A$61,C533)=0,"JOB NOT ON JOBS SHEET; ",""))&amp;IF(AND(N(G533)=0,AND(D533&lt;&gt;"",E533&lt;&gt;""),N(E533)&lt;=N(D533)),"END BEFORE START; ",IF(N(M533)&lt;=0,"NO HOURS; ",""))&amp;IF(AND(N(A533)&gt;0,B533&lt;&gt;"",COUNTIFS('Time Entries'!$A$2:$A$1500,A533,'Time Entries'!$B$2:$B$1500,B533,'Time Entries'!$C$2:$C$1500,C533,'Time Entries'!$M$2:$M$1500,M533)&gt;1),"POSSIBLE DUPLICATE; ","")&amp;IF(AND(N(A533)&gt;0,B533&lt;&gt;"",N('Settings'!$B$2)&gt;0,SUMIFS('Time Entries'!$M$2:$M$1500,'Time Entries'!$A$2:$A$1500,A533,'Time Entries'!$B$2:$B$1500,B533)&gt;N('Settings'!$B$2)),"LONG DAY; ","")&amp;IF(AND(N(A533)&gt;0,N(J533)&gt;0,N(J533)-N(A533)&gt;N('Settings'!$B$4)),"ENTERED LATE; ","")&amp;IF(AND(N(A533)&gt;0,K533="",TODAY()-N(A533)&gt;=N('Settings'!$B$5)),"NOT APPROVED; ",""))-2)))</f>
        <v/>
      </c>
    </row>
    <row r="534">
      <c r="A534" s="6" t="n"/>
      <c r="D534" s="7" t="n"/>
      <c r="E534" s="7" t="n"/>
      <c r="J534" s="6" t="n"/>
      <c r="L534" s="8" t="n"/>
      <c r="M534" s="9">
        <f>IF(NOT(OR(A534&lt;&gt;"",B534&lt;&gt;"",C534&lt;&gt;"")),"",IF(N(G534)&gt;0,N(G534),IF(AND(AND(D534&lt;&gt;"",E534&lt;&gt;""),N(E534)&gt;N(D534)),ROUND((N(E534)-N(D534))*24-N(F534)/60,2),"")))</f>
        <v/>
      </c>
      <c r="N534" s="6">
        <f>IF(N(A534)=0,"",A534-WEEKDAY(A534,3))</f>
        <v/>
      </c>
      <c r="O534" s="8">
        <f>IF(NOT(OR(A534&lt;&gt;"",B534&lt;&gt;"",C534&lt;&gt;"")),"",IF(IF(N(A534)=0,"NO DATE; ",IF(A534&gt;TODAY(),"FUTURE DATE; ",""))&amp;IF(B534="","NO WORKER; ",IF(COUNTIF('Workers'!$A$2:$A$61,B534)=0,"WORKER NOT ON WORKERS SHEET; ",""))&amp;IF(C534="","NO JOB; ",IF(COUNTIF('Jobs'!$A$2:$A$61,C534)=0,"JOB NOT ON JOBS SHEET; ",""))&amp;IF(AND(N(G534)=0,AND(D534&lt;&gt;"",E534&lt;&gt;""),N(E534)&lt;=N(D534)),"END BEFORE START; ",IF(N(M534)&lt;=0,"NO HOURS; ",""))&amp;IF(AND(N(A534)&gt;0,B534&lt;&gt;"",COUNTIFS('Time Entries'!$A$2:$A$1500,A534,'Time Entries'!$B$2:$B$1500,B534,'Time Entries'!$C$2:$C$1500,C534,'Time Entries'!$M$2:$M$1500,M534)&gt;1),"POSSIBLE DUPLICATE; ","")&amp;IF(AND(N(A534)&gt;0,B534&lt;&gt;"",N('Settings'!$B$2)&gt;0,SUMIFS('Time Entries'!$M$2:$M$1500,'Time Entries'!$A$2:$A$1500,A534,'Time Entries'!$B$2:$B$1500,B534)&gt;N('Settings'!$B$2)),"LONG DAY; ","")&amp;IF(AND(N(A534)&gt;0,N(J534)&gt;0,N(J534)-N(A534)&gt;N('Settings'!$B$4)),"ENTERED LATE; ","")&amp;IF(AND(N(A534)&gt;0,K534="",TODAY()-N(A534)&gt;=N('Settings'!$B$5)),"NOT APPROVED; ","")="","",LEFT(IF(N(A534)=0,"NO DATE; ",IF(A534&gt;TODAY(),"FUTURE DATE; ",""))&amp;IF(B534="","NO WORKER; ",IF(COUNTIF('Workers'!$A$2:$A$61,B534)=0,"WORKER NOT ON WORKERS SHEET; ",""))&amp;IF(C534="","NO JOB; ",IF(COUNTIF('Jobs'!$A$2:$A$61,C534)=0,"JOB NOT ON JOBS SHEET; ",""))&amp;IF(AND(N(G534)=0,AND(D534&lt;&gt;"",E534&lt;&gt;""),N(E534)&lt;=N(D534)),"END BEFORE START; ",IF(N(M534)&lt;=0,"NO HOURS; ",""))&amp;IF(AND(N(A534)&gt;0,B534&lt;&gt;"",COUNTIFS('Time Entries'!$A$2:$A$1500,A534,'Time Entries'!$B$2:$B$1500,B534,'Time Entries'!$C$2:$C$1500,C534,'Time Entries'!$M$2:$M$1500,M534)&gt;1),"POSSIBLE DUPLICATE; ","")&amp;IF(AND(N(A534)&gt;0,B534&lt;&gt;"",N('Settings'!$B$2)&gt;0,SUMIFS('Time Entries'!$M$2:$M$1500,'Time Entries'!$A$2:$A$1500,A534,'Time Entries'!$B$2:$B$1500,B534)&gt;N('Settings'!$B$2)),"LONG DAY; ","")&amp;IF(AND(N(A534)&gt;0,N(J534)&gt;0,N(J534)-N(A534)&gt;N('Settings'!$B$4)),"ENTERED LATE; ","")&amp;IF(AND(N(A534)&gt;0,K534="",TODAY()-N(A534)&gt;=N('Settings'!$B$5)),"NOT APPROVED; ",""),LEN(IF(N(A534)=0,"NO DATE; ",IF(A534&gt;TODAY(),"FUTURE DATE; ",""))&amp;IF(B534="","NO WORKER; ",IF(COUNTIF('Workers'!$A$2:$A$61,B534)=0,"WORKER NOT ON WORKERS SHEET; ",""))&amp;IF(C534="","NO JOB; ",IF(COUNTIF('Jobs'!$A$2:$A$61,C534)=0,"JOB NOT ON JOBS SHEET; ",""))&amp;IF(AND(N(G534)=0,AND(D534&lt;&gt;"",E534&lt;&gt;""),N(E534)&lt;=N(D534)),"END BEFORE START; ",IF(N(M534)&lt;=0,"NO HOURS; ",""))&amp;IF(AND(N(A534)&gt;0,B534&lt;&gt;"",COUNTIFS('Time Entries'!$A$2:$A$1500,A534,'Time Entries'!$B$2:$B$1500,B534,'Time Entries'!$C$2:$C$1500,C534,'Time Entries'!$M$2:$M$1500,M534)&gt;1),"POSSIBLE DUPLICATE; ","")&amp;IF(AND(N(A534)&gt;0,B534&lt;&gt;"",N('Settings'!$B$2)&gt;0,SUMIFS('Time Entries'!$M$2:$M$1500,'Time Entries'!$A$2:$A$1500,A534,'Time Entries'!$B$2:$B$1500,B534)&gt;N('Settings'!$B$2)),"LONG DAY; ","")&amp;IF(AND(N(A534)&gt;0,N(J534)&gt;0,N(J534)-N(A534)&gt;N('Settings'!$B$4)),"ENTERED LATE; ","")&amp;IF(AND(N(A534)&gt;0,K534="",TODAY()-N(A534)&gt;=N('Settings'!$B$5)),"NOT APPROVED; ",""))-2)))</f>
        <v/>
      </c>
    </row>
    <row r="535">
      <c r="A535" s="6" t="n"/>
      <c r="D535" s="7" t="n"/>
      <c r="E535" s="7" t="n"/>
      <c r="J535" s="6" t="n"/>
      <c r="L535" s="8" t="n"/>
      <c r="M535" s="9">
        <f>IF(NOT(OR(A535&lt;&gt;"",B535&lt;&gt;"",C535&lt;&gt;"")),"",IF(N(G535)&gt;0,N(G535),IF(AND(AND(D535&lt;&gt;"",E535&lt;&gt;""),N(E535)&gt;N(D535)),ROUND((N(E535)-N(D535))*24-N(F535)/60,2),"")))</f>
        <v/>
      </c>
      <c r="N535" s="6">
        <f>IF(N(A535)=0,"",A535-WEEKDAY(A535,3))</f>
        <v/>
      </c>
      <c r="O535" s="8">
        <f>IF(NOT(OR(A535&lt;&gt;"",B535&lt;&gt;"",C535&lt;&gt;"")),"",IF(IF(N(A535)=0,"NO DATE; ",IF(A535&gt;TODAY(),"FUTURE DATE; ",""))&amp;IF(B535="","NO WORKER; ",IF(COUNTIF('Workers'!$A$2:$A$61,B535)=0,"WORKER NOT ON WORKERS SHEET; ",""))&amp;IF(C535="","NO JOB; ",IF(COUNTIF('Jobs'!$A$2:$A$61,C535)=0,"JOB NOT ON JOBS SHEET; ",""))&amp;IF(AND(N(G535)=0,AND(D535&lt;&gt;"",E535&lt;&gt;""),N(E535)&lt;=N(D535)),"END BEFORE START; ",IF(N(M535)&lt;=0,"NO HOURS; ",""))&amp;IF(AND(N(A535)&gt;0,B535&lt;&gt;"",COUNTIFS('Time Entries'!$A$2:$A$1500,A535,'Time Entries'!$B$2:$B$1500,B535,'Time Entries'!$C$2:$C$1500,C535,'Time Entries'!$M$2:$M$1500,M535)&gt;1),"POSSIBLE DUPLICATE; ","")&amp;IF(AND(N(A535)&gt;0,B535&lt;&gt;"",N('Settings'!$B$2)&gt;0,SUMIFS('Time Entries'!$M$2:$M$1500,'Time Entries'!$A$2:$A$1500,A535,'Time Entries'!$B$2:$B$1500,B535)&gt;N('Settings'!$B$2)),"LONG DAY; ","")&amp;IF(AND(N(A535)&gt;0,N(J535)&gt;0,N(J535)-N(A535)&gt;N('Settings'!$B$4)),"ENTERED LATE; ","")&amp;IF(AND(N(A535)&gt;0,K535="",TODAY()-N(A535)&gt;=N('Settings'!$B$5)),"NOT APPROVED; ","")="","",LEFT(IF(N(A535)=0,"NO DATE; ",IF(A535&gt;TODAY(),"FUTURE DATE; ",""))&amp;IF(B535="","NO WORKER; ",IF(COUNTIF('Workers'!$A$2:$A$61,B535)=0,"WORKER NOT ON WORKERS SHEET; ",""))&amp;IF(C535="","NO JOB; ",IF(COUNTIF('Jobs'!$A$2:$A$61,C535)=0,"JOB NOT ON JOBS SHEET; ",""))&amp;IF(AND(N(G535)=0,AND(D535&lt;&gt;"",E535&lt;&gt;""),N(E535)&lt;=N(D535)),"END BEFORE START; ",IF(N(M535)&lt;=0,"NO HOURS; ",""))&amp;IF(AND(N(A535)&gt;0,B535&lt;&gt;"",COUNTIFS('Time Entries'!$A$2:$A$1500,A535,'Time Entries'!$B$2:$B$1500,B535,'Time Entries'!$C$2:$C$1500,C535,'Time Entries'!$M$2:$M$1500,M535)&gt;1),"POSSIBLE DUPLICATE; ","")&amp;IF(AND(N(A535)&gt;0,B535&lt;&gt;"",N('Settings'!$B$2)&gt;0,SUMIFS('Time Entries'!$M$2:$M$1500,'Time Entries'!$A$2:$A$1500,A535,'Time Entries'!$B$2:$B$1500,B535)&gt;N('Settings'!$B$2)),"LONG DAY; ","")&amp;IF(AND(N(A535)&gt;0,N(J535)&gt;0,N(J535)-N(A535)&gt;N('Settings'!$B$4)),"ENTERED LATE; ","")&amp;IF(AND(N(A535)&gt;0,K535="",TODAY()-N(A535)&gt;=N('Settings'!$B$5)),"NOT APPROVED; ",""),LEN(IF(N(A535)=0,"NO DATE; ",IF(A535&gt;TODAY(),"FUTURE DATE; ",""))&amp;IF(B535="","NO WORKER; ",IF(COUNTIF('Workers'!$A$2:$A$61,B535)=0,"WORKER NOT ON WORKERS SHEET; ",""))&amp;IF(C535="","NO JOB; ",IF(COUNTIF('Jobs'!$A$2:$A$61,C535)=0,"JOB NOT ON JOBS SHEET; ",""))&amp;IF(AND(N(G535)=0,AND(D535&lt;&gt;"",E535&lt;&gt;""),N(E535)&lt;=N(D535)),"END BEFORE START; ",IF(N(M535)&lt;=0,"NO HOURS; ",""))&amp;IF(AND(N(A535)&gt;0,B535&lt;&gt;"",COUNTIFS('Time Entries'!$A$2:$A$1500,A535,'Time Entries'!$B$2:$B$1500,B535,'Time Entries'!$C$2:$C$1500,C535,'Time Entries'!$M$2:$M$1500,M535)&gt;1),"POSSIBLE DUPLICATE; ","")&amp;IF(AND(N(A535)&gt;0,B535&lt;&gt;"",N('Settings'!$B$2)&gt;0,SUMIFS('Time Entries'!$M$2:$M$1500,'Time Entries'!$A$2:$A$1500,A535,'Time Entries'!$B$2:$B$1500,B535)&gt;N('Settings'!$B$2)),"LONG DAY; ","")&amp;IF(AND(N(A535)&gt;0,N(J535)&gt;0,N(J535)-N(A535)&gt;N('Settings'!$B$4)),"ENTERED LATE; ","")&amp;IF(AND(N(A535)&gt;0,K535="",TODAY()-N(A535)&gt;=N('Settings'!$B$5)),"NOT APPROVED; ",""))-2)))</f>
        <v/>
      </c>
    </row>
    <row r="536">
      <c r="A536" s="6" t="n"/>
      <c r="D536" s="7" t="n"/>
      <c r="E536" s="7" t="n"/>
      <c r="J536" s="6" t="n"/>
      <c r="L536" s="8" t="n"/>
      <c r="M536" s="9">
        <f>IF(NOT(OR(A536&lt;&gt;"",B536&lt;&gt;"",C536&lt;&gt;"")),"",IF(N(G536)&gt;0,N(G536),IF(AND(AND(D536&lt;&gt;"",E536&lt;&gt;""),N(E536)&gt;N(D536)),ROUND((N(E536)-N(D536))*24-N(F536)/60,2),"")))</f>
        <v/>
      </c>
      <c r="N536" s="6">
        <f>IF(N(A536)=0,"",A536-WEEKDAY(A536,3))</f>
        <v/>
      </c>
      <c r="O536" s="8">
        <f>IF(NOT(OR(A536&lt;&gt;"",B536&lt;&gt;"",C536&lt;&gt;"")),"",IF(IF(N(A536)=0,"NO DATE; ",IF(A536&gt;TODAY(),"FUTURE DATE; ",""))&amp;IF(B536="","NO WORKER; ",IF(COUNTIF('Workers'!$A$2:$A$61,B536)=0,"WORKER NOT ON WORKERS SHEET; ",""))&amp;IF(C536="","NO JOB; ",IF(COUNTIF('Jobs'!$A$2:$A$61,C536)=0,"JOB NOT ON JOBS SHEET; ",""))&amp;IF(AND(N(G536)=0,AND(D536&lt;&gt;"",E536&lt;&gt;""),N(E536)&lt;=N(D536)),"END BEFORE START; ",IF(N(M536)&lt;=0,"NO HOURS; ",""))&amp;IF(AND(N(A536)&gt;0,B536&lt;&gt;"",COUNTIFS('Time Entries'!$A$2:$A$1500,A536,'Time Entries'!$B$2:$B$1500,B536,'Time Entries'!$C$2:$C$1500,C536,'Time Entries'!$M$2:$M$1500,M536)&gt;1),"POSSIBLE DUPLICATE; ","")&amp;IF(AND(N(A536)&gt;0,B536&lt;&gt;"",N('Settings'!$B$2)&gt;0,SUMIFS('Time Entries'!$M$2:$M$1500,'Time Entries'!$A$2:$A$1500,A536,'Time Entries'!$B$2:$B$1500,B536)&gt;N('Settings'!$B$2)),"LONG DAY; ","")&amp;IF(AND(N(A536)&gt;0,N(J536)&gt;0,N(J536)-N(A536)&gt;N('Settings'!$B$4)),"ENTERED LATE; ","")&amp;IF(AND(N(A536)&gt;0,K536="",TODAY()-N(A536)&gt;=N('Settings'!$B$5)),"NOT APPROVED; ","")="","",LEFT(IF(N(A536)=0,"NO DATE; ",IF(A536&gt;TODAY(),"FUTURE DATE; ",""))&amp;IF(B536="","NO WORKER; ",IF(COUNTIF('Workers'!$A$2:$A$61,B536)=0,"WORKER NOT ON WORKERS SHEET; ",""))&amp;IF(C536="","NO JOB; ",IF(COUNTIF('Jobs'!$A$2:$A$61,C536)=0,"JOB NOT ON JOBS SHEET; ",""))&amp;IF(AND(N(G536)=0,AND(D536&lt;&gt;"",E536&lt;&gt;""),N(E536)&lt;=N(D536)),"END BEFORE START; ",IF(N(M536)&lt;=0,"NO HOURS; ",""))&amp;IF(AND(N(A536)&gt;0,B536&lt;&gt;"",COUNTIFS('Time Entries'!$A$2:$A$1500,A536,'Time Entries'!$B$2:$B$1500,B536,'Time Entries'!$C$2:$C$1500,C536,'Time Entries'!$M$2:$M$1500,M536)&gt;1),"POSSIBLE DUPLICATE; ","")&amp;IF(AND(N(A536)&gt;0,B536&lt;&gt;"",N('Settings'!$B$2)&gt;0,SUMIFS('Time Entries'!$M$2:$M$1500,'Time Entries'!$A$2:$A$1500,A536,'Time Entries'!$B$2:$B$1500,B536)&gt;N('Settings'!$B$2)),"LONG DAY; ","")&amp;IF(AND(N(A536)&gt;0,N(J536)&gt;0,N(J536)-N(A536)&gt;N('Settings'!$B$4)),"ENTERED LATE; ","")&amp;IF(AND(N(A536)&gt;0,K536="",TODAY()-N(A536)&gt;=N('Settings'!$B$5)),"NOT APPROVED; ",""),LEN(IF(N(A536)=0,"NO DATE; ",IF(A536&gt;TODAY(),"FUTURE DATE; ",""))&amp;IF(B536="","NO WORKER; ",IF(COUNTIF('Workers'!$A$2:$A$61,B536)=0,"WORKER NOT ON WORKERS SHEET; ",""))&amp;IF(C536="","NO JOB; ",IF(COUNTIF('Jobs'!$A$2:$A$61,C536)=0,"JOB NOT ON JOBS SHEET; ",""))&amp;IF(AND(N(G536)=0,AND(D536&lt;&gt;"",E536&lt;&gt;""),N(E536)&lt;=N(D536)),"END BEFORE START; ",IF(N(M536)&lt;=0,"NO HOURS; ",""))&amp;IF(AND(N(A536)&gt;0,B536&lt;&gt;"",COUNTIFS('Time Entries'!$A$2:$A$1500,A536,'Time Entries'!$B$2:$B$1500,B536,'Time Entries'!$C$2:$C$1500,C536,'Time Entries'!$M$2:$M$1500,M536)&gt;1),"POSSIBLE DUPLICATE; ","")&amp;IF(AND(N(A536)&gt;0,B536&lt;&gt;"",N('Settings'!$B$2)&gt;0,SUMIFS('Time Entries'!$M$2:$M$1500,'Time Entries'!$A$2:$A$1500,A536,'Time Entries'!$B$2:$B$1500,B536)&gt;N('Settings'!$B$2)),"LONG DAY; ","")&amp;IF(AND(N(A536)&gt;0,N(J536)&gt;0,N(J536)-N(A536)&gt;N('Settings'!$B$4)),"ENTERED LATE; ","")&amp;IF(AND(N(A536)&gt;0,K536="",TODAY()-N(A536)&gt;=N('Settings'!$B$5)),"NOT APPROVED; ",""))-2)))</f>
        <v/>
      </c>
    </row>
    <row r="537">
      <c r="A537" s="6" t="n"/>
      <c r="D537" s="7" t="n"/>
      <c r="E537" s="7" t="n"/>
      <c r="J537" s="6" t="n"/>
      <c r="L537" s="8" t="n"/>
      <c r="M537" s="9">
        <f>IF(NOT(OR(A537&lt;&gt;"",B537&lt;&gt;"",C537&lt;&gt;"")),"",IF(N(G537)&gt;0,N(G537),IF(AND(AND(D537&lt;&gt;"",E537&lt;&gt;""),N(E537)&gt;N(D537)),ROUND((N(E537)-N(D537))*24-N(F537)/60,2),"")))</f>
        <v/>
      </c>
      <c r="N537" s="6">
        <f>IF(N(A537)=0,"",A537-WEEKDAY(A537,3))</f>
        <v/>
      </c>
      <c r="O537" s="8">
        <f>IF(NOT(OR(A537&lt;&gt;"",B537&lt;&gt;"",C537&lt;&gt;"")),"",IF(IF(N(A537)=0,"NO DATE; ",IF(A537&gt;TODAY(),"FUTURE DATE; ",""))&amp;IF(B537="","NO WORKER; ",IF(COUNTIF('Workers'!$A$2:$A$61,B537)=0,"WORKER NOT ON WORKERS SHEET; ",""))&amp;IF(C537="","NO JOB; ",IF(COUNTIF('Jobs'!$A$2:$A$61,C537)=0,"JOB NOT ON JOBS SHEET; ",""))&amp;IF(AND(N(G537)=0,AND(D537&lt;&gt;"",E537&lt;&gt;""),N(E537)&lt;=N(D537)),"END BEFORE START; ",IF(N(M537)&lt;=0,"NO HOURS; ",""))&amp;IF(AND(N(A537)&gt;0,B537&lt;&gt;"",COUNTIFS('Time Entries'!$A$2:$A$1500,A537,'Time Entries'!$B$2:$B$1500,B537,'Time Entries'!$C$2:$C$1500,C537,'Time Entries'!$M$2:$M$1500,M537)&gt;1),"POSSIBLE DUPLICATE; ","")&amp;IF(AND(N(A537)&gt;0,B537&lt;&gt;"",N('Settings'!$B$2)&gt;0,SUMIFS('Time Entries'!$M$2:$M$1500,'Time Entries'!$A$2:$A$1500,A537,'Time Entries'!$B$2:$B$1500,B537)&gt;N('Settings'!$B$2)),"LONG DAY; ","")&amp;IF(AND(N(A537)&gt;0,N(J537)&gt;0,N(J537)-N(A537)&gt;N('Settings'!$B$4)),"ENTERED LATE; ","")&amp;IF(AND(N(A537)&gt;0,K537="",TODAY()-N(A537)&gt;=N('Settings'!$B$5)),"NOT APPROVED; ","")="","",LEFT(IF(N(A537)=0,"NO DATE; ",IF(A537&gt;TODAY(),"FUTURE DATE; ",""))&amp;IF(B537="","NO WORKER; ",IF(COUNTIF('Workers'!$A$2:$A$61,B537)=0,"WORKER NOT ON WORKERS SHEET; ",""))&amp;IF(C537="","NO JOB; ",IF(COUNTIF('Jobs'!$A$2:$A$61,C537)=0,"JOB NOT ON JOBS SHEET; ",""))&amp;IF(AND(N(G537)=0,AND(D537&lt;&gt;"",E537&lt;&gt;""),N(E537)&lt;=N(D537)),"END BEFORE START; ",IF(N(M537)&lt;=0,"NO HOURS; ",""))&amp;IF(AND(N(A537)&gt;0,B537&lt;&gt;"",COUNTIFS('Time Entries'!$A$2:$A$1500,A537,'Time Entries'!$B$2:$B$1500,B537,'Time Entries'!$C$2:$C$1500,C537,'Time Entries'!$M$2:$M$1500,M537)&gt;1),"POSSIBLE DUPLICATE; ","")&amp;IF(AND(N(A537)&gt;0,B537&lt;&gt;"",N('Settings'!$B$2)&gt;0,SUMIFS('Time Entries'!$M$2:$M$1500,'Time Entries'!$A$2:$A$1500,A537,'Time Entries'!$B$2:$B$1500,B537)&gt;N('Settings'!$B$2)),"LONG DAY; ","")&amp;IF(AND(N(A537)&gt;0,N(J537)&gt;0,N(J537)-N(A537)&gt;N('Settings'!$B$4)),"ENTERED LATE; ","")&amp;IF(AND(N(A537)&gt;0,K537="",TODAY()-N(A537)&gt;=N('Settings'!$B$5)),"NOT APPROVED; ",""),LEN(IF(N(A537)=0,"NO DATE; ",IF(A537&gt;TODAY(),"FUTURE DATE; ",""))&amp;IF(B537="","NO WORKER; ",IF(COUNTIF('Workers'!$A$2:$A$61,B537)=0,"WORKER NOT ON WORKERS SHEET; ",""))&amp;IF(C537="","NO JOB; ",IF(COUNTIF('Jobs'!$A$2:$A$61,C537)=0,"JOB NOT ON JOBS SHEET; ",""))&amp;IF(AND(N(G537)=0,AND(D537&lt;&gt;"",E537&lt;&gt;""),N(E537)&lt;=N(D537)),"END BEFORE START; ",IF(N(M537)&lt;=0,"NO HOURS; ",""))&amp;IF(AND(N(A537)&gt;0,B537&lt;&gt;"",COUNTIFS('Time Entries'!$A$2:$A$1500,A537,'Time Entries'!$B$2:$B$1500,B537,'Time Entries'!$C$2:$C$1500,C537,'Time Entries'!$M$2:$M$1500,M537)&gt;1),"POSSIBLE DUPLICATE; ","")&amp;IF(AND(N(A537)&gt;0,B537&lt;&gt;"",N('Settings'!$B$2)&gt;0,SUMIFS('Time Entries'!$M$2:$M$1500,'Time Entries'!$A$2:$A$1500,A537,'Time Entries'!$B$2:$B$1500,B537)&gt;N('Settings'!$B$2)),"LONG DAY; ","")&amp;IF(AND(N(A537)&gt;0,N(J537)&gt;0,N(J537)-N(A537)&gt;N('Settings'!$B$4)),"ENTERED LATE; ","")&amp;IF(AND(N(A537)&gt;0,K537="",TODAY()-N(A537)&gt;=N('Settings'!$B$5)),"NOT APPROVED; ",""))-2)))</f>
        <v/>
      </c>
    </row>
    <row r="538">
      <c r="A538" s="6" t="n"/>
      <c r="D538" s="7" t="n"/>
      <c r="E538" s="7" t="n"/>
      <c r="J538" s="6" t="n"/>
      <c r="L538" s="8" t="n"/>
      <c r="M538" s="9">
        <f>IF(NOT(OR(A538&lt;&gt;"",B538&lt;&gt;"",C538&lt;&gt;"")),"",IF(N(G538)&gt;0,N(G538),IF(AND(AND(D538&lt;&gt;"",E538&lt;&gt;""),N(E538)&gt;N(D538)),ROUND((N(E538)-N(D538))*24-N(F538)/60,2),"")))</f>
        <v/>
      </c>
      <c r="N538" s="6">
        <f>IF(N(A538)=0,"",A538-WEEKDAY(A538,3))</f>
        <v/>
      </c>
      <c r="O538" s="8">
        <f>IF(NOT(OR(A538&lt;&gt;"",B538&lt;&gt;"",C538&lt;&gt;"")),"",IF(IF(N(A538)=0,"NO DATE; ",IF(A538&gt;TODAY(),"FUTURE DATE; ",""))&amp;IF(B538="","NO WORKER; ",IF(COUNTIF('Workers'!$A$2:$A$61,B538)=0,"WORKER NOT ON WORKERS SHEET; ",""))&amp;IF(C538="","NO JOB; ",IF(COUNTIF('Jobs'!$A$2:$A$61,C538)=0,"JOB NOT ON JOBS SHEET; ",""))&amp;IF(AND(N(G538)=0,AND(D538&lt;&gt;"",E538&lt;&gt;""),N(E538)&lt;=N(D538)),"END BEFORE START; ",IF(N(M538)&lt;=0,"NO HOURS; ",""))&amp;IF(AND(N(A538)&gt;0,B538&lt;&gt;"",COUNTIFS('Time Entries'!$A$2:$A$1500,A538,'Time Entries'!$B$2:$B$1500,B538,'Time Entries'!$C$2:$C$1500,C538,'Time Entries'!$M$2:$M$1500,M538)&gt;1),"POSSIBLE DUPLICATE; ","")&amp;IF(AND(N(A538)&gt;0,B538&lt;&gt;"",N('Settings'!$B$2)&gt;0,SUMIFS('Time Entries'!$M$2:$M$1500,'Time Entries'!$A$2:$A$1500,A538,'Time Entries'!$B$2:$B$1500,B538)&gt;N('Settings'!$B$2)),"LONG DAY; ","")&amp;IF(AND(N(A538)&gt;0,N(J538)&gt;0,N(J538)-N(A538)&gt;N('Settings'!$B$4)),"ENTERED LATE; ","")&amp;IF(AND(N(A538)&gt;0,K538="",TODAY()-N(A538)&gt;=N('Settings'!$B$5)),"NOT APPROVED; ","")="","",LEFT(IF(N(A538)=0,"NO DATE; ",IF(A538&gt;TODAY(),"FUTURE DATE; ",""))&amp;IF(B538="","NO WORKER; ",IF(COUNTIF('Workers'!$A$2:$A$61,B538)=0,"WORKER NOT ON WORKERS SHEET; ",""))&amp;IF(C538="","NO JOB; ",IF(COUNTIF('Jobs'!$A$2:$A$61,C538)=0,"JOB NOT ON JOBS SHEET; ",""))&amp;IF(AND(N(G538)=0,AND(D538&lt;&gt;"",E538&lt;&gt;""),N(E538)&lt;=N(D538)),"END BEFORE START; ",IF(N(M538)&lt;=0,"NO HOURS; ",""))&amp;IF(AND(N(A538)&gt;0,B538&lt;&gt;"",COUNTIFS('Time Entries'!$A$2:$A$1500,A538,'Time Entries'!$B$2:$B$1500,B538,'Time Entries'!$C$2:$C$1500,C538,'Time Entries'!$M$2:$M$1500,M538)&gt;1),"POSSIBLE DUPLICATE; ","")&amp;IF(AND(N(A538)&gt;0,B538&lt;&gt;"",N('Settings'!$B$2)&gt;0,SUMIFS('Time Entries'!$M$2:$M$1500,'Time Entries'!$A$2:$A$1500,A538,'Time Entries'!$B$2:$B$1500,B538)&gt;N('Settings'!$B$2)),"LONG DAY; ","")&amp;IF(AND(N(A538)&gt;0,N(J538)&gt;0,N(J538)-N(A538)&gt;N('Settings'!$B$4)),"ENTERED LATE; ","")&amp;IF(AND(N(A538)&gt;0,K538="",TODAY()-N(A538)&gt;=N('Settings'!$B$5)),"NOT APPROVED; ",""),LEN(IF(N(A538)=0,"NO DATE; ",IF(A538&gt;TODAY(),"FUTURE DATE; ",""))&amp;IF(B538="","NO WORKER; ",IF(COUNTIF('Workers'!$A$2:$A$61,B538)=0,"WORKER NOT ON WORKERS SHEET; ",""))&amp;IF(C538="","NO JOB; ",IF(COUNTIF('Jobs'!$A$2:$A$61,C538)=0,"JOB NOT ON JOBS SHEET; ",""))&amp;IF(AND(N(G538)=0,AND(D538&lt;&gt;"",E538&lt;&gt;""),N(E538)&lt;=N(D538)),"END BEFORE START; ",IF(N(M538)&lt;=0,"NO HOURS; ",""))&amp;IF(AND(N(A538)&gt;0,B538&lt;&gt;"",COUNTIFS('Time Entries'!$A$2:$A$1500,A538,'Time Entries'!$B$2:$B$1500,B538,'Time Entries'!$C$2:$C$1500,C538,'Time Entries'!$M$2:$M$1500,M538)&gt;1),"POSSIBLE DUPLICATE; ","")&amp;IF(AND(N(A538)&gt;0,B538&lt;&gt;"",N('Settings'!$B$2)&gt;0,SUMIFS('Time Entries'!$M$2:$M$1500,'Time Entries'!$A$2:$A$1500,A538,'Time Entries'!$B$2:$B$1500,B538)&gt;N('Settings'!$B$2)),"LONG DAY; ","")&amp;IF(AND(N(A538)&gt;0,N(J538)&gt;0,N(J538)-N(A538)&gt;N('Settings'!$B$4)),"ENTERED LATE; ","")&amp;IF(AND(N(A538)&gt;0,K538="",TODAY()-N(A538)&gt;=N('Settings'!$B$5)),"NOT APPROVED; ",""))-2)))</f>
        <v/>
      </c>
    </row>
    <row r="539">
      <c r="A539" s="6" t="n"/>
      <c r="D539" s="7" t="n"/>
      <c r="E539" s="7" t="n"/>
      <c r="J539" s="6" t="n"/>
      <c r="L539" s="8" t="n"/>
      <c r="M539" s="9">
        <f>IF(NOT(OR(A539&lt;&gt;"",B539&lt;&gt;"",C539&lt;&gt;"")),"",IF(N(G539)&gt;0,N(G539),IF(AND(AND(D539&lt;&gt;"",E539&lt;&gt;""),N(E539)&gt;N(D539)),ROUND((N(E539)-N(D539))*24-N(F539)/60,2),"")))</f>
        <v/>
      </c>
      <c r="N539" s="6">
        <f>IF(N(A539)=0,"",A539-WEEKDAY(A539,3))</f>
        <v/>
      </c>
      <c r="O539" s="8">
        <f>IF(NOT(OR(A539&lt;&gt;"",B539&lt;&gt;"",C539&lt;&gt;"")),"",IF(IF(N(A539)=0,"NO DATE; ",IF(A539&gt;TODAY(),"FUTURE DATE; ",""))&amp;IF(B539="","NO WORKER; ",IF(COUNTIF('Workers'!$A$2:$A$61,B539)=0,"WORKER NOT ON WORKERS SHEET; ",""))&amp;IF(C539="","NO JOB; ",IF(COUNTIF('Jobs'!$A$2:$A$61,C539)=0,"JOB NOT ON JOBS SHEET; ",""))&amp;IF(AND(N(G539)=0,AND(D539&lt;&gt;"",E539&lt;&gt;""),N(E539)&lt;=N(D539)),"END BEFORE START; ",IF(N(M539)&lt;=0,"NO HOURS; ",""))&amp;IF(AND(N(A539)&gt;0,B539&lt;&gt;"",COUNTIFS('Time Entries'!$A$2:$A$1500,A539,'Time Entries'!$B$2:$B$1500,B539,'Time Entries'!$C$2:$C$1500,C539,'Time Entries'!$M$2:$M$1500,M539)&gt;1),"POSSIBLE DUPLICATE; ","")&amp;IF(AND(N(A539)&gt;0,B539&lt;&gt;"",N('Settings'!$B$2)&gt;0,SUMIFS('Time Entries'!$M$2:$M$1500,'Time Entries'!$A$2:$A$1500,A539,'Time Entries'!$B$2:$B$1500,B539)&gt;N('Settings'!$B$2)),"LONG DAY; ","")&amp;IF(AND(N(A539)&gt;0,N(J539)&gt;0,N(J539)-N(A539)&gt;N('Settings'!$B$4)),"ENTERED LATE; ","")&amp;IF(AND(N(A539)&gt;0,K539="",TODAY()-N(A539)&gt;=N('Settings'!$B$5)),"NOT APPROVED; ","")="","",LEFT(IF(N(A539)=0,"NO DATE; ",IF(A539&gt;TODAY(),"FUTURE DATE; ",""))&amp;IF(B539="","NO WORKER; ",IF(COUNTIF('Workers'!$A$2:$A$61,B539)=0,"WORKER NOT ON WORKERS SHEET; ",""))&amp;IF(C539="","NO JOB; ",IF(COUNTIF('Jobs'!$A$2:$A$61,C539)=0,"JOB NOT ON JOBS SHEET; ",""))&amp;IF(AND(N(G539)=0,AND(D539&lt;&gt;"",E539&lt;&gt;""),N(E539)&lt;=N(D539)),"END BEFORE START; ",IF(N(M539)&lt;=0,"NO HOURS; ",""))&amp;IF(AND(N(A539)&gt;0,B539&lt;&gt;"",COUNTIFS('Time Entries'!$A$2:$A$1500,A539,'Time Entries'!$B$2:$B$1500,B539,'Time Entries'!$C$2:$C$1500,C539,'Time Entries'!$M$2:$M$1500,M539)&gt;1),"POSSIBLE DUPLICATE; ","")&amp;IF(AND(N(A539)&gt;0,B539&lt;&gt;"",N('Settings'!$B$2)&gt;0,SUMIFS('Time Entries'!$M$2:$M$1500,'Time Entries'!$A$2:$A$1500,A539,'Time Entries'!$B$2:$B$1500,B539)&gt;N('Settings'!$B$2)),"LONG DAY; ","")&amp;IF(AND(N(A539)&gt;0,N(J539)&gt;0,N(J539)-N(A539)&gt;N('Settings'!$B$4)),"ENTERED LATE; ","")&amp;IF(AND(N(A539)&gt;0,K539="",TODAY()-N(A539)&gt;=N('Settings'!$B$5)),"NOT APPROVED; ",""),LEN(IF(N(A539)=0,"NO DATE; ",IF(A539&gt;TODAY(),"FUTURE DATE; ",""))&amp;IF(B539="","NO WORKER; ",IF(COUNTIF('Workers'!$A$2:$A$61,B539)=0,"WORKER NOT ON WORKERS SHEET; ",""))&amp;IF(C539="","NO JOB; ",IF(COUNTIF('Jobs'!$A$2:$A$61,C539)=0,"JOB NOT ON JOBS SHEET; ",""))&amp;IF(AND(N(G539)=0,AND(D539&lt;&gt;"",E539&lt;&gt;""),N(E539)&lt;=N(D539)),"END BEFORE START; ",IF(N(M539)&lt;=0,"NO HOURS; ",""))&amp;IF(AND(N(A539)&gt;0,B539&lt;&gt;"",COUNTIFS('Time Entries'!$A$2:$A$1500,A539,'Time Entries'!$B$2:$B$1500,B539,'Time Entries'!$C$2:$C$1500,C539,'Time Entries'!$M$2:$M$1500,M539)&gt;1),"POSSIBLE DUPLICATE; ","")&amp;IF(AND(N(A539)&gt;0,B539&lt;&gt;"",N('Settings'!$B$2)&gt;0,SUMIFS('Time Entries'!$M$2:$M$1500,'Time Entries'!$A$2:$A$1500,A539,'Time Entries'!$B$2:$B$1500,B539)&gt;N('Settings'!$B$2)),"LONG DAY; ","")&amp;IF(AND(N(A539)&gt;0,N(J539)&gt;0,N(J539)-N(A539)&gt;N('Settings'!$B$4)),"ENTERED LATE; ","")&amp;IF(AND(N(A539)&gt;0,K539="",TODAY()-N(A539)&gt;=N('Settings'!$B$5)),"NOT APPROVED; ",""))-2)))</f>
        <v/>
      </c>
    </row>
    <row r="540">
      <c r="A540" s="6" t="n"/>
      <c r="D540" s="7" t="n"/>
      <c r="E540" s="7" t="n"/>
      <c r="J540" s="6" t="n"/>
      <c r="L540" s="8" t="n"/>
      <c r="M540" s="9">
        <f>IF(NOT(OR(A540&lt;&gt;"",B540&lt;&gt;"",C540&lt;&gt;"")),"",IF(N(G540)&gt;0,N(G540),IF(AND(AND(D540&lt;&gt;"",E540&lt;&gt;""),N(E540)&gt;N(D540)),ROUND((N(E540)-N(D540))*24-N(F540)/60,2),"")))</f>
        <v/>
      </c>
      <c r="N540" s="6">
        <f>IF(N(A540)=0,"",A540-WEEKDAY(A540,3))</f>
        <v/>
      </c>
      <c r="O540" s="8">
        <f>IF(NOT(OR(A540&lt;&gt;"",B540&lt;&gt;"",C540&lt;&gt;"")),"",IF(IF(N(A540)=0,"NO DATE; ",IF(A540&gt;TODAY(),"FUTURE DATE; ",""))&amp;IF(B540="","NO WORKER; ",IF(COUNTIF('Workers'!$A$2:$A$61,B540)=0,"WORKER NOT ON WORKERS SHEET; ",""))&amp;IF(C540="","NO JOB; ",IF(COUNTIF('Jobs'!$A$2:$A$61,C540)=0,"JOB NOT ON JOBS SHEET; ",""))&amp;IF(AND(N(G540)=0,AND(D540&lt;&gt;"",E540&lt;&gt;""),N(E540)&lt;=N(D540)),"END BEFORE START; ",IF(N(M540)&lt;=0,"NO HOURS; ",""))&amp;IF(AND(N(A540)&gt;0,B540&lt;&gt;"",COUNTIFS('Time Entries'!$A$2:$A$1500,A540,'Time Entries'!$B$2:$B$1500,B540,'Time Entries'!$C$2:$C$1500,C540,'Time Entries'!$M$2:$M$1500,M540)&gt;1),"POSSIBLE DUPLICATE; ","")&amp;IF(AND(N(A540)&gt;0,B540&lt;&gt;"",N('Settings'!$B$2)&gt;0,SUMIFS('Time Entries'!$M$2:$M$1500,'Time Entries'!$A$2:$A$1500,A540,'Time Entries'!$B$2:$B$1500,B540)&gt;N('Settings'!$B$2)),"LONG DAY; ","")&amp;IF(AND(N(A540)&gt;0,N(J540)&gt;0,N(J540)-N(A540)&gt;N('Settings'!$B$4)),"ENTERED LATE; ","")&amp;IF(AND(N(A540)&gt;0,K540="",TODAY()-N(A540)&gt;=N('Settings'!$B$5)),"NOT APPROVED; ","")="","",LEFT(IF(N(A540)=0,"NO DATE; ",IF(A540&gt;TODAY(),"FUTURE DATE; ",""))&amp;IF(B540="","NO WORKER; ",IF(COUNTIF('Workers'!$A$2:$A$61,B540)=0,"WORKER NOT ON WORKERS SHEET; ",""))&amp;IF(C540="","NO JOB; ",IF(COUNTIF('Jobs'!$A$2:$A$61,C540)=0,"JOB NOT ON JOBS SHEET; ",""))&amp;IF(AND(N(G540)=0,AND(D540&lt;&gt;"",E540&lt;&gt;""),N(E540)&lt;=N(D540)),"END BEFORE START; ",IF(N(M540)&lt;=0,"NO HOURS; ",""))&amp;IF(AND(N(A540)&gt;0,B540&lt;&gt;"",COUNTIFS('Time Entries'!$A$2:$A$1500,A540,'Time Entries'!$B$2:$B$1500,B540,'Time Entries'!$C$2:$C$1500,C540,'Time Entries'!$M$2:$M$1500,M540)&gt;1),"POSSIBLE DUPLICATE; ","")&amp;IF(AND(N(A540)&gt;0,B540&lt;&gt;"",N('Settings'!$B$2)&gt;0,SUMIFS('Time Entries'!$M$2:$M$1500,'Time Entries'!$A$2:$A$1500,A540,'Time Entries'!$B$2:$B$1500,B540)&gt;N('Settings'!$B$2)),"LONG DAY; ","")&amp;IF(AND(N(A540)&gt;0,N(J540)&gt;0,N(J540)-N(A540)&gt;N('Settings'!$B$4)),"ENTERED LATE; ","")&amp;IF(AND(N(A540)&gt;0,K540="",TODAY()-N(A540)&gt;=N('Settings'!$B$5)),"NOT APPROVED; ",""),LEN(IF(N(A540)=0,"NO DATE; ",IF(A540&gt;TODAY(),"FUTURE DATE; ",""))&amp;IF(B540="","NO WORKER; ",IF(COUNTIF('Workers'!$A$2:$A$61,B540)=0,"WORKER NOT ON WORKERS SHEET; ",""))&amp;IF(C540="","NO JOB; ",IF(COUNTIF('Jobs'!$A$2:$A$61,C540)=0,"JOB NOT ON JOBS SHEET; ",""))&amp;IF(AND(N(G540)=0,AND(D540&lt;&gt;"",E540&lt;&gt;""),N(E540)&lt;=N(D540)),"END BEFORE START; ",IF(N(M540)&lt;=0,"NO HOURS; ",""))&amp;IF(AND(N(A540)&gt;0,B540&lt;&gt;"",COUNTIFS('Time Entries'!$A$2:$A$1500,A540,'Time Entries'!$B$2:$B$1500,B540,'Time Entries'!$C$2:$C$1500,C540,'Time Entries'!$M$2:$M$1500,M540)&gt;1),"POSSIBLE DUPLICATE; ","")&amp;IF(AND(N(A540)&gt;0,B540&lt;&gt;"",N('Settings'!$B$2)&gt;0,SUMIFS('Time Entries'!$M$2:$M$1500,'Time Entries'!$A$2:$A$1500,A540,'Time Entries'!$B$2:$B$1500,B540)&gt;N('Settings'!$B$2)),"LONG DAY; ","")&amp;IF(AND(N(A540)&gt;0,N(J540)&gt;0,N(J540)-N(A540)&gt;N('Settings'!$B$4)),"ENTERED LATE; ","")&amp;IF(AND(N(A540)&gt;0,K540="",TODAY()-N(A540)&gt;=N('Settings'!$B$5)),"NOT APPROVED; ",""))-2)))</f>
        <v/>
      </c>
    </row>
    <row r="541">
      <c r="A541" s="6" t="n"/>
      <c r="D541" s="7" t="n"/>
      <c r="E541" s="7" t="n"/>
      <c r="J541" s="6" t="n"/>
      <c r="L541" s="8" t="n"/>
      <c r="M541" s="9">
        <f>IF(NOT(OR(A541&lt;&gt;"",B541&lt;&gt;"",C541&lt;&gt;"")),"",IF(N(G541)&gt;0,N(G541),IF(AND(AND(D541&lt;&gt;"",E541&lt;&gt;""),N(E541)&gt;N(D541)),ROUND((N(E541)-N(D541))*24-N(F541)/60,2),"")))</f>
        <v/>
      </c>
      <c r="N541" s="6">
        <f>IF(N(A541)=0,"",A541-WEEKDAY(A541,3))</f>
        <v/>
      </c>
      <c r="O541" s="8">
        <f>IF(NOT(OR(A541&lt;&gt;"",B541&lt;&gt;"",C541&lt;&gt;"")),"",IF(IF(N(A541)=0,"NO DATE; ",IF(A541&gt;TODAY(),"FUTURE DATE; ",""))&amp;IF(B541="","NO WORKER; ",IF(COUNTIF('Workers'!$A$2:$A$61,B541)=0,"WORKER NOT ON WORKERS SHEET; ",""))&amp;IF(C541="","NO JOB; ",IF(COUNTIF('Jobs'!$A$2:$A$61,C541)=0,"JOB NOT ON JOBS SHEET; ",""))&amp;IF(AND(N(G541)=0,AND(D541&lt;&gt;"",E541&lt;&gt;""),N(E541)&lt;=N(D541)),"END BEFORE START; ",IF(N(M541)&lt;=0,"NO HOURS; ",""))&amp;IF(AND(N(A541)&gt;0,B541&lt;&gt;"",COUNTIFS('Time Entries'!$A$2:$A$1500,A541,'Time Entries'!$B$2:$B$1500,B541,'Time Entries'!$C$2:$C$1500,C541,'Time Entries'!$M$2:$M$1500,M541)&gt;1),"POSSIBLE DUPLICATE; ","")&amp;IF(AND(N(A541)&gt;0,B541&lt;&gt;"",N('Settings'!$B$2)&gt;0,SUMIFS('Time Entries'!$M$2:$M$1500,'Time Entries'!$A$2:$A$1500,A541,'Time Entries'!$B$2:$B$1500,B541)&gt;N('Settings'!$B$2)),"LONG DAY; ","")&amp;IF(AND(N(A541)&gt;0,N(J541)&gt;0,N(J541)-N(A541)&gt;N('Settings'!$B$4)),"ENTERED LATE; ","")&amp;IF(AND(N(A541)&gt;0,K541="",TODAY()-N(A541)&gt;=N('Settings'!$B$5)),"NOT APPROVED; ","")="","",LEFT(IF(N(A541)=0,"NO DATE; ",IF(A541&gt;TODAY(),"FUTURE DATE; ",""))&amp;IF(B541="","NO WORKER; ",IF(COUNTIF('Workers'!$A$2:$A$61,B541)=0,"WORKER NOT ON WORKERS SHEET; ",""))&amp;IF(C541="","NO JOB; ",IF(COUNTIF('Jobs'!$A$2:$A$61,C541)=0,"JOB NOT ON JOBS SHEET; ",""))&amp;IF(AND(N(G541)=0,AND(D541&lt;&gt;"",E541&lt;&gt;""),N(E541)&lt;=N(D541)),"END BEFORE START; ",IF(N(M541)&lt;=0,"NO HOURS; ",""))&amp;IF(AND(N(A541)&gt;0,B541&lt;&gt;"",COUNTIFS('Time Entries'!$A$2:$A$1500,A541,'Time Entries'!$B$2:$B$1500,B541,'Time Entries'!$C$2:$C$1500,C541,'Time Entries'!$M$2:$M$1500,M541)&gt;1),"POSSIBLE DUPLICATE; ","")&amp;IF(AND(N(A541)&gt;0,B541&lt;&gt;"",N('Settings'!$B$2)&gt;0,SUMIFS('Time Entries'!$M$2:$M$1500,'Time Entries'!$A$2:$A$1500,A541,'Time Entries'!$B$2:$B$1500,B541)&gt;N('Settings'!$B$2)),"LONG DAY; ","")&amp;IF(AND(N(A541)&gt;0,N(J541)&gt;0,N(J541)-N(A541)&gt;N('Settings'!$B$4)),"ENTERED LATE; ","")&amp;IF(AND(N(A541)&gt;0,K541="",TODAY()-N(A541)&gt;=N('Settings'!$B$5)),"NOT APPROVED; ",""),LEN(IF(N(A541)=0,"NO DATE; ",IF(A541&gt;TODAY(),"FUTURE DATE; ",""))&amp;IF(B541="","NO WORKER; ",IF(COUNTIF('Workers'!$A$2:$A$61,B541)=0,"WORKER NOT ON WORKERS SHEET; ",""))&amp;IF(C541="","NO JOB; ",IF(COUNTIF('Jobs'!$A$2:$A$61,C541)=0,"JOB NOT ON JOBS SHEET; ",""))&amp;IF(AND(N(G541)=0,AND(D541&lt;&gt;"",E541&lt;&gt;""),N(E541)&lt;=N(D541)),"END BEFORE START; ",IF(N(M541)&lt;=0,"NO HOURS; ",""))&amp;IF(AND(N(A541)&gt;0,B541&lt;&gt;"",COUNTIFS('Time Entries'!$A$2:$A$1500,A541,'Time Entries'!$B$2:$B$1500,B541,'Time Entries'!$C$2:$C$1500,C541,'Time Entries'!$M$2:$M$1500,M541)&gt;1),"POSSIBLE DUPLICATE; ","")&amp;IF(AND(N(A541)&gt;0,B541&lt;&gt;"",N('Settings'!$B$2)&gt;0,SUMIFS('Time Entries'!$M$2:$M$1500,'Time Entries'!$A$2:$A$1500,A541,'Time Entries'!$B$2:$B$1500,B541)&gt;N('Settings'!$B$2)),"LONG DAY; ","")&amp;IF(AND(N(A541)&gt;0,N(J541)&gt;0,N(J541)-N(A541)&gt;N('Settings'!$B$4)),"ENTERED LATE; ","")&amp;IF(AND(N(A541)&gt;0,K541="",TODAY()-N(A541)&gt;=N('Settings'!$B$5)),"NOT APPROVED; ",""))-2)))</f>
        <v/>
      </c>
    </row>
    <row r="542">
      <c r="A542" s="6" t="n"/>
      <c r="D542" s="7" t="n"/>
      <c r="E542" s="7" t="n"/>
      <c r="J542" s="6" t="n"/>
      <c r="L542" s="8" t="n"/>
      <c r="M542" s="9">
        <f>IF(NOT(OR(A542&lt;&gt;"",B542&lt;&gt;"",C542&lt;&gt;"")),"",IF(N(G542)&gt;0,N(G542),IF(AND(AND(D542&lt;&gt;"",E542&lt;&gt;""),N(E542)&gt;N(D542)),ROUND((N(E542)-N(D542))*24-N(F542)/60,2),"")))</f>
        <v/>
      </c>
      <c r="N542" s="6">
        <f>IF(N(A542)=0,"",A542-WEEKDAY(A542,3))</f>
        <v/>
      </c>
      <c r="O542" s="8">
        <f>IF(NOT(OR(A542&lt;&gt;"",B542&lt;&gt;"",C542&lt;&gt;"")),"",IF(IF(N(A542)=0,"NO DATE; ",IF(A542&gt;TODAY(),"FUTURE DATE; ",""))&amp;IF(B542="","NO WORKER; ",IF(COUNTIF('Workers'!$A$2:$A$61,B542)=0,"WORKER NOT ON WORKERS SHEET; ",""))&amp;IF(C542="","NO JOB; ",IF(COUNTIF('Jobs'!$A$2:$A$61,C542)=0,"JOB NOT ON JOBS SHEET; ",""))&amp;IF(AND(N(G542)=0,AND(D542&lt;&gt;"",E542&lt;&gt;""),N(E542)&lt;=N(D542)),"END BEFORE START; ",IF(N(M542)&lt;=0,"NO HOURS; ",""))&amp;IF(AND(N(A542)&gt;0,B542&lt;&gt;"",COUNTIFS('Time Entries'!$A$2:$A$1500,A542,'Time Entries'!$B$2:$B$1500,B542,'Time Entries'!$C$2:$C$1500,C542,'Time Entries'!$M$2:$M$1500,M542)&gt;1),"POSSIBLE DUPLICATE; ","")&amp;IF(AND(N(A542)&gt;0,B542&lt;&gt;"",N('Settings'!$B$2)&gt;0,SUMIFS('Time Entries'!$M$2:$M$1500,'Time Entries'!$A$2:$A$1500,A542,'Time Entries'!$B$2:$B$1500,B542)&gt;N('Settings'!$B$2)),"LONG DAY; ","")&amp;IF(AND(N(A542)&gt;0,N(J542)&gt;0,N(J542)-N(A542)&gt;N('Settings'!$B$4)),"ENTERED LATE; ","")&amp;IF(AND(N(A542)&gt;0,K542="",TODAY()-N(A542)&gt;=N('Settings'!$B$5)),"NOT APPROVED; ","")="","",LEFT(IF(N(A542)=0,"NO DATE; ",IF(A542&gt;TODAY(),"FUTURE DATE; ",""))&amp;IF(B542="","NO WORKER; ",IF(COUNTIF('Workers'!$A$2:$A$61,B542)=0,"WORKER NOT ON WORKERS SHEET; ",""))&amp;IF(C542="","NO JOB; ",IF(COUNTIF('Jobs'!$A$2:$A$61,C542)=0,"JOB NOT ON JOBS SHEET; ",""))&amp;IF(AND(N(G542)=0,AND(D542&lt;&gt;"",E542&lt;&gt;""),N(E542)&lt;=N(D542)),"END BEFORE START; ",IF(N(M542)&lt;=0,"NO HOURS; ",""))&amp;IF(AND(N(A542)&gt;0,B542&lt;&gt;"",COUNTIFS('Time Entries'!$A$2:$A$1500,A542,'Time Entries'!$B$2:$B$1500,B542,'Time Entries'!$C$2:$C$1500,C542,'Time Entries'!$M$2:$M$1500,M542)&gt;1),"POSSIBLE DUPLICATE; ","")&amp;IF(AND(N(A542)&gt;0,B542&lt;&gt;"",N('Settings'!$B$2)&gt;0,SUMIFS('Time Entries'!$M$2:$M$1500,'Time Entries'!$A$2:$A$1500,A542,'Time Entries'!$B$2:$B$1500,B542)&gt;N('Settings'!$B$2)),"LONG DAY; ","")&amp;IF(AND(N(A542)&gt;0,N(J542)&gt;0,N(J542)-N(A542)&gt;N('Settings'!$B$4)),"ENTERED LATE; ","")&amp;IF(AND(N(A542)&gt;0,K542="",TODAY()-N(A542)&gt;=N('Settings'!$B$5)),"NOT APPROVED; ",""),LEN(IF(N(A542)=0,"NO DATE; ",IF(A542&gt;TODAY(),"FUTURE DATE; ",""))&amp;IF(B542="","NO WORKER; ",IF(COUNTIF('Workers'!$A$2:$A$61,B542)=0,"WORKER NOT ON WORKERS SHEET; ",""))&amp;IF(C542="","NO JOB; ",IF(COUNTIF('Jobs'!$A$2:$A$61,C542)=0,"JOB NOT ON JOBS SHEET; ",""))&amp;IF(AND(N(G542)=0,AND(D542&lt;&gt;"",E542&lt;&gt;""),N(E542)&lt;=N(D542)),"END BEFORE START; ",IF(N(M542)&lt;=0,"NO HOURS; ",""))&amp;IF(AND(N(A542)&gt;0,B542&lt;&gt;"",COUNTIFS('Time Entries'!$A$2:$A$1500,A542,'Time Entries'!$B$2:$B$1500,B542,'Time Entries'!$C$2:$C$1500,C542,'Time Entries'!$M$2:$M$1500,M542)&gt;1),"POSSIBLE DUPLICATE; ","")&amp;IF(AND(N(A542)&gt;0,B542&lt;&gt;"",N('Settings'!$B$2)&gt;0,SUMIFS('Time Entries'!$M$2:$M$1500,'Time Entries'!$A$2:$A$1500,A542,'Time Entries'!$B$2:$B$1500,B542)&gt;N('Settings'!$B$2)),"LONG DAY; ","")&amp;IF(AND(N(A542)&gt;0,N(J542)&gt;0,N(J542)-N(A542)&gt;N('Settings'!$B$4)),"ENTERED LATE; ","")&amp;IF(AND(N(A542)&gt;0,K542="",TODAY()-N(A542)&gt;=N('Settings'!$B$5)),"NOT APPROVED; ",""))-2)))</f>
        <v/>
      </c>
    </row>
    <row r="543">
      <c r="A543" s="6" t="n"/>
      <c r="D543" s="7" t="n"/>
      <c r="E543" s="7" t="n"/>
      <c r="J543" s="6" t="n"/>
      <c r="L543" s="8" t="n"/>
      <c r="M543" s="9">
        <f>IF(NOT(OR(A543&lt;&gt;"",B543&lt;&gt;"",C543&lt;&gt;"")),"",IF(N(G543)&gt;0,N(G543),IF(AND(AND(D543&lt;&gt;"",E543&lt;&gt;""),N(E543)&gt;N(D543)),ROUND((N(E543)-N(D543))*24-N(F543)/60,2),"")))</f>
        <v/>
      </c>
      <c r="N543" s="6">
        <f>IF(N(A543)=0,"",A543-WEEKDAY(A543,3))</f>
        <v/>
      </c>
      <c r="O543" s="8">
        <f>IF(NOT(OR(A543&lt;&gt;"",B543&lt;&gt;"",C543&lt;&gt;"")),"",IF(IF(N(A543)=0,"NO DATE; ",IF(A543&gt;TODAY(),"FUTURE DATE; ",""))&amp;IF(B543="","NO WORKER; ",IF(COUNTIF('Workers'!$A$2:$A$61,B543)=0,"WORKER NOT ON WORKERS SHEET; ",""))&amp;IF(C543="","NO JOB; ",IF(COUNTIF('Jobs'!$A$2:$A$61,C543)=0,"JOB NOT ON JOBS SHEET; ",""))&amp;IF(AND(N(G543)=0,AND(D543&lt;&gt;"",E543&lt;&gt;""),N(E543)&lt;=N(D543)),"END BEFORE START; ",IF(N(M543)&lt;=0,"NO HOURS; ",""))&amp;IF(AND(N(A543)&gt;0,B543&lt;&gt;"",COUNTIFS('Time Entries'!$A$2:$A$1500,A543,'Time Entries'!$B$2:$B$1500,B543,'Time Entries'!$C$2:$C$1500,C543,'Time Entries'!$M$2:$M$1500,M543)&gt;1),"POSSIBLE DUPLICATE; ","")&amp;IF(AND(N(A543)&gt;0,B543&lt;&gt;"",N('Settings'!$B$2)&gt;0,SUMIFS('Time Entries'!$M$2:$M$1500,'Time Entries'!$A$2:$A$1500,A543,'Time Entries'!$B$2:$B$1500,B543)&gt;N('Settings'!$B$2)),"LONG DAY; ","")&amp;IF(AND(N(A543)&gt;0,N(J543)&gt;0,N(J543)-N(A543)&gt;N('Settings'!$B$4)),"ENTERED LATE; ","")&amp;IF(AND(N(A543)&gt;0,K543="",TODAY()-N(A543)&gt;=N('Settings'!$B$5)),"NOT APPROVED; ","")="","",LEFT(IF(N(A543)=0,"NO DATE; ",IF(A543&gt;TODAY(),"FUTURE DATE; ",""))&amp;IF(B543="","NO WORKER; ",IF(COUNTIF('Workers'!$A$2:$A$61,B543)=0,"WORKER NOT ON WORKERS SHEET; ",""))&amp;IF(C543="","NO JOB; ",IF(COUNTIF('Jobs'!$A$2:$A$61,C543)=0,"JOB NOT ON JOBS SHEET; ",""))&amp;IF(AND(N(G543)=0,AND(D543&lt;&gt;"",E543&lt;&gt;""),N(E543)&lt;=N(D543)),"END BEFORE START; ",IF(N(M543)&lt;=0,"NO HOURS; ",""))&amp;IF(AND(N(A543)&gt;0,B543&lt;&gt;"",COUNTIFS('Time Entries'!$A$2:$A$1500,A543,'Time Entries'!$B$2:$B$1500,B543,'Time Entries'!$C$2:$C$1500,C543,'Time Entries'!$M$2:$M$1500,M543)&gt;1),"POSSIBLE DUPLICATE; ","")&amp;IF(AND(N(A543)&gt;0,B543&lt;&gt;"",N('Settings'!$B$2)&gt;0,SUMIFS('Time Entries'!$M$2:$M$1500,'Time Entries'!$A$2:$A$1500,A543,'Time Entries'!$B$2:$B$1500,B543)&gt;N('Settings'!$B$2)),"LONG DAY; ","")&amp;IF(AND(N(A543)&gt;0,N(J543)&gt;0,N(J543)-N(A543)&gt;N('Settings'!$B$4)),"ENTERED LATE; ","")&amp;IF(AND(N(A543)&gt;0,K543="",TODAY()-N(A543)&gt;=N('Settings'!$B$5)),"NOT APPROVED; ",""),LEN(IF(N(A543)=0,"NO DATE; ",IF(A543&gt;TODAY(),"FUTURE DATE; ",""))&amp;IF(B543="","NO WORKER; ",IF(COUNTIF('Workers'!$A$2:$A$61,B543)=0,"WORKER NOT ON WORKERS SHEET; ",""))&amp;IF(C543="","NO JOB; ",IF(COUNTIF('Jobs'!$A$2:$A$61,C543)=0,"JOB NOT ON JOBS SHEET; ",""))&amp;IF(AND(N(G543)=0,AND(D543&lt;&gt;"",E543&lt;&gt;""),N(E543)&lt;=N(D543)),"END BEFORE START; ",IF(N(M543)&lt;=0,"NO HOURS; ",""))&amp;IF(AND(N(A543)&gt;0,B543&lt;&gt;"",COUNTIFS('Time Entries'!$A$2:$A$1500,A543,'Time Entries'!$B$2:$B$1500,B543,'Time Entries'!$C$2:$C$1500,C543,'Time Entries'!$M$2:$M$1500,M543)&gt;1),"POSSIBLE DUPLICATE; ","")&amp;IF(AND(N(A543)&gt;0,B543&lt;&gt;"",N('Settings'!$B$2)&gt;0,SUMIFS('Time Entries'!$M$2:$M$1500,'Time Entries'!$A$2:$A$1500,A543,'Time Entries'!$B$2:$B$1500,B543)&gt;N('Settings'!$B$2)),"LONG DAY; ","")&amp;IF(AND(N(A543)&gt;0,N(J543)&gt;0,N(J543)-N(A543)&gt;N('Settings'!$B$4)),"ENTERED LATE; ","")&amp;IF(AND(N(A543)&gt;0,K543="",TODAY()-N(A543)&gt;=N('Settings'!$B$5)),"NOT APPROVED; ",""))-2)))</f>
        <v/>
      </c>
    </row>
    <row r="544">
      <c r="A544" s="6" t="n"/>
      <c r="D544" s="7" t="n"/>
      <c r="E544" s="7" t="n"/>
      <c r="J544" s="6" t="n"/>
      <c r="L544" s="8" t="n"/>
      <c r="M544" s="9">
        <f>IF(NOT(OR(A544&lt;&gt;"",B544&lt;&gt;"",C544&lt;&gt;"")),"",IF(N(G544)&gt;0,N(G544),IF(AND(AND(D544&lt;&gt;"",E544&lt;&gt;""),N(E544)&gt;N(D544)),ROUND((N(E544)-N(D544))*24-N(F544)/60,2),"")))</f>
        <v/>
      </c>
      <c r="N544" s="6">
        <f>IF(N(A544)=0,"",A544-WEEKDAY(A544,3))</f>
        <v/>
      </c>
      <c r="O544" s="8">
        <f>IF(NOT(OR(A544&lt;&gt;"",B544&lt;&gt;"",C544&lt;&gt;"")),"",IF(IF(N(A544)=0,"NO DATE; ",IF(A544&gt;TODAY(),"FUTURE DATE; ",""))&amp;IF(B544="","NO WORKER; ",IF(COUNTIF('Workers'!$A$2:$A$61,B544)=0,"WORKER NOT ON WORKERS SHEET; ",""))&amp;IF(C544="","NO JOB; ",IF(COUNTIF('Jobs'!$A$2:$A$61,C544)=0,"JOB NOT ON JOBS SHEET; ",""))&amp;IF(AND(N(G544)=0,AND(D544&lt;&gt;"",E544&lt;&gt;""),N(E544)&lt;=N(D544)),"END BEFORE START; ",IF(N(M544)&lt;=0,"NO HOURS; ",""))&amp;IF(AND(N(A544)&gt;0,B544&lt;&gt;"",COUNTIFS('Time Entries'!$A$2:$A$1500,A544,'Time Entries'!$B$2:$B$1500,B544,'Time Entries'!$C$2:$C$1500,C544,'Time Entries'!$M$2:$M$1500,M544)&gt;1),"POSSIBLE DUPLICATE; ","")&amp;IF(AND(N(A544)&gt;0,B544&lt;&gt;"",N('Settings'!$B$2)&gt;0,SUMIFS('Time Entries'!$M$2:$M$1500,'Time Entries'!$A$2:$A$1500,A544,'Time Entries'!$B$2:$B$1500,B544)&gt;N('Settings'!$B$2)),"LONG DAY; ","")&amp;IF(AND(N(A544)&gt;0,N(J544)&gt;0,N(J544)-N(A544)&gt;N('Settings'!$B$4)),"ENTERED LATE; ","")&amp;IF(AND(N(A544)&gt;0,K544="",TODAY()-N(A544)&gt;=N('Settings'!$B$5)),"NOT APPROVED; ","")="","",LEFT(IF(N(A544)=0,"NO DATE; ",IF(A544&gt;TODAY(),"FUTURE DATE; ",""))&amp;IF(B544="","NO WORKER; ",IF(COUNTIF('Workers'!$A$2:$A$61,B544)=0,"WORKER NOT ON WORKERS SHEET; ",""))&amp;IF(C544="","NO JOB; ",IF(COUNTIF('Jobs'!$A$2:$A$61,C544)=0,"JOB NOT ON JOBS SHEET; ",""))&amp;IF(AND(N(G544)=0,AND(D544&lt;&gt;"",E544&lt;&gt;""),N(E544)&lt;=N(D544)),"END BEFORE START; ",IF(N(M544)&lt;=0,"NO HOURS; ",""))&amp;IF(AND(N(A544)&gt;0,B544&lt;&gt;"",COUNTIFS('Time Entries'!$A$2:$A$1500,A544,'Time Entries'!$B$2:$B$1500,B544,'Time Entries'!$C$2:$C$1500,C544,'Time Entries'!$M$2:$M$1500,M544)&gt;1),"POSSIBLE DUPLICATE; ","")&amp;IF(AND(N(A544)&gt;0,B544&lt;&gt;"",N('Settings'!$B$2)&gt;0,SUMIFS('Time Entries'!$M$2:$M$1500,'Time Entries'!$A$2:$A$1500,A544,'Time Entries'!$B$2:$B$1500,B544)&gt;N('Settings'!$B$2)),"LONG DAY; ","")&amp;IF(AND(N(A544)&gt;0,N(J544)&gt;0,N(J544)-N(A544)&gt;N('Settings'!$B$4)),"ENTERED LATE; ","")&amp;IF(AND(N(A544)&gt;0,K544="",TODAY()-N(A544)&gt;=N('Settings'!$B$5)),"NOT APPROVED; ",""),LEN(IF(N(A544)=0,"NO DATE; ",IF(A544&gt;TODAY(),"FUTURE DATE; ",""))&amp;IF(B544="","NO WORKER; ",IF(COUNTIF('Workers'!$A$2:$A$61,B544)=0,"WORKER NOT ON WORKERS SHEET; ",""))&amp;IF(C544="","NO JOB; ",IF(COUNTIF('Jobs'!$A$2:$A$61,C544)=0,"JOB NOT ON JOBS SHEET; ",""))&amp;IF(AND(N(G544)=0,AND(D544&lt;&gt;"",E544&lt;&gt;""),N(E544)&lt;=N(D544)),"END BEFORE START; ",IF(N(M544)&lt;=0,"NO HOURS; ",""))&amp;IF(AND(N(A544)&gt;0,B544&lt;&gt;"",COUNTIFS('Time Entries'!$A$2:$A$1500,A544,'Time Entries'!$B$2:$B$1500,B544,'Time Entries'!$C$2:$C$1500,C544,'Time Entries'!$M$2:$M$1500,M544)&gt;1),"POSSIBLE DUPLICATE; ","")&amp;IF(AND(N(A544)&gt;0,B544&lt;&gt;"",N('Settings'!$B$2)&gt;0,SUMIFS('Time Entries'!$M$2:$M$1500,'Time Entries'!$A$2:$A$1500,A544,'Time Entries'!$B$2:$B$1500,B544)&gt;N('Settings'!$B$2)),"LONG DAY; ","")&amp;IF(AND(N(A544)&gt;0,N(J544)&gt;0,N(J544)-N(A544)&gt;N('Settings'!$B$4)),"ENTERED LATE; ","")&amp;IF(AND(N(A544)&gt;0,K544="",TODAY()-N(A544)&gt;=N('Settings'!$B$5)),"NOT APPROVED; ",""))-2)))</f>
        <v/>
      </c>
    </row>
    <row r="545">
      <c r="A545" s="6" t="n"/>
      <c r="D545" s="7" t="n"/>
      <c r="E545" s="7" t="n"/>
      <c r="J545" s="6" t="n"/>
      <c r="L545" s="8" t="n"/>
      <c r="M545" s="9">
        <f>IF(NOT(OR(A545&lt;&gt;"",B545&lt;&gt;"",C545&lt;&gt;"")),"",IF(N(G545)&gt;0,N(G545),IF(AND(AND(D545&lt;&gt;"",E545&lt;&gt;""),N(E545)&gt;N(D545)),ROUND((N(E545)-N(D545))*24-N(F545)/60,2),"")))</f>
        <v/>
      </c>
      <c r="N545" s="6">
        <f>IF(N(A545)=0,"",A545-WEEKDAY(A545,3))</f>
        <v/>
      </c>
      <c r="O545" s="8">
        <f>IF(NOT(OR(A545&lt;&gt;"",B545&lt;&gt;"",C545&lt;&gt;"")),"",IF(IF(N(A545)=0,"NO DATE; ",IF(A545&gt;TODAY(),"FUTURE DATE; ",""))&amp;IF(B545="","NO WORKER; ",IF(COUNTIF('Workers'!$A$2:$A$61,B545)=0,"WORKER NOT ON WORKERS SHEET; ",""))&amp;IF(C545="","NO JOB; ",IF(COUNTIF('Jobs'!$A$2:$A$61,C545)=0,"JOB NOT ON JOBS SHEET; ",""))&amp;IF(AND(N(G545)=0,AND(D545&lt;&gt;"",E545&lt;&gt;""),N(E545)&lt;=N(D545)),"END BEFORE START; ",IF(N(M545)&lt;=0,"NO HOURS; ",""))&amp;IF(AND(N(A545)&gt;0,B545&lt;&gt;"",COUNTIFS('Time Entries'!$A$2:$A$1500,A545,'Time Entries'!$B$2:$B$1500,B545,'Time Entries'!$C$2:$C$1500,C545,'Time Entries'!$M$2:$M$1500,M545)&gt;1),"POSSIBLE DUPLICATE; ","")&amp;IF(AND(N(A545)&gt;0,B545&lt;&gt;"",N('Settings'!$B$2)&gt;0,SUMIFS('Time Entries'!$M$2:$M$1500,'Time Entries'!$A$2:$A$1500,A545,'Time Entries'!$B$2:$B$1500,B545)&gt;N('Settings'!$B$2)),"LONG DAY; ","")&amp;IF(AND(N(A545)&gt;0,N(J545)&gt;0,N(J545)-N(A545)&gt;N('Settings'!$B$4)),"ENTERED LATE; ","")&amp;IF(AND(N(A545)&gt;0,K545="",TODAY()-N(A545)&gt;=N('Settings'!$B$5)),"NOT APPROVED; ","")="","",LEFT(IF(N(A545)=0,"NO DATE; ",IF(A545&gt;TODAY(),"FUTURE DATE; ",""))&amp;IF(B545="","NO WORKER; ",IF(COUNTIF('Workers'!$A$2:$A$61,B545)=0,"WORKER NOT ON WORKERS SHEET; ",""))&amp;IF(C545="","NO JOB; ",IF(COUNTIF('Jobs'!$A$2:$A$61,C545)=0,"JOB NOT ON JOBS SHEET; ",""))&amp;IF(AND(N(G545)=0,AND(D545&lt;&gt;"",E545&lt;&gt;""),N(E545)&lt;=N(D545)),"END BEFORE START; ",IF(N(M545)&lt;=0,"NO HOURS; ",""))&amp;IF(AND(N(A545)&gt;0,B545&lt;&gt;"",COUNTIFS('Time Entries'!$A$2:$A$1500,A545,'Time Entries'!$B$2:$B$1500,B545,'Time Entries'!$C$2:$C$1500,C545,'Time Entries'!$M$2:$M$1500,M545)&gt;1),"POSSIBLE DUPLICATE; ","")&amp;IF(AND(N(A545)&gt;0,B545&lt;&gt;"",N('Settings'!$B$2)&gt;0,SUMIFS('Time Entries'!$M$2:$M$1500,'Time Entries'!$A$2:$A$1500,A545,'Time Entries'!$B$2:$B$1500,B545)&gt;N('Settings'!$B$2)),"LONG DAY; ","")&amp;IF(AND(N(A545)&gt;0,N(J545)&gt;0,N(J545)-N(A545)&gt;N('Settings'!$B$4)),"ENTERED LATE; ","")&amp;IF(AND(N(A545)&gt;0,K545="",TODAY()-N(A545)&gt;=N('Settings'!$B$5)),"NOT APPROVED; ",""),LEN(IF(N(A545)=0,"NO DATE; ",IF(A545&gt;TODAY(),"FUTURE DATE; ",""))&amp;IF(B545="","NO WORKER; ",IF(COUNTIF('Workers'!$A$2:$A$61,B545)=0,"WORKER NOT ON WORKERS SHEET; ",""))&amp;IF(C545="","NO JOB; ",IF(COUNTIF('Jobs'!$A$2:$A$61,C545)=0,"JOB NOT ON JOBS SHEET; ",""))&amp;IF(AND(N(G545)=0,AND(D545&lt;&gt;"",E545&lt;&gt;""),N(E545)&lt;=N(D545)),"END BEFORE START; ",IF(N(M545)&lt;=0,"NO HOURS; ",""))&amp;IF(AND(N(A545)&gt;0,B545&lt;&gt;"",COUNTIFS('Time Entries'!$A$2:$A$1500,A545,'Time Entries'!$B$2:$B$1500,B545,'Time Entries'!$C$2:$C$1500,C545,'Time Entries'!$M$2:$M$1500,M545)&gt;1),"POSSIBLE DUPLICATE; ","")&amp;IF(AND(N(A545)&gt;0,B545&lt;&gt;"",N('Settings'!$B$2)&gt;0,SUMIFS('Time Entries'!$M$2:$M$1500,'Time Entries'!$A$2:$A$1500,A545,'Time Entries'!$B$2:$B$1500,B545)&gt;N('Settings'!$B$2)),"LONG DAY; ","")&amp;IF(AND(N(A545)&gt;0,N(J545)&gt;0,N(J545)-N(A545)&gt;N('Settings'!$B$4)),"ENTERED LATE; ","")&amp;IF(AND(N(A545)&gt;0,K545="",TODAY()-N(A545)&gt;=N('Settings'!$B$5)),"NOT APPROVED; ",""))-2)))</f>
        <v/>
      </c>
    </row>
    <row r="546">
      <c r="A546" s="6" t="n"/>
      <c r="D546" s="7" t="n"/>
      <c r="E546" s="7" t="n"/>
      <c r="J546" s="6" t="n"/>
      <c r="L546" s="8" t="n"/>
      <c r="M546" s="9">
        <f>IF(NOT(OR(A546&lt;&gt;"",B546&lt;&gt;"",C546&lt;&gt;"")),"",IF(N(G546)&gt;0,N(G546),IF(AND(AND(D546&lt;&gt;"",E546&lt;&gt;""),N(E546)&gt;N(D546)),ROUND((N(E546)-N(D546))*24-N(F546)/60,2),"")))</f>
        <v/>
      </c>
      <c r="N546" s="6">
        <f>IF(N(A546)=0,"",A546-WEEKDAY(A546,3))</f>
        <v/>
      </c>
      <c r="O546" s="8">
        <f>IF(NOT(OR(A546&lt;&gt;"",B546&lt;&gt;"",C546&lt;&gt;"")),"",IF(IF(N(A546)=0,"NO DATE; ",IF(A546&gt;TODAY(),"FUTURE DATE; ",""))&amp;IF(B546="","NO WORKER; ",IF(COUNTIF('Workers'!$A$2:$A$61,B546)=0,"WORKER NOT ON WORKERS SHEET; ",""))&amp;IF(C546="","NO JOB; ",IF(COUNTIF('Jobs'!$A$2:$A$61,C546)=0,"JOB NOT ON JOBS SHEET; ",""))&amp;IF(AND(N(G546)=0,AND(D546&lt;&gt;"",E546&lt;&gt;""),N(E546)&lt;=N(D546)),"END BEFORE START; ",IF(N(M546)&lt;=0,"NO HOURS; ",""))&amp;IF(AND(N(A546)&gt;0,B546&lt;&gt;"",COUNTIFS('Time Entries'!$A$2:$A$1500,A546,'Time Entries'!$B$2:$B$1500,B546,'Time Entries'!$C$2:$C$1500,C546,'Time Entries'!$M$2:$M$1500,M546)&gt;1),"POSSIBLE DUPLICATE; ","")&amp;IF(AND(N(A546)&gt;0,B546&lt;&gt;"",N('Settings'!$B$2)&gt;0,SUMIFS('Time Entries'!$M$2:$M$1500,'Time Entries'!$A$2:$A$1500,A546,'Time Entries'!$B$2:$B$1500,B546)&gt;N('Settings'!$B$2)),"LONG DAY; ","")&amp;IF(AND(N(A546)&gt;0,N(J546)&gt;0,N(J546)-N(A546)&gt;N('Settings'!$B$4)),"ENTERED LATE; ","")&amp;IF(AND(N(A546)&gt;0,K546="",TODAY()-N(A546)&gt;=N('Settings'!$B$5)),"NOT APPROVED; ","")="","",LEFT(IF(N(A546)=0,"NO DATE; ",IF(A546&gt;TODAY(),"FUTURE DATE; ",""))&amp;IF(B546="","NO WORKER; ",IF(COUNTIF('Workers'!$A$2:$A$61,B546)=0,"WORKER NOT ON WORKERS SHEET; ",""))&amp;IF(C546="","NO JOB; ",IF(COUNTIF('Jobs'!$A$2:$A$61,C546)=0,"JOB NOT ON JOBS SHEET; ",""))&amp;IF(AND(N(G546)=0,AND(D546&lt;&gt;"",E546&lt;&gt;""),N(E546)&lt;=N(D546)),"END BEFORE START; ",IF(N(M546)&lt;=0,"NO HOURS; ",""))&amp;IF(AND(N(A546)&gt;0,B546&lt;&gt;"",COUNTIFS('Time Entries'!$A$2:$A$1500,A546,'Time Entries'!$B$2:$B$1500,B546,'Time Entries'!$C$2:$C$1500,C546,'Time Entries'!$M$2:$M$1500,M546)&gt;1),"POSSIBLE DUPLICATE; ","")&amp;IF(AND(N(A546)&gt;0,B546&lt;&gt;"",N('Settings'!$B$2)&gt;0,SUMIFS('Time Entries'!$M$2:$M$1500,'Time Entries'!$A$2:$A$1500,A546,'Time Entries'!$B$2:$B$1500,B546)&gt;N('Settings'!$B$2)),"LONG DAY; ","")&amp;IF(AND(N(A546)&gt;0,N(J546)&gt;0,N(J546)-N(A546)&gt;N('Settings'!$B$4)),"ENTERED LATE; ","")&amp;IF(AND(N(A546)&gt;0,K546="",TODAY()-N(A546)&gt;=N('Settings'!$B$5)),"NOT APPROVED; ",""),LEN(IF(N(A546)=0,"NO DATE; ",IF(A546&gt;TODAY(),"FUTURE DATE; ",""))&amp;IF(B546="","NO WORKER; ",IF(COUNTIF('Workers'!$A$2:$A$61,B546)=0,"WORKER NOT ON WORKERS SHEET; ",""))&amp;IF(C546="","NO JOB; ",IF(COUNTIF('Jobs'!$A$2:$A$61,C546)=0,"JOB NOT ON JOBS SHEET; ",""))&amp;IF(AND(N(G546)=0,AND(D546&lt;&gt;"",E546&lt;&gt;""),N(E546)&lt;=N(D546)),"END BEFORE START; ",IF(N(M546)&lt;=0,"NO HOURS; ",""))&amp;IF(AND(N(A546)&gt;0,B546&lt;&gt;"",COUNTIFS('Time Entries'!$A$2:$A$1500,A546,'Time Entries'!$B$2:$B$1500,B546,'Time Entries'!$C$2:$C$1500,C546,'Time Entries'!$M$2:$M$1500,M546)&gt;1),"POSSIBLE DUPLICATE; ","")&amp;IF(AND(N(A546)&gt;0,B546&lt;&gt;"",N('Settings'!$B$2)&gt;0,SUMIFS('Time Entries'!$M$2:$M$1500,'Time Entries'!$A$2:$A$1500,A546,'Time Entries'!$B$2:$B$1500,B546)&gt;N('Settings'!$B$2)),"LONG DAY; ","")&amp;IF(AND(N(A546)&gt;0,N(J546)&gt;0,N(J546)-N(A546)&gt;N('Settings'!$B$4)),"ENTERED LATE; ","")&amp;IF(AND(N(A546)&gt;0,K546="",TODAY()-N(A546)&gt;=N('Settings'!$B$5)),"NOT APPROVED; ",""))-2)))</f>
        <v/>
      </c>
    </row>
    <row r="547">
      <c r="A547" s="6" t="n"/>
      <c r="D547" s="7" t="n"/>
      <c r="E547" s="7" t="n"/>
      <c r="J547" s="6" t="n"/>
      <c r="L547" s="8" t="n"/>
      <c r="M547" s="9">
        <f>IF(NOT(OR(A547&lt;&gt;"",B547&lt;&gt;"",C547&lt;&gt;"")),"",IF(N(G547)&gt;0,N(G547),IF(AND(AND(D547&lt;&gt;"",E547&lt;&gt;""),N(E547)&gt;N(D547)),ROUND((N(E547)-N(D547))*24-N(F547)/60,2),"")))</f>
        <v/>
      </c>
      <c r="N547" s="6">
        <f>IF(N(A547)=0,"",A547-WEEKDAY(A547,3))</f>
        <v/>
      </c>
      <c r="O547" s="8">
        <f>IF(NOT(OR(A547&lt;&gt;"",B547&lt;&gt;"",C547&lt;&gt;"")),"",IF(IF(N(A547)=0,"NO DATE; ",IF(A547&gt;TODAY(),"FUTURE DATE; ",""))&amp;IF(B547="","NO WORKER; ",IF(COUNTIF('Workers'!$A$2:$A$61,B547)=0,"WORKER NOT ON WORKERS SHEET; ",""))&amp;IF(C547="","NO JOB; ",IF(COUNTIF('Jobs'!$A$2:$A$61,C547)=0,"JOB NOT ON JOBS SHEET; ",""))&amp;IF(AND(N(G547)=0,AND(D547&lt;&gt;"",E547&lt;&gt;""),N(E547)&lt;=N(D547)),"END BEFORE START; ",IF(N(M547)&lt;=0,"NO HOURS; ",""))&amp;IF(AND(N(A547)&gt;0,B547&lt;&gt;"",COUNTIFS('Time Entries'!$A$2:$A$1500,A547,'Time Entries'!$B$2:$B$1500,B547,'Time Entries'!$C$2:$C$1500,C547,'Time Entries'!$M$2:$M$1500,M547)&gt;1),"POSSIBLE DUPLICATE; ","")&amp;IF(AND(N(A547)&gt;0,B547&lt;&gt;"",N('Settings'!$B$2)&gt;0,SUMIFS('Time Entries'!$M$2:$M$1500,'Time Entries'!$A$2:$A$1500,A547,'Time Entries'!$B$2:$B$1500,B547)&gt;N('Settings'!$B$2)),"LONG DAY; ","")&amp;IF(AND(N(A547)&gt;0,N(J547)&gt;0,N(J547)-N(A547)&gt;N('Settings'!$B$4)),"ENTERED LATE; ","")&amp;IF(AND(N(A547)&gt;0,K547="",TODAY()-N(A547)&gt;=N('Settings'!$B$5)),"NOT APPROVED; ","")="","",LEFT(IF(N(A547)=0,"NO DATE; ",IF(A547&gt;TODAY(),"FUTURE DATE; ",""))&amp;IF(B547="","NO WORKER; ",IF(COUNTIF('Workers'!$A$2:$A$61,B547)=0,"WORKER NOT ON WORKERS SHEET; ",""))&amp;IF(C547="","NO JOB; ",IF(COUNTIF('Jobs'!$A$2:$A$61,C547)=0,"JOB NOT ON JOBS SHEET; ",""))&amp;IF(AND(N(G547)=0,AND(D547&lt;&gt;"",E547&lt;&gt;""),N(E547)&lt;=N(D547)),"END BEFORE START; ",IF(N(M547)&lt;=0,"NO HOURS; ",""))&amp;IF(AND(N(A547)&gt;0,B547&lt;&gt;"",COUNTIFS('Time Entries'!$A$2:$A$1500,A547,'Time Entries'!$B$2:$B$1500,B547,'Time Entries'!$C$2:$C$1500,C547,'Time Entries'!$M$2:$M$1500,M547)&gt;1),"POSSIBLE DUPLICATE; ","")&amp;IF(AND(N(A547)&gt;0,B547&lt;&gt;"",N('Settings'!$B$2)&gt;0,SUMIFS('Time Entries'!$M$2:$M$1500,'Time Entries'!$A$2:$A$1500,A547,'Time Entries'!$B$2:$B$1500,B547)&gt;N('Settings'!$B$2)),"LONG DAY; ","")&amp;IF(AND(N(A547)&gt;0,N(J547)&gt;0,N(J547)-N(A547)&gt;N('Settings'!$B$4)),"ENTERED LATE; ","")&amp;IF(AND(N(A547)&gt;0,K547="",TODAY()-N(A547)&gt;=N('Settings'!$B$5)),"NOT APPROVED; ",""),LEN(IF(N(A547)=0,"NO DATE; ",IF(A547&gt;TODAY(),"FUTURE DATE; ",""))&amp;IF(B547="","NO WORKER; ",IF(COUNTIF('Workers'!$A$2:$A$61,B547)=0,"WORKER NOT ON WORKERS SHEET; ",""))&amp;IF(C547="","NO JOB; ",IF(COUNTIF('Jobs'!$A$2:$A$61,C547)=0,"JOB NOT ON JOBS SHEET; ",""))&amp;IF(AND(N(G547)=0,AND(D547&lt;&gt;"",E547&lt;&gt;""),N(E547)&lt;=N(D547)),"END BEFORE START; ",IF(N(M547)&lt;=0,"NO HOURS; ",""))&amp;IF(AND(N(A547)&gt;0,B547&lt;&gt;"",COUNTIFS('Time Entries'!$A$2:$A$1500,A547,'Time Entries'!$B$2:$B$1500,B547,'Time Entries'!$C$2:$C$1500,C547,'Time Entries'!$M$2:$M$1500,M547)&gt;1),"POSSIBLE DUPLICATE; ","")&amp;IF(AND(N(A547)&gt;0,B547&lt;&gt;"",N('Settings'!$B$2)&gt;0,SUMIFS('Time Entries'!$M$2:$M$1500,'Time Entries'!$A$2:$A$1500,A547,'Time Entries'!$B$2:$B$1500,B547)&gt;N('Settings'!$B$2)),"LONG DAY; ","")&amp;IF(AND(N(A547)&gt;0,N(J547)&gt;0,N(J547)-N(A547)&gt;N('Settings'!$B$4)),"ENTERED LATE; ","")&amp;IF(AND(N(A547)&gt;0,K547="",TODAY()-N(A547)&gt;=N('Settings'!$B$5)),"NOT APPROVED; ",""))-2)))</f>
        <v/>
      </c>
    </row>
    <row r="548">
      <c r="A548" s="6" t="n"/>
      <c r="D548" s="7" t="n"/>
      <c r="E548" s="7" t="n"/>
      <c r="J548" s="6" t="n"/>
      <c r="L548" s="8" t="n"/>
      <c r="M548" s="9">
        <f>IF(NOT(OR(A548&lt;&gt;"",B548&lt;&gt;"",C548&lt;&gt;"")),"",IF(N(G548)&gt;0,N(G548),IF(AND(AND(D548&lt;&gt;"",E548&lt;&gt;""),N(E548)&gt;N(D548)),ROUND((N(E548)-N(D548))*24-N(F548)/60,2),"")))</f>
        <v/>
      </c>
      <c r="N548" s="6">
        <f>IF(N(A548)=0,"",A548-WEEKDAY(A548,3))</f>
        <v/>
      </c>
      <c r="O548" s="8">
        <f>IF(NOT(OR(A548&lt;&gt;"",B548&lt;&gt;"",C548&lt;&gt;"")),"",IF(IF(N(A548)=0,"NO DATE; ",IF(A548&gt;TODAY(),"FUTURE DATE; ",""))&amp;IF(B548="","NO WORKER; ",IF(COUNTIF('Workers'!$A$2:$A$61,B548)=0,"WORKER NOT ON WORKERS SHEET; ",""))&amp;IF(C548="","NO JOB; ",IF(COUNTIF('Jobs'!$A$2:$A$61,C548)=0,"JOB NOT ON JOBS SHEET; ",""))&amp;IF(AND(N(G548)=0,AND(D548&lt;&gt;"",E548&lt;&gt;""),N(E548)&lt;=N(D548)),"END BEFORE START; ",IF(N(M548)&lt;=0,"NO HOURS; ",""))&amp;IF(AND(N(A548)&gt;0,B548&lt;&gt;"",COUNTIFS('Time Entries'!$A$2:$A$1500,A548,'Time Entries'!$B$2:$B$1500,B548,'Time Entries'!$C$2:$C$1500,C548,'Time Entries'!$M$2:$M$1500,M548)&gt;1),"POSSIBLE DUPLICATE; ","")&amp;IF(AND(N(A548)&gt;0,B548&lt;&gt;"",N('Settings'!$B$2)&gt;0,SUMIFS('Time Entries'!$M$2:$M$1500,'Time Entries'!$A$2:$A$1500,A548,'Time Entries'!$B$2:$B$1500,B548)&gt;N('Settings'!$B$2)),"LONG DAY; ","")&amp;IF(AND(N(A548)&gt;0,N(J548)&gt;0,N(J548)-N(A548)&gt;N('Settings'!$B$4)),"ENTERED LATE; ","")&amp;IF(AND(N(A548)&gt;0,K548="",TODAY()-N(A548)&gt;=N('Settings'!$B$5)),"NOT APPROVED; ","")="","",LEFT(IF(N(A548)=0,"NO DATE; ",IF(A548&gt;TODAY(),"FUTURE DATE; ",""))&amp;IF(B548="","NO WORKER; ",IF(COUNTIF('Workers'!$A$2:$A$61,B548)=0,"WORKER NOT ON WORKERS SHEET; ",""))&amp;IF(C548="","NO JOB; ",IF(COUNTIF('Jobs'!$A$2:$A$61,C548)=0,"JOB NOT ON JOBS SHEET; ",""))&amp;IF(AND(N(G548)=0,AND(D548&lt;&gt;"",E548&lt;&gt;""),N(E548)&lt;=N(D548)),"END BEFORE START; ",IF(N(M548)&lt;=0,"NO HOURS; ",""))&amp;IF(AND(N(A548)&gt;0,B548&lt;&gt;"",COUNTIFS('Time Entries'!$A$2:$A$1500,A548,'Time Entries'!$B$2:$B$1500,B548,'Time Entries'!$C$2:$C$1500,C548,'Time Entries'!$M$2:$M$1500,M548)&gt;1),"POSSIBLE DUPLICATE; ","")&amp;IF(AND(N(A548)&gt;0,B548&lt;&gt;"",N('Settings'!$B$2)&gt;0,SUMIFS('Time Entries'!$M$2:$M$1500,'Time Entries'!$A$2:$A$1500,A548,'Time Entries'!$B$2:$B$1500,B548)&gt;N('Settings'!$B$2)),"LONG DAY; ","")&amp;IF(AND(N(A548)&gt;0,N(J548)&gt;0,N(J548)-N(A548)&gt;N('Settings'!$B$4)),"ENTERED LATE; ","")&amp;IF(AND(N(A548)&gt;0,K548="",TODAY()-N(A548)&gt;=N('Settings'!$B$5)),"NOT APPROVED; ",""),LEN(IF(N(A548)=0,"NO DATE; ",IF(A548&gt;TODAY(),"FUTURE DATE; ",""))&amp;IF(B548="","NO WORKER; ",IF(COUNTIF('Workers'!$A$2:$A$61,B548)=0,"WORKER NOT ON WORKERS SHEET; ",""))&amp;IF(C548="","NO JOB; ",IF(COUNTIF('Jobs'!$A$2:$A$61,C548)=0,"JOB NOT ON JOBS SHEET; ",""))&amp;IF(AND(N(G548)=0,AND(D548&lt;&gt;"",E548&lt;&gt;""),N(E548)&lt;=N(D548)),"END BEFORE START; ",IF(N(M548)&lt;=0,"NO HOURS; ",""))&amp;IF(AND(N(A548)&gt;0,B548&lt;&gt;"",COUNTIFS('Time Entries'!$A$2:$A$1500,A548,'Time Entries'!$B$2:$B$1500,B548,'Time Entries'!$C$2:$C$1500,C548,'Time Entries'!$M$2:$M$1500,M548)&gt;1),"POSSIBLE DUPLICATE; ","")&amp;IF(AND(N(A548)&gt;0,B548&lt;&gt;"",N('Settings'!$B$2)&gt;0,SUMIFS('Time Entries'!$M$2:$M$1500,'Time Entries'!$A$2:$A$1500,A548,'Time Entries'!$B$2:$B$1500,B548)&gt;N('Settings'!$B$2)),"LONG DAY; ","")&amp;IF(AND(N(A548)&gt;0,N(J548)&gt;0,N(J548)-N(A548)&gt;N('Settings'!$B$4)),"ENTERED LATE; ","")&amp;IF(AND(N(A548)&gt;0,K548="",TODAY()-N(A548)&gt;=N('Settings'!$B$5)),"NOT APPROVED; ",""))-2)))</f>
        <v/>
      </c>
    </row>
    <row r="549">
      <c r="A549" s="6" t="n"/>
      <c r="D549" s="7" t="n"/>
      <c r="E549" s="7" t="n"/>
      <c r="J549" s="6" t="n"/>
      <c r="L549" s="8" t="n"/>
      <c r="M549" s="9">
        <f>IF(NOT(OR(A549&lt;&gt;"",B549&lt;&gt;"",C549&lt;&gt;"")),"",IF(N(G549)&gt;0,N(G549),IF(AND(AND(D549&lt;&gt;"",E549&lt;&gt;""),N(E549)&gt;N(D549)),ROUND((N(E549)-N(D549))*24-N(F549)/60,2),"")))</f>
        <v/>
      </c>
      <c r="N549" s="6">
        <f>IF(N(A549)=0,"",A549-WEEKDAY(A549,3))</f>
        <v/>
      </c>
      <c r="O549" s="8">
        <f>IF(NOT(OR(A549&lt;&gt;"",B549&lt;&gt;"",C549&lt;&gt;"")),"",IF(IF(N(A549)=0,"NO DATE; ",IF(A549&gt;TODAY(),"FUTURE DATE; ",""))&amp;IF(B549="","NO WORKER; ",IF(COUNTIF('Workers'!$A$2:$A$61,B549)=0,"WORKER NOT ON WORKERS SHEET; ",""))&amp;IF(C549="","NO JOB; ",IF(COUNTIF('Jobs'!$A$2:$A$61,C549)=0,"JOB NOT ON JOBS SHEET; ",""))&amp;IF(AND(N(G549)=0,AND(D549&lt;&gt;"",E549&lt;&gt;""),N(E549)&lt;=N(D549)),"END BEFORE START; ",IF(N(M549)&lt;=0,"NO HOURS; ",""))&amp;IF(AND(N(A549)&gt;0,B549&lt;&gt;"",COUNTIFS('Time Entries'!$A$2:$A$1500,A549,'Time Entries'!$B$2:$B$1500,B549,'Time Entries'!$C$2:$C$1500,C549,'Time Entries'!$M$2:$M$1500,M549)&gt;1),"POSSIBLE DUPLICATE; ","")&amp;IF(AND(N(A549)&gt;0,B549&lt;&gt;"",N('Settings'!$B$2)&gt;0,SUMIFS('Time Entries'!$M$2:$M$1500,'Time Entries'!$A$2:$A$1500,A549,'Time Entries'!$B$2:$B$1500,B549)&gt;N('Settings'!$B$2)),"LONG DAY; ","")&amp;IF(AND(N(A549)&gt;0,N(J549)&gt;0,N(J549)-N(A549)&gt;N('Settings'!$B$4)),"ENTERED LATE; ","")&amp;IF(AND(N(A549)&gt;0,K549="",TODAY()-N(A549)&gt;=N('Settings'!$B$5)),"NOT APPROVED; ","")="","",LEFT(IF(N(A549)=0,"NO DATE; ",IF(A549&gt;TODAY(),"FUTURE DATE; ",""))&amp;IF(B549="","NO WORKER; ",IF(COUNTIF('Workers'!$A$2:$A$61,B549)=0,"WORKER NOT ON WORKERS SHEET; ",""))&amp;IF(C549="","NO JOB; ",IF(COUNTIF('Jobs'!$A$2:$A$61,C549)=0,"JOB NOT ON JOBS SHEET; ",""))&amp;IF(AND(N(G549)=0,AND(D549&lt;&gt;"",E549&lt;&gt;""),N(E549)&lt;=N(D549)),"END BEFORE START; ",IF(N(M549)&lt;=0,"NO HOURS; ",""))&amp;IF(AND(N(A549)&gt;0,B549&lt;&gt;"",COUNTIFS('Time Entries'!$A$2:$A$1500,A549,'Time Entries'!$B$2:$B$1500,B549,'Time Entries'!$C$2:$C$1500,C549,'Time Entries'!$M$2:$M$1500,M549)&gt;1),"POSSIBLE DUPLICATE; ","")&amp;IF(AND(N(A549)&gt;0,B549&lt;&gt;"",N('Settings'!$B$2)&gt;0,SUMIFS('Time Entries'!$M$2:$M$1500,'Time Entries'!$A$2:$A$1500,A549,'Time Entries'!$B$2:$B$1500,B549)&gt;N('Settings'!$B$2)),"LONG DAY; ","")&amp;IF(AND(N(A549)&gt;0,N(J549)&gt;0,N(J549)-N(A549)&gt;N('Settings'!$B$4)),"ENTERED LATE; ","")&amp;IF(AND(N(A549)&gt;0,K549="",TODAY()-N(A549)&gt;=N('Settings'!$B$5)),"NOT APPROVED; ",""),LEN(IF(N(A549)=0,"NO DATE; ",IF(A549&gt;TODAY(),"FUTURE DATE; ",""))&amp;IF(B549="","NO WORKER; ",IF(COUNTIF('Workers'!$A$2:$A$61,B549)=0,"WORKER NOT ON WORKERS SHEET; ",""))&amp;IF(C549="","NO JOB; ",IF(COUNTIF('Jobs'!$A$2:$A$61,C549)=0,"JOB NOT ON JOBS SHEET; ",""))&amp;IF(AND(N(G549)=0,AND(D549&lt;&gt;"",E549&lt;&gt;""),N(E549)&lt;=N(D549)),"END BEFORE START; ",IF(N(M549)&lt;=0,"NO HOURS; ",""))&amp;IF(AND(N(A549)&gt;0,B549&lt;&gt;"",COUNTIFS('Time Entries'!$A$2:$A$1500,A549,'Time Entries'!$B$2:$B$1500,B549,'Time Entries'!$C$2:$C$1500,C549,'Time Entries'!$M$2:$M$1500,M549)&gt;1),"POSSIBLE DUPLICATE; ","")&amp;IF(AND(N(A549)&gt;0,B549&lt;&gt;"",N('Settings'!$B$2)&gt;0,SUMIFS('Time Entries'!$M$2:$M$1500,'Time Entries'!$A$2:$A$1500,A549,'Time Entries'!$B$2:$B$1500,B549)&gt;N('Settings'!$B$2)),"LONG DAY; ","")&amp;IF(AND(N(A549)&gt;0,N(J549)&gt;0,N(J549)-N(A549)&gt;N('Settings'!$B$4)),"ENTERED LATE; ","")&amp;IF(AND(N(A549)&gt;0,K549="",TODAY()-N(A549)&gt;=N('Settings'!$B$5)),"NOT APPROVED; ",""))-2)))</f>
        <v/>
      </c>
    </row>
    <row r="550">
      <c r="A550" s="6" t="n"/>
      <c r="D550" s="7" t="n"/>
      <c r="E550" s="7" t="n"/>
      <c r="J550" s="6" t="n"/>
      <c r="L550" s="8" t="n"/>
      <c r="M550" s="9">
        <f>IF(NOT(OR(A550&lt;&gt;"",B550&lt;&gt;"",C550&lt;&gt;"")),"",IF(N(G550)&gt;0,N(G550),IF(AND(AND(D550&lt;&gt;"",E550&lt;&gt;""),N(E550)&gt;N(D550)),ROUND((N(E550)-N(D550))*24-N(F550)/60,2),"")))</f>
        <v/>
      </c>
      <c r="N550" s="6">
        <f>IF(N(A550)=0,"",A550-WEEKDAY(A550,3))</f>
        <v/>
      </c>
      <c r="O550" s="8">
        <f>IF(NOT(OR(A550&lt;&gt;"",B550&lt;&gt;"",C550&lt;&gt;"")),"",IF(IF(N(A550)=0,"NO DATE; ",IF(A550&gt;TODAY(),"FUTURE DATE; ",""))&amp;IF(B550="","NO WORKER; ",IF(COUNTIF('Workers'!$A$2:$A$61,B550)=0,"WORKER NOT ON WORKERS SHEET; ",""))&amp;IF(C550="","NO JOB; ",IF(COUNTIF('Jobs'!$A$2:$A$61,C550)=0,"JOB NOT ON JOBS SHEET; ",""))&amp;IF(AND(N(G550)=0,AND(D550&lt;&gt;"",E550&lt;&gt;""),N(E550)&lt;=N(D550)),"END BEFORE START; ",IF(N(M550)&lt;=0,"NO HOURS; ",""))&amp;IF(AND(N(A550)&gt;0,B550&lt;&gt;"",COUNTIFS('Time Entries'!$A$2:$A$1500,A550,'Time Entries'!$B$2:$B$1500,B550,'Time Entries'!$C$2:$C$1500,C550,'Time Entries'!$M$2:$M$1500,M550)&gt;1),"POSSIBLE DUPLICATE; ","")&amp;IF(AND(N(A550)&gt;0,B550&lt;&gt;"",N('Settings'!$B$2)&gt;0,SUMIFS('Time Entries'!$M$2:$M$1500,'Time Entries'!$A$2:$A$1500,A550,'Time Entries'!$B$2:$B$1500,B550)&gt;N('Settings'!$B$2)),"LONG DAY; ","")&amp;IF(AND(N(A550)&gt;0,N(J550)&gt;0,N(J550)-N(A550)&gt;N('Settings'!$B$4)),"ENTERED LATE; ","")&amp;IF(AND(N(A550)&gt;0,K550="",TODAY()-N(A550)&gt;=N('Settings'!$B$5)),"NOT APPROVED; ","")="","",LEFT(IF(N(A550)=0,"NO DATE; ",IF(A550&gt;TODAY(),"FUTURE DATE; ",""))&amp;IF(B550="","NO WORKER; ",IF(COUNTIF('Workers'!$A$2:$A$61,B550)=0,"WORKER NOT ON WORKERS SHEET; ",""))&amp;IF(C550="","NO JOB; ",IF(COUNTIF('Jobs'!$A$2:$A$61,C550)=0,"JOB NOT ON JOBS SHEET; ",""))&amp;IF(AND(N(G550)=0,AND(D550&lt;&gt;"",E550&lt;&gt;""),N(E550)&lt;=N(D550)),"END BEFORE START; ",IF(N(M550)&lt;=0,"NO HOURS; ",""))&amp;IF(AND(N(A550)&gt;0,B550&lt;&gt;"",COUNTIFS('Time Entries'!$A$2:$A$1500,A550,'Time Entries'!$B$2:$B$1500,B550,'Time Entries'!$C$2:$C$1500,C550,'Time Entries'!$M$2:$M$1500,M550)&gt;1),"POSSIBLE DUPLICATE; ","")&amp;IF(AND(N(A550)&gt;0,B550&lt;&gt;"",N('Settings'!$B$2)&gt;0,SUMIFS('Time Entries'!$M$2:$M$1500,'Time Entries'!$A$2:$A$1500,A550,'Time Entries'!$B$2:$B$1500,B550)&gt;N('Settings'!$B$2)),"LONG DAY; ","")&amp;IF(AND(N(A550)&gt;0,N(J550)&gt;0,N(J550)-N(A550)&gt;N('Settings'!$B$4)),"ENTERED LATE; ","")&amp;IF(AND(N(A550)&gt;0,K550="",TODAY()-N(A550)&gt;=N('Settings'!$B$5)),"NOT APPROVED; ",""),LEN(IF(N(A550)=0,"NO DATE; ",IF(A550&gt;TODAY(),"FUTURE DATE; ",""))&amp;IF(B550="","NO WORKER; ",IF(COUNTIF('Workers'!$A$2:$A$61,B550)=0,"WORKER NOT ON WORKERS SHEET; ",""))&amp;IF(C550="","NO JOB; ",IF(COUNTIF('Jobs'!$A$2:$A$61,C550)=0,"JOB NOT ON JOBS SHEET; ",""))&amp;IF(AND(N(G550)=0,AND(D550&lt;&gt;"",E550&lt;&gt;""),N(E550)&lt;=N(D550)),"END BEFORE START; ",IF(N(M550)&lt;=0,"NO HOURS; ",""))&amp;IF(AND(N(A550)&gt;0,B550&lt;&gt;"",COUNTIFS('Time Entries'!$A$2:$A$1500,A550,'Time Entries'!$B$2:$B$1500,B550,'Time Entries'!$C$2:$C$1500,C550,'Time Entries'!$M$2:$M$1500,M550)&gt;1),"POSSIBLE DUPLICATE; ","")&amp;IF(AND(N(A550)&gt;0,B550&lt;&gt;"",N('Settings'!$B$2)&gt;0,SUMIFS('Time Entries'!$M$2:$M$1500,'Time Entries'!$A$2:$A$1500,A550,'Time Entries'!$B$2:$B$1500,B550)&gt;N('Settings'!$B$2)),"LONG DAY; ","")&amp;IF(AND(N(A550)&gt;0,N(J550)&gt;0,N(J550)-N(A550)&gt;N('Settings'!$B$4)),"ENTERED LATE; ","")&amp;IF(AND(N(A550)&gt;0,K550="",TODAY()-N(A550)&gt;=N('Settings'!$B$5)),"NOT APPROVED; ",""))-2)))</f>
        <v/>
      </c>
    </row>
    <row r="551">
      <c r="A551" s="6" t="n"/>
      <c r="D551" s="7" t="n"/>
      <c r="E551" s="7" t="n"/>
      <c r="J551" s="6" t="n"/>
      <c r="L551" s="8" t="n"/>
      <c r="M551" s="9">
        <f>IF(NOT(OR(A551&lt;&gt;"",B551&lt;&gt;"",C551&lt;&gt;"")),"",IF(N(G551)&gt;0,N(G551),IF(AND(AND(D551&lt;&gt;"",E551&lt;&gt;""),N(E551)&gt;N(D551)),ROUND((N(E551)-N(D551))*24-N(F551)/60,2),"")))</f>
        <v/>
      </c>
      <c r="N551" s="6">
        <f>IF(N(A551)=0,"",A551-WEEKDAY(A551,3))</f>
        <v/>
      </c>
      <c r="O551" s="8">
        <f>IF(NOT(OR(A551&lt;&gt;"",B551&lt;&gt;"",C551&lt;&gt;"")),"",IF(IF(N(A551)=0,"NO DATE; ",IF(A551&gt;TODAY(),"FUTURE DATE; ",""))&amp;IF(B551="","NO WORKER; ",IF(COUNTIF('Workers'!$A$2:$A$61,B551)=0,"WORKER NOT ON WORKERS SHEET; ",""))&amp;IF(C551="","NO JOB; ",IF(COUNTIF('Jobs'!$A$2:$A$61,C551)=0,"JOB NOT ON JOBS SHEET; ",""))&amp;IF(AND(N(G551)=0,AND(D551&lt;&gt;"",E551&lt;&gt;""),N(E551)&lt;=N(D551)),"END BEFORE START; ",IF(N(M551)&lt;=0,"NO HOURS; ",""))&amp;IF(AND(N(A551)&gt;0,B551&lt;&gt;"",COUNTIFS('Time Entries'!$A$2:$A$1500,A551,'Time Entries'!$B$2:$B$1500,B551,'Time Entries'!$C$2:$C$1500,C551,'Time Entries'!$M$2:$M$1500,M551)&gt;1),"POSSIBLE DUPLICATE; ","")&amp;IF(AND(N(A551)&gt;0,B551&lt;&gt;"",N('Settings'!$B$2)&gt;0,SUMIFS('Time Entries'!$M$2:$M$1500,'Time Entries'!$A$2:$A$1500,A551,'Time Entries'!$B$2:$B$1500,B551)&gt;N('Settings'!$B$2)),"LONG DAY; ","")&amp;IF(AND(N(A551)&gt;0,N(J551)&gt;0,N(J551)-N(A551)&gt;N('Settings'!$B$4)),"ENTERED LATE; ","")&amp;IF(AND(N(A551)&gt;0,K551="",TODAY()-N(A551)&gt;=N('Settings'!$B$5)),"NOT APPROVED; ","")="","",LEFT(IF(N(A551)=0,"NO DATE; ",IF(A551&gt;TODAY(),"FUTURE DATE; ",""))&amp;IF(B551="","NO WORKER; ",IF(COUNTIF('Workers'!$A$2:$A$61,B551)=0,"WORKER NOT ON WORKERS SHEET; ",""))&amp;IF(C551="","NO JOB; ",IF(COUNTIF('Jobs'!$A$2:$A$61,C551)=0,"JOB NOT ON JOBS SHEET; ",""))&amp;IF(AND(N(G551)=0,AND(D551&lt;&gt;"",E551&lt;&gt;""),N(E551)&lt;=N(D551)),"END BEFORE START; ",IF(N(M551)&lt;=0,"NO HOURS; ",""))&amp;IF(AND(N(A551)&gt;0,B551&lt;&gt;"",COUNTIFS('Time Entries'!$A$2:$A$1500,A551,'Time Entries'!$B$2:$B$1500,B551,'Time Entries'!$C$2:$C$1500,C551,'Time Entries'!$M$2:$M$1500,M551)&gt;1),"POSSIBLE DUPLICATE; ","")&amp;IF(AND(N(A551)&gt;0,B551&lt;&gt;"",N('Settings'!$B$2)&gt;0,SUMIFS('Time Entries'!$M$2:$M$1500,'Time Entries'!$A$2:$A$1500,A551,'Time Entries'!$B$2:$B$1500,B551)&gt;N('Settings'!$B$2)),"LONG DAY; ","")&amp;IF(AND(N(A551)&gt;0,N(J551)&gt;0,N(J551)-N(A551)&gt;N('Settings'!$B$4)),"ENTERED LATE; ","")&amp;IF(AND(N(A551)&gt;0,K551="",TODAY()-N(A551)&gt;=N('Settings'!$B$5)),"NOT APPROVED; ",""),LEN(IF(N(A551)=0,"NO DATE; ",IF(A551&gt;TODAY(),"FUTURE DATE; ",""))&amp;IF(B551="","NO WORKER; ",IF(COUNTIF('Workers'!$A$2:$A$61,B551)=0,"WORKER NOT ON WORKERS SHEET; ",""))&amp;IF(C551="","NO JOB; ",IF(COUNTIF('Jobs'!$A$2:$A$61,C551)=0,"JOB NOT ON JOBS SHEET; ",""))&amp;IF(AND(N(G551)=0,AND(D551&lt;&gt;"",E551&lt;&gt;""),N(E551)&lt;=N(D551)),"END BEFORE START; ",IF(N(M551)&lt;=0,"NO HOURS; ",""))&amp;IF(AND(N(A551)&gt;0,B551&lt;&gt;"",COUNTIFS('Time Entries'!$A$2:$A$1500,A551,'Time Entries'!$B$2:$B$1500,B551,'Time Entries'!$C$2:$C$1500,C551,'Time Entries'!$M$2:$M$1500,M551)&gt;1),"POSSIBLE DUPLICATE; ","")&amp;IF(AND(N(A551)&gt;0,B551&lt;&gt;"",N('Settings'!$B$2)&gt;0,SUMIFS('Time Entries'!$M$2:$M$1500,'Time Entries'!$A$2:$A$1500,A551,'Time Entries'!$B$2:$B$1500,B551)&gt;N('Settings'!$B$2)),"LONG DAY; ","")&amp;IF(AND(N(A551)&gt;0,N(J551)&gt;0,N(J551)-N(A551)&gt;N('Settings'!$B$4)),"ENTERED LATE; ","")&amp;IF(AND(N(A551)&gt;0,K551="",TODAY()-N(A551)&gt;=N('Settings'!$B$5)),"NOT APPROVED; ",""))-2)))</f>
        <v/>
      </c>
    </row>
    <row r="552">
      <c r="A552" s="6" t="n"/>
      <c r="D552" s="7" t="n"/>
      <c r="E552" s="7" t="n"/>
      <c r="J552" s="6" t="n"/>
      <c r="L552" s="8" t="n"/>
      <c r="M552" s="9">
        <f>IF(NOT(OR(A552&lt;&gt;"",B552&lt;&gt;"",C552&lt;&gt;"")),"",IF(N(G552)&gt;0,N(G552),IF(AND(AND(D552&lt;&gt;"",E552&lt;&gt;""),N(E552)&gt;N(D552)),ROUND((N(E552)-N(D552))*24-N(F552)/60,2),"")))</f>
        <v/>
      </c>
      <c r="N552" s="6">
        <f>IF(N(A552)=0,"",A552-WEEKDAY(A552,3))</f>
        <v/>
      </c>
      <c r="O552" s="8">
        <f>IF(NOT(OR(A552&lt;&gt;"",B552&lt;&gt;"",C552&lt;&gt;"")),"",IF(IF(N(A552)=0,"NO DATE; ",IF(A552&gt;TODAY(),"FUTURE DATE; ",""))&amp;IF(B552="","NO WORKER; ",IF(COUNTIF('Workers'!$A$2:$A$61,B552)=0,"WORKER NOT ON WORKERS SHEET; ",""))&amp;IF(C552="","NO JOB; ",IF(COUNTIF('Jobs'!$A$2:$A$61,C552)=0,"JOB NOT ON JOBS SHEET; ",""))&amp;IF(AND(N(G552)=0,AND(D552&lt;&gt;"",E552&lt;&gt;""),N(E552)&lt;=N(D552)),"END BEFORE START; ",IF(N(M552)&lt;=0,"NO HOURS; ",""))&amp;IF(AND(N(A552)&gt;0,B552&lt;&gt;"",COUNTIFS('Time Entries'!$A$2:$A$1500,A552,'Time Entries'!$B$2:$B$1500,B552,'Time Entries'!$C$2:$C$1500,C552,'Time Entries'!$M$2:$M$1500,M552)&gt;1),"POSSIBLE DUPLICATE; ","")&amp;IF(AND(N(A552)&gt;0,B552&lt;&gt;"",N('Settings'!$B$2)&gt;0,SUMIFS('Time Entries'!$M$2:$M$1500,'Time Entries'!$A$2:$A$1500,A552,'Time Entries'!$B$2:$B$1500,B552)&gt;N('Settings'!$B$2)),"LONG DAY; ","")&amp;IF(AND(N(A552)&gt;0,N(J552)&gt;0,N(J552)-N(A552)&gt;N('Settings'!$B$4)),"ENTERED LATE; ","")&amp;IF(AND(N(A552)&gt;0,K552="",TODAY()-N(A552)&gt;=N('Settings'!$B$5)),"NOT APPROVED; ","")="","",LEFT(IF(N(A552)=0,"NO DATE; ",IF(A552&gt;TODAY(),"FUTURE DATE; ",""))&amp;IF(B552="","NO WORKER; ",IF(COUNTIF('Workers'!$A$2:$A$61,B552)=0,"WORKER NOT ON WORKERS SHEET; ",""))&amp;IF(C552="","NO JOB; ",IF(COUNTIF('Jobs'!$A$2:$A$61,C552)=0,"JOB NOT ON JOBS SHEET; ",""))&amp;IF(AND(N(G552)=0,AND(D552&lt;&gt;"",E552&lt;&gt;""),N(E552)&lt;=N(D552)),"END BEFORE START; ",IF(N(M552)&lt;=0,"NO HOURS; ",""))&amp;IF(AND(N(A552)&gt;0,B552&lt;&gt;"",COUNTIFS('Time Entries'!$A$2:$A$1500,A552,'Time Entries'!$B$2:$B$1500,B552,'Time Entries'!$C$2:$C$1500,C552,'Time Entries'!$M$2:$M$1500,M552)&gt;1),"POSSIBLE DUPLICATE; ","")&amp;IF(AND(N(A552)&gt;0,B552&lt;&gt;"",N('Settings'!$B$2)&gt;0,SUMIFS('Time Entries'!$M$2:$M$1500,'Time Entries'!$A$2:$A$1500,A552,'Time Entries'!$B$2:$B$1500,B552)&gt;N('Settings'!$B$2)),"LONG DAY; ","")&amp;IF(AND(N(A552)&gt;0,N(J552)&gt;0,N(J552)-N(A552)&gt;N('Settings'!$B$4)),"ENTERED LATE; ","")&amp;IF(AND(N(A552)&gt;0,K552="",TODAY()-N(A552)&gt;=N('Settings'!$B$5)),"NOT APPROVED; ",""),LEN(IF(N(A552)=0,"NO DATE; ",IF(A552&gt;TODAY(),"FUTURE DATE; ",""))&amp;IF(B552="","NO WORKER; ",IF(COUNTIF('Workers'!$A$2:$A$61,B552)=0,"WORKER NOT ON WORKERS SHEET; ",""))&amp;IF(C552="","NO JOB; ",IF(COUNTIF('Jobs'!$A$2:$A$61,C552)=0,"JOB NOT ON JOBS SHEET; ",""))&amp;IF(AND(N(G552)=0,AND(D552&lt;&gt;"",E552&lt;&gt;""),N(E552)&lt;=N(D552)),"END BEFORE START; ",IF(N(M552)&lt;=0,"NO HOURS; ",""))&amp;IF(AND(N(A552)&gt;0,B552&lt;&gt;"",COUNTIFS('Time Entries'!$A$2:$A$1500,A552,'Time Entries'!$B$2:$B$1500,B552,'Time Entries'!$C$2:$C$1500,C552,'Time Entries'!$M$2:$M$1500,M552)&gt;1),"POSSIBLE DUPLICATE; ","")&amp;IF(AND(N(A552)&gt;0,B552&lt;&gt;"",N('Settings'!$B$2)&gt;0,SUMIFS('Time Entries'!$M$2:$M$1500,'Time Entries'!$A$2:$A$1500,A552,'Time Entries'!$B$2:$B$1500,B552)&gt;N('Settings'!$B$2)),"LONG DAY; ","")&amp;IF(AND(N(A552)&gt;0,N(J552)&gt;0,N(J552)-N(A552)&gt;N('Settings'!$B$4)),"ENTERED LATE; ","")&amp;IF(AND(N(A552)&gt;0,K552="",TODAY()-N(A552)&gt;=N('Settings'!$B$5)),"NOT APPROVED; ",""))-2)))</f>
        <v/>
      </c>
    </row>
    <row r="553">
      <c r="A553" s="6" t="n"/>
      <c r="D553" s="7" t="n"/>
      <c r="E553" s="7" t="n"/>
      <c r="J553" s="6" t="n"/>
      <c r="L553" s="8" t="n"/>
      <c r="M553" s="9">
        <f>IF(NOT(OR(A553&lt;&gt;"",B553&lt;&gt;"",C553&lt;&gt;"")),"",IF(N(G553)&gt;0,N(G553),IF(AND(AND(D553&lt;&gt;"",E553&lt;&gt;""),N(E553)&gt;N(D553)),ROUND((N(E553)-N(D553))*24-N(F553)/60,2),"")))</f>
        <v/>
      </c>
      <c r="N553" s="6">
        <f>IF(N(A553)=0,"",A553-WEEKDAY(A553,3))</f>
        <v/>
      </c>
      <c r="O553" s="8">
        <f>IF(NOT(OR(A553&lt;&gt;"",B553&lt;&gt;"",C553&lt;&gt;"")),"",IF(IF(N(A553)=0,"NO DATE; ",IF(A553&gt;TODAY(),"FUTURE DATE; ",""))&amp;IF(B553="","NO WORKER; ",IF(COUNTIF('Workers'!$A$2:$A$61,B553)=0,"WORKER NOT ON WORKERS SHEET; ",""))&amp;IF(C553="","NO JOB; ",IF(COUNTIF('Jobs'!$A$2:$A$61,C553)=0,"JOB NOT ON JOBS SHEET; ",""))&amp;IF(AND(N(G553)=0,AND(D553&lt;&gt;"",E553&lt;&gt;""),N(E553)&lt;=N(D553)),"END BEFORE START; ",IF(N(M553)&lt;=0,"NO HOURS; ",""))&amp;IF(AND(N(A553)&gt;0,B553&lt;&gt;"",COUNTIFS('Time Entries'!$A$2:$A$1500,A553,'Time Entries'!$B$2:$B$1500,B553,'Time Entries'!$C$2:$C$1500,C553,'Time Entries'!$M$2:$M$1500,M553)&gt;1),"POSSIBLE DUPLICATE; ","")&amp;IF(AND(N(A553)&gt;0,B553&lt;&gt;"",N('Settings'!$B$2)&gt;0,SUMIFS('Time Entries'!$M$2:$M$1500,'Time Entries'!$A$2:$A$1500,A553,'Time Entries'!$B$2:$B$1500,B553)&gt;N('Settings'!$B$2)),"LONG DAY; ","")&amp;IF(AND(N(A553)&gt;0,N(J553)&gt;0,N(J553)-N(A553)&gt;N('Settings'!$B$4)),"ENTERED LATE; ","")&amp;IF(AND(N(A553)&gt;0,K553="",TODAY()-N(A553)&gt;=N('Settings'!$B$5)),"NOT APPROVED; ","")="","",LEFT(IF(N(A553)=0,"NO DATE; ",IF(A553&gt;TODAY(),"FUTURE DATE; ",""))&amp;IF(B553="","NO WORKER; ",IF(COUNTIF('Workers'!$A$2:$A$61,B553)=0,"WORKER NOT ON WORKERS SHEET; ",""))&amp;IF(C553="","NO JOB; ",IF(COUNTIF('Jobs'!$A$2:$A$61,C553)=0,"JOB NOT ON JOBS SHEET; ",""))&amp;IF(AND(N(G553)=0,AND(D553&lt;&gt;"",E553&lt;&gt;""),N(E553)&lt;=N(D553)),"END BEFORE START; ",IF(N(M553)&lt;=0,"NO HOURS; ",""))&amp;IF(AND(N(A553)&gt;0,B553&lt;&gt;"",COUNTIFS('Time Entries'!$A$2:$A$1500,A553,'Time Entries'!$B$2:$B$1500,B553,'Time Entries'!$C$2:$C$1500,C553,'Time Entries'!$M$2:$M$1500,M553)&gt;1),"POSSIBLE DUPLICATE; ","")&amp;IF(AND(N(A553)&gt;0,B553&lt;&gt;"",N('Settings'!$B$2)&gt;0,SUMIFS('Time Entries'!$M$2:$M$1500,'Time Entries'!$A$2:$A$1500,A553,'Time Entries'!$B$2:$B$1500,B553)&gt;N('Settings'!$B$2)),"LONG DAY; ","")&amp;IF(AND(N(A553)&gt;0,N(J553)&gt;0,N(J553)-N(A553)&gt;N('Settings'!$B$4)),"ENTERED LATE; ","")&amp;IF(AND(N(A553)&gt;0,K553="",TODAY()-N(A553)&gt;=N('Settings'!$B$5)),"NOT APPROVED; ",""),LEN(IF(N(A553)=0,"NO DATE; ",IF(A553&gt;TODAY(),"FUTURE DATE; ",""))&amp;IF(B553="","NO WORKER; ",IF(COUNTIF('Workers'!$A$2:$A$61,B553)=0,"WORKER NOT ON WORKERS SHEET; ",""))&amp;IF(C553="","NO JOB; ",IF(COUNTIF('Jobs'!$A$2:$A$61,C553)=0,"JOB NOT ON JOBS SHEET; ",""))&amp;IF(AND(N(G553)=0,AND(D553&lt;&gt;"",E553&lt;&gt;""),N(E553)&lt;=N(D553)),"END BEFORE START; ",IF(N(M553)&lt;=0,"NO HOURS; ",""))&amp;IF(AND(N(A553)&gt;0,B553&lt;&gt;"",COUNTIFS('Time Entries'!$A$2:$A$1500,A553,'Time Entries'!$B$2:$B$1500,B553,'Time Entries'!$C$2:$C$1500,C553,'Time Entries'!$M$2:$M$1500,M553)&gt;1),"POSSIBLE DUPLICATE; ","")&amp;IF(AND(N(A553)&gt;0,B553&lt;&gt;"",N('Settings'!$B$2)&gt;0,SUMIFS('Time Entries'!$M$2:$M$1500,'Time Entries'!$A$2:$A$1500,A553,'Time Entries'!$B$2:$B$1500,B553)&gt;N('Settings'!$B$2)),"LONG DAY; ","")&amp;IF(AND(N(A553)&gt;0,N(J553)&gt;0,N(J553)-N(A553)&gt;N('Settings'!$B$4)),"ENTERED LATE; ","")&amp;IF(AND(N(A553)&gt;0,K553="",TODAY()-N(A553)&gt;=N('Settings'!$B$5)),"NOT APPROVED; ",""))-2)))</f>
        <v/>
      </c>
    </row>
    <row r="554">
      <c r="A554" s="6" t="n"/>
      <c r="D554" s="7" t="n"/>
      <c r="E554" s="7" t="n"/>
      <c r="J554" s="6" t="n"/>
      <c r="L554" s="8" t="n"/>
      <c r="M554" s="9">
        <f>IF(NOT(OR(A554&lt;&gt;"",B554&lt;&gt;"",C554&lt;&gt;"")),"",IF(N(G554)&gt;0,N(G554),IF(AND(AND(D554&lt;&gt;"",E554&lt;&gt;""),N(E554)&gt;N(D554)),ROUND((N(E554)-N(D554))*24-N(F554)/60,2),"")))</f>
        <v/>
      </c>
      <c r="N554" s="6">
        <f>IF(N(A554)=0,"",A554-WEEKDAY(A554,3))</f>
        <v/>
      </c>
      <c r="O554" s="8">
        <f>IF(NOT(OR(A554&lt;&gt;"",B554&lt;&gt;"",C554&lt;&gt;"")),"",IF(IF(N(A554)=0,"NO DATE; ",IF(A554&gt;TODAY(),"FUTURE DATE; ",""))&amp;IF(B554="","NO WORKER; ",IF(COUNTIF('Workers'!$A$2:$A$61,B554)=0,"WORKER NOT ON WORKERS SHEET; ",""))&amp;IF(C554="","NO JOB; ",IF(COUNTIF('Jobs'!$A$2:$A$61,C554)=0,"JOB NOT ON JOBS SHEET; ",""))&amp;IF(AND(N(G554)=0,AND(D554&lt;&gt;"",E554&lt;&gt;""),N(E554)&lt;=N(D554)),"END BEFORE START; ",IF(N(M554)&lt;=0,"NO HOURS; ",""))&amp;IF(AND(N(A554)&gt;0,B554&lt;&gt;"",COUNTIFS('Time Entries'!$A$2:$A$1500,A554,'Time Entries'!$B$2:$B$1500,B554,'Time Entries'!$C$2:$C$1500,C554,'Time Entries'!$M$2:$M$1500,M554)&gt;1),"POSSIBLE DUPLICATE; ","")&amp;IF(AND(N(A554)&gt;0,B554&lt;&gt;"",N('Settings'!$B$2)&gt;0,SUMIFS('Time Entries'!$M$2:$M$1500,'Time Entries'!$A$2:$A$1500,A554,'Time Entries'!$B$2:$B$1500,B554)&gt;N('Settings'!$B$2)),"LONG DAY; ","")&amp;IF(AND(N(A554)&gt;0,N(J554)&gt;0,N(J554)-N(A554)&gt;N('Settings'!$B$4)),"ENTERED LATE; ","")&amp;IF(AND(N(A554)&gt;0,K554="",TODAY()-N(A554)&gt;=N('Settings'!$B$5)),"NOT APPROVED; ","")="","",LEFT(IF(N(A554)=0,"NO DATE; ",IF(A554&gt;TODAY(),"FUTURE DATE; ",""))&amp;IF(B554="","NO WORKER; ",IF(COUNTIF('Workers'!$A$2:$A$61,B554)=0,"WORKER NOT ON WORKERS SHEET; ",""))&amp;IF(C554="","NO JOB; ",IF(COUNTIF('Jobs'!$A$2:$A$61,C554)=0,"JOB NOT ON JOBS SHEET; ",""))&amp;IF(AND(N(G554)=0,AND(D554&lt;&gt;"",E554&lt;&gt;""),N(E554)&lt;=N(D554)),"END BEFORE START; ",IF(N(M554)&lt;=0,"NO HOURS; ",""))&amp;IF(AND(N(A554)&gt;0,B554&lt;&gt;"",COUNTIFS('Time Entries'!$A$2:$A$1500,A554,'Time Entries'!$B$2:$B$1500,B554,'Time Entries'!$C$2:$C$1500,C554,'Time Entries'!$M$2:$M$1500,M554)&gt;1),"POSSIBLE DUPLICATE; ","")&amp;IF(AND(N(A554)&gt;0,B554&lt;&gt;"",N('Settings'!$B$2)&gt;0,SUMIFS('Time Entries'!$M$2:$M$1500,'Time Entries'!$A$2:$A$1500,A554,'Time Entries'!$B$2:$B$1500,B554)&gt;N('Settings'!$B$2)),"LONG DAY; ","")&amp;IF(AND(N(A554)&gt;0,N(J554)&gt;0,N(J554)-N(A554)&gt;N('Settings'!$B$4)),"ENTERED LATE; ","")&amp;IF(AND(N(A554)&gt;0,K554="",TODAY()-N(A554)&gt;=N('Settings'!$B$5)),"NOT APPROVED; ",""),LEN(IF(N(A554)=0,"NO DATE; ",IF(A554&gt;TODAY(),"FUTURE DATE; ",""))&amp;IF(B554="","NO WORKER; ",IF(COUNTIF('Workers'!$A$2:$A$61,B554)=0,"WORKER NOT ON WORKERS SHEET; ",""))&amp;IF(C554="","NO JOB; ",IF(COUNTIF('Jobs'!$A$2:$A$61,C554)=0,"JOB NOT ON JOBS SHEET; ",""))&amp;IF(AND(N(G554)=0,AND(D554&lt;&gt;"",E554&lt;&gt;""),N(E554)&lt;=N(D554)),"END BEFORE START; ",IF(N(M554)&lt;=0,"NO HOURS; ",""))&amp;IF(AND(N(A554)&gt;0,B554&lt;&gt;"",COUNTIFS('Time Entries'!$A$2:$A$1500,A554,'Time Entries'!$B$2:$B$1500,B554,'Time Entries'!$C$2:$C$1500,C554,'Time Entries'!$M$2:$M$1500,M554)&gt;1),"POSSIBLE DUPLICATE; ","")&amp;IF(AND(N(A554)&gt;0,B554&lt;&gt;"",N('Settings'!$B$2)&gt;0,SUMIFS('Time Entries'!$M$2:$M$1500,'Time Entries'!$A$2:$A$1500,A554,'Time Entries'!$B$2:$B$1500,B554)&gt;N('Settings'!$B$2)),"LONG DAY; ","")&amp;IF(AND(N(A554)&gt;0,N(J554)&gt;0,N(J554)-N(A554)&gt;N('Settings'!$B$4)),"ENTERED LATE; ","")&amp;IF(AND(N(A554)&gt;0,K554="",TODAY()-N(A554)&gt;=N('Settings'!$B$5)),"NOT APPROVED; ",""))-2)))</f>
        <v/>
      </c>
    </row>
    <row r="555">
      <c r="A555" s="6" t="n"/>
      <c r="D555" s="7" t="n"/>
      <c r="E555" s="7" t="n"/>
      <c r="J555" s="6" t="n"/>
      <c r="L555" s="8" t="n"/>
      <c r="M555" s="9">
        <f>IF(NOT(OR(A555&lt;&gt;"",B555&lt;&gt;"",C555&lt;&gt;"")),"",IF(N(G555)&gt;0,N(G555),IF(AND(AND(D555&lt;&gt;"",E555&lt;&gt;""),N(E555)&gt;N(D555)),ROUND((N(E555)-N(D555))*24-N(F555)/60,2),"")))</f>
        <v/>
      </c>
      <c r="N555" s="6">
        <f>IF(N(A555)=0,"",A555-WEEKDAY(A555,3))</f>
        <v/>
      </c>
      <c r="O555" s="8">
        <f>IF(NOT(OR(A555&lt;&gt;"",B555&lt;&gt;"",C555&lt;&gt;"")),"",IF(IF(N(A555)=0,"NO DATE; ",IF(A555&gt;TODAY(),"FUTURE DATE; ",""))&amp;IF(B555="","NO WORKER; ",IF(COUNTIF('Workers'!$A$2:$A$61,B555)=0,"WORKER NOT ON WORKERS SHEET; ",""))&amp;IF(C555="","NO JOB; ",IF(COUNTIF('Jobs'!$A$2:$A$61,C555)=0,"JOB NOT ON JOBS SHEET; ",""))&amp;IF(AND(N(G555)=0,AND(D555&lt;&gt;"",E555&lt;&gt;""),N(E555)&lt;=N(D555)),"END BEFORE START; ",IF(N(M555)&lt;=0,"NO HOURS; ",""))&amp;IF(AND(N(A555)&gt;0,B555&lt;&gt;"",COUNTIFS('Time Entries'!$A$2:$A$1500,A555,'Time Entries'!$B$2:$B$1500,B555,'Time Entries'!$C$2:$C$1500,C555,'Time Entries'!$M$2:$M$1500,M555)&gt;1),"POSSIBLE DUPLICATE; ","")&amp;IF(AND(N(A555)&gt;0,B555&lt;&gt;"",N('Settings'!$B$2)&gt;0,SUMIFS('Time Entries'!$M$2:$M$1500,'Time Entries'!$A$2:$A$1500,A555,'Time Entries'!$B$2:$B$1500,B555)&gt;N('Settings'!$B$2)),"LONG DAY; ","")&amp;IF(AND(N(A555)&gt;0,N(J555)&gt;0,N(J555)-N(A555)&gt;N('Settings'!$B$4)),"ENTERED LATE; ","")&amp;IF(AND(N(A555)&gt;0,K555="",TODAY()-N(A555)&gt;=N('Settings'!$B$5)),"NOT APPROVED; ","")="","",LEFT(IF(N(A555)=0,"NO DATE; ",IF(A555&gt;TODAY(),"FUTURE DATE; ",""))&amp;IF(B555="","NO WORKER; ",IF(COUNTIF('Workers'!$A$2:$A$61,B555)=0,"WORKER NOT ON WORKERS SHEET; ",""))&amp;IF(C555="","NO JOB; ",IF(COUNTIF('Jobs'!$A$2:$A$61,C555)=0,"JOB NOT ON JOBS SHEET; ",""))&amp;IF(AND(N(G555)=0,AND(D555&lt;&gt;"",E555&lt;&gt;""),N(E555)&lt;=N(D555)),"END BEFORE START; ",IF(N(M555)&lt;=0,"NO HOURS; ",""))&amp;IF(AND(N(A555)&gt;0,B555&lt;&gt;"",COUNTIFS('Time Entries'!$A$2:$A$1500,A555,'Time Entries'!$B$2:$B$1500,B555,'Time Entries'!$C$2:$C$1500,C555,'Time Entries'!$M$2:$M$1500,M555)&gt;1),"POSSIBLE DUPLICATE; ","")&amp;IF(AND(N(A555)&gt;0,B555&lt;&gt;"",N('Settings'!$B$2)&gt;0,SUMIFS('Time Entries'!$M$2:$M$1500,'Time Entries'!$A$2:$A$1500,A555,'Time Entries'!$B$2:$B$1500,B555)&gt;N('Settings'!$B$2)),"LONG DAY; ","")&amp;IF(AND(N(A555)&gt;0,N(J555)&gt;0,N(J555)-N(A555)&gt;N('Settings'!$B$4)),"ENTERED LATE; ","")&amp;IF(AND(N(A555)&gt;0,K555="",TODAY()-N(A555)&gt;=N('Settings'!$B$5)),"NOT APPROVED; ",""),LEN(IF(N(A555)=0,"NO DATE; ",IF(A555&gt;TODAY(),"FUTURE DATE; ",""))&amp;IF(B555="","NO WORKER; ",IF(COUNTIF('Workers'!$A$2:$A$61,B555)=0,"WORKER NOT ON WORKERS SHEET; ",""))&amp;IF(C555="","NO JOB; ",IF(COUNTIF('Jobs'!$A$2:$A$61,C555)=0,"JOB NOT ON JOBS SHEET; ",""))&amp;IF(AND(N(G555)=0,AND(D555&lt;&gt;"",E555&lt;&gt;""),N(E555)&lt;=N(D555)),"END BEFORE START; ",IF(N(M555)&lt;=0,"NO HOURS; ",""))&amp;IF(AND(N(A555)&gt;0,B555&lt;&gt;"",COUNTIFS('Time Entries'!$A$2:$A$1500,A555,'Time Entries'!$B$2:$B$1500,B555,'Time Entries'!$C$2:$C$1500,C555,'Time Entries'!$M$2:$M$1500,M555)&gt;1),"POSSIBLE DUPLICATE; ","")&amp;IF(AND(N(A555)&gt;0,B555&lt;&gt;"",N('Settings'!$B$2)&gt;0,SUMIFS('Time Entries'!$M$2:$M$1500,'Time Entries'!$A$2:$A$1500,A555,'Time Entries'!$B$2:$B$1500,B555)&gt;N('Settings'!$B$2)),"LONG DAY; ","")&amp;IF(AND(N(A555)&gt;0,N(J555)&gt;0,N(J555)-N(A555)&gt;N('Settings'!$B$4)),"ENTERED LATE; ","")&amp;IF(AND(N(A555)&gt;0,K555="",TODAY()-N(A555)&gt;=N('Settings'!$B$5)),"NOT APPROVED; ",""))-2)))</f>
        <v/>
      </c>
    </row>
    <row r="556">
      <c r="A556" s="6" t="n"/>
      <c r="D556" s="7" t="n"/>
      <c r="E556" s="7" t="n"/>
      <c r="J556" s="6" t="n"/>
      <c r="L556" s="8" t="n"/>
      <c r="M556" s="9">
        <f>IF(NOT(OR(A556&lt;&gt;"",B556&lt;&gt;"",C556&lt;&gt;"")),"",IF(N(G556)&gt;0,N(G556),IF(AND(AND(D556&lt;&gt;"",E556&lt;&gt;""),N(E556)&gt;N(D556)),ROUND((N(E556)-N(D556))*24-N(F556)/60,2),"")))</f>
        <v/>
      </c>
      <c r="N556" s="6">
        <f>IF(N(A556)=0,"",A556-WEEKDAY(A556,3))</f>
        <v/>
      </c>
      <c r="O556" s="8">
        <f>IF(NOT(OR(A556&lt;&gt;"",B556&lt;&gt;"",C556&lt;&gt;"")),"",IF(IF(N(A556)=0,"NO DATE; ",IF(A556&gt;TODAY(),"FUTURE DATE; ",""))&amp;IF(B556="","NO WORKER; ",IF(COUNTIF('Workers'!$A$2:$A$61,B556)=0,"WORKER NOT ON WORKERS SHEET; ",""))&amp;IF(C556="","NO JOB; ",IF(COUNTIF('Jobs'!$A$2:$A$61,C556)=0,"JOB NOT ON JOBS SHEET; ",""))&amp;IF(AND(N(G556)=0,AND(D556&lt;&gt;"",E556&lt;&gt;""),N(E556)&lt;=N(D556)),"END BEFORE START; ",IF(N(M556)&lt;=0,"NO HOURS; ",""))&amp;IF(AND(N(A556)&gt;0,B556&lt;&gt;"",COUNTIFS('Time Entries'!$A$2:$A$1500,A556,'Time Entries'!$B$2:$B$1500,B556,'Time Entries'!$C$2:$C$1500,C556,'Time Entries'!$M$2:$M$1500,M556)&gt;1),"POSSIBLE DUPLICATE; ","")&amp;IF(AND(N(A556)&gt;0,B556&lt;&gt;"",N('Settings'!$B$2)&gt;0,SUMIFS('Time Entries'!$M$2:$M$1500,'Time Entries'!$A$2:$A$1500,A556,'Time Entries'!$B$2:$B$1500,B556)&gt;N('Settings'!$B$2)),"LONG DAY; ","")&amp;IF(AND(N(A556)&gt;0,N(J556)&gt;0,N(J556)-N(A556)&gt;N('Settings'!$B$4)),"ENTERED LATE; ","")&amp;IF(AND(N(A556)&gt;0,K556="",TODAY()-N(A556)&gt;=N('Settings'!$B$5)),"NOT APPROVED; ","")="","",LEFT(IF(N(A556)=0,"NO DATE; ",IF(A556&gt;TODAY(),"FUTURE DATE; ",""))&amp;IF(B556="","NO WORKER; ",IF(COUNTIF('Workers'!$A$2:$A$61,B556)=0,"WORKER NOT ON WORKERS SHEET; ",""))&amp;IF(C556="","NO JOB; ",IF(COUNTIF('Jobs'!$A$2:$A$61,C556)=0,"JOB NOT ON JOBS SHEET; ",""))&amp;IF(AND(N(G556)=0,AND(D556&lt;&gt;"",E556&lt;&gt;""),N(E556)&lt;=N(D556)),"END BEFORE START; ",IF(N(M556)&lt;=0,"NO HOURS; ",""))&amp;IF(AND(N(A556)&gt;0,B556&lt;&gt;"",COUNTIFS('Time Entries'!$A$2:$A$1500,A556,'Time Entries'!$B$2:$B$1500,B556,'Time Entries'!$C$2:$C$1500,C556,'Time Entries'!$M$2:$M$1500,M556)&gt;1),"POSSIBLE DUPLICATE; ","")&amp;IF(AND(N(A556)&gt;0,B556&lt;&gt;"",N('Settings'!$B$2)&gt;0,SUMIFS('Time Entries'!$M$2:$M$1500,'Time Entries'!$A$2:$A$1500,A556,'Time Entries'!$B$2:$B$1500,B556)&gt;N('Settings'!$B$2)),"LONG DAY; ","")&amp;IF(AND(N(A556)&gt;0,N(J556)&gt;0,N(J556)-N(A556)&gt;N('Settings'!$B$4)),"ENTERED LATE; ","")&amp;IF(AND(N(A556)&gt;0,K556="",TODAY()-N(A556)&gt;=N('Settings'!$B$5)),"NOT APPROVED; ",""),LEN(IF(N(A556)=0,"NO DATE; ",IF(A556&gt;TODAY(),"FUTURE DATE; ",""))&amp;IF(B556="","NO WORKER; ",IF(COUNTIF('Workers'!$A$2:$A$61,B556)=0,"WORKER NOT ON WORKERS SHEET; ",""))&amp;IF(C556="","NO JOB; ",IF(COUNTIF('Jobs'!$A$2:$A$61,C556)=0,"JOB NOT ON JOBS SHEET; ",""))&amp;IF(AND(N(G556)=0,AND(D556&lt;&gt;"",E556&lt;&gt;""),N(E556)&lt;=N(D556)),"END BEFORE START; ",IF(N(M556)&lt;=0,"NO HOURS; ",""))&amp;IF(AND(N(A556)&gt;0,B556&lt;&gt;"",COUNTIFS('Time Entries'!$A$2:$A$1500,A556,'Time Entries'!$B$2:$B$1500,B556,'Time Entries'!$C$2:$C$1500,C556,'Time Entries'!$M$2:$M$1500,M556)&gt;1),"POSSIBLE DUPLICATE; ","")&amp;IF(AND(N(A556)&gt;0,B556&lt;&gt;"",N('Settings'!$B$2)&gt;0,SUMIFS('Time Entries'!$M$2:$M$1500,'Time Entries'!$A$2:$A$1500,A556,'Time Entries'!$B$2:$B$1500,B556)&gt;N('Settings'!$B$2)),"LONG DAY; ","")&amp;IF(AND(N(A556)&gt;0,N(J556)&gt;0,N(J556)-N(A556)&gt;N('Settings'!$B$4)),"ENTERED LATE; ","")&amp;IF(AND(N(A556)&gt;0,K556="",TODAY()-N(A556)&gt;=N('Settings'!$B$5)),"NOT APPROVED; ",""))-2)))</f>
        <v/>
      </c>
    </row>
    <row r="557">
      <c r="A557" s="6" t="n"/>
      <c r="D557" s="7" t="n"/>
      <c r="E557" s="7" t="n"/>
      <c r="J557" s="6" t="n"/>
      <c r="L557" s="8" t="n"/>
      <c r="M557" s="9">
        <f>IF(NOT(OR(A557&lt;&gt;"",B557&lt;&gt;"",C557&lt;&gt;"")),"",IF(N(G557)&gt;0,N(G557),IF(AND(AND(D557&lt;&gt;"",E557&lt;&gt;""),N(E557)&gt;N(D557)),ROUND((N(E557)-N(D557))*24-N(F557)/60,2),"")))</f>
        <v/>
      </c>
      <c r="N557" s="6">
        <f>IF(N(A557)=0,"",A557-WEEKDAY(A557,3))</f>
        <v/>
      </c>
      <c r="O557" s="8">
        <f>IF(NOT(OR(A557&lt;&gt;"",B557&lt;&gt;"",C557&lt;&gt;"")),"",IF(IF(N(A557)=0,"NO DATE; ",IF(A557&gt;TODAY(),"FUTURE DATE; ",""))&amp;IF(B557="","NO WORKER; ",IF(COUNTIF('Workers'!$A$2:$A$61,B557)=0,"WORKER NOT ON WORKERS SHEET; ",""))&amp;IF(C557="","NO JOB; ",IF(COUNTIF('Jobs'!$A$2:$A$61,C557)=0,"JOB NOT ON JOBS SHEET; ",""))&amp;IF(AND(N(G557)=0,AND(D557&lt;&gt;"",E557&lt;&gt;""),N(E557)&lt;=N(D557)),"END BEFORE START; ",IF(N(M557)&lt;=0,"NO HOURS; ",""))&amp;IF(AND(N(A557)&gt;0,B557&lt;&gt;"",COUNTIFS('Time Entries'!$A$2:$A$1500,A557,'Time Entries'!$B$2:$B$1500,B557,'Time Entries'!$C$2:$C$1500,C557,'Time Entries'!$M$2:$M$1500,M557)&gt;1),"POSSIBLE DUPLICATE; ","")&amp;IF(AND(N(A557)&gt;0,B557&lt;&gt;"",N('Settings'!$B$2)&gt;0,SUMIFS('Time Entries'!$M$2:$M$1500,'Time Entries'!$A$2:$A$1500,A557,'Time Entries'!$B$2:$B$1500,B557)&gt;N('Settings'!$B$2)),"LONG DAY; ","")&amp;IF(AND(N(A557)&gt;0,N(J557)&gt;0,N(J557)-N(A557)&gt;N('Settings'!$B$4)),"ENTERED LATE; ","")&amp;IF(AND(N(A557)&gt;0,K557="",TODAY()-N(A557)&gt;=N('Settings'!$B$5)),"NOT APPROVED; ","")="","",LEFT(IF(N(A557)=0,"NO DATE; ",IF(A557&gt;TODAY(),"FUTURE DATE; ",""))&amp;IF(B557="","NO WORKER; ",IF(COUNTIF('Workers'!$A$2:$A$61,B557)=0,"WORKER NOT ON WORKERS SHEET; ",""))&amp;IF(C557="","NO JOB; ",IF(COUNTIF('Jobs'!$A$2:$A$61,C557)=0,"JOB NOT ON JOBS SHEET; ",""))&amp;IF(AND(N(G557)=0,AND(D557&lt;&gt;"",E557&lt;&gt;""),N(E557)&lt;=N(D557)),"END BEFORE START; ",IF(N(M557)&lt;=0,"NO HOURS; ",""))&amp;IF(AND(N(A557)&gt;0,B557&lt;&gt;"",COUNTIFS('Time Entries'!$A$2:$A$1500,A557,'Time Entries'!$B$2:$B$1500,B557,'Time Entries'!$C$2:$C$1500,C557,'Time Entries'!$M$2:$M$1500,M557)&gt;1),"POSSIBLE DUPLICATE; ","")&amp;IF(AND(N(A557)&gt;0,B557&lt;&gt;"",N('Settings'!$B$2)&gt;0,SUMIFS('Time Entries'!$M$2:$M$1500,'Time Entries'!$A$2:$A$1500,A557,'Time Entries'!$B$2:$B$1500,B557)&gt;N('Settings'!$B$2)),"LONG DAY; ","")&amp;IF(AND(N(A557)&gt;0,N(J557)&gt;0,N(J557)-N(A557)&gt;N('Settings'!$B$4)),"ENTERED LATE; ","")&amp;IF(AND(N(A557)&gt;0,K557="",TODAY()-N(A557)&gt;=N('Settings'!$B$5)),"NOT APPROVED; ",""),LEN(IF(N(A557)=0,"NO DATE; ",IF(A557&gt;TODAY(),"FUTURE DATE; ",""))&amp;IF(B557="","NO WORKER; ",IF(COUNTIF('Workers'!$A$2:$A$61,B557)=0,"WORKER NOT ON WORKERS SHEET; ",""))&amp;IF(C557="","NO JOB; ",IF(COUNTIF('Jobs'!$A$2:$A$61,C557)=0,"JOB NOT ON JOBS SHEET; ",""))&amp;IF(AND(N(G557)=0,AND(D557&lt;&gt;"",E557&lt;&gt;""),N(E557)&lt;=N(D557)),"END BEFORE START; ",IF(N(M557)&lt;=0,"NO HOURS; ",""))&amp;IF(AND(N(A557)&gt;0,B557&lt;&gt;"",COUNTIFS('Time Entries'!$A$2:$A$1500,A557,'Time Entries'!$B$2:$B$1500,B557,'Time Entries'!$C$2:$C$1500,C557,'Time Entries'!$M$2:$M$1500,M557)&gt;1),"POSSIBLE DUPLICATE; ","")&amp;IF(AND(N(A557)&gt;0,B557&lt;&gt;"",N('Settings'!$B$2)&gt;0,SUMIFS('Time Entries'!$M$2:$M$1500,'Time Entries'!$A$2:$A$1500,A557,'Time Entries'!$B$2:$B$1500,B557)&gt;N('Settings'!$B$2)),"LONG DAY; ","")&amp;IF(AND(N(A557)&gt;0,N(J557)&gt;0,N(J557)-N(A557)&gt;N('Settings'!$B$4)),"ENTERED LATE; ","")&amp;IF(AND(N(A557)&gt;0,K557="",TODAY()-N(A557)&gt;=N('Settings'!$B$5)),"NOT APPROVED; ",""))-2)))</f>
        <v/>
      </c>
    </row>
    <row r="558">
      <c r="A558" s="6" t="n"/>
      <c r="D558" s="7" t="n"/>
      <c r="E558" s="7" t="n"/>
      <c r="J558" s="6" t="n"/>
      <c r="L558" s="8" t="n"/>
      <c r="M558" s="9">
        <f>IF(NOT(OR(A558&lt;&gt;"",B558&lt;&gt;"",C558&lt;&gt;"")),"",IF(N(G558)&gt;0,N(G558),IF(AND(AND(D558&lt;&gt;"",E558&lt;&gt;""),N(E558)&gt;N(D558)),ROUND((N(E558)-N(D558))*24-N(F558)/60,2),"")))</f>
        <v/>
      </c>
      <c r="N558" s="6">
        <f>IF(N(A558)=0,"",A558-WEEKDAY(A558,3))</f>
        <v/>
      </c>
      <c r="O558" s="8">
        <f>IF(NOT(OR(A558&lt;&gt;"",B558&lt;&gt;"",C558&lt;&gt;"")),"",IF(IF(N(A558)=0,"NO DATE; ",IF(A558&gt;TODAY(),"FUTURE DATE; ",""))&amp;IF(B558="","NO WORKER; ",IF(COUNTIF('Workers'!$A$2:$A$61,B558)=0,"WORKER NOT ON WORKERS SHEET; ",""))&amp;IF(C558="","NO JOB; ",IF(COUNTIF('Jobs'!$A$2:$A$61,C558)=0,"JOB NOT ON JOBS SHEET; ",""))&amp;IF(AND(N(G558)=0,AND(D558&lt;&gt;"",E558&lt;&gt;""),N(E558)&lt;=N(D558)),"END BEFORE START; ",IF(N(M558)&lt;=0,"NO HOURS; ",""))&amp;IF(AND(N(A558)&gt;0,B558&lt;&gt;"",COUNTIFS('Time Entries'!$A$2:$A$1500,A558,'Time Entries'!$B$2:$B$1500,B558,'Time Entries'!$C$2:$C$1500,C558,'Time Entries'!$M$2:$M$1500,M558)&gt;1),"POSSIBLE DUPLICATE; ","")&amp;IF(AND(N(A558)&gt;0,B558&lt;&gt;"",N('Settings'!$B$2)&gt;0,SUMIFS('Time Entries'!$M$2:$M$1500,'Time Entries'!$A$2:$A$1500,A558,'Time Entries'!$B$2:$B$1500,B558)&gt;N('Settings'!$B$2)),"LONG DAY; ","")&amp;IF(AND(N(A558)&gt;0,N(J558)&gt;0,N(J558)-N(A558)&gt;N('Settings'!$B$4)),"ENTERED LATE; ","")&amp;IF(AND(N(A558)&gt;0,K558="",TODAY()-N(A558)&gt;=N('Settings'!$B$5)),"NOT APPROVED; ","")="","",LEFT(IF(N(A558)=0,"NO DATE; ",IF(A558&gt;TODAY(),"FUTURE DATE; ",""))&amp;IF(B558="","NO WORKER; ",IF(COUNTIF('Workers'!$A$2:$A$61,B558)=0,"WORKER NOT ON WORKERS SHEET; ",""))&amp;IF(C558="","NO JOB; ",IF(COUNTIF('Jobs'!$A$2:$A$61,C558)=0,"JOB NOT ON JOBS SHEET; ",""))&amp;IF(AND(N(G558)=0,AND(D558&lt;&gt;"",E558&lt;&gt;""),N(E558)&lt;=N(D558)),"END BEFORE START; ",IF(N(M558)&lt;=0,"NO HOURS; ",""))&amp;IF(AND(N(A558)&gt;0,B558&lt;&gt;"",COUNTIFS('Time Entries'!$A$2:$A$1500,A558,'Time Entries'!$B$2:$B$1500,B558,'Time Entries'!$C$2:$C$1500,C558,'Time Entries'!$M$2:$M$1500,M558)&gt;1),"POSSIBLE DUPLICATE; ","")&amp;IF(AND(N(A558)&gt;0,B558&lt;&gt;"",N('Settings'!$B$2)&gt;0,SUMIFS('Time Entries'!$M$2:$M$1500,'Time Entries'!$A$2:$A$1500,A558,'Time Entries'!$B$2:$B$1500,B558)&gt;N('Settings'!$B$2)),"LONG DAY; ","")&amp;IF(AND(N(A558)&gt;0,N(J558)&gt;0,N(J558)-N(A558)&gt;N('Settings'!$B$4)),"ENTERED LATE; ","")&amp;IF(AND(N(A558)&gt;0,K558="",TODAY()-N(A558)&gt;=N('Settings'!$B$5)),"NOT APPROVED; ",""),LEN(IF(N(A558)=0,"NO DATE; ",IF(A558&gt;TODAY(),"FUTURE DATE; ",""))&amp;IF(B558="","NO WORKER; ",IF(COUNTIF('Workers'!$A$2:$A$61,B558)=0,"WORKER NOT ON WORKERS SHEET; ",""))&amp;IF(C558="","NO JOB; ",IF(COUNTIF('Jobs'!$A$2:$A$61,C558)=0,"JOB NOT ON JOBS SHEET; ",""))&amp;IF(AND(N(G558)=0,AND(D558&lt;&gt;"",E558&lt;&gt;""),N(E558)&lt;=N(D558)),"END BEFORE START; ",IF(N(M558)&lt;=0,"NO HOURS; ",""))&amp;IF(AND(N(A558)&gt;0,B558&lt;&gt;"",COUNTIFS('Time Entries'!$A$2:$A$1500,A558,'Time Entries'!$B$2:$B$1500,B558,'Time Entries'!$C$2:$C$1500,C558,'Time Entries'!$M$2:$M$1500,M558)&gt;1),"POSSIBLE DUPLICATE; ","")&amp;IF(AND(N(A558)&gt;0,B558&lt;&gt;"",N('Settings'!$B$2)&gt;0,SUMIFS('Time Entries'!$M$2:$M$1500,'Time Entries'!$A$2:$A$1500,A558,'Time Entries'!$B$2:$B$1500,B558)&gt;N('Settings'!$B$2)),"LONG DAY; ","")&amp;IF(AND(N(A558)&gt;0,N(J558)&gt;0,N(J558)-N(A558)&gt;N('Settings'!$B$4)),"ENTERED LATE; ","")&amp;IF(AND(N(A558)&gt;0,K558="",TODAY()-N(A558)&gt;=N('Settings'!$B$5)),"NOT APPROVED; ",""))-2)))</f>
        <v/>
      </c>
    </row>
    <row r="559">
      <c r="A559" s="6" t="n"/>
      <c r="D559" s="7" t="n"/>
      <c r="E559" s="7" t="n"/>
      <c r="J559" s="6" t="n"/>
      <c r="L559" s="8" t="n"/>
      <c r="M559" s="9">
        <f>IF(NOT(OR(A559&lt;&gt;"",B559&lt;&gt;"",C559&lt;&gt;"")),"",IF(N(G559)&gt;0,N(G559),IF(AND(AND(D559&lt;&gt;"",E559&lt;&gt;""),N(E559)&gt;N(D559)),ROUND((N(E559)-N(D559))*24-N(F559)/60,2),"")))</f>
        <v/>
      </c>
      <c r="N559" s="6">
        <f>IF(N(A559)=0,"",A559-WEEKDAY(A559,3))</f>
        <v/>
      </c>
      <c r="O559" s="8">
        <f>IF(NOT(OR(A559&lt;&gt;"",B559&lt;&gt;"",C559&lt;&gt;"")),"",IF(IF(N(A559)=0,"NO DATE; ",IF(A559&gt;TODAY(),"FUTURE DATE; ",""))&amp;IF(B559="","NO WORKER; ",IF(COUNTIF('Workers'!$A$2:$A$61,B559)=0,"WORKER NOT ON WORKERS SHEET; ",""))&amp;IF(C559="","NO JOB; ",IF(COUNTIF('Jobs'!$A$2:$A$61,C559)=0,"JOB NOT ON JOBS SHEET; ",""))&amp;IF(AND(N(G559)=0,AND(D559&lt;&gt;"",E559&lt;&gt;""),N(E559)&lt;=N(D559)),"END BEFORE START; ",IF(N(M559)&lt;=0,"NO HOURS; ",""))&amp;IF(AND(N(A559)&gt;0,B559&lt;&gt;"",COUNTIFS('Time Entries'!$A$2:$A$1500,A559,'Time Entries'!$B$2:$B$1500,B559,'Time Entries'!$C$2:$C$1500,C559,'Time Entries'!$M$2:$M$1500,M559)&gt;1),"POSSIBLE DUPLICATE; ","")&amp;IF(AND(N(A559)&gt;0,B559&lt;&gt;"",N('Settings'!$B$2)&gt;0,SUMIFS('Time Entries'!$M$2:$M$1500,'Time Entries'!$A$2:$A$1500,A559,'Time Entries'!$B$2:$B$1500,B559)&gt;N('Settings'!$B$2)),"LONG DAY; ","")&amp;IF(AND(N(A559)&gt;0,N(J559)&gt;0,N(J559)-N(A559)&gt;N('Settings'!$B$4)),"ENTERED LATE; ","")&amp;IF(AND(N(A559)&gt;0,K559="",TODAY()-N(A559)&gt;=N('Settings'!$B$5)),"NOT APPROVED; ","")="","",LEFT(IF(N(A559)=0,"NO DATE; ",IF(A559&gt;TODAY(),"FUTURE DATE; ",""))&amp;IF(B559="","NO WORKER; ",IF(COUNTIF('Workers'!$A$2:$A$61,B559)=0,"WORKER NOT ON WORKERS SHEET; ",""))&amp;IF(C559="","NO JOB; ",IF(COUNTIF('Jobs'!$A$2:$A$61,C559)=0,"JOB NOT ON JOBS SHEET; ",""))&amp;IF(AND(N(G559)=0,AND(D559&lt;&gt;"",E559&lt;&gt;""),N(E559)&lt;=N(D559)),"END BEFORE START; ",IF(N(M559)&lt;=0,"NO HOURS; ",""))&amp;IF(AND(N(A559)&gt;0,B559&lt;&gt;"",COUNTIFS('Time Entries'!$A$2:$A$1500,A559,'Time Entries'!$B$2:$B$1500,B559,'Time Entries'!$C$2:$C$1500,C559,'Time Entries'!$M$2:$M$1500,M559)&gt;1),"POSSIBLE DUPLICATE; ","")&amp;IF(AND(N(A559)&gt;0,B559&lt;&gt;"",N('Settings'!$B$2)&gt;0,SUMIFS('Time Entries'!$M$2:$M$1500,'Time Entries'!$A$2:$A$1500,A559,'Time Entries'!$B$2:$B$1500,B559)&gt;N('Settings'!$B$2)),"LONG DAY; ","")&amp;IF(AND(N(A559)&gt;0,N(J559)&gt;0,N(J559)-N(A559)&gt;N('Settings'!$B$4)),"ENTERED LATE; ","")&amp;IF(AND(N(A559)&gt;0,K559="",TODAY()-N(A559)&gt;=N('Settings'!$B$5)),"NOT APPROVED; ",""),LEN(IF(N(A559)=0,"NO DATE; ",IF(A559&gt;TODAY(),"FUTURE DATE; ",""))&amp;IF(B559="","NO WORKER; ",IF(COUNTIF('Workers'!$A$2:$A$61,B559)=0,"WORKER NOT ON WORKERS SHEET; ",""))&amp;IF(C559="","NO JOB; ",IF(COUNTIF('Jobs'!$A$2:$A$61,C559)=0,"JOB NOT ON JOBS SHEET; ",""))&amp;IF(AND(N(G559)=0,AND(D559&lt;&gt;"",E559&lt;&gt;""),N(E559)&lt;=N(D559)),"END BEFORE START; ",IF(N(M559)&lt;=0,"NO HOURS; ",""))&amp;IF(AND(N(A559)&gt;0,B559&lt;&gt;"",COUNTIFS('Time Entries'!$A$2:$A$1500,A559,'Time Entries'!$B$2:$B$1500,B559,'Time Entries'!$C$2:$C$1500,C559,'Time Entries'!$M$2:$M$1500,M559)&gt;1),"POSSIBLE DUPLICATE; ","")&amp;IF(AND(N(A559)&gt;0,B559&lt;&gt;"",N('Settings'!$B$2)&gt;0,SUMIFS('Time Entries'!$M$2:$M$1500,'Time Entries'!$A$2:$A$1500,A559,'Time Entries'!$B$2:$B$1500,B559)&gt;N('Settings'!$B$2)),"LONG DAY; ","")&amp;IF(AND(N(A559)&gt;0,N(J559)&gt;0,N(J559)-N(A559)&gt;N('Settings'!$B$4)),"ENTERED LATE; ","")&amp;IF(AND(N(A559)&gt;0,K559="",TODAY()-N(A559)&gt;=N('Settings'!$B$5)),"NOT APPROVED; ",""))-2)))</f>
        <v/>
      </c>
    </row>
    <row r="560">
      <c r="A560" s="6" t="n"/>
      <c r="D560" s="7" t="n"/>
      <c r="E560" s="7" t="n"/>
      <c r="J560" s="6" t="n"/>
      <c r="L560" s="8" t="n"/>
      <c r="M560" s="9">
        <f>IF(NOT(OR(A560&lt;&gt;"",B560&lt;&gt;"",C560&lt;&gt;"")),"",IF(N(G560)&gt;0,N(G560),IF(AND(AND(D560&lt;&gt;"",E560&lt;&gt;""),N(E560)&gt;N(D560)),ROUND((N(E560)-N(D560))*24-N(F560)/60,2),"")))</f>
        <v/>
      </c>
      <c r="N560" s="6">
        <f>IF(N(A560)=0,"",A560-WEEKDAY(A560,3))</f>
        <v/>
      </c>
      <c r="O560" s="8">
        <f>IF(NOT(OR(A560&lt;&gt;"",B560&lt;&gt;"",C560&lt;&gt;"")),"",IF(IF(N(A560)=0,"NO DATE; ",IF(A560&gt;TODAY(),"FUTURE DATE; ",""))&amp;IF(B560="","NO WORKER; ",IF(COUNTIF('Workers'!$A$2:$A$61,B560)=0,"WORKER NOT ON WORKERS SHEET; ",""))&amp;IF(C560="","NO JOB; ",IF(COUNTIF('Jobs'!$A$2:$A$61,C560)=0,"JOB NOT ON JOBS SHEET; ",""))&amp;IF(AND(N(G560)=0,AND(D560&lt;&gt;"",E560&lt;&gt;""),N(E560)&lt;=N(D560)),"END BEFORE START; ",IF(N(M560)&lt;=0,"NO HOURS; ",""))&amp;IF(AND(N(A560)&gt;0,B560&lt;&gt;"",COUNTIFS('Time Entries'!$A$2:$A$1500,A560,'Time Entries'!$B$2:$B$1500,B560,'Time Entries'!$C$2:$C$1500,C560,'Time Entries'!$M$2:$M$1500,M560)&gt;1),"POSSIBLE DUPLICATE; ","")&amp;IF(AND(N(A560)&gt;0,B560&lt;&gt;"",N('Settings'!$B$2)&gt;0,SUMIFS('Time Entries'!$M$2:$M$1500,'Time Entries'!$A$2:$A$1500,A560,'Time Entries'!$B$2:$B$1500,B560)&gt;N('Settings'!$B$2)),"LONG DAY; ","")&amp;IF(AND(N(A560)&gt;0,N(J560)&gt;0,N(J560)-N(A560)&gt;N('Settings'!$B$4)),"ENTERED LATE; ","")&amp;IF(AND(N(A560)&gt;0,K560="",TODAY()-N(A560)&gt;=N('Settings'!$B$5)),"NOT APPROVED; ","")="","",LEFT(IF(N(A560)=0,"NO DATE; ",IF(A560&gt;TODAY(),"FUTURE DATE; ",""))&amp;IF(B560="","NO WORKER; ",IF(COUNTIF('Workers'!$A$2:$A$61,B560)=0,"WORKER NOT ON WORKERS SHEET; ",""))&amp;IF(C560="","NO JOB; ",IF(COUNTIF('Jobs'!$A$2:$A$61,C560)=0,"JOB NOT ON JOBS SHEET; ",""))&amp;IF(AND(N(G560)=0,AND(D560&lt;&gt;"",E560&lt;&gt;""),N(E560)&lt;=N(D560)),"END BEFORE START; ",IF(N(M560)&lt;=0,"NO HOURS; ",""))&amp;IF(AND(N(A560)&gt;0,B560&lt;&gt;"",COUNTIFS('Time Entries'!$A$2:$A$1500,A560,'Time Entries'!$B$2:$B$1500,B560,'Time Entries'!$C$2:$C$1500,C560,'Time Entries'!$M$2:$M$1500,M560)&gt;1),"POSSIBLE DUPLICATE; ","")&amp;IF(AND(N(A560)&gt;0,B560&lt;&gt;"",N('Settings'!$B$2)&gt;0,SUMIFS('Time Entries'!$M$2:$M$1500,'Time Entries'!$A$2:$A$1500,A560,'Time Entries'!$B$2:$B$1500,B560)&gt;N('Settings'!$B$2)),"LONG DAY; ","")&amp;IF(AND(N(A560)&gt;0,N(J560)&gt;0,N(J560)-N(A560)&gt;N('Settings'!$B$4)),"ENTERED LATE; ","")&amp;IF(AND(N(A560)&gt;0,K560="",TODAY()-N(A560)&gt;=N('Settings'!$B$5)),"NOT APPROVED; ",""),LEN(IF(N(A560)=0,"NO DATE; ",IF(A560&gt;TODAY(),"FUTURE DATE; ",""))&amp;IF(B560="","NO WORKER; ",IF(COUNTIF('Workers'!$A$2:$A$61,B560)=0,"WORKER NOT ON WORKERS SHEET; ",""))&amp;IF(C560="","NO JOB; ",IF(COUNTIF('Jobs'!$A$2:$A$61,C560)=0,"JOB NOT ON JOBS SHEET; ",""))&amp;IF(AND(N(G560)=0,AND(D560&lt;&gt;"",E560&lt;&gt;""),N(E560)&lt;=N(D560)),"END BEFORE START; ",IF(N(M560)&lt;=0,"NO HOURS; ",""))&amp;IF(AND(N(A560)&gt;0,B560&lt;&gt;"",COUNTIFS('Time Entries'!$A$2:$A$1500,A560,'Time Entries'!$B$2:$B$1500,B560,'Time Entries'!$C$2:$C$1500,C560,'Time Entries'!$M$2:$M$1500,M560)&gt;1),"POSSIBLE DUPLICATE; ","")&amp;IF(AND(N(A560)&gt;0,B560&lt;&gt;"",N('Settings'!$B$2)&gt;0,SUMIFS('Time Entries'!$M$2:$M$1500,'Time Entries'!$A$2:$A$1500,A560,'Time Entries'!$B$2:$B$1500,B560)&gt;N('Settings'!$B$2)),"LONG DAY; ","")&amp;IF(AND(N(A560)&gt;0,N(J560)&gt;0,N(J560)-N(A560)&gt;N('Settings'!$B$4)),"ENTERED LATE; ","")&amp;IF(AND(N(A560)&gt;0,K560="",TODAY()-N(A560)&gt;=N('Settings'!$B$5)),"NOT APPROVED; ",""))-2)))</f>
        <v/>
      </c>
    </row>
    <row r="561">
      <c r="A561" s="6" t="n"/>
      <c r="D561" s="7" t="n"/>
      <c r="E561" s="7" t="n"/>
      <c r="J561" s="6" t="n"/>
      <c r="L561" s="8" t="n"/>
      <c r="M561" s="9">
        <f>IF(NOT(OR(A561&lt;&gt;"",B561&lt;&gt;"",C561&lt;&gt;"")),"",IF(N(G561)&gt;0,N(G561),IF(AND(AND(D561&lt;&gt;"",E561&lt;&gt;""),N(E561)&gt;N(D561)),ROUND((N(E561)-N(D561))*24-N(F561)/60,2),"")))</f>
        <v/>
      </c>
      <c r="N561" s="6">
        <f>IF(N(A561)=0,"",A561-WEEKDAY(A561,3))</f>
        <v/>
      </c>
      <c r="O561" s="8">
        <f>IF(NOT(OR(A561&lt;&gt;"",B561&lt;&gt;"",C561&lt;&gt;"")),"",IF(IF(N(A561)=0,"NO DATE; ",IF(A561&gt;TODAY(),"FUTURE DATE; ",""))&amp;IF(B561="","NO WORKER; ",IF(COUNTIF('Workers'!$A$2:$A$61,B561)=0,"WORKER NOT ON WORKERS SHEET; ",""))&amp;IF(C561="","NO JOB; ",IF(COUNTIF('Jobs'!$A$2:$A$61,C561)=0,"JOB NOT ON JOBS SHEET; ",""))&amp;IF(AND(N(G561)=0,AND(D561&lt;&gt;"",E561&lt;&gt;""),N(E561)&lt;=N(D561)),"END BEFORE START; ",IF(N(M561)&lt;=0,"NO HOURS; ",""))&amp;IF(AND(N(A561)&gt;0,B561&lt;&gt;"",COUNTIFS('Time Entries'!$A$2:$A$1500,A561,'Time Entries'!$B$2:$B$1500,B561,'Time Entries'!$C$2:$C$1500,C561,'Time Entries'!$M$2:$M$1500,M561)&gt;1),"POSSIBLE DUPLICATE; ","")&amp;IF(AND(N(A561)&gt;0,B561&lt;&gt;"",N('Settings'!$B$2)&gt;0,SUMIFS('Time Entries'!$M$2:$M$1500,'Time Entries'!$A$2:$A$1500,A561,'Time Entries'!$B$2:$B$1500,B561)&gt;N('Settings'!$B$2)),"LONG DAY; ","")&amp;IF(AND(N(A561)&gt;0,N(J561)&gt;0,N(J561)-N(A561)&gt;N('Settings'!$B$4)),"ENTERED LATE; ","")&amp;IF(AND(N(A561)&gt;0,K561="",TODAY()-N(A561)&gt;=N('Settings'!$B$5)),"NOT APPROVED; ","")="","",LEFT(IF(N(A561)=0,"NO DATE; ",IF(A561&gt;TODAY(),"FUTURE DATE; ",""))&amp;IF(B561="","NO WORKER; ",IF(COUNTIF('Workers'!$A$2:$A$61,B561)=0,"WORKER NOT ON WORKERS SHEET; ",""))&amp;IF(C561="","NO JOB; ",IF(COUNTIF('Jobs'!$A$2:$A$61,C561)=0,"JOB NOT ON JOBS SHEET; ",""))&amp;IF(AND(N(G561)=0,AND(D561&lt;&gt;"",E561&lt;&gt;""),N(E561)&lt;=N(D561)),"END BEFORE START; ",IF(N(M561)&lt;=0,"NO HOURS; ",""))&amp;IF(AND(N(A561)&gt;0,B561&lt;&gt;"",COUNTIFS('Time Entries'!$A$2:$A$1500,A561,'Time Entries'!$B$2:$B$1500,B561,'Time Entries'!$C$2:$C$1500,C561,'Time Entries'!$M$2:$M$1500,M561)&gt;1),"POSSIBLE DUPLICATE; ","")&amp;IF(AND(N(A561)&gt;0,B561&lt;&gt;"",N('Settings'!$B$2)&gt;0,SUMIFS('Time Entries'!$M$2:$M$1500,'Time Entries'!$A$2:$A$1500,A561,'Time Entries'!$B$2:$B$1500,B561)&gt;N('Settings'!$B$2)),"LONG DAY; ","")&amp;IF(AND(N(A561)&gt;0,N(J561)&gt;0,N(J561)-N(A561)&gt;N('Settings'!$B$4)),"ENTERED LATE; ","")&amp;IF(AND(N(A561)&gt;0,K561="",TODAY()-N(A561)&gt;=N('Settings'!$B$5)),"NOT APPROVED; ",""),LEN(IF(N(A561)=0,"NO DATE; ",IF(A561&gt;TODAY(),"FUTURE DATE; ",""))&amp;IF(B561="","NO WORKER; ",IF(COUNTIF('Workers'!$A$2:$A$61,B561)=0,"WORKER NOT ON WORKERS SHEET; ",""))&amp;IF(C561="","NO JOB; ",IF(COUNTIF('Jobs'!$A$2:$A$61,C561)=0,"JOB NOT ON JOBS SHEET; ",""))&amp;IF(AND(N(G561)=0,AND(D561&lt;&gt;"",E561&lt;&gt;""),N(E561)&lt;=N(D561)),"END BEFORE START; ",IF(N(M561)&lt;=0,"NO HOURS; ",""))&amp;IF(AND(N(A561)&gt;0,B561&lt;&gt;"",COUNTIFS('Time Entries'!$A$2:$A$1500,A561,'Time Entries'!$B$2:$B$1500,B561,'Time Entries'!$C$2:$C$1500,C561,'Time Entries'!$M$2:$M$1500,M561)&gt;1),"POSSIBLE DUPLICATE; ","")&amp;IF(AND(N(A561)&gt;0,B561&lt;&gt;"",N('Settings'!$B$2)&gt;0,SUMIFS('Time Entries'!$M$2:$M$1500,'Time Entries'!$A$2:$A$1500,A561,'Time Entries'!$B$2:$B$1500,B561)&gt;N('Settings'!$B$2)),"LONG DAY; ","")&amp;IF(AND(N(A561)&gt;0,N(J561)&gt;0,N(J561)-N(A561)&gt;N('Settings'!$B$4)),"ENTERED LATE; ","")&amp;IF(AND(N(A561)&gt;0,K561="",TODAY()-N(A561)&gt;=N('Settings'!$B$5)),"NOT APPROVED; ",""))-2)))</f>
        <v/>
      </c>
    </row>
    <row r="562">
      <c r="A562" s="6" t="n"/>
      <c r="D562" s="7" t="n"/>
      <c r="E562" s="7" t="n"/>
      <c r="J562" s="6" t="n"/>
      <c r="L562" s="8" t="n"/>
      <c r="M562" s="9">
        <f>IF(NOT(OR(A562&lt;&gt;"",B562&lt;&gt;"",C562&lt;&gt;"")),"",IF(N(G562)&gt;0,N(G562),IF(AND(AND(D562&lt;&gt;"",E562&lt;&gt;""),N(E562)&gt;N(D562)),ROUND((N(E562)-N(D562))*24-N(F562)/60,2),"")))</f>
        <v/>
      </c>
      <c r="N562" s="6">
        <f>IF(N(A562)=0,"",A562-WEEKDAY(A562,3))</f>
        <v/>
      </c>
      <c r="O562" s="8">
        <f>IF(NOT(OR(A562&lt;&gt;"",B562&lt;&gt;"",C562&lt;&gt;"")),"",IF(IF(N(A562)=0,"NO DATE; ",IF(A562&gt;TODAY(),"FUTURE DATE; ",""))&amp;IF(B562="","NO WORKER; ",IF(COUNTIF('Workers'!$A$2:$A$61,B562)=0,"WORKER NOT ON WORKERS SHEET; ",""))&amp;IF(C562="","NO JOB; ",IF(COUNTIF('Jobs'!$A$2:$A$61,C562)=0,"JOB NOT ON JOBS SHEET; ",""))&amp;IF(AND(N(G562)=0,AND(D562&lt;&gt;"",E562&lt;&gt;""),N(E562)&lt;=N(D562)),"END BEFORE START; ",IF(N(M562)&lt;=0,"NO HOURS; ",""))&amp;IF(AND(N(A562)&gt;0,B562&lt;&gt;"",COUNTIFS('Time Entries'!$A$2:$A$1500,A562,'Time Entries'!$B$2:$B$1500,B562,'Time Entries'!$C$2:$C$1500,C562,'Time Entries'!$M$2:$M$1500,M562)&gt;1),"POSSIBLE DUPLICATE; ","")&amp;IF(AND(N(A562)&gt;0,B562&lt;&gt;"",N('Settings'!$B$2)&gt;0,SUMIFS('Time Entries'!$M$2:$M$1500,'Time Entries'!$A$2:$A$1500,A562,'Time Entries'!$B$2:$B$1500,B562)&gt;N('Settings'!$B$2)),"LONG DAY; ","")&amp;IF(AND(N(A562)&gt;0,N(J562)&gt;0,N(J562)-N(A562)&gt;N('Settings'!$B$4)),"ENTERED LATE; ","")&amp;IF(AND(N(A562)&gt;0,K562="",TODAY()-N(A562)&gt;=N('Settings'!$B$5)),"NOT APPROVED; ","")="","",LEFT(IF(N(A562)=0,"NO DATE; ",IF(A562&gt;TODAY(),"FUTURE DATE; ",""))&amp;IF(B562="","NO WORKER; ",IF(COUNTIF('Workers'!$A$2:$A$61,B562)=0,"WORKER NOT ON WORKERS SHEET; ",""))&amp;IF(C562="","NO JOB; ",IF(COUNTIF('Jobs'!$A$2:$A$61,C562)=0,"JOB NOT ON JOBS SHEET; ",""))&amp;IF(AND(N(G562)=0,AND(D562&lt;&gt;"",E562&lt;&gt;""),N(E562)&lt;=N(D562)),"END BEFORE START; ",IF(N(M562)&lt;=0,"NO HOURS; ",""))&amp;IF(AND(N(A562)&gt;0,B562&lt;&gt;"",COUNTIFS('Time Entries'!$A$2:$A$1500,A562,'Time Entries'!$B$2:$B$1500,B562,'Time Entries'!$C$2:$C$1500,C562,'Time Entries'!$M$2:$M$1500,M562)&gt;1),"POSSIBLE DUPLICATE; ","")&amp;IF(AND(N(A562)&gt;0,B562&lt;&gt;"",N('Settings'!$B$2)&gt;0,SUMIFS('Time Entries'!$M$2:$M$1500,'Time Entries'!$A$2:$A$1500,A562,'Time Entries'!$B$2:$B$1500,B562)&gt;N('Settings'!$B$2)),"LONG DAY; ","")&amp;IF(AND(N(A562)&gt;0,N(J562)&gt;0,N(J562)-N(A562)&gt;N('Settings'!$B$4)),"ENTERED LATE; ","")&amp;IF(AND(N(A562)&gt;0,K562="",TODAY()-N(A562)&gt;=N('Settings'!$B$5)),"NOT APPROVED; ",""),LEN(IF(N(A562)=0,"NO DATE; ",IF(A562&gt;TODAY(),"FUTURE DATE; ",""))&amp;IF(B562="","NO WORKER; ",IF(COUNTIF('Workers'!$A$2:$A$61,B562)=0,"WORKER NOT ON WORKERS SHEET; ",""))&amp;IF(C562="","NO JOB; ",IF(COUNTIF('Jobs'!$A$2:$A$61,C562)=0,"JOB NOT ON JOBS SHEET; ",""))&amp;IF(AND(N(G562)=0,AND(D562&lt;&gt;"",E562&lt;&gt;""),N(E562)&lt;=N(D562)),"END BEFORE START; ",IF(N(M562)&lt;=0,"NO HOURS; ",""))&amp;IF(AND(N(A562)&gt;0,B562&lt;&gt;"",COUNTIFS('Time Entries'!$A$2:$A$1500,A562,'Time Entries'!$B$2:$B$1500,B562,'Time Entries'!$C$2:$C$1500,C562,'Time Entries'!$M$2:$M$1500,M562)&gt;1),"POSSIBLE DUPLICATE; ","")&amp;IF(AND(N(A562)&gt;0,B562&lt;&gt;"",N('Settings'!$B$2)&gt;0,SUMIFS('Time Entries'!$M$2:$M$1500,'Time Entries'!$A$2:$A$1500,A562,'Time Entries'!$B$2:$B$1500,B562)&gt;N('Settings'!$B$2)),"LONG DAY; ","")&amp;IF(AND(N(A562)&gt;0,N(J562)&gt;0,N(J562)-N(A562)&gt;N('Settings'!$B$4)),"ENTERED LATE; ","")&amp;IF(AND(N(A562)&gt;0,K562="",TODAY()-N(A562)&gt;=N('Settings'!$B$5)),"NOT APPROVED; ",""))-2)))</f>
        <v/>
      </c>
    </row>
    <row r="563">
      <c r="A563" s="6" t="n"/>
      <c r="D563" s="7" t="n"/>
      <c r="E563" s="7" t="n"/>
      <c r="J563" s="6" t="n"/>
      <c r="L563" s="8" t="n"/>
      <c r="M563" s="9">
        <f>IF(NOT(OR(A563&lt;&gt;"",B563&lt;&gt;"",C563&lt;&gt;"")),"",IF(N(G563)&gt;0,N(G563),IF(AND(AND(D563&lt;&gt;"",E563&lt;&gt;""),N(E563)&gt;N(D563)),ROUND((N(E563)-N(D563))*24-N(F563)/60,2),"")))</f>
        <v/>
      </c>
      <c r="N563" s="6">
        <f>IF(N(A563)=0,"",A563-WEEKDAY(A563,3))</f>
        <v/>
      </c>
      <c r="O563" s="8">
        <f>IF(NOT(OR(A563&lt;&gt;"",B563&lt;&gt;"",C563&lt;&gt;"")),"",IF(IF(N(A563)=0,"NO DATE; ",IF(A563&gt;TODAY(),"FUTURE DATE; ",""))&amp;IF(B563="","NO WORKER; ",IF(COUNTIF('Workers'!$A$2:$A$61,B563)=0,"WORKER NOT ON WORKERS SHEET; ",""))&amp;IF(C563="","NO JOB; ",IF(COUNTIF('Jobs'!$A$2:$A$61,C563)=0,"JOB NOT ON JOBS SHEET; ",""))&amp;IF(AND(N(G563)=0,AND(D563&lt;&gt;"",E563&lt;&gt;""),N(E563)&lt;=N(D563)),"END BEFORE START; ",IF(N(M563)&lt;=0,"NO HOURS; ",""))&amp;IF(AND(N(A563)&gt;0,B563&lt;&gt;"",COUNTIFS('Time Entries'!$A$2:$A$1500,A563,'Time Entries'!$B$2:$B$1500,B563,'Time Entries'!$C$2:$C$1500,C563,'Time Entries'!$M$2:$M$1500,M563)&gt;1),"POSSIBLE DUPLICATE; ","")&amp;IF(AND(N(A563)&gt;0,B563&lt;&gt;"",N('Settings'!$B$2)&gt;0,SUMIFS('Time Entries'!$M$2:$M$1500,'Time Entries'!$A$2:$A$1500,A563,'Time Entries'!$B$2:$B$1500,B563)&gt;N('Settings'!$B$2)),"LONG DAY; ","")&amp;IF(AND(N(A563)&gt;0,N(J563)&gt;0,N(J563)-N(A563)&gt;N('Settings'!$B$4)),"ENTERED LATE; ","")&amp;IF(AND(N(A563)&gt;0,K563="",TODAY()-N(A563)&gt;=N('Settings'!$B$5)),"NOT APPROVED; ","")="","",LEFT(IF(N(A563)=0,"NO DATE; ",IF(A563&gt;TODAY(),"FUTURE DATE; ",""))&amp;IF(B563="","NO WORKER; ",IF(COUNTIF('Workers'!$A$2:$A$61,B563)=0,"WORKER NOT ON WORKERS SHEET; ",""))&amp;IF(C563="","NO JOB; ",IF(COUNTIF('Jobs'!$A$2:$A$61,C563)=0,"JOB NOT ON JOBS SHEET; ",""))&amp;IF(AND(N(G563)=0,AND(D563&lt;&gt;"",E563&lt;&gt;""),N(E563)&lt;=N(D563)),"END BEFORE START; ",IF(N(M563)&lt;=0,"NO HOURS; ",""))&amp;IF(AND(N(A563)&gt;0,B563&lt;&gt;"",COUNTIFS('Time Entries'!$A$2:$A$1500,A563,'Time Entries'!$B$2:$B$1500,B563,'Time Entries'!$C$2:$C$1500,C563,'Time Entries'!$M$2:$M$1500,M563)&gt;1),"POSSIBLE DUPLICATE; ","")&amp;IF(AND(N(A563)&gt;0,B563&lt;&gt;"",N('Settings'!$B$2)&gt;0,SUMIFS('Time Entries'!$M$2:$M$1500,'Time Entries'!$A$2:$A$1500,A563,'Time Entries'!$B$2:$B$1500,B563)&gt;N('Settings'!$B$2)),"LONG DAY; ","")&amp;IF(AND(N(A563)&gt;0,N(J563)&gt;0,N(J563)-N(A563)&gt;N('Settings'!$B$4)),"ENTERED LATE; ","")&amp;IF(AND(N(A563)&gt;0,K563="",TODAY()-N(A563)&gt;=N('Settings'!$B$5)),"NOT APPROVED; ",""),LEN(IF(N(A563)=0,"NO DATE; ",IF(A563&gt;TODAY(),"FUTURE DATE; ",""))&amp;IF(B563="","NO WORKER; ",IF(COUNTIF('Workers'!$A$2:$A$61,B563)=0,"WORKER NOT ON WORKERS SHEET; ",""))&amp;IF(C563="","NO JOB; ",IF(COUNTIF('Jobs'!$A$2:$A$61,C563)=0,"JOB NOT ON JOBS SHEET; ",""))&amp;IF(AND(N(G563)=0,AND(D563&lt;&gt;"",E563&lt;&gt;""),N(E563)&lt;=N(D563)),"END BEFORE START; ",IF(N(M563)&lt;=0,"NO HOURS; ",""))&amp;IF(AND(N(A563)&gt;0,B563&lt;&gt;"",COUNTIFS('Time Entries'!$A$2:$A$1500,A563,'Time Entries'!$B$2:$B$1500,B563,'Time Entries'!$C$2:$C$1500,C563,'Time Entries'!$M$2:$M$1500,M563)&gt;1),"POSSIBLE DUPLICATE; ","")&amp;IF(AND(N(A563)&gt;0,B563&lt;&gt;"",N('Settings'!$B$2)&gt;0,SUMIFS('Time Entries'!$M$2:$M$1500,'Time Entries'!$A$2:$A$1500,A563,'Time Entries'!$B$2:$B$1500,B563)&gt;N('Settings'!$B$2)),"LONG DAY; ","")&amp;IF(AND(N(A563)&gt;0,N(J563)&gt;0,N(J563)-N(A563)&gt;N('Settings'!$B$4)),"ENTERED LATE; ","")&amp;IF(AND(N(A563)&gt;0,K563="",TODAY()-N(A563)&gt;=N('Settings'!$B$5)),"NOT APPROVED; ",""))-2)))</f>
        <v/>
      </c>
    </row>
    <row r="564">
      <c r="A564" s="6" t="n"/>
      <c r="D564" s="7" t="n"/>
      <c r="E564" s="7" t="n"/>
      <c r="J564" s="6" t="n"/>
      <c r="L564" s="8" t="n"/>
      <c r="M564" s="9">
        <f>IF(NOT(OR(A564&lt;&gt;"",B564&lt;&gt;"",C564&lt;&gt;"")),"",IF(N(G564)&gt;0,N(G564),IF(AND(AND(D564&lt;&gt;"",E564&lt;&gt;""),N(E564)&gt;N(D564)),ROUND((N(E564)-N(D564))*24-N(F564)/60,2),"")))</f>
        <v/>
      </c>
      <c r="N564" s="6">
        <f>IF(N(A564)=0,"",A564-WEEKDAY(A564,3))</f>
        <v/>
      </c>
      <c r="O564" s="8">
        <f>IF(NOT(OR(A564&lt;&gt;"",B564&lt;&gt;"",C564&lt;&gt;"")),"",IF(IF(N(A564)=0,"NO DATE; ",IF(A564&gt;TODAY(),"FUTURE DATE; ",""))&amp;IF(B564="","NO WORKER; ",IF(COUNTIF('Workers'!$A$2:$A$61,B564)=0,"WORKER NOT ON WORKERS SHEET; ",""))&amp;IF(C564="","NO JOB; ",IF(COUNTIF('Jobs'!$A$2:$A$61,C564)=0,"JOB NOT ON JOBS SHEET; ",""))&amp;IF(AND(N(G564)=0,AND(D564&lt;&gt;"",E564&lt;&gt;""),N(E564)&lt;=N(D564)),"END BEFORE START; ",IF(N(M564)&lt;=0,"NO HOURS; ",""))&amp;IF(AND(N(A564)&gt;0,B564&lt;&gt;"",COUNTIFS('Time Entries'!$A$2:$A$1500,A564,'Time Entries'!$B$2:$B$1500,B564,'Time Entries'!$C$2:$C$1500,C564,'Time Entries'!$M$2:$M$1500,M564)&gt;1),"POSSIBLE DUPLICATE; ","")&amp;IF(AND(N(A564)&gt;0,B564&lt;&gt;"",N('Settings'!$B$2)&gt;0,SUMIFS('Time Entries'!$M$2:$M$1500,'Time Entries'!$A$2:$A$1500,A564,'Time Entries'!$B$2:$B$1500,B564)&gt;N('Settings'!$B$2)),"LONG DAY; ","")&amp;IF(AND(N(A564)&gt;0,N(J564)&gt;0,N(J564)-N(A564)&gt;N('Settings'!$B$4)),"ENTERED LATE; ","")&amp;IF(AND(N(A564)&gt;0,K564="",TODAY()-N(A564)&gt;=N('Settings'!$B$5)),"NOT APPROVED; ","")="","",LEFT(IF(N(A564)=0,"NO DATE; ",IF(A564&gt;TODAY(),"FUTURE DATE; ",""))&amp;IF(B564="","NO WORKER; ",IF(COUNTIF('Workers'!$A$2:$A$61,B564)=0,"WORKER NOT ON WORKERS SHEET; ",""))&amp;IF(C564="","NO JOB; ",IF(COUNTIF('Jobs'!$A$2:$A$61,C564)=0,"JOB NOT ON JOBS SHEET; ",""))&amp;IF(AND(N(G564)=0,AND(D564&lt;&gt;"",E564&lt;&gt;""),N(E564)&lt;=N(D564)),"END BEFORE START; ",IF(N(M564)&lt;=0,"NO HOURS; ",""))&amp;IF(AND(N(A564)&gt;0,B564&lt;&gt;"",COUNTIFS('Time Entries'!$A$2:$A$1500,A564,'Time Entries'!$B$2:$B$1500,B564,'Time Entries'!$C$2:$C$1500,C564,'Time Entries'!$M$2:$M$1500,M564)&gt;1),"POSSIBLE DUPLICATE; ","")&amp;IF(AND(N(A564)&gt;0,B564&lt;&gt;"",N('Settings'!$B$2)&gt;0,SUMIFS('Time Entries'!$M$2:$M$1500,'Time Entries'!$A$2:$A$1500,A564,'Time Entries'!$B$2:$B$1500,B564)&gt;N('Settings'!$B$2)),"LONG DAY; ","")&amp;IF(AND(N(A564)&gt;0,N(J564)&gt;0,N(J564)-N(A564)&gt;N('Settings'!$B$4)),"ENTERED LATE; ","")&amp;IF(AND(N(A564)&gt;0,K564="",TODAY()-N(A564)&gt;=N('Settings'!$B$5)),"NOT APPROVED; ",""),LEN(IF(N(A564)=0,"NO DATE; ",IF(A564&gt;TODAY(),"FUTURE DATE; ",""))&amp;IF(B564="","NO WORKER; ",IF(COUNTIF('Workers'!$A$2:$A$61,B564)=0,"WORKER NOT ON WORKERS SHEET; ",""))&amp;IF(C564="","NO JOB; ",IF(COUNTIF('Jobs'!$A$2:$A$61,C564)=0,"JOB NOT ON JOBS SHEET; ",""))&amp;IF(AND(N(G564)=0,AND(D564&lt;&gt;"",E564&lt;&gt;""),N(E564)&lt;=N(D564)),"END BEFORE START; ",IF(N(M564)&lt;=0,"NO HOURS; ",""))&amp;IF(AND(N(A564)&gt;0,B564&lt;&gt;"",COUNTIFS('Time Entries'!$A$2:$A$1500,A564,'Time Entries'!$B$2:$B$1500,B564,'Time Entries'!$C$2:$C$1500,C564,'Time Entries'!$M$2:$M$1500,M564)&gt;1),"POSSIBLE DUPLICATE; ","")&amp;IF(AND(N(A564)&gt;0,B564&lt;&gt;"",N('Settings'!$B$2)&gt;0,SUMIFS('Time Entries'!$M$2:$M$1500,'Time Entries'!$A$2:$A$1500,A564,'Time Entries'!$B$2:$B$1500,B564)&gt;N('Settings'!$B$2)),"LONG DAY; ","")&amp;IF(AND(N(A564)&gt;0,N(J564)&gt;0,N(J564)-N(A564)&gt;N('Settings'!$B$4)),"ENTERED LATE; ","")&amp;IF(AND(N(A564)&gt;0,K564="",TODAY()-N(A564)&gt;=N('Settings'!$B$5)),"NOT APPROVED; ",""))-2)))</f>
        <v/>
      </c>
    </row>
    <row r="565">
      <c r="A565" s="6" t="n"/>
      <c r="D565" s="7" t="n"/>
      <c r="E565" s="7" t="n"/>
      <c r="J565" s="6" t="n"/>
      <c r="L565" s="8" t="n"/>
      <c r="M565" s="9">
        <f>IF(NOT(OR(A565&lt;&gt;"",B565&lt;&gt;"",C565&lt;&gt;"")),"",IF(N(G565)&gt;0,N(G565),IF(AND(AND(D565&lt;&gt;"",E565&lt;&gt;""),N(E565)&gt;N(D565)),ROUND((N(E565)-N(D565))*24-N(F565)/60,2),"")))</f>
        <v/>
      </c>
      <c r="N565" s="6">
        <f>IF(N(A565)=0,"",A565-WEEKDAY(A565,3))</f>
        <v/>
      </c>
      <c r="O565" s="8">
        <f>IF(NOT(OR(A565&lt;&gt;"",B565&lt;&gt;"",C565&lt;&gt;"")),"",IF(IF(N(A565)=0,"NO DATE; ",IF(A565&gt;TODAY(),"FUTURE DATE; ",""))&amp;IF(B565="","NO WORKER; ",IF(COUNTIF('Workers'!$A$2:$A$61,B565)=0,"WORKER NOT ON WORKERS SHEET; ",""))&amp;IF(C565="","NO JOB; ",IF(COUNTIF('Jobs'!$A$2:$A$61,C565)=0,"JOB NOT ON JOBS SHEET; ",""))&amp;IF(AND(N(G565)=0,AND(D565&lt;&gt;"",E565&lt;&gt;""),N(E565)&lt;=N(D565)),"END BEFORE START; ",IF(N(M565)&lt;=0,"NO HOURS; ",""))&amp;IF(AND(N(A565)&gt;0,B565&lt;&gt;"",COUNTIFS('Time Entries'!$A$2:$A$1500,A565,'Time Entries'!$B$2:$B$1500,B565,'Time Entries'!$C$2:$C$1500,C565,'Time Entries'!$M$2:$M$1500,M565)&gt;1),"POSSIBLE DUPLICATE; ","")&amp;IF(AND(N(A565)&gt;0,B565&lt;&gt;"",N('Settings'!$B$2)&gt;0,SUMIFS('Time Entries'!$M$2:$M$1500,'Time Entries'!$A$2:$A$1500,A565,'Time Entries'!$B$2:$B$1500,B565)&gt;N('Settings'!$B$2)),"LONG DAY; ","")&amp;IF(AND(N(A565)&gt;0,N(J565)&gt;0,N(J565)-N(A565)&gt;N('Settings'!$B$4)),"ENTERED LATE; ","")&amp;IF(AND(N(A565)&gt;0,K565="",TODAY()-N(A565)&gt;=N('Settings'!$B$5)),"NOT APPROVED; ","")="","",LEFT(IF(N(A565)=0,"NO DATE; ",IF(A565&gt;TODAY(),"FUTURE DATE; ",""))&amp;IF(B565="","NO WORKER; ",IF(COUNTIF('Workers'!$A$2:$A$61,B565)=0,"WORKER NOT ON WORKERS SHEET; ",""))&amp;IF(C565="","NO JOB; ",IF(COUNTIF('Jobs'!$A$2:$A$61,C565)=0,"JOB NOT ON JOBS SHEET; ",""))&amp;IF(AND(N(G565)=0,AND(D565&lt;&gt;"",E565&lt;&gt;""),N(E565)&lt;=N(D565)),"END BEFORE START; ",IF(N(M565)&lt;=0,"NO HOURS; ",""))&amp;IF(AND(N(A565)&gt;0,B565&lt;&gt;"",COUNTIFS('Time Entries'!$A$2:$A$1500,A565,'Time Entries'!$B$2:$B$1500,B565,'Time Entries'!$C$2:$C$1500,C565,'Time Entries'!$M$2:$M$1500,M565)&gt;1),"POSSIBLE DUPLICATE; ","")&amp;IF(AND(N(A565)&gt;0,B565&lt;&gt;"",N('Settings'!$B$2)&gt;0,SUMIFS('Time Entries'!$M$2:$M$1500,'Time Entries'!$A$2:$A$1500,A565,'Time Entries'!$B$2:$B$1500,B565)&gt;N('Settings'!$B$2)),"LONG DAY; ","")&amp;IF(AND(N(A565)&gt;0,N(J565)&gt;0,N(J565)-N(A565)&gt;N('Settings'!$B$4)),"ENTERED LATE; ","")&amp;IF(AND(N(A565)&gt;0,K565="",TODAY()-N(A565)&gt;=N('Settings'!$B$5)),"NOT APPROVED; ",""),LEN(IF(N(A565)=0,"NO DATE; ",IF(A565&gt;TODAY(),"FUTURE DATE; ",""))&amp;IF(B565="","NO WORKER; ",IF(COUNTIF('Workers'!$A$2:$A$61,B565)=0,"WORKER NOT ON WORKERS SHEET; ",""))&amp;IF(C565="","NO JOB; ",IF(COUNTIF('Jobs'!$A$2:$A$61,C565)=0,"JOB NOT ON JOBS SHEET; ",""))&amp;IF(AND(N(G565)=0,AND(D565&lt;&gt;"",E565&lt;&gt;""),N(E565)&lt;=N(D565)),"END BEFORE START; ",IF(N(M565)&lt;=0,"NO HOURS; ",""))&amp;IF(AND(N(A565)&gt;0,B565&lt;&gt;"",COUNTIFS('Time Entries'!$A$2:$A$1500,A565,'Time Entries'!$B$2:$B$1500,B565,'Time Entries'!$C$2:$C$1500,C565,'Time Entries'!$M$2:$M$1500,M565)&gt;1),"POSSIBLE DUPLICATE; ","")&amp;IF(AND(N(A565)&gt;0,B565&lt;&gt;"",N('Settings'!$B$2)&gt;0,SUMIFS('Time Entries'!$M$2:$M$1500,'Time Entries'!$A$2:$A$1500,A565,'Time Entries'!$B$2:$B$1500,B565)&gt;N('Settings'!$B$2)),"LONG DAY; ","")&amp;IF(AND(N(A565)&gt;0,N(J565)&gt;0,N(J565)-N(A565)&gt;N('Settings'!$B$4)),"ENTERED LATE; ","")&amp;IF(AND(N(A565)&gt;0,K565="",TODAY()-N(A565)&gt;=N('Settings'!$B$5)),"NOT APPROVED; ",""))-2)))</f>
        <v/>
      </c>
    </row>
    <row r="566">
      <c r="A566" s="6" t="n"/>
      <c r="D566" s="7" t="n"/>
      <c r="E566" s="7" t="n"/>
      <c r="J566" s="6" t="n"/>
      <c r="L566" s="8" t="n"/>
      <c r="M566" s="9">
        <f>IF(NOT(OR(A566&lt;&gt;"",B566&lt;&gt;"",C566&lt;&gt;"")),"",IF(N(G566)&gt;0,N(G566),IF(AND(AND(D566&lt;&gt;"",E566&lt;&gt;""),N(E566)&gt;N(D566)),ROUND((N(E566)-N(D566))*24-N(F566)/60,2),"")))</f>
        <v/>
      </c>
      <c r="N566" s="6">
        <f>IF(N(A566)=0,"",A566-WEEKDAY(A566,3))</f>
        <v/>
      </c>
      <c r="O566" s="8">
        <f>IF(NOT(OR(A566&lt;&gt;"",B566&lt;&gt;"",C566&lt;&gt;"")),"",IF(IF(N(A566)=0,"NO DATE; ",IF(A566&gt;TODAY(),"FUTURE DATE; ",""))&amp;IF(B566="","NO WORKER; ",IF(COUNTIF('Workers'!$A$2:$A$61,B566)=0,"WORKER NOT ON WORKERS SHEET; ",""))&amp;IF(C566="","NO JOB; ",IF(COUNTIF('Jobs'!$A$2:$A$61,C566)=0,"JOB NOT ON JOBS SHEET; ",""))&amp;IF(AND(N(G566)=0,AND(D566&lt;&gt;"",E566&lt;&gt;""),N(E566)&lt;=N(D566)),"END BEFORE START; ",IF(N(M566)&lt;=0,"NO HOURS; ",""))&amp;IF(AND(N(A566)&gt;0,B566&lt;&gt;"",COUNTIFS('Time Entries'!$A$2:$A$1500,A566,'Time Entries'!$B$2:$B$1500,B566,'Time Entries'!$C$2:$C$1500,C566,'Time Entries'!$M$2:$M$1500,M566)&gt;1),"POSSIBLE DUPLICATE; ","")&amp;IF(AND(N(A566)&gt;0,B566&lt;&gt;"",N('Settings'!$B$2)&gt;0,SUMIFS('Time Entries'!$M$2:$M$1500,'Time Entries'!$A$2:$A$1500,A566,'Time Entries'!$B$2:$B$1500,B566)&gt;N('Settings'!$B$2)),"LONG DAY; ","")&amp;IF(AND(N(A566)&gt;0,N(J566)&gt;0,N(J566)-N(A566)&gt;N('Settings'!$B$4)),"ENTERED LATE; ","")&amp;IF(AND(N(A566)&gt;0,K566="",TODAY()-N(A566)&gt;=N('Settings'!$B$5)),"NOT APPROVED; ","")="","",LEFT(IF(N(A566)=0,"NO DATE; ",IF(A566&gt;TODAY(),"FUTURE DATE; ",""))&amp;IF(B566="","NO WORKER; ",IF(COUNTIF('Workers'!$A$2:$A$61,B566)=0,"WORKER NOT ON WORKERS SHEET; ",""))&amp;IF(C566="","NO JOB; ",IF(COUNTIF('Jobs'!$A$2:$A$61,C566)=0,"JOB NOT ON JOBS SHEET; ",""))&amp;IF(AND(N(G566)=0,AND(D566&lt;&gt;"",E566&lt;&gt;""),N(E566)&lt;=N(D566)),"END BEFORE START; ",IF(N(M566)&lt;=0,"NO HOURS; ",""))&amp;IF(AND(N(A566)&gt;0,B566&lt;&gt;"",COUNTIFS('Time Entries'!$A$2:$A$1500,A566,'Time Entries'!$B$2:$B$1500,B566,'Time Entries'!$C$2:$C$1500,C566,'Time Entries'!$M$2:$M$1500,M566)&gt;1),"POSSIBLE DUPLICATE; ","")&amp;IF(AND(N(A566)&gt;0,B566&lt;&gt;"",N('Settings'!$B$2)&gt;0,SUMIFS('Time Entries'!$M$2:$M$1500,'Time Entries'!$A$2:$A$1500,A566,'Time Entries'!$B$2:$B$1500,B566)&gt;N('Settings'!$B$2)),"LONG DAY; ","")&amp;IF(AND(N(A566)&gt;0,N(J566)&gt;0,N(J566)-N(A566)&gt;N('Settings'!$B$4)),"ENTERED LATE; ","")&amp;IF(AND(N(A566)&gt;0,K566="",TODAY()-N(A566)&gt;=N('Settings'!$B$5)),"NOT APPROVED; ",""),LEN(IF(N(A566)=0,"NO DATE; ",IF(A566&gt;TODAY(),"FUTURE DATE; ",""))&amp;IF(B566="","NO WORKER; ",IF(COUNTIF('Workers'!$A$2:$A$61,B566)=0,"WORKER NOT ON WORKERS SHEET; ",""))&amp;IF(C566="","NO JOB; ",IF(COUNTIF('Jobs'!$A$2:$A$61,C566)=0,"JOB NOT ON JOBS SHEET; ",""))&amp;IF(AND(N(G566)=0,AND(D566&lt;&gt;"",E566&lt;&gt;""),N(E566)&lt;=N(D566)),"END BEFORE START; ",IF(N(M566)&lt;=0,"NO HOURS; ",""))&amp;IF(AND(N(A566)&gt;0,B566&lt;&gt;"",COUNTIFS('Time Entries'!$A$2:$A$1500,A566,'Time Entries'!$B$2:$B$1500,B566,'Time Entries'!$C$2:$C$1500,C566,'Time Entries'!$M$2:$M$1500,M566)&gt;1),"POSSIBLE DUPLICATE; ","")&amp;IF(AND(N(A566)&gt;0,B566&lt;&gt;"",N('Settings'!$B$2)&gt;0,SUMIFS('Time Entries'!$M$2:$M$1500,'Time Entries'!$A$2:$A$1500,A566,'Time Entries'!$B$2:$B$1500,B566)&gt;N('Settings'!$B$2)),"LONG DAY; ","")&amp;IF(AND(N(A566)&gt;0,N(J566)&gt;0,N(J566)-N(A566)&gt;N('Settings'!$B$4)),"ENTERED LATE; ","")&amp;IF(AND(N(A566)&gt;0,K566="",TODAY()-N(A566)&gt;=N('Settings'!$B$5)),"NOT APPROVED; ",""))-2)))</f>
        <v/>
      </c>
    </row>
    <row r="567">
      <c r="A567" s="6" t="n"/>
      <c r="D567" s="7" t="n"/>
      <c r="E567" s="7" t="n"/>
      <c r="J567" s="6" t="n"/>
      <c r="L567" s="8" t="n"/>
      <c r="M567" s="9">
        <f>IF(NOT(OR(A567&lt;&gt;"",B567&lt;&gt;"",C567&lt;&gt;"")),"",IF(N(G567)&gt;0,N(G567),IF(AND(AND(D567&lt;&gt;"",E567&lt;&gt;""),N(E567)&gt;N(D567)),ROUND((N(E567)-N(D567))*24-N(F567)/60,2),"")))</f>
        <v/>
      </c>
      <c r="N567" s="6">
        <f>IF(N(A567)=0,"",A567-WEEKDAY(A567,3))</f>
        <v/>
      </c>
      <c r="O567" s="8">
        <f>IF(NOT(OR(A567&lt;&gt;"",B567&lt;&gt;"",C567&lt;&gt;"")),"",IF(IF(N(A567)=0,"NO DATE; ",IF(A567&gt;TODAY(),"FUTURE DATE; ",""))&amp;IF(B567="","NO WORKER; ",IF(COUNTIF('Workers'!$A$2:$A$61,B567)=0,"WORKER NOT ON WORKERS SHEET; ",""))&amp;IF(C567="","NO JOB; ",IF(COUNTIF('Jobs'!$A$2:$A$61,C567)=0,"JOB NOT ON JOBS SHEET; ",""))&amp;IF(AND(N(G567)=0,AND(D567&lt;&gt;"",E567&lt;&gt;""),N(E567)&lt;=N(D567)),"END BEFORE START; ",IF(N(M567)&lt;=0,"NO HOURS; ",""))&amp;IF(AND(N(A567)&gt;0,B567&lt;&gt;"",COUNTIFS('Time Entries'!$A$2:$A$1500,A567,'Time Entries'!$B$2:$B$1500,B567,'Time Entries'!$C$2:$C$1500,C567,'Time Entries'!$M$2:$M$1500,M567)&gt;1),"POSSIBLE DUPLICATE; ","")&amp;IF(AND(N(A567)&gt;0,B567&lt;&gt;"",N('Settings'!$B$2)&gt;0,SUMIFS('Time Entries'!$M$2:$M$1500,'Time Entries'!$A$2:$A$1500,A567,'Time Entries'!$B$2:$B$1500,B567)&gt;N('Settings'!$B$2)),"LONG DAY; ","")&amp;IF(AND(N(A567)&gt;0,N(J567)&gt;0,N(J567)-N(A567)&gt;N('Settings'!$B$4)),"ENTERED LATE; ","")&amp;IF(AND(N(A567)&gt;0,K567="",TODAY()-N(A567)&gt;=N('Settings'!$B$5)),"NOT APPROVED; ","")="","",LEFT(IF(N(A567)=0,"NO DATE; ",IF(A567&gt;TODAY(),"FUTURE DATE; ",""))&amp;IF(B567="","NO WORKER; ",IF(COUNTIF('Workers'!$A$2:$A$61,B567)=0,"WORKER NOT ON WORKERS SHEET; ",""))&amp;IF(C567="","NO JOB; ",IF(COUNTIF('Jobs'!$A$2:$A$61,C567)=0,"JOB NOT ON JOBS SHEET; ",""))&amp;IF(AND(N(G567)=0,AND(D567&lt;&gt;"",E567&lt;&gt;""),N(E567)&lt;=N(D567)),"END BEFORE START; ",IF(N(M567)&lt;=0,"NO HOURS; ",""))&amp;IF(AND(N(A567)&gt;0,B567&lt;&gt;"",COUNTIFS('Time Entries'!$A$2:$A$1500,A567,'Time Entries'!$B$2:$B$1500,B567,'Time Entries'!$C$2:$C$1500,C567,'Time Entries'!$M$2:$M$1500,M567)&gt;1),"POSSIBLE DUPLICATE; ","")&amp;IF(AND(N(A567)&gt;0,B567&lt;&gt;"",N('Settings'!$B$2)&gt;0,SUMIFS('Time Entries'!$M$2:$M$1500,'Time Entries'!$A$2:$A$1500,A567,'Time Entries'!$B$2:$B$1500,B567)&gt;N('Settings'!$B$2)),"LONG DAY; ","")&amp;IF(AND(N(A567)&gt;0,N(J567)&gt;0,N(J567)-N(A567)&gt;N('Settings'!$B$4)),"ENTERED LATE; ","")&amp;IF(AND(N(A567)&gt;0,K567="",TODAY()-N(A567)&gt;=N('Settings'!$B$5)),"NOT APPROVED; ",""),LEN(IF(N(A567)=0,"NO DATE; ",IF(A567&gt;TODAY(),"FUTURE DATE; ",""))&amp;IF(B567="","NO WORKER; ",IF(COUNTIF('Workers'!$A$2:$A$61,B567)=0,"WORKER NOT ON WORKERS SHEET; ",""))&amp;IF(C567="","NO JOB; ",IF(COUNTIF('Jobs'!$A$2:$A$61,C567)=0,"JOB NOT ON JOBS SHEET; ",""))&amp;IF(AND(N(G567)=0,AND(D567&lt;&gt;"",E567&lt;&gt;""),N(E567)&lt;=N(D567)),"END BEFORE START; ",IF(N(M567)&lt;=0,"NO HOURS; ",""))&amp;IF(AND(N(A567)&gt;0,B567&lt;&gt;"",COUNTIFS('Time Entries'!$A$2:$A$1500,A567,'Time Entries'!$B$2:$B$1500,B567,'Time Entries'!$C$2:$C$1500,C567,'Time Entries'!$M$2:$M$1500,M567)&gt;1),"POSSIBLE DUPLICATE; ","")&amp;IF(AND(N(A567)&gt;0,B567&lt;&gt;"",N('Settings'!$B$2)&gt;0,SUMIFS('Time Entries'!$M$2:$M$1500,'Time Entries'!$A$2:$A$1500,A567,'Time Entries'!$B$2:$B$1500,B567)&gt;N('Settings'!$B$2)),"LONG DAY; ","")&amp;IF(AND(N(A567)&gt;0,N(J567)&gt;0,N(J567)-N(A567)&gt;N('Settings'!$B$4)),"ENTERED LATE; ","")&amp;IF(AND(N(A567)&gt;0,K567="",TODAY()-N(A567)&gt;=N('Settings'!$B$5)),"NOT APPROVED; ",""))-2)))</f>
        <v/>
      </c>
    </row>
    <row r="568">
      <c r="A568" s="6" t="n"/>
      <c r="D568" s="7" t="n"/>
      <c r="E568" s="7" t="n"/>
      <c r="J568" s="6" t="n"/>
      <c r="L568" s="8" t="n"/>
      <c r="M568" s="9">
        <f>IF(NOT(OR(A568&lt;&gt;"",B568&lt;&gt;"",C568&lt;&gt;"")),"",IF(N(G568)&gt;0,N(G568),IF(AND(AND(D568&lt;&gt;"",E568&lt;&gt;""),N(E568)&gt;N(D568)),ROUND((N(E568)-N(D568))*24-N(F568)/60,2),"")))</f>
        <v/>
      </c>
      <c r="N568" s="6">
        <f>IF(N(A568)=0,"",A568-WEEKDAY(A568,3))</f>
        <v/>
      </c>
      <c r="O568" s="8">
        <f>IF(NOT(OR(A568&lt;&gt;"",B568&lt;&gt;"",C568&lt;&gt;"")),"",IF(IF(N(A568)=0,"NO DATE; ",IF(A568&gt;TODAY(),"FUTURE DATE; ",""))&amp;IF(B568="","NO WORKER; ",IF(COUNTIF('Workers'!$A$2:$A$61,B568)=0,"WORKER NOT ON WORKERS SHEET; ",""))&amp;IF(C568="","NO JOB; ",IF(COUNTIF('Jobs'!$A$2:$A$61,C568)=0,"JOB NOT ON JOBS SHEET; ",""))&amp;IF(AND(N(G568)=0,AND(D568&lt;&gt;"",E568&lt;&gt;""),N(E568)&lt;=N(D568)),"END BEFORE START; ",IF(N(M568)&lt;=0,"NO HOURS; ",""))&amp;IF(AND(N(A568)&gt;0,B568&lt;&gt;"",COUNTIFS('Time Entries'!$A$2:$A$1500,A568,'Time Entries'!$B$2:$B$1500,B568,'Time Entries'!$C$2:$C$1500,C568,'Time Entries'!$M$2:$M$1500,M568)&gt;1),"POSSIBLE DUPLICATE; ","")&amp;IF(AND(N(A568)&gt;0,B568&lt;&gt;"",N('Settings'!$B$2)&gt;0,SUMIFS('Time Entries'!$M$2:$M$1500,'Time Entries'!$A$2:$A$1500,A568,'Time Entries'!$B$2:$B$1500,B568)&gt;N('Settings'!$B$2)),"LONG DAY; ","")&amp;IF(AND(N(A568)&gt;0,N(J568)&gt;0,N(J568)-N(A568)&gt;N('Settings'!$B$4)),"ENTERED LATE; ","")&amp;IF(AND(N(A568)&gt;0,K568="",TODAY()-N(A568)&gt;=N('Settings'!$B$5)),"NOT APPROVED; ","")="","",LEFT(IF(N(A568)=0,"NO DATE; ",IF(A568&gt;TODAY(),"FUTURE DATE; ",""))&amp;IF(B568="","NO WORKER; ",IF(COUNTIF('Workers'!$A$2:$A$61,B568)=0,"WORKER NOT ON WORKERS SHEET; ",""))&amp;IF(C568="","NO JOB; ",IF(COUNTIF('Jobs'!$A$2:$A$61,C568)=0,"JOB NOT ON JOBS SHEET; ",""))&amp;IF(AND(N(G568)=0,AND(D568&lt;&gt;"",E568&lt;&gt;""),N(E568)&lt;=N(D568)),"END BEFORE START; ",IF(N(M568)&lt;=0,"NO HOURS; ",""))&amp;IF(AND(N(A568)&gt;0,B568&lt;&gt;"",COUNTIFS('Time Entries'!$A$2:$A$1500,A568,'Time Entries'!$B$2:$B$1500,B568,'Time Entries'!$C$2:$C$1500,C568,'Time Entries'!$M$2:$M$1500,M568)&gt;1),"POSSIBLE DUPLICATE; ","")&amp;IF(AND(N(A568)&gt;0,B568&lt;&gt;"",N('Settings'!$B$2)&gt;0,SUMIFS('Time Entries'!$M$2:$M$1500,'Time Entries'!$A$2:$A$1500,A568,'Time Entries'!$B$2:$B$1500,B568)&gt;N('Settings'!$B$2)),"LONG DAY; ","")&amp;IF(AND(N(A568)&gt;0,N(J568)&gt;0,N(J568)-N(A568)&gt;N('Settings'!$B$4)),"ENTERED LATE; ","")&amp;IF(AND(N(A568)&gt;0,K568="",TODAY()-N(A568)&gt;=N('Settings'!$B$5)),"NOT APPROVED; ",""),LEN(IF(N(A568)=0,"NO DATE; ",IF(A568&gt;TODAY(),"FUTURE DATE; ",""))&amp;IF(B568="","NO WORKER; ",IF(COUNTIF('Workers'!$A$2:$A$61,B568)=0,"WORKER NOT ON WORKERS SHEET; ",""))&amp;IF(C568="","NO JOB; ",IF(COUNTIF('Jobs'!$A$2:$A$61,C568)=0,"JOB NOT ON JOBS SHEET; ",""))&amp;IF(AND(N(G568)=0,AND(D568&lt;&gt;"",E568&lt;&gt;""),N(E568)&lt;=N(D568)),"END BEFORE START; ",IF(N(M568)&lt;=0,"NO HOURS; ",""))&amp;IF(AND(N(A568)&gt;0,B568&lt;&gt;"",COUNTIFS('Time Entries'!$A$2:$A$1500,A568,'Time Entries'!$B$2:$B$1500,B568,'Time Entries'!$C$2:$C$1500,C568,'Time Entries'!$M$2:$M$1500,M568)&gt;1),"POSSIBLE DUPLICATE; ","")&amp;IF(AND(N(A568)&gt;0,B568&lt;&gt;"",N('Settings'!$B$2)&gt;0,SUMIFS('Time Entries'!$M$2:$M$1500,'Time Entries'!$A$2:$A$1500,A568,'Time Entries'!$B$2:$B$1500,B568)&gt;N('Settings'!$B$2)),"LONG DAY; ","")&amp;IF(AND(N(A568)&gt;0,N(J568)&gt;0,N(J568)-N(A568)&gt;N('Settings'!$B$4)),"ENTERED LATE; ","")&amp;IF(AND(N(A568)&gt;0,K568="",TODAY()-N(A568)&gt;=N('Settings'!$B$5)),"NOT APPROVED; ",""))-2)))</f>
        <v/>
      </c>
    </row>
    <row r="569">
      <c r="A569" s="6" t="n"/>
      <c r="D569" s="7" t="n"/>
      <c r="E569" s="7" t="n"/>
      <c r="J569" s="6" t="n"/>
      <c r="L569" s="8" t="n"/>
      <c r="M569" s="9">
        <f>IF(NOT(OR(A569&lt;&gt;"",B569&lt;&gt;"",C569&lt;&gt;"")),"",IF(N(G569)&gt;0,N(G569),IF(AND(AND(D569&lt;&gt;"",E569&lt;&gt;""),N(E569)&gt;N(D569)),ROUND((N(E569)-N(D569))*24-N(F569)/60,2),"")))</f>
        <v/>
      </c>
      <c r="N569" s="6">
        <f>IF(N(A569)=0,"",A569-WEEKDAY(A569,3))</f>
        <v/>
      </c>
      <c r="O569" s="8">
        <f>IF(NOT(OR(A569&lt;&gt;"",B569&lt;&gt;"",C569&lt;&gt;"")),"",IF(IF(N(A569)=0,"NO DATE; ",IF(A569&gt;TODAY(),"FUTURE DATE; ",""))&amp;IF(B569="","NO WORKER; ",IF(COUNTIF('Workers'!$A$2:$A$61,B569)=0,"WORKER NOT ON WORKERS SHEET; ",""))&amp;IF(C569="","NO JOB; ",IF(COUNTIF('Jobs'!$A$2:$A$61,C569)=0,"JOB NOT ON JOBS SHEET; ",""))&amp;IF(AND(N(G569)=0,AND(D569&lt;&gt;"",E569&lt;&gt;""),N(E569)&lt;=N(D569)),"END BEFORE START; ",IF(N(M569)&lt;=0,"NO HOURS; ",""))&amp;IF(AND(N(A569)&gt;0,B569&lt;&gt;"",COUNTIFS('Time Entries'!$A$2:$A$1500,A569,'Time Entries'!$B$2:$B$1500,B569,'Time Entries'!$C$2:$C$1500,C569,'Time Entries'!$M$2:$M$1500,M569)&gt;1),"POSSIBLE DUPLICATE; ","")&amp;IF(AND(N(A569)&gt;0,B569&lt;&gt;"",N('Settings'!$B$2)&gt;0,SUMIFS('Time Entries'!$M$2:$M$1500,'Time Entries'!$A$2:$A$1500,A569,'Time Entries'!$B$2:$B$1500,B569)&gt;N('Settings'!$B$2)),"LONG DAY; ","")&amp;IF(AND(N(A569)&gt;0,N(J569)&gt;0,N(J569)-N(A569)&gt;N('Settings'!$B$4)),"ENTERED LATE; ","")&amp;IF(AND(N(A569)&gt;0,K569="",TODAY()-N(A569)&gt;=N('Settings'!$B$5)),"NOT APPROVED; ","")="","",LEFT(IF(N(A569)=0,"NO DATE; ",IF(A569&gt;TODAY(),"FUTURE DATE; ",""))&amp;IF(B569="","NO WORKER; ",IF(COUNTIF('Workers'!$A$2:$A$61,B569)=0,"WORKER NOT ON WORKERS SHEET; ",""))&amp;IF(C569="","NO JOB; ",IF(COUNTIF('Jobs'!$A$2:$A$61,C569)=0,"JOB NOT ON JOBS SHEET; ",""))&amp;IF(AND(N(G569)=0,AND(D569&lt;&gt;"",E569&lt;&gt;""),N(E569)&lt;=N(D569)),"END BEFORE START; ",IF(N(M569)&lt;=0,"NO HOURS; ",""))&amp;IF(AND(N(A569)&gt;0,B569&lt;&gt;"",COUNTIFS('Time Entries'!$A$2:$A$1500,A569,'Time Entries'!$B$2:$B$1500,B569,'Time Entries'!$C$2:$C$1500,C569,'Time Entries'!$M$2:$M$1500,M569)&gt;1),"POSSIBLE DUPLICATE; ","")&amp;IF(AND(N(A569)&gt;0,B569&lt;&gt;"",N('Settings'!$B$2)&gt;0,SUMIFS('Time Entries'!$M$2:$M$1500,'Time Entries'!$A$2:$A$1500,A569,'Time Entries'!$B$2:$B$1500,B569)&gt;N('Settings'!$B$2)),"LONG DAY; ","")&amp;IF(AND(N(A569)&gt;0,N(J569)&gt;0,N(J569)-N(A569)&gt;N('Settings'!$B$4)),"ENTERED LATE; ","")&amp;IF(AND(N(A569)&gt;0,K569="",TODAY()-N(A569)&gt;=N('Settings'!$B$5)),"NOT APPROVED; ",""),LEN(IF(N(A569)=0,"NO DATE; ",IF(A569&gt;TODAY(),"FUTURE DATE; ",""))&amp;IF(B569="","NO WORKER; ",IF(COUNTIF('Workers'!$A$2:$A$61,B569)=0,"WORKER NOT ON WORKERS SHEET; ",""))&amp;IF(C569="","NO JOB; ",IF(COUNTIF('Jobs'!$A$2:$A$61,C569)=0,"JOB NOT ON JOBS SHEET; ",""))&amp;IF(AND(N(G569)=0,AND(D569&lt;&gt;"",E569&lt;&gt;""),N(E569)&lt;=N(D569)),"END BEFORE START; ",IF(N(M569)&lt;=0,"NO HOURS; ",""))&amp;IF(AND(N(A569)&gt;0,B569&lt;&gt;"",COUNTIFS('Time Entries'!$A$2:$A$1500,A569,'Time Entries'!$B$2:$B$1500,B569,'Time Entries'!$C$2:$C$1500,C569,'Time Entries'!$M$2:$M$1500,M569)&gt;1),"POSSIBLE DUPLICATE; ","")&amp;IF(AND(N(A569)&gt;0,B569&lt;&gt;"",N('Settings'!$B$2)&gt;0,SUMIFS('Time Entries'!$M$2:$M$1500,'Time Entries'!$A$2:$A$1500,A569,'Time Entries'!$B$2:$B$1500,B569)&gt;N('Settings'!$B$2)),"LONG DAY; ","")&amp;IF(AND(N(A569)&gt;0,N(J569)&gt;0,N(J569)-N(A569)&gt;N('Settings'!$B$4)),"ENTERED LATE; ","")&amp;IF(AND(N(A569)&gt;0,K569="",TODAY()-N(A569)&gt;=N('Settings'!$B$5)),"NOT APPROVED; ",""))-2)))</f>
        <v/>
      </c>
    </row>
    <row r="570">
      <c r="A570" s="6" t="n"/>
      <c r="D570" s="7" t="n"/>
      <c r="E570" s="7" t="n"/>
      <c r="J570" s="6" t="n"/>
      <c r="L570" s="8" t="n"/>
      <c r="M570" s="9">
        <f>IF(NOT(OR(A570&lt;&gt;"",B570&lt;&gt;"",C570&lt;&gt;"")),"",IF(N(G570)&gt;0,N(G570),IF(AND(AND(D570&lt;&gt;"",E570&lt;&gt;""),N(E570)&gt;N(D570)),ROUND((N(E570)-N(D570))*24-N(F570)/60,2),"")))</f>
        <v/>
      </c>
      <c r="N570" s="6">
        <f>IF(N(A570)=0,"",A570-WEEKDAY(A570,3))</f>
        <v/>
      </c>
      <c r="O570" s="8">
        <f>IF(NOT(OR(A570&lt;&gt;"",B570&lt;&gt;"",C570&lt;&gt;"")),"",IF(IF(N(A570)=0,"NO DATE; ",IF(A570&gt;TODAY(),"FUTURE DATE; ",""))&amp;IF(B570="","NO WORKER; ",IF(COUNTIF('Workers'!$A$2:$A$61,B570)=0,"WORKER NOT ON WORKERS SHEET; ",""))&amp;IF(C570="","NO JOB; ",IF(COUNTIF('Jobs'!$A$2:$A$61,C570)=0,"JOB NOT ON JOBS SHEET; ",""))&amp;IF(AND(N(G570)=0,AND(D570&lt;&gt;"",E570&lt;&gt;""),N(E570)&lt;=N(D570)),"END BEFORE START; ",IF(N(M570)&lt;=0,"NO HOURS; ",""))&amp;IF(AND(N(A570)&gt;0,B570&lt;&gt;"",COUNTIFS('Time Entries'!$A$2:$A$1500,A570,'Time Entries'!$B$2:$B$1500,B570,'Time Entries'!$C$2:$C$1500,C570,'Time Entries'!$M$2:$M$1500,M570)&gt;1),"POSSIBLE DUPLICATE; ","")&amp;IF(AND(N(A570)&gt;0,B570&lt;&gt;"",N('Settings'!$B$2)&gt;0,SUMIFS('Time Entries'!$M$2:$M$1500,'Time Entries'!$A$2:$A$1500,A570,'Time Entries'!$B$2:$B$1500,B570)&gt;N('Settings'!$B$2)),"LONG DAY; ","")&amp;IF(AND(N(A570)&gt;0,N(J570)&gt;0,N(J570)-N(A570)&gt;N('Settings'!$B$4)),"ENTERED LATE; ","")&amp;IF(AND(N(A570)&gt;0,K570="",TODAY()-N(A570)&gt;=N('Settings'!$B$5)),"NOT APPROVED; ","")="","",LEFT(IF(N(A570)=0,"NO DATE; ",IF(A570&gt;TODAY(),"FUTURE DATE; ",""))&amp;IF(B570="","NO WORKER; ",IF(COUNTIF('Workers'!$A$2:$A$61,B570)=0,"WORKER NOT ON WORKERS SHEET; ",""))&amp;IF(C570="","NO JOB; ",IF(COUNTIF('Jobs'!$A$2:$A$61,C570)=0,"JOB NOT ON JOBS SHEET; ",""))&amp;IF(AND(N(G570)=0,AND(D570&lt;&gt;"",E570&lt;&gt;""),N(E570)&lt;=N(D570)),"END BEFORE START; ",IF(N(M570)&lt;=0,"NO HOURS; ",""))&amp;IF(AND(N(A570)&gt;0,B570&lt;&gt;"",COUNTIFS('Time Entries'!$A$2:$A$1500,A570,'Time Entries'!$B$2:$B$1500,B570,'Time Entries'!$C$2:$C$1500,C570,'Time Entries'!$M$2:$M$1500,M570)&gt;1),"POSSIBLE DUPLICATE; ","")&amp;IF(AND(N(A570)&gt;0,B570&lt;&gt;"",N('Settings'!$B$2)&gt;0,SUMIFS('Time Entries'!$M$2:$M$1500,'Time Entries'!$A$2:$A$1500,A570,'Time Entries'!$B$2:$B$1500,B570)&gt;N('Settings'!$B$2)),"LONG DAY; ","")&amp;IF(AND(N(A570)&gt;0,N(J570)&gt;0,N(J570)-N(A570)&gt;N('Settings'!$B$4)),"ENTERED LATE; ","")&amp;IF(AND(N(A570)&gt;0,K570="",TODAY()-N(A570)&gt;=N('Settings'!$B$5)),"NOT APPROVED; ",""),LEN(IF(N(A570)=0,"NO DATE; ",IF(A570&gt;TODAY(),"FUTURE DATE; ",""))&amp;IF(B570="","NO WORKER; ",IF(COUNTIF('Workers'!$A$2:$A$61,B570)=0,"WORKER NOT ON WORKERS SHEET; ",""))&amp;IF(C570="","NO JOB; ",IF(COUNTIF('Jobs'!$A$2:$A$61,C570)=0,"JOB NOT ON JOBS SHEET; ",""))&amp;IF(AND(N(G570)=0,AND(D570&lt;&gt;"",E570&lt;&gt;""),N(E570)&lt;=N(D570)),"END BEFORE START; ",IF(N(M570)&lt;=0,"NO HOURS; ",""))&amp;IF(AND(N(A570)&gt;0,B570&lt;&gt;"",COUNTIFS('Time Entries'!$A$2:$A$1500,A570,'Time Entries'!$B$2:$B$1500,B570,'Time Entries'!$C$2:$C$1500,C570,'Time Entries'!$M$2:$M$1500,M570)&gt;1),"POSSIBLE DUPLICATE; ","")&amp;IF(AND(N(A570)&gt;0,B570&lt;&gt;"",N('Settings'!$B$2)&gt;0,SUMIFS('Time Entries'!$M$2:$M$1500,'Time Entries'!$A$2:$A$1500,A570,'Time Entries'!$B$2:$B$1500,B570)&gt;N('Settings'!$B$2)),"LONG DAY; ","")&amp;IF(AND(N(A570)&gt;0,N(J570)&gt;0,N(J570)-N(A570)&gt;N('Settings'!$B$4)),"ENTERED LATE; ","")&amp;IF(AND(N(A570)&gt;0,K570="",TODAY()-N(A570)&gt;=N('Settings'!$B$5)),"NOT APPROVED; ",""))-2)))</f>
        <v/>
      </c>
    </row>
    <row r="571">
      <c r="A571" s="6" t="n"/>
      <c r="D571" s="7" t="n"/>
      <c r="E571" s="7" t="n"/>
      <c r="J571" s="6" t="n"/>
      <c r="L571" s="8" t="n"/>
      <c r="M571" s="9">
        <f>IF(NOT(OR(A571&lt;&gt;"",B571&lt;&gt;"",C571&lt;&gt;"")),"",IF(N(G571)&gt;0,N(G571),IF(AND(AND(D571&lt;&gt;"",E571&lt;&gt;""),N(E571)&gt;N(D571)),ROUND((N(E571)-N(D571))*24-N(F571)/60,2),"")))</f>
        <v/>
      </c>
      <c r="N571" s="6">
        <f>IF(N(A571)=0,"",A571-WEEKDAY(A571,3))</f>
        <v/>
      </c>
      <c r="O571" s="8">
        <f>IF(NOT(OR(A571&lt;&gt;"",B571&lt;&gt;"",C571&lt;&gt;"")),"",IF(IF(N(A571)=0,"NO DATE; ",IF(A571&gt;TODAY(),"FUTURE DATE; ",""))&amp;IF(B571="","NO WORKER; ",IF(COUNTIF('Workers'!$A$2:$A$61,B571)=0,"WORKER NOT ON WORKERS SHEET; ",""))&amp;IF(C571="","NO JOB; ",IF(COUNTIF('Jobs'!$A$2:$A$61,C571)=0,"JOB NOT ON JOBS SHEET; ",""))&amp;IF(AND(N(G571)=0,AND(D571&lt;&gt;"",E571&lt;&gt;""),N(E571)&lt;=N(D571)),"END BEFORE START; ",IF(N(M571)&lt;=0,"NO HOURS; ",""))&amp;IF(AND(N(A571)&gt;0,B571&lt;&gt;"",COUNTIFS('Time Entries'!$A$2:$A$1500,A571,'Time Entries'!$B$2:$B$1500,B571,'Time Entries'!$C$2:$C$1500,C571,'Time Entries'!$M$2:$M$1500,M571)&gt;1),"POSSIBLE DUPLICATE; ","")&amp;IF(AND(N(A571)&gt;0,B571&lt;&gt;"",N('Settings'!$B$2)&gt;0,SUMIFS('Time Entries'!$M$2:$M$1500,'Time Entries'!$A$2:$A$1500,A571,'Time Entries'!$B$2:$B$1500,B571)&gt;N('Settings'!$B$2)),"LONG DAY; ","")&amp;IF(AND(N(A571)&gt;0,N(J571)&gt;0,N(J571)-N(A571)&gt;N('Settings'!$B$4)),"ENTERED LATE; ","")&amp;IF(AND(N(A571)&gt;0,K571="",TODAY()-N(A571)&gt;=N('Settings'!$B$5)),"NOT APPROVED; ","")="","",LEFT(IF(N(A571)=0,"NO DATE; ",IF(A571&gt;TODAY(),"FUTURE DATE; ",""))&amp;IF(B571="","NO WORKER; ",IF(COUNTIF('Workers'!$A$2:$A$61,B571)=0,"WORKER NOT ON WORKERS SHEET; ",""))&amp;IF(C571="","NO JOB; ",IF(COUNTIF('Jobs'!$A$2:$A$61,C571)=0,"JOB NOT ON JOBS SHEET; ",""))&amp;IF(AND(N(G571)=0,AND(D571&lt;&gt;"",E571&lt;&gt;""),N(E571)&lt;=N(D571)),"END BEFORE START; ",IF(N(M571)&lt;=0,"NO HOURS; ",""))&amp;IF(AND(N(A571)&gt;0,B571&lt;&gt;"",COUNTIFS('Time Entries'!$A$2:$A$1500,A571,'Time Entries'!$B$2:$B$1500,B571,'Time Entries'!$C$2:$C$1500,C571,'Time Entries'!$M$2:$M$1500,M571)&gt;1),"POSSIBLE DUPLICATE; ","")&amp;IF(AND(N(A571)&gt;0,B571&lt;&gt;"",N('Settings'!$B$2)&gt;0,SUMIFS('Time Entries'!$M$2:$M$1500,'Time Entries'!$A$2:$A$1500,A571,'Time Entries'!$B$2:$B$1500,B571)&gt;N('Settings'!$B$2)),"LONG DAY; ","")&amp;IF(AND(N(A571)&gt;0,N(J571)&gt;0,N(J571)-N(A571)&gt;N('Settings'!$B$4)),"ENTERED LATE; ","")&amp;IF(AND(N(A571)&gt;0,K571="",TODAY()-N(A571)&gt;=N('Settings'!$B$5)),"NOT APPROVED; ",""),LEN(IF(N(A571)=0,"NO DATE; ",IF(A571&gt;TODAY(),"FUTURE DATE; ",""))&amp;IF(B571="","NO WORKER; ",IF(COUNTIF('Workers'!$A$2:$A$61,B571)=0,"WORKER NOT ON WORKERS SHEET; ",""))&amp;IF(C571="","NO JOB; ",IF(COUNTIF('Jobs'!$A$2:$A$61,C571)=0,"JOB NOT ON JOBS SHEET; ",""))&amp;IF(AND(N(G571)=0,AND(D571&lt;&gt;"",E571&lt;&gt;""),N(E571)&lt;=N(D571)),"END BEFORE START; ",IF(N(M571)&lt;=0,"NO HOURS; ",""))&amp;IF(AND(N(A571)&gt;0,B571&lt;&gt;"",COUNTIFS('Time Entries'!$A$2:$A$1500,A571,'Time Entries'!$B$2:$B$1500,B571,'Time Entries'!$C$2:$C$1500,C571,'Time Entries'!$M$2:$M$1500,M571)&gt;1),"POSSIBLE DUPLICATE; ","")&amp;IF(AND(N(A571)&gt;0,B571&lt;&gt;"",N('Settings'!$B$2)&gt;0,SUMIFS('Time Entries'!$M$2:$M$1500,'Time Entries'!$A$2:$A$1500,A571,'Time Entries'!$B$2:$B$1500,B571)&gt;N('Settings'!$B$2)),"LONG DAY; ","")&amp;IF(AND(N(A571)&gt;0,N(J571)&gt;0,N(J571)-N(A571)&gt;N('Settings'!$B$4)),"ENTERED LATE; ","")&amp;IF(AND(N(A571)&gt;0,K571="",TODAY()-N(A571)&gt;=N('Settings'!$B$5)),"NOT APPROVED; ",""))-2)))</f>
        <v/>
      </c>
    </row>
    <row r="572">
      <c r="A572" s="6" t="n"/>
      <c r="D572" s="7" t="n"/>
      <c r="E572" s="7" t="n"/>
      <c r="J572" s="6" t="n"/>
      <c r="L572" s="8" t="n"/>
      <c r="M572" s="9">
        <f>IF(NOT(OR(A572&lt;&gt;"",B572&lt;&gt;"",C572&lt;&gt;"")),"",IF(N(G572)&gt;0,N(G572),IF(AND(AND(D572&lt;&gt;"",E572&lt;&gt;""),N(E572)&gt;N(D572)),ROUND((N(E572)-N(D572))*24-N(F572)/60,2),"")))</f>
        <v/>
      </c>
      <c r="N572" s="6">
        <f>IF(N(A572)=0,"",A572-WEEKDAY(A572,3))</f>
        <v/>
      </c>
      <c r="O572" s="8">
        <f>IF(NOT(OR(A572&lt;&gt;"",B572&lt;&gt;"",C572&lt;&gt;"")),"",IF(IF(N(A572)=0,"NO DATE; ",IF(A572&gt;TODAY(),"FUTURE DATE; ",""))&amp;IF(B572="","NO WORKER; ",IF(COUNTIF('Workers'!$A$2:$A$61,B572)=0,"WORKER NOT ON WORKERS SHEET; ",""))&amp;IF(C572="","NO JOB; ",IF(COUNTIF('Jobs'!$A$2:$A$61,C572)=0,"JOB NOT ON JOBS SHEET; ",""))&amp;IF(AND(N(G572)=0,AND(D572&lt;&gt;"",E572&lt;&gt;""),N(E572)&lt;=N(D572)),"END BEFORE START; ",IF(N(M572)&lt;=0,"NO HOURS; ",""))&amp;IF(AND(N(A572)&gt;0,B572&lt;&gt;"",COUNTIFS('Time Entries'!$A$2:$A$1500,A572,'Time Entries'!$B$2:$B$1500,B572,'Time Entries'!$C$2:$C$1500,C572,'Time Entries'!$M$2:$M$1500,M572)&gt;1),"POSSIBLE DUPLICATE; ","")&amp;IF(AND(N(A572)&gt;0,B572&lt;&gt;"",N('Settings'!$B$2)&gt;0,SUMIFS('Time Entries'!$M$2:$M$1500,'Time Entries'!$A$2:$A$1500,A572,'Time Entries'!$B$2:$B$1500,B572)&gt;N('Settings'!$B$2)),"LONG DAY; ","")&amp;IF(AND(N(A572)&gt;0,N(J572)&gt;0,N(J572)-N(A572)&gt;N('Settings'!$B$4)),"ENTERED LATE; ","")&amp;IF(AND(N(A572)&gt;0,K572="",TODAY()-N(A572)&gt;=N('Settings'!$B$5)),"NOT APPROVED; ","")="","",LEFT(IF(N(A572)=0,"NO DATE; ",IF(A572&gt;TODAY(),"FUTURE DATE; ",""))&amp;IF(B572="","NO WORKER; ",IF(COUNTIF('Workers'!$A$2:$A$61,B572)=0,"WORKER NOT ON WORKERS SHEET; ",""))&amp;IF(C572="","NO JOB; ",IF(COUNTIF('Jobs'!$A$2:$A$61,C572)=0,"JOB NOT ON JOBS SHEET; ",""))&amp;IF(AND(N(G572)=0,AND(D572&lt;&gt;"",E572&lt;&gt;""),N(E572)&lt;=N(D572)),"END BEFORE START; ",IF(N(M572)&lt;=0,"NO HOURS; ",""))&amp;IF(AND(N(A572)&gt;0,B572&lt;&gt;"",COUNTIFS('Time Entries'!$A$2:$A$1500,A572,'Time Entries'!$B$2:$B$1500,B572,'Time Entries'!$C$2:$C$1500,C572,'Time Entries'!$M$2:$M$1500,M572)&gt;1),"POSSIBLE DUPLICATE; ","")&amp;IF(AND(N(A572)&gt;0,B572&lt;&gt;"",N('Settings'!$B$2)&gt;0,SUMIFS('Time Entries'!$M$2:$M$1500,'Time Entries'!$A$2:$A$1500,A572,'Time Entries'!$B$2:$B$1500,B572)&gt;N('Settings'!$B$2)),"LONG DAY; ","")&amp;IF(AND(N(A572)&gt;0,N(J572)&gt;0,N(J572)-N(A572)&gt;N('Settings'!$B$4)),"ENTERED LATE; ","")&amp;IF(AND(N(A572)&gt;0,K572="",TODAY()-N(A572)&gt;=N('Settings'!$B$5)),"NOT APPROVED; ",""),LEN(IF(N(A572)=0,"NO DATE; ",IF(A572&gt;TODAY(),"FUTURE DATE; ",""))&amp;IF(B572="","NO WORKER; ",IF(COUNTIF('Workers'!$A$2:$A$61,B572)=0,"WORKER NOT ON WORKERS SHEET; ",""))&amp;IF(C572="","NO JOB; ",IF(COUNTIF('Jobs'!$A$2:$A$61,C572)=0,"JOB NOT ON JOBS SHEET; ",""))&amp;IF(AND(N(G572)=0,AND(D572&lt;&gt;"",E572&lt;&gt;""),N(E572)&lt;=N(D572)),"END BEFORE START; ",IF(N(M572)&lt;=0,"NO HOURS; ",""))&amp;IF(AND(N(A572)&gt;0,B572&lt;&gt;"",COUNTIFS('Time Entries'!$A$2:$A$1500,A572,'Time Entries'!$B$2:$B$1500,B572,'Time Entries'!$C$2:$C$1500,C572,'Time Entries'!$M$2:$M$1500,M572)&gt;1),"POSSIBLE DUPLICATE; ","")&amp;IF(AND(N(A572)&gt;0,B572&lt;&gt;"",N('Settings'!$B$2)&gt;0,SUMIFS('Time Entries'!$M$2:$M$1500,'Time Entries'!$A$2:$A$1500,A572,'Time Entries'!$B$2:$B$1500,B572)&gt;N('Settings'!$B$2)),"LONG DAY; ","")&amp;IF(AND(N(A572)&gt;0,N(J572)&gt;0,N(J572)-N(A572)&gt;N('Settings'!$B$4)),"ENTERED LATE; ","")&amp;IF(AND(N(A572)&gt;0,K572="",TODAY()-N(A572)&gt;=N('Settings'!$B$5)),"NOT APPROVED; ",""))-2)))</f>
        <v/>
      </c>
    </row>
    <row r="573">
      <c r="A573" s="6" t="n"/>
      <c r="D573" s="7" t="n"/>
      <c r="E573" s="7" t="n"/>
      <c r="J573" s="6" t="n"/>
      <c r="L573" s="8" t="n"/>
      <c r="M573" s="9">
        <f>IF(NOT(OR(A573&lt;&gt;"",B573&lt;&gt;"",C573&lt;&gt;"")),"",IF(N(G573)&gt;0,N(G573),IF(AND(AND(D573&lt;&gt;"",E573&lt;&gt;""),N(E573)&gt;N(D573)),ROUND((N(E573)-N(D573))*24-N(F573)/60,2),"")))</f>
        <v/>
      </c>
      <c r="N573" s="6">
        <f>IF(N(A573)=0,"",A573-WEEKDAY(A573,3))</f>
        <v/>
      </c>
      <c r="O573" s="8">
        <f>IF(NOT(OR(A573&lt;&gt;"",B573&lt;&gt;"",C573&lt;&gt;"")),"",IF(IF(N(A573)=0,"NO DATE; ",IF(A573&gt;TODAY(),"FUTURE DATE; ",""))&amp;IF(B573="","NO WORKER; ",IF(COUNTIF('Workers'!$A$2:$A$61,B573)=0,"WORKER NOT ON WORKERS SHEET; ",""))&amp;IF(C573="","NO JOB; ",IF(COUNTIF('Jobs'!$A$2:$A$61,C573)=0,"JOB NOT ON JOBS SHEET; ",""))&amp;IF(AND(N(G573)=0,AND(D573&lt;&gt;"",E573&lt;&gt;""),N(E573)&lt;=N(D573)),"END BEFORE START; ",IF(N(M573)&lt;=0,"NO HOURS; ",""))&amp;IF(AND(N(A573)&gt;0,B573&lt;&gt;"",COUNTIFS('Time Entries'!$A$2:$A$1500,A573,'Time Entries'!$B$2:$B$1500,B573,'Time Entries'!$C$2:$C$1500,C573,'Time Entries'!$M$2:$M$1500,M573)&gt;1),"POSSIBLE DUPLICATE; ","")&amp;IF(AND(N(A573)&gt;0,B573&lt;&gt;"",N('Settings'!$B$2)&gt;0,SUMIFS('Time Entries'!$M$2:$M$1500,'Time Entries'!$A$2:$A$1500,A573,'Time Entries'!$B$2:$B$1500,B573)&gt;N('Settings'!$B$2)),"LONG DAY; ","")&amp;IF(AND(N(A573)&gt;0,N(J573)&gt;0,N(J573)-N(A573)&gt;N('Settings'!$B$4)),"ENTERED LATE; ","")&amp;IF(AND(N(A573)&gt;0,K573="",TODAY()-N(A573)&gt;=N('Settings'!$B$5)),"NOT APPROVED; ","")="","",LEFT(IF(N(A573)=0,"NO DATE; ",IF(A573&gt;TODAY(),"FUTURE DATE; ",""))&amp;IF(B573="","NO WORKER; ",IF(COUNTIF('Workers'!$A$2:$A$61,B573)=0,"WORKER NOT ON WORKERS SHEET; ",""))&amp;IF(C573="","NO JOB; ",IF(COUNTIF('Jobs'!$A$2:$A$61,C573)=0,"JOB NOT ON JOBS SHEET; ",""))&amp;IF(AND(N(G573)=0,AND(D573&lt;&gt;"",E573&lt;&gt;""),N(E573)&lt;=N(D573)),"END BEFORE START; ",IF(N(M573)&lt;=0,"NO HOURS; ",""))&amp;IF(AND(N(A573)&gt;0,B573&lt;&gt;"",COUNTIFS('Time Entries'!$A$2:$A$1500,A573,'Time Entries'!$B$2:$B$1500,B573,'Time Entries'!$C$2:$C$1500,C573,'Time Entries'!$M$2:$M$1500,M573)&gt;1),"POSSIBLE DUPLICATE; ","")&amp;IF(AND(N(A573)&gt;0,B573&lt;&gt;"",N('Settings'!$B$2)&gt;0,SUMIFS('Time Entries'!$M$2:$M$1500,'Time Entries'!$A$2:$A$1500,A573,'Time Entries'!$B$2:$B$1500,B573)&gt;N('Settings'!$B$2)),"LONG DAY; ","")&amp;IF(AND(N(A573)&gt;0,N(J573)&gt;0,N(J573)-N(A573)&gt;N('Settings'!$B$4)),"ENTERED LATE; ","")&amp;IF(AND(N(A573)&gt;0,K573="",TODAY()-N(A573)&gt;=N('Settings'!$B$5)),"NOT APPROVED; ",""),LEN(IF(N(A573)=0,"NO DATE; ",IF(A573&gt;TODAY(),"FUTURE DATE; ",""))&amp;IF(B573="","NO WORKER; ",IF(COUNTIF('Workers'!$A$2:$A$61,B573)=0,"WORKER NOT ON WORKERS SHEET; ",""))&amp;IF(C573="","NO JOB; ",IF(COUNTIF('Jobs'!$A$2:$A$61,C573)=0,"JOB NOT ON JOBS SHEET; ",""))&amp;IF(AND(N(G573)=0,AND(D573&lt;&gt;"",E573&lt;&gt;""),N(E573)&lt;=N(D573)),"END BEFORE START; ",IF(N(M573)&lt;=0,"NO HOURS; ",""))&amp;IF(AND(N(A573)&gt;0,B573&lt;&gt;"",COUNTIFS('Time Entries'!$A$2:$A$1500,A573,'Time Entries'!$B$2:$B$1500,B573,'Time Entries'!$C$2:$C$1500,C573,'Time Entries'!$M$2:$M$1500,M573)&gt;1),"POSSIBLE DUPLICATE; ","")&amp;IF(AND(N(A573)&gt;0,B573&lt;&gt;"",N('Settings'!$B$2)&gt;0,SUMIFS('Time Entries'!$M$2:$M$1500,'Time Entries'!$A$2:$A$1500,A573,'Time Entries'!$B$2:$B$1500,B573)&gt;N('Settings'!$B$2)),"LONG DAY; ","")&amp;IF(AND(N(A573)&gt;0,N(J573)&gt;0,N(J573)-N(A573)&gt;N('Settings'!$B$4)),"ENTERED LATE; ","")&amp;IF(AND(N(A573)&gt;0,K573="",TODAY()-N(A573)&gt;=N('Settings'!$B$5)),"NOT APPROVED; ",""))-2)))</f>
        <v/>
      </c>
    </row>
    <row r="574">
      <c r="A574" s="6" t="n"/>
      <c r="D574" s="7" t="n"/>
      <c r="E574" s="7" t="n"/>
      <c r="J574" s="6" t="n"/>
      <c r="L574" s="8" t="n"/>
      <c r="M574" s="9">
        <f>IF(NOT(OR(A574&lt;&gt;"",B574&lt;&gt;"",C574&lt;&gt;"")),"",IF(N(G574)&gt;0,N(G574),IF(AND(AND(D574&lt;&gt;"",E574&lt;&gt;""),N(E574)&gt;N(D574)),ROUND((N(E574)-N(D574))*24-N(F574)/60,2),"")))</f>
        <v/>
      </c>
      <c r="N574" s="6">
        <f>IF(N(A574)=0,"",A574-WEEKDAY(A574,3))</f>
        <v/>
      </c>
      <c r="O574" s="8">
        <f>IF(NOT(OR(A574&lt;&gt;"",B574&lt;&gt;"",C574&lt;&gt;"")),"",IF(IF(N(A574)=0,"NO DATE; ",IF(A574&gt;TODAY(),"FUTURE DATE; ",""))&amp;IF(B574="","NO WORKER; ",IF(COUNTIF('Workers'!$A$2:$A$61,B574)=0,"WORKER NOT ON WORKERS SHEET; ",""))&amp;IF(C574="","NO JOB; ",IF(COUNTIF('Jobs'!$A$2:$A$61,C574)=0,"JOB NOT ON JOBS SHEET; ",""))&amp;IF(AND(N(G574)=0,AND(D574&lt;&gt;"",E574&lt;&gt;""),N(E574)&lt;=N(D574)),"END BEFORE START; ",IF(N(M574)&lt;=0,"NO HOURS; ",""))&amp;IF(AND(N(A574)&gt;0,B574&lt;&gt;"",COUNTIFS('Time Entries'!$A$2:$A$1500,A574,'Time Entries'!$B$2:$B$1500,B574,'Time Entries'!$C$2:$C$1500,C574,'Time Entries'!$M$2:$M$1500,M574)&gt;1),"POSSIBLE DUPLICATE; ","")&amp;IF(AND(N(A574)&gt;0,B574&lt;&gt;"",N('Settings'!$B$2)&gt;0,SUMIFS('Time Entries'!$M$2:$M$1500,'Time Entries'!$A$2:$A$1500,A574,'Time Entries'!$B$2:$B$1500,B574)&gt;N('Settings'!$B$2)),"LONG DAY; ","")&amp;IF(AND(N(A574)&gt;0,N(J574)&gt;0,N(J574)-N(A574)&gt;N('Settings'!$B$4)),"ENTERED LATE; ","")&amp;IF(AND(N(A574)&gt;0,K574="",TODAY()-N(A574)&gt;=N('Settings'!$B$5)),"NOT APPROVED; ","")="","",LEFT(IF(N(A574)=0,"NO DATE; ",IF(A574&gt;TODAY(),"FUTURE DATE; ",""))&amp;IF(B574="","NO WORKER; ",IF(COUNTIF('Workers'!$A$2:$A$61,B574)=0,"WORKER NOT ON WORKERS SHEET; ",""))&amp;IF(C574="","NO JOB; ",IF(COUNTIF('Jobs'!$A$2:$A$61,C574)=0,"JOB NOT ON JOBS SHEET; ",""))&amp;IF(AND(N(G574)=0,AND(D574&lt;&gt;"",E574&lt;&gt;""),N(E574)&lt;=N(D574)),"END BEFORE START; ",IF(N(M574)&lt;=0,"NO HOURS; ",""))&amp;IF(AND(N(A574)&gt;0,B574&lt;&gt;"",COUNTIFS('Time Entries'!$A$2:$A$1500,A574,'Time Entries'!$B$2:$B$1500,B574,'Time Entries'!$C$2:$C$1500,C574,'Time Entries'!$M$2:$M$1500,M574)&gt;1),"POSSIBLE DUPLICATE; ","")&amp;IF(AND(N(A574)&gt;0,B574&lt;&gt;"",N('Settings'!$B$2)&gt;0,SUMIFS('Time Entries'!$M$2:$M$1500,'Time Entries'!$A$2:$A$1500,A574,'Time Entries'!$B$2:$B$1500,B574)&gt;N('Settings'!$B$2)),"LONG DAY; ","")&amp;IF(AND(N(A574)&gt;0,N(J574)&gt;0,N(J574)-N(A574)&gt;N('Settings'!$B$4)),"ENTERED LATE; ","")&amp;IF(AND(N(A574)&gt;0,K574="",TODAY()-N(A574)&gt;=N('Settings'!$B$5)),"NOT APPROVED; ",""),LEN(IF(N(A574)=0,"NO DATE; ",IF(A574&gt;TODAY(),"FUTURE DATE; ",""))&amp;IF(B574="","NO WORKER; ",IF(COUNTIF('Workers'!$A$2:$A$61,B574)=0,"WORKER NOT ON WORKERS SHEET; ",""))&amp;IF(C574="","NO JOB; ",IF(COUNTIF('Jobs'!$A$2:$A$61,C574)=0,"JOB NOT ON JOBS SHEET; ",""))&amp;IF(AND(N(G574)=0,AND(D574&lt;&gt;"",E574&lt;&gt;""),N(E574)&lt;=N(D574)),"END BEFORE START; ",IF(N(M574)&lt;=0,"NO HOURS; ",""))&amp;IF(AND(N(A574)&gt;0,B574&lt;&gt;"",COUNTIFS('Time Entries'!$A$2:$A$1500,A574,'Time Entries'!$B$2:$B$1500,B574,'Time Entries'!$C$2:$C$1500,C574,'Time Entries'!$M$2:$M$1500,M574)&gt;1),"POSSIBLE DUPLICATE; ","")&amp;IF(AND(N(A574)&gt;0,B574&lt;&gt;"",N('Settings'!$B$2)&gt;0,SUMIFS('Time Entries'!$M$2:$M$1500,'Time Entries'!$A$2:$A$1500,A574,'Time Entries'!$B$2:$B$1500,B574)&gt;N('Settings'!$B$2)),"LONG DAY; ","")&amp;IF(AND(N(A574)&gt;0,N(J574)&gt;0,N(J574)-N(A574)&gt;N('Settings'!$B$4)),"ENTERED LATE; ","")&amp;IF(AND(N(A574)&gt;0,K574="",TODAY()-N(A574)&gt;=N('Settings'!$B$5)),"NOT APPROVED; ",""))-2)))</f>
        <v/>
      </c>
    </row>
    <row r="575">
      <c r="A575" s="6" t="n"/>
      <c r="D575" s="7" t="n"/>
      <c r="E575" s="7" t="n"/>
      <c r="J575" s="6" t="n"/>
      <c r="L575" s="8" t="n"/>
      <c r="M575" s="9">
        <f>IF(NOT(OR(A575&lt;&gt;"",B575&lt;&gt;"",C575&lt;&gt;"")),"",IF(N(G575)&gt;0,N(G575),IF(AND(AND(D575&lt;&gt;"",E575&lt;&gt;""),N(E575)&gt;N(D575)),ROUND((N(E575)-N(D575))*24-N(F575)/60,2),"")))</f>
        <v/>
      </c>
      <c r="N575" s="6">
        <f>IF(N(A575)=0,"",A575-WEEKDAY(A575,3))</f>
        <v/>
      </c>
      <c r="O575" s="8">
        <f>IF(NOT(OR(A575&lt;&gt;"",B575&lt;&gt;"",C575&lt;&gt;"")),"",IF(IF(N(A575)=0,"NO DATE; ",IF(A575&gt;TODAY(),"FUTURE DATE; ",""))&amp;IF(B575="","NO WORKER; ",IF(COUNTIF('Workers'!$A$2:$A$61,B575)=0,"WORKER NOT ON WORKERS SHEET; ",""))&amp;IF(C575="","NO JOB; ",IF(COUNTIF('Jobs'!$A$2:$A$61,C575)=0,"JOB NOT ON JOBS SHEET; ",""))&amp;IF(AND(N(G575)=0,AND(D575&lt;&gt;"",E575&lt;&gt;""),N(E575)&lt;=N(D575)),"END BEFORE START; ",IF(N(M575)&lt;=0,"NO HOURS; ",""))&amp;IF(AND(N(A575)&gt;0,B575&lt;&gt;"",COUNTIFS('Time Entries'!$A$2:$A$1500,A575,'Time Entries'!$B$2:$B$1500,B575,'Time Entries'!$C$2:$C$1500,C575,'Time Entries'!$M$2:$M$1500,M575)&gt;1),"POSSIBLE DUPLICATE; ","")&amp;IF(AND(N(A575)&gt;0,B575&lt;&gt;"",N('Settings'!$B$2)&gt;0,SUMIFS('Time Entries'!$M$2:$M$1500,'Time Entries'!$A$2:$A$1500,A575,'Time Entries'!$B$2:$B$1500,B575)&gt;N('Settings'!$B$2)),"LONG DAY; ","")&amp;IF(AND(N(A575)&gt;0,N(J575)&gt;0,N(J575)-N(A575)&gt;N('Settings'!$B$4)),"ENTERED LATE; ","")&amp;IF(AND(N(A575)&gt;0,K575="",TODAY()-N(A575)&gt;=N('Settings'!$B$5)),"NOT APPROVED; ","")="","",LEFT(IF(N(A575)=0,"NO DATE; ",IF(A575&gt;TODAY(),"FUTURE DATE; ",""))&amp;IF(B575="","NO WORKER; ",IF(COUNTIF('Workers'!$A$2:$A$61,B575)=0,"WORKER NOT ON WORKERS SHEET; ",""))&amp;IF(C575="","NO JOB; ",IF(COUNTIF('Jobs'!$A$2:$A$61,C575)=0,"JOB NOT ON JOBS SHEET; ",""))&amp;IF(AND(N(G575)=0,AND(D575&lt;&gt;"",E575&lt;&gt;""),N(E575)&lt;=N(D575)),"END BEFORE START; ",IF(N(M575)&lt;=0,"NO HOURS; ",""))&amp;IF(AND(N(A575)&gt;0,B575&lt;&gt;"",COUNTIFS('Time Entries'!$A$2:$A$1500,A575,'Time Entries'!$B$2:$B$1500,B575,'Time Entries'!$C$2:$C$1500,C575,'Time Entries'!$M$2:$M$1500,M575)&gt;1),"POSSIBLE DUPLICATE; ","")&amp;IF(AND(N(A575)&gt;0,B575&lt;&gt;"",N('Settings'!$B$2)&gt;0,SUMIFS('Time Entries'!$M$2:$M$1500,'Time Entries'!$A$2:$A$1500,A575,'Time Entries'!$B$2:$B$1500,B575)&gt;N('Settings'!$B$2)),"LONG DAY; ","")&amp;IF(AND(N(A575)&gt;0,N(J575)&gt;0,N(J575)-N(A575)&gt;N('Settings'!$B$4)),"ENTERED LATE; ","")&amp;IF(AND(N(A575)&gt;0,K575="",TODAY()-N(A575)&gt;=N('Settings'!$B$5)),"NOT APPROVED; ",""),LEN(IF(N(A575)=0,"NO DATE; ",IF(A575&gt;TODAY(),"FUTURE DATE; ",""))&amp;IF(B575="","NO WORKER; ",IF(COUNTIF('Workers'!$A$2:$A$61,B575)=0,"WORKER NOT ON WORKERS SHEET; ",""))&amp;IF(C575="","NO JOB; ",IF(COUNTIF('Jobs'!$A$2:$A$61,C575)=0,"JOB NOT ON JOBS SHEET; ",""))&amp;IF(AND(N(G575)=0,AND(D575&lt;&gt;"",E575&lt;&gt;""),N(E575)&lt;=N(D575)),"END BEFORE START; ",IF(N(M575)&lt;=0,"NO HOURS; ",""))&amp;IF(AND(N(A575)&gt;0,B575&lt;&gt;"",COUNTIFS('Time Entries'!$A$2:$A$1500,A575,'Time Entries'!$B$2:$B$1500,B575,'Time Entries'!$C$2:$C$1500,C575,'Time Entries'!$M$2:$M$1500,M575)&gt;1),"POSSIBLE DUPLICATE; ","")&amp;IF(AND(N(A575)&gt;0,B575&lt;&gt;"",N('Settings'!$B$2)&gt;0,SUMIFS('Time Entries'!$M$2:$M$1500,'Time Entries'!$A$2:$A$1500,A575,'Time Entries'!$B$2:$B$1500,B575)&gt;N('Settings'!$B$2)),"LONG DAY; ","")&amp;IF(AND(N(A575)&gt;0,N(J575)&gt;0,N(J575)-N(A575)&gt;N('Settings'!$B$4)),"ENTERED LATE; ","")&amp;IF(AND(N(A575)&gt;0,K575="",TODAY()-N(A575)&gt;=N('Settings'!$B$5)),"NOT APPROVED; ",""))-2)))</f>
        <v/>
      </c>
    </row>
    <row r="576">
      <c r="A576" s="6" t="n"/>
      <c r="D576" s="7" t="n"/>
      <c r="E576" s="7" t="n"/>
      <c r="J576" s="6" t="n"/>
      <c r="L576" s="8" t="n"/>
      <c r="M576" s="9">
        <f>IF(NOT(OR(A576&lt;&gt;"",B576&lt;&gt;"",C576&lt;&gt;"")),"",IF(N(G576)&gt;0,N(G576),IF(AND(AND(D576&lt;&gt;"",E576&lt;&gt;""),N(E576)&gt;N(D576)),ROUND((N(E576)-N(D576))*24-N(F576)/60,2),"")))</f>
        <v/>
      </c>
      <c r="N576" s="6">
        <f>IF(N(A576)=0,"",A576-WEEKDAY(A576,3))</f>
        <v/>
      </c>
      <c r="O576" s="8">
        <f>IF(NOT(OR(A576&lt;&gt;"",B576&lt;&gt;"",C576&lt;&gt;"")),"",IF(IF(N(A576)=0,"NO DATE; ",IF(A576&gt;TODAY(),"FUTURE DATE; ",""))&amp;IF(B576="","NO WORKER; ",IF(COUNTIF('Workers'!$A$2:$A$61,B576)=0,"WORKER NOT ON WORKERS SHEET; ",""))&amp;IF(C576="","NO JOB; ",IF(COUNTIF('Jobs'!$A$2:$A$61,C576)=0,"JOB NOT ON JOBS SHEET; ",""))&amp;IF(AND(N(G576)=0,AND(D576&lt;&gt;"",E576&lt;&gt;""),N(E576)&lt;=N(D576)),"END BEFORE START; ",IF(N(M576)&lt;=0,"NO HOURS; ",""))&amp;IF(AND(N(A576)&gt;0,B576&lt;&gt;"",COUNTIFS('Time Entries'!$A$2:$A$1500,A576,'Time Entries'!$B$2:$B$1500,B576,'Time Entries'!$C$2:$C$1500,C576,'Time Entries'!$M$2:$M$1500,M576)&gt;1),"POSSIBLE DUPLICATE; ","")&amp;IF(AND(N(A576)&gt;0,B576&lt;&gt;"",N('Settings'!$B$2)&gt;0,SUMIFS('Time Entries'!$M$2:$M$1500,'Time Entries'!$A$2:$A$1500,A576,'Time Entries'!$B$2:$B$1500,B576)&gt;N('Settings'!$B$2)),"LONG DAY; ","")&amp;IF(AND(N(A576)&gt;0,N(J576)&gt;0,N(J576)-N(A576)&gt;N('Settings'!$B$4)),"ENTERED LATE; ","")&amp;IF(AND(N(A576)&gt;0,K576="",TODAY()-N(A576)&gt;=N('Settings'!$B$5)),"NOT APPROVED; ","")="","",LEFT(IF(N(A576)=0,"NO DATE; ",IF(A576&gt;TODAY(),"FUTURE DATE; ",""))&amp;IF(B576="","NO WORKER; ",IF(COUNTIF('Workers'!$A$2:$A$61,B576)=0,"WORKER NOT ON WORKERS SHEET; ",""))&amp;IF(C576="","NO JOB; ",IF(COUNTIF('Jobs'!$A$2:$A$61,C576)=0,"JOB NOT ON JOBS SHEET; ",""))&amp;IF(AND(N(G576)=0,AND(D576&lt;&gt;"",E576&lt;&gt;""),N(E576)&lt;=N(D576)),"END BEFORE START; ",IF(N(M576)&lt;=0,"NO HOURS; ",""))&amp;IF(AND(N(A576)&gt;0,B576&lt;&gt;"",COUNTIFS('Time Entries'!$A$2:$A$1500,A576,'Time Entries'!$B$2:$B$1500,B576,'Time Entries'!$C$2:$C$1500,C576,'Time Entries'!$M$2:$M$1500,M576)&gt;1),"POSSIBLE DUPLICATE; ","")&amp;IF(AND(N(A576)&gt;0,B576&lt;&gt;"",N('Settings'!$B$2)&gt;0,SUMIFS('Time Entries'!$M$2:$M$1500,'Time Entries'!$A$2:$A$1500,A576,'Time Entries'!$B$2:$B$1500,B576)&gt;N('Settings'!$B$2)),"LONG DAY; ","")&amp;IF(AND(N(A576)&gt;0,N(J576)&gt;0,N(J576)-N(A576)&gt;N('Settings'!$B$4)),"ENTERED LATE; ","")&amp;IF(AND(N(A576)&gt;0,K576="",TODAY()-N(A576)&gt;=N('Settings'!$B$5)),"NOT APPROVED; ",""),LEN(IF(N(A576)=0,"NO DATE; ",IF(A576&gt;TODAY(),"FUTURE DATE; ",""))&amp;IF(B576="","NO WORKER; ",IF(COUNTIF('Workers'!$A$2:$A$61,B576)=0,"WORKER NOT ON WORKERS SHEET; ",""))&amp;IF(C576="","NO JOB; ",IF(COUNTIF('Jobs'!$A$2:$A$61,C576)=0,"JOB NOT ON JOBS SHEET; ",""))&amp;IF(AND(N(G576)=0,AND(D576&lt;&gt;"",E576&lt;&gt;""),N(E576)&lt;=N(D576)),"END BEFORE START; ",IF(N(M576)&lt;=0,"NO HOURS; ",""))&amp;IF(AND(N(A576)&gt;0,B576&lt;&gt;"",COUNTIFS('Time Entries'!$A$2:$A$1500,A576,'Time Entries'!$B$2:$B$1500,B576,'Time Entries'!$C$2:$C$1500,C576,'Time Entries'!$M$2:$M$1500,M576)&gt;1),"POSSIBLE DUPLICATE; ","")&amp;IF(AND(N(A576)&gt;0,B576&lt;&gt;"",N('Settings'!$B$2)&gt;0,SUMIFS('Time Entries'!$M$2:$M$1500,'Time Entries'!$A$2:$A$1500,A576,'Time Entries'!$B$2:$B$1500,B576)&gt;N('Settings'!$B$2)),"LONG DAY; ","")&amp;IF(AND(N(A576)&gt;0,N(J576)&gt;0,N(J576)-N(A576)&gt;N('Settings'!$B$4)),"ENTERED LATE; ","")&amp;IF(AND(N(A576)&gt;0,K576="",TODAY()-N(A576)&gt;=N('Settings'!$B$5)),"NOT APPROVED; ",""))-2)))</f>
        <v/>
      </c>
    </row>
    <row r="577">
      <c r="A577" s="6" t="n"/>
      <c r="D577" s="7" t="n"/>
      <c r="E577" s="7" t="n"/>
      <c r="J577" s="6" t="n"/>
      <c r="L577" s="8" t="n"/>
      <c r="M577" s="9">
        <f>IF(NOT(OR(A577&lt;&gt;"",B577&lt;&gt;"",C577&lt;&gt;"")),"",IF(N(G577)&gt;0,N(G577),IF(AND(AND(D577&lt;&gt;"",E577&lt;&gt;""),N(E577)&gt;N(D577)),ROUND((N(E577)-N(D577))*24-N(F577)/60,2),"")))</f>
        <v/>
      </c>
      <c r="N577" s="6">
        <f>IF(N(A577)=0,"",A577-WEEKDAY(A577,3))</f>
        <v/>
      </c>
      <c r="O577" s="8">
        <f>IF(NOT(OR(A577&lt;&gt;"",B577&lt;&gt;"",C577&lt;&gt;"")),"",IF(IF(N(A577)=0,"NO DATE; ",IF(A577&gt;TODAY(),"FUTURE DATE; ",""))&amp;IF(B577="","NO WORKER; ",IF(COUNTIF('Workers'!$A$2:$A$61,B577)=0,"WORKER NOT ON WORKERS SHEET; ",""))&amp;IF(C577="","NO JOB; ",IF(COUNTIF('Jobs'!$A$2:$A$61,C577)=0,"JOB NOT ON JOBS SHEET; ",""))&amp;IF(AND(N(G577)=0,AND(D577&lt;&gt;"",E577&lt;&gt;""),N(E577)&lt;=N(D577)),"END BEFORE START; ",IF(N(M577)&lt;=0,"NO HOURS; ",""))&amp;IF(AND(N(A577)&gt;0,B577&lt;&gt;"",COUNTIFS('Time Entries'!$A$2:$A$1500,A577,'Time Entries'!$B$2:$B$1500,B577,'Time Entries'!$C$2:$C$1500,C577,'Time Entries'!$M$2:$M$1500,M577)&gt;1),"POSSIBLE DUPLICATE; ","")&amp;IF(AND(N(A577)&gt;0,B577&lt;&gt;"",N('Settings'!$B$2)&gt;0,SUMIFS('Time Entries'!$M$2:$M$1500,'Time Entries'!$A$2:$A$1500,A577,'Time Entries'!$B$2:$B$1500,B577)&gt;N('Settings'!$B$2)),"LONG DAY; ","")&amp;IF(AND(N(A577)&gt;0,N(J577)&gt;0,N(J577)-N(A577)&gt;N('Settings'!$B$4)),"ENTERED LATE; ","")&amp;IF(AND(N(A577)&gt;0,K577="",TODAY()-N(A577)&gt;=N('Settings'!$B$5)),"NOT APPROVED; ","")="","",LEFT(IF(N(A577)=0,"NO DATE; ",IF(A577&gt;TODAY(),"FUTURE DATE; ",""))&amp;IF(B577="","NO WORKER; ",IF(COUNTIF('Workers'!$A$2:$A$61,B577)=0,"WORKER NOT ON WORKERS SHEET; ",""))&amp;IF(C577="","NO JOB; ",IF(COUNTIF('Jobs'!$A$2:$A$61,C577)=0,"JOB NOT ON JOBS SHEET; ",""))&amp;IF(AND(N(G577)=0,AND(D577&lt;&gt;"",E577&lt;&gt;""),N(E577)&lt;=N(D577)),"END BEFORE START; ",IF(N(M577)&lt;=0,"NO HOURS; ",""))&amp;IF(AND(N(A577)&gt;0,B577&lt;&gt;"",COUNTIFS('Time Entries'!$A$2:$A$1500,A577,'Time Entries'!$B$2:$B$1500,B577,'Time Entries'!$C$2:$C$1500,C577,'Time Entries'!$M$2:$M$1500,M577)&gt;1),"POSSIBLE DUPLICATE; ","")&amp;IF(AND(N(A577)&gt;0,B577&lt;&gt;"",N('Settings'!$B$2)&gt;0,SUMIFS('Time Entries'!$M$2:$M$1500,'Time Entries'!$A$2:$A$1500,A577,'Time Entries'!$B$2:$B$1500,B577)&gt;N('Settings'!$B$2)),"LONG DAY; ","")&amp;IF(AND(N(A577)&gt;0,N(J577)&gt;0,N(J577)-N(A577)&gt;N('Settings'!$B$4)),"ENTERED LATE; ","")&amp;IF(AND(N(A577)&gt;0,K577="",TODAY()-N(A577)&gt;=N('Settings'!$B$5)),"NOT APPROVED; ",""),LEN(IF(N(A577)=0,"NO DATE; ",IF(A577&gt;TODAY(),"FUTURE DATE; ",""))&amp;IF(B577="","NO WORKER; ",IF(COUNTIF('Workers'!$A$2:$A$61,B577)=0,"WORKER NOT ON WORKERS SHEET; ",""))&amp;IF(C577="","NO JOB; ",IF(COUNTIF('Jobs'!$A$2:$A$61,C577)=0,"JOB NOT ON JOBS SHEET; ",""))&amp;IF(AND(N(G577)=0,AND(D577&lt;&gt;"",E577&lt;&gt;""),N(E577)&lt;=N(D577)),"END BEFORE START; ",IF(N(M577)&lt;=0,"NO HOURS; ",""))&amp;IF(AND(N(A577)&gt;0,B577&lt;&gt;"",COUNTIFS('Time Entries'!$A$2:$A$1500,A577,'Time Entries'!$B$2:$B$1500,B577,'Time Entries'!$C$2:$C$1500,C577,'Time Entries'!$M$2:$M$1500,M577)&gt;1),"POSSIBLE DUPLICATE; ","")&amp;IF(AND(N(A577)&gt;0,B577&lt;&gt;"",N('Settings'!$B$2)&gt;0,SUMIFS('Time Entries'!$M$2:$M$1500,'Time Entries'!$A$2:$A$1500,A577,'Time Entries'!$B$2:$B$1500,B577)&gt;N('Settings'!$B$2)),"LONG DAY; ","")&amp;IF(AND(N(A577)&gt;0,N(J577)&gt;0,N(J577)-N(A577)&gt;N('Settings'!$B$4)),"ENTERED LATE; ","")&amp;IF(AND(N(A577)&gt;0,K577="",TODAY()-N(A577)&gt;=N('Settings'!$B$5)),"NOT APPROVED; ",""))-2)))</f>
        <v/>
      </c>
    </row>
    <row r="578">
      <c r="A578" s="6" t="n"/>
      <c r="D578" s="7" t="n"/>
      <c r="E578" s="7" t="n"/>
      <c r="J578" s="6" t="n"/>
      <c r="L578" s="8" t="n"/>
      <c r="M578" s="9">
        <f>IF(NOT(OR(A578&lt;&gt;"",B578&lt;&gt;"",C578&lt;&gt;"")),"",IF(N(G578)&gt;0,N(G578),IF(AND(AND(D578&lt;&gt;"",E578&lt;&gt;""),N(E578)&gt;N(D578)),ROUND((N(E578)-N(D578))*24-N(F578)/60,2),"")))</f>
        <v/>
      </c>
      <c r="N578" s="6">
        <f>IF(N(A578)=0,"",A578-WEEKDAY(A578,3))</f>
        <v/>
      </c>
      <c r="O578" s="8">
        <f>IF(NOT(OR(A578&lt;&gt;"",B578&lt;&gt;"",C578&lt;&gt;"")),"",IF(IF(N(A578)=0,"NO DATE; ",IF(A578&gt;TODAY(),"FUTURE DATE; ",""))&amp;IF(B578="","NO WORKER; ",IF(COUNTIF('Workers'!$A$2:$A$61,B578)=0,"WORKER NOT ON WORKERS SHEET; ",""))&amp;IF(C578="","NO JOB; ",IF(COUNTIF('Jobs'!$A$2:$A$61,C578)=0,"JOB NOT ON JOBS SHEET; ",""))&amp;IF(AND(N(G578)=0,AND(D578&lt;&gt;"",E578&lt;&gt;""),N(E578)&lt;=N(D578)),"END BEFORE START; ",IF(N(M578)&lt;=0,"NO HOURS; ",""))&amp;IF(AND(N(A578)&gt;0,B578&lt;&gt;"",COUNTIFS('Time Entries'!$A$2:$A$1500,A578,'Time Entries'!$B$2:$B$1500,B578,'Time Entries'!$C$2:$C$1500,C578,'Time Entries'!$M$2:$M$1500,M578)&gt;1),"POSSIBLE DUPLICATE; ","")&amp;IF(AND(N(A578)&gt;0,B578&lt;&gt;"",N('Settings'!$B$2)&gt;0,SUMIFS('Time Entries'!$M$2:$M$1500,'Time Entries'!$A$2:$A$1500,A578,'Time Entries'!$B$2:$B$1500,B578)&gt;N('Settings'!$B$2)),"LONG DAY; ","")&amp;IF(AND(N(A578)&gt;0,N(J578)&gt;0,N(J578)-N(A578)&gt;N('Settings'!$B$4)),"ENTERED LATE; ","")&amp;IF(AND(N(A578)&gt;0,K578="",TODAY()-N(A578)&gt;=N('Settings'!$B$5)),"NOT APPROVED; ","")="","",LEFT(IF(N(A578)=0,"NO DATE; ",IF(A578&gt;TODAY(),"FUTURE DATE; ",""))&amp;IF(B578="","NO WORKER; ",IF(COUNTIF('Workers'!$A$2:$A$61,B578)=0,"WORKER NOT ON WORKERS SHEET; ",""))&amp;IF(C578="","NO JOB; ",IF(COUNTIF('Jobs'!$A$2:$A$61,C578)=0,"JOB NOT ON JOBS SHEET; ",""))&amp;IF(AND(N(G578)=0,AND(D578&lt;&gt;"",E578&lt;&gt;""),N(E578)&lt;=N(D578)),"END BEFORE START; ",IF(N(M578)&lt;=0,"NO HOURS; ",""))&amp;IF(AND(N(A578)&gt;0,B578&lt;&gt;"",COUNTIFS('Time Entries'!$A$2:$A$1500,A578,'Time Entries'!$B$2:$B$1500,B578,'Time Entries'!$C$2:$C$1500,C578,'Time Entries'!$M$2:$M$1500,M578)&gt;1),"POSSIBLE DUPLICATE; ","")&amp;IF(AND(N(A578)&gt;0,B578&lt;&gt;"",N('Settings'!$B$2)&gt;0,SUMIFS('Time Entries'!$M$2:$M$1500,'Time Entries'!$A$2:$A$1500,A578,'Time Entries'!$B$2:$B$1500,B578)&gt;N('Settings'!$B$2)),"LONG DAY; ","")&amp;IF(AND(N(A578)&gt;0,N(J578)&gt;0,N(J578)-N(A578)&gt;N('Settings'!$B$4)),"ENTERED LATE; ","")&amp;IF(AND(N(A578)&gt;0,K578="",TODAY()-N(A578)&gt;=N('Settings'!$B$5)),"NOT APPROVED; ",""),LEN(IF(N(A578)=0,"NO DATE; ",IF(A578&gt;TODAY(),"FUTURE DATE; ",""))&amp;IF(B578="","NO WORKER; ",IF(COUNTIF('Workers'!$A$2:$A$61,B578)=0,"WORKER NOT ON WORKERS SHEET; ",""))&amp;IF(C578="","NO JOB; ",IF(COUNTIF('Jobs'!$A$2:$A$61,C578)=0,"JOB NOT ON JOBS SHEET; ",""))&amp;IF(AND(N(G578)=0,AND(D578&lt;&gt;"",E578&lt;&gt;""),N(E578)&lt;=N(D578)),"END BEFORE START; ",IF(N(M578)&lt;=0,"NO HOURS; ",""))&amp;IF(AND(N(A578)&gt;0,B578&lt;&gt;"",COUNTIFS('Time Entries'!$A$2:$A$1500,A578,'Time Entries'!$B$2:$B$1500,B578,'Time Entries'!$C$2:$C$1500,C578,'Time Entries'!$M$2:$M$1500,M578)&gt;1),"POSSIBLE DUPLICATE; ","")&amp;IF(AND(N(A578)&gt;0,B578&lt;&gt;"",N('Settings'!$B$2)&gt;0,SUMIFS('Time Entries'!$M$2:$M$1500,'Time Entries'!$A$2:$A$1500,A578,'Time Entries'!$B$2:$B$1500,B578)&gt;N('Settings'!$B$2)),"LONG DAY; ","")&amp;IF(AND(N(A578)&gt;0,N(J578)&gt;0,N(J578)-N(A578)&gt;N('Settings'!$B$4)),"ENTERED LATE; ","")&amp;IF(AND(N(A578)&gt;0,K578="",TODAY()-N(A578)&gt;=N('Settings'!$B$5)),"NOT APPROVED; ",""))-2)))</f>
        <v/>
      </c>
    </row>
    <row r="579">
      <c r="A579" s="6" t="n"/>
      <c r="D579" s="7" t="n"/>
      <c r="E579" s="7" t="n"/>
      <c r="J579" s="6" t="n"/>
      <c r="L579" s="8" t="n"/>
      <c r="M579" s="9">
        <f>IF(NOT(OR(A579&lt;&gt;"",B579&lt;&gt;"",C579&lt;&gt;"")),"",IF(N(G579)&gt;0,N(G579),IF(AND(AND(D579&lt;&gt;"",E579&lt;&gt;""),N(E579)&gt;N(D579)),ROUND((N(E579)-N(D579))*24-N(F579)/60,2),"")))</f>
        <v/>
      </c>
      <c r="N579" s="6">
        <f>IF(N(A579)=0,"",A579-WEEKDAY(A579,3))</f>
        <v/>
      </c>
      <c r="O579" s="8">
        <f>IF(NOT(OR(A579&lt;&gt;"",B579&lt;&gt;"",C579&lt;&gt;"")),"",IF(IF(N(A579)=0,"NO DATE; ",IF(A579&gt;TODAY(),"FUTURE DATE; ",""))&amp;IF(B579="","NO WORKER; ",IF(COUNTIF('Workers'!$A$2:$A$61,B579)=0,"WORKER NOT ON WORKERS SHEET; ",""))&amp;IF(C579="","NO JOB; ",IF(COUNTIF('Jobs'!$A$2:$A$61,C579)=0,"JOB NOT ON JOBS SHEET; ",""))&amp;IF(AND(N(G579)=0,AND(D579&lt;&gt;"",E579&lt;&gt;""),N(E579)&lt;=N(D579)),"END BEFORE START; ",IF(N(M579)&lt;=0,"NO HOURS; ",""))&amp;IF(AND(N(A579)&gt;0,B579&lt;&gt;"",COUNTIFS('Time Entries'!$A$2:$A$1500,A579,'Time Entries'!$B$2:$B$1500,B579,'Time Entries'!$C$2:$C$1500,C579,'Time Entries'!$M$2:$M$1500,M579)&gt;1),"POSSIBLE DUPLICATE; ","")&amp;IF(AND(N(A579)&gt;0,B579&lt;&gt;"",N('Settings'!$B$2)&gt;0,SUMIFS('Time Entries'!$M$2:$M$1500,'Time Entries'!$A$2:$A$1500,A579,'Time Entries'!$B$2:$B$1500,B579)&gt;N('Settings'!$B$2)),"LONG DAY; ","")&amp;IF(AND(N(A579)&gt;0,N(J579)&gt;0,N(J579)-N(A579)&gt;N('Settings'!$B$4)),"ENTERED LATE; ","")&amp;IF(AND(N(A579)&gt;0,K579="",TODAY()-N(A579)&gt;=N('Settings'!$B$5)),"NOT APPROVED; ","")="","",LEFT(IF(N(A579)=0,"NO DATE; ",IF(A579&gt;TODAY(),"FUTURE DATE; ",""))&amp;IF(B579="","NO WORKER; ",IF(COUNTIF('Workers'!$A$2:$A$61,B579)=0,"WORKER NOT ON WORKERS SHEET; ",""))&amp;IF(C579="","NO JOB; ",IF(COUNTIF('Jobs'!$A$2:$A$61,C579)=0,"JOB NOT ON JOBS SHEET; ",""))&amp;IF(AND(N(G579)=0,AND(D579&lt;&gt;"",E579&lt;&gt;""),N(E579)&lt;=N(D579)),"END BEFORE START; ",IF(N(M579)&lt;=0,"NO HOURS; ",""))&amp;IF(AND(N(A579)&gt;0,B579&lt;&gt;"",COUNTIFS('Time Entries'!$A$2:$A$1500,A579,'Time Entries'!$B$2:$B$1500,B579,'Time Entries'!$C$2:$C$1500,C579,'Time Entries'!$M$2:$M$1500,M579)&gt;1),"POSSIBLE DUPLICATE; ","")&amp;IF(AND(N(A579)&gt;0,B579&lt;&gt;"",N('Settings'!$B$2)&gt;0,SUMIFS('Time Entries'!$M$2:$M$1500,'Time Entries'!$A$2:$A$1500,A579,'Time Entries'!$B$2:$B$1500,B579)&gt;N('Settings'!$B$2)),"LONG DAY; ","")&amp;IF(AND(N(A579)&gt;0,N(J579)&gt;0,N(J579)-N(A579)&gt;N('Settings'!$B$4)),"ENTERED LATE; ","")&amp;IF(AND(N(A579)&gt;0,K579="",TODAY()-N(A579)&gt;=N('Settings'!$B$5)),"NOT APPROVED; ",""),LEN(IF(N(A579)=0,"NO DATE; ",IF(A579&gt;TODAY(),"FUTURE DATE; ",""))&amp;IF(B579="","NO WORKER; ",IF(COUNTIF('Workers'!$A$2:$A$61,B579)=0,"WORKER NOT ON WORKERS SHEET; ",""))&amp;IF(C579="","NO JOB; ",IF(COUNTIF('Jobs'!$A$2:$A$61,C579)=0,"JOB NOT ON JOBS SHEET; ",""))&amp;IF(AND(N(G579)=0,AND(D579&lt;&gt;"",E579&lt;&gt;""),N(E579)&lt;=N(D579)),"END BEFORE START; ",IF(N(M579)&lt;=0,"NO HOURS; ",""))&amp;IF(AND(N(A579)&gt;0,B579&lt;&gt;"",COUNTIFS('Time Entries'!$A$2:$A$1500,A579,'Time Entries'!$B$2:$B$1500,B579,'Time Entries'!$C$2:$C$1500,C579,'Time Entries'!$M$2:$M$1500,M579)&gt;1),"POSSIBLE DUPLICATE; ","")&amp;IF(AND(N(A579)&gt;0,B579&lt;&gt;"",N('Settings'!$B$2)&gt;0,SUMIFS('Time Entries'!$M$2:$M$1500,'Time Entries'!$A$2:$A$1500,A579,'Time Entries'!$B$2:$B$1500,B579)&gt;N('Settings'!$B$2)),"LONG DAY; ","")&amp;IF(AND(N(A579)&gt;0,N(J579)&gt;0,N(J579)-N(A579)&gt;N('Settings'!$B$4)),"ENTERED LATE; ","")&amp;IF(AND(N(A579)&gt;0,K579="",TODAY()-N(A579)&gt;=N('Settings'!$B$5)),"NOT APPROVED; ",""))-2)))</f>
        <v/>
      </c>
    </row>
    <row r="580">
      <c r="A580" s="6" t="n"/>
      <c r="D580" s="7" t="n"/>
      <c r="E580" s="7" t="n"/>
      <c r="J580" s="6" t="n"/>
      <c r="L580" s="8" t="n"/>
      <c r="M580" s="9">
        <f>IF(NOT(OR(A580&lt;&gt;"",B580&lt;&gt;"",C580&lt;&gt;"")),"",IF(N(G580)&gt;0,N(G580),IF(AND(AND(D580&lt;&gt;"",E580&lt;&gt;""),N(E580)&gt;N(D580)),ROUND((N(E580)-N(D580))*24-N(F580)/60,2),"")))</f>
        <v/>
      </c>
      <c r="N580" s="6">
        <f>IF(N(A580)=0,"",A580-WEEKDAY(A580,3))</f>
        <v/>
      </c>
      <c r="O580" s="8">
        <f>IF(NOT(OR(A580&lt;&gt;"",B580&lt;&gt;"",C580&lt;&gt;"")),"",IF(IF(N(A580)=0,"NO DATE; ",IF(A580&gt;TODAY(),"FUTURE DATE; ",""))&amp;IF(B580="","NO WORKER; ",IF(COUNTIF('Workers'!$A$2:$A$61,B580)=0,"WORKER NOT ON WORKERS SHEET; ",""))&amp;IF(C580="","NO JOB; ",IF(COUNTIF('Jobs'!$A$2:$A$61,C580)=0,"JOB NOT ON JOBS SHEET; ",""))&amp;IF(AND(N(G580)=0,AND(D580&lt;&gt;"",E580&lt;&gt;""),N(E580)&lt;=N(D580)),"END BEFORE START; ",IF(N(M580)&lt;=0,"NO HOURS; ",""))&amp;IF(AND(N(A580)&gt;0,B580&lt;&gt;"",COUNTIFS('Time Entries'!$A$2:$A$1500,A580,'Time Entries'!$B$2:$B$1500,B580,'Time Entries'!$C$2:$C$1500,C580,'Time Entries'!$M$2:$M$1500,M580)&gt;1),"POSSIBLE DUPLICATE; ","")&amp;IF(AND(N(A580)&gt;0,B580&lt;&gt;"",N('Settings'!$B$2)&gt;0,SUMIFS('Time Entries'!$M$2:$M$1500,'Time Entries'!$A$2:$A$1500,A580,'Time Entries'!$B$2:$B$1500,B580)&gt;N('Settings'!$B$2)),"LONG DAY; ","")&amp;IF(AND(N(A580)&gt;0,N(J580)&gt;0,N(J580)-N(A580)&gt;N('Settings'!$B$4)),"ENTERED LATE; ","")&amp;IF(AND(N(A580)&gt;0,K580="",TODAY()-N(A580)&gt;=N('Settings'!$B$5)),"NOT APPROVED; ","")="","",LEFT(IF(N(A580)=0,"NO DATE; ",IF(A580&gt;TODAY(),"FUTURE DATE; ",""))&amp;IF(B580="","NO WORKER; ",IF(COUNTIF('Workers'!$A$2:$A$61,B580)=0,"WORKER NOT ON WORKERS SHEET; ",""))&amp;IF(C580="","NO JOB; ",IF(COUNTIF('Jobs'!$A$2:$A$61,C580)=0,"JOB NOT ON JOBS SHEET; ",""))&amp;IF(AND(N(G580)=0,AND(D580&lt;&gt;"",E580&lt;&gt;""),N(E580)&lt;=N(D580)),"END BEFORE START; ",IF(N(M580)&lt;=0,"NO HOURS; ",""))&amp;IF(AND(N(A580)&gt;0,B580&lt;&gt;"",COUNTIFS('Time Entries'!$A$2:$A$1500,A580,'Time Entries'!$B$2:$B$1500,B580,'Time Entries'!$C$2:$C$1500,C580,'Time Entries'!$M$2:$M$1500,M580)&gt;1),"POSSIBLE DUPLICATE; ","")&amp;IF(AND(N(A580)&gt;0,B580&lt;&gt;"",N('Settings'!$B$2)&gt;0,SUMIFS('Time Entries'!$M$2:$M$1500,'Time Entries'!$A$2:$A$1500,A580,'Time Entries'!$B$2:$B$1500,B580)&gt;N('Settings'!$B$2)),"LONG DAY; ","")&amp;IF(AND(N(A580)&gt;0,N(J580)&gt;0,N(J580)-N(A580)&gt;N('Settings'!$B$4)),"ENTERED LATE; ","")&amp;IF(AND(N(A580)&gt;0,K580="",TODAY()-N(A580)&gt;=N('Settings'!$B$5)),"NOT APPROVED; ",""),LEN(IF(N(A580)=0,"NO DATE; ",IF(A580&gt;TODAY(),"FUTURE DATE; ",""))&amp;IF(B580="","NO WORKER; ",IF(COUNTIF('Workers'!$A$2:$A$61,B580)=0,"WORKER NOT ON WORKERS SHEET; ",""))&amp;IF(C580="","NO JOB; ",IF(COUNTIF('Jobs'!$A$2:$A$61,C580)=0,"JOB NOT ON JOBS SHEET; ",""))&amp;IF(AND(N(G580)=0,AND(D580&lt;&gt;"",E580&lt;&gt;""),N(E580)&lt;=N(D580)),"END BEFORE START; ",IF(N(M580)&lt;=0,"NO HOURS; ",""))&amp;IF(AND(N(A580)&gt;0,B580&lt;&gt;"",COUNTIFS('Time Entries'!$A$2:$A$1500,A580,'Time Entries'!$B$2:$B$1500,B580,'Time Entries'!$C$2:$C$1500,C580,'Time Entries'!$M$2:$M$1500,M580)&gt;1),"POSSIBLE DUPLICATE; ","")&amp;IF(AND(N(A580)&gt;0,B580&lt;&gt;"",N('Settings'!$B$2)&gt;0,SUMIFS('Time Entries'!$M$2:$M$1500,'Time Entries'!$A$2:$A$1500,A580,'Time Entries'!$B$2:$B$1500,B580)&gt;N('Settings'!$B$2)),"LONG DAY; ","")&amp;IF(AND(N(A580)&gt;0,N(J580)&gt;0,N(J580)-N(A580)&gt;N('Settings'!$B$4)),"ENTERED LATE; ","")&amp;IF(AND(N(A580)&gt;0,K580="",TODAY()-N(A580)&gt;=N('Settings'!$B$5)),"NOT APPROVED; ",""))-2)))</f>
        <v/>
      </c>
    </row>
    <row r="581">
      <c r="A581" s="6" t="n"/>
      <c r="D581" s="7" t="n"/>
      <c r="E581" s="7" t="n"/>
      <c r="J581" s="6" t="n"/>
      <c r="L581" s="8" t="n"/>
      <c r="M581" s="9">
        <f>IF(NOT(OR(A581&lt;&gt;"",B581&lt;&gt;"",C581&lt;&gt;"")),"",IF(N(G581)&gt;0,N(G581),IF(AND(AND(D581&lt;&gt;"",E581&lt;&gt;""),N(E581)&gt;N(D581)),ROUND((N(E581)-N(D581))*24-N(F581)/60,2),"")))</f>
        <v/>
      </c>
      <c r="N581" s="6">
        <f>IF(N(A581)=0,"",A581-WEEKDAY(A581,3))</f>
        <v/>
      </c>
      <c r="O581" s="8">
        <f>IF(NOT(OR(A581&lt;&gt;"",B581&lt;&gt;"",C581&lt;&gt;"")),"",IF(IF(N(A581)=0,"NO DATE; ",IF(A581&gt;TODAY(),"FUTURE DATE; ",""))&amp;IF(B581="","NO WORKER; ",IF(COUNTIF('Workers'!$A$2:$A$61,B581)=0,"WORKER NOT ON WORKERS SHEET; ",""))&amp;IF(C581="","NO JOB; ",IF(COUNTIF('Jobs'!$A$2:$A$61,C581)=0,"JOB NOT ON JOBS SHEET; ",""))&amp;IF(AND(N(G581)=0,AND(D581&lt;&gt;"",E581&lt;&gt;""),N(E581)&lt;=N(D581)),"END BEFORE START; ",IF(N(M581)&lt;=0,"NO HOURS; ",""))&amp;IF(AND(N(A581)&gt;0,B581&lt;&gt;"",COUNTIFS('Time Entries'!$A$2:$A$1500,A581,'Time Entries'!$B$2:$B$1500,B581,'Time Entries'!$C$2:$C$1500,C581,'Time Entries'!$M$2:$M$1500,M581)&gt;1),"POSSIBLE DUPLICATE; ","")&amp;IF(AND(N(A581)&gt;0,B581&lt;&gt;"",N('Settings'!$B$2)&gt;0,SUMIFS('Time Entries'!$M$2:$M$1500,'Time Entries'!$A$2:$A$1500,A581,'Time Entries'!$B$2:$B$1500,B581)&gt;N('Settings'!$B$2)),"LONG DAY; ","")&amp;IF(AND(N(A581)&gt;0,N(J581)&gt;0,N(J581)-N(A581)&gt;N('Settings'!$B$4)),"ENTERED LATE; ","")&amp;IF(AND(N(A581)&gt;0,K581="",TODAY()-N(A581)&gt;=N('Settings'!$B$5)),"NOT APPROVED; ","")="","",LEFT(IF(N(A581)=0,"NO DATE; ",IF(A581&gt;TODAY(),"FUTURE DATE; ",""))&amp;IF(B581="","NO WORKER; ",IF(COUNTIF('Workers'!$A$2:$A$61,B581)=0,"WORKER NOT ON WORKERS SHEET; ",""))&amp;IF(C581="","NO JOB; ",IF(COUNTIF('Jobs'!$A$2:$A$61,C581)=0,"JOB NOT ON JOBS SHEET; ",""))&amp;IF(AND(N(G581)=0,AND(D581&lt;&gt;"",E581&lt;&gt;""),N(E581)&lt;=N(D581)),"END BEFORE START; ",IF(N(M581)&lt;=0,"NO HOURS; ",""))&amp;IF(AND(N(A581)&gt;0,B581&lt;&gt;"",COUNTIFS('Time Entries'!$A$2:$A$1500,A581,'Time Entries'!$B$2:$B$1500,B581,'Time Entries'!$C$2:$C$1500,C581,'Time Entries'!$M$2:$M$1500,M581)&gt;1),"POSSIBLE DUPLICATE; ","")&amp;IF(AND(N(A581)&gt;0,B581&lt;&gt;"",N('Settings'!$B$2)&gt;0,SUMIFS('Time Entries'!$M$2:$M$1500,'Time Entries'!$A$2:$A$1500,A581,'Time Entries'!$B$2:$B$1500,B581)&gt;N('Settings'!$B$2)),"LONG DAY; ","")&amp;IF(AND(N(A581)&gt;0,N(J581)&gt;0,N(J581)-N(A581)&gt;N('Settings'!$B$4)),"ENTERED LATE; ","")&amp;IF(AND(N(A581)&gt;0,K581="",TODAY()-N(A581)&gt;=N('Settings'!$B$5)),"NOT APPROVED; ",""),LEN(IF(N(A581)=0,"NO DATE; ",IF(A581&gt;TODAY(),"FUTURE DATE; ",""))&amp;IF(B581="","NO WORKER; ",IF(COUNTIF('Workers'!$A$2:$A$61,B581)=0,"WORKER NOT ON WORKERS SHEET; ",""))&amp;IF(C581="","NO JOB; ",IF(COUNTIF('Jobs'!$A$2:$A$61,C581)=0,"JOB NOT ON JOBS SHEET; ",""))&amp;IF(AND(N(G581)=0,AND(D581&lt;&gt;"",E581&lt;&gt;""),N(E581)&lt;=N(D581)),"END BEFORE START; ",IF(N(M581)&lt;=0,"NO HOURS; ",""))&amp;IF(AND(N(A581)&gt;0,B581&lt;&gt;"",COUNTIFS('Time Entries'!$A$2:$A$1500,A581,'Time Entries'!$B$2:$B$1500,B581,'Time Entries'!$C$2:$C$1500,C581,'Time Entries'!$M$2:$M$1500,M581)&gt;1),"POSSIBLE DUPLICATE; ","")&amp;IF(AND(N(A581)&gt;0,B581&lt;&gt;"",N('Settings'!$B$2)&gt;0,SUMIFS('Time Entries'!$M$2:$M$1500,'Time Entries'!$A$2:$A$1500,A581,'Time Entries'!$B$2:$B$1500,B581)&gt;N('Settings'!$B$2)),"LONG DAY; ","")&amp;IF(AND(N(A581)&gt;0,N(J581)&gt;0,N(J581)-N(A581)&gt;N('Settings'!$B$4)),"ENTERED LATE; ","")&amp;IF(AND(N(A581)&gt;0,K581="",TODAY()-N(A581)&gt;=N('Settings'!$B$5)),"NOT APPROVED; ",""))-2)))</f>
        <v/>
      </c>
    </row>
    <row r="582">
      <c r="A582" s="6" t="n"/>
      <c r="D582" s="7" t="n"/>
      <c r="E582" s="7" t="n"/>
      <c r="J582" s="6" t="n"/>
      <c r="L582" s="8" t="n"/>
      <c r="M582" s="9">
        <f>IF(NOT(OR(A582&lt;&gt;"",B582&lt;&gt;"",C582&lt;&gt;"")),"",IF(N(G582)&gt;0,N(G582),IF(AND(AND(D582&lt;&gt;"",E582&lt;&gt;""),N(E582)&gt;N(D582)),ROUND((N(E582)-N(D582))*24-N(F582)/60,2),"")))</f>
        <v/>
      </c>
      <c r="N582" s="6">
        <f>IF(N(A582)=0,"",A582-WEEKDAY(A582,3))</f>
        <v/>
      </c>
      <c r="O582" s="8">
        <f>IF(NOT(OR(A582&lt;&gt;"",B582&lt;&gt;"",C582&lt;&gt;"")),"",IF(IF(N(A582)=0,"NO DATE; ",IF(A582&gt;TODAY(),"FUTURE DATE; ",""))&amp;IF(B582="","NO WORKER; ",IF(COUNTIF('Workers'!$A$2:$A$61,B582)=0,"WORKER NOT ON WORKERS SHEET; ",""))&amp;IF(C582="","NO JOB; ",IF(COUNTIF('Jobs'!$A$2:$A$61,C582)=0,"JOB NOT ON JOBS SHEET; ",""))&amp;IF(AND(N(G582)=0,AND(D582&lt;&gt;"",E582&lt;&gt;""),N(E582)&lt;=N(D582)),"END BEFORE START; ",IF(N(M582)&lt;=0,"NO HOURS; ",""))&amp;IF(AND(N(A582)&gt;0,B582&lt;&gt;"",COUNTIFS('Time Entries'!$A$2:$A$1500,A582,'Time Entries'!$B$2:$B$1500,B582,'Time Entries'!$C$2:$C$1500,C582,'Time Entries'!$M$2:$M$1500,M582)&gt;1),"POSSIBLE DUPLICATE; ","")&amp;IF(AND(N(A582)&gt;0,B582&lt;&gt;"",N('Settings'!$B$2)&gt;0,SUMIFS('Time Entries'!$M$2:$M$1500,'Time Entries'!$A$2:$A$1500,A582,'Time Entries'!$B$2:$B$1500,B582)&gt;N('Settings'!$B$2)),"LONG DAY; ","")&amp;IF(AND(N(A582)&gt;0,N(J582)&gt;0,N(J582)-N(A582)&gt;N('Settings'!$B$4)),"ENTERED LATE; ","")&amp;IF(AND(N(A582)&gt;0,K582="",TODAY()-N(A582)&gt;=N('Settings'!$B$5)),"NOT APPROVED; ","")="","",LEFT(IF(N(A582)=0,"NO DATE; ",IF(A582&gt;TODAY(),"FUTURE DATE; ",""))&amp;IF(B582="","NO WORKER; ",IF(COUNTIF('Workers'!$A$2:$A$61,B582)=0,"WORKER NOT ON WORKERS SHEET; ",""))&amp;IF(C582="","NO JOB; ",IF(COUNTIF('Jobs'!$A$2:$A$61,C582)=0,"JOB NOT ON JOBS SHEET; ",""))&amp;IF(AND(N(G582)=0,AND(D582&lt;&gt;"",E582&lt;&gt;""),N(E582)&lt;=N(D582)),"END BEFORE START; ",IF(N(M582)&lt;=0,"NO HOURS; ",""))&amp;IF(AND(N(A582)&gt;0,B582&lt;&gt;"",COUNTIFS('Time Entries'!$A$2:$A$1500,A582,'Time Entries'!$B$2:$B$1500,B582,'Time Entries'!$C$2:$C$1500,C582,'Time Entries'!$M$2:$M$1500,M582)&gt;1),"POSSIBLE DUPLICATE; ","")&amp;IF(AND(N(A582)&gt;0,B582&lt;&gt;"",N('Settings'!$B$2)&gt;0,SUMIFS('Time Entries'!$M$2:$M$1500,'Time Entries'!$A$2:$A$1500,A582,'Time Entries'!$B$2:$B$1500,B582)&gt;N('Settings'!$B$2)),"LONG DAY; ","")&amp;IF(AND(N(A582)&gt;0,N(J582)&gt;0,N(J582)-N(A582)&gt;N('Settings'!$B$4)),"ENTERED LATE; ","")&amp;IF(AND(N(A582)&gt;0,K582="",TODAY()-N(A582)&gt;=N('Settings'!$B$5)),"NOT APPROVED; ",""),LEN(IF(N(A582)=0,"NO DATE; ",IF(A582&gt;TODAY(),"FUTURE DATE; ",""))&amp;IF(B582="","NO WORKER; ",IF(COUNTIF('Workers'!$A$2:$A$61,B582)=0,"WORKER NOT ON WORKERS SHEET; ",""))&amp;IF(C582="","NO JOB; ",IF(COUNTIF('Jobs'!$A$2:$A$61,C582)=0,"JOB NOT ON JOBS SHEET; ",""))&amp;IF(AND(N(G582)=0,AND(D582&lt;&gt;"",E582&lt;&gt;""),N(E582)&lt;=N(D582)),"END BEFORE START; ",IF(N(M582)&lt;=0,"NO HOURS; ",""))&amp;IF(AND(N(A582)&gt;0,B582&lt;&gt;"",COUNTIFS('Time Entries'!$A$2:$A$1500,A582,'Time Entries'!$B$2:$B$1500,B582,'Time Entries'!$C$2:$C$1500,C582,'Time Entries'!$M$2:$M$1500,M582)&gt;1),"POSSIBLE DUPLICATE; ","")&amp;IF(AND(N(A582)&gt;0,B582&lt;&gt;"",N('Settings'!$B$2)&gt;0,SUMIFS('Time Entries'!$M$2:$M$1500,'Time Entries'!$A$2:$A$1500,A582,'Time Entries'!$B$2:$B$1500,B582)&gt;N('Settings'!$B$2)),"LONG DAY; ","")&amp;IF(AND(N(A582)&gt;0,N(J582)&gt;0,N(J582)-N(A582)&gt;N('Settings'!$B$4)),"ENTERED LATE; ","")&amp;IF(AND(N(A582)&gt;0,K582="",TODAY()-N(A582)&gt;=N('Settings'!$B$5)),"NOT APPROVED; ",""))-2)))</f>
        <v/>
      </c>
    </row>
    <row r="583">
      <c r="A583" s="6" t="n"/>
      <c r="D583" s="7" t="n"/>
      <c r="E583" s="7" t="n"/>
      <c r="J583" s="6" t="n"/>
      <c r="L583" s="8" t="n"/>
      <c r="M583" s="9">
        <f>IF(NOT(OR(A583&lt;&gt;"",B583&lt;&gt;"",C583&lt;&gt;"")),"",IF(N(G583)&gt;0,N(G583),IF(AND(AND(D583&lt;&gt;"",E583&lt;&gt;""),N(E583)&gt;N(D583)),ROUND((N(E583)-N(D583))*24-N(F583)/60,2),"")))</f>
        <v/>
      </c>
      <c r="N583" s="6">
        <f>IF(N(A583)=0,"",A583-WEEKDAY(A583,3))</f>
        <v/>
      </c>
      <c r="O583" s="8">
        <f>IF(NOT(OR(A583&lt;&gt;"",B583&lt;&gt;"",C583&lt;&gt;"")),"",IF(IF(N(A583)=0,"NO DATE; ",IF(A583&gt;TODAY(),"FUTURE DATE; ",""))&amp;IF(B583="","NO WORKER; ",IF(COUNTIF('Workers'!$A$2:$A$61,B583)=0,"WORKER NOT ON WORKERS SHEET; ",""))&amp;IF(C583="","NO JOB; ",IF(COUNTIF('Jobs'!$A$2:$A$61,C583)=0,"JOB NOT ON JOBS SHEET; ",""))&amp;IF(AND(N(G583)=0,AND(D583&lt;&gt;"",E583&lt;&gt;""),N(E583)&lt;=N(D583)),"END BEFORE START; ",IF(N(M583)&lt;=0,"NO HOURS; ",""))&amp;IF(AND(N(A583)&gt;0,B583&lt;&gt;"",COUNTIFS('Time Entries'!$A$2:$A$1500,A583,'Time Entries'!$B$2:$B$1500,B583,'Time Entries'!$C$2:$C$1500,C583,'Time Entries'!$M$2:$M$1500,M583)&gt;1),"POSSIBLE DUPLICATE; ","")&amp;IF(AND(N(A583)&gt;0,B583&lt;&gt;"",N('Settings'!$B$2)&gt;0,SUMIFS('Time Entries'!$M$2:$M$1500,'Time Entries'!$A$2:$A$1500,A583,'Time Entries'!$B$2:$B$1500,B583)&gt;N('Settings'!$B$2)),"LONG DAY; ","")&amp;IF(AND(N(A583)&gt;0,N(J583)&gt;0,N(J583)-N(A583)&gt;N('Settings'!$B$4)),"ENTERED LATE; ","")&amp;IF(AND(N(A583)&gt;0,K583="",TODAY()-N(A583)&gt;=N('Settings'!$B$5)),"NOT APPROVED; ","")="","",LEFT(IF(N(A583)=0,"NO DATE; ",IF(A583&gt;TODAY(),"FUTURE DATE; ",""))&amp;IF(B583="","NO WORKER; ",IF(COUNTIF('Workers'!$A$2:$A$61,B583)=0,"WORKER NOT ON WORKERS SHEET; ",""))&amp;IF(C583="","NO JOB; ",IF(COUNTIF('Jobs'!$A$2:$A$61,C583)=0,"JOB NOT ON JOBS SHEET; ",""))&amp;IF(AND(N(G583)=0,AND(D583&lt;&gt;"",E583&lt;&gt;""),N(E583)&lt;=N(D583)),"END BEFORE START; ",IF(N(M583)&lt;=0,"NO HOURS; ",""))&amp;IF(AND(N(A583)&gt;0,B583&lt;&gt;"",COUNTIFS('Time Entries'!$A$2:$A$1500,A583,'Time Entries'!$B$2:$B$1500,B583,'Time Entries'!$C$2:$C$1500,C583,'Time Entries'!$M$2:$M$1500,M583)&gt;1),"POSSIBLE DUPLICATE; ","")&amp;IF(AND(N(A583)&gt;0,B583&lt;&gt;"",N('Settings'!$B$2)&gt;0,SUMIFS('Time Entries'!$M$2:$M$1500,'Time Entries'!$A$2:$A$1500,A583,'Time Entries'!$B$2:$B$1500,B583)&gt;N('Settings'!$B$2)),"LONG DAY; ","")&amp;IF(AND(N(A583)&gt;0,N(J583)&gt;0,N(J583)-N(A583)&gt;N('Settings'!$B$4)),"ENTERED LATE; ","")&amp;IF(AND(N(A583)&gt;0,K583="",TODAY()-N(A583)&gt;=N('Settings'!$B$5)),"NOT APPROVED; ",""),LEN(IF(N(A583)=0,"NO DATE; ",IF(A583&gt;TODAY(),"FUTURE DATE; ",""))&amp;IF(B583="","NO WORKER; ",IF(COUNTIF('Workers'!$A$2:$A$61,B583)=0,"WORKER NOT ON WORKERS SHEET; ",""))&amp;IF(C583="","NO JOB; ",IF(COUNTIF('Jobs'!$A$2:$A$61,C583)=0,"JOB NOT ON JOBS SHEET; ",""))&amp;IF(AND(N(G583)=0,AND(D583&lt;&gt;"",E583&lt;&gt;""),N(E583)&lt;=N(D583)),"END BEFORE START; ",IF(N(M583)&lt;=0,"NO HOURS; ",""))&amp;IF(AND(N(A583)&gt;0,B583&lt;&gt;"",COUNTIFS('Time Entries'!$A$2:$A$1500,A583,'Time Entries'!$B$2:$B$1500,B583,'Time Entries'!$C$2:$C$1500,C583,'Time Entries'!$M$2:$M$1500,M583)&gt;1),"POSSIBLE DUPLICATE; ","")&amp;IF(AND(N(A583)&gt;0,B583&lt;&gt;"",N('Settings'!$B$2)&gt;0,SUMIFS('Time Entries'!$M$2:$M$1500,'Time Entries'!$A$2:$A$1500,A583,'Time Entries'!$B$2:$B$1500,B583)&gt;N('Settings'!$B$2)),"LONG DAY; ","")&amp;IF(AND(N(A583)&gt;0,N(J583)&gt;0,N(J583)-N(A583)&gt;N('Settings'!$B$4)),"ENTERED LATE; ","")&amp;IF(AND(N(A583)&gt;0,K583="",TODAY()-N(A583)&gt;=N('Settings'!$B$5)),"NOT APPROVED; ",""))-2)))</f>
        <v/>
      </c>
    </row>
    <row r="584">
      <c r="A584" s="6" t="n"/>
      <c r="D584" s="7" t="n"/>
      <c r="E584" s="7" t="n"/>
      <c r="J584" s="6" t="n"/>
      <c r="L584" s="8" t="n"/>
      <c r="M584" s="9">
        <f>IF(NOT(OR(A584&lt;&gt;"",B584&lt;&gt;"",C584&lt;&gt;"")),"",IF(N(G584)&gt;0,N(G584),IF(AND(AND(D584&lt;&gt;"",E584&lt;&gt;""),N(E584)&gt;N(D584)),ROUND((N(E584)-N(D584))*24-N(F584)/60,2),"")))</f>
        <v/>
      </c>
      <c r="N584" s="6">
        <f>IF(N(A584)=0,"",A584-WEEKDAY(A584,3))</f>
        <v/>
      </c>
      <c r="O584" s="8">
        <f>IF(NOT(OR(A584&lt;&gt;"",B584&lt;&gt;"",C584&lt;&gt;"")),"",IF(IF(N(A584)=0,"NO DATE; ",IF(A584&gt;TODAY(),"FUTURE DATE; ",""))&amp;IF(B584="","NO WORKER; ",IF(COUNTIF('Workers'!$A$2:$A$61,B584)=0,"WORKER NOT ON WORKERS SHEET; ",""))&amp;IF(C584="","NO JOB; ",IF(COUNTIF('Jobs'!$A$2:$A$61,C584)=0,"JOB NOT ON JOBS SHEET; ",""))&amp;IF(AND(N(G584)=0,AND(D584&lt;&gt;"",E584&lt;&gt;""),N(E584)&lt;=N(D584)),"END BEFORE START; ",IF(N(M584)&lt;=0,"NO HOURS; ",""))&amp;IF(AND(N(A584)&gt;0,B584&lt;&gt;"",COUNTIFS('Time Entries'!$A$2:$A$1500,A584,'Time Entries'!$B$2:$B$1500,B584,'Time Entries'!$C$2:$C$1500,C584,'Time Entries'!$M$2:$M$1500,M584)&gt;1),"POSSIBLE DUPLICATE; ","")&amp;IF(AND(N(A584)&gt;0,B584&lt;&gt;"",N('Settings'!$B$2)&gt;0,SUMIFS('Time Entries'!$M$2:$M$1500,'Time Entries'!$A$2:$A$1500,A584,'Time Entries'!$B$2:$B$1500,B584)&gt;N('Settings'!$B$2)),"LONG DAY; ","")&amp;IF(AND(N(A584)&gt;0,N(J584)&gt;0,N(J584)-N(A584)&gt;N('Settings'!$B$4)),"ENTERED LATE; ","")&amp;IF(AND(N(A584)&gt;0,K584="",TODAY()-N(A584)&gt;=N('Settings'!$B$5)),"NOT APPROVED; ","")="","",LEFT(IF(N(A584)=0,"NO DATE; ",IF(A584&gt;TODAY(),"FUTURE DATE; ",""))&amp;IF(B584="","NO WORKER; ",IF(COUNTIF('Workers'!$A$2:$A$61,B584)=0,"WORKER NOT ON WORKERS SHEET; ",""))&amp;IF(C584="","NO JOB; ",IF(COUNTIF('Jobs'!$A$2:$A$61,C584)=0,"JOB NOT ON JOBS SHEET; ",""))&amp;IF(AND(N(G584)=0,AND(D584&lt;&gt;"",E584&lt;&gt;""),N(E584)&lt;=N(D584)),"END BEFORE START; ",IF(N(M584)&lt;=0,"NO HOURS; ",""))&amp;IF(AND(N(A584)&gt;0,B584&lt;&gt;"",COUNTIFS('Time Entries'!$A$2:$A$1500,A584,'Time Entries'!$B$2:$B$1500,B584,'Time Entries'!$C$2:$C$1500,C584,'Time Entries'!$M$2:$M$1500,M584)&gt;1),"POSSIBLE DUPLICATE; ","")&amp;IF(AND(N(A584)&gt;0,B584&lt;&gt;"",N('Settings'!$B$2)&gt;0,SUMIFS('Time Entries'!$M$2:$M$1500,'Time Entries'!$A$2:$A$1500,A584,'Time Entries'!$B$2:$B$1500,B584)&gt;N('Settings'!$B$2)),"LONG DAY; ","")&amp;IF(AND(N(A584)&gt;0,N(J584)&gt;0,N(J584)-N(A584)&gt;N('Settings'!$B$4)),"ENTERED LATE; ","")&amp;IF(AND(N(A584)&gt;0,K584="",TODAY()-N(A584)&gt;=N('Settings'!$B$5)),"NOT APPROVED; ",""),LEN(IF(N(A584)=0,"NO DATE; ",IF(A584&gt;TODAY(),"FUTURE DATE; ",""))&amp;IF(B584="","NO WORKER; ",IF(COUNTIF('Workers'!$A$2:$A$61,B584)=0,"WORKER NOT ON WORKERS SHEET; ",""))&amp;IF(C584="","NO JOB; ",IF(COUNTIF('Jobs'!$A$2:$A$61,C584)=0,"JOB NOT ON JOBS SHEET; ",""))&amp;IF(AND(N(G584)=0,AND(D584&lt;&gt;"",E584&lt;&gt;""),N(E584)&lt;=N(D584)),"END BEFORE START; ",IF(N(M584)&lt;=0,"NO HOURS; ",""))&amp;IF(AND(N(A584)&gt;0,B584&lt;&gt;"",COUNTIFS('Time Entries'!$A$2:$A$1500,A584,'Time Entries'!$B$2:$B$1500,B584,'Time Entries'!$C$2:$C$1500,C584,'Time Entries'!$M$2:$M$1500,M584)&gt;1),"POSSIBLE DUPLICATE; ","")&amp;IF(AND(N(A584)&gt;0,B584&lt;&gt;"",N('Settings'!$B$2)&gt;0,SUMIFS('Time Entries'!$M$2:$M$1500,'Time Entries'!$A$2:$A$1500,A584,'Time Entries'!$B$2:$B$1500,B584)&gt;N('Settings'!$B$2)),"LONG DAY; ","")&amp;IF(AND(N(A584)&gt;0,N(J584)&gt;0,N(J584)-N(A584)&gt;N('Settings'!$B$4)),"ENTERED LATE; ","")&amp;IF(AND(N(A584)&gt;0,K584="",TODAY()-N(A584)&gt;=N('Settings'!$B$5)),"NOT APPROVED; ",""))-2)))</f>
        <v/>
      </c>
    </row>
    <row r="585">
      <c r="A585" s="6" t="n"/>
      <c r="D585" s="7" t="n"/>
      <c r="E585" s="7" t="n"/>
      <c r="J585" s="6" t="n"/>
      <c r="L585" s="8" t="n"/>
      <c r="M585" s="9">
        <f>IF(NOT(OR(A585&lt;&gt;"",B585&lt;&gt;"",C585&lt;&gt;"")),"",IF(N(G585)&gt;0,N(G585),IF(AND(AND(D585&lt;&gt;"",E585&lt;&gt;""),N(E585)&gt;N(D585)),ROUND((N(E585)-N(D585))*24-N(F585)/60,2),"")))</f>
        <v/>
      </c>
      <c r="N585" s="6">
        <f>IF(N(A585)=0,"",A585-WEEKDAY(A585,3))</f>
        <v/>
      </c>
      <c r="O585" s="8">
        <f>IF(NOT(OR(A585&lt;&gt;"",B585&lt;&gt;"",C585&lt;&gt;"")),"",IF(IF(N(A585)=0,"NO DATE; ",IF(A585&gt;TODAY(),"FUTURE DATE; ",""))&amp;IF(B585="","NO WORKER; ",IF(COUNTIF('Workers'!$A$2:$A$61,B585)=0,"WORKER NOT ON WORKERS SHEET; ",""))&amp;IF(C585="","NO JOB; ",IF(COUNTIF('Jobs'!$A$2:$A$61,C585)=0,"JOB NOT ON JOBS SHEET; ",""))&amp;IF(AND(N(G585)=0,AND(D585&lt;&gt;"",E585&lt;&gt;""),N(E585)&lt;=N(D585)),"END BEFORE START; ",IF(N(M585)&lt;=0,"NO HOURS; ",""))&amp;IF(AND(N(A585)&gt;0,B585&lt;&gt;"",COUNTIFS('Time Entries'!$A$2:$A$1500,A585,'Time Entries'!$B$2:$B$1500,B585,'Time Entries'!$C$2:$C$1500,C585,'Time Entries'!$M$2:$M$1500,M585)&gt;1),"POSSIBLE DUPLICATE; ","")&amp;IF(AND(N(A585)&gt;0,B585&lt;&gt;"",N('Settings'!$B$2)&gt;0,SUMIFS('Time Entries'!$M$2:$M$1500,'Time Entries'!$A$2:$A$1500,A585,'Time Entries'!$B$2:$B$1500,B585)&gt;N('Settings'!$B$2)),"LONG DAY; ","")&amp;IF(AND(N(A585)&gt;0,N(J585)&gt;0,N(J585)-N(A585)&gt;N('Settings'!$B$4)),"ENTERED LATE; ","")&amp;IF(AND(N(A585)&gt;0,K585="",TODAY()-N(A585)&gt;=N('Settings'!$B$5)),"NOT APPROVED; ","")="","",LEFT(IF(N(A585)=0,"NO DATE; ",IF(A585&gt;TODAY(),"FUTURE DATE; ",""))&amp;IF(B585="","NO WORKER; ",IF(COUNTIF('Workers'!$A$2:$A$61,B585)=0,"WORKER NOT ON WORKERS SHEET; ",""))&amp;IF(C585="","NO JOB; ",IF(COUNTIF('Jobs'!$A$2:$A$61,C585)=0,"JOB NOT ON JOBS SHEET; ",""))&amp;IF(AND(N(G585)=0,AND(D585&lt;&gt;"",E585&lt;&gt;""),N(E585)&lt;=N(D585)),"END BEFORE START; ",IF(N(M585)&lt;=0,"NO HOURS; ",""))&amp;IF(AND(N(A585)&gt;0,B585&lt;&gt;"",COUNTIFS('Time Entries'!$A$2:$A$1500,A585,'Time Entries'!$B$2:$B$1500,B585,'Time Entries'!$C$2:$C$1500,C585,'Time Entries'!$M$2:$M$1500,M585)&gt;1),"POSSIBLE DUPLICATE; ","")&amp;IF(AND(N(A585)&gt;0,B585&lt;&gt;"",N('Settings'!$B$2)&gt;0,SUMIFS('Time Entries'!$M$2:$M$1500,'Time Entries'!$A$2:$A$1500,A585,'Time Entries'!$B$2:$B$1500,B585)&gt;N('Settings'!$B$2)),"LONG DAY; ","")&amp;IF(AND(N(A585)&gt;0,N(J585)&gt;0,N(J585)-N(A585)&gt;N('Settings'!$B$4)),"ENTERED LATE; ","")&amp;IF(AND(N(A585)&gt;0,K585="",TODAY()-N(A585)&gt;=N('Settings'!$B$5)),"NOT APPROVED; ",""),LEN(IF(N(A585)=0,"NO DATE; ",IF(A585&gt;TODAY(),"FUTURE DATE; ",""))&amp;IF(B585="","NO WORKER; ",IF(COUNTIF('Workers'!$A$2:$A$61,B585)=0,"WORKER NOT ON WORKERS SHEET; ",""))&amp;IF(C585="","NO JOB; ",IF(COUNTIF('Jobs'!$A$2:$A$61,C585)=0,"JOB NOT ON JOBS SHEET; ",""))&amp;IF(AND(N(G585)=0,AND(D585&lt;&gt;"",E585&lt;&gt;""),N(E585)&lt;=N(D585)),"END BEFORE START; ",IF(N(M585)&lt;=0,"NO HOURS; ",""))&amp;IF(AND(N(A585)&gt;0,B585&lt;&gt;"",COUNTIFS('Time Entries'!$A$2:$A$1500,A585,'Time Entries'!$B$2:$B$1500,B585,'Time Entries'!$C$2:$C$1500,C585,'Time Entries'!$M$2:$M$1500,M585)&gt;1),"POSSIBLE DUPLICATE; ","")&amp;IF(AND(N(A585)&gt;0,B585&lt;&gt;"",N('Settings'!$B$2)&gt;0,SUMIFS('Time Entries'!$M$2:$M$1500,'Time Entries'!$A$2:$A$1500,A585,'Time Entries'!$B$2:$B$1500,B585)&gt;N('Settings'!$B$2)),"LONG DAY; ","")&amp;IF(AND(N(A585)&gt;0,N(J585)&gt;0,N(J585)-N(A585)&gt;N('Settings'!$B$4)),"ENTERED LATE; ","")&amp;IF(AND(N(A585)&gt;0,K585="",TODAY()-N(A585)&gt;=N('Settings'!$B$5)),"NOT APPROVED; ",""))-2)))</f>
        <v/>
      </c>
    </row>
    <row r="586">
      <c r="A586" s="6" t="n"/>
      <c r="D586" s="7" t="n"/>
      <c r="E586" s="7" t="n"/>
      <c r="J586" s="6" t="n"/>
      <c r="L586" s="8" t="n"/>
      <c r="M586" s="9">
        <f>IF(NOT(OR(A586&lt;&gt;"",B586&lt;&gt;"",C586&lt;&gt;"")),"",IF(N(G586)&gt;0,N(G586),IF(AND(AND(D586&lt;&gt;"",E586&lt;&gt;""),N(E586)&gt;N(D586)),ROUND((N(E586)-N(D586))*24-N(F586)/60,2),"")))</f>
        <v/>
      </c>
      <c r="N586" s="6">
        <f>IF(N(A586)=0,"",A586-WEEKDAY(A586,3))</f>
        <v/>
      </c>
      <c r="O586" s="8">
        <f>IF(NOT(OR(A586&lt;&gt;"",B586&lt;&gt;"",C586&lt;&gt;"")),"",IF(IF(N(A586)=0,"NO DATE; ",IF(A586&gt;TODAY(),"FUTURE DATE; ",""))&amp;IF(B586="","NO WORKER; ",IF(COUNTIF('Workers'!$A$2:$A$61,B586)=0,"WORKER NOT ON WORKERS SHEET; ",""))&amp;IF(C586="","NO JOB; ",IF(COUNTIF('Jobs'!$A$2:$A$61,C586)=0,"JOB NOT ON JOBS SHEET; ",""))&amp;IF(AND(N(G586)=0,AND(D586&lt;&gt;"",E586&lt;&gt;""),N(E586)&lt;=N(D586)),"END BEFORE START; ",IF(N(M586)&lt;=0,"NO HOURS; ",""))&amp;IF(AND(N(A586)&gt;0,B586&lt;&gt;"",COUNTIFS('Time Entries'!$A$2:$A$1500,A586,'Time Entries'!$B$2:$B$1500,B586,'Time Entries'!$C$2:$C$1500,C586,'Time Entries'!$M$2:$M$1500,M586)&gt;1),"POSSIBLE DUPLICATE; ","")&amp;IF(AND(N(A586)&gt;0,B586&lt;&gt;"",N('Settings'!$B$2)&gt;0,SUMIFS('Time Entries'!$M$2:$M$1500,'Time Entries'!$A$2:$A$1500,A586,'Time Entries'!$B$2:$B$1500,B586)&gt;N('Settings'!$B$2)),"LONG DAY; ","")&amp;IF(AND(N(A586)&gt;0,N(J586)&gt;0,N(J586)-N(A586)&gt;N('Settings'!$B$4)),"ENTERED LATE; ","")&amp;IF(AND(N(A586)&gt;0,K586="",TODAY()-N(A586)&gt;=N('Settings'!$B$5)),"NOT APPROVED; ","")="","",LEFT(IF(N(A586)=0,"NO DATE; ",IF(A586&gt;TODAY(),"FUTURE DATE; ",""))&amp;IF(B586="","NO WORKER; ",IF(COUNTIF('Workers'!$A$2:$A$61,B586)=0,"WORKER NOT ON WORKERS SHEET; ",""))&amp;IF(C586="","NO JOB; ",IF(COUNTIF('Jobs'!$A$2:$A$61,C586)=0,"JOB NOT ON JOBS SHEET; ",""))&amp;IF(AND(N(G586)=0,AND(D586&lt;&gt;"",E586&lt;&gt;""),N(E586)&lt;=N(D586)),"END BEFORE START; ",IF(N(M586)&lt;=0,"NO HOURS; ",""))&amp;IF(AND(N(A586)&gt;0,B586&lt;&gt;"",COUNTIFS('Time Entries'!$A$2:$A$1500,A586,'Time Entries'!$B$2:$B$1500,B586,'Time Entries'!$C$2:$C$1500,C586,'Time Entries'!$M$2:$M$1500,M586)&gt;1),"POSSIBLE DUPLICATE; ","")&amp;IF(AND(N(A586)&gt;0,B586&lt;&gt;"",N('Settings'!$B$2)&gt;0,SUMIFS('Time Entries'!$M$2:$M$1500,'Time Entries'!$A$2:$A$1500,A586,'Time Entries'!$B$2:$B$1500,B586)&gt;N('Settings'!$B$2)),"LONG DAY; ","")&amp;IF(AND(N(A586)&gt;0,N(J586)&gt;0,N(J586)-N(A586)&gt;N('Settings'!$B$4)),"ENTERED LATE; ","")&amp;IF(AND(N(A586)&gt;0,K586="",TODAY()-N(A586)&gt;=N('Settings'!$B$5)),"NOT APPROVED; ",""),LEN(IF(N(A586)=0,"NO DATE; ",IF(A586&gt;TODAY(),"FUTURE DATE; ",""))&amp;IF(B586="","NO WORKER; ",IF(COUNTIF('Workers'!$A$2:$A$61,B586)=0,"WORKER NOT ON WORKERS SHEET; ",""))&amp;IF(C586="","NO JOB; ",IF(COUNTIF('Jobs'!$A$2:$A$61,C586)=0,"JOB NOT ON JOBS SHEET; ",""))&amp;IF(AND(N(G586)=0,AND(D586&lt;&gt;"",E586&lt;&gt;""),N(E586)&lt;=N(D586)),"END BEFORE START; ",IF(N(M586)&lt;=0,"NO HOURS; ",""))&amp;IF(AND(N(A586)&gt;0,B586&lt;&gt;"",COUNTIFS('Time Entries'!$A$2:$A$1500,A586,'Time Entries'!$B$2:$B$1500,B586,'Time Entries'!$C$2:$C$1500,C586,'Time Entries'!$M$2:$M$1500,M586)&gt;1),"POSSIBLE DUPLICATE; ","")&amp;IF(AND(N(A586)&gt;0,B586&lt;&gt;"",N('Settings'!$B$2)&gt;0,SUMIFS('Time Entries'!$M$2:$M$1500,'Time Entries'!$A$2:$A$1500,A586,'Time Entries'!$B$2:$B$1500,B586)&gt;N('Settings'!$B$2)),"LONG DAY; ","")&amp;IF(AND(N(A586)&gt;0,N(J586)&gt;0,N(J586)-N(A586)&gt;N('Settings'!$B$4)),"ENTERED LATE; ","")&amp;IF(AND(N(A586)&gt;0,K586="",TODAY()-N(A586)&gt;=N('Settings'!$B$5)),"NOT APPROVED; ",""))-2)))</f>
        <v/>
      </c>
    </row>
    <row r="587">
      <c r="A587" s="6" t="n"/>
      <c r="D587" s="7" t="n"/>
      <c r="E587" s="7" t="n"/>
      <c r="J587" s="6" t="n"/>
      <c r="L587" s="8" t="n"/>
      <c r="M587" s="9">
        <f>IF(NOT(OR(A587&lt;&gt;"",B587&lt;&gt;"",C587&lt;&gt;"")),"",IF(N(G587)&gt;0,N(G587),IF(AND(AND(D587&lt;&gt;"",E587&lt;&gt;""),N(E587)&gt;N(D587)),ROUND((N(E587)-N(D587))*24-N(F587)/60,2),"")))</f>
        <v/>
      </c>
      <c r="N587" s="6">
        <f>IF(N(A587)=0,"",A587-WEEKDAY(A587,3))</f>
        <v/>
      </c>
      <c r="O587" s="8">
        <f>IF(NOT(OR(A587&lt;&gt;"",B587&lt;&gt;"",C587&lt;&gt;"")),"",IF(IF(N(A587)=0,"NO DATE; ",IF(A587&gt;TODAY(),"FUTURE DATE; ",""))&amp;IF(B587="","NO WORKER; ",IF(COUNTIF('Workers'!$A$2:$A$61,B587)=0,"WORKER NOT ON WORKERS SHEET; ",""))&amp;IF(C587="","NO JOB; ",IF(COUNTIF('Jobs'!$A$2:$A$61,C587)=0,"JOB NOT ON JOBS SHEET; ",""))&amp;IF(AND(N(G587)=0,AND(D587&lt;&gt;"",E587&lt;&gt;""),N(E587)&lt;=N(D587)),"END BEFORE START; ",IF(N(M587)&lt;=0,"NO HOURS; ",""))&amp;IF(AND(N(A587)&gt;0,B587&lt;&gt;"",COUNTIFS('Time Entries'!$A$2:$A$1500,A587,'Time Entries'!$B$2:$B$1500,B587,'Time Entries'!$C$2:$C$1500,C587,'Time Entries'!$M$2:$M$1500,M587)&gt;1),"POSSIBLE DUPLICATE; ","")&amp;IF(AND(N(A587)&gt;0,B587&lt;&gt;"",N('Settings'!$B$2)&gt;0,SUMIFS('Time Entries'!$M$2:$M$1500,'Time Entries'!$A$2:$A$1500,A587,'Time Entries'!$B$2:$B$1500,B587)&gt;N('Settings'!$B$2)),"LONG DAY; ","")&amp;IF(AND(N(A587)&gt;0,N(J587)&gt;0,N(J587)-N(A587)&gt;N('Settings'!$B$4)),"ENTERED LATE; ","")&amp;IF(AND(N(A587)&gt;0,K587="",TODAY()-N(A587)&gt;=N('Settings'!$B$5)),"NOT APPROVED; ","")="","",LEFT(IF(N(A587)=0,"NO DATE; ",IF(A587&gt;TODAY(),"FUTURE DATE; ",""))&amp;IF(B587="","NO WORKER; ",IF(COUNTIF('Workers'!$A$2:$A$61,B587)=0,"WORKER NOT ON WORKERS SHEET; ",""))&amp;IF(C587="","NO JOB; ",IF(COUNTIF('Jobs'!$A$2:$A$61,C587)=0,"JOB NOT ON JOBS SHEET; ",""))&amp;IF(AND(N(G587)=0,AND(D587&lt;&gt;"",E587&lt;&gt;""),N(E587)&lt;=N(D587)),"END BEFORE START; ",IF(N(M587)&lt;=0,"NO HOURS; ",""))&amp;IF(AND(N(A587)&gt;0,B587&lt;&gt;"",COUNTIFS('Time Entries'!$A$2:$A$1500,A587,'Time Entries'!$B$2:$B$1500,B587,'Time Entries'!$C$2:$C$1500,C587,'Time Entries'!$M$2:$M$1500,M587)&gt;1),"POSSIBLE DUPLICATE; ","")&amp;IF(AND(N(A587)&gt;0,B587&lt;&gt;"",N('Settings'!$B$2)&gt;0,SUMIFS('Time Entries'!$M$2:$M$1500,'Time Entries'!$A$2:$A$1500,A587,'Time Entries'!$B$2:$B$1500,B587)&gt;N('Settings'!$B$2)),"LONG DAY; ","")&amp;IF(AND(N(A587)&gt;0,N(J587)&gt;0,N(J587)-N(A587)&gt;N('Settings'!$B$4)),"ENTERED LATE; ","")&amp;IF(AND(N(A587)&gt;0,K587="",TODAY()-N(A587)&gt;=N('Settings'!$B$5)),"NOT APPROVED; ",""),LEN(IF(N(A587)=0,"NO DATE; ",IF(A587&gt;TODAY(),"FUTURE DATE; ",""))&amp;IF(B587="","NO WORKER; ",IF(COUNTIF('Workers'!$A$2:$A$61,B587)=0,"WORKER NOT ON WORKERS SHEET; ",""))&amp;IF(C587="","NO JOB; ",IF(COUNTIF('Jobs'!$A$2:$A$61,C587)=0,"JOB NOT ON JOBS SHEET; ",""))&amp;IF(AND(N(G587)=0,AND(D587&lt;&gt;"",E587&lt;&gt;""),N(E587)&lt;=N(D587)),"END BEFORE START; ",IF(N(M587)&lt;=0,"NO HOURS; ",""))&amp;IF(AND(N(A587)&gt;0,B587&lt;&gt;"",COUNTIFS('Time Entries'!$A$2:$A$1500,A587,'Time Entries'!$B$2:$B$1500,B587,'Time Entries'!$C$2:$C$1500,C587,'Time Entries'!$M$2:$M$1500,M587)&gt;1),"POSSIBLE DUPLICATE; ","")&amp;IF(AND(N(A587)&gt;0,B587&lt;&gt;"",N('Settings'!$B$2)&gt;0,SUMIFS('Time Entries'!$M$2:$M$1500,'Time Entries'!$A$2:$A$1500,A587,'Time Entries'!$B$2:$B$1500,B587)&gt;N('Settings'!$B$2)),"LONG DAY; ","")&amp;IF(AND(N(A587)&gt;0,N(J587)&gt;0,N(J587)-N(A587)&gt;N('Settings'!$B$4)),"ENTERED LATE; ","")&amp;IF(AND(N(A587)&gt;0,K587="",TODAY()-N(A587)&gt;=N('Settings'!$B$5)),"NOT APPROVED; ",""))-2)))</f>
        <v/>
      </c>
    </row>
    <row r="588">
      <c r="A588" s="6" t="n"/>
      <c r="D588" s="7" t="n"/>
      <c r="E588" s="7" t="n"/>
      <c r="J588" s="6" t="n"/>
      <c r="L588" s="8" t="n"/>
      <c r="M588" s="9">
        <f>IF(NOT(OR(A588&lt;&gt;"",B588&lt;&gt;"",C588&lt;&gt;"")),"",IF(N(G588)&gt;0,N(G588),IF(AND(AND(D588&lt;&gt;"",E588&lt;&gt;""),N(E588)&gt;N(D588)),ROUND((N(E588)-N(D588))*24-N(F588)/60,2),"")))</f>
        <v/>
      </c>
      <c r="N588" s="6">
        <f>IF(N(A588)=0,"",A588-WEEKDAY(A588,3))</f>
        <v/>
      </c>
      <c r="O588" s="8">
        <f>IF(NOT(OR(A588&lt;&gt;"",B588&lt;&gt;"",C588&lt;&gt;"")),"",IF(IF(N(A588)=0,"NO DATE; ",IF(A588&gt;TODAY(),"FUTURE DATE; ",""))&amp;IF(B588="","NO WORKER; ",IF(COUNTIF('Workers'!$A$2:$A$61,B588)=0,"WORKER NOT ON WORKERS SHEET; ",""))&amp;IF(C588="","NO JOB; ",IF(COUNTIF('Jobs'!$A$2:$A$61,C588)=0,"JOB NOT ON JOBS SHEET; ",""))&amp;IF(AND(N(G588)=0,AND(D588&lt;&gt;"",E588&lt;&gt;""),N(E588)&lt;=N(D588)),"END BEFORE START; ",IF(N(M588)&lt;=0,"NO HOURS; ",""))&amp;IF(AND(N(A588)&gt;0,B588&lt;&gt;"",COUNTIFS('Time Entries'!$A$2:$A$1500,A588,'Time Entries'!$B$2:$B$1500,B588,'Time Entries'!$C$2:$C$1500,C588,'Time Entries'!$M$2:$M$1500,M588)&gt;1),"POSSIBLE DUPLICATE; ","")&amp;IF(AND(N(A588)&gt;0,B588&lt;&gt;"",N('Settings'!$B$2)&gt;0,SUMIFS('Time Entries'!$M$2:$M$1500,'Time Entries'!$A$2:$A$1500,A588,'Time Entries'!$B$2:$B$1500,B588)&gt;N('Settings'!$B$2)),"LONG DAY; ","")&amp;IF(AND(N(A588)&gt;0,N(J588)&gt;0,N(J588)-N(A588)&gt;N('Settings'!$B$4)),"ENTERED LATE; ","")&amp;IF(AND(N(A588)&gt;0,K588="",TODAY()-N(A588)&gt;=N('Settings'!$B$5)),"NOT APPROVED; ","")="","",LEFT(IF(N(A588)=0,"NO DATE; ",IF(A588&gt;TODAY(),"FUTURE DATE; ",""))&amp;IF(B588="","NO WORKER; ",IF(COUNTIF('Workers'!$A$2:$A$61,B588)=0,"WORKER NOT ON WORKERS SHEET; ",""))&amp;IF(C588="","NO JOB; ",IF(COUNTIF('Jobs'!$A$2:$A$61,C588)=0,"JOB NOT ON JOBS SHEET; ",""))&amp;IF(AND(N(G588)=0,AND(D588&lt;&gt;"",E588&lt;&gt;""),N(E588)&lt;=N(D588)),"END BEFORE START; ",IF(N(M588)&lt;=0,"NO HOURS; ",""))&amp;IF(AND(N(A588)&gt;0,B588&lt;&gt;"",COUNTIFS('Time Entries'!$A$2:$A$1500,A588,'Time Entries'!$B$2:$B$1500,B588,'Time Entries'!$C$2:$C$1500,C588,'Time Entries'!$M$2:$M$1500,M588)&gt;1),"POSSIBLE DUPLICATE; ","")&amp;IF(AND(N(A588)&gt;0,B588&lt;&gt;"",N('Settings'!$B$2)&gt;0,SUMIFS('Time Entries'!$M$2:$M$1500,'Time Entries'!$A$2:$A$1500,A588,'Time Entries'!$B$2:$B$1500,B588)&gt;N('Settings'!$B$2)),"LONG DAY; ","")&amp;IF(AND(N(A588)&gt;0,N(J588)&gt;0,N(J588)-N(A588)&gt;N('Settings'!$B$4)),"ENTERED LATE; ","")&amp;IF(AND(N(A588)&gt;0,K588="",TODAY()-N(A588)&gt;=N('Settings'!$B$5)),"NOT APPROVED; ",""),LEN(IF(N(A588)=0,"NO DATE; ",IF(A588&gt;TODAY(),"FUTURE DATE; ",""))&amp;IF(B588="","NO WORKER; ",IF(COUNTIF('Workers'!$A$2:$A$61,B588)=0,"WORKER NOT ON WORKERS SHEET; ",""))&amp;IF(C588="","NO JOB; ",IF(COUNTIF('Jobs'!$A$2:$A$61,C588)=0,"JOB NOT ON JOBS SHEET; ",""))&amp;IF(AND(N(G588)=0,AND(D588&lt;&gt;"",E588&lt;&gt;""),N(E588)&lt;=N(D588)),"END BEFORE START; ",IF(N(M588)&lt;=0,"NO HOURS; ",""))&amp;IF(AND(N(A588)&gt;0,B588&lt;&gt;"",COUNTIFS('Time Entries'!$A$2:$A$1500,A588,'Time Entries'!$B$2:$B$1500,B588,'Time Entries'!$C$2:$C$1500,C588,'Time Entries'!$M$2:$M$1500,M588)&gt;1),"POSSIBLE DUPLICATE; ","")&amp;IF(AND(N(A588)&gt;0,B588&lt;&gt;"",N('Settings'!$B$2)&gt;0,SUMIFS('Time Entries'!$M$2:$M$1500,'Time Entries'!$A$2:$A$1500,A588,'Time Entries'!$B$2:$B$1500,B588)&gt;N('Settings'!$B$2)),"LONG DAY; ","")&amp;IF(AND(N(A588)&gt;0,N(J588)&gt;0,N(J588)-N(A588)&gt;N('Settings'!$B$4)),"ENTERED LATE; ","")&amp;IF(AND(N(A588)&gt;0,K588="",TODAY()-N(A588)&gt;=N('Settings'!$B$5)),"NOT APPROVED; ",""))-2)))</f>
        <v/>
      </c>
    </row>
    <row r="589">
      <c r="A589" s="6" t="n"/>
      <c r="D589" s="7" t="n"/>
      <c r="E589" s="7" t="n"/>
      <c r="J589" s="6" t="n"/>
      <c r="L589" s="8" t="n"/>
      <c r="M589" s="9">
        <f>IF(NOT(OR(A589&lt;&gt;"",B589&lt;&gt;"",C589&lt;&gt;"")),"",IF(N(G589)&gt;0,N(G589),IF(AND(AND(D589&lt;&gt;"",E589&lt;&gt;""),N(E589)&gt;N(D589)),ROUND((N(E589)-N(D589))*24-N(F589)/60,2),"")))</f>
        <v/>
      </c>
      <c r="N589" s="6">
        <f>IF(N(A589)=0,"",A589-WEEKDAY(A589,3))</f>
        <v/>
      </c>
      <c r="O589" s="8">
        <f>IF(NOT(OR(A589&lt;&gt;"",B589&lt;&gt;"",C589&lt;&gt;"")),"",IF(IF(N(A589)=0,"NO DATE; ",IF(A589&gt;TODAY(),"FUTURE DATE; ",""))&amp;IF(B589="","NO WORKER; ",IF(COUNTIF('Workers'!$A$2:$A$61,B589)=0,"WORKER NOT ON WORKERS SHEET; ",""))&amp;IF(C589="","NO JOB; ",IF(COUNTIF('Jobs'!$A$2:$A$61,C589)=0,"JOB NOT ON JOBS SHEET; ",""))&amp;IF(AND(N(G589)=0,AND(D589&lt;&gt;"",E589&lt;&gt;""),N(E589)&lt;=N(D589)),"END BEFORE START; ",IF(N(M589)&lt;=0,"NO HOURS; ",""))&amp;IF(AND(N(A589)&gt;0,B589&lt;&gt;"",COUNTIFS('Time Entries'!$A$2:$A$1500,A589,'Time Entries'!$B$2:$B$1500,B589,'Time Entries'!$C$2:$C$1500,C589,'Time Entries'!$M$2:$M$1500,M589)&gt;1),"POSSIBLE DUPLICATE; ","")&amp;IF(AND(N(A589)&gt;0,B589&lt;&gt;"",N('Settings'!$B$2)&gt;0,SUMIFS('Time Entries'!$M$2:$M$1500,'Time Entries'!$A$2:$A$1500,A589,'Time Entries'!$B$2:$B$1500,B589)&gt;N('Settings'!$B$2)),"LONG DAY; ","")&amp;IF(AND(N(A589)&gt;0,N(J589)&gt;0,N(J589)-N(A589)&gt;N('Settings'!$B$4)),"ENTERED LATE; ","")&amp;IF(AND(N(A589)&gt;0,K589="",TODAY()-N(A589)&gt;=N('Settings'!$B$5)),"NOT APPROVED; ","")="","",LEFT(IF(N(A589)=0,"NO DATE; ",IF(A589&gt;TODAY(),"FUTURE DATE; ",""))&amp;IF(B589="","NO WORKER; ",IF(COUNTIF('Workers'!$A$2:$A$61,B589)=0,"WORKER NOT ON WORKERS SHEET; ",""))&amp;IF(C589="","NO JOB; ",IF(COUNTIF('Jobs'!$A$2:$A$61,C589)=0,"JOB NOT ON JOBS SHEET; ",""))&amp;IF(AND(N(G589)=0,AND(D589&lt;&gt;"",E589&lt;&gt;""),N(E589)&lt;=N(D589)),"END BEFORE START; ",IF(N(M589)&lt;=0,"NO HOURS; ",""))&amp;IF(AND(N(A589)&gt;0,B589&lt;&gt;"",COUNTIFS('Time Entries'!$A$2:$A$1500,A589,'Time Entries'!$B$2:$B$1500,B589,'Time Entries'!$C$2:$C$1500,C589,'Time Entries'!$M$2:$M$1500,M589)&gt;1),"POSSIBLE DUPLICATE; ","")&amp;IF(AND(N(A589)&gt;0,B589&lt;&gt;"",N('Settings'!$B$2)&gt;0,SUMIFS('Time Entries'!$M$2:$M$1500,'Time Entries'!$A$2:$A$1500,A589,'Time Entries'!$B$2:$B$1500,B589)&gt;N('Settings'!$B$2)),"LONG DAY; ","")&amp;IF(AND(N(A589)&gt;0,N(J589)&gt;0,N(J589)-N(A589)&gt;N('Settings'!$B$4)),"ENTERED LATE; ","")&amp;IF(AND(N(A589)&gt;0,K589="",TODAY()-N(A589)&gt;=N('Settings'!$B$5)),"NOT APPROVED; ",""),LEN(IF(N(A589)=0,"NO DATE; ",IF(A589&gt;TODAY(),"FUTURE DATE; ",""))&amp;IF(B589="","NO WORKER; ",IF(COUNTIF('Workers'!$A$2:$A$61,B589)=0,"WORKER NOT ON WORKERS SHEET; ",""))&amp;IF(C589="","NO JOB; ",IF(COUNTIF('Jobs'!$A$2:$A$61,C589)=0,"JOB NOT ON JOBS SHEET; ",""))&amp;IF(AND(N(G589)=0,AND(D589&lt;&gt;"",E589&lt;&gt;""),N(E589)&lt;=N(D589)),"END BEFORE START; ",IF(N(M589)&lt;=0,"NO HOURS; ",""))&amp;IF(AND(N(A589)&gt;0,B589&lt;&gt;"",COUNTIFS('Time Entries'!$A$2:$A$1500,A589,'Time Entries'!$B$2:$B$1500,B589,'Time Entries'!$C$2:$C$1500,C589,'Time Entries'!$M$2:$M$1500,M589)&gt;1),"POSSIBLE DUPLICATE; ","")&amp;IF(AND(N(A589)&gt;0,B589&lt;&gt;"",N('Settings'!$B$2)&gt;0,SUMIFS('Time Entries'!$M$2:$M$1500,'Time Entries'!$A$2:$A$1500,A589,'Time Entries'!$B$2:$B$1500,B589)&gt;N('Settings'!$B$2)),"LONG DAY; ","")&amp;IF(AND(N(A589)&gt;0,N(J589)&gt;0,N(J589)-N(A589)&gt;N('Settings'!$B$4)),"ENTERED LATE; ","")&amp;IF(AND(N(A589)&gt;0,K589="",TODAY()-N(A589)&gt;=N('Settings'!$B$5)),"NOT APPROVED; ",""))-2)))</f>
        <v/>
      </c>
    </row>
    <row r="590">
      <c r="A590" s="6" t="n"/>
      <c r="D590" s="7" t="n"/>
      <c r="E590" s="7" t="n"/>
      <c r="J590" s="6" t="n"/>
      <c r="L590" s="8" t="n"/>
      <c r="M590" s="9">
        <f>IF(NOT(OR(A590&lt;&gt;"",B590&lt;&gt;"",C590&lt;&gt;"")),"",IF(N(G590)&gt;0,N(G590),IF(AND(AND(D590&lt;&gt;"",E590&lt;&gt;""),N(E590)&gt;N(D590)),ROUND((N(E590)-N(D590))*24-N(F590)/60,2),"")))</f>
        <v/>
      </c>
      <c r="N590" s="6">
        <f>IF(N(A590)=0,"",A590-WEEKDAY(A590,3))</f>
        <v/>
      </c>
      <c r="O590" s="8">
        <f>IF(NOT(OR(A590&lt;&gt;"",B590&lt;&gt;"",C590&lt;&gt;"")),"",IF(IF(N(A590)=0,"NO DATE; ",IF(A590&gt;TODAY(),"FUTURE DATE; ",""))&amp;IF(B590="","NO WORKER; ",IF(COUNTIF('Workers'!$A$2:$A$61,B590)=0,"WORKER NOT ON WORKERS SHEET; ",""))&amp;IF(C590="","NO JOB; ",IF(COUNTIF('Jobs'!$A$2:$A$61,C590)=0,"JOB NOT ON JOBS SHEET; ",""))&amp;IF(AND(N(G590)=0,AND(D590&lt;&gt;"",E590&lt;&gt;""),N(E590)&lt;=N(D590)),"END BEFORE START; ",IF(N(M590)&lt;=0,"NO HOURS; ",""))&amp;IF(AND(N(A590)&gt;0,B590&lt;&gt;"",COUNTIFS('Time Entries'!$A$2:$A$1500,A590,'Time Entries'!$B$2:$B$1500,B590,'Time Entries'!$C$2:$C$1500,C590,'Time Entries'!$M$2:$M$1500,M590)&gt;1),"POSSIBLE DUPLICATE; ","")&amp;IF(AND(N(A590)&gt;0,B590&lt;&gt;"",N('Settings'!$B$2)&gt;0,SUMIFS('Time Entries'!$M$2:$M$1500,'Time Entries'!$A$2:$A$1500,A590,'Time Entries'!$B$2:$B$1500,B590)&gt;N('Settings'!$B$2)),"LONG DAY; ","")&amp;IF(AND(N(A590)&gt;0,N(J590)&gt;0,N(J590)-N(A590)&gt;N('Settings'!$B$4)),"ENTERED LATE; ","")&amp;IF(AND(N(A590)&gt;0,K590="",TODAY()-N(A590)&gt;=N('Settings'!$B$5)),"NOT APPROVED; ","")="","",LEFT(IF(N(A590)=0,"NO DATE; ",IF(A590&gt;TODAY(),"FUTURE DATE; ",""))&amp;IF(B590="","NO WORKER; ",IF(COUNTIF('Workers'!$A$2:$A$61,B590)=0,"WORKER NOT ON WORKERS SHEET; ",""))&amp;IF(C590="","NO JOB; ",IF(COUNTIF('Jobs'!$A$2:$A$61,C590)=0,"JOB NOT ON JOBS SHEET; ",""))&amp;IF(AND(N(G590)=0,AND(D590&lt;&gt;"",E590&lt;&gt;""),N(E590)&lt;=N(D590)),"END BEFORE START; ",IF(N(M590)&lt;=0,"NO HOURS; ",""))&amp;IF(AND(N(A590)&gt;0,B590&lt;&gt;"",COUNTIFS('Time Entries'!$A$2:$A$1500,A590,'Time Entries'!$B$2:$B$1500,B590,'Time Entries'!$C$2:$C$1500,C590,'Time Entries'!$M$2:$M$1500,M590)&gt;1),"POSSIBLE DUPLICATE; ","")&amp;IF(AND(N(A590)&gt;0,B590&lt;&gt;"",N('Settings'!$B$2)&gt;0,SUMIFS('Time Entries'!$M$2:$M$1500,'Time Entries'!$A$2:$A$1500,A590,'Time Entries'!$B$2:$B$1500,B590)&gt;N('Settings'!$B$2)),"LONG DAY; ","")&amp;IF(AND(N(A590)&gt;0,N(J590)&gt;0,N(J590)-N(A590)&gt;N('Settings'!$B$4)),"ENTERED LATE; ","")&amp;IF(AND(N(A590)&gt;0,K590="",TODAY()-N(A590)&gt;=N('Settings'!$B$5)),"NOT APPROVED; ",""),LEN(IF(N(A590)=0,"NO DATE; ",IF(A590&gt;TODAY(),"FUTURE DATE; ",""))&amp;IF(B590="","NO WORKER; ",IF(COUNTIF('Workers'!$A$2:$A$61,B590)=0,"WORKER NOT ON WORKERS SHEET; ",""))&amp;IF(C590="","NO JOB; ",IF(COUNTIF('Jobs'!$A$2:$A$61,C590)=0,"JOB NOT ON JOBS SHEET; ",""))&amp;IF(AND(N(G590)=0,AND(D590&lt;&gt;"",E590&lt;&gt;""),N(E590)&lt;=N(D590)),"END BEFORE START; ",IF(N(M590)&lt;=0,"NO HOURS; ",""))&amp;IF(AND(N(A590)&gt;0,B590&lt;&gt;"",COUNTIFS('Time Entries'!$A$2:$A$1500,A590,'Time Entries'!$B$2:$B$1500,B590,'Time Entries'!$C$2:$C$1500,C590,'Time Entries'!$M$2:$M$1500,M590)&gt;1),"POSSIBLE DUPLICATE; ","")&amp;IF(AND(N(A590)&gt;0,B590&lt;&gt;"",N('Settings'!$B$2)&gt;0,SUMIFS('Time Entries'!$M$2:$M$1500,'Time Entries'!$A$2:$A$1500,A590,'Time Entries'!$B$2:$B$1500,B590)&gt;N('Settings'!$B$2)),"LONG DAY; ","")&amp;IF(AND(N(A590)&gt;0,N(J590)&gt;0,N(J590)-N(A590)&gt;N('Settings'!$B$4)),"ENTERED LATE; ","")&amp;IF(AND(N(A590)&gt;0,K590="",TODAY()-N(A590)&gt;=N('Settings'!$B$5)),"NOT APPROVED; ",""))-2)))</f>
        <v/>
      </c>
    </row>
    <row r="591">
      <c r="A591" s="6" t="n"/>
      <c r="D591" s="7" t="n"/>
      <c r="E591" s="7" t="n"/>
      <c r="J591" s="6" t="n"/>
      <c r="L591" s="8" t="n"/>
      <c r="M591" s="9">
        <f>IF(NOT(OR(A591&lt;&gt;"",B591&lt;&gt;"",C591&lt;&gt;"")),"",IF(N(G591)&gt;0,N(G591),IF(AND(AND(D591&lt;&gt;"",E591&lt;&gt;""),N(E591)&gt;N(D591)),ROUND((N(E591)-N(D591))*24-N(F591)/60,2),"")))</f>
        <v/>
      </c>
      <c r="N591" s="6">
        <f>IF(N(A591)=0,"",A591-WEEKDAY(A591,3))</f>
        <v/>
      </c>
      <c r="O591" s="8">
        <f>IF(NOT(OR(A591&lt;&gt;"",B591&lt;&gt;"",C591&lt;&gt;"")),"",IF(IF(N(A591)=0,"NO DATE; ",IF(A591&gt;TODAY(),"FUTURE DATE; ",""))&amp;IF(B591="","NO WORKER; ",IF(COUNTIF('Workers'!$A$2:$A$61,B591)=0,"WORKER NOT ON WORKERS SHEET; ",""))&amp;IF(C591="","NO JOB; ",IF(COUNTIF('Jobs'!$A$2:$A$61,C591)=0,"JOB NOT ON JOBS SHEET; ",""))&amp;IF(AND(N(G591)=0,AND(D591&lt;&gt;"",E591&lt;&gt;""),N(E591)&lt;=N(D591)),"END BEFORE START; ",IF(N(M591)&lt;=0,"NO HOURS; ",""))&amp;IF(AND(N(A591)&gt;0,B591&lt;&gt;"",COUNTIFS('Time Entries'!$A$2:$A$1500,A591,'Time Entries'!$B$2:$B$1500,B591,'Time Entries'!$C$2:$C$1500,C591,'Time Entries'!$M$2:$M$1500,M591)&gt;1),"POSSIBLE DUPLICATE; ","")&amp;IF(AND(N(A591)&gt;0,B591&lt;&gt;"",N('Settings'!$B$2)&gt;0,SUMIFS('Time Entries'!$M$2:$M$1500,'Time Entries'!$A$2:$A$1500,A591,'Time Entries'!$B$2:$B$1500,B591)&gt;N('Settings'!$B$2)),"LONG DAY; ","")&amp;IF(AND(N(A591)&gt;0,N(J591)&gt;0,N(J591)-N(A591)&gt;N('Settings'!$B$4)),"ENTERED LATE; ","")&amp;IF(AND(N(A591)&gt;0,K591="",TODAY()-N(A591)&gt;=N('Settings'!$B$5)),"NOT APPROVED; ","")="","",LEFT(IF(N(A591)=0,"NO DATE; ",IF(A591&gt;TODAY(),"FUTURE DATE; ",""))&amp;IF(B591="","NO WORKER; ",IF(COUNTIF('Workers'!$A$2:$A$61,B591)=0,"WORKER NOT ON WORKERS SHEET; ",""))&amp;IF(C591="","NO JOB; ",IF(COUNTIF('Jobs'!$A$2:$A$61,C591)=0,"JOB NOT ON JOBS SHEET; ",""))&amp;IF(AND(N(G591)=0,AND(D591&lt;&gt;"",E591&lt;&gt;""),N(E591)&lt;=N(D591)),"END BEFORE START; ",IF(N(M591)&lt;=0,"NO HOURS; ",""))&amp;IF(AND(N(A591)&gt;0,B591&lt;&gt;"",COUNTIFS('Time Entries'!$A$2:$A$1500,A591,'Time Entries'!$B$2:$B$1500,B591,'Time Entries'!$C$2:$C$1500,C591,'Time Entries'!$M$2:$M$1500,M591)&gt;1),"POSSIBLE DUPLICATE; ","")&amp;IF(AND(N(A591)&gt;0,B591&lt;&gt;"",N('Settings'!$B$2)&gt;0,SUMIFS('Time Entries'!$M$2:$M$1500,'Time Entries'!$A$2:$A$1500,A591,'Time Entries'!$B$2:$B$1500,B591)&gt;N('Settings'!$B$2)),"LONG DAY; ","")&amp;IF(AND(N(A591)&gt;0,N(J591)&gt;0,N(J591)-N(A591)&gt;N('Settings'!$B$4)),"ENTERED LATE; ","")&amp;IF(AND(N(A591)&gt;0,K591="",TODAY()-N(A591)&gt;=N('Settings'!$B$5)),"NOT APPROVED; ",""),LEN(IF(N(A591)=0,"NO DATE; ",IF(A591&gt;TODAY(),"FUTURE DATE; ",""))&amp;IF(B591="","NO WORKER; ",IF(COUNTIF('Workers'!$A$2:$A$61,B591)=0,"WORKER NOT ON WORKERS SHEET; ",""))&amp;IF(C591="","NO JOB; ",IF(COUNTIF('Jobs'!$A$2:$A$61,C591)=0,"JOB NOT ON JOBS SHEET; ",""))&amp;IF(AND(N(G591)=0,AND(D591&lt;&gt;"",E591&lt;&gt;""),N(E591)&lt;=N(D591)),"END BEFORE START; ",IF(N(M591)&lt;=0,"NO HOURS; ",""))&amp;IF(AND(N(A591)&gt;0,B591&lt;&gt;"",COUNTIFS('Time Entries'!$A$2:$A$1500,A591,'Time Entries'!$B$2:$B$1500,B591,'Time Entries'!$C$2:$C$1500,C591,'Time Entries'!$M$2:$M$1500,M591)&gt;1),"POSSIBLE DUPLICATE; ","")&amp;IF(AND(N(A591)&gt;0,B591&lt;&gt;"",N('Settings'!$B$2)&gt;0,SUMIFS('Time Entries'!$M$2:$M$1500,'Time Entries'!$A$2:$A$1500,A591,'Time Entries'!$B$2:$B$1500,B591)&gt;N('Settings'!$B$2)),"LONG DAY; ","")&amp;IF(AND(N(A591)&gt;0,N(J591)&gt;0,N(J591)-N(A591)&gt;N('Settings'!$B$4)),"ENTERED LATE; ","")&amp;IF(AND(N(A591)&gt;0,K591="",TODAY()-N(A591)&gt;=N('Settings'!$B$5)),"NOT APPROVED; ",""))-2)))</f>
        <v/>
      </c>
    </row>
    <row r="592">
      <c r="A592" s="6" t="n"/>
      <c r="D592" s="7" t="n"/>
      <c r="E592" s="7" t="n"/>
      <c r="J592" s="6" t="n"/>
      <c r="L592" s="8" t="n"/>
      <c r="M592" s="9">
        <f>IF(NOT(OR(A592&lt;&gt;"",B592&lt;&gt;"",C592&lt;&gt;"")),"",IF(N(G592)&gt;0,N(G592),IF(AND(AND(D592&lt;&gt;"",E592&lt;&gt;""),N(E592)&gt;N(D592)),ROUND((N(E592)-N(D592))*24-N(F592)/60,2),"")))</f>
        <v/>
      </c>
      <c r="N592" s="6">
        <f>IF(N(A592)=0,"",A592-WEEKDAY(A592,3))</f>
        <v/>
      </c>
      <c r="O592" s="8">
        <f>IF(NOT(OR(A592&lt;&gt;"",B592&lt;&gt;"",C592&lt;&gt;"")),"",IF(IF(N(A592)=0,"NO DATE; ",IF(A592&gt;TODAY(),"FUTURE DATE; ",""))&amp;IF(B592="","NO WORKER; ",IF(COUNTIF('Workers'!$A$2:$A$61,B592)=0,"WORKER NOT ON WORKERS SHEET; ",""))&amp;IF(C592="","NO JOB; ",IF(COUNTIF('Jobs'!$A$2:$A$61,C592)=0,"JOB NOT ON JOBS SHEET; ",""))&amp;IF(AND(N(G592)=0,AND(D592&lt;&gt;"",E592&lt;&gt;""),N(E592)&lt;=N(D592)),"END BEFORE START; ",IF(N(M592)&lt;=0,"NO HOURS; ",""))&amp;IF(AND(N(A592)&gt;0,B592&lt;&gt;"",COUNTIFS('Time Entries'!$A$2:$A$1500,A592,'Time Entries'!$B$2:$B$1500,B592,'Time Entries'!$C$2:$C$1500,C592,'Time Entries'!$M$2:$M$1500,M592)&gt;1),"POSSIBLE DUPLICATE; ","")&amp;IF(AND(N(A592)&gt;0,B592&lt;&gt;"",N('Settings'!$B$2)&gt;0,SUMIFS('Time Entries'!$M$2:$M$1500,'Time Entries'!$A$2:$A$1500,A592,'Time Entries'!$B$2:$B$1500,B592)&gt;N('Settings'!$B$2)),"LONG DAY; ","")&amp;IF(AND(N(A592)&gt;0,N(J592)&gt;0,N(J592)-N(A592)&gt;N('Settings'!$B$4)),"ENTERED LATE; ","")&amp;IF(AND(N(A592)&gt;0,K592="",TODAY()-N(A592)&gt;=N('Settings'!$B$5)),"NOT APPROVED; ","")="","",LEFT(IF(N(A592)=0,"NO DATE; ",IF(A592&gt;TODAY(),"FUTURE DATE; ",""))&amp;IF(B592="","NO WORKER; ",IF(COUNTIF('Workers'!$A$2:$A$61,B592)=0,"WORKER NOT ON WORKERS SHEET; ",""))&amp;IF(C592="","NO JOB; ",IF(COUNTIF('Jobs'!$A$2:$A$61,C592)=0,"JOB NOT ON JOBS SHEET; ",""))&amp;IF(AND(N(G592)=0,AND(D592&lt;&gt;"",E592&lt;&gt;""),N(E592)&lt;=N(D592)),"END BEFORE START; ",IF(N(M592)&lt;=0,"NO HOURS; ",""))&amp;IF(AND(N(A592)&gt;0,B592&lt;&gt;"",COUNTIFS('Time Entries'!$A$2:$A$1500,A592,'Time Entries'!$B$2:$B$1500,B592,'Time Entries'!$C$2:$C$1500,C592,'Time Entries'!$M$2:$M$1500,M592)&gt;1),"POSSIBLE DUPLICATE; ","")&amp;IF(AND(N(A592)&gt;0,B592&lt;&gt;"",N('Settings'!$B$2)&gt;0,SUMIFS('Time Entries'!$M$2:$M$1500,'Time Entries'!$A$2:$A$1500,A592,'Time Entries'!$B$2:$B$1500,B592)&gt;N('Settings'!$B$2)),"LONG DAY; ","")&amp;IF(AND(N(A592)&gt;0,N(J592)&gt;0,N(J592)-N(A592)&gt;N('Settings'!$B$4)),"ENTERED LATE; ","")&amp;IF(AND(N(A592)&gt;0,K592="",TODAY()-N(A592)&gt;=N('Settings'!$B$5)),"NOT APPROVED; ",""),LEN(IF(N(A592)=0,"NO DATE; ",IF(A592&gt;TODAY(),"FUTURE DATE; ",""))&amp;IF(B592="","NO WORKER; ",IF(COUNTIF('Workers'!$A$2:$A$61,B592)=0,"WORKER NOT ON WORKERS SHEET; ",""))&amp;IF(C592="","NO JOB; ",IF(COUNTIF('Jobs'!$A$2:$A$61,C592)=0,"JOB NOT ON JOBS SHEET; ",""))&amp;IF(AND(N(G592)=0,AND(D592&lt;&gt;"",E592&lt;&gt;""),N(E592)&lt;=N(D592)),"END BEFORE START; ",IF(N(M592)&lt;=0,"NO HOURS; ",""))&amp;IF(AND(N(A592)&gt;0,B592&lt;&gt;"",COUNTIFS('Time Entries'!$A$2:$A$1500,A592,'Time Entries'!$B$2:$B$1500,B592,'Time Entries'!$C$2:$C$1500,C592,'Time Entries'!$M$2:$M$1500,M592)&gt;1),"POSSIBLE DUPLICATE; ","")&amp;IF(AND(N(A592)&gt;0,B592&lt;&gt;"",N('Settings'!$B$2)&gt;0,SUMIFS('Time Entries'!$M$2:$M$1500,'Time Entries'!$A$2:$A$1500,A592,'Time Entries'!$B$2:$B$1500,B592)&gt;N('Settings'!$B$2)),"LONG DAY; ","")&amp;IF(AND(N(A592)&gt;0,N(J592)&gt;0,N(J592)-N(A592)&gt;N('Settings'!$B$4)),"ENTERED LATE; ","")&amp;IF(AND(N(A592)&gt;0,K592="",TODAY()-N(A592)&gt;=N('Settings'!$B$5)),"NOT APPROVED; ",""))-2)))</f>
        <v/>
      </c>
    </row>
    <row r="593">
      <c r="A593" s="6" t="n"/>
      <c r="D593" s="7" t="n"/>
      <c r="E593" s="7" t="n"/>
      <c r="J593" s="6" t="n"/>
      <c r="L593" s="8" t="n"/>
      <c r="M593" s="9">
        <f>IF(NOT(OR(A593&lt;&gt;"",B593&lt;&gt;"",C593&lt;&gt;"")),"",IF(N(G593)&gt;0,N(G593),IF(AND(AND(D593&lt;&gt;"",E593&lt;&gt;""),N(E593)&gt;N(D593)),ROUND((N(E593)-N(D593))*24-N(F593)/60,2),"")))</f>
        <v/>
      </c>
      <c r="N593" s="6">
        <f>IF(N(A593)=0,"",A593-WEEKDAY(A593,3))</f>
        <v/>
      </c>
      <c r="O593" s="8">
        <f>IF(NOT(OR(A593&lt;&gt;"",B593&lt;&gt;"",C593&lt;&gt;"")),"",IF(IF(N(A593)=0,"NO DATE; ",IF(A593&gt;TODAY(),"FUTURE DATE; ",""))&amp;IF(B593="","NO WORKER; ",IF(COUNTIF('Workers'!$A$2:$A$61,B593)=0,"WORKER NOT ON WORKERS SHEET; ",""))&amp;IF(C593="","NO JOB; ",IF(COUNTIF('Jobs'!$A$2:$A$61,C593)=0,"JOB NOT ON JOBS SHEET; ",""))&amp;IF(AND(N(G593)=0,AND(D593&lt;&gt;"",E593&lt;&gt;""),N(E593)&lt;=N(D593)),"END BEFORE START; ",IF(N(M593)&lt;=0,"NO HOURS; ",""))&amp;IF(AND(N(A593)&gt;0,B593&lt;&gt;"",COUNTIFS('Time Entries'!$A$2:$A$1500,A593,'Time Entries'!$B$2:$B$1500,B593,'Time Entries'!$C$2:$C$1500,C593,'Time Entries'!$M$2:$M$1500,M593)&gt;1),"POSSIBLE DUPLICATE; ","")&amp;IF(AND(N(A593)&gt;0,B593&lt;&gt;"",N('Settings'!$B$2)&gt;0,SUMIFS('Time Entries'!$M$2:$M$1500,'Time Entries'!$A$2:$A$1500,A593,'Time Entries'!$B$2:$B$1500,B593)&gt;N('Settings'!$B$2)),"LONG DAY; ","")&amp;IF(AND(N(A593)&gt;0,N(J593)&gt;0,N(J593)-N(A593)&gt;N('Settings'!$B$4)),"ENTERED LATE; ","")&amp;IF(AND(N(A593)&gt;0,K593="",TODAY()-N(A593)&gt;=N('Settings'!$B$5)),"NOT APPROVED; ","")="","",LEFT(IF(N(A593)=0,"NO DATE; ",IF(A593&gt;TODAY(),"FUTURE DATE; ",""))&amp;IF(B593="","NO WORKER; ",IF(COUNTIF('Workers'!$A$2:$A$61,B593)=0,"WORKER NOT ON WORKERS SHEET; ",""))&amp;IF(C593="","NO JOB; ",IF(COUNTIF('Jobs'!$A$2:$A$61,C593)=0,"JOB NOT ON JOBS SHEET; ",""))&amp;IF(AND(N(G593)=0,AND(D593&lt;&gt;"",E593&lt;&gt;""),N(E593)&lt;=N(D593)),"END BEFORE START; ",IF(N(M593)&lt;=0,"NO HOURS; ",""))&amp;IF(AND(N(A593)&gt;0,B593&lt;&gt;"",COUNTIFS('Time Entries'!$A$2:$A$1500,A593,'Time Entries'!$B$2:$B$1500,B593,'Time Entries'!$C$2:$C$1500,C593,'Time Entries'!$M$2:$M$1500,M593)&gt;1),"POSSIBLE DUPLICATE; ","")&amp;IF(AND(N(A593)&gt;0,B593&lt;&gt;"",N('Settings'!$B$2)&gt;0,SUMIFS('Time Entries'!$M$2:$M$1500,'Time Entries'!$A$2:$A$1500,A593,'Time Entries'!$B$2:$B$1500,B593)&gt;N('Settings'!$B$2)),"LONG DAY; ","")&amp;IF(AND(N(A593)&gt;0,N(J593)&gt;0,N(J593)-N(A593)&gt;N('Settings'!$B$4)),"ENTERED LATE; ","")&amp;IF(AND(N(A593)&gt;0,K593="",TODAY()-N(A593)&gt;=N('Settings'!$B$5)),"NOT APPROVED; ",""),LEN(IF(N(A593)=0,"NO DATE; ",IF(A593&gt;TODAY(),"FUTURE DATE; ",""))&amp;IF(B593="","NO WORKER; ",IF(COUNTIF('Workers'!$A$2:$A$61,B593)=0,"WORKER NOT ON WORKERS SHEET; ",""))&amp;IF(C593="","NO JOB; ",IF(COUNTIF('Jobs'!$A$2:$A$61,C593)=0,"JOB NOT ON JOBS SHEET; ",""))&amp;IF(AND(N(G593)=0,AND(D593&lt;&gt;"",E593&lt;&gt;""),N(E593)&lt;=N(D593)),"END BEFORE START; ",IF(N(M593)&lt;=0,"NO HOURS; ",""))&amp;IF(AND(N(A593)&gt;0,B593&lt;&gt;"",COUNTIFS('Time Entries'!$A$2:$A$1500,A593,'Time Entries'!$B$2:$B$1500,B593,'Time Entries'!$C$2:$C$1500,C593,'Time Entries'!$M$2:$M$1500,M593)&gt;1),"POSSIBLE DUPLICATE; ","")&amp;IF(AND(N(A593)&gt;0,B593&lt;&gt;"",N('Settings'!$B$2)&gt;0,SUMIFS('Time Entries'!$M$2:$M$1500,'Time Entries'!$A$2:$A$1500,A593,'Time Entries'!$B$2:$B$1500,B593)&gt;N('Settings'!$B$2)),"LONG DAY; ","")&amp;IF(AND(N(A593)&gt;0,N(J593)&gt;0,N(J593)-N(A593)&gt;N('Settings'!$B$4)),"ENTERED LATE; ","")&amp;IF(AND(N(A593)&gt;0,K593="",TODAY()-N(A593)&gt;=N('Settings'!$B$5)),"NOT APPROVED; ",""))-2)))</f>
        <v/>
      </c>
    </row>
    <row r="594">
      <c r="A594" s="6" t="n"/>
      <c r="D594" s="7" t="n"/>
      <c r="E594" s="7" t="n"/>
      <c r="J594" s="6" t="n"/>
      <c r="L594" s="8" t="n"/>
      <c r="M594" s="9">
        <f>IF(NOT(OR(A594&lt;&gt;"",B594&lt;&gt;"",C594&lt;&gt;"")),"",IF(N(G594)&gt;0,N(G594),IF(AND(AND(D594&lt;&gt;"",E594&lt;&gt;""),N(E594)&gt;N(D594)),ROUND((N(E594)-N(D594))*24-N(F594)/60,2),"")))</f>
        <v/>
      </c>
      <c r="N594" s="6">
        <f>IF(N(A594)=0,"",A594-WEEKDAY(A594,3))</f>
        <v/>
      </c>
      <c r="O594" s="8">
        <f>IF(NOT(OR(A594&lt;&gt;"",B594&lt;&gt;"",C594&lt;&gt;"")),"",IF(IF(N(A594)=0,"NO DATE; ",IF(A594&gt;TODAY(),"FUTURE DATE; ",""))&amp;IF(B594="","NO WORKER; ",IF(COUNTIF('Workers'!$A$2:$A$61,B594)=0,"WORKER NOT ON WORKERS SHEET; ",""))&amp;IF(C594="","NO JOB; ",IF(COUNTIF('Jobs'!$A$2:$A$61,C594)=0,"JOB NOT ON JOBS SHEET; ",""))&amp;IF(AND(N(G594)=0,AND(D594&lt;&gt;"",E594&lt;&gt;""),N(E594)&lt;=N(D594)),"END BEFORE START; ",IF(N(M594)&lt;=0,"NO HOURS; ",""))&amp;IF(AND(N(A594)&gt;0,B594&lt;&gt;"",COUNTIFS('Time Entries'!$A$2:$A$1500,A594,'Time Entries'!$B$2:$B$1500,B594,'Time Entries'!$C$2:$C$1500,C594,'Time Entries'!$M$2:$M$1500,M594)&gt;1),"POSSIBLE DUPLICATE; ","")&amp;IF(AND(N(A594)&gt;0,B594&lt;&gt;"",N('Settings'!$B$2)&gt;0,SUMIFS('Time Entries'!$M$2:$M$1500,'Time Entries'!$A$2:$A$1500,A594,'Time Entries'!$B$2:$B$1500,B594)&gt;N('Settings'!$B$2)),"LONG DAY; ","")&amp;IF(AND(N(A594)&gt;0,N(J594)&gt;0,N(J594)-N(A594)&gt;N('Settings'!$B$4)),"ENTERED LATE; ","")&amp;IF(AND(N(A594)&gt;0,K594="",TODAY()-N(A594)&gt;=N('Settings'!$B$5)),"NOT APPROVED; ","")="","",LEFT(IF(N(A594)=0,"NO DATE; ",IF(A594&gt;TODAY(),"FUTURE DATE; ",""))&amp;IF(B594="","NO WORKER; ",IF(COUNTIF('Workers'!$A$2:$A$61,B594)=0,"WORKER NOT ON WORKERS SHEET; ",""))&amp;IF(C594="","NO JOB; ",IF(COUNTIF('Jobs'!$A$2:$A$61,C594)=0,"JOB NOT ON JOBS SHEET; ",""))&amp;IF(AND(N(G594)=0,AND(D594&lt;&gt;"",E594&lt;&gt;""),N(E594)&lt;=N(D594)),"END BEFORE START; ",IF(N(M594)&lt;=0,"NO HOURS; ",""))&amp;IF(AND(N(A594)&gt;0,B594&lt;&gt;"",COUNTIFS('Time Entries'!$A$2:$A$1500,A594,'Time Entries'!$B$2:$B$1500,B594,'Time Entries'!$C$2:$C$1500,C594,'Time Entries'!$M$2:$M$1500,M594)&gt;1),"POSSIBLE DUPLICATE; ","")&amp;IF(AND(N(A594)&gt;0,B594&lt;&gt;"",N('Settings'!$B$2)&gt;0,SUMIFS('Time Entries'!$M$2:$M$1500,'Time Entries'!$A$2:$A$1500,A594,'Time Entries'!$B$2:$B$1500,B594)&gt;N('Settings'!$B$2)),"LONG DAY; ","")&amp;IF(AND(N(A594)&gt;0,N(J594)&gt;0,N(J594)-N(A594)&gt;N('Settings'!$B$4)),"ENTERED LATE; ","")&amp;IF(AND(N(A594)&gt;0,K594="",TODAY()-N(A594)&gt;=N('Settings'!$B$5)),"NOT APPROVED; ",""),LEN(IF(N(A594)=0,"NO DATE; ",IF(A594&gt;TODAY(),"FUTURE DATE; ",""))&amp;IF(B594="","NO WORKER; ",IF(COUNTIF('Workers'!$A$2:$A$61,B594)=0,"WORKER NOT ON WORKERS SHEET; ",""))&amp;IF(C594="","NO JOB; ",IF(COUNTIF('Jobs'!$A$2:$A$61,C594)=0,"JOB NOT ON JOBS SHEET; ",""))&amp;IF(AND(N(G594)=0,AND(D594&lt;&gt;"",E594&lt;&gt;""),N(E594)&lt;=N(D594)),"END BEFORE START; ",IF(N(M594)&lt;=0,"NO HOURS; ",""))&amp;IF(AND(N(A594)&gt;0,B594&lt;&gt;"",COUNTIFS('Time Entries'!$A$2:$A$1500,A594,'Time Entries'!$B$2:$B$1500,B594,'Time Entries'!$C$2:$C$1500,C594,'Time Entries'!$M$2:$M$1500,M594)&gt;1),"POSSIBLE DUPLICATE; ","")&amp;IF(AND(N(A594)&gt;0,B594&lt;&gt;"",N('Settings'!$B$2)&gt;0,SUMIFS('Time Entries'!$M$2:$M$1500,'Time Entries'!$A$2:$A$1500,A594,'Time Entries'!$B$2:$B$1500,B594)&gt;N('Settings'!$B$2)),"LONG DAY; ","")&amp;IF(AND(N(A594)&gt;0,N(J594)&gt;0,N(J594)-N(A594)&gt;N('Settings'!$B$4)),"ENTERED LATE; ","")&amp;IF(AND(N(A594)&gt;0,K594="",TODAY()-N(A594)&gt;=N('Settings'!$B$5)),"NOT APPROVED; ",""))-2)))</f>
        <v/>
      </c>
    </row>
    <row r="595">
      <c r="A595" s="6" t="n"/>
      <c r="D595" s="7" t="n"/>
      <c r="E595" s="7" t="n"/>
      <c r="J595" s="6" t="n"/>
      <c r="L595" s="8" t="n"/>
      <c r="M595" s="9">
        <f>IF(NOT(OR(A595&lt;&gt;"",B595&lt;&gt;"",C595&lt;&gt;"")),"",IF(N(G595)&gt;0,N(G595),IF(AND(AND(D595&lt;&gt;"",E595&lt;&gt;""),N(E595)&gt;N(D595)),ROUND((N(E595)-N(D595))*24-N(F595)/60,2),"")))</f>
        <v/>
      </c>
      <c r="N595" s="6">
        <f>IF(N(A595)=0,"",A595-WEEKDAY(A595,3))</f>
        <v/>
      </c>
      <c r="O595" s="8">
        <f>IF(NOT(OR(A595&lt;&gt;"",B595&lt;&gt;"",C595&lt;&gt;"")),"",IF(IF(N(A595)=0,"NO DATE; ",IF(A595&gt;TODAY(),"FUTURE DATE; ",""))&amp;IF(B595="","NO WORKER; ",IF(COUNTIF('Workers'!$A$2:$A$61,B595)=0,"WORKER NOT ON WORKERS SHEET; ",""))&amp;IF(C595="","NO JOB; ",IF(COUNTIF('Jobs'!$A$2:$A$61,C595)=0,"JOB NOT ON JOBS SHEET; ",""))&amp;IF(AND(N(G595)=0,AND(D595&lt;&gt;"",E595&lt;&gt;""),N(E595)&lt;=N(D595)),"END BEFORE START; ",IF(N(M595)&lt;=0,"NO HOURS; ",""))&amp;IF(AND(N(A595)&gt;0,B595&lt;&gt;"",COUNTIFS('Time Entries'!$A$2:$A$1500,A595,'Time Entries'!$B$2:$B$1500,B595,'Time Entries'!$C$2:$C$1500,C595,'Time Entries'!$M$2:$M$1500,M595)&gt;1),"POSSIBLE DUPLICATE; ","")&amp;IF(AND(N(A595)&gt;0,B595&lt;&gt;"",N('Settings'!$B$2)&gt;0,SUMIFS('Time Entries'!$M$2:$M$1500,'Time Entries'!$A$2:$A$1500,A595,'Time Entries'!$B$2:$B$1500,B595)&gt;N('Settings'!$B$2)),"LONG DAY; ","")&amp;IF(AND(N(A595)&gt;0,N(J595)&gt;0,N(J595)-N(A595)&gt;N('Settings'!$B$4)),"ENTERED LATE; ","")&amp;IF(AND(N(A595)&gt;0,K595="",TODAY()-N(A595)&gt;=N('Settings'!$B$5)),"NOT APPROVED; ","")="","",LEFT(IF(N(A595)=0,"NO DATE; ",IF(A595&gt;TODAY(),"FUTURE DATE; ",""))&amp;IF(B595="","NO WORKER; ",IF(COUNTIF('Workers'!$A$2:$A$61,B595)=0,"WORKER NOT ON WORKERS SHEET; ",""))&amp;IF(C595="","NO JOB; ",IF(COUNTIF('Jobs'!$A$2:$A$61,C595)=0,"JOB NOT ON JOBS SHEET; ",""))&amp;IF(AND(N(G595)=0,AND(D595&lt;&gt;"",E595&lt;&gt;""),N(E595)&lt;=N(D595)),"END BEFORE START; ",IF(N(M595)&lt;=0,"NO HOURS; ",""))&amp;IF(AND(N(A595)&gt;0,B595&lt;&gt;"",COUNTIFS('Time Entries'!$A$2:$A$1500,A595,'Time Entries'!$B$2:$B$1500,B595,'Time Entries'!$C$2:$C$1500,C595,'Time Entries'!$M$2:$M$1500,M595)&gt;1),"POSSIBLE DUPLICATE; ","")&amp;IF(AND(N(A595)&gt;0,B595&lt;&gt;"",N('Settings'!$B$2)&gt;0,SUMIFS('Time Entries'!$M$2:$M$1500,'Time Entries'!$A$2:$A$1500,A595,'Time Entries'!$B$2:$B$1500,B595)&gt;N('Settings'!$B$2)),"LONG DAY; ","")&amp;IF(AND(N(A595)&gt;0,N(J595)&gt;0,N(J595)-N(A595)&gt;N('Settings'!$B$4)),"ENTERED LATE; ","")&amp;IF(AND(N(A595)&gt;0,K595="",TODAY()-N(A595)&gt;=N('Settings'!$B$5)),"NOT APPROVED; ",""),LEN(IF(N(A595)=0,"NO DATE; ",IF(A595&gt;TODAY(),"FUTURE DATE; ",""))&amp;IF(B595="","NO WORKER; ",IF(COUNTIF('Workers'!$A$2:$A$61,B595)=0,"WORKER NOT ON WORKERS SHEET; ",""))&amp;IF(C595="","NO JOB; ",IF(COUNTIF('Jobs'!$A$2:$A$61,C595)=0,"JOB NOT ON JOBS SHEET; ",""))&amp;IF(AND(N(G595)=0,AND(D595&lt;&gt;"",E595&lt;&gt;""),N(E595)&lt;=N(D595)),"END BEFORE START; ",IF(N(M595)&lt;=0,"NO HOURS; ",""))&amp;IF(AND(N(A595)&gt;0,B595&lt;&gt;"",COUNTIFS('Time Entries'!$A$2:$A$1500,A595,'Time Entries'!$B$2:$B$1500,B595,'Time Entries'!$C$2:$C$1500,C595,'Time Entries'!$M$2:$M$1500,M595)&gt;1),"POSSIBLE DUPLICATE; ","")&amp;IF(AND(N(A595)&gt;0,B595&lt;&gt;"",N('Settings'!$B$2)&gt;0,SUMIFS('Time Entries'!$M$2:$M$1500,'Time Entries'!$A$2:$A$1500,A595,'Time Entries'!$B$2:$B$1500,B595)&gt;N('Settings'!$B$2)),"LONG DAY; ","")&amp;IF(AND(N(A595)&gt;0,N(J595)&gt;0,N(J595)-N(A595)&gt;N('Settings'!$B$4)),"ENTERED LATE; ","")&amp;IF(AND(N(A595)&gt;0,K595="",TODAY()-N(A595)&gt;=N('Settings'!$B$5)),"NOT APPROVED; ",""))-2)))</f>
        <v/>
      </c>
    </row>
    <row r="596">
      <c r="A596" s="6" t="n"/>
      <c r="D596" s="7" t="n"/>
      <c r="E596" s="7" t="n"/>
      <c r="J596" s="6" t="n"/>
      <c r="L596" s="8" t="n"/>
      <c r="M596" s="9">
        <f>IF(NOT(OR(A596&lt;&gt;"",B596&lt;&gt;"",C596&lt;&gt;"")),"",IF(N(G596)&gt;0,N(G596),IF(AND(AND(D596&lt;&gt;"",E596&lt;&gt;""),N(E596)&gt;N(D596)),ROUND((N(E596)-N(D596))*24-N(F596)/60,2),"")))</f>
        <v/>
      </c>
      <c r="N596" s="6">
        <f>IF(N(A596)=0,"",A596-WEEKDAY(A596,3))</f>
        <v/>
      </c>
      <c r="O596" s="8">
        <f>IF(NOT(OR(A596&lt;&gt;"",B596&lt;&gt;"",C596&lt;&gt;"")),"",IF(IF(N(A596)=0,"NO DATE; ",IF(A596&gt;TODAY(),"FUTURE DATE; ",""))&amp;IF(B596="","NO WORKER; ",IF(COUNTIF('Workers'!$A$2:$A$61,B596)=0,"WORKER NOT ON WORKERS SHEET; ",""))&amp;IF(C596="","NO JOB; ",IF(COUNTIF('Jobs'!$A$2:$A$61,C596)=0,"JOB NOT ON JOBS SHEET; ",""))&amp;IF(AND(N(G596)=0,AND(D596&lt;&gt;"",E596&lt;&gt;""),N(E596)&lt;=N(D596)),"END BEFORE START; ",IF(N(M596)&lt;=0,"NO HOURS; ",""))&amp;IF(AND(N(A596)&gt;0,B596&lt;&gt;"",COUNTIFS('Time Entries'!$A$2:$A$1500,A596,'Time Entries'!$B$2:$B$1500,B596,'Time Entries'!$C$2:$C$1500,C596,'Time Entries'!$M$2:$M$1500,M596)&gt;1),"POSSIBLE DUPLICATE; ","")&amp;IF(AND(N(A596)&gt;0,B596&lt;&gt;"",N('Settings'!$B$2)&gt;0,SUMIFS('Time Entries'!$M$2:$M$1500,'Time Entries'!$A$2:$A$1500,A596,'Time Entries'!$B$2:$B$1500,B596)&gt;N('Settings'!$B$2)),"LONG DAY; ","")&amp;IF(AND(N(A596)&gt;0,N(J596)&gt;0,N(J596)-N(A596)&gt;N('Settings'!$B$4)),"ENTERED LATE; ","")&amp;IF(AND(N(A596)&gt;0,K596="",TODAY()-N(A596)&gt;=N('Settings'!$B$5)),"NOT APPROVED; ","")="","",LEFT(IF(N(A596)=0,"NO DATE; ",IF(A596&gt;TODAY(),"FUTURE DATE; ",""))&amp;IF(B596="","NO WORKER; ",IF(COUNTIF('Workers'!$A$2:$A$61,B596)=0,"WORKER NOT ON WORKERS SHEET; ",""))&amp;IF(C596="","NO JOB; ",IF(COUNTIF('Jobs'!$A$2:$A$61,C596)=0,"JOB NOT ON JOBS SHEET; ",""))&amp;IF(AND(N(G596)=0,AND(D596&lt;&gt;"",E596&lt;&gt;""),N(E596)&lt;=N(D596)),"END BEFORE START; ",IF(N(M596)&lt;=0,"NO HOURS; ",""))&amp;IF(AND(N(A596)&gt;0,B596&lt;&gt;"",COUNTIFS('Time Entries'!$A$2:$A$1500,A596,'Time Entries'!$B$2:$B$1500,B596,'Time Entries'!$C$2:$C$1500,C596,'Time Entries'!$M$2:$M$1500,M596)&gt;1),"POSSIBLE DUPLICATE; ","")&amp;IF(AND(N(A596)&gt;0,B596&lt;&gt;"",N('Settings'!$B$2)&gt;0,SUMIFS('Time Entries'!$M$2:$M$1500,'Time Entries'!$A$2:$A$1500,A596,'Time Entries'!$B$2:$B$1500,B596)&gt;N('Settings'!$B$2)),"LONG DAY; ","")&amp;IF(AND(N(A596)&gt;0,N(J596)&gt;0,N(J596)-N(A596)&gt;N('Settings'!$B$4)),"ENTERED LATE; ","")&amp;IF(AND(N(A596)&gt;0,K596="",TODAY()-N(A596)&gt;=N('Settings'!$B$5)),"NOT APPROVED; ",""),LEN(IF(N(A596)=0,"NO DATE; ",IF(A596&gt;TODAY(),"FUTURE DATE; ",""))&amp;IF(B596="","NO WORKER; ",IF(COUNTIF('Workers'!$A$2:$A$61,B596)=0,"WORKER NOT ON WORKERS SHEET; ",""))&amp;IF(C596="","NO JOB; ",IF(COUNTIF('Jobs'!$A$2:$A$61,C596)=0,"JOB NOT ON JOBS SHEET; ",""))&amp;IF(AND(N(G596)=0,AND(D596&lt;&gt;"",E596&lt;&gt;""),N(E596)&lt;=N(D596)),"END BEFORE START; ",IF(N(M596)&lt;=0,"NO HOURS; ",""))&amp;IF(AND(N(A596)&gt;0,B596&lt;&gt;"",COUNTIFS('Time Entries'!$A$2:$A$1500,A596,'Time Entries'!$B$2:$B$1500,B596,'Time Entries'!$C$2:$C$1500,C596,'Time Entries'!$M$2:$M$1500,M596)&gt;1),"POSSIBLE DUPLICATE; ","")&amp;IF(AND(N(A596)&gt;0,B596&lt;&gt;"",N('Settings'!$B$2)&gt;0,SUMIFS('Time Entries'!$M$2:$M$1500,'Time Entries'!$A$2:$A$1500,A596,'Time Entries'!$B$2:$B$1500,B596)&gt;N('Settings'!$B$2)),"LONG DAY; ","")&amp;IF(AND(N(A596)&gt;0,N(J596)&gt;0,N(J596)-N(A596)&gt;N('Settings'!$B$4)),"ENTERED LATE; ","")&amp;IF(AND(N(A596)&gt;0,K596="",TODAY()-N(A596)&gt;=N('Settings'!$B$5)),"NOT APPROVED; ",""))-2)))</f>
        <v/>
      </c>
    </row>
    <row r="597">
      <c r="A597" s="6" t="n"/>
      <c r="D597" s="7" t="n"/>
      <c r="E597" s="7" t="n"/>
      <c r="J597" s="6" t="n"/>
      <c r="L597" s="8" t="n"/>
      <c r="M597" s="9">
        <f>IF(NOT(OR(A597&lt;&gt;"",B597&lt;&gt;"",C597&lt;&gt;"")),"",IF(N(G597)&gt;0,N(G597),IF(AND(AND(D597&lt;&gt;"",E597&lt;&gt;""),N(E597)&gt;N(D597)),ROUND((N(E597)-N(D597))*24-N(F597)/60,2),"")))</f>
        <v/>
      </c>
      <c r="N597" s="6">
        <f>IF(N(A597)=0,"",A597-WEEKDAY(A597,3))</f>
        <v/>
      </c>
      <c r="O597" s="8">
        <f>IF(NOT(OR(A597&lt;&gt;"",B597&lt;&gt;"",C597&lt;&gt;"")),"",IF(IF(N(A597)=0,"NO DATE; ",IF(A597&gt;TODAY(),"FUTURE DATE; ",""))&amp;IF(B597="","NO WORKER; ",IF(COUNTIF('Workers'!$A$2:$A$61,B597)=0,"WORKER NOT ON WORKERS SHEET; ",""))&amp;IF(C597="","NO JOB; ",IF(COUNTIF('Jobs'!$A$2:$A$61,C597)=0,"JOB NOT ON JOBS SHEET; ",""))&amp;IF(AND(N(G597)=0,AND(D597&lt;&gt;"",E597&lt;&gt;""),N(E597)&lt;=N(D597)),"END BEFORE START; ",IF(N(M597)&lt;=0,"NO HOURS; ",""))&amp;IF(AND(N(A597)&gt;0,B597&lt;&gt;"",COUNTIFS('Time Entries'!$A$2:$A$1500,A597,'Time Entries'!$B$2:$B$1500,B597,'Time Entries'!$C$2:$C$1500,C597,'Time Entries'!$M$2:$M$1500,M597)&gt;1),"POSSIBLE DUPLICATE; ","")&amp;IF(AND(N(A597)&gt;0,B597&lt;&gt;"",N('Settings'!$B$2)&gt;0,SUMIFS('Time Entries'!$M$2:$M$1500,'Time Entries'!$A$2:$A$1500,A597,'Time Entries'!$B$2:$B$1500,B597)&gt;N('Settings'!$B$2)),"LONG DAY; ","")&amp;IF(AND(N(A597)&gt;0,N(J597)&gt;0,N(J597)-N(A597)&gt;N('Settings'!$B$4)),"ENTERED LATE; ","")&amp;IF(AND(N(A597)&gt;0,K597="",TODAY()-N(A597)&gt;=N('Settings'!$B$5)),"NOT APPROVED; ","")="","",LEFT(IF(N(A597)=0,"NO DATE; ",IF(A597&gt;TODAY(),"FUTURE DATE; ",""))&amp;IF(B597="","NO WORKER; ",IF(COUNTIF('Workers'!$A$2:$A$61,B597)=0,"WORKER NOT ON WORKERS SHEET; ",""))&amp;IF(C597="","NO JOB; ",IF(COUNTIF('Jobs'!$A$2:$A$61,C597)=0,"JOB NOT ON JOBS SHEET; ",""))&amp;IF(AND(N(G597)=0,AND(D597&lt;&gt;"",E597&lt;&gt;""),N(E597)&lt;=N(D597)),"END BEFORE START; ",IF(N(M597)&lt;=0,"NO HOURS; ",""))&amp;IF(AND(N(A597)&gt;0,B597&lt;&gt;"",COUNTIFS('Time Entries'!$A$2:$A$1500,A597,'Time Entries'!$B$2:$B$1500,B597,'Time Entries'!$C$2:$C$1500,C597,'Time Entries'!$M$2:$M$1500,M597)&gt;1),"POSSIBLE DUPLICATE; ","")&amp;IF(AND(N(A597)&gt;0,B597&lt;&gt;"",N('Settings'!$B$2)&gt;0,SUMIFS('Time Entries'!$M$2:$M$1500,'Time Entries'!$A$2:$A$1500,A597,'Time Entries'!$B$2:$B$1500,B597)&gt;N('Settings'!$B$2)),"LONG DAY; ","")&amp;IF(AND(N(A597)&gt;0,N(J597)&gt;0,N(J597)-N(A597)&gt;N('Settings'!$B$4)),"ENTERED LATE; ","")&amp;IF(AND(N(A597)&gt;0,K597="",TODAY()-N(A597)&gt;=N('Settings'!$B$5)),"NOT APPROVED; ",""),LEN(IF(N(A597)=0,"NO DATE; ",IF(A597&gt;TODAY(),"FUTURE DATE; ",""))&amp;IF(B597="","NO WORKER; ",IF(COUNTIF('Workers'!$A$2:$A$61,B597)=0,"WORKER NOT ON WORKERS SHEET; ",""))&amp;IF(C597="","NO JOB; ",IF(COUNTIF('Jobs'!$A$2:$A$61,C597)=0,"JOB NOT ON JOBS SHEET; ",""))&amp;IF(AND(N(G597)=0,AND(D597&lt;&gt;"",E597&lt;&gt;""),N(E597)&lt;=N(D597)),"END BEFORE START; ",IF(N(M597)&lt;=0,"NO HOURS; ",""))&amp;IF(AND(N(A597)&gt;0,B597&lt;&gt;"",COUNTIFS('Time Entries'!$A$2:$A$1500,A597,'Time Entries'!$B$2:$B$1500,B597,'Time Entries'!$C$2:$C$1500,C597,'Time Entries'!$M$2:$M$1500,M597)&gt;1),"POSSIBLE DUPLICATE; ","")&amp;IF(AND(N(A597)&gt;0,B597&lt;&gt;"",N('Settings'!$B$2)&gt;0,SUMIFS('Time Entries'!$M$2:$M$1500,'Time Entries'!$A$2:$A$1500,A597,'Time Entries'!$B$2:$B$1500,B597)&gt;N('Settings'!$B$2)),"LONG DAY; ","")&amp;IF(AND(N(A597)&gt;0,N(J597)&gt;0,N(J597)-N(A597)&gt;N('Settings'!$B$4)),"ENTERED LATE; ","")&amp;IF(AND(N(A597)&gt;0,K597="",TODAY()-N(A597)&gt;=N('Settings'!$B$5)),"NOT APPROVED; ",""))-2)))</f>
        <v/>
      </c>
    </row>
    <row r="598">
      <c r="A598" s="6" t="n"/>
      <c r="D598" s="7" t="n"/>
      <c r="E598" s="7" t="n"/>
      <c r="J598" s="6" t="n"/>
      <c r="L598" s="8" t="n"/>
      <c r="M598" s="9">
        <f>IF(NOT(OR(A598&lt;&gt;"",B598&lt;&gt;"",C598&lt;&gt;"")),"",IF(N(G598)&gt;0,N(G598),IF(AND(AND(D598&lt;&gt;"",E598&lt;&gt;""),N(E598)&gt;N(D598)),ROUND((N(E598)-N(D598))*24-N(F598)/60,2),"")))</f>
        <v/>
      </c>
      <c r="N598" s="6">
        <f>IF(N(A598)=0,"",A598-WEEKDAY(A598,3))</f>
        <v/>
      </c>
      <c r="O598" s="8">
        <f>IF(NOT(OR(A598&lt;&gt;"",B598&lt;&gt;"",C598&lt;&gt;"")),"",IF(IF(N(A598)=0,"NO DATE; ",IF(A598&gt;TODAY(),"FUTURE DATE; ",""))&amp;IF(B598="","NO WORKER; ",IF(COUNTIF('Workers'!$A$2:$A$61,B598)=0,"WORKER NOT ON WORKERS SHEET; ",""))&amp;IF(C598="","NO JOB; ",IF(COUNTIF('Jobs'!$A$2:$A$61,C598)=0,"JOB NOT ON JOBS SHEET; ",""))&amp;IF(AND(N(G598)=0,AND(D598&lt;&gt;"",E598&lt;&gt;""),N(E598)&lt;=N(D598)),"END BEFORE START; ",IF(N(M598)&lt;=0,"NO HOURS; ",""))&amp;IF(AND(N(A598)&gt;0,B598&lt;&gt;"",COUNTIFS('Time Entries'!$A$2:$A$1500,A598,'Time Entries'!$B$2:$B$1500,B598,'Time Entries'!$C$2:$C$1500,C598,'Time Entries'!$M$2:$M$1500,M598)&gt;1),"POSSIBLE DUPLICATE; ","")&amp;IF(AND(N(A598)&gt;0,B598&lt;&gt;"",N('Settings'!$B$2)&gt;0,SUMIFS('Time Entries'!$M$2:$M$1500,'Time Entries'!$A$2:$A$1500,A598,'Time Entries'!$B$2:$B$1500,B598)&gt;N('Settings'!$B$2)),"LONG DAY; ","")&amp;IF(AND(N(A598)&gt;0,N(J598)&gt;0,N(J598)-N(A598)&gt;N('Settings'!$B$4)),"ENTERED LATE; ","")&amp;IF(AND(N(A598)&gt;0,K598="",TODAY()-N(A598)&gt;=N('Settings'!$B$5)),"NOT APPROVED; ","")="","",LEFT(IF(N(A598)=0,"NO DATE; ",IF(A598&gt;TODAY(),"FUTURE DATE; ",""))&amp;IF(B598="","NO WORKER; ",IF(COUNTIF('Workers'!$A$2:$A$61,B598)=0,"WORKER NOT ON WORKERS SHEET; ",""))&amp;IF(C598="","NO JOB; ",IF(COUNTIF('Jobs'!$A$2:$A$61,C598)=0,"JOB NOT ON JOBS SHEET; ",""))&amp;IF(AND(N(G598)=0,AND(D598&lt;&gt;"",E598&lt;&gt;""),N(E598)&lt;=N(D598)),"END BEFORE START; ",IF(N(M598)&lt;=0,"NO HOURS; ",""))&amp;IF(AND(N(A598)&gt;0,B598&lt;&gt;"",COUNTIFS('Time Entries'!$A$2:$A$1500,A598,'Time Entries'!$B$2:$B$1500,B598,'Time Entries'!$C$2:$C$1500,C598,'Time Entries'!$M$2:$M$1500,M598)&gt;1),"POSSIBLE DUPLICATE; ","")&amp;IF(AND(N(A598)&gt;0,B598&lt;&gt;"",N('Settings'!$B$2)&gt;0,SUMIFS('Time Entries'!$M$2:$M$1500,'Time Entries'!$A$2:$A$1500,A598,'Time Entries'!$B$2:$B$1500,B598)&gt;N('Settings'!$B$2)),"LONG DAY; ","")&amp;IF(AND(N(A598)&gt;0,N(J598)&gt;0,N(J598)-N(A598)&gt;N('Settings'!$B$4)),"ENTERED LATE; ","")&amp;IF(AND(N(A598)&gt;0,K598="",TODAY()-N(A598)&gt;=N('Settings'!$B$5)),"NOT APPROVED; ",""),LEN(IF(N(A598)=0,"NO DATE; ",IF(A598&gt;TODAY(),"FUTURE DATE; ",""))&amp;IF(B598="","NO WORKER; ",IF(COUNTIF('Workers'!$A$2:$A$61,B598)=0,"WORKER NOT ON WORKERS SHEET; ",""))&amp;IF(C598="","NO JOB; ",IF(COUNTIF('Jobs'!$A$2:$A$61,C598)=0,"JOB NOT ON JOBS SHEET; ",""))&amp;IF(AND(N(G598)=0,AND(D598&lt;&gt;"",E598&lt;&gt;""),N(E598)&lt;=N(D598)),"END BEFORE START; ",IF(N(M598)&lt;=0,"NO HOURS; ",""))&amp;IF(AND(N(A598)&gt;0,B598&lt;&gt;"",COUNTIFS('Time Entries'!$A$2:$A$1500,A598,'Time Entries'!$B$2:$B$1500,B598,'Time Entries'!$C$2:$C$1500,C598,'Time Entries'!$M$2:$M$1500,M598)&gt;1),"POSSIBLE DUPLICATE; ","")&amp;IF(AND(N(A598)&gt;0,B598&lt;&gt;"",N('Settings'!$B$2)&gt;0,SUMIFS('Time Entries'!$M$2:$M$1500,'Time Entries'!$A$2:$A$1500,A598,'Time Entries'!$B$2:$B$1500,B598)&gt;N('Settings'!$B$2)),"LONG DAY; ","")&amp;IF(AND(N(A598)&gt;0,N(J598)&gt;0,N(J598)-N(A598)&gt;N('Settings'!$B$4)),"ENTERED LATE; ","")&amp;IF(AND(N(A598)&gt;0,K598="",TODAY()-N(A598)&gt;=N('Settings'!$B$5)),"NOT APPROVED; ",""))-2)))</f>
        <v/>
      </c>
    </row>
    <row r="599">
      <c r="A599" s="6" t="n"/>
      <c r="D599" s="7" t="n"/>
      <c r="E599" s="7" t="n"/>
      <c r="J599" s="6" t="n"/>
      <c r="L599" s="8" t="n"/>
      <c r="M599" s="9">
        <f>IF(NOT(OR(A599&lt;&gt;"",B599&lt;&gt;"",C599&lt;&gt;"")),"",IF(N(G599)&gt;0,N(G599),IF(AND(AND(D599&lt;&gt;"",E599&lt;&gt;""),N(E599)&gt;N(D599)),ROUND((N(E599)-N(D599))*24-N(F599)/60,2),"")))</f>
        <v/>
      </c>
      <c r="N599" s="6">
        <f>IF(N(A599)=0,"",A599-WEEKDAY(A599,3))</f>
        <v/>
      </c>
      <c r="O599" s="8">
        <f>IF(NOT(OR(A599&lt;&gt;"",B599&lt;&gt;"",C599&lt;&gt;"")),"",IF(IF(N(A599)=0,"NO DATE; ",IF(A599&gt;TODAY(),"FUTURE DATE; ",""))&amp;IF(B599="","NO WORKER; ",IF(COUNTIF('Workers'!$A$2:$A$61,B599)=0,"WORKER NOT ON WORKERS SHEET; ",""))&amp;IF(C599="","NO JOB; ",IF(COUNTIF('Jobs'!$A$2:$A$61,C599)=0,"JOB NOT ON JOBS SHEET; ",""))&amp;IF(AND(N(G599)=0,AND(D599&lt;&gt;"",E599&lt;&gt;""),N(E599)&lt;=N(D599)),"END BEFORE START; ",IF(N(M599)&lt;=0,"NO HOURS; ",""))&amp;IF(AND(N(A599)&gt;0,B599&lt;&gt;"",COUNTIFS('Time Entries'!$A$2:$A$1500,A599,'Time Entries'!$B$2:$B$1500,B599,'Time Entries'!$C$2:$C$1500,C599,'Time Entries'!$M$2:$M$1500,M599)&gt;1),"POSSIBLE DUPLICATE; ","")&amp;IF(AND(N(A599)&gt;0,B599&lt;&gt;"",N('Settings'!$B$2)&gt;0,SUMIFS('Time Entries'!$M$2:$M$1500,'Time Entries'!$A$2:$A$1500,A599,'Time Entries'!$B$2:$B$1500,B599)&gt;N('Settings'!$B$2)),"LONG DAY; ","")&amp;IF(AND(N(A599)&gt;0,N(J599)&gt;0,N(J599)-N(A599)&gt;N('Settings'!$B$4)),"ENTERED LATE; ","")&amp;IF(AND(N(A599)&gt;0,K599="",TODAY()-N(A599)&gt;=N('Settings'!$B$5)),"NOT APPROVED; ","")="","",LEFT(IF(N(A599)=0,"NO DATE; ",IF(A599&gt;TODAY(),"FUTURE DATE; ",""))&amp;IF(B599="","NO WORKER; ",IF(COUNTIF('Workers'!$A$2:$A$61,B599)=0,"WORKER NOT ON WORKERS SHEET; ",""))&amp;IF(C599="","NO JOB; ",IF(COUNTIF('Jobs'!$A$2:$A$61,C599)=0,"JOB NOT ON JOBS SHEET; ",""))&amp;IF(AND(N(G599)=0,AND(D599&lt;&gt;"",E599&lt;&gt;""),N(E599)&lt;=N(D599)),"END BEFORE START; ",IF(N(M599)&lt;=0,"NO HOURS; ",""))&amp;IF(AND(N(A599)&gt;0,B599&lt;&gt;"",COUNTIFS('Time Entries'!$A$2:$A$1500,A599,'Time Entries'!$B$2:$B$1500,B599,'Time Entries'!$C$2:$C$1500,C599,'Time Entries'!$M$2:$M$1500,M599)&gt;1),"POSSIBLE DUPLICATE; ","")&amp;IF(AND(N(A599)&gt;0,B599&lt;&gt;"",N('Settings'!$B$2)&gt;0,SUMIFS('Time Entries'!$M$2:$M$1500,'Time Entries'!$A$2:$A$1500,A599,'Time Entries'!$B$2:$B$1500,B599)&gt;N('Settings'!$B$2)),"LONG DAY; ","")&amp;IF(AND(N(A599)&gt;0,N(J599)&gt;0,N(J599)-N(A599)&gt;N('Settings'!$B$4)),"ENTERED LATE; ","")&amp;IF(AND(N(A599)&gt;0,K599="",TODAY()-N(A599)&gt;=N('Settings'!$B$5)),"NOT APPROVED; ",""),LEN(IF(N(A599)=0,"NO DATE; ",IF(A599&gt;TODAY(),"FUTURE DATE; ",""))&amp;IF(B599="","NO WORKER; ",IF(COUNTIF('Workers'!$A$2:$A$61,B599)=0,"WORKER NOT ON WORKERS SHEET; ",""))&amp;IF(C599="","NO JOB; ",IF(COUNTIF('Jobs'!$A$2:$A$61,C599)=0,"JOB NOT ON JOBS SHEET; ",""))&amp;IF(AND(N(G599)=0,AND(D599&lt;&gt;"",E599&lt;&gt;""),N(E599)&lt;=N(D599)),"END BEFORE START; ",IF(N(M599)&lt;=0,"NO HOURS; ",""))&amp;IF(AND(N(A599)&gt;0,B599&lt;&gt;"",COUNTIFS('Time Entries'!$A$2:$A$1500,A599,'Time Entries'!$B$2:$B$1500,B599,'Time Entries'!$C$2:$C$1500,C599,'Time Entries'!$M$2:$M$1500,M599)&gt;1),"POSSIBLE DUPLICATE; ","")&amp;IF(AND(N(A599)&gt;0,B599&lt;&gt;"",N('Settings'!$B$2)&gt;0,SUMIFS('Time Entries'!$M$2:$M$1500,'Time Entries'!$A$2:$A$1500,A599,'Time Entries'!$B$2:$B$1500,B599)&gt;N('Settings'!$B$2)),"LONG DAY; ","")&amp;IF(AND(N(A599)&gt;0,N(J599)&gt;0,N(J599)-N(A599)&gt;N('Settings'!$B$4)),"ENTERED LATE; ","")&amp;IF(AND(N(A599)&gt;0,K599="",TODAY()-N(A599)&gt;=N('Settings'!$B$5)),"NOT APPROVED; ",""))-2)))</f>
        <v/>
      </c>
    </row>
    <row r="600">
      <c r="A600" s="6" t="n"/>
      <c r="D600" s="7" t="n"/>
      <c r="E600" s="7" t="n"/>
      <c r="J600" s="6" t="n"/>
      <c r="L600" s="8" t="n"/>
      <c r="M600" s="9">
        <f>IF(NOT(OR(A600&lt;&gt;"",B600&lt;&gt;"",C600&lt;&gt;"")),"",IF(N(G600)&gt;0,N(G600),IF(AND(AND(D600&lt;&gt;"",E600&lt;&gt;""),N(E600)&gt;N(D600)),ROUND((N(E600)-N(D600))*24-N(F600)/60,2),"")))</f>
        <v/>
      </c>
      <c r="N600" s="6">
        <f>IF(N(A600)=0,"",A600-WEEKDAY(A600,3))</f>
        <v/>
      </c>
      <c r="O600" s="8">
        <f>IF(NOT(OR(A600&lt;&gt;"",B600&lt;&gt;"",C600&lt;&gt;"")),"",IF(IF(N(A600)=0,"NO DATE; ",IF(A600&gt;TODAY(),"FUTURE DATE; ",""))&amp;IF(B600="","NO WORKER; ",IF(COUNTIF('Workers'!$A$2:$A$61,B600)=0,"WORKER NOT ON WORKERS SHEET; ",""))&amp;IF(C600="","NO JOB; ",IF(COUNTIF('Jobs'!$A$2:$A$61,C600)=0,"JOB NOT ON JOBS SHEET; ",""))&amp;IF(AND(N(G600)=0,AND(D600&lt;&gt;"",E600&lt;&gt;""),N(E600)&lt;=N(D600)),"END BEFORE START; ",IF(N(M600)&lt;=0,"NO HOURS; ",""))&amp;IF(AND(N(A600)&gt;0,B600&lt;&gt;"",COUNTIFS('Time Entries'!$A$2:$A$1500,A600,'Time Entries'!$B$2:$B$1500,B600,'Time Entries'!$C$2:$C$1500,C600,'Time Entries'!$M$2:$M$1500,M600)&gt;1),"POSSIBLE DUPLICATE; ","")&amp;IF(AND(N(A600)&gt;0,B600&lt;&gt;"",N('Settings'!$B$2)&gt;0,SUMIFS('Time Entries'!$M$2:$M$1500,'Time Entries'!$A$2:$A$1500,A600,'Time Entries'!$B$2:$B$1500,B600)&gt;N('Settings'!$B$2)),"LONG DAY; ","")&amp;IF(AND(N(A600)&gt;0,N(J600)&gt;0,N(J600)-N(A600)&gt;N('Settings'!$B$4)),"ENTERED LATE; ","")&amp;IF(AND(N(A600)&gt;0,K600="",TODAY()-N(A600)&gt;=N('Settings'!$B$5)),"NOT APPROVED; ","")="","",LEFT(IF(N(A600)=0,"NO DATE; ",IF(A600&gt;TODAY(),"FUTURE DATE; ",""))&amp;IF(B600="","NO WORKER; ",IF(COUNTIF('Workers'!$A$2:$A$61,B600)=0,"WORKER NOT ON WORKERS SHEET; ",""))&amp;IF(C600="","NO JOB; ",IF(COUNTIF('Jobs'!$A$2:$A$61,C600)=0,"JOB NOT ON JOBS SHEET; ",""))&amp;IF(AND(N(G600)=0,AND(D600&lt;&gt;"",E600&lt;&gt;""),N(E600)&lt;=N(D600)),"END BEFORE START; ",IF(N(M600)&lt;=0,"NO HOURS; ",""))&amp;IF(AND(N(A600)&gt;0,B600&lt;&gt;"",COUNTIFS('Time Entries'!$A$2:$A$1500,A600,'Time Entries'!$B$2:$B$1500,B600,'Time Entries'!$C$2:$C$1500,C600,'Time Entries'!$M$2:$M$1500,M600)&gt;1),"POSSIBLE DUPLICATE; ","")&amp;IF(AND(N(A600)&gt;0,B600&lt;&gt;"",N('Settings'!$B$2)&gt;0,SUMIFS('Time Entries'!$M$2:$M$1500,'Time Entries'!$A$2:$A$1500,A600,'Time Entries'!$B$2:$B$1500,B600)&gt;N('Settings'!$B$2)),"LONG DAY; ","")&amp;IF(AND(N(A600)&gt;0,N(J600)&gt;0,N(J600)-N(A600)&gt;N('Settings'!$B$4)),"ENTERED LATE; ","")&amp;IF(AND(N(A600)&gt;0,K600="",TODAY()-N(A600)&gt;=N('Settings'!$B$5)),"NOT APPROVED; ",""),LEN(IF(N(A600)=0,"NO DATE; ",IF(A600&gt;TODAY(),"FUTURE DATE; ",""))&amp;IF(B600="","NO WORKER; ",IF(COUNTIF('Workers'!$A$2:$A$61,B600)=0,"WORKER NOT ON WORKERS SHEET; ",""))&amp;IF(C600="","NO JOB; ",IF(COUNTIF('Jobs'!$A$2:$A$61,C600)=0,"JOB NOT ON JOBS SHEET; ",""))&amp;IF(AND(N(G600)=0,AND(D600&lt;&gt;"",E600&lt;&gt;""),N(E600)&lt;=N(D600)),"END BEFORE START; ",IF(N(M600)&lt;=0,"NO HOURS; ",""))&amp;IF(AND(N(A600)&gt;0,B600&lt;&gt;"",COUNTIFS('Time Entries'!$A$2:$A$1500,A600,'Time Entries'!$B$2:$B$1500,B600,'Time Entries'!$C$2:$C$1500,C600,'Time Entries'!$M$2:$M$1500,M600)&gt;1),"POSSIBLE DUPLICATE; ","")&amp;IF(AND(N(A600)&gt;0,B600&lt;&gt;"",N('Settings'!$B$2)&gt;0,SUMIFS('Time Entries'!$M$2:$M$1500,'Time Entries'!$A$2:$A$1500,A600,'Time Entries'!$B$2:$B$1500,B600)&gt;N('Settings'!$B$2)),"LONG DAY; ","")&amp;IF(AND(N(A600)&gt;0,N(J600)&gt;0,N(J600)-N(A600)&gt;N('Settings'!$B$4)),"ENTERED LATE; ","")&amp;IF(AND(N(A600)&gt;0,K600="",TODAY()-N(A600)&gt;=N('Settings'!$B$5)),"NOT APPROVED; ",""))-2)))</f>
        <v/>
      </c>
    </row>
    <row r="601">
      <c r="A601" s="6" t="n"/>
      <c r="D601" s="7" t="n"/>
      <c r="E601" s="7" t="n"/>
      <c r="J601" s="6" t="n"/>
      <c r="L601" s="8" t="n"/>
      <c r="M601" s="9">
        <f>IF(NOT(OR(A601&lt;&gt;"",B601&lt;&gt;"",C601&lt;&gt;"")),"",IF(N(G601)&gt;0,N(G601),IF(AND(AND(D601&lt;&gt;"",E601&lt;&gt;""),N(E601)&gt;N(D601)),ROUND((N(E601)-N(D601))*24-N(F601)/60,2),"")))</f>
        <v/>
      </c>
      <c r="N601" s="6">
        <f>IF(N(A601)=0,"",A601-WEEKDAY(A601,3))</f>
        <v/>
      </c>
      <c r="O601" s="8">
        <f>IF(NOT(OR(A601&lt;&gt;"",B601&lt;&gt;"",C601&lt;&gt;"")),"",IF(IF(N(A601)=0,"NO DATE; ",IF(A601&gt;TODAY(),"FUTURE DATE; ",""))&amp;IF(B601="","NO WORKER; ",IF(COUNTIF('Workers'!$A$2:$A$61,B601)=0,"WORKER NOT ON WORKERS SHEET; ",""))&amp;IF(C601="","NO JOB; ",IF(COUNTIF('Jobs'!$A$2:$A$61,C601)=0,"JOB NOT ON JOBS SHEET; ",""))&amp;IF(AND(N(G601)=0,AND(D601&lt;&gt;"",E601&lt;&gt;""),N(E601)&lt;=N(D601)),"END BEFORE START; ",IF(N(M601)&lt;=0,"NO HOURS; ",""))&amp;IF(AND(N(A601)&gt;0,B601&lt;&gt;"",COUNTIFS('Time Entries'!$A$2:$A$1500,A601,'Time Entries'!$B$2:$B$1500,B601,'Time Entries'!$C$2:$C$1500,C601,'Time Entries'!$M$2:$M$1500,M601)&gt;1),"POSSIBLE DUPLICATE; ","")&amp;IF(AND(N(A601)&gt;0,B601&lt;&gt;"",N('Settings'!$B$2)&gt;0,SUMIFS('Time Entries'!$M$2:$M$1500,'Time Entries'!$A$2:$A$1500,A601,'Time Entries'!$B$2:$B$1500,B601)&gt;N('Settings'!$B$2)),"LONG DAY; ","")&amp;IF(AND(N(A601)&gt;0,N(J601)&gt;0,N(J601)-N(A601)&gt;N('Settings'!$B$4)),"ENTERED LATE; ","")&amp;IF(AND(N(A601)&gt;0,K601="",TODAY()-N(A601)&gt;=N('Settings'!$B$5)),"NOT APPROVED; ","")="","",LEFT(IF(N(A601)=0,"NO DATE; ",IF(A601&gt;TODAY(),"FUTURE DATE; ",""))&amp;IF(B601="","NO WORKER; ",IF(COUNTIF('Workers'!$A$2:$A$61,B601)=0,"WORKER NOT ON WORKERS SHEET; ",""))&amp;IF(C601="","NO JOB; ",IF(COUNTIF('Jobs'!$A$2:$A$61,C601)=0,"JOB NOT ON JOBS SHEET; ",""))&amp;IF(AND(N(G601)=0,AND(D601&lt;&gt;"",E601&lt;&gt;""),N(E601)&lt;=N(D601)),"END BEFORE START; ",IF(N(M601)&lt;=0,"NO HOURS; ",""))&amp;IF(AND(N(A601)&gt;0,B601&lt;&gt;"",COUNTIFS('Time Entries'!$A$2:$A$1500,A601,'Time Entries'!$B$2:$B$1500,B601,'Time Entries'!$C$2:$C$1500,C601,'Time Entries'!$M$2:$M$1500,M601)&gt;1),"POSSIBLE DUPLICATE; ","")&amp;IF(AND(N(A601)&gt;0,B601&lt;&gt;"",N('Settings'!$B$2)&gt;0,SUMIFS('Time Entries'!$M$2:$M$1500,'Time Entries'!$A$2:$A$1500,A601,'Time Entries'!$B$2:$B$1500,B601)&gt;N('Settings'!$B$2)),"LONG DAY; ","")&amp;IF(AND(N(A601)&gt;0,N(J601)&gt;0,N(J601)-N(A601)&gt;N('Settings'!$B$4)),"ENTERED LATE; ","")&amp;IF(AND(N(A601)&gt;0,K601="",TODAY()-N(A601)&gt;=N('Settings'!$B$5)),"NOT APPROVED; ",""),LEN(IF(N(A601)=0,"NO DATE; ",IF(A601&gt;TODAY(),"FUTURE DATE; ",""))&amp;IF(B601="","NO WORKER; ",IF(COUNTIF('Workers'!$A$2:$A$61,B601)=0,"WORKER NOT ON WORKERS SHEET; ",""))&amp;IF(C601="","NO JOB; ",IF(COUNTIF('Jobs'!$A$2:$A$61,C601)=0,"JOB NOT ON JOBS SHEET; ",""))&amp;IF(AND(N(G601)=0,AND(D601&lt;&gt;"",E601&lt;&gt;""),N(E601)&lt;=N(D601)),"END BEFORE START; ",IF(N(M601)&lt;=0,"NO HOURS; ",""))&amp;IF(AND(N(A601)&gt;0,B601&lt;&gt;"",COUNTIFS('Time Entries'!$A$2:$A$1500,A601,'Time Entries'!$B$2:$B$1500,B601,'Time Entries'!$C$2:$C$1500,C601,'Time Entries'!$M$2:$M$1500,M601)&gt;1),"POSSIBLE DUPLICATE; ","")&amp;IF(AND(N(A601)&gt;0,B601&lt;&gt;"",N('Settings'!$B$2)&gt;0,SUMIFS('Time Entries'!$M$2:$M$1500,'Time Entries'!$A$2:$A$1500,A601,'Time Entries'!$B$2:$B$1500,B601)&gt;N('Settings'!$B$2)),"LONG DAY; ","")&amp;IF(AND(N(A601)&gt;0,N(J601)&gt;0,N(J601)-N(A601)&gt;N('Settings'!$B$4)),"ENTERED LATE; ","")&amp;IF(AND(N(A601)&gt;0,K601="",TODAY()-N(A601)&gt;=N('Settings'!$B$5)),"NOT APPROVED; ",""))-2)))</f>
        <v/>
      </c>
    </row>
    <row r="602">
      <c r="A602" s="6" t="n"/>
      <c r="D602" s="7" t="n"/>
      <c r="E602" s="7" t="n"/>
      <c r="J602" s="6" t="n"/>
      <c r="L602" s="8" t="n"/>
      <c r="M602" s="9">
        <f>IF(NOT(OR(A602&lt;&gt;"",B602&lt;&gt;"",C602&lt;&gt;"")),"",IF(N(G602)&gt;0,N(G602),IF(AND(AND(D602&lt;&gt;"",E602&lt;&gt;""),N(E602)&gt;N(D602)),ROUND((N(E602)-N(D602))*24-N(F602)/60,2),"")))</f>
        <v/>
      </c>
      <c r="N602" s="6">
        <f>IF(N(A602)=0,"",A602-WEEKDAY(A602,3))</f>
        <v/>
      </c>
      <c r="O602" s="8">
        <f>IF(NOT(OR(A602&lt;&gt;"",B602&lt;&gt;"",C602&lt;&gt;"")),"",IF(IF(N(A602)=0,"NO DATE; ",IF(A602&gt;TODAY(),"FUTURE DATE; ",""))&amp;IF(B602="","NO WORKER; ",IF(COUNTIF('Workers'!$A$2:$A$61,B602)=0,"WORKER NOT ON WORKERS SHEET; ",""))&amp;IF(C602="","NO JOB; ",IF(COUNTIF('Jobs'!$A$2:$A$61,C602)=0,"JOB NOT ON JOBS SHEET; ",""))&amp;IF(AND(N(G602)=0,AND(D602&lt;&gt;"",E602&lt;&gt;""),N(E602)&lt;=N(D602)),"END BEFORE START; ",IF(N(M602)&lt;=0,"NO HOURS; ",""))&amp;IF(AND(N(A602)&gt;0,B602&lt;&gt;"",COUNTIFS('Time Entries'!$A$2:$A$1500,A602,'Time Entries'!$B$2:$B$1500,B602,'Time Entries'!$C$2:$C$1500,C602,'Time Entries'!$M$2:$M$1500,M602)&gt;1),"POSSIBLE DUPLICATE; ","")&amp;IF(AND(N(A602)&gt;0,B602&lt;&gt;"",N('Settings'!$B$2)&gt;0,SUMIFS('Time Entries'!$M$2:$M$1500,'Time Entries'!$A$2:$A$1500,A602,'Time Entries'!$B$2:$B$1500,B602)&gt;N('Settings'!$B$2)),"LONG DAY; ","")&amp;IF(AND(N(A602)&gt;0,N(J602)&gt;0,N(J602)-N(A602)&gt;N('Settings'!$B$4)),"ENTERED LATE; ","")&amp;IF(AND(N(A602)&gt;0,K602="",TODAY()-N(A602)&gt;=N('Settings'!$B$5)),"NOT APPROVED; ","")="","",LEFT(IF(N(A602)=0,"NO DATE; ",IF(A602&gt;TODAY(),"FUTURE DATE; ",""))&amp;IF(B602="","NO WORKER; ",IF(COUNTIF('Workers'!$A$2:$A$61,B602)=0,"WORKER NOT ON WORKERS SHEET; ",""))&amp;IF(C602="","NO JOB; ",IF(COUNTIF('Jobs'!$A$2:$A$61,C602)=0,"JOB NOT ON JOBS SHEET; ",""))&amp;IF(AND(N(G602)=0,AND(D602&lt;&gt;"",E602&lt;&gt;""),N(E602)&lt;=N(D602)),"END BEFORE START; ",IF(N(M602)&lt;=0,"NO HOURS; ",""))&amp;IF(AND(N(A602)&gt;0,B602&lt;&gt;"",COUNTIFS('Time Entries'!$A$2:$A$1500,A602,'Time Entries'!$B$2:$B$1500,B602,'Time Entries'!$C$2:$C$1500,C602,'Time Entries'!$M$2:$M$1500,M602)&gt;1),"POSSIBLE DUPLICATE; ","")&amp;IF(AND(N(A602)&gt;0,B602&lt;&gt;"",N('Settings'!$B$2)&gt;0,SUMIFS('Time Entries'!$M$2:$M$1500,'Time Entries'!$A$2:$A$1500,A602,'Time Entries'!$B$2:$B$1500,B602)&gt;N('Settings'!$B$2)),"LONG DAY; ","")&amp;IF(AND(N(A602)&gt;0,N(J602)&gt;0,N(J602)-N(A602)&gt;N('Settings'!$B$4)),"ENTERED LATE; ","")&amp;IF(AND(N(A602)&gt;0,K602="",TODAY()-N(A602)&gt;=N('Settings'!$B$5)),"NOT APPROVED; ",""),LEN(IF(N(A602)=0,"NO DATE; ",IF(A602&gt;TODAY(),"FUTURE DATE; ",""))&amp;IF(B602="","NO WORKER; ",IF(COUNTIF('Workers'!$A$2:$A$61,B602)=0,"WORKER NOT ON WORKERS SHEET; ",""))&amp;IF(C602="","NO JOB; ",IF(COUNTIF('Jobs'!$A$2:$A$61,C602)=0,"JOB NOT ON JOBS SHEET; ",""))&amp;IF(AND(N(G602)=0,AND(D602&lt;&gt;"",E602&lt;&gt;""),N(E602)&lt;=N(D602)),"END BEFORE START; ",IF(N(M602)&lt;=0,"NO HOURS; ",""))&amp;IF(AND(N(A602)&gt;0,B602&lt;&gt;"",COUNTIFS('Time Entries'!$A$2:$A$1500,A602,'Time Entries'!$B$2:$B$1500,B602,'Time Entries'!$C$2:$C$1500,C602,'Time Entries'!$M$2:$M$1500,M602)&gt;1),"POSSIBLE DUPLICATE; ","")&amp;IF(AND(N(A602)&gt;0,B602&lt;&gt;"",N('Settings'!$B$2)&gt;0,SUMIFS('Time Entries'!$M$2:$M$1500,'Time Entries'!$A$2:$A$1500,A602,'Time Entries'!$B$2:$B$1500,B602)&gt;N('Settings'!$B$2)),"LONG DAY; ","")&amp;IF(AND(N(A602)&gt;0,N(J602)&gt;0,N(J602)-N(A602)&gt;N('Settings'!$B$4)),"ENTERED LATE; ","")&amp;IF(AND(N(A602)&gt;0,K602="",TODAY()-N(A602)&gt;=N('Settings'!$B$5)),"NOT APPROVED; ",""))-2)))</f>
        <v/>
      </c>
    </row>
    <row r="603">
      <c r="A603" s="6" t="n"/>
      <c r="D603" s="7" t="n"/>
      <c r="E603" s="7" t="n"/>
      <c r="J603" s="6" t="n"/>
      <c r="L603" s="8" t="n"/>
      <c r="M603" s="9">
        <f>IF(NOT(OR(A603&lt;&gt;"",B603&lt;&gt;"",C603&lt;&gt;"")),"",IF(N(G603)&gt;0,N(G603),IF(AND(AND(D603&lt;&gt;"",E603&lt;&gt;""),N(E603)&gt;N(D603)),ROUND((N(E603)-N(D603))*24-N(F603)/60,2),"")))</f>
        <v/>
      </c>
      <c r="N603" s="6">
        <f>IF(N(A603)=0,"",A603-WEEKDAY(A603,3))</f>
        <v/>
      </c>
      <c r="O603" s="8">
        <f>IF(NOT(OR(A603&lt;&gt;"",B603&lt;&gt;"",C603&lt;&gt;"")),"",IF(IF(N(A603)=0,"NO DATE; ",IF(A603&gt;TODAY(),"FUTURE DATE; ",""))&amp;IF(B603="","NO WORKER; ",IF(COUNTIF('Workers'!$A$2:$A$61,B603)=0,"WORKER NOT ON WORKERS SHEET; ",""))&amp;IF(C603="","NO JOB; ",IF(COUNTIF('Jobs'!$A$2:$A$61,C603)=0,"JOB NOT ON JOBS SHEET; ",""))&amp;IF(AND(N(G603)=0,AND(D603&lt;&gt;"",E603&lt;&gt;""),N(E603)&lt;=N(D603)),"END BEFORE START; ",IF(N(M603)&lt;=0,"NO HOURS; ",""))&amp;IF(AND(N(A603)&gt;0,B603&lt;&gt;"",COUNTIFS('Time Entries'!$A$2:$A$1500,A603,'Time Entries'!$B$2:$B$1500,B603,'Time Entries'!$C$2:$C$1500,C603,'Time Entries'!$M$2:$M$1500,M603)&gt;1),"POSSIBLE DUPLICATE; ","")&amp;IF(AND(N(A603)&gt;0,B603&lt;&gt;"",N('Settings'!$B$2)&gt;0,SUMIFS('Time Entries'!$M$2:$M$1500,'Time Entries'!$A$2:$A$1500,A603,'Time Entries'!$B$2:$B$1500,B603)&gt;N('Settings'!$B$2)),"LONG DAY; ","")&amp;IF(AND(N(A603)&gt;0,N(J603)&gt;0,N(J603)-N(A603)&gt;N('Settings'!$B$4)),"ENTERED LATE; ","")&amp;IF(AND(N(A603)&gt;0,K603="",TODAY()-N(A603)&gt;=N('Settings'!$B$5)),"NOT APPROVED; ","")="","",LEFT(IF(N(A603)=0,"NO DATE; ",IF(A603&gt;TODAY(),"FUTURE DATE; ",""))&amp;IF(B603="","NO WORKER; ",IF(COUNTIF('Workers'!$A$2:$A$61,B603)=0,"WORKER NOT ON WORKERS SHEET; ",""))&amp;IF(C603="","NO JOB; ",IF(COUNTIF('Jobs'!$A$2:$A$61,C603)=0,"JOB NOT ON JOBS SHEET; ",""))&amp;IF(AND(N(G603)=0,AND(D603&lt;&gt;"",E603&lt;&gt;""),N(E603)&lt;=N(D603)),"END BEFORE START; ",IF(N(M603)&lt;=0,"NO HOURS; ",""))&amp;IF(AND(N(A603)&gt;0,B603&lt;&gt;"",COUNTIFS('Time Entries'!$A$2:$A$1500,A603,'Time Entries'!$B$2:$B$1500,B603,'Time Entries'!$C$2:$C$1500,C603,'Time Entries'!$M$2:$M$1500,M603)&gt;1),"POSSIBLE DUPLICATE; ","")&amp;IF(AND(N(A603)&gt;0,B603&lt;&gt;"",N('Settings'!$B$2)&gt;0,SUMIFS('Time Entries'!$M$2:$M$1500,'Time Entries'!$A$2:$A$1500,A603,'Time Entries'!$B$2:$B$1500,B603)&gt;N('Settings'!$B$2)),"LONG DAY; ","")&amp;IF(AND(N(A603)&gt;0,N(J603)&gt;0,N(J603)-N(A603)&gt;N('Settings'!$B$4)),"ENTERED LATE; ","")&amp;IF(AND(N(A603)&gt;0,K603="",TODAY()-N(A603)&gt;=N('Settings'!$B$5)),"NOT APPROVED; ",""),LEN(IF(N(A603)=0,"NO DATE; ",IF(A603&gt;TODAY(),"FUTURE DATE; ",""))&amp;IF(B603="","NO WORKER; ",IF(COUNTIF('Workers'!$A$2:$A$61,B603)=0,"WORKER NOT ON WORKERS SHEET; ",""))&amp;IF(C603="","NO JOB; ",IF(COUNTIF('Jobs'!$A$2:$A$61,C603)=0,"JOB NOT ON JOBS SHEET; ",""))&amp;IF(AND(N(G603)=0,AND(D603&lt;&gt;"",E603&lt;&gt;""),N(E603)&lt;=N(D603)),"END BEFORE START; ",IF(N(M603)&lt;=0,"NO HOURS; ",""))&amp;IF(AND(N(A603)&gt;0,B603&lt;&gt;"",COUNTIFS('Time Entries'!$A$2:$A$1500,A603,'Time Entries'!$B$2:$B$1500,B603,'Time Entries'!$C$2:$C$1500,C603,'Time Entries'!$M$2:$M$1500,M603)&gt;1),"POSSIBLE DUPLICATE; ","")&amp;IF(AND(N(A603)&gt;0,B603&lt;&gt;"",N('Settings'!$B$2)&gt;0,SUMIFS('Time Entries'!$M$2:$M$1500,'Time Entries'!$A$2:$A$1500,A603,'Time Entries'!$B$2:$B$1500,B603)&gt;N('Settings'!$B$2)),"LONG DAY; ","")&amp;IF(AND(N(A603)&gt;0,N(J603)&gt;0,N(J603)-N(A603)&gt;N('Settings'!$B$4)),"ENTERED LATE; ","")&amp;IF(AND(N(A603)&gt;0,K603="",TODAY()-N(A603)&gt;=N('Settings'!$B$5)),"NOT APPROVED; ",""))-2)))</f>
        <v/>
      </c>
    </row>
    <row r="604">
      <c r="A604" s="6" t="n"/>
      <c r="D604" s="7" t="n"/>
      <c r="E604" s="7" t="n"/>
      <c r="J604" s="6" t="n"/>
      <c r="L604" s="8" t="n"/>
      <c r="M604" s="9">
        <f>IF(NOT(OR(A604&lt;&gt;"",B604&lt;&gt;"",C604&lt;&gt;"")),"",IF(N(G604)&gt;0,N(G604),IF(AND(AND(D604&lt;&gt;"",E604&lt;&gt;""),N(E604)&gt;N(D604)),ROUND((N(E604)-N(D604))*24-N(F604)/60,2),"")))</f>
        <v/>
      </c>
      <c r="N604" s="6">
        <f>IF(N(A604)=0,"",A604-WEEKDAY(A604,3))</f>
        <v/>
      </c>
      <c r="O604" s="8">
        <f>IF(NOT(OR(A604&lt;&gt;"",B604&lt;&gt;"",C604&lt;&gt;"")),"",IF(IF(N(A604)=0,"NO DATE; ",IF(A604&gt;TODAY(),"FUTURE DATE; ",""))&amp;IF(B604="","NO WORKER; ",IF(COUNTIF('Workers'!$A$2:$A$61,B604)=0,"WORKER NOT ON WORKERS SHEET; ",""))&amp;IF(C604="","NO JOB; ",IF(COUNTIF('Jobs'!$A$2:$A$61,C604)=0,"JOB NOT ON JOBS SHEET; ",""))&amp;IF(AND(N(G604)=0,AND(D604&lt;&gt;"",E604&lt;&gt;""),N(E604)&lt;=N(D604)),"END BEFORE START; ",IF(N(M604)&lt;=0,"NO HOURS; ",""))&amp;IF(AND(N(A604)&gt;0,B604&lt;&gt;"",COUNTIFS('Time Entries'!$A$2:$A$1500,A604,'Time Entries'!$B$2:$B$1500,B604,'Time Entries'!$C$2:$C$1500,C604,'Time Entries'!$M$2:$M$1500,M604)&gt;1),"POSSIBLE DUPLICATE; ","")&amp;IF(AND(N(A604)&gt;0,B604&lt;&gt;"",N('Settings'!$B$2)&gt;0,SUMIFS('Time Entries'!$M$2:$M$1500,'Time Entries'!$A$2:$A$1500,A604,'Time Entries'!$B$2:$B$1500,B604)&gt;N('Settings'!$B$2)),"LONG DAY; ","")&amp;IF(AND(N(A604)&gt;0,N(J604)&gt;0,N(J604)-N(A604)&gt;N('Settings'!$B$4)),"ENTERED LATE; ","")&amp;IF(AND(N(A604)&gt;0,K604="",TODAY()-N(A604)&gt;=N('Settings'!$B$5)),"NOT APPROVED; ","")="","",LEFT(IF(N(A604)=0,"NO DATE; ",IF(A604&gt;TODAY(),"FUTURE DATE; ",""))&amp;IF(B604="","NO WORKER; ",IF(COUNTIF('Workers'!$A$2:$A$61,B604)=0,"WORKER NOT ON WORKERS SHEET; ",""))&amp;IF(C604="","NO JOB; ",IF(COUNTIF('Jobs'!$A$2:$A$61,C604)=0,"JOB NOT ON JOBS SHEET; ",""))&amp;IF(AND(N(G604)=0,AND(D604&lt;&gt;"",E604&lt;&gt;""),N(E604)&lt;=N(D604)),"END BEFORE START; ",IF(N(M604)&lt;=0,"NO HOURS; ",""))&amp;IF(AND(N(A604)&gt;0,B604&lt;&gt;"",COUNTIFS('Time Entries'!$A$2:$A$1500,A604,'Time Entries'!$B$2:$B$1500,B604,'Time Entries'!$C$2:$C$1500,C604,'Time Entries'!$M$2:$M$1500,M604)&gt;1),"POSSIBLE DUPLICATE; ","")&amp;IF(AND(N(A604)&gt;0,B604&lt;&gt;"",N('Settings'!$B$2)&gt;0,SUMIFS('Time Entries'!$M$2:$M$1500,'Time Entries'!$A$2:$A$1500,A604,'Time Entries'!$B$2:$B$1500,B604)&gt;N('Settings'!$B$2)),"LONG DAY; ","")&amp;IF(AND(N(A604)&gt;0,N(J604)&gt;0,N(J604)-N(A604)&gt;N('Settings'!$B$4)),"ENTERED LATE; ","")&amp;IF(AND(N(A604)&gt;0,K604="",TODAY()-N(A604)&gt;=N('Settings'!$B$5)),"NOT APPROVED; ",""),LEN(IF(N(A604)=0,"NO DATE; ",IF(A604&gt;TODAY(),"FUTURE DATE; ",""))&amp;IF(B604="","NO WORKER; ",IF(COUNTIF('Workers'!$A$2:$A$61,B604)=0,"WORKER NOT ON WORKERS SHEET; ",""))&amp;IF(C604="","NO JOB; ",IF(COUNTIF('Jobs'!$A$2:$A$61,C604)=0,"JOB NOT ON JOBS SHEET; ",""))&amp;IF(AND(N(G604)=0,AND(D604&lt;&gt;"",E604&lt;&gt;""),N(E604)&lt;=N(D604)),"END BEFORE START; ",IF(N(M604)&lt;=0,"NO HOURS; ",""))&amp;IF(AND(N(A604)&gt;0,B604&lt;&gt;"",COUNTIFS('Time Entries'!$A$2:$A$1500,A604,'Time Entries'!$B$2:$B$1500,B604,'Time Entries'!$C$2:$C$1500,C604,'Time Entries'!$M$2:$M$1500,M604)&gt;1),"POSSIBLE DUPLICATE; ","")&amp;IF(AND(N(A604)&gt;0,B604&lt;&gt;"",N('Settings'!$B$2)&gt;0,SUMIFS('Time Entries'!$M$2:$M$1500,'Time Entries'!$A$2:$A$1500,A604,'Time Entries'!$B$2:$B$1500,B604)&gt;N('Settings'!$B$2)),"LONG DAY; ","")&amp;IF(AND(N(A604)&gt;0,N(J604)&gt;0,N(J604)-N(A604)&gt;N('Settings'!$B$4)),"ENTERED LATE; ","")&amp;IF(AND(N(A604)&gt;0,K604="",TODAY()-N(A604)&gt;=N('Settings'!$B$5)),"NOT APPROVED; ",""))-2)))</f>
        <v/>
      </c>
    </row>
    <row r="605">
      <c r="A605" s="6" t="n"/>
      <c r="D605" s="7" t="n"/>
      <c r="E605" s="7" t="n"/>
      <c r="J605" s="6" t="n"/>
      <c r="L605" s="8" t="n"/>
      <c r="M605" s="9">
        <f>IF(NOT(OR(A605&lt;&gt;"",B605&lt;&gt;"",C605&lt;&gt;"")),"",IF(N(G605)&gt;0,N(G605),IF(AND(AND(D605&lt;&gt;"",E605&lt;&gt;""),N(E605)&gt;N(D605)),ROUND((N(E605)-N(D605))*24-N(F605)/60,2),"")))</f>
        <v/>
      </c>
      <c r="N605" s="6">
        <f>IF(N(A605)=0,"",A605-WEEKDAY(A605,3))</f>
        <v/>
      </c>
      <c r="O605" s="8">
        <f>IF(NOT(OR(A605&lt;&gt;"",B605&lt;&gt;"",C605&lt;&gt;"")),"",IF(IF(N(A605)=0,"NO DATE; ",IF(A605&gt;TODAY(),"FUTURE DATE; ",""))&amp;IF(B605="","NO WORKER; ",IF(COUNTIF('Workers'!$A$2:$A$61,B605)=0,"WORKER NOT ON WORKERS SHEET; ",""))&amp;IF(C605="","NO JOB; ",IF(COUNTIF('Jobs'!$A$2:$A$61,C605)=0,"JOB NOT ON JOBS SHEET; ",""))&amp;IF(AND(N(G605)=0,AND(D605&lt;&gt;"",E605&lt;&gt;""),N(E605)&lt;=N(D605)),"END BEFORE START; ",IF(N(M605)&lt;=0,"NO HOURS; ",""))&amp;IF(AND(N(A605)&gt;0,B605&lt;&gt;"",COUNTIFS('Time Entries'!$A$2:$A$1500,A605,'Time Entries'!$B$2:$B$1500,B605,'Time Entries'!$C$2:$C$1500,C605,'Time Entries'!$M$2:$M$1500,M605)&gt;1),"POSSIBLE DUPLICATE; ","")&amp;IF(AND(N(A605)&gt;0,B605&lt;&gt;"",N('Settings'!$B$2)&gt;0,SUMIFS('Time Entries'!$M$2:$M$1500,'Time Entries'!$A$2:$A$1500,A605,'Time Entries'!$B$2:$B$1500,B605)&gt;N('Settings'!$B$2)),"LONG DAY; ","")&amp;IF(AND(N(A605)&gt;0,N(J605)&gt;0,N(J605)-N(A605)&gt;N('Settings'!$B$4)),"ENTERED LATE; ","")&amp;IF(AND(N(A605)&gt;0,K605="",TODAY()-N(A605)&gt;=N('Settings'!$B$5)),"NOT APPROVED; ","")="","",LEFT(IF(N(A605)=0,"NO DATE; ",IF(A605&gt;TODAY(),"FUTURE DATE; ",""))&amp;IF(B605="","NO WORKER; ",IF(COUNTIF('Workers'!$A$2:$A$61,B605)=0,"WORKER NOT ON WORKERS SHEET; ",""))&amp;IF(C605="","NO JOB; ",IF(COUNTIF('Jobs'!$A$2:$A$61,C605)=0,"JOB NOT ON JOBS SHEET; ",""))&amp;IF(AND(N(G605)=0,AND(D605&lt;&gt;"",E605&lt;&gt;""),N(E605)&lt;=N(D605)),"END BEFORE START; ",IF(N(M605)&lt;=0,"NO HOURS; ",""))&amp;IF(AND(N(A605)&gt;0,B605&lt;&gt;"",COUNTIFS('Time Entries'!$A$2:$A$1500,A605,'Time Entries'!$B$2:$B$1500,B605,'Time Entries'!$C$2:$C$1500,C605,'Time Entries'!$M$2:$M$1500,M605)&gt;1),"POSSIBLE DUPLICATE; ","")&amp;IF(AND(N(A605)&gt;0,B605&lt;&gt;"",N('Settings'!$B$2)&gt;0,SUMIFS('Time Entries'!$M$2:$M$1500,'Time Entries'!$A$2:$A$1500,A605,'Time Entries'!$B$2:$B$1500,B605)&gt;N('Settings'!$B$2)),"LONG DAY; ","")&amp;IF(AND(N(A605)&gt;0,N(J605)&gt;0,N(J605)-N(A605)&gt;N('Settings'!$B$4)),"ENTERED LATE; ","")&amp;IF(AND(N(A605)&gt;0,K605="",TODAY()-N(A605)&gt;=N('Settings'!$B$5)),"NOT APPROVED; ",""),LEN(IF(N(A605)=0,"NO DATE; ",IF(A605&gt;TODAY(),"FUTURE DATE; ",""))&amp;IF(B605="","NO WORKER; ",IF(COUNTIF('Workers'!$A$2:$A$61,B605)=0,"WORKER NOT ON WORKERS SHEET; ",""))&amp;IF(C605="","NO JOB; ",IF(COUNTIF('Jobs'!$A$2:$A$61,C605)=0,"JOB NOT ON JOBS SHEET; ",""))&amp;IF(AND(N(G605)=0,AND(D605&lt;&gt;"",E605&lt;&gt;""),N(E605)&lt;=N(D605)),"END BEFORE START; ",IF(N(M605)&lt;=0,"NO HOURS; ",""))&amp;IF(AND(N(A605)&gt;0,B605&lt;&gt;"",COUNTIFS('Time Entries'!$A$2:$A$1500,A605,'Time Entries'!$B$2:$B$1500,B605,'Time Entries'!$C$2:$C$1500,C605,'Time Entries'!$M$2:$M$1500,M605)&gt;1),"POSSIBLE DUPLICATE; ","")&amp;IF(AND(N(A605)&gt;0,B605&lt;&gt;"",N('Settings'!$B$2)&gt;0,SUMIFS('Time Entries'!$M$2:$M$1500,'Time Entries'!$A$2:$A$1500,A605,'Time Entries'!$B$2:$B$1500,B605)&gt;N('Settings'!$B$2)),"LONG DAY; ","")&amp;IF(AND(N(A605)&gt;0,N(J605)&gt;0,N(J605)-N(A605)&gt;N('Settings'!$B$4)),"ENTERED LATE; ","")&amp;IF(AND(N(A605)&gt;0,K605="",TODAY()-N(A605)&gt;=N('Settings'!$B$5)),"NOT APPROVED; ",""))-2)))</f>
        <v/>
      </c>
    </row>
    <row r="606">
      <c r="A606" s="6" t="n"/>
      <c r="D606" s="7" t="n"/>
      <c r="E606" s="7" t="n"/>
      <c r="J606" s="6" t="n"/>
      <c r="L606" s="8" t="n"/>
      <c r="M606" s="9">
        <f>IF(NOT(OR(A606&lt;&gt;"",B606&lt;&gt;"",C606&lt;&gt;"")),"",IF(N(G606)&gt;0,N(G606),IF(AND(AND(D606&lt;&gt;"",E606&lt;&gt;""),N(E606)&gt;N(D606)),ROUND((N(E606)-N(D606))*24-N(F606)/60,2),"")))</f>
        <v/>
      </c>
      <c r="N606" s="6">
        <f>IF(N(A606)=0,"",A606-WEEKDAY(A606,3))</f>
        <v/>
      </c>
      <c r="O606" s="8">
        <f>IF(NOT(OR(A606&lt;&gt;"",B606&lt;&gt;"",C606&lt;&gt;"")),"",IF(IF(N(A606)=0,"NO DATE; ",IF(A606&gt;TODAY(),"FUTURE DATE; ",""))&amp;IF(B606="","NO WORKER; ",IF(COUNTIF('Workers'!$A$2:$A$61,B606)=0,"WORKER NOT ON WORKERS SHEET; ",""))&amp;IF(C606="","NO JOB; ",IF(COUNTIF('Jobs'!$A$2:$A$61,C606)=0,"JOB NOT ON JOBS SHEET; ",""))&amp;IF(AND(N(G606)=0,AND(D606&lt;&gt;"",E606&lt;&gt;""),N(E606)&lt;=N(D606)),"END BEFORE START; ",IF(N(M606)&lt;=0,"NO HOURS; ",""))&amp;IF(AND(N(A606)&gt;0,B606&lt;&gt;"",COUNTIFS('Time Entries'!$A$2:$A$1500,A606,'Time Entries'!$B$2:$B$1500,B606,'Time Entries'!$C$2:$C$1500,C606,'Time Entries'!$M$2:$M$1500,M606)&gt;1),"POSSIBLE DUPLICATE; ","")&amp;IF(AND(N(A606)&gt;0,B606&lt;&gt;"",N('Settings'!$B$2)&gt;0,SUMIFS('Time Entries'!$M$2:$M$1500,'Time Entries'!$A$2:$A$1500,A606,'Time Entries'!$B$2:$B$1500,B606)&gt;N('Settings'!$B$2)),"LONG DAY; ","")&amp;IF(AND(N(A606)&gt;0,N(J606)&gt;0,N(J606)-N(A606)&gt;N('Settings'!$B$4)),"ENTERED LATE; ","")&amp;IF(AND(N(A606)&gt;0,K606="",TODAY()-N(A606)&gt;=N('Settings'!$B$5)),"NOT APPROVED; ","")="","",LEFT(IF(N(A606)=0,"NO DATE; ",IF(A606&gt;TODAY(),"FUTURE DATE; ",""))&amp;IF(B606="","NO WORKER; ",IF(COUNTIF('Workers'!$A$2:$A$61,B606)=0,"WORKER NOT ON WORKERS SHEET; ",""))&amp;IF(C606="","NO JOB; ",IF(COUNTIF('Jobs'!$A$2:$A$61,C606)=0,"JOB NOT ON JOBS SHEET; ",""))&amp;IF(AND(N(G606)=0,AND(D606&lt;&gt;"",E606&lt;&gt;""),N(E606)&lt;=N(D606)),"END BEFORE START; ",IF(N(M606)&lt;=0,"NO HOURS; ",""))&amp;IF(AND(N(A606)&gt;0,B606&lt;&gt;"",COUNTIFS('Time Entries'!$A$2:$A$1500,A606,'Time Entries'!$B$2:$B$1500,B606,'Time Entries'!$C$2:$C$1500,C606,'Time Entries'!$M$2:$M$1500,M606)&gt;1),"POSSIBLE DUPLICATE; ","")&amp;IF(AND(N(A606)&gt;0,B606&lt;&gt;"",N('Settings'!$B$2)&gt;0,SUMIFS('Time Entries'!$M$2:$M$1500,'Time Entries'!$A$2:$A$1500,A606,'Time Entries'!$B$2:$B$1500,B606)&gt;N('Settings'!$B$2)),"LONG DAY; ","")&amp;IF(AND(N(A606)&gt;0,N(J606)&gt;0,N(J606)-N(A606)&gt;N('Settings'!$B$4)),"ENTERED LATE; ","")&amp;IF(AND(N(A606)&gt;0,K606="",TODAY()-N(A606)&gt;=N('Settings'!$B$5)),"NOT APPROVED; ",""),LEN(IF(N(A606)=0,"NO DATE; ",IF(A606&gt;TODAY(),"FUTURE DATE; ",""))&amp;IF(B606="","NO WORKER; ",IF(COUNTIF('Workers'!$A$2:$A$61,B606)=0,"WORKER NOT ON WORKERS SHEET; ",""))&amp;IF(C606="","NO JOB; ",IF(COUNTIF('Jobs'!$A$2:$A$61,C606)=0,"JOB NOT ON JOBS SHEET; ",""))&amp;IF(AND(N(G606)=0,AND(D606&lt;&gt;"",E606&lt;&gt;""),N(E606)&lt;=N(D606)),"END BEFORE START; ",IF(N(M606)&lt;=0,"NO HOURS; ",""))&amp;IF(AND(N(A606)&gt;0,B606&lt;&gt;"",COUNTIFS('Time Entries'!$A$2:$A$1500,A606,'Time Entries'!$B$2:$B$1500,B606,'Time Entries'!$C$2:$C$1500,C606,'Time Entries'!$M$2:$M$1500,M606)&gt;1),"POSSIBLE DUPLICATE; ","")&amp;IF(AND(N(A606)&gt;0,B606&lt;&gt;"",N('Settings'!$B$2)&gt;0,SUMIFS('Time Entries'!$M$2:$M$1500,'Time Entries'!$A$2:$A$1500,A606,'Time Entries'!$B$2:$B$1500,B606)&gt;N('Settings'!$B$2)),"LONG DAY; ","")&amp;IF(AND(N(A606)&gt;0,N(J606)&gt;0,N(J606)-N(A606)&gt;N('Settings'!$B$4)),"ENTERED LATE; ","")&amp;IF(AND(N(A606)&gt;0,K606="",TODAY()-N(A606)&gt;=N('Settings'!$B$5)),"NOT APPROVED; ",""))-2)))</f>
        <v/>
      </c>
    </row>
    <row r="607">
      <c r="A607" s="6" t="n"/>
      <c r="D607" s="7" t="n"/>
      <c r="E607" s="7" t="n"/>
      <c r="J607" s="6" t="n"/>
      <c r="L607" s="8" t="n"/>
      <c r="M607" s="9">
        <f>IF(NOT(OR(A607&lt;&gt;"",B607&lt;&gt;"",C607&lt;&gt;"")),"",IF(N(G607)&gt;0,N(G607),IF(AND(AND(D607&lt;&gt;"",E607&lt;&gt;""),N(E607)&gt;N(D607)),ROUND((N(E607)-N(D607))*24-N(F607)/60,2),"")))</f>
        <v/>
      </c>
      <c r="N607" s="6">
        <f>IF(N(A607)=0,"",A607-WEEKDAY(A607,3))</f>
        <v/>
      </c>
      <c r="O607" s="8">
        <f>IF(NOT(OR(A607&lt;&gt;"",B607&lt;&gt;"",C607&lt;&gt;"")),"",IF(IF(N(A607)=0,"NO DATE; ",IF(A607&gt;TODAY(),"FUTURE DATE; ",""))&amp;IF(B607="","NO WORKER; ",IF(COUNTIF('Workers'!$A$2:$A$61,B607)=0,"WORKER NOT ON WORKERS SHEET; ",""))&amp;IF(C607="","NO JOB; ",IF(COUNTIF('Jobs'!$A$2:$A$61,C607)=0,"JOB NOT ON JOBS SHEET; ",""))&amp;IF(AND(N(G607)=0,AND(D607&lt;&gt;"",E607&lt;&gt;""),N(E607)&lt;=N(D607)),"END BEFORE START; ",IF(N(M607)&lt;=0,"NO HOURS; ",""))&amp;IF(AND(N(A607)&gt;0,B607&lt;&gt;"",COUNTIFS('Time Entries'!$A$2:$A$1500,A607,'Time Entries'!$B$2:$B$1500,B607,'Time Entries'!$C$2:$C$1500,C607,'Time Entries'!$M$2:$M$1500,M607)&gt;1),"POSSIBLE DUPLICATE; ","")&amp;IF(AND(N(A607)&gt;0,B607&lt;&gt;"",N('Settings'!$B$2)&gt;0,SUMIFS('Time Entries'!$M$2:$M$1500,'Time Entries'!$A$2:$A$1500,A607,'Time Entries'!$B$2:$B$1500,B607)&gt;N('Settings'!$B$2)),"LONG DAY; ","")&amp;IF(AND(N(A607)&gt;0,N(J607)&gt;0,N(J607)-N(A607)&gt;N('Settings'!$B$4)),"ENTERED LATE; ","")&amp;IF(AND(N(A607)&gt;0,K607="",TODAY()-N(A607)&gt;=N('Settings'!$B$5)),"NOT APPROVED; ","")="","",LEFT(IF(N(A607)=0,"NO DATE; ",IF(A607&gt;TODAY(),"FUTURE DATE; ",""))&amp;IF(B607="","NO WORKER; ",IF(COUNTIF('Workers'!$A$2:$A$61,B607)=0,"WORKER NOT ON WORKERS SHEET; ",""))&amp;IF(C607="","NO JOB; ",IF(COUNTIF('Jobs'!$A$2:$A$61,C607)=0,"JOB NOT ON JOBS SHEET; ",""))&amp;IF(AND(N(G607)=0,AND(D607&lt;&gt;"",E607&lt;&gt;""),N(E607)&lt;=N(D607)),"END BEFORE START; ",IF(N(M607)&lt;=0,"NO HOURS; ",""))&amp;IF(AND(N(A607)&gt;0,B607&lt;&gt;"",COUNTIFS('Time Entries'!$A$2:$A$1500,A607,'Time Entries'!$B$2:$B$1500,B607,'Time Entries'!$C$2:$C$1500,C607,'Time Entries'!$M$2:$M$1500,M607)&gt;1),"POSSIBLE DUPLICATE; ","")&amp;IF(AND(N(A607)&gt;0,B607&lt;&gt;"",N('Settings'!$B$2)&gt;0,SUMIFS('Time Entries'!$M$2:$M$1500,'Time Entries'!$A$2:$A$1500,A607,'Time Entries'!$B$2:$B$1500,B607)&gt;N('Settings'!$B$2)),"LONG DAY; ","")&amp;IF(AND(N(A607)&gt;0,N(J607)&gt;0,N(J607)-N(A607)&gt;N('Settings'!$B$4)),"ENTERED LATE; ","")&amp;IF(AND(N(A607)&gt;0,K607="",TODAY()-N(A607)&gt;=N('Settings'!$B$5)),"NOT APPROVED; ",""),LEN(IF(N(A607)=0,"NO DATE; ",IF(A607&gt;TODAY(),"FUTURE DATE; ",""))&amp;IF(B607="","NO WORKER; ",IF(COUNTIF('Workers'!$A$2:$A$61,B607)=0,"WORKER NOT ON WORKERS SHEET; ",""))&amp;IF(C607="","NO JOB; ",IF(COUNTIF('Jobs'!$A$2:$A$61,C607)=0,"JOB NOT ON JOBS SHEET; ",""))&amp;IF(AND(N(G607)=0,AND(D607&lt;&gt;"",E607&lt;&gt;""),N(E607)&lt;=N(D607)),"END BEFORE START; ",IF(N(M607)&lt;=0,"NO HOURS; ",""))&amp;IF(AND(N(A607)&gt;0,B607&lt;&gt;"",COUNTIFS('Time Entries'!$A$2:$A$1500,A607,'Time Entries'!$B$2:$B$1500,B607,'Time Entries'!$C$2:$C$1500,C607,'Time Entries'!$M$2:$M$1500,M607)&gt;1),"POSSIBLE DUPLICATE; ","")&amp;IF(AND(N(A607)&gt;0,B607&lt;&gt;"",N('Settings'!$B$2)&gt;0,SUMIFS('Time Entries'!$M$2:$M$1500,'Time Entries'!$A$2:$A$1500,A607,'Time Entries'!$B$2:$B$1500,B607)&gt;N('Settings'!$B$2)),"LONG DAY; ","")&amp;IF(AND(N(A607)&gt;0,N(J607)&gt;0,N(J607)-N(A607)&gt;N('Settings'!$B$4)),"ENTERED LATE; ","")&amp;IF(AND(N(A607)&gt;0,K607="",TODAY()-N(A607)&gt;=N('Settings'!$B$5)),"NOT APPROVED; ",""))-2)))</f>
        <v/>
      </c>
    </row>
    <row r="608">
      <c r="A608" s="6" t="n"/>
      <c r="D608" s="7" t="n"/>
      <c r="E608" s="7" t="n"/>
      <c r="J608" s="6" t="n"/>
      <c r="L608" s="8" t="n"/>
      <c r="M608" s="9">
        <f>IF(NOT(OR(A608&lt;&gt;"",B608&lt;&gt;"",C608&lt;&gt;"")),"",IF(N(G608)&gt;0,N(G608),IF(AND(AND(D608&lt;&gt;"",E608&lt;&gt;""),N(E608)&gt;N(D608)),ROUND((N(E608)-N(D608))*24-N(F608)/60,2),"")))</f>
        <v/>
      </c>
      <c r="N608" s="6">
        <f>IF(N(A608)=0,"",A608-WEEKDAY(A608,3))</f>
        <v/>
      </c>
      <c r="O608" s="8">
        <f>IF(NOT(OR(A608&lt;&gt;"",B608&lt;&gt;"",C608&lt;&gt;"")),"",IF(IF(N(A608)=0,"NO DATE; ",IF(A608&gt;TODAY(),"FUTURE DATE; ",""))&amp;IF(B608="","NO WORKER; ",IF(COUNTIF('Workers'!$A$2:$A$61,B608)=0,"WORKER NOT ON WORKERS SHEET; ",""))&amp;IF(C608="","NO JOB; ",IF(COUNTIF('Jobs'!$A$2:$A$61,C608)=0,"JOB NOT ON JOBS SHEET; ",""))&amp;IF(AND(N(G608)=0,AND(D608&lt;&gt;"",E608&lt;&gt;""),N(E608)&lt;=N(D608)),"END BEFORE START; ",IF(N(M608)&lt;=0,"NO HOURS; ",""))&amp;IF(AND(N(A608)&gt;0,B608&lt;&gt;"",COUNTIFS('Time Entries'!$A$2:$A$1500,A608,'Time Entries'!$B$2:$B$1500,B608,'Time Entries'!$C$2:$C$1500,C608,'Time Entries'!$M$2:$M$1500,M608)&gt;1),"POSSIBLE DUPLICATE; ","")&amp;IF(AND(N(A608)&gt;0,B608&lt;&gt;"",N('Settings'!$B$2)&gt;0,SUMIFS('Time Entries'!$M$2:$M$1500,'Time Entries'!$A$2:$A$1500,A608,'Time Entries'!$B$2:$B$1500,B608)&gt;N('Settings'!$B$2)),"LONG DAY; ","")&amp;IF(AND(N(A608)&gt;0,N(J608)&gt;0,N(J608)-N(A608)&gt;N('Settings'!$B$4)),"ENTERED LATE; ","")&amp;IF(AND(N(A608)&gt;0,K608="",TODAY()-N(A608)&gt;=N('Settings'!$B$5)),"NOT APPROVED; ","")="","",LEFT(IF(N(A608)=0,"NO DATE; ",IF(A608&gt;TODAY(),"FUTURE DATE; ",""))&amp;IF(B608="","NO WORKER; ",IF(COUNTIF('Workers'!$A$2:$A$61,B608)=0,"WORKER NOT ON WORKERS SHEET; ",""))&amp;IF(C608="","NO JOB; ",IF(COUNTIF('Jobs'!$A$2:$A$61,C608)=0,"JOB NOT ON JOBS SHEET; ",""))&amp;IF(AND(N(G608)=0,AND(D608&lt;&gt;"",E608&lt;&gt;""),N(E608)&lt;=N(D608)),"END BEFORE START; ",IF(N(M608)&lt;=0,"NO HOURS; ",""))&amp;IF(AND(N(A608)&gt;0,B608&lt;&gt;"",COUNTIFS('Time Entries'!$A$2:$A$1500,A608,'Time Entries'!$B$2:$B$1500,B608,'Time Entries'!$C$2:$C$1500,C608,'Time Entries'!$M$2:$M$1500,M608)&gt;1),"POSSIBLE DUPLICATE; ","")&amp;IF(AND(N(A608)&gt;0,B608&lt;&gt;"",N('Settings'!$B$2)&gt;0,SUMIFS('Time Entries'!$M$2:$M$1500,'Time Entries'!$A$2:$A$1500,A608,'Time Entries'!$B$2:$B$1500,B608)&gt;N('Settings'!$B$2)),"LONG DAY; ","")&amp;IF(AND(N(A608)&gt;0,N(J608)&gt;0,N(J608)-N(A608)&gt;N('Settings'!$B$4)),"ENTERED LATE; ","")&amp;IF(AND(N(A608)&gt;0,K608="",TODAY()-N(A608)&gt;=N('Settings'!$B$5)),"NOT APPROVED; ",""),LEN(IF(N(A608)=0,"NO DATE; ",IF(A608&gt;TODAY(),"FUTURE DATE; ",""))&amp;IF(B608="","NO WORKER; ",IF(COUNTIF('Workers'!$A$2:$A$61,B608)=0,"WORKER NOT ON WORKERS SHEET; ",""))&amp;IF(C608="","NO JOB; ",IF(COUNTIF('Jobs'!$A$2:$A$61,C608)=0,"JOB NOT ON JOBS SHEET; ",""))&amp;IF(AND(N(G608)=0,AND(D608&lt;&gt;"",E608&lt;&gt;""),N(E608)&lt;=N(D608)),"END BEFORE START; ",IF(N(M608)&lt;=0,"NO HOURS; ",""))&amp;IF(AND(N(A608)&gt;0,B608&lt;&gt;"",COUNTIFS('Time Entries'!$A$2:$A$1500,A608,'Time Entries'!$B$2:$B$1500,B608,'Time Entries'!$C$2:$C$1500,C608,'Time Entries'!$M$2:$M$1500,M608)&gt;1),"POSSIBLE DUPLICATE; ","")&amp;IF(AND(N(A608)&gt;0,B608&lt;&gt;"",N('Settings'!$B$2)&gt;0,SUMIFS('Time Entries'!$M$2:$M$1500,'Time Entries'!$A$2:$A$1500,A608,'Time Entries'!$B$2:$B$1500,B608)&gt;N('Settings'!$B$2)),"LONG DAY; ","")&amp;IF(AND(N(A608)&gt;0,N(J608)&gt;0,N(J608)-N(A608)&gt;N('Settings'!$B$4)),"ENTERED LATE; ","")&amp;IF(AND(N(A608)&gt;0,K608="",TODAY()-N(A608)&gt;=N('Settings'!$B$5)),"NOT APPROVED; ",""))-2)))</f>
        <v/>
      </c>
    </row>
    <row r="609">
      <c r="A609" s="6" t="n"/>
      <c r="D609" s="7" t="n"/>
      <c r="E609" s="7" t="n"/>
      <c r="J609" s="6" t="n"/>
      <c r="L609" s="8" t="n"/>
      <c r="M609" s="9">
        <f>IF(NOT(OR(A609&lt;&gt;"",B609&lt;&gt;"",C609&lt;&gt;"")),"",IF(N(G609)&gt;0,N(G609),IF(AND(AND(D609&lt;&gt;"",E609&lt;&gt;""),N(E609)&gt;N(D609)),ROUND((N(E609)-N(D609))*24-N(F609)/60,2),"")))</f>
        <v/>
      </c>
      <c r="N609" s="6">
        <f>IF(N(A609)=0,"",A609-WEEKDAY(A609,3))</f>
        <v/>
      </c>
      <c r="O609" s="8">
        <f>IF(NOT(OR(A609&lt;&gt;"",B609&lt;&gt;"",C609&lt;&gt;"")),"",IF(IF(N(A609)=0,"NO DATE; ",IF(A609&gt;TODAY(),"FUTURE DATE; ",""))&amp;IF(B609="","NO WORKER; ",IF(COUNTIF('Workers'!$A$2:$A$61,B609)=0,"WORKER NOT ON WORKERS SHEET; ",""))&amp;IF(C609="","NO JOB; ",IF(COUNTIF('Jobs'!$A$2:$A$61,C609)=0,"JOB NOT ON JOBS SHEET; ",""))&amp;IF(AND(N(G609)=0,AND(D609&lt;&gt;"",E609&lt;&gt;""),N(E609)&lt;=N(D609)),"END BEFORE START; ",IF(N(M609)&lt;=0,"NO HOURS; ",""))&amp;IF(AND(N(A609)&gt;0,B609&lt;&gt;"",COUNTIFS('Time Entries'!$A$2:$A$1500,A609,'Time Entries'!$B$2:$B$1500,B609,'Time Entries'!$C$2:$C$1500,C609,'Time Entries'!$M$2:$M$1500,M609)&gt;1),"POSSIBLE DUPLICATE; ","")&amp;IF(AND(N(A609)&gt;0,B609&lt;&gt;"",N('Settings'!$B$2)&gt;0,SUMIFS('Time Entries'!$M$2:$M$1500,'Time Entries'!$A$2:$A$1500,A609,'Time Entries'!$B$2:$B$1500,B609)&gt;N('Settings'!$B$2)),"LONG DAY; ","")&amp;IF(AND(N(A609)&gt;0,N(J609)&gt;0,N(J609)-N(A609)&gt;N('Settings'!$B$4)),"ENTERED LATE; ","")&amp;IF(AND(N(A609)&gt;0,K609="",TODAY()-N(A609)&gt;=N('Settings'!$B$5)),"NOT APPROVED; ","")="","",LEFT(IF(N(A609)=0,"NO DATE; ",IF(A609&gt;TODAY(),"FUTURE DATE; ",""))&amp;IF(B609="","NO WORKER; ",IF(COUNTIF('Workers'!$A$2:$A$61,B609)=0,"WORKER NOT ON WORKERS SHEET; ",""))&amp;IF(C609="","NO JOB; ",IF(COUNTIF('Jobs'!$A$2:$A$61,C609)=0,"JOB NOT ON JOBS SHEET; ",""))&amp;IF(AND(N(G609)=0,AND(D609&lt;&gt;"",E609&lt;&gt;""),N(E609)&lt;=N(D609)),"END BEFORE START; ",IF(N(M609)&lt;=0,"NO HOURS; ",""))&amp;IF(AND(N(A609)&gt;0,B609&lt;&gt;"",COUNTIFS('Time Entries'!$A$2:$A$1500,A609,'Time Entries'!$B$2:$B$1500,B609,'Time Entries'!$C$2:$C$1500,C609,'Time Entries'!$M$2:$M$1500,M609)&gt;1),"POSSIBLE DUPLICATE; ","")&amp;IF(AND(N(A609)&gt;0,B609&lt;&gt;"",N('Settings'!$B$2)&gt;0,SUMIFS('Time Entries'!$M$2:$M$1500,'Time Entries'!$A$2:$A$1500,A609,'Time Entries'!$B$2:$B$1500,B609)&gt;N('Settings'!$B$2)),"LONG DAY; ","")&amp;IF(AND(N(A609)&gt;0,N(J609)&gt;0,N(J609)-N(A609)&gt;N('Settings'!$B$4)),"ENTERED LATE; ","")&amp;IF(AND(N(A609)&gt;0,K609="",TODAY()-N(A609)&gt;=N('Settings'!$B$5)),"NOT APPROVED; ",""),LEN(IF(N(A609)=0,"NO DATE; ",IF(A609&gt;TODAY(),"FUTURE DATE; ",""))&amp;IF(B609="","NO WORKER; ",IF(COUNTIF('Workers'!$A$2:$A$61,B609)=0,"WORKER NOT ON WORKERS SHEET; ",""))&amp;IF(C609="","NO JOB; ",IF(COUNTIF('Jobs'!$A$2:$A$61,C609)=0,"JOB NOT ON JOBS SHEET; ",""))&amp;IF(AND(N(G609)=0,AND(D609&lt;&gt;"",E609&lt;&gt;""),N(E609)&lt;=N(D609)),"END BEFORE START; ",IF(N(M609)&lt;=0,"NO HOURS; ",""))&amp;IF(AND(N(A609)&gt;0,B609&lt;&gt;"",COUNTIFS('Time Entries'!$A$2:$A$1500,A609,'Time Entries'!$B$2:$B$1500,B609,'Time Entries'!$C$2:$C$1500,C609,'Time Entries'!$M$2:$M$1500,M609)&gt;1),"POSSIBLE DUPLICATE; ","")&amp;IF(AND(N(A609)&gt;0,B609&lt;&gt;"",N('Settings'!$B$2)&gt;0,SUMIFS('Time Entries'!$M$2:$M$1500,'Time Entries'!$A$2:$A$1500,A609,'Time Entries'!$B$2:$B$1500,B609)&gt;N('Settings'!$B$2)),"LONG DAY; ","")&amp;IF(AND(N(A609)&gt;0,N(J609)&gt;0,N(J609)-N(A609)&gt;N('Settings'!$B$4)),"ENTERED LATE; ","")&amp;IF(AND(N(A609)&gt;0,K609="",TODAY()-N(A609)&gt;=N('Settings'!$B$5)),"NOT APPROVED; ",""))-2)))</f>
        <v/>
      </c>
    </row>
    <row r="610">
      <c r="A610" s="6" t="n"/>
      <c r="D610" s="7" t="n"/>
      <c r="E610" s="7" t="n"/>
      <c r="J610" s="6" t="n"/>
      <c r="L610" s="8" t="n"/>
      <c r="M610" s="9">
        <f>IF(NOT(OR(A610&lt;&gt;"",B610&lt;&gt;"",C610&lt;&gt;"")),"",IF(N(G610)&gt;0,N(G610),IF(AND(AND(D610&lt;&gt;"",E610&lt;&gt;""),N(E610)&gt;N(D610)),ROUND((N(E610)-N(D610))*24-N(F610)/60,2),"")))</f>
        <v/>
      </c>
      <c r="N610" s="6">
        <f>IF(N(A610)=0,"",A610-WEEKDAY(A610,3))</f>
        <v/>
      </c>
      <c r="O610" s="8">
        <f>IF(NOT(OR(A610&lt;&gt;"",B610&lt;&gt;"",C610&lt;&gt;"")),"",IF(IF(N(A610)=0,"NO DATE; ",IF(A610&gt;TODAY(),"FUTURE DATE; ",""))&amp;IF(B610="","NO WORKER; ",IF(COUNTIF('Workers'!$A$2:$A$61,B610)=0,"WORKER NOT ON WORKERS SHEET; ",""))&amp;IF(C610="","NO JOB; ",IF(COUNTIF('Jobs'!$A$2:$A$61,C610)=0,"JOB NOT ON JOBS SHEET; ",""))&amp;IF(AND(N(G610)=0,AND(D610&lt;&gt;"",E610&lt;&gt;""),N(E610)&lt;=N(D610)),"END BEFORE START; ",IF(N(M610)&lt;=0,"NO HOURS; ",""))&amp;IF(AND(N(A610)&gt;0,B610&lt;&gt;"",COUNTIFS('Time Entries'!$A$2:$A$1500,A610,'Time Entries'!$B$2:$B$1500,B610,'Time Entries'!$C$2:$C$1500,C610,'Time Entries'!$M$2:$M$1500,M610)&gt;1),"POSSIBLE DUPLICATE; ","")&amp;IF(AND(N(A610)&gt;0,B610&lt;&gt;"",N('Settings'!$B$2)&gt;0,SUMIFS('Time Entries'!$M$2:$M$1500,'Time Entries'!$A$2:$A$1500,A610,'Time Entries'!$B$2:$B$1500,B610)&gt;N('Settings'!$B$2)),"LONG DAY; ","")&amp;IF(AND(N(A610)&gt;0,N(J610)&gt;0,N(J610)-N(A610)&gt;N('Settings'!$B$4)),"ENTERED LATE; ","")&amp;IF(AND(N(A610)&gt;0,K610="",TODAY()-N(A610)&gt;=N('Settings'!$B$5)),"NOT APPROVED; ","")="","",LEFT(IF(N(A610)=0,"NO DATE; ",IF(A610&gt;TODAY(),"FUTURE DATE; ",""))&amp;IF(B610="","NO WORKER; ",IF(COUNTIF('Workers'!$A$2:$A$61,B610)=0,"WORKER NOT ON WORKERS SHEET; ",""))&amp;IF(C610="","NO JOB; ",IF(COUNTIF('Jobs'!$A$2:$A$61,C610)=0,"JOB NOT ON JOBS SHEET; ",""))&amp;IF(AND(N(G610)=0,AND(D610&lt;&gt;"",E610&lt;&gt;""),N(E610)&lt;=N(D610)),"END BEFORE START; ",IF(N(M610)&lt;=0,"NO HOURS; ",""))&amp;IF(AND(N(A610)&gt;0,B610&lt;&gt;"",COUNTIFS('Time Entries'!$A$2:$A$1500,A610,'Time Entries'!$B$2:$B$1500,B610,'Time Entries'!$C$2:$C$1500,C610,'Time Entries'!$M$2:$M$1500,M610)&gt;1),"POSSIBLE DUPLICATE; ","")&amp;IF(AND(N(A610)&gt;0,B610&lt;&gt;"",N('Settings'!$B$2)&gt;0,SUMIFS('Time Entries'!$M$2:$M$1500,'Time Entries'!$A$2:$A$1500,A610,'Time Entries'!$B$2:$B$1500,B610)&gt;N('Settings'!$B$2)),"LONG DAY; ","")&amp;IF(AND(N(A610)&gt;0,N(J610)&gt;0,N(J610)-N(A610)&gt;N('Settings'!$B$4)),"ENTERED LATE; ","")&amp;IF(AND(N(A610)&gt;0,K610="",TODAY()-N(A610)&gt;=N('Settings'!$B$5)),"NOT APPROVED; ",""),LEN(IF(N(A610)=0,"NO DATE; ",IF(A610&gt;TODAY(),"FUTURE DATE; ",""))&amp;IF(B610="","NO WORKER; ",IF(COUNTIF('Workers'!$A$2:$A$61,B610)=0,"WORKER NOT ON WORKERS SHEET; ",""))&amp;IF(C610="","NO JOB; ",IF(COUNTIF('Jobs'!$A$2:$A$61,C610)=0,"JOB NOT ON JOBS SHEET; ",""))&amp;IF(AND(N(G610)=0,AND(D610&lt;&gt;"",E610&lt;&gt;""),N(E610)&lt;=N(D610)),"END BEFORE START; ",IF(N(M610)&lt;=0,"NO HOURS; ",""))&amp;IF(AND(N(A610)&gt;0,B610&lt;&gt;"",COUNTIFS('Time Entries'!$A$2:$A$1500,A610,'Time Entries'!$B$2:$B$1500,B610,'Time Entries'!$C$2:$C$1500,C610,'Time Entries'!$M$2:$M$1500,M610)&gt;1),"POSSIBLE DUPLICATE; ","")&amp;IF(AND(N(A610)&gt;0,B610&lt;&gt;"",N('Settings'!$B$2)&gt;0,SUMIFS('Time Entries'!$M$2:$M$1500,'Time Entries'!$A$2:$A$1500,A610,'Time Entries'!$B$2:$B$1500,B610)&gt;N('Settings'!$B$2)),"LONG DAY; ","")&amp;IF(AND(N(A610)&gt;0,N(J610)&gt;0,N(J610)-N(A610)&gt;N('Settings'!$B$4)),"ENTERED LATE; ","")&amp;IF(AND(N(A610)&gt;0,K610="",TODAY()-N(A610)&gt;=N('Settings'!$B$5)),"NOT APPROVED; ",""))-2)))</f>
        <v/>
      </c>
    </row>
    <row r="611">
      <c r="A611" s="6" t="n"/>
      <c r="D611" s="7" t="n"/>
      <c r="E611" s="7" t="n"/>
      <c r="J611" s="6" t="n"/>
      <c r="L611" s="8" t="n"/>
      <c r="M611" s="9">
        <f>IF(NOT(OR(A611&lt;&gt;"",B611&lt;&gt;"",C611&lt;&gt;"")),"",IF(N(G611)&gt;0,N(G611),IF(AND(AND(D611&lt;&gt;"",E611&lt;&gt;""),N(E611)&gt;N(D611)),ROUND((N(E611)-N(D611))*24-N(F611)/60,2),"")))</f>
        <v/>
      </c>
      <c r="N611" s="6">
        <f>IF(N(A611)=0,"",A611-WEEKDAY(A611,3))</f>
        <v/>
      </c>
      <c r="O611" s="8">
        <f>IF(NOT(OR(A611&lt;&gt;"",B611&lt;&gt;"",C611&lt;&gt;"")),"",IF(IF(N(A611)=0,"NO DATE; ",IF(A611&gt;TODAY(),"FUTURE DATE; ",""))&amp;IF(B611="","NO WORKER; ",IF(COUNTIF('Workers'!$A$2:$A$61,B611)=0,"WORKER NOT ON WORKERS SHEET; ",""))&amp;IF(C611="","NO JOB; ",IF(COUNTIF('Jobs'!$A$2:$A$61,C611)=0,"JOB NOT ON JOBS SHEET; ",""))&amp;IF(AND(N(G611)=0,AND(D611&lt;&gt;"",E611&lt;&gt;""),N(E611)&lt;=N(D611)),"END BEFORE START; ",IF(N(M611)&lt;=0,"NO HOURS; ",""))&amp;IF(AND(N(A611)&gt;0,B611&lt;&gt;"",COUNTIFS('Time Entries'!$A$2:$A$1500,A611,'Time Entries'!$B$2:$B$1500,B611,'Time Entries'!$C$2:$C$1500,C611,'Time Entries'!$M$2:$M$1500,M611)&gt;1),"POSSIBLE DUPLICATE; ","")&amp;IF(AND(N(A611)&gt;0,B611&lt;&gt;"",N('Settings'!$B$2)&gt;0,SUMIFS('Time Entries'!$M$2:$M$1500,'Time Entries'!$A$2:$A$1500,A611,'Time Entries'!$B$2:$B$1500,B611)&gt;N('Settings'!$B$2)),"LONG DAY; ","")&amp;IF(AND(N(A611)&gt;0,N(J611)&gt;0,N(J611)-N(A611)&gt;N('Settings'!$B$4)),"ENTERED LATE; ","")&amp;IF(AND(N(A611)&gt;0,K611="",TODAY()-N(A611)&gt;=N('Settings'!$B$5)),"NOT APPROVED; ","")="","",LEFT(IF(N(A611)=0,"NO DATE; ",IF(A611&gt;TODAY(),"FUTURE DATE; ",""))&amp;IF(B611="","NO WORKER; ",IF(COUNTIF('Workers'!$A$2:$A$61,B611)=0,"WORKER NOT ON WORKERS SHEET; ",""))&amp;IF(C611="","NO JOB; ",IF(COUNTIF('Jobs'!$A$2:$A$61,C611)=0,"JOB NOT ON JOBS SHEET; ",""))&amp;IF(AND(N(G611)=0,AND(D611&lt;&gt;"",E611&lt;&gt;""),N(E611)&lt;=N(D611)),"END BEFORE START; ",IF(N(M611)&lt;=0,"NO HOURS; ",""))&amp;IF(AND(N(A611)&gt;0,B611&lt;&gt;"",COUNTIFS('Time Entries'!$A$2:$A$1500,A611,'Time Entries'!$B$2:$B$1500,B611,'Time Entries'!$C$2:$C$1500,C611,'Time Entries'!$M$2:$M$1500,M611)&gt;1),"POSSIBLE DUPLICATE; ","")&amp;IF(AND(N(A611)&gt;0,B611&lt;&gt;"",N('Settings'!$B$2)&gt;0,SUMIFS('Time Entries'!$M$2:$M$1500,'Time Entries'!$A$2:$A$1500,A611,'Time Entries'!$B$2:$B$1500,B611)&gt;N('Settings'!$B$2)),"LONG DAY; ","")&amp;IF(AND(N(A611)&gt;0,N(J611)&gt;0,N(J611)-N(A611)&gt;N('Settings'!$B$4)),"ENTERED LATE; ","")&amp;IF(AND(N(A611)&gt;0,K611="",TODAY()-N(A611)&gt;=N('Settings'!$B$5)),"NOT APPROVED; ",""),LEN(IF(N(A611)=0,"NO DATE; ",IF(A611&gt;TODAY(),"FUTURE DATE; ",""))&amp;IF(B611="","NO WORKER; ",IF(COUNTIF('Workers'!$A$2:$A$61,B611)=0,"WORKER NOT ON WORKERS SHEET; ",""))&amp;IF(C611="","NO JOB; ",IF(COUNTIF('Jobs'!$A$2:$A$61,C611)=0,"JOB NOT ON JOBS SHEET; ",""))&amp;IF(AND(N(G611)=0,AND(D611&lt;&gt;"",E611&lt;&gt;""),N(E611)&lt;=N(D611)),"END BEFORE START; ",IF(N(M611)&lt;=0,"NO HOURS; ",""))&amp;IF(AND(N(A611)&gt;0,B611&lt;&gt;"",COUNTIFS('Time Entries'!$A$2:$A$1500,A611,'Time Entries'!$B$2:$B$1500,B611,'Time Entries'!$C$2:$C$1500,C611,'Time Entries'!$M$2:$M$1500,M611)&gt;1),"POSSIBLE DUPLICATE; ","")&amp;IF(AND(N(A611)&gt;0,B611&lt;&gt;"",N('Settings'!$B$2)&gt;0,SUMIFS('Time Entries'!$M$2:$M$1500,'Time Entries'!$A$2:$A$1500,A611,'Time Entries'!$B$2:$B$1500,B611)&gt;N('Settings'!$B$2)),"LONG DAY; ","")&amp;IF(AND(N(A611)&gt;0,N(J611)&gt;0,N(J611)-N(A611)&gt;N('Settings'!$B$4)),"ENTERED LATE; ","")&amp;IF(AND(N(A611)&gt;0,K611="",TODAY()-N(A611)&gt;=N('Settings'!$B$5)),"NOT APPROVED; ",""))-2)))</f>
        <v/>
      </c>
    </row>
    <row r="612">
      <c r="A612" s="6" t="n"/>
      <c r="D612" s="7" t="n"/>
      <c r="E612" s="7" t="n"/>
      <c r="J612" s="6" t="n"/>
      <c r="L612" s="8" t="n"/>
      <c r="M612" s="9">
        <f>IF(NOT(OR(A612&lt;&gt;"",B612&lt;&gt;"",C612&lt;&gt;"")),"",IF(N(G612)&gt;0,N(G612),IF(AND(AND(D612&lt;&gt;"",E612&lt;&gt;""),N(E612)&gt;N(D612)),ROUND((N(E612)-N(D612))*24-N(F612)/60,2),"")))</f>
        <v/>
      </c>
      <c r="N612" s="6">
        <f>IF(N(A612)=0,"",A612-WEEKDAY(A612,3))</f>
        <v/>
      </c>
      <c r="O612" s="8">
        <f>IF(NOT(OR(A612&lt;&gt;"",B612&lt;&gt;"",C612&lt;&gt;"")),"",IF(IF(N(A612)=0,"NO DATE; ",IF(A612&gt;TODAY(),"FUTURE DATE; ",""))&amp;IF(B612="","NO WORKER; ",IF(COUNTIF('Workers'!$A$2:$A$61,B612)=0,"WORKER NOT ON WORKERS SHEET; ",""))&amp;IF(C612="","NO JOB; ",IF(COUNTIF('Jobs'!$A$2:$A$61,C612)=0,"JOB NOT ON JOBS SHEET; ",""))&amp;IF(AND(N(G612)=0,AND(D612&lt;&gt;"",E612&lt;&gt;""),N(E612)&lt;=N(D612)),"END BEFORE START; ",IF(N(M612)&lt;=0,"NO HOURS; ",""))&amp;IF(AND(N(A612)&gt;0,B612&lt;&gt;"",COUNTIFS('Time Entries'!$A$2:$A$1500,A612,'Time Entries'!$B$2:$B$1500,B612,'Time Entries'!$C$2:$C$1500,C612,'Time Entries'!$M$2:$M$1500,M612)&gt;1),"POSSIBLE DUPLICATE; ","")&amp;IF(AND(N(A612)&gt;0,B612&lt;&gt;"",N('Settings'!$B$2)&gt;0,SUMIFS('Time Entries'!$M$2:$M$1500,'Time Entries'!$A$2:$A$1500,A612,'Time Entries'!$B$2:$B$1500,B612)&gt;N('Settings'!$B$2)),"LONG DAY; ","")&amp;IF(AND(N(A612)&gt;0,N(J612)&gt;0,N(J612)-N(A612)&gt;N('Settings'!$B$4)),"ENTERED LATE; ","")&amp;IF(AND(N(A612)&gt;0,K612="",TODAY()-N(A612)&gt;=N('Settings'!$B$5)),"NOT APPROVED; ","")="","",LEFT(IF(N(A612)=0,"NO DATE; ",IF(A612&gt;TODAY(),"FUTURE DATE; ",""))&amp;IF(B612="","NO WORKER; ",IF(COUNTIF('Workers'!$A$2:$A$61,B612)=0,"WORKER NOT ON WORKERS SHEET; ",""))&amp;IF(C612="","NO JOB; ",IF(COUNTIF('Jobs'!$A$2:$A$61,C612)=0,"JOB NOT ON JOBS SHEET; ",""))&amp;IF(AND(N(G612)=0,AND(D612&lt;&gt;"",E612&lt;&gt;""),N(E612)&lt;=N(D612)),"END BEFORE START; ",IF(N(M612)&lt;=0,"NO HOURS; ",""))&amp;IF(AND(N(A612)&gt;0,B612&lt;&gt;"",COUNTIFS('Time Entries'!$A$2:$A$1500,A612,'Time Entries'!$B$2:$B$1500,B612,'Time Entries'!$C$2:$C$1500,C612,'Time Entries'!$M$2:$M$1500,M612)&gt;1),"POSSIBLE DUPLICATE; ","")&amp;IF(AND(N(A612)&gt;0,B612&lt;&gt;"",N('Settings'!$B$2)&gt;0,SUMIFS('Time Entries'!$M$2:$M$1500,'Time Entries'!$A$2:$A$1500,A612,'Time Entries'!$B$2:$B$1500,B612)&gt;N('Settings'!$B$2)),"LONG DAY; ","")&amp;IF(AND(N(A612)&gt;0,N(J612)&gt;0,N(J612)-N(A612)&gt;N('Settings'!$B$4)),"ENTERED LATE; ","")&amp;IF(AND(N(A612)&gt;0,K612="",TODAY()-N(A612)&gt;=N('Settings'!$B$5)),"NOT APPROVED; ",""),LEN(IF(N(A612)=0,"NO DATE; ",IF(A612&gt;TODAY(),"FUTURE DATE; ",""))&amp;IF(B612="","NO WORKER; ",IF(COUNTIF('Workers'!$A$2:$A$61,B612)=0,"WORKER NOT ON WORKERS SHEET; ",""))&amp;IF(C612="","NO JOB; ",IF(COUNTIF('Jobs'!$A$2:$A$61,C612)=0,"JOB NOT ON JOBS SHEET; ",""))&amp;IF(AND(N(G612)=0,AND(D612&lt;&gt;"",E612&lt;&gt;""),N(E612)&lt;=N(D612)),"END BEFORE START; ",IF(N(M612)&lt;=0,"NO HOURS; ",""))&amp;IF(AND(N(A612)&gt;0,B612&lt;&gt;"",COUNTIFS('Time Entries'!$A$2:$A$1500,A612,'Time Entries'!$B$2:$B$1500,B612,'Time Entries'!$C$2:$C$1500,C612,'Time Entries'!$M$2:$M$1500,M612)&gt;1),"POSSIBLE DUPLICATE; ","")&amp;IF(AND(N(A612)&gt;0,B612&lt;&gt;"",N('Settings'!$B$2)&gt;0,SUMIFS('Time Entries'!$M$2:$M$1500,'Time Entries'!$A$2:$A$1500,A612,'Time Entries'!$B$2:$B$1500,B612)&gt;N('Settings'!$B$2)),"LONG DAY; ","")&amp;IF(AND(N(A612)&gt;0,N(J612)&gt;0,N(J612)-N(A612)&gt;N('Settings'!$B$4)),"ENTERED LATE; ","")&amp;IF(AND(N(A612)&gt;0,K612="",TODAY()-N(A612)&gt;=N('Settings'!$B$5)),"NOT APPROVED; ",""))-2)))</f>
        <v/>
      </c>
    </row>
    <row r="613">
      <c r="A613" s="6" t="n"/>
      <c r="D613" s="7" t="n"/>
      <c r="E613" s="7" t="n"/>
      <c r="J613" s="6" t="n"/>
      <c r="L613" s="8" t="n"/>
      <c r="M613" s="9">
        <f>IF(NOT(OR(A613&lt;&gt;"",B613&lt;&gt;"",C613&lt;&gt;"")),"",IF(N(G613)&gt;0,N(G613),IF(AND(AND(D613&lt;&gt;"",E613&lt;&gt;""),N(E613)&gt;N(D613)),ROUND((N(E613)-N(D613))*24-N(F613)/60,2),"")))</f>
        <v/>
      </c>
      <c r="N613" s="6">
        <f>IF(N(A613)=0,"",A613-WEEKDAY(A613,3))</f>
        <v/>
      </c>
      <c r="O613" s="8">
        <f>IF(NOT(OR(A613&lt;&gt;"",B613&lt;&gt;"",C613&lt;&gt;"")),"",IF(IF(N(A613)=0,"NO DATE; ",IF(A613&gt;TODAY(),"FUTURE DATE; ",""))&amp;IF(B613="","NO WORKER; ",IF(COUNTIF('Workers'!$A$2:$A$61,B613)=0,"WORKER NOT ON WORKERS SHEET; ",""))&amp;IF(C613="","NO JOB; ",IF(COUNTIF('Jobs'!$A$2:$A$61,C613)=0,"JOB NOT ON JOBS SHEET; ",""))&amp;IF(AND(N(G613)=0,AND(D613&lt;&gt;"",E613&lt;&gt;""),N(E613)&lt;=N(D613)),"END BEFORE START; ",IF(N(M613)&lt;=0,"NO HOURS; ",""))&amp;IF(AND(N(A613)&gt;0,B613&lt;&gt;"",COUNTIFS('Time Entries'!$A$2:$A$1500,A613,'Time Entries'!$B$2:$B$1500,B613,'Time Entries'!$C$2:$C$1500,C613,'Time Entries'!$M$2:$M$1500,M613)&gt;1),"POSSIBLE DUPLICATE; ","")&amp;IF(AND(N(A613)&gt;0,B613&lt;&gt;"",N('Settings'!$B$2)&gt;0,SUMIFS('Time Entries'!$M$2:$M$1500,'Time Entries'!$A$2:$A$1500,A613,'Time Entries'!$B$2:$B$1500,B613)&gt;N('Settings'!$B$2)),"LONG DAY; ","")&amp;IF(AND(N(A613)&gt;0,N(J613)&gt;0,N(J613)-N(A613)&gt;N('Settings'!$B$4)),"ENTERED LATE; ","")&amp;IF(AND(N(A613)&gt;0,K613="",TODAY()-N(A613)&gt;=N('Settings'!$B$5)),"NOT APPROVED; ","")="","",LEFT(IF(N(A613)=0,"NO DATE; ",IF(A613&gt;TODAY(),"FUTURE DATE; ",""))&amp;IF(B613="","NO WORKER; ",IF(COUNTIF('Workers'!$A$2:$A$61,B613)=0,"WORKER NOT ON WORKERS SHEET; ",""))&amp;IF(C613="","NO JOB; ",IF(COUNTIF('Jobs'!$A$2:$A$61,C613)=0,"JOB NOT ON JOBS SHEET; ",""))&amp;IF(AND(N(G613)=0,AND(D613&lt;&gt;"",E613&lt;&gt;""),N(E613)&lt;=N(D613)),"END BEFORE START; ",IF(N(M613)&lt;=0,"NO HOURS; ",""))&amp;IF(AND(N(A613)&gt;0,B613&lt;&gt;"",COUNTIFS('Time Entries'!$A$2:$A$1500,A613,'Time Entries'!$B$2:$B$1500,B613,'Time Entries'!$C$2:$C$1500,C613,'Time Entries'!$M$2:$M$1500,M613)&gt;1),"POSSIBLE DUPLICATE; ","")&amp;IF(AND(N(A613)&gt;0,B613&lt;&gt;"",N('Settings'!$B$2)&gt;0,SUMIFS('Time Entries'!$M$2:$M$1500,'Time Entries'!$A$2:$A$1500,A613,'Time Entries'!$B$2:$B$1500,B613)&gt;N('Settings'!$B$2)),"LONG DAY; ","")&amp;IF(AND(N(A613)&gt;0,N(J613)&gt;0,N(J613)-N(A613)&gt;N('Settings'!$B$4)),"ENTERED LATE; ","")&amp;IF(AND(N(A613)&gt;0,K613="",TODAY()-N(A613)&gt;=N('Settings'!$B$5)),"NOT APPROVED; ",""),LEN(IF(N(A613)=0,"NO DATE; ",IF(A613&gt;TODAY(),"FUTURE DATE; ",""))&amp;IF(B613="","NO WORKER; ",IF(COUNTIF('Workers'!$A$2:$A$61,B613)=0,"WORKER NOT ON WORKERS SHEET; ",""))&amp;IF(C613="","NO JOB; ",IF(COUNTIF('Jobs'!$A$2:$A$61,C613)=0,"JOB NOT ON JOBS SHEET; ",""))&amp;IF(AND(N(G613)=0,AND(D613&lt;&gt;"",E613&lt;&gt;""),N(E613)&lt;=N(D613)),"END BEFORE START; ",IF(N(M613)&lt;=0,"NO HOURS; ",""))&amp;IF(AND(N(A613)&gt;0,B613&lt;&gt;"",COUNTIFS('Time Entries'!$A$2:$A$1500,A613,'Time Entries'!$B$2:$B$1500,B613,'Time Entries'!$C$2:$C$1500,C613,'Time Entries'!$M$2:$M$1500,M613)&gt;1),"POSSIBLE DUPLICATE; ","")&amp;IF(AND(N(A613)&gt;0,B613&lt;&gt;"",N('Settings'!$B$2)&gt;0,SUMIFS('Time Entries'!$M$2:$M$1500,'Time Entries'!$A$2:$A$1500,A613,'Time Entries'!$B$2:$B$1500,B613)&gt;N('Settings'!$B$2)),"LONG DAY; ","")&amp;IF(AND(N(A613)&gt;0,N(J613)&gt;0,N(J613)-N(A613)&gt;N('Settings'!$B$4)),"ENTERED LATE; ","")&amp;IF(AND(N(A613)&gt;0,K613="",TODAY()-N(A613)&gt;=N('Settings'!$B$5)),"NOT APPROVED; ",""))-2)))</f>
        <v/>
      </c>
    </row>
    <row r="614">
      <c r="A614" s="6" t="n"/>
      <c r="D614" s="7" t="n"/>
      <c r="E614" s="7" t="n"/>
      <c r="J614" s="6" t="n"/>
      <c r="L614" s="8" t="n"/>
      <c r="M614" s="9">
        <f>IF(NOT(OR(A614&lt;&gt;"",B614&lt;&gt;"",C614&lt;&gt;"")),"",IF(N(G614)&gt;0,N(G614),IF(AND(AND(D614&lt;&gt;"",E614&lt;&gt;""),N(E614)&gt;N(D614)),ROUND((N(E614)-N(D614))*24-N(F614)/60,2),"")))</f>
        <v/>
      </c>
      <c r="N614" s="6">
        <f>IF(N(A614)=0,"",A614-WEEKDAY(A614,3))</f>
        <v/>
      </c>
      <c r="O614" s="8">
        <f>IF(NOT(OR(A614&lt;&gt;"",B614&lt;&gt;"",C614&lt;&gt;"")),"",IF(IF(N(A614)=0,"NO DATE; ",IF(A614&gt;TODAY(),"FUTURE DATE; ",""))&amp;IF(B614="","NO WORKER; ",IF(COUNTIF('Workers'!$A$2:$A$61,B614)=0,"WORKER NOT ON WORKERS SHEET; ",""))&amp;IF(C614="","NO JOB; ",IF(COUNTIF('Jobs'!$A$2:$A$61,C614)=0,"JOB NOT ON JOBS SHEET; ",""))&amp;IF(AND(N(G614)=0,AND(D614&lt;&gt;"",E614&lt;&gt;""),N(E614)&lt;=N(D614)),"END BEFORE START; ",IF(N(M614)&lt;=0,"NO HOURS; ",""))&amp;IF(AND(N(A614)&gt;0,B614&lt;&gt;"",COUNTIFS('Time Entries'!$A$2:$A$1500,A614,'Time Entries'!$B$2:$B$1500,B614,'Time Entries'!$C$2:$C$1500,C614,'Time Entries'!$M$2:$M$1500,M614)&gt;1),"POSSIBLE DUPLICATE; ","")&amp;IF(AND(N(A614)&gt;0,B614&lt;&gt;"",N('Settings'!$B$2)&gt;0,SUMIFS('Time Entries'!$M$2:$M$1500,'Time Entries'!$A$2:$A$1500,A614,'Time Entries'!$B$2:$B$1500,B614)&gt;N('Settings'!$B$2)),"LONG DAY; ","")&amp;IF(AND(N(A614)&gt;0,N(J614)&gt;0,N(J614)-N(A614)&gt;N('Settings'!$B$4)),"ENTERED LATE; ","")&amp;IF(AND(N(A614)&gt;0,K614="",TODAY()-N(A614)&gt;=N('Settings'!$B$5)),"NOT APPROVED; ","")="","",LEFT(IF(N(A614)=0,"NO DATE; ",IF(A614&gt;TODAY(),"FUTURE DATE; ",""))&amp;IF(B614="","NO WORKER; ",IF(COUNTIF('Workers'!$A$2:$A$61,B614)=0,"WORKER NOT ON WORKERS SHEET; ",""))&amp;IF(C614="","NO JOB; ",IF(COUNTIF('Jobs'!$A$2:$A$61,C614)=0,"JOB NOT ON JOBS SHEET; ",""))&amp;IF(AND(N(G614)=0,AND(D614&lt;&gt;"",E614&lt;&gt;""),N(E614)&lt;=N(D614)),"END BEFORE START; ",IF(N(M614)&lt;=0,"NO HOURS; ",""))&amp;IF(AND(N(A614)&gt;0,B614&lt;&gt;"",COUNTIFS('Time Entries'!$A$2:$A$1500,A614,'Time Entries'!$B$2:$B$1500,B614,'Time Entries'!$C$2:$C$1500,C614,'Time Entries'!$M$2:$M$1500,M614)&gt;1),"POSSIBLE DUPLICATE; ","")&amp;IF(AND(N(A614)&gt;0,B614&lt;&gt;"",N('Settings'!$B$2)&gt;0,SUMIFS('Time Entries'!$M$2:$M$1500,'Time Entries'!$A$2:$A$1500,A614,'Time Entries'!$B$2:$B$1500,B614)&gt;N('Settings'!$B$2)),"LONG DAY; ","")&amp;IF(AND(N(A614)&gt;0,N(J614)&gt;0,N(J614)-N(A614)&gt;N('Settings'!$B$4)),"ENTERED LATE; ","")&amp;IF(AND(N(A614)&gt;0,K614="",TODAY()-N(A614)&gt;=N('Settings'!$B$5)),"NOT APPROVED; ",""),LEN(IF(N(A614)=0,"NO DATE; ",IF(A614&gt;TODAY(),"FUTURE DATE; ",""))&amp;IF(B614="","NO WORKER; ",IF(COUNTIF('Workers'!$A$2:$A$61,B614)=0,"WORKER NOT ON WORKERS SHEET; ",""))&amp;IF(C614="","NO JOB; ",IF(COUNTIF('Jobs'!$A$2:$A$61,C614)=0,"JOB NOT ON JOBS SHEET; ",""))&amp;IF(AND(N(G614)=0,AND(D614&lt;&gt;"",E614&lt;&gt;""),N(E614)&lt;=N(D614)),"END BEFORE START; ",IF(N(M614)&lt;=0,"NO HOURS; ",""))&amp;IF(AND(N(A614)&gt;0,B614&lt;&gt;"",COUNTIFS('Time Entries'!$A$2:$A$1500,A614,'Time Entries'!$B$2:$B$1500,B614,'Time Entries'!$C$2:$C$1500,C614,'Time Entries'!$M$2:$M$1500,M614)&gt;1),"POSSIBLE DUPLICATE; ","")&amp;IF(AND(N(A614)&gt;0,B614&lt;&gt;"",N('Settings'!$B$2)&gt;0,SUMIFS('Time Entries'!$M$2:$M$1500,'Time Entries'!$A$2:$A$1500,A614,'Time Entries'!$B$2:$B$1500,B614)&gt;N('Settings'!$B$2)),"LONG DAY; ","")&amp;IF(AND(N(A614)&gt;0,N(J614)&gt;0,N(J614)-N(A614)&gt;N('Settings'!$B$4)),"ENTERED LATE; ","")&amp;IF(AND(N(A614)&gt;0,K614="",TODAY()-N(A614)&gt;=N('Settings'!$B$5)),"NOT APPROVED; ",""))-2)))</f>
        <v/>
      </c>
    </row>
    <row r="615">
      <c r="A615" s="6" t="n"/>
      <c r="D615" s="7" t="n"/>
      <c r="E615" s="7" t="n"/>
      <c r="J615" s="6" t="n"/>
      <c r="L615" s="8" t="n"/>
      <c r="M615" s="9">
        <f>IF(NOT(OR(A615&lt;&gt;"",B615&lt;&gt;"",C615&lt;&gt;"")),"",IF(N(G615)&gt;0,N(G615),IF(AND(AND(D615&lt;&gt;"",E615&lt;&gt;""),N(E615)&gt;N(D615)),ROUND((N(E615)-N(D615))*24-N(F615)/60,2),"")))</f>
        <v/>
      </c>
      <c r="N615" s="6">
        <f>IF(N(A615)=0,"",A615-WEEKDAY(A615,3))</f>
        <v/>
      </c>
      <c r="O615" s="8">
        <f>IF(NOT(OR(A615&lt;&gt;"",B615&lt;&gt;"",C615&lt;&gt;"")),"",IF(IF(N(A615)=0,"NO DATE; ",IF(A615&gt;TODAY(),"FUTURE DATE; ",""))&amp;IF(B615="","NO WORKER; ",IF(COUNTIF('Workers'!$A$2:$A$61,B615)=0,"WORKER NOT ON WORKERS SHEET; ",""))&amp;IF(C615="","NO JOB; ",IF(COUNTIF('Jobs'!$A$2:$A$61,C615)=0,"JOB NOT ON JOBS SHEET; ",""))&amp;IF(AND(N(G615)=0,AND(D615&lt;&gt;"",E615&lt;&gt;""),N(E615)&lt;=N(D615)),"END BEFORE START; ",IF(N(M615)&lt;=0,"NO HOURS; ",""))&amp;IF(AND(N(A615)&gt;0,B615&lt;&gt;"",COUNTIFS('Time Entries'!$A$2:$A$1500,A615,'Time Entries'!$B$2:$B$1500,B615,'Time Entries'!$C$2:$C$1500,C615,'Time Entries'!$M$2:$M$1500,M615)&gt;1),"POSSIBLE DUPLICATE; ","")&amp;IF(AND(N(A615)&gt;0,B615&lt;&gt;"",N('Settings'!$B$2)&gt;0,SUMIFS('Time Entries'!$M$2:$M$1500,'Time Entries'!$A$2:$A$1500,A615,'Time Entries'!$B$2:$B$1500,B615)&gt;N('Settings'!$B$2)),"LONG DAY; ","")&amp;IF(AND(N(A615)&gt;0,N(J615)&gt;0,N(J615)-N(A615)&gt;N('Settings'!$B$4)),"ENTERED LATE; ","")&amp;IF(AND(N(A615)&gt;0,K615="",TODAY()-N(A615)&gt;=N('Settings'!$B$5)),"NOT APPROVED; ","")="","",LEFT(IF(N(A615)=0,"NO DATE; ",IF(A615&gt;TODAY(),"FUTURE DATE; ",""))&amp;IF(B615="","NO WORKER; ",IF(COUNTIF('Workers'!$A$2:$A$61,B615)=0,"WORKER NOT ON WORKERS SHEET; ",""))&amp;IF(C615="","NO JOB; ",IF(COUNTIF('Jobs'!$A$2:$A$61,C615)=0,"JOB NOT ON JOBS SHEET; ",""))&amp;IF(AND(N(G615)=0,AND(D615&lt;&gt;"",E615&lt;&gt;""),N(E615)&lt;=N(D615)),"END BEFORE START; ",IF(N(M615)&lt;=0,"NO HOURS; ",""))&amp;IF(AND(N(A615)&gt;0,B615&lt;&gt;"",COUNTIFS('Time Entries'!$A$2:$A$1500,A615,'Time Entries'!$B$2:$B$1500,B615,'Time Entries'!$C$2:$C$1500,C615,'Time Entries'!$M$2:$M$1500,M615)&gt;1),"POSSIBLE DUPLICATE; ","")&amp;IF(AND(N(A615)&gt;0,B615&lt;&gt;"",N('Settings'!$B$2)&gt;0,SUMIFS('Time Entries'!$M$2:$M$1500,'Time Entries'!$A$2:$A$1500,A615,'Time Entries'!$B$2:$B$1500,B615)&gt;N('Settings'!$B$2)),"LONG DAY; ","")&amp;IF(AND(N(A615)&gt;0,N(J615)&gt;0,N(J615)-N(A615)&gt;N('Settings'!$B$4)),"ENTERED LATE; ","")&amp;IF(AND(N(A615)&gt;0,K615="",TODAY()-N(A615)&gt;=N('Settings'!$B$5)),"NOT APPROVED; ",""),LEN(IF(N(A615)=0,"NO DATE; ",IF(A615&gt;TODAY(),"FUTURE DATE; ",""))&amp;IF(B615="","NO WORKER; ",IF(COUNTIF('Workers'!$A$2:$A$61,B615)=0,"WORKER NOT ON WORKERS SHEET; ",""))&amp;IF(C615="","NO JOB; ",IF(COUNTIF('Jobs'!$A$2:$A$61,C615)=0,"JOB NOT ON JOBS SHEET; ",""))&amp;IF(AND(N(G615)=0,AND(D615&lt;&gt;"",E615&lt;&gt;""),N(E615)&lt;=N(D615)),"END BEFORE START; ",IF(N(M615)&lt;=0,"NO HOURS; ",""))&amp;IF(AND(N(A615)&gt;0,B615&lt;&gt;"",COUNTIFS('Time Entries'!$A$2:$A$1500,A615,'Time Entries'!$B$2:$B$1500,B615,'Time Entries'!$C$2:$C$1500,C615,'Time Entries'!$M$2:$M$1500,M615)&gt;1),"POSSIBLE DUPLICATE; ","")&amp;IF(AND(N(A615)&gt;0,B615&lt;&gt;"",N('Settings'!$B$2)&gt;0,SUMIFS('Time Entries'!$M$2:$M$1500,'Time Entries'!$A$2:$A$1500,A615,'Time Entries'!$B$2:$B$1500,B615)&gt;N('Settings'!$B$2)),"LONG DAY; ","")&amp;IF(AND(N(A615)&gt;0,N(J615)&gt;0,N(J615)-N(A615)&gt;N('Settings'!$B$4)),"ENTERED LATE; ","")&amp;IF(AND(N(A615)&gt;0,K615="",TODAY()-N(A615)&gt;=N('Settings'!$B$5)),"NOT APPROVED; ",""))-2)))</f>
        <v/>
      </c>
    </row>
    <row r="616">
      <c r="A616" s="6" t="n"/>
      <c r="D616" s="7" t="n"/>
      <c r="E616" s="7" t="n"/>
      <c r="J616" s="6" t="n"/>
      <c r="L616" s="8" t="n"/>
      <c r="M616" s="9">
        <f>IF(NOT(OR(A616&lt;&gt;"",B616&lt;&gt;"",C616&lt;&gt;"")),"",IF(N(G616)&gt;0,N(G616),IF(AND(AND(D616&lt;&gt;"",E616&lt;&gt;""),N(E616)&gt;N(D616)),ROUND((N(E616)-N(D616))*24-N(F616)/60,2),"")))</f>
        <v/>
      </c>
      <c r="N616" s="6">
        <f>IF(N(A616)=0,"",A616-WEEKDAY(A616,3))</f>
        <v/>
      </c>
      <c r="O616" s="8">
        <f>IF(NOT(OR(A616&lt;&gt;"",B616&lt;&gt;"",C616&lt;&gt;"")),"",IF(IF(N(A616)=0,"NO DATE; ",IF(A616&gt;TODAY(),"FUTURE DATE; ",""))&amp;IF(B616="","NO WORKER; ",IF(COUNTIF('Workers'!$A$2:$A$61,B616)=0,"WORKER NOT ON WORKERS SHEET; ",""))&amp;IF(C616="","NO JOB; ",IF(COUNTIF('Jobs'!$A$2:$A$61,C616)=0,"JOB NOT ON JOBS SHEET; ",""))&amp;IF(AND(N(G616)=0,AND(D616&lt;&gt;"",E616&lt;&gt;""),N(E616)&lt;=N(D616)),"END BEFORE START; ",IF(N(M616)&lt;=0,"NO HOURS; ",""))&amp;IF(AND(N(A616)&gt;0,B616&lt;&gt;"",COUNTIFS('Time Entries'!$A$2:$A$1500,A616,'Time Entries'!$B$2:$B$1500,B616,'Time Entries'!$C$2:$C$1500,C616,'Time Entries'!$M$2:$M$1500,M616)&gt;1),"POSSIBLE DUPLICATE; ","")&amp;IF(AND(N(A616)&gt;0,B616&lt;&gt;"",N('Settings'!$B$2)&gt;0,SUMIFS('Time Entries'!$M$2:$M$1500,'Time Entries'!$A$2:$A$1500,A616,'Time Entries'!$B$2:$B$1500,B616)&gt;N('Settings'!$B$2)),"LONG DAY; ","")&amp;IF(AND(N(A616)&gt;0,N(J616)&gt;0,N(J616)-N(A616)&gt;N('Settings'!$B$4)),"ENTERED LATE; ","")&amp;IF(AND(N(A616)&gt;0,K616="",TODAY()-N(A616)&gt;=N('Settings'!$B$5)),"NOT APPROVED; ","")="","",LEFT(IF(N(A616)=0,"NO DATE; ",IF(A616&gt;TODAY(),"FUTURE DATE; ",""))&amp;IF(B616="","NO WORKER; ",IF(COUNTIF('Workers'!$A$2:$A$61,B616)=0,"WORKER NOT ON WORKERS SHEET; ",""))&amp;IF(C616="","NO JOB; ",IF(COUNTIF('Jobs'!$A$2:$A$61,C616)=0,"JOB NOT ON JOBS SHEET; ",""))&amp;IF(AND(N(G616)=0,AND(D616&lt;&gt;"",E616&lt;&gt;""),N(E616)&lt;=N(D616)),"END BEFORE START; ",IF(N(M616)&lt;=0,"NO HOURS; ",""))&amp;IF(AND(N(A616)&gt;0,B616&lt;&gt;"",COUNTIFS('Time Entries'!$A$2:$A$1500,A616,'Time Entries'!$B$2:$B$1500,B616,'Time Entries'!$C$2:$C$1500,C616,'Time Entries'!$M$2:$M$1500,M616)&gt;1),"POSSIBLE DUPLICATE; ","")&amp;IF(AND(N(A616)&gt;0,B616&lt;&gt;"",N('Settings'!$B$2)&gt;0,SUMIFS('Time Entries'!$M$2:$M$1500,'Time Entries'!$A$2:$A$1500,A616,'Time Entries'!$B$2:$B$1500,B616)&gt;N('Settings'!$B$2)),"LONG DAY; ","")&amp;IF(AND(N(A616)&gt;0,N(J616)&gt;0,N(J616)-N(A616)&gt;N('Settings'!$B$4)),"ENTERED LATE; ","")&amp;IF(AND(N(A616)&gt;0,K616="",TODAY()-N(A616)&gt;=N('Settings'!$B$5)),"NOT APPROVED; ",""),LEN(IF(N(A616)=0,"NO DATE; ",IF(A616&gt;TODAY(),"FUTURE DATE; ",""))&amp;IF(B616="","NO WORKER; ",IF(COUNTIF('Workers'!$A$2:$A$61,B616)=0,"WORKER NOT ON WORKERS SHEET; ",""))&amp;IF(C616="","NO JOB; ",IF(COUNTIF('Jobs'!$A$2:$A$61,C616)=0,"JOB NOT ON JOBS SHEET; ",""))&amp;IF(AND(N(G616)=0,AND(D616&lt;&gt;"",E616&lt;&gt;""),N(E616)&lt;=N(D616)),"END BEFORE START; ",IF(N(M616)&lt;=0,"NO HOURS; ",""))&amp;IF(AND(N(A616)&gt;0,B616&lt;&gt;"",COUNTIFS('Time Entries'!$A$2:$A$1500,A616,'Time Entries'!$B$2:$B$1500,B616,'Time Entries'!$C$2:$C$1500,C616,'Time Entries'!$M$2:$M$1500,M616)&gt;1),"POSSIBLE DUPLICATE; ","")&amp;IF(AND(N(A616)&gt;0,B616&lt;&gt;"",N('Settings'!$B$2)&gt;0,SUMIFS('Time Entries'!$M$2:$M$1500,'Time Entries'!$A$2:$A$1500,A616,'Time Entries'!$B$2:$B$1500,B616)&gt;N('Settings'!$B$2)),"LONG DAY; ","")&amp;IF(AND(N(A616)&gt;0,N(J616)&gt;0,N(J616)-N(A616)&gt;N('Settings'!$B$4)),"ENTERED LATE; ","")&amp;IF(AND(N(A616)&gt;0,K616="",TODAY()-N(A616)&gt;=N('Settings'!$B$5)),"NOT APPROVED; ",""))-2)))</f>
        <v/>
      </c>
    </row>
    <row r="617">
      <c r="A617" s="6" t="n"/>
      <c r="D617" s="7" t="n"/>
      <c r="E617" s="7" t="n"/>
      <c r="J617" s="6" t="n"/>
      <c r="L617" s="8" t="n"/>
      <c r="M617" s="9">
        <f>IF(NOT(OR(A617&lt;&gt;"",B617&lt;&gt;"",C617&lt;&gt;"")),"",IF(N(G617)&gt;0,N(G617),IF(AND(AND(D617&lt;&gt;"",E617&lt;&gt;""),N(E617)&gt;N(D617)),ROUND((N(E617)-N(D617))*24-N(F617)/60,2),"")))</f>
        <v/>
      </c>
      <c r="N617" s="6">
        <f>IF(N(A617)=0,"",A617-WEEKDAY(A617,3))</f>
        <v/>
      </c>
      <c r="O617" s="8">
        <f>IF(NOT(OR(A617&lt;&gt;"",B617&lt;&gt;"",C617&lt;&gt;"")),"",IF(IF(N(A617)=0,"NO DATE; ",IF(A617&gt;TODAY(),"FUTURE DATE; ",""))&amp;IF(B617="","NO WORKER; ",IF(COUNTIF('Workers'!$A$2:$A$61,B617)=0,"WORKER NOT ON WORKERS SHEET; ",""))&amp;IF(C617="","NO JOB; ",IF(COUNTIF('Jobs'!$A$2:$A$61,C617)=0,"JOB NOT ON JOBS SHEET; ",""))&amp;IF(AND(N(G617)=0,AND(D617&lt;&gt;"",E617&lt;&gt;""),N(E617)&lt;=N(D617)),"END BEFORE START; ",IF(N(M617)&lt;=0,"NO HOURS; ",""))&amp;IF(AND(N(A617)&gt;0,B617&lt;&gt;"",COUNTIFS('Time Entries'!$A$2:$A$1500,A617,'Time Entries'!$B$2:$B$1500,B617,'Time Entries'!$C$2:$C$1500,C617,'Time Entries'!$M$2:$M$1500,M617)&gt;1),"POSSIBLE DUPLICATE; ","")&amp;IF(AND(N(A617)&gt;0,B617&lt;&gt;"",N('Settings'!$B$2)&gt;0,SUMIFS('Time Entries'!$M$2:$M$1500,'Time Entries'!$A$2:$A$1500,A617,'Time Entries'!$B$2:$B$1500,B617)&gt;N('Settings'!$B$2)),"LONG DAY; ","")&amp;IF(AND(N(A617)&gt;0,N(J617)&gt;0,N(J617)-N(A617)&gt;N('Settings'!$B$4)),"ENTERED LATE; ","")&amp;IF(AND(N(A617)&gt;0,K617="",TODAY()-N(A617)&gt;=N('Settings'!$B$5)),"NOT APPROVED; ","")="","",LEFT(IF(N(A617)=0,"NO DATE; ",IF(A617&gt;TODAY(),"FUTURE DATE; ",""))&amp;IF(B617="","NO WORKER; ",IF(COUNTIF('Workers'!$A$2:$A$61,B617)=0,"WORKER NOT ON WORKERS SHEET; ",""))&amp;IF(C617="","NO JOB; ",IF(COUNTIF('Jobs'!$A$2:$A$61,C617)=0,"JOB NOT ON JOBS SHEET; ",""))&amp;IF(AND(N(G617)=0,AND(D617&lt;&gt;"",E617&lt;&gt;""),N(E617)&lt;=N(D617)),"END BEFORE START; ",IF(N(M617)&lt;=0,"NO HOURS; ",""))&amp;IF(AND(N(A617)&gt;0,B617&lt;&gt;"",COUNTIFS('Time Entries'!$A$2:$A$1500,A617,'Time Entries'!$B$2:$B$1500,B617,'Time Entries'!$C$2:$C$1500,C617,'Time Entries'!$M$2:$M$1500,M617)&gt;1),"POSSIBLE DUPLICATE; ","")&amp;IF(AND(N(A617)&gt;0,B617&lt;&gt;"",N('Settings'!$B$2)&gt;0,SUMIFS('Time Entries'!$M$2:$M$1500,'Time Entries'!$A$2:$A$1500,A617,'Time Entries'!$B$2:$B$1500,B617)&gt;N('Settings'!$B$2)),"LONG DAY; ","")&amp;IF(AND(N(A617)&gt;0,N(J617)&gt;0,N(J617)-N(A617)&gt;N('Settings'!$B$4)),"ENTERED LATE; ","")&amp;IF(AND(N(A617)&gt;0,K617="",TODAY()-N(A617)&gt;=N('Settings'!$B$5)),"NOT APPROVED; ",""),LEN(IF(N(A617)=0,"NO DATE; ",IF(A617&gt;TODAY(),"FUTURE DATE; ",""))&amp;IF(B617="","NO WORKER; ",IF(COUNTIF('Workers'!$A$2:$A$61,B617)=0,"WORKER NOT ON WORKERS SHEET; ",""))&amp;IF(C617="","NO JOB; ",IF(COUNTIF('Jobs'!$A$2:$A$61,C617)=0,"JOB NOT ON JOBS SHEET; ",""))&amp;IF(AND(N(G617)=0,AND(D617&lt;&gt;"",E617&lt;&gt;""),N(E617)&lt;=N(D617)),"END BEFORE START; ",IF(N(M617)&lt;=0,"NO HOURS; ",""))&amp;IF(AND(N(A617)&gt;0,B617&lt;&gt;"",COUNTIFS('Time Entries'!$A$2:$A$1500,A617,'Time Entries'!$B$2:$B$1500,B617,'Time Entries'!$C$2:$C$1500,C617,'Time Entries'!$M$2:$M$1500,M617)&gt;1),"POSSIBLE DUPLICATE; ","")&amp;IF(AND(N(A617)&gt;0,B617&lt;&gt;"",N('Settings'!$B$2)&gt;0,SUMIFS('Time Entries'!$M$2:$M$1500,'Time Entries'!$A$2:$A$1500,A617,'Time Entries'!$B$2:$B$1500,B617)&gt;N('Settings'!$B$2)),"LONG DAY; ","")&amp;IF(AND(N(A617)&gt;0,N(J617)&gt;0,N(J617)-N(A617)&gt;N('Settings'!$B$4)),"ENTERED LATE; ","")&amp;IF(AND(N(A617)&gt;0,K617="",TODAY()-N(A617)&gt;=N('Settings'!$B$5)),"NOT APPROVED; ",""))-2)))</f>
        <v/>
      </c>
    </row>
    <row r="618">
      <c r="A618" s="6" t="n"/>
      <c r="D618" s="7" t="n"/>
      <c r="E618" s="7" t="n"/>
      <c r="J618" s="6" t="n"/>
      <c r="L618" s="8" t="n"/>
      <c r="M618" s="9">
        <f>IF(NOT(OR(A618&lt;&gt;"",B618&lt;&gt;"",C618&lt;&gt;"")),"",IF(N(G618)&gt;0,N(G618),IF(AND(AND(D618&lt;&gt;"",E618&lt;&gt;""),N(E618)&gt;N(D618)),ROUND((N(E618)-N(D618))*24-N(F618)/60,2),"")))</f>
        <v/>
      </c>
      <c r="N618" s="6">
        <f>IF(N(A618)=0,"",A618-WEEKDAY(A618,3))</f>
        <v/>
      </c>
      <c r="O618" s="8">
        <f>IF(NOT(OR(A618&lt;&gt;"",B618&lt;&gt;"",C618&lt;&gt;"")),"",IF(IF(N(A618)=0,"NO DATE; ",IF(A618&gt;TODAY(),"FUTURE DATE; ",""))&amp;IF(B618="","NO WORKER; ",IF(COUNTIF('Workers'!$A$2:$A$61,B618)=0,"WORKER NOT ON WORKERS SHEET; ",""))&amp;IF(C618="","NO JOB; ",IF(COUNTIF('Jobs'!$A$2:$A$61,C618)=0,"JOB NOT ON JOBS SHEET; ",""))&amp;IF(AND(N(G618)=0,AND(D618&lt;&gt;"",E618&lt;&gt;""),N(E618)&lt;=N(D618)),"END BEFORE START; ",IF(N(M618)&lt;=0,"NO HOURS; ",""))&amp;IF(AND(N(A618)&gt;0,B618&lt;&gt;"",COUNTIFS('Time Entries'!$A$2:$A$1500,A618,'Time Entries'!$B$2:$B$1500,B618,'Time Entries'!$C$2:$C$1500,C618,'Time Entries'!$M$2:$M$1500,M618)&gt;1),"POSSIBLE DUPLICATE; ","")&amp;IF(AND(N(A618)&gt;0,B618&lt;&gt;"",N('Settings'!$B$2)&gt;0,SUMIFS('Time Entries'!$M$2:$M$1500,'Time Entries'!$A$2:$A$1500,A618,'Time Entries'!$B$2:$B$1500,B618)&gt;N('Settings'!$B$2)),"LONG DAY; ","")&amp;IF(AND(N(A618)&gt;0,N(J618)&gt;0,N(J618)-N(A618)&gt;N('Settings'!$B$4)),"ENTERED LATE; ","")&amp;IF(AND(N(A618)&gt;0,K618="",TODAY()-N(A618)&gt;=N('Settings'!$B$5)),"NOT APPROVED; ","")="","",LEFT(IF(N(A618)=0,"NO DATE; ",IF(A618&gt;TODAY(),"FUTURE DATE; ",""))&amp;IF(B618="","NO WORKER; ",IF(COUNTIF('Workers'!$A$2:$A$61,B618)=0,"WORKER NOT ON WORKERS SHEET; ",""))&amp;IF(C618="","NO JOB; ",IF(COUNTIF('Jobs'!$A$2:$A$61,C618)=0,"JOB NOT ON JOBS SHEET; ",""))&amp;IF(AND(N(G618)=0,AND(D618&lt;&gt;"",E618&lt;&gt;""),N(E618)&lt;=N(D618)),"END BEFORE START; ",IF(N(M618)&lt;=0,"NO HOURS; ",""))&amp;IF(AND(N(A618)&gt;0,B618&lt;&gt;"",COUNTIFS('Time Entries'!$A$2:$A$1500,A618,'Time Entries'!$B$2:$B$1500,B618,'Time Entries'!$C$2:$C$1500,C618,'Time Entries'!$M$2:$M$1500,M618)&gt;1),"POSSIBLE DUPLICATE; ","")&amp;IF(AND(N(A618)&gt;0,B618&lt;&gt;"",N('Settings'!$B$2)&gt;0,SUMIFS('Time Entries'!$M$2:$M$1500,'Time Entries'!$A$2:$A$1500,A618,'Time Entries'!$B$2:$B$1500,B618)&gt;N('Settings'!$B$2)),"LONG DAY; ","")&amp;IF(AND(N(A618)&gt;0,N(J618)&gt;0,N(J618)-N(A618)&gt;N('Settings'!$B$4)),"ENTERED LATE; ","")&amp;IF(AND(N(A618)&gt;0,K618="",TODAY()-N(A618)&gt;=N('Settings'!$B$5)),"NOT APPROVED; ",""),LEN(IF(N(A618)=0,"NO DATE; ",IF(A618&gt;TODAY(),"FUTURE DATE; ",""))&amp;IF(B618="","NO WORKER; ",IF(COUNTIF('Workers'!$A$2:$A$61,B618)=0,"WORKER NOT ON WORKERS SHEET; ",""))&amp;IF(C618="","NO JOB; ",IF(COUNTIF('Jobs'!$A$2:$A$61,C618)=0,"JOB NOT ON JOBS SHEET; ",""))&amp;IF(AND(N(G618)=0,AND(D618&lt;&gt;"",E618&lt;&gt;""),N(E618)&lt;=N(D618)),"END BEFORE START; ",IF(N(M618)&lt;=0,"NO HOURS; ",""))&amp;IF(AND(N(A618)&gt;0,B618&lt;&gt;"",COUNTIFS('Time Entries'!$A$2:$A$1500,A618,'Time Entries'!$B$2:$B$1500,B618,'Time Entries'!$C$2:$C$1500,C618,'Time Entries'!$M$2:$M$1500,M618)&gt;1),"POSSIBLE DUPLICATE; ","")&amp;IF(AND(N(A618)&gt;0,B618&lt;&gt;"",N('Settings'!$B$2)&gt;0,SUMIFS('Time Entries'!$M$2:$M$1500,'Time Entries'!$A$2:$A$1500,A618,'Time Entries'!$B$2:$B$1500,B618)&gt;N('Settings'!$B$2)),"LONG DAY; ","")&amp;IF(AND(N(A618)&gt;0,N(J618)&gt;0,N(J618)-N(A618)&gt;N('Settings'!$B$4)),"ENTERED LATE; ","")&amp;IF(AND(N(A618)&gt;0,K618="",TODAY()-N(A618)&gt;=N('Settings'!$B$5)),"NOT APPROVED; ",""))-2)))</f>
        <v/>
      </c>
    </row>
    <row r="619">
      <c r="A619" s="6" t="n"/>
      <c r="D619" s="7" t="n"/>
      <c r="E619" s="7" t="n"/>
      <c r="J619" s="6" t="n"/>
      <c r="L619" s="8" t="n"/>
      <c r="M619" s="9">
        <f>IF(NOT(OR(A619&lt;&gt;"",B619&lt;&gt;"",C619&lt;&gt;"")),"",IF(N(G619)&gt;0,N(G619),IF(AND(AND(D619&lt;&gt;"",E619&lt;&gt;""),N(E619)&gt;N(D619)),ROUND((N(E619)-N(D619))*24-N(F619)/60,2),"")))</f>
        <v/>
      </c>
      <c r="N619" s="6">
        <f>IF(N(A619)=0,"",A619-WEEKDAY(A619,3))</f>
        <v/>
      </c>
      <c r="O619" s="8">
        <f>IF(NOT(OR(A619&lt;&gt;"",B619&lt;&gt;"",C619&lt;&gt;"")),"",IF(IF(N(A619)=0,"NO DATE; ",IF(A619&gt;TODAY(),"FUTURE DATE; ",""))&amp;IF(B619="","NO WORKER; ",IF(COUNTIF('Workers'!$A$2:$A$61,B619)=0,"WORKER NOT ON WORKERS SHEET; ",""))&amp;IF(C619="","NO JOB; ",IF(COUNTIF('Jobs'!$A$2:$A$61,C619)=0,"JOB NOT ON JOBS SHEET; ",""))&amp;IF(AND(N(G619)=0,AND(D619&lt;&gt;"",E619&lt;&gt;""),N(E619)&lt;=N(D619)),"END BEFORE START; ",IF(N(M619)&lt;=0,"NO HOURS; ",""))&amp;IF(AND(N(A619)&gt;0,B619&lt;&gt;"",COUNTIFS('Time Entries'!$A$2:$A$1500,A619,'Time Entries'!$B$2:$B$1500,B619,'Time Entries'!$C$2:$C$1500,C619,'Time Entries'!$M$2:$M$1500,M619)&gt;1),"POSSIBLE DUPLICATE; ","")&amp;IF(AND(N(A619)&gt;0,B619&lt;&gt;"",N('Settings'!$B$2)&gt;0,SUMIFS('Time Entries'!$M$2:$M$1500,'Time Entries'!$A$2:$A$1500,A619,'Time Entries'!$B$2:$B$1500,B619)&gt;N('Settings'!$B$2)),"LONG DAY; ","")&amp;IF(AND(N(A619)&gt;0,N(J619)&gt;0,N(J619)-N(A619)&gt;N('Settings'!$B$4)),"ENTERED LATE; ","")&amp;IF(AND(N(A619)&gt;0,K619="",TODAY()-N(A619)&gt;=N('Settings'!$B$5)),"NOT APPROVED; ","")="","",LEFT(IF(N(A619)=0,"NO DATE; ",IF(A619&gt;TODAY(),"FUTURE DATE; ",""))&amp;IF(B619="","NO WORKER; ",IF(COUNTIF('Workers'!$A$2:$A$61,B619)=0,"WORKER NOT ON WORKERS SHEET; ",""))&amp;IF(C619="","NO JOB; ",IF(COUNTIF('Jobs'!$A$2:$A$61,C619)=0,"JOB NOT ON JOBS SHEET; ",""))&amp;IF(AND(N(G619)=0,AND(D619&lt;&gt;"",E619&lt;&gt;""),N(E619)&lt;=N(D619)),"END BEFORE START; ",IF(N(M619)&lt;=0,"NO HOURS; ",""))&amp;IF(AND(N(A619)&gt;0,B619&lt;&gt;"",COUNTIFS('Time Entries'!$A$2:$A$1500,A619,'Time Entries'!$B$2:$B$1500,B619,'Time Entries'!$C$2:$C$1500,C619,'Time Entries'!$M$2:$M$1500,M619)&gt;1),"POSSIBLE DUPLICATE; ","")&amp;IF(AND(N(A619)&gt;0,B619&lt;&gt;"",N('Settings'!$B$2)&gt;0,SUMIFS('Time Entries'!$M$2:$M$1500,'Time Entries'!$A$2:$A$1500,A619,'Time Entries'!$B$2:$B$1500,B619)&gt;N('Settings'!$B$2)),"LONG DAY; ","")&amp;IF(AND(N(A619)&gt;0,N(J619)&gt;0,N(J619)-N(A619)&gt;N('Settings'!$B$4)),"ENTERED LATE; ","")&amp;IF(AND(N(A619)&gt;0,K619="",TODAY()-N(A619)&gt;=N('Settings'!$B$5)),"NOT APPROVED; ",""),LEN(IF(N(A619)=0,"NO DATE; ",IF(A619&gt;TODAY(),"FUTURE DATE; ",""))&amp;IF(B619="","NO WORKER; ",IF(COUNTIF('Workers'!$A$2:$A$61,B619)=0,"WORKER NOT ON WORKERS SHEET; ",""))&amp;IF(C619="","NO JOB; ",IF(COUNTIF('Jobs'!$A$2:$A$61,C619)=0,"JOB NOT ON JOBS SHEET; ",""))&amp;IF(AND(N(G619)=0,AND(D619&lt;&gt;"",E619&lt;&gt;""),N(E619)&lt;=N(D619)),"END BEFORE START; ",IF(N(M619)&lt;=0,"NO HOURS; ",""))&amp;IF(AND(N(A619)&gt;0,B619&lt;&gt;"",COUNTIFS('Time Entries'!$A$2:$A$1500,A619,'Time Entries'!$B$2:$B$1500,B619,'Time Entries'!$C$2:$C$1500,C619,'Time Entries'!$M$2:$M$1500,M619)&gt;1),"POSSIBLE DUPLICATE; ","")&amp;IF(AND(N(A619)&gt;0,B619&lt;&gt;"",N('Settings'!$B$2)&gt;0,SUMIFS('Time Entries'!$M$2:$M$1500,'Time Entries'!$A$2:$A$1500,A619,'Time Entries'!$B$2:$B$1500,B619)&gt;N('Settings'!$B$2)),"LONG DAY; ","")&amp;IF(AND(N(A619)&gt;0,N(J619)&gt;0,N(J619)-N(A619)&gt;N('Settings'!$B$4)),"ENTERED LATE; ","")&amp;IF(AND(N(A619)&gt;0,K619="",TODAY()-N(A619)&gt;=N('Settings'!$B$5)),"NOT APPROVED; ",""))-2)))</f>
        <v/>
      </c>
    </row>
    <row r="620">
      <c r="A620" s="6" t="n"/>
      <c r="D620" s="7" t="n"/>
      <c r="E620" s="7" t="n"/>
      <c r="J620" s="6" t="n"/>
      <c r="L620" s="8" t="n"/>
      <c r="M620" s="9">
        <f>IF(NOT(OR(A620&lt;&gt;"",B620&lt;&gt;"",C620&lt;&gt;"")),"",IF(N(G620)&gt;0,N(G620),IF(AND(AND(D620&lt;&gt;"",E620&lt;&gt;""),N(E620)&gt;N(D620)),ROUND((N(E620)-N(D620))*24-N(F620)/60,2),"")))</f>
        <v/>
      </c>
      <c r="N620" s="6">
        <f>IF(N(A620)=0,"",A620-WEEKDAY(A620,3))</f>
        <v/>
      </c>
      <c r="O620" s="8">
        <f>IF(NOT(OR(A620&lt;&gt;"",B620&lt;&gt;"",C620&lt;&gt;"")),"",IF(IF(N(A620)=0,"NO DATE; ",IF(A620&gt;TODAY(),"FUTURE DATE; ",""))&amp;IF(B620="","NO WORKER; ",IF(COUNTIF('Workers'!$A$2:$A$61,B620)=0,"WORKER NOT ON WORKERS SHEET; ",""))&amp;IF(C620="","NO JOB; ",IF(COUNTIF('Jobs'!$A$2:$A$61,C620)=0,"JOB NOT ON JOBS SHEET; ",""))&amp;IF(AND(N(G620)=0,AND(D620&lt;&gt;"",E620&lt;&gt;""),N(E620)&lt;=N(D620)),"END BEFORE START; ",IF(N(M620)&lt;=0,"NO HOURS; ",""))&amp;IF(AND(N(A620)&gt;0,B620&lt;&gt;"",COUNTIFS('Time Entries'!$A$2:$A$1500,A620,'Time Entries'!$B$2:$B$1500,B620,'Time Entries'!$C$2:$C$1500,C620,'Time Entries'!$M$2:$M$1500,M620)&gt;1),"POSSIBLE DUPLICATE; ","")&amp;IF(AND(N(A620)&gt;0,B620&lt;&gt;"",N('Settings'!$B$2)&gt;0,SUMIFS('Time Entries'!$M$2:$M$1500,'Time Entries'!$A$2:$A$1500,A620,'Time Entries'!$B$2:$B$1500,B620)&gt;N('Settings'!$B$2)),"LONG DAY; ","")&amp;IF(AND(N(A620)&gt;0,N(J620)&gt;0,N(J620)-N(A620)&gt;N('Settings'!$B$4)),"ENTERED LATE; ","")&amp;IF(AND(N(A620)&gt;0,K620="",TODAY()-N(A620)&gt;=N('Settings'!$B$5)),"NOT APPROVED; ","")="","",LEFT(IF(N(A620)=0,"NO DATE; ",IF(A620&gt;TODAY(),"FUTURE DATE; ",""))&amp;IF(B620="","NO WORKER; ",IF(COUNTIF('Workers'!$A$2:$A$61,B620)=0,"WORKER NOT ON WORKERS SHEET; ",""))&amp;IF(C620="","NO JOB; ",IF(COUNTIF('Jobs'!$A$2:$A$61,C620)=0,"JOB NOT ON JOBS SHEET; ",""))&amp;IF(AND(N(G620)=0,AND(D620&lt;&gt;"",E620&lt;&gt;""),N(E620)&lt;=N(D620)),"END BEFORE START; ",IF(N(M620)&lt;=0,"NO HOURS; ",""))&amp;IF(AND(N(A620)&gt;0,B620&lt;&gt;"",COUNTIFS('Time Entries'!$A$2:$A$1500,A620,'Time Entries'!$B$2:$B$1500,B620,'Time Entries'!$C$2:$C$1500,C620,'Time Entries'!$M$2:$M$1500,M620)&gt;1),"POSSIBLE DUPLICATE; ","")&amp;IF(AND(N(A620)&gt;0,B620&lt;&gt;"",N('Settings'!$B$2)&gt;0,SUMIFS('Time Entries'!$M$2:$M$1500,'Time Entries'!$A$2:$A$1500,A620,'Time Entries'!$B$2:$B$1500,B620)&gt;N('Settings'!$B$2)),"LONG DAY; ","")&amp;IF(AND(N(A620)&gt;0,N(J620)&gt;0,N(J620)-N(A620)&gt;N('Settings'!$B$4)),"ENTERED LATE; ","")&amp;IF(AND(N(A620)&gt;0,K620="",TODAY()-N(A620)&gt;=N('Settings'!$B$5)),"NOT APPROVED; ",""),LEN(IF(N(A620)=0,"NO DATE; ",IF(A620&gt;TODAY(),"FUTURE DATE; ",""))&amp;IF(B620="","NO WORKER; ",IF(COUNTIF('Workers'!$A$2:$A$61,B620)=0,"WORKER NOT ON WORKERS SHEET; ",""))&amp;IF(C620="","NO JOB; ",IF(COUNTIF('Jobs'!$A$2:$A$61,C620)=0,"JOB NOT ON JOBS SHEET; ",""))&amp;IF(AND(N(G620)=0,AND(D620&lt;&gt;"",E620&lt;&gt;""),N(E620)&lt;=N(D620)),"END BEFORE START; ",IF(N(M620)&lt;=0,"NO HOURS; ",""))&amp;IF(AND(N(A620)&gt;0,B620&lt;&gt;"",COUNTIFS('Time Entries'!$A$2:$A$1500,A620,'Time Entries'!$B$2:$B$1500,B620,'Time Entries'!$C$2:$C$1500,C620,'Time Entries'!$M$2:$M$1500,M620)&gt;1),"POSSIBLE DUPLICATE; ","")&amp;IF(AND(N(A620)&gt;0,B620&lt;&gt;"",N('Settings'!$B$2)&gt;0,SUMIFS('Time Entries'!$M$2:$M$1500,'Time Entries'!$A$2:$A$1500,A620,'Time Entries'!$B$2:$B$1500,B620)&gt;N('Settings'!$B$2)),"LONG DAY; ","")&amp;IF(AND(N(A620)&gt;0,N(J620)&gt;0,N(J620)-N(A620)&gt;N('Settings'!$B$4)),"ENTERED LATE; ","")&amp;IF(AND(N(A620)&gt;0,K620="",TODAY()-N(A620)&gt;=N('Settings'!$B$5)),"NOT APPROVED; ",""))-2)))</f>
        <v/>
      </c>
    </row>
    <row r="621">
      <c r="A621" s="6" t="n"/>
      <c r="D621" s="7" t="n"/>
      <c r="E621" s="7" t="n"/>
      <c r="J621" s="6" t="n"/>
      <c r="L621" s="8" t="n"/>
      <c r="M621" s="9">
        <f>IF(NOT(OR(A621&lt;&gt;"",B621&lt;&gt;"",C621&lt;&gt;"")),"",IF(N(G621)&gt;0,N(G621),IF(AND(AND(D621&lt;&gt;"",E621&lt;&gt;""),N(E621)&gt;N(D621)),ROUND((N(E621)-N(D621))*24-N(F621)/60,2),"")))</f>
        <v/>
      </c>
      <c r="N621" s="6">
        <f>IF(N(A621)=0,"",A621-WEEKDAY(A621,3))</f>
        <v/>
      </c>
      <c r="O621" s="8">
        <f>IF(NOT(OR(A621&lt;&gt;"",B621&lt;&gt;"",C621&lt;&gt;"")),"",IF(IF(N(A621)=0,"NO DATE; ",IF(A621&gt;TODAY(),"FUTURE DATE; ",""))&amp;IF(B621="","NO WORKER; ",IF(COUNTIF('Workers'!$A$2:$A$61,B621)=0,"WORKER NOT ON WORKERS SHEET; ",""))&amp;IF(C621="","NO JOB; ",IF(COUNTIF('Jobs'!$A$2:$A$61,C621)=0,"JOB NOT ON JOBS SHEET; ",""))&amp;IF(AND(N(G621)=0,AND(D621&lt;&gt;"",E621&lt;&gt;""),N(E621)&lt;=N(D621)),"END BEFORE START; ",IF(N(M621)&lt;=0,"NO HOURS; ",""))&amp;IF(AND(N(A621)&gt;0,B621&lt;&gt;"",COUNTIFS('Time Entries'!$A$2:$A$1500,A621,'Time Entries'!$B$2:$B$1500,B621,'Time Entries'!$C$2:$C$1500,C621,'Time Entries'!$M$2:$M$1500,M621)&gt;1),"POSSIBLE DUPLICATE; ","")&amp;IF(AND(N(A621)&gt;0,B621&lt;&gt;"",N('Settings'!$B$2)&gt;0,SUMIFS('Time Entries'!$M$2:$M$1500,'Time Entries'!$A$2:$A$1500,A621,'Time Entries'!$B$2:$B$1500,B621)&gt;N('Settings'!$B$2)),"LONG DAY; ","")&amp;IF(AND(N(A621)&gt;0,N(J621)&gt;0,N(J621)-N(A621)&gt;N('Settings'!$B$4)),"ENTERED LATE; ","")&amp;IF(AND(N(A621)&gt;0,K621="",TODAY()-N(A621)&gt;=N('Settings'!$B$5)),"NOT APPROVED; ","")="","",LEFT(IF(N(A621)=0,"NO DATE; ",IF(A621&gt;TODAY(),"FUTURE DATE; ",""))&amp;IF(B621="","NO WORKER; ",IF(COUNTIF('Workers'!$A$2:$A$61,B621)=0,"WORKER NOT ON WORKERS SHEET; ",""))&amp;IF(C621="","NO JOB; ",IF(COUNTIF('Jobs'!$A$2:$A$61,C621)=0,"JOB NOT ON JOBS SHEET; ",""))&amp;IF(AND(N(G621)=0,AND(D621&lt;&gt;"",E621&lt;&gt;""),N(E621)&lt;=N(D621)),"END BEFORE START; ",IF(N(M621)&lt;=0,"NO HOURS; ",""))&amp;IF(AND(N(A621)&gt;0,B621&lt;&gt;"",COUNTIFS('Time Entries'!$A$2:$A$1500,A621,'Time Entries'!$B$2:$B$1500,B621,'Time Entries'!$C$2:$C$1500,C621,'Time Entries'!$M$2:$M$1500,M621)&gt;1),"POSSIBLE DUPLICATE; ","")&amp;IF(AND(N(A621)&gt;0,B621&lt;&gt;"",N('Settings'!$B$2)&gt;0,SUMIFS('Time Entries'!$M$2:$M$1500,'Time Entries'!$A$2:$A$1500,A621,'Time Entries'!$B$2:$B$1500,B621)&gt;N('Settings'!$B$2)),"LONG DAY; ","")&amp;IF(AND(N(A621)&gt;0,N(J621)&gt;0,N(J621)-N(A621)&gt;N('Settings'!$B$4)),"ENTERED LATE; ","")&amp;IF(AND(N(A621)&gt;0,K621="",TODAY()-N(A621)&gt;=N('Settings'!$B$5)),"NOT APPROVED; ",""),LEN(IF(N(A621)=0,"NO DATE; ",IF(A621&gt;TODAY(),"FUTURE DATE; ",""))&amp;IF(B621="","NO WORKER; ",IF(COUNTIF('Workers'!$A$2:$A$61,B621)=0,"WORKER NOT ON WORKERS SHEET; ",""))&amp;IF(C621="","NO JOB; ",IF(COUNTIF('Jobs'!$A$2:$A$61,C621)=0,"JOB NOT ON JOBS SHEET; ",""))&amp;IF(AND(N(G621)=0,AND(D621&lt;&gt;"",E621&lt;&gt;""),N(E621)&lt;=N(D621)),"END BEFORE START; ",IF(N(M621)&lt;=0,"NO HOURS; ",""))&amp;IF(AND(N(A621)&gt;0,B621&lt;&gt;"",COUNTIFS('Time Entries'!$A$2:$A$1500,A621,'Time Entries'!$B$2:$B$1500,B621,'Time Entries'!$C$2:$C$1500,C621,'Time Entries'!$M$2:$M$1500,M621)&gt;1),"POSSIBLE DUPLICATE; ","")&amp;IF(AND(N(A621)&gt;0,B621&lt;&gt;"",N('Settings'!$B$2)&gt;0,SUMIFS('Time Entries'!$M$2:$M$1500,'Time Entries'!$A$2:$A$1500,A621,'Time Entries'!$B$2:$B$1500,B621)&gt;N('Settings'!$B$2)),"LONG DAY; ","")&amp;IF(AND(N(A621)&gt;0,N(J621)&gt;0,N(J621)-N(A621)&gt;N('Settings'!$B$4)),"ENTERED LATE; ","")&amp;IF(AND(N(A621)&gt;0,K621="",TODAY()-N(A621)&gt;=N('Settings'!$B$5)),"NOT APPROVED; ",""))-2)))</f>
        <v/>
      </c>
    </row>
    <row r="622">
      <c r="A622" s="6" t="n"/>
      <c r="D622" s="7" t="n"/>
      <c r="E622" s="7" t="n"/>
      <c r="J622" s="6" t="n"/>
      <c r="L622" s="8" t="n"/>
      <c r="M622" s="9">
        <f>IF(NOT(OR(A622&lt;&gt;"",B622&lt;&gt;"",C622&lt;&gt;"")),"",IF(N(G622)&gt;0,N(G622),IF(AND(AND(D622&lt;&gt;"",E622&lt;&gt;""),N(E622)&gt;N(D622)),ROUND((N(E622)-N(D622))*24-N(F622)/60,2),"")))</f>
        <v/>
      </c>
      <c r="N622" s="6">
        <f>IF(N(A622)=0,"",A622-WEEKDAY(A622,3))</f>
        <v/>
      </c>
      <c r="O622" s="8">
        <f>IF(NOT(OR(A622&lt;&gt;"",B622&lt;&gt;"",C622&lt;&gt;"")),"",IF(IF(N(A622)=0,"NO DATE; ",IF(A622&gt;TODAY(),"FUTURE DATE; ",""))&amp;IF(B622="","NO WORKER; ",IF(COUNTIF('Workers'!$A$2:$A$61,B622)=0,"WORKER NOT ON WORKERS SHEET; ",""))&amp;IF(C622="","NO JOB; ",IF(COUNTIF('Jobs'!$A$2:$A$61,C622)=0,"JOB NOT ON JOBS SHEET; ",""))&amp;IF(AND(N(G622)=0,AND(D622&lt;&gt;"",E622&lt;&gt;""),N(E622)&lt;=N(D622)),"END BEFORE START; ",IF(N(M622)&lt;=0,"NO HOURS; ",""))&amp;IF(AND(N(A622)&gt;0,B622&lt;&gt;"",COUNTIFS('Time Entries'!$A$2:$A$1500,A622,'Time Entries'!$B$2:$B$1500,B622,'Time Entries'!$C$2:$C$1500,C622,'Time Entries'!$M$2:$M$1500,M622)&gt;1),"POSSIBLE DUPLICATE; ","")&amp;IF(AND(N(A622)&gt;0,B622&lt;&gt;"",N('Settings'!$B$2)&gt;0,SUMIFS('Time Entries'!$M$2:$M$1500,'Time Entries'!$A$2:$A$1500,A622,'Time Entries'!$B$2:$B$1500,B622)&gt;N('Settings'!$B$2)),"LONG DAY; ","")&amp;IF(AND(N(A622)&gt;0,N(J622)&gt;0,N(J622)-N(A622)&gt;N('Settings'!$B$4)),"ENTERED LATE; ","")&amp;IF(AND(N(A622)&gt;0,K622="",TODAY()-N(A622)&gt;=N('Settings'!$B$5)),"NOT APPROVED; ","")="","",LEFT(IF(N(A622)=0,"NO DATE; ",IF(A622&gt;TODAY(),"FUTURE DATE; ",""))&amp;IF(B622="","NO WORKER; ",IF(COUNTIF('Workers'!$A$2:$A$61,B622)=0,"WORKER NOT ON WORKERS SHEET; ",""))&amp;IF(C622="","NO JOB; ",IF(COUNTIF('Jobs'!$A$2:$A$61,C622)=0,"JOB NOT ON JOBS SHEET; ",""))&amp;IF(AND(N(G622)=0,AND(D622&lt;&gt;"",E622&lt;&gt;""),N(E622)&lt;=N(D622)),"END BEFORE START; ",IF(N(M622)&lt;=0,"NO HOURS; ",""))&amp;IF(AND(N(A622)&gt;0,B622&lt;&gt;"",COUNTIFS('Time Entries'!$A$2:$A$1500,A622,'Time Entries'!$B$2:$B$1500,B622,'Time Entries'!$C$2:$C$1500,C622,'Time Entries'!$M$2:$M$1500,M622)&gt;1),"POSSIBLE DUPLICATE; ","")&amp;IF(AND(N(A622)&gt;0,B622&lt;&gt;"",N('Settings'!$B$2)&gt;0,SUMIFS('Time Entries'!$M$2:$M$1500,'Time Entries'!$A$2:$A$1500,A622,'Time Entries'!$B$2:$B$1500,B622)&gt;N('Settings'!$B$2)),"LONG DAY; ","")&amp;IF(AND(N(A622)&gt;0,N(J622)&gt;0,N(J622)-N(A622)&gt;N('Settings'!$B$4)),"ENTERED LATE; ","")&amp;IF(AND(N(A622)&gt;0,K622="",TODAY()-N(A622)&gt;=N('Settings'!$B$5)),"NOT APPROVED; ",""),LEN(IF(N(A622)=0,"NO DATE; ",IF(A622&gt;TODAY(),"FUTURE DATE; ",""))&amp;IF(B622="","NO WORKER; ",IF(COUNTIF('Workers'!$A$2:$A$61,B622)=0,"WORKER NOT ON WORKERS SHEET; ",""))&amp;IF(C622="","NO JOB; ",IF(COUNTIF('Jobs'!$A$2:$A$61,C622)=0,"JOB NOT ON JOBS SHEET; ",""))&amp;IF(AND(N(G622)=0,AND(D622&lt;&gt;"",E622&lt;&gt;""),N(E622)&lt;=N(D622)),"END BEFORE START; ",IF(N(M622)&lt;=0,"NO HOURS; ",""))&amp;IF(AND(N(A622)&gt;0,B622&lt;&gt;"",COUNTIFS('Time Entries'!$A$2:$A$1500,A622,'Time Entries'!$B$2:$B$1500,B622,'Time Entries'!$C$2:$C$1500,C622,'Time Entries'!$M$2:$M$1500,M622)&gt;1),"POSSIBLE DUPLICATE; ","")&amp;IF(AND(N(A622)&gt;0,B622&lt;&gt;"",N('Settings'!$B$2)&gt;0,SUMIFS('Time Entries'!$M$2:$M$1500,'Time Entries'!$A$2:$A$1500,A622,'Time Entries'!$B$2:$B$1500,B622)&gt;N('Settings'!$B$2)),"LONG DAY; ","")&amp;IF(AND(N(A622)&gt;0,N(J622)&gt;0,N(J622)-N(A622)&gt;N('Settings'!$B$4)),"ENTERED LATE; ","")&amp;IF(AND(N(A622)&gt;0,K622="",TODAY()-N(A622)&gt;=N('Settings'!$B$5)),"NOT APPROVED; ",""))-2)))</f>
        <v/>
      </c>
    </row>
    <row r="623">
      <c r="A623" s="6" t="n"/>
      <c r="D623" s="7" t="n"/>
      <c r="E623" s="7" t="n"/>
      <c r="J623" s="6" t="n"/>
      <c r="L623" s="8" t="n"/>
      <c r="M623" s="9">
        <f>IF(NOT(OR(A623&lt;&gt;"",B623&lt;&gt;"",C623&lt;&gt;"")),"",IF(N(G623)&gt;0,N(G623),IF(AND(AND(D623&lt;&gt;"",E623&lt;&gt;""),N(E623)&gt;N(D623)),ROUND((N(E623)-N(D623))*24-N(F623)/60,2),"")))</f>
        <v/>
      </c>
      <c r="N623" s="6">
        <f>IF(N(A623)=0,"",A623-WEEKDAY(A623,3))</f>
        <v/>
      </c>
      <c r="O623" s="8">
        <f>IF(NOT(OR(A623&lt;&gt;"",B623&lt;&gt;"",C623&lt;&gt;"")),"",IF(IF(N(A623)=0,"NO DATE; ",IF(A623&gt;TODAY(),"FUTURE DATE; ",""))&amp;IF(B623="","NO WORKER; ",IF(COUNTIF('Workers'!$A$2:$A$61,B623)=0,"WORKER NOT ON WORKERS SHEET; ",""))&amp;IF(C623="","NO JOB; ",IF(COUNTIF('Jobs'!$A$2:$A$61,C623)=0,"JOB NOT ON JOBS SHEET; ",""))&amp;IF(AND(N(G623)=0,AND(D623&lt;&gt;"",E623&lt;&gt;""),N(E623)&lt;=N(D623)),"END BEFORE START; ",IF(N(M623)&lt;=0,"NO HOURS; ",""))&amp;IF(AND(N(A623)&gt;0,B623&lt;&gt;"",COUNTIFS('Time Entries'!$A$2:$A$1500,A623,'Time Entries'!$B$2:$B$1500,B623,'Time Entries'!$C$2:$C$1500,C623,'Time Entries'!$M$2:$M$1500,M623)&gt;1),"POSSIBLE DUPLICATE; ","")&amp;IF(AND(N(A623)&gt;0,B623&lt;&gt;"",N('Settings'!$B$2)&gt;0,SUMIFS('Time Entries'!$M$2:$M$1500,'Time Entries'!$A$2:$A$1500,A623,'Time Entries'!$B$2:$B$1500,B623)&gt;N('Settings'!$B$2)),"LONG DAY; ","")&amp;IF(AND(N(A623)&gt;0,N(J623)&gt;0,N(J623)-N(A623)&gt;N('Settings'!$B$4)),"ENTERED LATE; ","")&amp;IF(AND(N(A623)&gt;0,K623="",TODAY()-N(A623)&gt;=N('Settings'!$B$5)),"NOT APPROVED; ","")="","",LEFT(IF(N(A623)=0,"NO DATE; ",IF(A623&gt;TODAY(),"FUTURE DATE; ",""))&amp;IF(B623="","NO WORKER; ",IF(COUNTIF('Workers'!$A$2:$A$61,B623)=0,"WORKER NOT ON WORKERS SHEET; ",""))&amp;IF(C623="","NO JOB; ",IF(COUNTIF('Jobs'!$A$2:$A$61,C623)=0,"JOB NOT ON JOBS SHEET; ",""))&amp;IF(AND(N(G623)=0,AND(D623&lt;&gt;"",E623&lt;&gt;""),N(E623)&lt;=N(D623)),"END BEFORE START; ",IF(N(M623)&lt;=0,"NO HOURS; ",""))&amp;IF(AND(N(A623)&gt;0,B623&lt;&gt;"",COUNTIFS('Time Entries'!$A$2:$A$1500,A623,'Time Entries'!$B$2:$B$1500,B623,'Time Entries'!$C$2:$C$1500,C623,'Time Entries'!$M$2:$M$1500,M623)&gt;1),"POSSIBLE DUPLICATE; ","")&amp;IF(AND(N(A623)&gt;0,B623&lt;&gt;"",N('Settings'!$B$2)&gt;0,SUMIFS('Time Entries'!$M$2:$M$1500,'Time Entries'!$A$2:$A$1500,A623,'Time Entries'!$B$2:$B$1500,B623)&gt;N('Settings'!$B$2)),"LONG DAY; ","")&amp;IF(AND(N(A623)&gt;0,N(J623)&gt;0,N(J623)-N(A623)&gt;N('Settings'!$B$4)),"ENTERED LATE; ","")&amp;IF(AND(N(A623)&gt;0,K623="",TODAY()-N(A623)&gt;=N('Settings'!$B$5)),"NOT APPROVED; ",""),LEN(IF(N(A623)=0,"NO DATE; ",IF(A623&gt;TODAY(),"FUTURE DATE; ",""))&amp;IF(B623="","NO WORKER; ",IF(COUNTIF('Workers'!$A$2:$A$61,B623)=0,"WORKER NOT ON WORKERS SHEET; ",""))&amp;IF(C623="","NO JOB; ",IF(COUNTIF('Jobs'!$A$2:$A$61,C623)=0,"JOB NOT ON JOBS SHEET; ",""))&amp;IF(AND(N(G623)=0,AND(D623&lt;&gt;"",E623&lt;&gt;""),N(E623)&lt;=N(D623)),"END BEFORE START; ",IF(N(M623)&lt;=0,"NO HOURS; ",""))&amp;IF(AND(N(A623)&gt;0,B623&lt;&gt;"",COUNTIFS('Time Entries'!$A$2:$A$1500,A623,'Time Entries'!$B$2:$B$1500,B623,'Time Entries'!$C$2:$C$1500,C623,'Time Entries'!$M$2:$M$1500,M623)&gt;1),"POSSIBLE DUPLICATE; ","")&amp;IF(AND(N(A623)&gt;0,B623&lt;&gt;"",N('Settings'!$B$2)&gt;0,SUMIFS('Time Entries'!$M$2:$M$1500,'Time Entries'!$A$2:$A$1500,A623,'Time Entries'!$B$2:$B$1500,B623)&gt;N('Settings'!$B$2)),"LONG DAY; ","")&amp;IF(AND(N(A623)&gt;0,N(J623)&gt;0,N(J623)-N(A623)&gt;N('Settings'!$B$4)),"ENTERED LATE; ","")&amp;IF(AND(N(A623)&gt;0,K623="",TODAY()-N(A623)&gt;=N('Settings'!$B$5)),"NOT APPROVED; ",""))-2)))</f>
        <v/>
      </c>
    </row>
    <row r="624">
      <c r="A624" s="6" t="n"/>
      <c r="D624" s="7" t="n"/>
      <c r="E624" s="7" t="n"/>
      <c r="J624" s="6" t="n"/>
      <c r="L624" s="8" t="n"/>
      <c r="M624" s="9">
        <f>IF(NOT(OR(A624&lt;&gt;"",B624&lt;&gt;"",C624&lt;&gt;"")),"",IF(N(G624)&gt;0,N(G624),IF(AND(AND(D624&lt;&gt;"",E624&lt;&gt;""),N(E624)&gt;N(D624)),ROUND((N(E624)-N(D624))*24-N(F624)/60,2),"")))</f>
        <v/>
      </c>
      <c r="N624" s="6">
        <f>IF(N(A624)=0,"",A624-WEEKDAY(A624,3))</f>
        <v/>
      </c>
      <c r="O624" s="8">
        <f>IF(NOT(OR(A624&lt;&gt;"",B624&lt;&gt;"",C624&lt;&gt;"")),"",IF(IF(N(A624)=0,"NO DATE; ",IF(A624&gt;TODAY(),"FUTURE DATE; ",""))&amp;IF(B624="","NO WORKER; ",IF(COUNTIF('Workers'!$A$2:$A$61,B624)=0,"WORKER NOT ON WORKERS SHEET; ",""))&amp;IF(C624="","NO JOB; ",IF(COUNTIF('Jobs'!$A$2:$A$61,C624)=0,"JOB NOT ON JOBS SHEET; ",""))&amp;IF(AND(N(G624)=0,AND(D624&lt;&gt;"",E624&lt;&gt;""),N(E624)&lt;=N(D624)),"END BEFORE START; ",IF(N(M624)&lt;=0,"NO HOURS; ",""))&amp;IF(AND(N(A624)&gt;0,B624&lt;&gt;"",COUNTIFS('Time Entries'!$A$2:$A$1500,A624,'Time Entries'!$B$2:$B$1500,B624,'Time Entries'!$C$2:$C$1500,C624,'Time Entries'!$M$2:$M$1500,M624)&gt;1),"POSSIBLE DUPLICATE; ","")&amp;IF(AND(N(A624)&gt;0,B624&lt;&gt;"",N('Settings'!$B$2)&gt;0,SUMIFS('Time Entries'!$M$2:$M$1500,'Time Entries'!$A$2:$A$1500,A624,'Time Entries'!$B$2:$B$1500,B624)&gt;N('Settings'!$B$2)),"LONG DAY; ","")&amp;IF(AND(N(A624)&gt;0,N(J624)&gt;0,N(J624)-N(A624)&gt;N('Settings'!$B$4)),"ENTERED LATE; ","")&amp;IF(AND(N(A624)&gt;0,K624="",TODAY()-N(A624)&gt;=N('Settings'!$B$5)),"NOT APPROVED; ","")="","",LEFT(IF(N(A624)=0,"NO DATE; ",IF(A624&gt;TODAY(),"FUTURE DATE; ",""))&amp;IF(B624="","NO WORKER; ",IF(COUNTIF('Workers'!$A$2:$A$61,B624)=0,"WORKER NOT ON WORKERS SHEET; ",""))&amp;IF(C624="","NO JOB; ",IF(COUNTIF('Jobs'!$A$2:$A$61,C624)=0,"JOB NOT ON JOBS SHEET; ",""))&amp;IF(AND(N(G624)=0,AND(D624&lt;&gt;"",E624&lt;&gt;""),N(E624)&lt;=N(D624)),"END BEFORE START; ",IF(N(M624)&lt;=0,"NO HOURS; ",""))&amp;IF(AND(N(A624)&gt;0,B624&lt;&gt;"",COUNTIFS('Time Entries'!$A$2:$A$1500,A624,'Time Entries'!$B$2:$B$1500,B624,'Time Entries'!$C$2:$C$1500,C624,'Time Entries'!$M$2:$M$1500,M624)&gt;1),"POSSIBLE DUPLICATE; ","")&amp;IF(AND(N(A624)&gt;0,B624&lt;&gt;"",N('Settings'!$B$2)&gt;0,SUMIFS('Time Entries'!$M$2:$M$1500,'Time Entries'!$A$2:$A$1500,A624,'Time Entries'!$B$2:$B$1500,B624)&gt;N('Settings'!$B$2)),"LONG DAY; ","")&amp;IF(AND(N(A624)&gt;0,N(J624)&gt;0,N(J624)-N(A624)&gt;N('Settings'!$B$4)),"ENTERED LATE; ","")&amp;IF(AND(N(A624)&gt;0,K624="",TODAY()-N(A624)&gt;=N('Settings'!$B$5)),"NOT APPROVED; ",""),LEN(IF(N(A624)=0,"NO DATE; ",IF(A624&gt;TODAY(),"FUTURE DATE; ",""))&amp;IF(B624="","NO WORKER; ",IF(COUNTIF('Workers'!$A$2:$A$61,B624)=0,"WORKER NOT ON WORKERS SHEET; ",""))&amp;IF(C624="","NO JOB; ",IF(COUNTIF('Jobs'!$A$2:$A$61,C624)=0,"JOB NOT ON JOBS SHEET; ",""))&amp;IF(AND(N(G624)=0,AND(D624&lt;&gt;"",E624&lt;&gt;""),N(E624)&lt;=N(D624)),"END BEFORE START; ",IF(N(M624)&lt;=0,"NO HOURS; ",""))&amp;IF(AND(N(A624)&gt;0,B624&lt;&gt;"",COUNTIFS('Time Entries'!$A$2:$A$1500,A624,'Time Entries'!$B$2:$B$1500,B624,'Time Entries'!$C$2:$C$1500,C624,'Time Entries'!$M$2:$M$1500,M624)&gt;1),"POSSIBLE DUPLICATE; ","")&amp;IF(AND(N(A624)&gt;0,B624&lt;&gt;"",N('Settings'!$B$2)&gt;0,SUMIFS('Time Entries'!$M$2:$M$1500,'Time Entries'!$A$2:$A$1500,A624,'Time Entries'!$B$2:$B$1500,B624)&gt;N('Settings'!$B$2)),"LONG DAY; ","")&amp;IF(AND(N(A624)&gt;0,N(J624)&gt;0,N(J624)-N(A624)&gt;N('Settings'!$B$4)),"ENTERED LATE; ","")&amp;IF(AND(N(A624)&gt;0,K624="",TODAY()-N(A624)&gt;=N('Settings'!$B$5)),"NOT APPROVED; ",""))-2)))</f>
        <v/>
      </c>
    </row>
    <row r="625">
      <c r="A625" s="6" t="n"/>
      <c r="D625" s="7" t="n"/>
      <c r="E625" s="7" t="n"/>
      <c r="J625" s="6" t="n"/>
      <c r="L625" s="8" t="n"/>
      <c r="M625" s="9">
        <f>IF(NOT(OR(A625&lt;&gt;"",B625&lt;&gt;"",C625&lt;&gt;"")),"",IF(N(G625)&gt;0,N(G625),IF(AND(AND(D625&lt;&gt;"",E625&lt;&gt;""),N(E625)&gt;N(D625)),ROUND((N(E625)-N(D625))*24-N(F625)/60,2),"")))</f>
        <v/>
      </c>
      <c r="N625" s="6">
        <f>IF(N(A625)=0,"",A625-WEEKDAY(A625,3))</f>
        <v/>
      </c>
      <c r="O625" s="8">
        <f>IF(NOT(OR(A625&lt;&gt;"",B625&lt;&gt;"",C625&lt;&gt;"")),"",IF(IF(N(A625)=0,"NO DATE; ",IF(A625&gt;TODAY(),"FUTURE DATE; ",""))&amp;IF(B625="","NO WORKER; ",IF(COUNTIF('Workers'!$A$2:$A$61,B625)=0,"WORKER NOT ON WORKERS SHEET; ",""))&amp;IF(C625="","NO JOB; ",IF(COUNTIF('Jobs'!$A$2:$A$61,C625)=0,"JOB NOT ON JOBS SHEET; ",""))&amp;IF(AND(N(G625)=0,AND(D625&lt;&gt;"",E625&lt;&gt;""),N(E625)&lt;=N(D625)),"END BEFORE START; ",IF(N(M625)&lt;=0,"NO HOURS; ",""))&amp;IF(AND(N(A625)&gt;0,B625&lt;&gt;"",COUNTIFS('Time Entries'!$A$2:$A$1500,A625,'Time Entries'!$B$2:$B$1500,B625,'Time Entries'!$C$2:$C$1500,C625,'Time Entries'!$M$2:$M$1500,M625)&gt;1),"POSSIBLE DUPLICATE; ","")&amp;IF(AND(N(A625)&gt;0,B625&lt;&gt;"",N('Settings'!$B$2)&gt;0,SUMIFS('Time Entries'!$M$2:$M$1500,'Time Entries'!$A$2:$A$1500,A625,'Time Entries'!$B$2:$B$1500,B625)&gt;N('Settings'!$B$2)),"LONG DAY; ","")&amp;IF(AND(N(A625)&gt;0,N(J625)&gt;0,N(J625)-N(A625)&gt;N('Settings'!$B$4)),"ENTERED LATE; ","")&amp;IF(AND(N(A625)&gt;0,K625="",TODAY()-N(A625)&gt;=N('Settings'!$B$5)),"NOT APPROVED; ","")="","",LEFT(IF(N(A625)=0,"NO DATE; ",IF(A625&gt;TODAY(),"FUTURE DATE; ",""))&amp;IF(B625="","NO WORKER; ",IF(COUNTIF('Workers'!$A$2:$A$61,B625)=0,"WORKER NOT ON WORKERS SHEET; ",""))&amp;IF(C625="","NO JOB; ",IF(COUNTIF('Jobs'!$A$2:$A$61,C625)=0,"JOB NOT ON JOBS SHEET; ",""))&amp;IF(AND(N(G625)=0,AND(D625&lt;&gt;"",E625&lt;&gt;""),N(E625)&lt;=N(D625)),"END BEFORE START; ",IF(N(M625)&lt;=0,"NO HOURS; ",""))&amp;IF(AND(N(A625)&gt;0,B625&lt;&gt;"",COUNTIFS('Time Entries'!$A$2:$A$1500,A625,'Time Entries'!$B$2:$B$1500,B625,'Time Entries'!$C$2:$C$1500,C625,'Time Entries'!$M$2:$M$1500,M625)&gt;1),"POSSIBLE DUPLICATE; ","")&amp;IF(AND(N(A625)&gt;0,B625&lt;&gt;"",N('Settings'!$B$2)&gt;0,SUMIFS('Time Entries'!$M$2:$M$1500,'Time Entries'!$A$2:$A$1500,A625,'Time Entries'!$B$2:$B$1500,B625)&gt;N('Settings'!$B$2)),"LONG DAY; ","")&amp;IF(AND(N(A625)&gt;0,N(J625)&gt;0,N(J625)-N(A625)&gt;N('Settings'!$B$4)),"ENTERED LATE; ","")&amp;IF(AND(N(A625)&gt;0,K625="",TODAY()-N(A625)&gt;=N('Settings'!$B$5)),"NOT APPROVED; ",""),LEN(IF(N(A625)=0,"NO DATE; ",IF(A625&gt;TODAY(),"FUTURE DATE; ",""))&amp;IF(B625="","NO WORKER; ",IF(COUNTIF('Workers'!$A$2:$A$61,B625)=0,"WORKER NOT ON WORKERS SHEET; ",""))&amp;IF(C625="","NO JOB; ",IF(COUNTIF('Jobs'!$A$2:$A$61,C625)=0,"JOB NOT ON JOBS SHEET; ",""))&amp;IF(AND(N(G625)=0,AND(D625&lt;&gt;"",E625&lt;&gt;""),N(E625)&lt;=N(D625)),"END BEFORE START; ",IF(N(M625)&lt;=0,"NO HOURS; ",""))&amp;IF(AND(N(A625)&gt;0,B625&lt;&gt;"",COUNTIFS('Time Entries'!$A$2:$A$1500,A625,'Time Entries'!$B$2:$B$1500,B625,'Time Entries'!$C$2:$C$1500,C625,'Time Entries'!$M$2:$M$1500,M625)&gt;1),"POSSIBLE DUPLICATE; ","")&amp;IF(AND(N(A625)&gt;0,B625&lt;&gt;"",N('Settings'!$B$2)&gt;0,SUMIFS('Time Entries'!$M$2:$M$1500,'Time Entries'!$A$2:$A$1500,A625,'Time Entries'!$B$2:$B$1500,B625)&gt;N('Settings'!$B$2)),"LONG DAY; ","")&amp;IF(AND(N(A625)&gt;0,N(J625)&gt;0,N(J625)-N(A625)&gt;N('Settings'!$B$4)),"ENTERED LATE; ","")&amp;IF(AND(N(A625)&gt;0,K625="",TODAY()-N(A625)&gt;=N('Settings'!$B$5)),"NOT APPROVED; ",""))-2)))</f>
        <v/>
      </c>
    </row>
    <row r="626">
      <c r="A626" s="6" t="n"/>
      <c r="D626" s="7" t="n"/>
      <c r="E626" s="7" t="n"/>
      <c r="J626" s="6" t="n"/>
      <c r="L626" s="8" t="n"/>
      <c r="M626" s="9">
        <f>IF(NOT(OR(A626&lt;&gt;"",B626&lt;&gt;"",C626&lt;&gt;"")),"",IF(N(G626)&gt;0,N(G626),IF(AND(AND(D626&lt;&gt;"",E626&lt;&gt;""),N(E626)&gt;N(D626)),ROUND((N(E626)-N(D626))*24-N(F626)/60,2),"")))</f>
        <v/>
      </c>
      <c r="N626" s="6">
        <f>IF(N(A626)=0,"",A626-WEEKDAY(A626,3))</f>
        <v/>
      </c>
      <c r="O626" s="8">
        <f>IF(NOT(OR(A626&lt;&gt;"",B626&lt;&gt;"",C626&lt;&gt;"")),"",IF(IF(N(A626)=0,"NO DATE; ",IF(A626&gt;TODAY(),"FUTURE DATE; ",""))&amp;IF(B626="","NO WORKER; ",IF(COUNTIF('Workers'!$A$2:$A$61,B626)=0,"WORKER NOT ON WORKERS SHEET; ",""))&amp;IF(C626="","NO JOB; ",IF(COUNTIF('Jobs'!$A$2:$A$61,C626)=0,"JOB NOT ON JOBS SHEET; ",""))&amp;IF(AND(N(G626)=0,AND(D626&lt;&gt;"",E626&lt;&gt;""),N(E626)&lt;=N(D626)),"END BEFORE START; ",IF(N(M626)&lt;=0,"NO HOURS; ",""))&amp;IF(AND(N(A626)&gt;0,B626&lt;&gt;"",COUNTIFS('Time Entries'!$A$2:$A$1500,A626,'Time Entries'!$B$2:$B$1500,B626,'Time Entries'!$C$2:$C$1500,C626,'Time Entries'!$M$2:$M$1500,M626)&gt;1),"POSSIBLE DUPLICATE; ","")&amp;IF(AND(N(A626)&gt;0,B626&lt;&gt;"",N('Settings'!$B$2)&gt;0,SUMIFS('Time Entries'!$M$2:$M$1500,'Time Entries'!$A$2:$A$1500,A626,'Time Entries'!$B$2:$B$1500,B626)&gt;N('Settings'!$B$2)),"LONG DAY; ","")&amp;IF(AND(N(A626)&gt;0,N(J626)&gt;0,N(J626)-N(A626)&gt;N('Settings'!$B$4)),"ENTERED LATE; ","")&amp;IF(AND(N(A626)&gt;0,K626="",TODAY()-N(A626)&gt;=N('Settings'!$B$5)),"NOT APPROVED; ","")="","",LEFT(IF(N(A626)=0,"NO DATE; ",IF(A626&gt;TODAY(),"FUTURE DATE; ",""))&amp;IF(B626="","NO WORKER; ",IF(COUNTIF('Workers'!$A$2:$A$61,B626)=0,"WORKER NOT ON WORKERS SHEET; ",""))&amp;IF(C626="","NO JOB; ",IF(COUNTIF('Jobs'!$A$2:$A$61,C626)=0,"JOB NOT ON JOBS SHEET; ",""))&amp;IF(AND(N(G626)=0,AND(D626&lt;&gt;"",E626&lt;&gt;""),N(E626)&lt;=N(D626)),"END BEFORE START; ",IF(N(M626)&lt;=0,"NO HOURS; ",""))&amp;IF(AND(N(A626)&gt;0,B626&lt;&gt;"",COUNTIFS('Time Entries'!$A$2:$A$1500,A626,'Time Entries'!$B$2:$B$1500,B626,'Time Entries'!$C$2:$C$1500,C626,'Time Entries'!$M$2:$M$1500,M626)&gt;1),"POSSIBLE DUPLICATE; ","")&amp;IF(AND(N(A626)&gt;0,B626&lt;&gt;"",N('Settings'!$B$2)&gt;0,SUMIFS('Time Entries'!$M$2:$M$1500,'Time Entries'!$A$2:$A$1500,A626,'Time Entries'!$B$2:$B$1500,B626)&gt;N('Settings'!$B$2)),"LONG DAY; ","")&amp;IF(AND(N(A626)&gt;0,N(J626)&gt;0,N(J626)-N(A626)&gt;N('Settings'!$B$4)),"ENTERED LATE; ","")&amp;IF(AND(N(A626)&gt;0,K626="",TODAY()-N(A626)&gt;=N('Settings'!$B$5)),"NOT APPROVED; ",""),LEN(IF(N(A626)=0,"NO DATE; ",IF(A626&gt;TODAY(),"FUTURE DATE; ",""))&amp;IF(B626="","NO WORKER; ",IF(COUNTIF('Workers'!$A$2:$A$61,B626)=0,"WORKER NOT ON WORKERS SHEET; ",""))&amp;IF(C626="","NO JOB; ",IF(COUNTIF('Jobs'!$A$2:$A$61,C626)=0,"JOB NOT ON JOBS SHEET; ",""))&amp;IF(AND(N(G626)=0,AND(D626&lt;&gt;"",E626&lt;&gt;""),N(E626)&lt;=N(D626)),"END BEFORE START; ",IF(N(M626)&lt;=0,"NO HOURS; ",""))&amp;IF(AND(N(A626)&gt;0,B626&lt;&gt;"",COUNTIFS('Time Entries'!$A$2:$A$1500,A626,'Time Entries'!$B$2:$B$1500,B626,'Time Entries'!$C$2:$C$1500,C626,'Time Entries'!$M$2:$M$1500,M626)&gt;1),"POSSIBLE DUPLICATE; ","")&amp;IF(AND(N(A626)&gt;0,B626&lt;&gt;"",N('Settings'!$B$2)&gt;0,SUMIFS('Time Entries'!$M$2:$M$1500,'Time Entries'!$A$2:$A$1500,A626,'Time Entries'!$B$2:$B$1500,B626)&gt;N('Settings'!$B$2)),"LONG DAY; ","")&amp;IF(AND(N(A626)&gt;0,N(J626)&gt;0,N(J626)-N(A626)&gt;N('Settings'!$B$4)),"ENTERED LATE; ","")&amp;IF(AND(N(A626)&gt;0,K626="",TODAY()-N(A626)&gt;=N('Settings'!$B$5)),"NOT APPROVED; ",""))-2)))</f>
        <v/>
      </c>
    </row>
    <row r="627">
      <c r="A627" s="6" t="n"/>
      <c r="D627" s="7" t="n"/>
      <c r="E627" s="7" t="n"/>
      <c r="J627" s="6" t="n"/>
      <c r="L627" s="8" t="n"/>
      <c r="M627" s="9">
        <f>IF(NOT(OR(A627&lt;&gt;"",B627&lt;&gt;"",C627&lt;&gt;"")),"",IF(N(G627)&gt;0,N(G627),IF(AND(AND(D627&lt;&gt;"",E627&lt;&gt;""),N(E627)&gt;N(D627)),ROUND((N(E627)-N(D627))*24-N(F627)/60,2),"")))</f>
        <v/>
      </c>
      <c r="N627" s="6">
        <f>IF(N(A627)=0,"",A627-WEEKDAY(A627,3))</f>
        <v/>
      </c>
      <c r="O627" s="8">
        <f>IF(NOT(OR(A627&lt;&gt;"",B627&lt;&gt;"",C627&lt;&gt;"")),"",IF(IF(N(A627)=0,"NO DATE; ",IF(A627&gt;TODAY(),"FUTURE DATE; ",""))&amp;IF(B627="","NO WORKER; ",IF(COUNTIF('Workers'!$A$2:$A$61,B627)=0,"WORKER NOT ON WORKERS SHEET; ",""))&amp;IF(C627="","NO JOB; ",IF(COUNTIF('Jobs'!$A$2:$A$61,C627)=0,"JOB NOT ON JOBS SHEET; ",""))&amp;IF(AND(N(G627)=0,AND(D627&lt;&gt;"",E627&lt;&gt;""),N(E627)&lt;=N(D627)),"END BEFORE START; ",IF(N(M627)&lt;=0,"NO HOURS; ",""))&amp;IF(AND(N(A627)&gt;0,B627&lt;&gt;"",COUNTIFS('Time Entries'!$A$2:$A$1500,A627,'Time Entries'!$B$2:$B$1500,B627,'Time Entries'!$C$2:$C$1500,C627,'Time Entries'!$M$2:$M$1500,M627)&gt;1),"POSSIBLE DUPLICATE; ","")&amp;IF(AND(N(A627)&gt;0,B627&lt;&gt;"",N('Settings'!$B$2)&gt;0,SUMIFS('Time Entries'!$M$2:$M$1500,'Time Entries'!$A$2:$A$1500,A627,'Time Entries'!$B$2:$B$1500,B627)&gt;N('Settings'!$B$2)),"LONG DAY; ","")&amp;IF(AND(N(A627)&gt;0,N(J627)&gt;0,N(J627)-N(A627)&gt;N('Settings'!$B$4)),"ENTERED LATE; ","")&amp;IF(AND(N(A627)&gt;0,K627="",TODAY()-N(A627)&gt;=N('Settings'!$B$5)),"NOT APPROVED; ","")="","",LEFT(IF(N(A627)=0,"NO DATE; ",IF(A627&gt;TODAY(),"FUTURE DATE; ",""))&amp;IF(B627="","NO WORKER; ",IF(COUNTIF('Workers'!$A$2:$A$61,B627)=0,"WORKER NOT ON WORKERS SHEET; ",""))&amp;IF(C627="","NO JOB; ",IF(COUNTIF('Jobs'!$A$2:$A$61,C627)=0,"JOB NOT ON JOBS SHEET; ",""))&amp;IF(AND(N(G627)=0,AND(D627&lt;&gt;"",E627&lt;&gt;""),N(E627)&lt;=N(D627)),"END BEFORE START; ",IF(N(M627)&lt;=0,"NO HOURS; ",""))&amp;IF(AND(N(A627)&gt;0,B627&lt;&gt;"",COUNTIFS('Time Entries'!$A$2:$A$1500,A627,'Time Entries'!$B$2:$B$1500,B627,'Time Entries'!$C$2:$C$1500,C627,'Time Entries'!$M$2:$M$1500,M627)&gt;1),"POSSIBLE DUPLICATE; ","")&amp;IF(AND(N(A627)&gt;0,B627&lt;&gt;"",N('Settings'!$B$2)&gt;0,SUMIFS('Time Entries'!$M$2:$M$1500,'Time Entries'!$A$2:$A$1500,A627,'Time Entries'!$B$2:$B$1500,B627)&gt;N('Settings'!$B$2)),"LONG DAY; ","")&amp;IF(AND(N(A627)&gt;0,N(J627)&gt;0,N(J627)-N(A627)&gt;N('Settings'!$B$4)),"ENTERED LATE; ","")&amp;IF(AND(N(A627)&gt;0,K627="",TODAY()-N(A627)&gt;=N('Settings'!$B$5)),"NOT APPROVED; ",""),LEN(IF(N(A627)=0,"NO DATE; ",IF(A627&gt;TODAY(),"FUTURE DATE; ",""))&amp;IF(B627="","NO WORKER; ",IF(COUNTIF('Workers'!$A$2:$A$61,B627)=0,"WORKER NOT ON WORKERS SHEET; ",""))&amp;IF(C627="","NO JOB; ",IF(COUNTIF('Jobs'!$A$2:$A$61,C627)=0,"JOB NOT ON JOBS SHEET; ",""))&amp;IF(AND(N(G627)=0,AND(D627&lt;&gt;"",E627&lt;&gt;""),N(E627)&lt;=N(D627)),"END BEFORE START; ",IF(N(M627)&lt;=0,"NO HOURS; ",""))&amp;IF(AND(N(A627)&gt;0,B627&lt;&gt;"",COUNTIFS('Time Entries'!$A$2:$A$1500,A627,'Time Entries'!$B$2:$B$1500,B627,'Time Entries'!$C$2:$C$1500,C627,'Time Entries'!$M$2:$M$1500,M627)&gt;1),"POSSIBLE DUPLICATE; ","")&amp;IF(AND(N(A627)&gt;0,B627&lt;&gt;"",N('Settings'!$B$2)&gt;0,SUMIFS('Time Entries'!$M$2:$M$1500,'Time Entries'!$A$2:$A$1500,A627,'Time Entries'!$B$2:$B$1500,B627)&gt;N('Settings'!$B$2)),"LONG DAY; ","")&amp;IF(AND(N(A627)&gt;0,N(J627)&gt;0,N(J627)-N(A627)&gt;N('Settings'!$B$4)),"ENTERED LATE; ","")&amp;IF(AND(N(A627)&gt;0,K627="",TODAY()-N(A627)&gt;=N('Settings'!$B$5)),"NOT APPROVED; ",""))-2)))</f>
        <v/>
      </c>
    </row>
    <row r="628">
      <c r="A628" s="6" t="n"/>
      <c r="D628" s="7" t="n"/>
      <c r="E628" s="7" t="n"/>
      <c r="J628" s="6" t="n"/>
      <c r="L628" s="8" t="n"/>
      <c r="M628" s="9">
        <f>IF(NOT(OR(A628&lt;&gt;"",B628&lt;&gt;"",C628&lt;&gt;"")),"",IF(N(G628)&gt;0,N(G628),IF(AND(AND(D628&lt;&gt;"",E628&lt;&gt;""),N(E628)&gt;N(D628)),ROUND((N(E628)-N(D628))*24-N(F628)/60,2),"")))</f>
        <v/>
      </c>
      <c r="N628" s="6">
        <f>IF(N(A628)=0,"",A628-WEEKDAY(A628,3))</f>
        <v/>
      </c>
      <c r="O628" s="8">
        <f>IF(NOT(OR(A628&lt;&gt;"",B628&lt;&gt;"",C628&lt;&gt;"")),"",IF(IF(N(A628)=0,"NO DATE; ",IF(A628&gt;TODAY(),"FUTURE DATE; ",""))&amp;IF(B628="","NO WORKER; ",IF(COUNTIF('Workers'!$A$2:$A$61,B628)=0,"WORKER NOT ON WORKERS SHEET; ",""))&amp;IF(C628="","NO JOB; ",IF(COUNTIF('Jobs'!$A$2:$A$61,C628)=0,"JOB NOT ON JOBS SHEET; ",""))&amp;IF(AND(N(G628)=0,AND(D628&lt;&gt;"",E628&lt;&gt;""),N(E628)&lt;=N(D628)),"END BEFORE START; ",IF(N(M628)&lt;=0,"NO HOURS; ",""))&amp;IF(AND(N(A628)&gt;0,B628&lt;&gt;"",COUNTIFS('Time Entries'!$A$2:$A$1500,A628,'Time Entries'!$B$2:$B$1500,B628,'Time Entries'!$C$2:$C$1500,C628,'Time Entries'!$M$2:$M$1500,M628)&gt;1),"POSSIBLE DUPLICATE; ","")&amp;IF(AND(N(A628)&gt;0,B628&lt;&gt;"",N('Settings'!$B$2)&gt;0,SUMIFS('Time Entries'!$M$2:$M$1500,'Time Entries'!$A$2:$A$1500,A628,'Time Entries'!$B$2:$B$1500,B628)&gt;N('Settings'!$B$2)),"LONG DAY; ","")&amp;IF(AND(N(A628)&gt;0,N(J628)&gt;0,N(J628)-N(A628)&gt;N('Settings'!$B$4)),"ENTERED LATE; ","")&amp;IF(AND(N(A628)&gt;0,K628="",TODAY()-N(A628)&gt;=N('Settings'!$B$5)),"NOT APPROVED; ","")="","",LEFT(IF(N(A628)=0,"NO DATE; ",IF(A628&gt;TODAY(),"FUTURE DATE; ",""))&amp;IF(B628="","NO WORKER; ",IF(COUNTIF('Workers'!$A$2:$A$61,B628)=0,"WORKER NOT ON WORKERS SHEET; ",""))&amp;IF(C628="","NO JOB; ",IF(COUNTIF('Jobs'!$A$2:$A$61,C628)=0,"JOB NOT ON JOBS SHEET; ",""))&amp;IF(AND(N(G628)=0,AND(D628&lt;&gt;"",E628&lt;&gt;""),N(E628)&lt;=N(D628)),"END BEFORE START; ",IF(N(M628)&lt;=0,"NO HOURS; ",""))&amp;IF(AND(N(A628)&gt;0,B628&lt;&gt;"",COUNTIFS('Time Entries'!$A$2:$A$1500,A628,'Time Entries'!$B$2:$B$1500,B628,'Time Entries'!$C$2:$C$1500,C628,'Time Entries'!$M$2:$M$1500,M628)&gt;1),"POSSIBLE DUPLICATE; ","")&amp;IF(AND(N(A628)&gt;0,B628&lt;&gt;"",N('Settings'!$B$2)&gt;0,SUMIFS('Time Entries'!$M$2:$M$1500,'Time Entries'!$A$2:$A$1500,A628,'Time Entries'!$B$2:$B$1500,B628)&gt;N('Settings'!$B$2)),"LONG DAY; ","")&amp;IF(AND(N(A628)&gt;0,N(J628)&gt;0,N(J628)-N(A628)&gt;N('Settings'!$B$4)),"ENTERED LATE; ","")&amp;IF(AND(N(A628)&gt;0,K628="",TODAY()-N(A628)&gt;=N('Settings'!$B$5)),"NOT APPROVED; ",""),LEN(IF(N(A628)=0,"NO DATE; ",IF(A628&gt;TODAY(),"FUTURE DATE; ",""))&amp;IF(B628="","NO WORKER; ",IF(COUNTIF('Workers'!$A$2:$A$61,B628)=0,"WORKER NOT ON WORKERS SHEET; ",""))&amp;IF(C628="","NO JOB; ",IF(COUNTIF('Jobs'!$A$2:$A$61,C628)=0,"JOB NOT ON JOBS SHEET; ",""))&amp;IF(AND(N(G628)=0,AND(D628&lt;&gt;"",E628&lt;&gt;""),N(E628)&lt;=N(D628)),"END BEFORE START; ",IF(N(M628)&lt;=0,"NO HOURS; ",""))&amp;IF(AND(N(A628)&gt;0,B628&lt;&gt;"",COUNTIFS('Time Entries'!$A$2:$A$1500,A628,'Time Entries'!$B$2:$B$1500,B628,'Time Entries'!$C$2:$C$1500,C628,'Time Entries'!$M$2:$M$1500,M628)&gt;1),"POSSIBLE DUPLICATE; ","")&amp;IF(AND(N(A628)&gt;0,B628&lt;&gt;"",N('Settings'!$B$2)&gt;0,SUMIFS('Time Entries'!$M$2:$M$1500,'Time Entries'!$A$2:$A$1500,A628,'Time Entries'!$B$2:$B$1500,B628)&gt;N('Settings'!$B$2)),"LONG DAY; ","")&amp;IF(AND(N(A628)&gt;0,N(J628)&gt;0,N(J628)-N(A628)&gt;N('Settings'!$B$4)),"ENTERED LATE; ","")&amp;IF(AND(N(A628)&gt;0,K628="",TODAY()-N(A628)&gt;=N('Settings'!$B$5)),"NOT APPROVED; ",""))-2)))</f>
        <v/>
      </c>
    </row>
    <row r="629">
      <c r="A629" s="6" t="n"/>
      <c r="D629" s="7" t="n"/>
      <c r="E629" s="7" t="n"/>
      <c r="J629" s="6" t="n"/>
      <c r="L629" s="8" t="n"/>
      <c r="M629" s="9">
        <f>IF(NOT(OR(A629&lt;&gt;"",B629&lt;&gt;"",C629&lt;&gt;"")),"",IF(N(G629)&gt;0,N(G629),IF(AND(AND(D629&lt;&gt;"",E629&lt;&gt;""),N(E629)&gt;N(D629)),ROUND((N(E629)-N(D629))*24-N(F629)/60,2),"")))</f>
        <v/>
      </c>
      <c r="N629" s="6">
        <f>IF(N(A629)=0,"",A629-WEEKDAY(A629,3))</f>
        <v/>
      </c>
      <c r="O629" s="8">
        <f>IF(NOT(OR(A629&lt;&gt;"",B629&lt;&gt;"",C629&lt;&gt;"")),"",IF(IF(N(A629)=0,"NO DATE; ",IF(A629&gt;TODAY(),"FUTURE DATE; ",""))&amp;IF(B629="","NO WORKER; ",IF(COUNTIF('Workers'!$A$2:$A$61,B629)=0,"WORKER NOT ON WORKERS SHEET; ",""))&amp;IF(C629="","NO JOB; ",IF(COUNTIF('Jobs'!$A$2:$A$61,C629)=0,"JOB NOT ON JOBS SHEET; ",""))&amp;IF(AND(N(G629)=0,AND(D629&lt;&gt;"",E629&lt;&gt;""),N(E629)&lt;=N(D629)),"END BEFORE START; ",IF(N(M629)&lt;=0,"NO HOURS; ",""))&amp;IF(AND(N(A629)&gt;0,B629&lt;&gt;"",COUNTIFS('Time Entries'!$A$2:$A$1500,A629,'Time Entries'!$B$2:$B$1500,B629,'Time Entries'!$C$2:$C$1500,C629,'Time Entries'!$M$2:$M$1500,M629)&gt;1),"POSSIBLE DUPLICATE; ","")&amp;IF(AND(N(A629)&gt;0,B629&lt;&gt;"",N('Settings'!$B$2)&gt;0,SUMIFS('Time Entries'!$M$2:$M$1500,'Time Entries'!$A$2:$A$1500,A629,'Time Entries'!$B$2:$B$1500,B629)&gt;N('Settings'!$B$2)),"LONG DAY; ","")&amp;IF(AND(N(A629)&gt;0,N(J629)&gt;0,N(J629)-N(A629)&gt;N('Settings'!$B$4)),"ENTERED LATE; ","")&amp;IF(AND(N(A629)&gt;0,K629="",TODAY()-N(A629)&gt;=N('Settings'!$B$5)),"NOT APPROVED; ","")="","",LEFT(IF(N(A629)=0,"NO DATE; ",IF(A629&gt;TODAY(),"FUTURE DATE; ",""))&amp;IF(B629="","NO WORKER; ",IF(COUNTIF('Workers'!$A$2:$A$61,B629)=0,"WORKER NOT ON WORKERS SHEET; ",""))&amp;IF(C629="","NO JOB; ",IF(COUNTIF('Jobs'!$A$2:$A$61,C629)=0,"JOB NOT ON JOBS SHEET; ",""))&amp;IF(AND(N(G629)=0,AND(D629&lt;&gt;"",E629&lt;&gt;""),N(E629)&lt;=N(D629)),"END BEFORE START; ",IF(N(M629)&lt;=0,"NO HOURS; ",""))&amp;IF(AND(N(A629)&gt;0,B629&lt;&gt;"",COUNTIFS('Time Entries'!$A$2:$A$1500,A629,'Time Entries'!$B$2:$B$1500,B629,'Time Entries'!$C$2:$C$1500,C629,'Time Entries'!$M$2:$M$1500,M629)&gt;1),"POSSIBLE DUPLICATE; ","")&amp;IF(AND(N(A629)&gt;0,B629&lt;&gt;"",N('Settings'!$B$2)&gt;0,SUMIFS('Time Entries'!$M$2:$M$1500,'Time Entries'!$A$2:$A$1500,A629,'Time Entries'!$B$2:$B$1500,B629)&gt;N('Settings'!$B$2)),"LONG DAY; ","")&amp;IF(AND(N(A629)&gt;0,N(J629)&gt;0,N(J629)-N(A629)&gt;N('Settings'!$B$4)),"ENTERED LATE; ","")&amp;IF(AND(N(A629)&gt;0,K629="",TODAY()-N(A629)&gt;=N('Settings'!$B$5)),"NOT APPROVED; ",""),LEN(IF(N(A629)=0,"NO DATE; ",IF(A629&gt;TODAY(),"FUTURE DATE; ",""))&amp;IF(B629="","NO WORKER; ",IF(COUNTIF('Workers'!$A$2:$A$61,B629)=0,"WORKER NOT ON WORKERS SHEET; ",""))&amp;IF(C629="","NO JOB; ",IF(COUNTIF('Jobs'!$A$2:$A$61,C629)=0,"JOB NOT ON JOBS SHEET; ",""))&amp;IF(AND(N(G629)=0,AND(D629&lt;&gt;"",E629&lt;&gt;""),N(E629)&lt;=N(D629)),"END BEFORE START; ",IF(N(M629)&lt;=0,"NO HOURS; ",""))&amp;IF(AND(N(A629)&gt;0,B629&lt;&gt;"",COUNTIFS('Time Entries'!$A$2:$A$1500,A629,'Time Entries'!$B$2:$B$1500,B629,'Time Entries'!$C$2:$C$1500,C629,'Time Entries'!$M$2:$M$1500,M629)&gt;1),"POSSIBLE DUPLICATE; ","")&amp;IF(AND(N(A629)&gt;0,B629&lt;&gt;"",N('Settings'!$B$2)&gt;0,SUMIFS('Time Entries'!$M$2:$M$1500,'Time Entries'!$A$2:$A$1500,A629,'Time Entries'!$B$2:$B$1500,B629)&gt;N('Settings'!$B$2)),"LONG DAY; ","")&amp;IF(AND(N(A629)&gt;0,N(J629)&gt;0,N(J629)-N(A629)&gt;N('Settings'!$B$4)),"ENTERED LATE; ","")&amp;IF(AND(N(A629)&gt;0,K629="",TODAY()-N(A629)&gt;=N('Settings'!$B$5)),"NOT APPROVED; ",""))-2)))</f>
        <v/>
      </c>
    </row>
    <row r="630">
      <c r="A630" s="6" t="n"/>
      <c r="D630" s="7" t="n"/>
      <c r="E630" s="7" t="n"/>
      <c r="J630" s="6" t="n"/>
      <c r="L630" s="8" t="n"/>
      <c r="M630" s="9">
        <f>IF(NOT(OR(A630&lt;&gt;"",B630&lt;&gt;"",C630&lt;&gt;"")),"",IF(N(G630)&gt;0,N(G630),IF(AND(AND(D630&lt;&gt;"",E630&lt;&gt;""),N(E630)&gt;N(D630)),ROUND((N(E630)-N(D630))*24-N(F630)/60,2),"")))</f>
        <v/>
      </c>
      <c r="N630" s="6">
        <f>IF(N(A630)=0,"",A630-WEEKDAY(A630,3))</f>
        <v/>
      </c>
      <c r="O630" s="8">
        <f>IF(NOT(OR(A630&lt;&gt;"",B630&lt;&gt;"",C630&lt;&gt;"")),"",IF(IF(N(A630)=0,"NO DATE; ",IF(A630&gt;TODAY(),"FUTURE DATE; ",""))&amp;IF(B630="","NO WORKER; ",IF(COUNTIF('Workers'!$A$2:$A$61,B630)=0,"WORKER NOT ON WORKERS SHEET; ",""))&amp;IF(C630="","NO JOB; ",IF(COUNTIF('Jobs'!$A$2:$A$61,C630)=0,"JOB NOT ON JOBS SHEET; ",""))&amp;IF(AND(N(G630)=0,AND(D630&lt;&gt;"",E630&lt;&gt;""),N(E630)&lt;=N(D630)),"END BEFORE START; ",IF(N(M630)&lt;=0,"NO HOURS; ",""))&amp;IF(AND(N(A630)&gt;0,B630&lt;&gt;"",COUNTIFS('Time Entries'!$A$2:$A$1500,A630,'Time Entries'!$B$2:$B$1500,B630,'Time Entries'!$C$2:$C$1500,C630,'Time Entries'!$M$2:$M$1500,M630)&gt;1),"POSSIBLE DUPLICATE; ","")&amp;IF(AND(N(A630)&gt;0,B630&lt;&gt;"",N('Settings'!$B$2)&gt;0,SUMIFS('Time Entries'!$M$2:$M$1500,'Time Entries'!$A$2:$A$1500,A630,'Time Entries'!$B$2:$B$1500,B630)&gt;N('Settings'!$B$2)),"LONG DAY; ","")&amp;IF(AND(N(A630)&gt;0,N(J630)&gt;0,N(J630)-N(A630)&gt;N('Settings'!$B$4)),"ENTERED LATE; ","")&amp;IF(AND(N(A630)&gt;0,K630="",TODAY()-N(A630)&gt;=N('Settings'!$B$5)),"NOT APPROVED; ","")="","",LEFT(IF(N(A630)=0,"NO DATE; ",IF(A630&gt;TODAY(),"FUTURE DATE; ",""))&amp;IF(B630="","NO WORKER; ",IF(COUNTIF('Workers'!$A$2:$A$61,B630)=0,"WORKER NOT ON WORKERS SHEET; ",""))&amp;IF(C630="","NO JOB; ",IF(COUNTIF('Jobs'!$A$2:$A$61,C630)=0,"JOB NOT ON JOBS SHEET; ",""))&amp;IF(AND(N(G630)=0,AND(D630&lt;&gt;"",E630&lt;&gt;""),N(E630)&lt;=N(D630)),"END BEFORE START; ",IF(N(M630)&lt;=0,"NO HOURS; ",""))&amp;IF(AND(N(A630)&gt;0,B630&lt;&gt;"",COUNTIFS('Time Entries'!$A$2:$A$1500,A630,'Time Entries'!$B$2:$B$1500,B630,'Time Entries'!$C$2:$C$1500,C630,'Time Entries'!$M$2:$M$1500,M630)&gt;1),"POSSIBLE DUPLICATE; ","")&amp;IF(AND(N(A630)&gt;0,B630&lt;&gt;"",N('Settings'!$B$2)&gt;0,SUMIFS('Time Entries'!$M$2:$M$1500,'Time Entries'!$A$2:$A$1500,A630,'Time Entries'!$B$2:$B$1500,B630)&gt;N('Settings'!$B$2)),"LONG DAY; ","")&amp;IF(AND(N(A630)&gt;0,N(J630)&gt;0,N(J630)-N(A630)&gt;N('Settings'!$B$4)),"ENTERED LATE; ","")&amp;IF(AND(N(A630)&gt;0,K630="",TODAY()-N(A630)&gt;=N('Settings'!$B$5)),"NOT APPROVED; ",""),LEN(IF(N(A630)=0,"NO DATE; ",IF(A630&gt;TODAY(),"FUTURE DATE; ",""))&amp;IF(B630="","NO WORKER; ",IF(COUNTIF('Workers'!$A$2:$A$61,B630)=0,"WORKER NOT ON WORKERS SHEET; ",""))&amp;IF(C630="","NO JOB; ",IF(COUNTIF('Jobs'!$A$2:$A$61,C630)=0,"JOB NOT ON JOBS SHEET; ",""))&amp;IF(AND(N(G630)=0,AND(D630&lt;&gt;"",E630&lt;&gt;""),N(E630)&lt;=N(D630)),"END BEFORE START; ",IF(N(M630)&lt;=0,"NO HOURS; ",""))&amp;IF(AND(N(A630)&gt;0,B630&lt;&gt;"",COUNTIFS('Time Entries'!$A$2:$A$1500,A630,'Time Entries'!$B$2:$B$1500,B630,'Time Entries'!$C$2:$C$1500,C630,'Time Entries'!$M$2:$M$1500,M630)&gt;1),"POSSIBLE DUPLICATE; ","")&amp;IF(AND(N(A630)&gt;0,B630&lt;&gt;"",N('Settings'!$B$2)&gt;0,SUMIFS('Time Entries'!$M$2:$M$1500,'Time Entries'!$A$2:$A$1500,A630,'Time Entries'!$B$2:$B$1500,B630)&gt;N('Settings'!$B$2)),"LONG DAY; ","")&amp;IF(AND(N(A630)&gt;0,N(J630)&gt;0,N(J630)-N(A630)&gt;N('Settings'!$B$4)),"ENTERED LATE; ","")&amp;IF(AND(N(A630)&gt;0,K630="",TODAY()-N(A630)&gt;=N('Settings'!$B$5)),"NOT APPROVED; ",""))-2)))</f>
        <v/>
      </c>
    </row>
    <row r="631">
      <c r="A631" s="6" t="n"/>
      <c r="D631" s="7" t="n"/>
      <c r="E631" s="7" t="n"/>
      <c r="J631" s="6" t="n"/>
      <c r="L631" s="8" t="n"/>
      <c r="M631" s="9">
        <f>IF(NOT(OR(A631&lt;&gt;"",B631&lt;&gt;"",C631&lt;&gt;"")),"",IF(N(G631)&gt;0,N(G631),IF(AND(AND(D631&lt;&gt;"",E631&lt;&gt;""),N(E631)&gt;N(D631)),ROUND((N(E631)-N(D631))*24-N(F631)/60,2),"")))</f>
        <v/>
      </c>
      <c r="N631" s="6">
        <f>IF(N(A631)=0,"",A631-WEEKDAY(A631,3))</f>
        <v/>
      </c>
      <c r="O631" s="8">
        <f>IF(NOT(OR(A631&lt;&gt;"",B631&lt;&gt;"",C631&lt;&gt;"")),"",IF(IF(N(A631)=0,"NO DATE; ",IF(A631&gt;TODAY(),"FUTURE DATE; ",""))&amp;IF(B631="","NO WORKER; ",IF(COUNTIF('Workers'!$A$2:$A$61,B631)=0,"WORKER NOT ON WORKERS SHEET; ",""))&amp;IF(C631="","NO JOB; ",IF(COUNTIF('Jobs'!$A$2:$A$61,C631)=0,"JOB NOT ON JOBS SHEET; ",""))&amp;IF(AND(N(G631)=0,AND(D631&lt;&gt;"",E631&lt;&gt;""),N(E631)&lt;=N(D631)),"END BEFORE START; ",IF(N(M631)&lt;=0,"NO HOURS; ",""))&amp;IF(AND(N(A631)&gt;0,B631&lt;&gt;"",COUNTIFS('Time Entries'!$A$2:$A$1500,A631,'Time Entries'!$B$2:$B$1500,B631,'Time Entries'!$C$2:$C$1500,C631,'Time Entries'!$M$2:$M$1500,M631)&gt;1),"POSSIBLE DUPLICATE; ","")&amp;IF(AND(N(A631)&gt;0,B631&lt;&gt;"",N('Settings'!$B$2)&gt;0,SUMIFS('Time Entries'!$M$2:$M$1500,'Time Entries'!$A$2:$A$1500,A631,'Time Entries'!$B$2:$B$1500,B631)&gt;N('Settings'!$B$2)),"LONG DAY; ","")&amp;IF(AND(N(A631)&gt;0,N(J631)&gt;0,N(J631)-N(A631)&gt;N('Settings'!$B$4)),"ENTERED LATE; ","")&amp;IF(AND(N(A631)&gt;0,K631="",TODAY()-N(A631)&gt;=N('Settings'!$B$5)),"NOT APPROVED; ","")="","",LEFT(IF(N(A631)=0,"NO DATE; ",IF(A631&gt;TODAY(),"FUTURE DATE; ",""))&amp;IF(B631="","NO WORKER; ",IF(COUNTIF('Workers'!$A$2:$A$61,B631)=0,"WORKER NOT ON WORKERS SHEET; ",""))&amp;IF(C631="","NO JOB; ",IF(COUNTIF('Jobs'!$A$2:$A$61,C631)=0,"JOB NOT ON JOBS SHEET; ",""))&amp;IF(AND(N(G631)=0,AND(D631&lt;&gt;"",E631&lt;&gt;""),N(E631)&lt;=N(D631)),"END BEFORE START; ",IF(N(M631)&lt;=0,"NO HOURS; ",""))&amp;IF(AND(N(A631)&gt;0,B631&lt;&gt;"",COUNTIFS('Time Entries'!$A$2:$A$1500,A631,'Time Entries'!$B$2:$B$1500,B631,'Time Entries'!$C$2:$C$1500,C631,'Time Entries'!$M$2:$M$1500,M631)&gt;1),"POSSIBLE DUPLICATE; ","")&amp;IF(AND(N(A631)&gt;0,B631&lt;&gt;"",N('Settings'!$B$2)&gt;0,SUMIFS('Time Entries'!$M$2:$M$1500,'Time Entries'!$A$2:$A$1500,A631,'Time Entries'!$B$2:$B$1500,B631)&gt;N('Settings'!$B$2)),"LONG DAY; ","")&amp;IF(AND(N(A631)&gt;0,N(J631)&gt;0,N(J631)-N(A631)&gt;N('Settings'!$B$4)),"ENTERED LATE; ","")&amp;IF(AND(N(A631)&gt;0,K631="",TODAY()-N(A631)&gt;=N('Settings'!$B$5)),"NOT APPROVED; ",""),LEN(IF(N(A631)=0,"NO DATE; ",IF(A631&gt;TODAY(),"FUTURE DATE; ",""))&amp;IF(B631="","NO WORKER; ",IF(COUNTIF('Workers'!$A$2:$A$61,B631)=0,"WORKER NOT ON WORKERS SHEET; ",""))&amp;IF(C631="","NO JOB; ",IF(COUNTIF('Jobs'!$A$2:$A$61,C631)=0,"JOB NOT ON JOBS SHEET; ",""))&amp;IF(AND(N(G631)=0,AND(D631&lt;&gt;"",E631&lt;&gt;""),N(E631)&lt;=N(D631)),"END BEFORE START; ",IF(N(M631)&lt;=0,"NO HOURS; ",""))&amp;IF(AND(N(A631)&gt;0,B631&lt;&gt;"",COUNTIFS('Time Entries'!$A$2:$A$1500,A631,'Time Entries'!$B$2:$B$1500,B631,'Time Entries'!$C$2:$C$1500,C631,'Time Entries'!$M$2:$M$1500,M631)&gt;1),"POSSIBLE DUPLICATE; ","")&amp;IF(AND(N(A631)&gt;0,B631&lt;&gt;"",N('Settings'!$B$2)&gt;0,SUMIFS('Time Entries'!$M$2:$M$1500,'Time Entries'!$A$2:$A$1500,A631,'Time Entries'!$B$2:$B$1500,B631)&gt;N('Settings'!$B$2)),"LONG DAY; ","")&amp;IF(AND(N(A631)&gt;0,N(J631)&gt;0,N(J631)-N(A631)&gt;N('Settings'!$B$4)),"ENTERED LATE; ","")&amp;IF(AND(N(A631)&gt;0,K631="",TODAY()-N(A631)&gt;=N('Settings'!$B$5)),"NOT APPROVED; ",""))-2)))</f>
        <v/>
      </c>
    </row>
    <row r="632">
      <c r="A632" s="6" t="n"/>
      <c r="D632" s="7" t="n"/>
      <c r="E632" s="7" t="n"/>
      <c r="J632" s="6" t="n"/>
      <c r="L632" s="8" t="n"/>
      <c r="M632" s="9">
        <f>IF(NOT(OR(A632&lt;&gt;"",B632&lt;&gt;"",C632&lt;&gt;"")),"",IF(N(G632)&gt;0,N(G632),IF(AND(AND(D632&lt;&gt;"",E632&lt;&gt;""),N(E632)&gt;N(D632)),ROUND((N(E632)-N(D632))*24-N(F632)/60,2),"")))</f>
        <v/>
      </c>
      <c r="N632" s="6">
        <f>IF(N(A632)=0,"",A632-WEEKDAY(A632,3))</f>
        <v/>
      </c>
      <c r="O632" s="8">
        <f>IF(NOT(OR(A632&lt;&gt;"",B632&lt;&gt;"",C632&lt;&gt;"")),"",IF(IF(N(A632)=0,"NO DATE; ",IF(A632&gt;TODAY(),"FUTURE DATE; ",""))&amp;IF(B632="","NO WORKER; ",IF(COUNTIF('Workers'!$A$2:$A$61,B632)=0,"WORKER NOT ON WORKERS SHEET; ",""))&amp;IF(C632="","NO JOB; ",IF(COUNTIF('Jobs'!$A$2:$A$61,C632)=0,"JOB NOT ON JOBS SHEET; ",""))&amp;IF(AND(N(G632)=0,AND(D632&lt;&gt;"",E632&lt;&gt;""),N(E632)&lt;=N(D632)),"END BEFORE START; ",IF(N(M632)&lt;=0,"NO HOURS; ",""))&amp;IF(AND(N(A632)&gt;0,B632&lt;&gt;"",COUNTIFS('Time Entries'!$A$2:$A$1500,A632,'Time Entries'!$B$2:$B$1500,B632,'Time Entries'!$C$2:$C$1500,C632,'Time Entries'!$M$2:$M$1500,M632)&gt;1),"POSSIBLE DUPLICATE; ","")&amp;IF(AND(N(A632)&gt;0,B632&lt;&gt;"",N('Settings'!$B$2)&gt;0,SUMIFS('Time Entries'!$M$2:$M$1500,'Time Entries'!$A$2:$A$1500,A632,'Time Entries'!$B$2:$B$1500,B632)&gt;N('Settings'!$B$2)),"LONG DAY; ","")&amp;IF(AND(N(A632)&gt;0,N(J632)&gt;0,N(J632)-N(A632)&gt;N('Settings'!$B$4)),"ENTERED LATE; ","")&amp;IF(AND(N(A632)&gt;0,K632="",TODAY()-N(A632)&gt;=N('Settings'!$B$5)),"NOT APPROVED; ","")="","",LEFT(IF(N(A632)=0,"NO DATE; ",IF(A632&gt;TODAY(),"FUTURE DATE; ",""))&amp;IF(B632="","NO WORKER; ",IF(COUNTIF('Workers'!$A$2:$A$61,B632)=0,"WORKER NOT ON WORKERS SHEET; ",""))&amp;IF(C632="","NO JOB; ",IF(COUNTIF('Jobs'!$A$2:$A$61,C632)=0,"JOB NOT ON JOBS SHEET; ",""))&amp;IF(AND(N(G632)=0,AND(D632&lt;&gt;"",E632&lt;&gt;""),N(E632)&lt;=N(D632)),"END BEFORE START; ",IF(N(M632)&lt;=0,"NO HOURS; ",""))&amp;IF(AND(N(A632)&gt;0,B632&lt;&gt;"",COUNTIFS('Time Entries'!$A$2:$A$1500,A632,'Time Entries'!$B$2:$B$1500,B632,'Time Entries'!$C$2:$C$1500,C632,'Time Entries'!$M$2:$M$1500,M632)&gt;1),"POSSIBLE DUPLICATE; ","")&amp;IF(AND(N(A632)&gt;0,B632&lt;&gt;"",N('Settings'!$B$2)&gt;0,SUMIFS('Time Entries'!$M$2:$M$1500,'Time Entries'!$A$2:$A$1500,A632,'Time Entries'!$B$2:$B$1500,B632)&gt;N('Settings'!$B$2)),"LONG DAY; ","")&amp;IF(AND(N(A632)&gt;0,N(J632)&gt;0,N(J632)-N(A632)&gt;N('Settings'!$B$4)),"ENTERED LATE; ","")&amp;IF(AND(N(A632)&gt;0,K632="",TODAY()-N(A632)&gt;=N('Settings'!$B$5)),"NOT APPROVED; ",""),LEN(IF(N(A632)=0,"NO DATE; ",IF(A632&gt;TODAY(),"FUTURE DATE; ",""))&amp;IF(B632="","NO WORKER; ",IF(COUNTIF('Workers'!$A$2:$A$61,B632)=0,"WORKER NOT ON WORKERS SHEET; ",""))&amp;IF(C632="","NO JOB; ",IF(COUNTIF('Jobs'!$A$2:$A$61,C632)=0,"JOB NOT ON JOBS SHEET; ",""))&amp;IF(AND(N(G632)=0,AND(D632&lt;&gt;"",E632&lt;&gt;""),N(E632)&lt;=N(D632)),"END BEFORE START; ",IF(N(M632)&lt;=0,"NO HOURS; ",""))&amp;IF(AND(N(A632)&gt;0,B632&lt;&gt;"",COUNTIFS('Time Entries'!$A$2:$A$1500,A632,'Time Entries'!$B$2:$B$1500,B632,'Time Entries'!$C$2:$C$1500,C632,'Time Entries'!$M$2:$M$1500,M632)&gt;1),"POSSIBLE DUPLICATE; ","")&amp;IF(AND(N(A632)&gt;0,B632&lt;&gt;"",N('Settings'!$B$2)&gt;0,SUMIFS('Time Entries'!$M$2:$M$1500,'Time Entries'!$A$2:$A$1500,A632,'Time Entries'!$B$2:$B$1500,B632)&gt;N('Settings'!$B$2)),"LONG DAY; ","")&amp;IF(AND(N(A632)&gt;0,N(J632)&gt;0,N(J632)-N(A632)&gt;N('Settings'!$B$4)),"ENTERED LATE; ","")&amp;IF(AND(N(A632)&gt;0,K632="",TODAY()-N(A632)&gt;=N('Settings'!$B$5)),"NOT APPROVED; ",""))-2)))</f>
        <v/>
      </c>
    </row>
    <row r="633">
      <c r="A633" s="6" t="n"/>
      <c r="D633" s="7" t="n"/>
      <c r="E633" s="7" t="n"/>
      <c r="J633" s="6" t="n"/>
      <c r="L633" s="8" t="n"/>
      <c r="M633" s="9">
        <f>IF(NOT(OR(A633&lt;&gt;"",B633&lt;&gt;"",C633&lt;&gt;"")),"",IF(N(G633)&gt;0,N(G633),IF(AND(AND(D633&lt;&gt;"",E633&lt;&gt;""),N(E633)&gt;N(D633)),ROUND((N(E633)-N(D633))*24-N(F633)/60,2),"")))</f>
        <v/>
      </c>
      <c r="N633" s="6">
        <f>IF(N(A633)=0,"",A633-WEEKDAY(A633,3))</f>
        <v/>
      </c>
      <c r="O633" s="8">
        <f>IF(NOT(OR(A633&lt;&gt;"",B633&lt;&gt;"",C633&lt;&gt;"")),"",IF(IF(N(A633)=0,"NO DATE; ",IF(A633&gt;TODAY(),"FUTURE DATE; ",""))&amp;IF(B633="","NO WORKER; ",IF(COUNTIF('Workers'!$A$2:$A$61,B633)=0,"WORKER NOT ON WORKERS SHEET; ",""))&amp;IF(C633="","NO JOB; ",IF(COUNTIF('Jobs'!$A$2:$A$61,C633)=0,"JOB NOT ON JOBS SHEET; ",""))&amp;IF(AND(N(G633)=0,AND(D633&lt;&gt;"",E633&lt;&gt;""),N(E633)&lt;=N(D633)),"END BEFORE START; ",IF(N(M633)&lt;=0,"NO HOURS; ",""))&amp;IF(AND(N(A633)&gt;0,B633&lt;&gt;"",COUNTIFS('Time Entries'!$A$2:$A$1500,A633,'Time Entries'!$B$2:$B$1500,B633,'Time Entries'!$C$2:$C$1500,C633,'Time Entries'!$M$2:$M$1500,M633)&gt;1),"POSSIBLE DUPLICATE; ","")&amp;IF(AND(N(A633)&gt;0,B633&lt;&gt;"",N('Settings'!$B$2)&gt;0,SUMIFS('Time Entries'!$M$2:$M$1500,'Time Entries'!$A$2:$A$1500,A633,'Time Entries'!$B$2:$B$1500,B633)&gt;N('Settings'!$B$2)),"LONG DAY; ","")&amp;IF(AND(N(A633)&gt;0,N(J633)&gt;0,N(J633)-N(A633)&gt;N('Settings'!$B$4)),"ENTERED LATE; ","")&amp;IF(AND(N(A633)&gt;0,K633="",TODAY()-N(A633)&gt;=N('Settings'!$B$5)),"NOT APPROVED; ","")="","",LEFT(IF(N(A633)=0,"NO DATE; ",IF(A633&gt;TODAY(),"FUTURE DATE; ",""))&amp;IF(B633="","NO WORKER; ",IF(COUNTIF('Workers'!$A$2:$A$61,B633)=0,"WORKER NOT ON WORKERS SHEET; ",""))&amp;IF(C633="","NO JOB; ",IF(COUNTIF('Jobs'!$A$2:$A$61,C633)=0,"JOB NOT ON JOBS SHEET; ",""))&amp;IF(AND(N(G633)=0,AND(D633&lt;&gt;"",E633&lt;&gt;""),N(E633)&lt;=N(D633)),"END BEFORE START; ",IF(N(M633)&lt;=0,"NO HOURS; ",""))&amp;IF(AND(N(A633)&gt;0,B633&lt;&gt;"",COUNTIFS('Time Entries'!$A$2:$A$1500,A633,'Time Entries'!$B$2:$B$1500,B633,'Time Entries'!$C$2:$C$1500,C633,'Time Entries'!$M$2:$M$1500,M633)&gt;1),"POSSIBLE DUPLICATE; ","")&amp;IF(AND(N(A633)&gt;0,B633&lt;&gt;"",N('Settings'!$B$2)&gt;0,SUMIFS('Time Entries'!$M$2:$M$1500,'Time Entries'!$A$2:$A$1500,A633,'Time Entries'!$B$2:$B$1500,B633)&gt;N('Settings'!$B$2)),"LONG DAY; ","")&amp;IF(AND(N(A633)&gt;0,N(J633)&gt;0,N(J633)-N(A633)&gt;N('Settings'!$B$4)),"ENTERED LATE; ","")&amp;IF(AND(N(A633)&gt;0,K633="",TODAY()-N(A633)&gt;=N('Settings'!$B$5)),"NOT APPROVED; ",""),LEN(IF(N(A633)=0,"NO DATE; ",IF(A633&gt;TODAY(),"FUTURE DATE; ",""))&amp;IF(B633="","NO WORKER; ",IF(COUNTIF('Workers'!$A$2:$A$61,B633)=0,"WORKER NOT ON WORKERS SHEET; ",""))&amp;IF(C633="","NO JOB; ",IF(COUNTIF('Jobs'!$A$2:$A$61,C633)=0,"JOB NOT ON JOBS SHEET; ",""))&amp;IF(AND(N(G633)=0,AND(D633&lt;&gt;"",E633&lt;&gt;""),N(E633)&lt;=N(D633)),"END BEFORE START; ",IF(N(M633)&lt;=0,"NO HOURS; ",""))&amp;IF(AND(N(A633)&gt;0,B633&lt;&gt;"",COUNTIFS('Time Entries'!$A$2:$A$1500,A633,'Time Entries'!$B$2:$B$1500,B633,'Time Entries'!$C$2:$C$1500,C633,'Time Entries'!$M$2:$M$1500,M633)&gt;1),"POSSIBLE DUPLICATE; ","")&amp;IF(AND(N(A633)&gt;0,B633&lt;&gt;"",N('Settings'!$B$2)&gt;0,SUMIFS('Time Entries'!$M$2:$M$1500,'Time Entries'!$A$2:$A$1500,A633,'Time Entries'!$B$2:$B$1500,B633)&gt;N('Settings'!$B$2)),"LONG DAY; ","")&amp;IF(AND(N(A633)&gt;0,N(J633)&gt;0,N(J633)-N(A633)&gt;N('Settings'!$B$4)),"ENTERED LATE; ","")&amp;IF(AND(N(A633)&gt;0,K633="",TODAY()-N(A633)&gt;=N('Settings'!$B$5)),"NOT APPROVED; ",""))-2)))</f>
        <v/>
      </c>
    </row>
    <row r="634">
      <c r="A634" s="6" t="n"/>
      <c r="D634" s="7" t="n"/>
      <c r="E634" s="7" t="n"/>
      <c r="J634" s="6" t="n"/>
      <c r="L634" s="8" t="n"/>
      <c r="M634" s="9">
        <f>IF(NOT(OR(A634&lt;&gt;"",B634&lt;&gt;"",C634&lt;&gt;"")),"",IF(N(G634)&gt;0,N(G634),IF(AND(AND(D634&lt;&gt;"",E634&lt;&gt;""),N(E634)&gt;N(D634)),ROUND((N(E634)-N(D634))*24-N(F634)/60,2),"")))</f>
        <v/>
      </c>
      <c r="N634" s="6">
        <f>IF(N(A634)=0,"",A634-WEEKDAY(A634,3))</f>
        <v/>
      </c>
      <c r="O634" s="8">
        <f>IF(NOT(OR(A634&lt;&gt;"",B634&lt;&gt;"",C634&lt;&gt;"")),"",IF(IF(N(A634)=0,"NO DATE; ",IF(A634&gt;TODAY(),"FUTURE DATE; ",""))&amp;IF(B634="","NO WORKER; ",IF(COUNTIF('Workers'!$A$2:$A$61,B634)=0,"WORKER NOT ON WORKERS SHEET; ",""))&amp;IF(C634="","NO JOB; ",IF(COUNTIF('Jobs'!$A$2:$A$61,C634)=0,"JOB NOT ON JOBS SHEET; ",""))&amp;IF(AND(N(G634)=0,AND(D634&lt;&gt;"",E634&lt;&gt;""),N(E634)&lt;=N(D634)),"END BEFORE START; ",IF(N(M634)&lt;=0,"NO HOURS; ",""))&amp;IF(AND(N(A634)&gt;0,B634&lt;&gt;"",COUNTIFS('Time Entries'!$A$2:$A$1500,A634,'Time Entries'!$B$2:$B$1500,B634,'Time Entries'!$C$2:$C$1500,C634,'Time Entries'!$M$2:$M$1500,M634)&gt;1),"POSSIBLE DUPLICATE; ","")&amp;IF(AND(N(A634)&gt;0,B634&lt;&gt;"",N('Settings'!$B$2)&gt;0,SUMIFS('Time Entries'!$M$2:$M$1500,'Time Entries'!$A$2:$A$1500,A634,'Time Entries'!$B$2:$B$1500,B634)&gt;N('Settings'!$B$2)),"LONG DAY; ","")&amp;IF(AND(N(A634)&gt;0,N(J634)&gt;0,N(J634)-N(A634)&gt;N('Settings'!$B$4)),"ENTERED LATE; ","")&amp;IF(AND(N(A634)&gt;0,K634="",TODAY()-N(A634)&gt;=N('Settings'!$B$5)),"NOT APPROVED; ","")="","",LEFT(IF(N(A634)=0,"NO DATE; ",IF(A634&gt;TODAY(),"FUTURE DATE; ",""))&amp;IF(B634="","NO WORKER; ",IF(COUNTIF('Workers'!$A$2:$A$61,B634)=0,"WORKER NOT ON WORKERS SHEET; ",""))&amp;IF(C634="","NO JOB; ",IF(COUNTIF('Jobs'!$A$2:$A$61,C634)=0,"JOB NOT ON JOBS SHEET; ",""))&amp;IF(AND(N(G634)=0,AND(D634&lt;&gt;"",E634&lt;&gt;""),N(E634)&lt;=N(D634)),"END BEFORE START; ",IF(N(M634)&lt;=0,"NO HOURS; ",""))&amp;IF(AND(N(A634)&gt;0,B634&lt;&gt;"",COUNTIFS('Time Entries'!$A$2:$A$1500,A634,'Time Entries'!$B$2:$B$1500,B634,'Time Entries'!$C$2:$C$1500,C634,'Time Entries'!$M$2:$M$1500,M634)&gt;1),"POSSIBLE DUPLICATE; ","")&amp;IF(AND(N(A634)&gt;0,B634&lt;&gt;"",N('Settings'!$B$2)&gt;0,SUMIFS('Time Entries'!$M$2:$M$1500,'Time Entries'!$A$2:$A$1500,A634,'Time Entries'!$B$2:$B$1500,B634)&gt;N('Settings'!$B$2)),"LONG DAY; ","")&amp;IF(AND(N(A634)&gt;0,N(J634)&gt;0,N(J634)-N(A634)&gt;N('Settings'!$B$4)),"ENTERED LATE; ","")&amp;IF(AND(N(A634)&gt;0,K634="",TODAY()-N(A634)&gt;=N('Settings'!$B$5)),"NOT APPROVED; ",""),LEN(IF(N(A634)=0,"NO DATE; ",IF(A634&gt;TODAY(),"FUTURE DATE; ",""))&amp;IF(B634="","NO WORKER; ",IF(COUNTIF('Workers'!$A$2:$A$61,B634)=0,"WORKER NOT ON WORKERS SHEET; ",""))&amp;IF(C634="","NO JOB; ",IF(COUNTIF('Jobs'!$A$2:$A$61,C634)=0,"JOB NOT ON JOBS SHEET; ",""))&amp;IF(AND(N(G634)=0,AND(D634&lt;&gt;"",E634&lt;&gt;""),N(E634)&lt;=N(D634)),"END BEFORE START; ",IF(N(M634)&lt;=0,"NO HOURS; ",""))&amp;IF(AND(N(A634)&gt;0,B634&lt;&gt;"",COUNTIFS('Time Entries'!$A$2:$A$1500,A634,'Time Entries'!$B$2:$B$1500,B634,'Time Entries'!$C$2:$C$1500,C634,'Time Entries'!$M$2:$M$1500,M634)&gt;1),"POSSIBLE DUPLICATE; ","")&amp;IF(AND(N(A634)&gt;0,B634&lt;&gt;"",N('Settings'!$B$2)&gt;0,SUMIFS('Time Entries'!$M$2:$M$1500,'Time Entries'!$A$2:$A$1500,A634,'Time Entries'!$B$2:$B$1500,B634)&gt;N('Settings'!$B$2)),"LONG DAY; ","")&amp;IF(AND(N(A634)&gt;0,N(J634)&gt;0,N(J634)-N(A634)&gt;N('Settings'!$B$4)),"ENTERED LATE; ","")&amp;IF(AND(N(A634)&gt;0,K634="",TODAY()-N(A634)&gt;=N('Settings'!$B$5)),"NOT APPROVED; ",""))-2)))</f>
        <v/>
      </c>
    </row>
    <row r="635">
      <c r="A635" s="6" t="n"/>
      <c r="D635" s="7" t="n"/>
      <c r="E635" s="7" t="n"/>
      <c r="J635" s="6" t="n"/>
      <c r="L635" s="8" t="n"/>
      <c r="M635" s="9">
        <f>IF(NOT(OR(A635&lt;&gt;"",B635&lt;&gt;"",C635&lt;&gt;"")),"",IF(N(G635)&gt;0,N(G635),IF(AND(AND(D635&lt;&gt;"",E635&lt;&gt;""),N(E635)&gt;N(D635)),ROUND((N(E635)-N(D635))*24-N(F635)/60,2),"")))</f>
        <v/>
      </c>
      <c r="N635" s="6">
        <f>IF(N(A635)=0,"",A635-WEEKDAY(A635,3))</f>
        <v/>
      </c>
      <c r="O635" s="8">
        <f>IF(NOT(OR(A635&lt;&gt;"",B635&lt;&gt;"",C635&lt;&gt;"")),"",IF(IF(N(A635)=0,"NO DATE; ",IF(A635&gt;TODAY(),"FUTURE DATE; ",""))&amp;IF(B635="","NO WORKER; ",IF(COUNTIF('Workers'!$A$2:$A$61,B635)=0,"WORKER NOT ON WORKERS SHEET; ",""))&amp;IF(C635="","NO JOB; ",IF(COUNTIF('Jobs'!$A$2:$A$61,C635)=0,"JOB NOT ON JOBS SHEET; ",""))&amp;IF(AND(N(G635)=0,AND(D635&lt;&gt;"",E635&lt;&gt;""),N(E635)&lt;=N(D635)),"END BEFORE START; ",IF(N(M635)&lt;=0,"NO HOURS; ",""))&amp;IF(AND(N(A635)&gt;0,B635&lt;&gt;"",COUNTIFS('Time Entries'!$A$2:$A$1500,A635,'Time Entries'!$B$2:$B$1500,B635,'Time Entries'!$C$2:$C$1500,C635,'Time Entries'!$M$2:$M$1500,M635)&gt;1),"POSSIBLE DUPLICATE; ","")&amp;IF(AND(N(A635)&gt;0,B635&lt;&gt;"",N('Settings'!$B$2)&gt;0,SUMIFS('Time Entries'!$M$2:$M$1500,'Time Entries'!$A$2:$A$1500,A635,'Time Entries'!$B$2:$B$1500,B635)&gt;N('Settings'!$B$2)),"LONG DAY; ","")&amp;IF(AND(N(A635)&gt;0,N(J635)&gt;0,N(J635)-N(A635)&gt;N('Settings'!$B$4)),"ENTERED LATE; ","")&amp;IF(AND(N(A635)&gt;0,K635="",TODAY()-N(A635)&gt;=N('Settings'!$B$5)),"NOT APPROVED; ","")="","",LEFT(IF(N(A635)=0,"NO DATE; ",IF(A635&gt;TODAY(),"FUTURE DATE; ",""))&amp;IF(B635="","NO WORKER; ",IF(COUNTIF('Workers'!$A$2:$A$61,B635)=0,"WORKER NOT ON WORKERS SHEET; ",""))&amp;IF(C635="","NO JOB; ",IF(COUNTIF('Jobs'!$A$2:$A$61,C635)=0,"JOB NOT ON JOBS SHEET; ",""))&amp;IF(AND(N(G635)=0,AND(D635&lt;&gt;"",E635&lt;&gt;""),N(E635)&lt;=N(D635)),"END BEFORE START; ",IF(N(M635)&lt;=0,"NO HOURS; ",""))&amp;IF(AND(N(A635)&gt;0,B635&lt;&gt;"",COUNTIFS('Time Entries'!$A$2:$A$1500,A635,'Time Entries'!$B$2:$B$1500,B635,'Time Entries'!$C$2:$C$1500,C635,'Time Entries'!$M$2:$M$1500,M635)&gt;1),"POSSIBLE DUPLICATE; ","")&amp;IF(AND(N(A635)&gt;0,B635&lt;&gt;"",N('Settings'!$B$2)&gt;0,SUMIFS('Time Entries'!$M$2:$M$1500,'Time Entries'!$A$2:$A$1500,A635,'Time Entries'!$B$2:$B$1500,B635)&gt;N('Settings'!$B$2)),"LONG DAY; ","")&amp;IF(AND(N(A635)&gt;0,N(J635)&gt;0,N(J635)-N(A635)&gt;N('Settings'!$B$4)),"ENTERED LATE; ","")&amp;IF(AND(N(A635)&gt;0,K635="",TODAY()-N(A635)&gt;=N('Settings'!$B$5)),"NOT APPROVED; ",""),LEN(IF(N(A635)=0,"NO DATE; ",IF(A635&gt;TODAY(),"FUTURE DATE; ",""))&amp;IF(B635="","NO WORKER; ",IF(COUNTIF('Workers'!$A$2:$A$61,B635)=0,"WORKER NOT ON WORKERS SHEET; ",""))&amp;IF(C635="","NO JOB; ",IF(COUNTIF('Jobs'!$A$2:$A$61,C635)=0,"JOB NOT ON JOBS SHEET; ",""))&amp;IF(AND(N(G635)=0,AND(D635&lt;&gt;"",E635&lt;&gt;""),N(E635)&lt;=N(D635)),"END BEFORE START; ",IF(N(M635)&lt;=0,"NO HOURS; ",""))&amp;IF(AND(N(A635)&gt;0,B635&lt;&gt;"",COUNTIFS('Time Entries'!$A$2:$A$1500,A635,'Time Entries'!$B$2:$B$1500,B635,'Time Entries'!$C$2:$C$1500,C635,'Time Entries'!$M$2:$M$1500,M635)&gt;1),"POSSIBLE DUPLICATE; ","")&amp;IF(AND(N(A635)&gt;0,B635&lt;&gt;"",N('Settings'!$B$2)&gt;0,SUMIFS('Time Entries'!$M$2:$M$1500,'Time Entries'!$A$2:$A$1500,A635,'Time Entries'!$B$2:$B$1500,B635)&gt;N('Settings'!$B$2)),"LONG DAY; ","")&amp;IF(AND(N(A635)&gt;0,N(J635)&gt;0,N(J635)-N(A635)&gt;N('Settings'!$B$4)),"ENTERED LATE; ","")&amp;IF(AND(N(A635)&gt;0,K635="",TODAY()-N(A635)&gt;=N('Settings'!$B$5)),"NOT APPROVED; ",""))-2)))</f>
        <v/>
      </c>
    </row>
    <row r="636">
      <c r="A636" s="6" t="n"/>
      <c r="D636" s="7" t="n"/>
      <c r="E636" s="7" t="n"/>
      <c r="J636" s="6" t="n"/>
      <c r="L636" s="8" t="n"/>
      <c r="M636" s="9">
        <f>IF(NOT(OR(A636&lt;&gt;"",B636&lt;&gt;"",C636&lt;&gt;"")),"",IF(N(G636)&gt;0,N(G636),IF(AND(AND(D636&lt;&gt;"",E636&lt;&gt;""),N(E636)&gt;N(D636)),ROUND((N(E636)-N(D636))*24-N(F636)/60,2),"")))</f>
        <v/>
      </c>
      <c r="N636" s="6">
        <f>IF(N(A636)=0,"",A636-WEEKDAY(A636,3))</f>
        <v/>
      </c>
      <c r="O636" s="8">
        <f>IF(NOT(OR(A636&lt;&gt;"",B636&lt;&gt;"",C636&lt;&gt;"")),"",IF(IF(N(A636)=0,"NO DATE; ",IF(A636&gt;TODAY(),"FUTURE DATE; ",""))&amp;IF(B636="","NO WORKER; ",IF(COUNTIF('Workers'!$A$2:$A$61,B636)=0,"WORKER NOT ON WORKERS SHEET; ",""))&amp;IF(C636="","NO JOB; ",IF(COUNTIF('Jobs'!$A$2:$A$61,C636)=0,"JOB NOT ON JOBS SHEET; ",""))&amp;IF(AND(N(G636)=0,AND(D636&lt;&gt;"",E636&lt;&gt;""),N(E636)&lt;=N(D636)),"END BEFORE START; ",IF(N(M636)&lt;=0,"NO HOURS; ",""))&amp;IF(AND(N(A636)&gt;0,B636&lt;&gt;"",COUNTIFS('Time Entries'!$A$2:$A$1500,A636,'Time Entries'!$B$2:$B$1500,B636,'Time Entries'!$C$2:$C$1500,C636,'Time Entries'!$M$2:$M$1500,M636)&gt;1),"POSSIBLE DUPLICATE; ","")&amp;IF(AND(N(A636)&gt;0,B636&lt;&gt;"",N('Settings'!$B$2)&gt;0,SUMIFS('Time Entries'!$M$2:$M$1500,'Time Entries'!$A$2:$A$1500,A636,'Time Entries'!$B$2:$B$1500,B636)&gt;N('Settings'!$B$2)),"LONG DAY; ","")&amp;IF(AND(N(A636)&gt;0,N(J636)&gt;0,N(J636)-N(A636)&gt;N('Settings'!$B$4)),"ENTERED LATE; ","")&amp;IF(AND(N(A636)&gt;0,K636="",TODAY()-N(A636)&gt;=N('Settings'!$B$5)),"NOT APPROVED; ","")="","",LEFT(IF(N(A636)=0,"NO DATE; ",IF(A636&gt;TODAY(),"FUTURE DATE; ",""))&amp;IF(B636="","NO WORKER; ",IF(COUNTIF('Workers'!$A$2:$A$61,B636)=0,"WORKER NOT ON WORKERS SHEET; ",""))&amp;IF(C636="","NO JOB; ",IF(COUNTIF('Jobs'!$A$2:$A$61,C636)=0,"JOB NOT ON JOBS SHEET; ",""))&amp;IF(AND(N(G636)=0,AND(D636&lt;&gt;"",E636&lt;&gt;""),N(E636)&lt;=N(D636)),"END BEFORE START; ",IF(N(M636)&lt;=0,"NO HOURS; ",""))&amp;IF(AND(N(A636)&gt;0,B636&lt;&gt;"",COUNTIFS('Time Entries'!$A$2:$A$1500,A636,'Time Entries'!$B$2:$B$1500,B636,'Time Entries'!$C$2:$C$1500,C636,'Time Entries'!$M$2:$M$1500,M636)&gt;1),"POSSIBLE DUPLICATE; ","")&amp;IF(AND(N(A636)&gt;0,B636&lt;&gt;"",N('Settings'!$B$2)&gt;0,SUMIFS('Time Entries'!$M$2:$M$1500,'Time Entries'!$A$2:$A$1500,A636,'Time Entries'!$B$2:$B$1500,B636)&gt;N('Settings'!$B$2)),"LONG DAY; ","")&amp;IF(AND(N(A636)&gt;0,N(J636)&gt;0,N(J636)-N(A636)&gt;N('Settings'!$B$4)),"ENTERED LATE; ","")&amp;IF(AND(N(A636)&gt;0,K636="",TODAY()-N(A636)&gt;=N('Settings'!$B$5)),"NOT APPROVED; ",""),LEN(IF(N(A636)=0,"NO DATE; ",IF(A636&gt;TODAY(),"FUTURE DATE; ",""))&amp;IF(B636="","NO WORKER; ",IF(COUNTIF('Workers'!$A$2:$A$61,B636)=0,"WORKER NOT ON WORKERS SHEET; ",""))&amp;IF(C636="","NO JOB; ",IF(COUNTIF('Jobs'!$A$2:$A$61,C636)=0,"JOB NOT ON JOBS SHEET; ",""))&amp;IF(AND(N(G636)=0,AND(D636&lt;&gt;"",E636&lt;&gt;""),N(E636)&lt;=N(D636)),"END BEFORE START; ",IF(N(M636)&lt;=0,"NO HOURS; ",""))&amp;IF(AND(N(A636)&gt;0,B636&lt;&gt;"",COUNTIFS('Time Entries'!$A$2:$A$1500,A636,'Time Entries'!$B$2:$B$1500,B636,'Time Entries'!$C$2:$C$1500,C636,'Time Entries'!$M$2:$M$1500,M636)&gt;1),"POSSIBLE DUPLICATE; ","")&amp;IF(AND(N(A636)&gt;0,B636&lt;&gt;"",N('Settings'!$B$2)&gt;0,SUMIFS('Time Entries'!$M$2:$M$1500,'Time Entries'!$A$2:$A$1500,A636,'Time Entries'!$B$2:$B$1500,B636)&gt;N('Settings'!$B$2)),"LONG DAY; ","")&amp;IF(AND(N(A636)&gt;0,N(J636)&gt;0,N(J636)-N(A636)&gt;N('Settings'!$B$4)),"ENTERED LATE; ","")&amp;IF(AND(N(A636)&gt;0,K636="",TODAY()-N(A636)&gt;=N('Settings'!$B$5)),"NOT APPROVED; ",""))-2)))</f>
        <v/>
      </c>
    </row>
    <row r="637">
      <c r="A637" s="6" t="n"/>
      <c r="D637" s="7" t="n"/>
      <c r="E637" s="7" t="n"/>
      <c r="J637" s="6" t="n"/>
      <c r="L637" s="8" t="n"/>
      <c r="M637" s="9">
        <f>IF(NOT(OR(A637&lt;&gt;"",B637&lt;&gt;"",C637&lt;&gt;"")),"",IF(N(G637)&gt;0,N(G637),IF(AND(AND(D637&lt;&gt;"",E637&lt;&gt;""),N(E637)&gt;N(D637)),ROUND((N(E637)-N(D637))*24-N(F637)/60,2),"")))</f>
        <v/>
      </c>
      <c r="N637" s="6">
        <f>IF(N(A637)=0,"",A637-WEEKDAY(A637,3))</f>
        <v/>
      </c>
      <c r="O637" s="8">
        <f>IF(NOT(OR(A637&lt;&gt;"",B637&lt;&gt;"",C637&lt;&gt;"")),"",IF(IF(N(A637)=0,"NO DATE; ",IF(A637&gt;TODAY(),"FUTURE DATE; ",""))&amp;IF(B637="","NO WORKER; ",IF(COUNTIF('Workers'!$A$2:$A$61,B637)=0,"WORKER NOT ON WORKERS SHEET; ",""))&amp;IF(C637="","NO JOB; ",IF(COUNTIF('Jobs'!$A$2:$A$61,C637)=0,"JOB NOT ON JOBS SHEET; ",""))&amp;IF(AND(N(G637)=0,AND(D637&lt;&gt;"",E637&lt;&gt;""),N(E637)&lt;=N(D637)),"END BEFORE START; ",IF(N(M637)&lt;=0,"NO HOURS; ",""))&amp;IF(AND(N(A637)&gt;0,B637&lt;&gt;"",COUNTIFS('Time Entries'!$A$2:$A$1500,A637,'Time Entries'!$B$2:$B$1500,B637,'Time Entries'!$C$2:$C$1500,C637,'Time Entries'!$M$2:$M$1500,M637)&gt;1),"POSSIBLE DUPLICATE; ","")&amp;IF(AND(N(A637)&gt;0,B637&lt;&gt;"",N('Settings'!$B$2)&gt;0,SUMIFS('Time Entries'!$M$2:$M$1500,'Time Entries'!$A$2:$A$1500,A637,'Time Entries'!$B$2:$B$1500,B637)&gt;N('Settings'!$B$2)),"LONG DAY; ","")&amp;IF(AND(N(A637)&gt;0,N(J637)&gt;0,N(J637)-N(A637)&gt;N('Settings'!$B$4)),"ENTERED LATE; ","")&amp;IF(AND(N(A637)&gt;0,K637="",TODAY()-N(A637)&gt;=N('Settings'!$B$5)),"NOT APPROVED; ","")="","",LEFT(IF(N(A637)=0,"NO DATE; ",IF(A637&gt;TODAY(),"FUTURE DATE; ",""))&amp;IF(B637="","NO WORKER; ",IF(COUNTIF('Workers'!$A$2:$A$61,B637)=0,"WORKER NOT ON WORKERS SHEET; ",""))&amp;IF(C637="","NO JOB; ",IF(COUNTIF('Jobs'!$A$2:$A$61,C637)=0,"JOB NOT ON JOBS SHEET; ",""))&amp;IF(AND(N(G637)=0,AND(D637&lt;&gt;"",E637&lt;&gt;""),N(E637)&lt;=N(D637)),"END BEFORE START; ",IF(N(M637)&lt;=0,"NO HOURS; ",""))&amp;IF(AND(N(A637)&gt;0,B637&lt;&gt;"",COUNTIFS('Time Entries'!$A$2:$A$1500,A637,'Time Entries'!$B$2:$B$1500,B637,'Time Entries'!$C$2:$C$1500,C637,'Time Entries'!$M$2:$M$1500,M637)&gt;1),"POSSIBLE DUPLICATE; ","")&amp;IF(AND(N(A637)&gt;0,B637&lt;&gt;"",N('Settings'!$B$2)&gt;0,SUMIFS('Time Entries'!$M$2:$M$1500,'Time Entries'!$A$2:$A$1500,A637,'Time Entries'!$B$2:$B$1500,B637)&gt;N('Settings'!$B$2)),"LONG DAY; ","")&amp;IF(AND(N(A637)&gt;0,N(J637)&gt;0,N(J637)-N(A637)&gt;N('Settings'!$B$4)),"ENTERED LATE; ","")&amp;IF(AND(N(A637)&gt;0,K637="",TODAY()-N(A637)&gt;=N('Settings'!$B$5)),"NOT APPROVED; ",""),LEN(IF(N(A637)=0,"NO DATE; ",IF(A637&gt;TODAY(),"FUTURE DATE; ",""))&amp;IF(B637="","NO WORKER; ",IF(COUNTIF('Workers'!$A$2:$A$61,B637)=0,"WORKER NOT ON WORKERS SHEET; ",""))&amp;IF(C637="","NO JOB; ",IF(COUNTIF('Jobs'!$A$2:$A$61,C637)=0,"JOB NOT ON JOBS SHEET; ",""))&amp;IF(AND(N(G637)=0,AND(D637&lt;&gt;"",E637&lt;&gt;""),N(E637)&lt;=N(D637)),"END BEFORE START; ",IF(N(M637)&lt;=0,"NO HOURS; ",""))&amp;IF(AND(N(A637)&gt;0,B637&lt;&gt;"",COUNTIFS('Time Entries'!$A$2:$A$1500,A637,'Time Entries'!$B$2:$B$1500,B637,'Time Entries'!$C$2:$C$1500,C637,'Time Entries'!$M$2:$M$1500,M637)&gt;1),"POSSIBLE DUPLICATE; ","")&amp;IF(AND(N(A637)&gt;0,B637&lt;&gt;"",N('Settings'!$B$2)&gt;0,SUMIFS('Time Entries'!$M$2:$M$1500,'Time Entries'!$A$2:$A$1500,A637,'Time Entries'!$B$2:$B$1500,B637)&gt;N('Settings'!$B$2)),"LONG DAY; ","")&amp;IF(AND(N(A637)&gt;0,N(J637)&gt;0,N(J637)-N(A637)&gt;N('Settings'!$B$4)),"ENTERED LATE; ","")&amp;IF(AND(N(A637)&gt;0,K637="",TODAY()-N(A637)&gt;=N('Settings'!$B$5)),"NOT APPROVED; ",""))-2)))</f>
        <v/>
      </c>
    </row>
    <row r="638">
      <c r="A638" s="6" t="n"/>
      <c r="D638" s="7" t="n"/>
      <c r="E638" s="7" t="n"/>
      <c r="J638" s="6" t="n"/>
      <c r="L638" s="8" t="n"/>
      <c r="M638" s="9">
        <f>IF(NOT(OR(A638&lt;&gt;"",B638&lt;&gt;"",C638&lt;&gt;"")),"",IF(N(G638)&gt;0,N(G638),IF(AND(AND(D638&lt;&gt;"",E638&lt;&gt;""),N(E638)&gt;N(D638)),ROUND((N(E638)-N(D638))*24-N(F638)/60,2),"")))</f>
        <v/>
      </c>
      <c r="N638" s="6">
        <f>IF(N(A638)=0,"",A638-WEEKDAY(A638,3))</f>
        <v/>
      </c>
      <c r="O638" s="8">
        <f>IF(NOT(OR(A638&lt;&gt;"",B638&lt;&gt;"",C638&lt;&gt;"")),"",IF(IF(N(A638)=0,"NO DATE; ",IF(A638&gt;TODAY(),"FUTURE DATE; ",""))&amp;IF(B638="","NO WORKER; ",IF(COUNTIF('Workers'!$A$2:$A$61,B638)=0,"WORKER NOT ON WORKERS SHEET; ",""))&amp;IF(C638="","NO JOB; ",IF(COUNTIF('Jobs'!$A$2:$A$61,C638)=0,"JOB NOT ON JOBS SHEET; ",""))&amp;IF(AND(N(G638)=0,AND(D638&lt;&gt;"",E638&lt;&gt;""),N(E638)&lt;=N(D638)),"END BEFORE START; ",IF(N(M638)&lt;=0,"NO HOURS; ",""))&amp;IF(AND(N(A638)&gt;0,B638&lt;&gt;"",COUNTIFS('Time Entries'!$A$2:$A$1500,A638,'Time Entries'!$B$2:$B$1500,B638,'Time Entries'!$C$2:$C$1500,C638,'Time Entries'!$M$2:$M$1500,M638)&gt;1),"POSSIBLE DUPLICATE; ","")&amp;IF(AND(N(A638)&gt;0,B638&lt;&gt;"",N('Settings'!$B$2)&gt;0,SUMIFS('Time Entries'!$M$2:$M$1500,'Time Entries'!$A$2:$A$1500,A638,'Time Entries'!$B$2:$B$1500,B638)&gt;N('Settings'!$B$2)),"LONG DAY; ","")&amp;IF(AND(N(A638)&gt;0,N(J638)&gt;0,N(J638)-N(A638)&gt;N('Settings'!$B$4)),"ENTERED LATE; ","")&amp;IF(AND(N(A638)&gt;0,K638="",TODAY()-N(A638)&gt;=N('Settings'!$B$5)),"NOT APPROVED; ","")="","",LEFT(IF(N(A638)=0,"NO DATE; ",IF(A638&gt;TODAY(),"FUTURE DATE; ",""))&amp;IF(B638="","NO WORKER; ",IF(COUNTIF('Workers'!$A$2:$A$61,B638)=0,"WORKER NOT ON WORKERS SHEET; ",""))&amp;IF(C638="","NO JOB; ",IF(COUNTIF('Jobs'!$A$2:$A$61,C638)=0,"JOB NOT ON JOBS SHEET; ",""))&amp;IF(AND(N(G638)=0,AND(D638&lt;&gt;"",E638&lt;&gt;""),N(E638)&lt;=N(D638)),"END BEFORE START; ",IF(N(M638)&lt;=0,"NO HOURS; ",""))&amp;IF(AND(N(A638)&gt;0,B638&lt;&gt;"",COUNTIFS('Time Entries'!$A$2:$A$1500,A638,'Time Entries'!$B$2:$B$1500,B638,'Time Entries'!$C$2:$C$1500,C638,'Time Entries'!$M$2:$M$1500,M638)&gt;1),"POSSIBLE DUPLICATE; ","")&amp;IF(AND(N(A638)&gt;0,B638&lt;&gt;"",N('Settings'!$B$2)&gt;0,SUMIFS('Time Entries'!$M$2:$M$1500,'Time Entries'!$A$2:$A$1500,A638,'Time Entries'!$B$2:$B$1500,B638)&gt;N('Settings'!$B$2)),"LONG DAY; ","")&amp;IF(AND(N(A638)&gt;0,N(J638)&gt;0,N(J638)-N(A638)&gt;N('Settings'!$B$4)),"ENTERED LATE; ","")&amp;IF(AND(N(A638)&gt;0,K638="",TODAY()-N(A638)&gt;=N('Settings'!$B$5)),"NOT APPROVED; ",""),LEN(IF(N(A638)=0,"NO DATE; ",IF(A638&gt;TODAY(),"FUTURE DATE; ",""))&amp;IF(B638="","NO WORKER; ",IF(COUNTIF('Workers'!$A$2:$A$61,B638)=0,"WORKER NOT ON WORKERS SHEET; ",""))&amp;IF(C638="","NO JOB; ",IF(COUNTIF('Jobs'!$A$2:$A$61,C638)=0,"JOB NOT ON JOBS SHEET; ",""))&amp;IF(AND(N(G638)=0,AND(D638&lt;&gt;"",E638&lt;&gt;""),N(E638)&lt;=N(D638)),"END BEFORE START; ",IF(N(M638)&lt;=0,"NO HOURS; ",""))&amp;IF(AND(N(A638)&gt;0,B638&lt;&gt;"",COUNTIFS('Time Entries'!$A$2:$A$1500,A638,'Time Entries'!$B$2:$B$1500,B638,'Time Entries'!$C$2:$C$1500,C638,'Time Entries'!$M$2:$M$1500,M638)&gt;1),"POSSIBLE DUPLICATE; ","")&amp;IF(AND(N(A638)&gt;0,B638&lt;&gt;"",N('Settings'!$B$2)&gt;0,SUMIFS('Time Entries'!$M$2:$M$1500,'Time Entries'!$A$2:$A$1500,A638,'Time Entries'!$B$2:$B$1500,B638)&gt;N('Settings'!$B$2)),"LONG DAY; ","")&amp;IF(AND(N(A638)&gt;0,N(J638)&gt;0,N(J638)-N(A638)&gt;N('Settings'!$B$4)),"ENTERED LATE; ","")&amp;IF(AND(N(A638)&gt;0,K638="",TODAY()-N(A638)&gt;=N('Settings'!$B$5)),"NOT APPROVED; ",""))-2)))</f>
        <v/>
      </c>
    </row>
    <row r="639">
      <c r="A639" s="6" t="n"/>
      <c r="D639" s="7" t="n"/>
      <c r="E639" s="7" t="n"/>
      <c r="J639" s="6" t="n"/>
      <c r="L639" s="8" t="n"/>
      <c r="M639" s="9">
        <f>IF(NOT(OR(A639&lt;&gt;"",B639&lt;&gt;"",C639&lt;&gt;"")),"",IF(N(G639)&gt;0,N(G639),IF(AND(AND(D639&lt;&gt;"",E639&lt;&gt;""),N(E639)&gt;N(D639)),ROUND((N(E639)-N(D639))*24-N(F639)/60,2),"")))</f>
        <v/>
      </c>
      <c r="N639" s="6">
        <f>IF(N(A639)=0,"",A639-WEEKDAY(A639,3))</f>
        <v/>
      </c>
      <c r="O639" s="8">
        <f>IF(NOT(OR(A639&lt;&gt;"",B639&lt;&gt;"",C639&lt;&gt;"")),"",IF(IF(N(A639)=0,"NO DATE; ",IF(A639&gt;TODAY(),"FUTURE DATE; ",""))&amp;IF(B639="","NO WORKER; ",IF(COUNTIF('Workers'!$A$2:$A$61,B639)=0,"WORKER NOT ON WORKERS SHEET; ",""))&amp;IF(C639="","NO JOB; ",IF(COUNTIF('Jobs'!$A$2:$A$61,C639)=0,"JOB NOT ON JOBS SHEET; ",""))&amp;IF(AND(N(G639)=0,AND(D639&lt;&gt;"",E639&lt;&gt;""),N(E639)&lt;=N(D639)),"END BEFORE START; ",IF(N(M639)&lt;=0,"NO HOURS; ",""))&amp;IF(AND(N(A639)&gt;0,B639&lt;&gt;"",COUNTIFS('Time Entries'!$A$2:$A$1500,A639,'Time Entries'!$B$2:$B$1500,B639,'Time Entries'!$C$2:$C$1500,C639,'Time Entries'!$M$2:$M$1500,M639)&gt;1),"POSSIBLE DUPLICATE; ","")&amp;IF(AND(N(A639)&gt;0,B639&lt;&gt;"",N('Settings'!$B$2)&gt;0,SUMIFS('Time Entries'!$M$2:$M$1500,'Time Entries'!$A$2:$A$1500,A639,'Time Entries'!$B$2:$B$1500,B639)&gt;N('Settings'!$B$2)),"LONG DAY; ","")&amp;IF(AND(N(A639)&gt;0,N(J639)&gt;0,N(J639)-N(A639)&gt;N('Settings'!$B$4)),"ENTERED LATE; ","")&amp;IF(AND(N(A639)&gt;0,K639="",TODAY()-N(A639)&gt;=N('Settings'!$B$5)),"NOT APPROVED; ","")="","",LEFT(IF(N(A639)=0,"NO DATE; ",IF(A639&gt;TODAY(),"FUTURE DATE; ",""))&amp;IF(B639="","NO WORKER; ",IF(COUNTIF('Workers'!$A$2:$A$61,B639)=0,"WORKER NOT ON WORKERS SHEET; ",""))&amp;IF(C639="","NO JOB; ",IF(COUNTIF('Jobs'!$A$2:$A$61,C639)=0,"JOB NOT ON JOBS SHEET; ",""))&amp;IF(AND(N(G639)=0,AND(D639&lt;&gt;"",E639&lt;&gt;""),N(E639)&lt;=N(D639)),"END BEFORE START; ",IF(N(M639)&lt;=0,"NO HOURS; ",""))&amp;IF(AND(N(A639)&gt;0,B639&lt;&gt;"",COUNTIFS('Time Entries'!$A$2:$A$1500,A639,'Time Entries'!$B$2:$B$1500,B639,'Time Entries'!$C$2:$C$1500,C639,'Time Entries'!$M$2:$M$1500,M639)&gt;1),"POSSIBLE DUPLICATE; ","")&amp;IF(AND(N(A639)&gt;0,B639&lt;&gt;"",N('Settings'!$B$2)&gt;0,SUMIFS('Time Entries'!$M$2:$M$1500,'Time Entries'!$A$2:$A$1500,A639,'Time Entries'!$B$2:$B$1500,B639)&gt;N('Settings'!$B$2)),"LONG DAY; ","")&amp;IF(AND(N(A639)&gt;0,N(J639)&gt;0,N(J639)-N(A639)&gt;N('Settings'!$B$4)),"ENTERED LATE; ","")&amp;IF(AND(N(A639)&gt;0,K639="",TODAY()-N(A639)&gt;=N('Settings'!$B$5)),"NOT APPROVED; ",""),LEN(IF(N(A639)=0,"NO DATE; ",IF(A639&gt;TODAY(),"FUTURE DATE; ",""))&amp;IF(B639="","NO WORKER; ",IF(COUNTIF('Workers'!$A$2:$A$61,B639)=0,"WORKER NOT ON WORKERS SHEET; ",""))&amp;IF(C639="","NO JOB; ",IF(COUNTIF('Jobs'!$A$2:$A$61,C639)=0,"JOB NOT ON JOBS SHEET; ",""))&amp;IF(AND(N(G639)=0,AND(D639&lt;&gt;"",E639&lt;&gt;""),N(E639)&lt;=N(D639)),"END BEFORE START; ",IF(N(M639)&lt;=0,"NO HOURS; ",""))&amp;IF(AND(N(A639)&gt;0,B639&lt;&gt;"",COUNTIFS('Time Entries'!$A$2:$A$1500,A639,'Time Entries'!$B$2:$B$1500,B639,'Time Entries'!$C$2:$C$1500,C639,'Time Entries'!$M$2:$M$1500,M639)&gt;1),"POSSIBLE DUPLICATE; ","")&amp;IF(AND(N(A639)&gt;0,B639&lt;&gt;"",N('Settings'!$B$2)&gt;0,SUMIFS('Time Entries'!$M$2:$M$1500,'Time Entries'!$A$2:$A$1500,A639,'Time Entries'!$B$2:$B$1500,B639)&gt;N('Settings'!$B$2)),"LONG DAY; ","")&amp;IF(AND(N(A639)&gt;0,N(J639)&gt;0,N(J639)-N(A639)&gt;N('Settings'!$B$4)),"ENTERED LATE; ","")&amp;IF(AND(N(A639)&gt;0,K639="",TODAY()-N(A639)&gt;=N('Settings'!$B$5)),"NOT APPROVED; ",""))-2)))</f>
        <v/>
      </c>
    </row>
    <row r="640">
      <c r="A640" s="6" t="n"/>
      <c r="D640" s="7" t="n"/>
      <c r="E640" s="7" t="n"/>
      <c r="J640" s="6" t="n"/>
      <c r="L640" s="8" t="n"/>
      <c r="M640" s="9">
        <f>IF(NOT(OR(A640&lt;&gt;"",B640&lt;&gt;"",C640&lt;&gt;"")),"",IF(N(G640)&gt;0,N(G640),IF(AND(AND(D640&lt;&gt;"",E640&lt;&gt;""),N(E640)&gt;N(D640)),ROUND((N(E640)-N(D640))*24-N(F640)/60,2),"")))</f>
        <v/>
      </c>
      <c r="N640" s="6">
        <f>IF(N(A640)=0,"",A640-WEEKDAY(A640,3))</f>
        <v/>
      </c>
      <c r="O640" s="8">
        <f>IF(NOT(OR(A640&lt;&gt;"",B640&lt;&gt;"",C640&lt;&gt;"")),"",IF(IF(N(A640)=0,"NO DATE; ",IF(A640&gt;TODAY(),"FUTURE DATE; ",""))&amp;IF(B640="","NO WORKER; ",IF(COUNTIF('Workers'!$A$2:$A$61,B640)=0,"WORKER NOT ON WORKERS SHEET; ",""))&amp;IF(C640="","NO JOB; ",IF(COUNTIF('Jobs'!$A$2:$A$61,C640)=0,"JOB NOT ON JOBS SHEET; ",""))&amp;IF(AND(N(G640)=0,AND(D640&lt;&gt;"",E640&lt;&gt;""),N(E640)&lt;=N(D640)),"END BEFORE START; ",IF(N(M640)&lt;=0,"NO HOURS; ",""))&amp;IF(AND(N(A640)&gt;0,B640&lt;&gt;"",COUNTIFS('Time Entries'!$A$2:$A$1500,A640,'Time Entries'!$B$2:$B$1500,B640,'Time Entries'!$C$2:$C$1500,C640,'Time Entries'!$M$2:$M$1500,M640)&gt;1),"POSSIBLE DUPLICATE; ","")&amp;IF(AND(N(A640)&gt;0,B640&lt;&gt;"",N('Settings'!$B$2)&gt;0,SUMIFS('Time Entries'!$M$2:$M$1500,'Time Entries'!$A$2:$A$1500,A640,'Time Entries'!$B$2:$B$1500,B640)&gt;N('Settings'!$B$2)),"LONG DAY; ","")&amp;IF(AND(N(A640)&gt;0,N(J640)&gt;0,N(J640)-N(A640)&gt;N('Settings'!$B$4)),"ENTERED LATE; ","")&amp;IF(AND(N(A640)&gt;0,K640="",TODAY()-N(A640)&gt;=N('Settings'!$B$5)),"NOT APPROVED; ","")="","",LEFT(IF(N(A640)=0,"NO DATE; ",IF(A640&gt;TODAY(),"FUTURE DATE; ",""))&amp;IF(B640="","NO WORKER; ",IF(COUNTIF('Workers'!$A$2:$A$61,B640)=0,"WORKER NOT ON WORKERS SHEET; ",""))&amp;IF(C640="","NO JOB; ",IF(COUNTIF('Jobs'!$A$2:$A$61,C640)=0,"JOB NOT ON JOBS SHEET; ",""))&amp;IF(AND(N(G640)=0,AND(D640&lt;&gt;"",E640&lt;&gt;""),N(E640)&lt;=N(D640)),"END BEFORE START; ",IF(N(M640)&lt;=0,"NO HOURS; ",""))&amp;IF(AND(N(A640)&gt;0,B640&lt;&gt;"",COUNTIFS('Time Entries'!$A$2:$A$1500,A640,'Time Entries'!$B$2:$B$1500,B640,'Time Entries'!$C$2:$C$1500,C640,'Time Entries'!$M$2:$M$1500,M640)&gt;1),"POSSIBLE DUPLICATE; ","")&amp;IF(AND(N(A640)&gt;0,B640&lt;&gt;"",N('Settings'!$B$2)&gt;0,SUMIFS('Time Entries'!$M$2:$M$1500,'Time Entries'!$A$2:$A$1500,A640,'Time Entries'!$B$2:$B$1500,B640)&gt;N('Settings'!$B$2)),"LONG DAY; ","")&amp;IF(AND(N(A640)&gt;0,N(J640)&gt;0,N(J640)-N(A640)&gt;N('Settings'!$B$4)),"ENTERED LATE; ","")&amp;IF(AND(N(A640)&gt;0,K640="",TODAY()-N(A640)&gt;=N('Settings'!$B$5)),"NOT APPROVED; ",""),LEN(IF(N(A640)=0,"NO DATE; ",IF(A640&gt;TODAY(),"FUTURE DATE; ",""))&amp;IF(B640="","NO WORKER; ",IF(COUNTIF('Workers'!$A$2:$A$61,B640)=0,"WORKER NOT ON WORKERS SHEET; ",""))&amp;IF(C640="","NO JOB; ",IF(COUNTIF('Jobs'!$A$2:$A$61,C640)=0,"JOB NOT ON JOBS SHEET; ",""))&amp;IF(AND(N(G640)=0,AND(D640&lt;&gt;"",E640&lt;&gt;""),N(E640)&lt;=N(D640)),"END BEFORE START; ",IF(N(M640)&lt;=0,"NO HOURS; ",""))&amp;IF(AND(N(A640)&gt;0,B640&lt;&gt;"",COUNTIFS('Time Entries'!$A$2:$A$1500,A640,'Time Entries'!$B$2:$B$1500,B640,'Time Entries'!$C$2:$C$1500,C640,'Time Entries'!$M$2:$M$1500,M640)&gt;1),"POSSIBLE DUPLICATE; ","")&amp;IF(AND(N(A640)&gt;0,B640&lt;&gt;"",N('Settings'!$B$2)&gt;0,SUMIFS('Time Entries'!$M$2:$M$1500,'Time Entries'!$A$2:$A$1500,A640,'Time Entries'!$B$2:$B$1500,B640)&gt;N('Settings'!$B$2)),"LONG DAY; ","")&amp;IF(AND(N(A640)&gt;0,N(J640)&gt;0,N(J640)-N(A640)&gt;N('Settings'!$B$4)),"ENTERED LATE; ","")&amp;IF(AND(N(A640)&gt;0,K640="",TODAY()-N(A640)&gt;=N('Settings'!$B$5)),"NOT APPROVED; ",""))-2)))</f>
        <v/>
      </c>
    </row>
    <row r="641">
      <c r="A641" s="6" t="n"/>
      <c r="D641" s="7" t="n"/>
      <c r="E641" s="7" t="n"/>
      <c r="J641" s="6" t="n"/>
      <c r="L641" s="8" t="n"/>
      <c r="M641" s="9">
        <f>IF(NOT(OR(A641&lt;&gt;"",B641&lt;&gt;"",C641&lt;&gt;"")),"",IF(N(G641)&gt;0,N(G641),IF(AND(AND(D641&lt;&gt;"",E641&lt;&gt;""),N(E641)&gt;N(D641)),ROUND((N(E641)-N(D641))*24-N(F641)/60,2),"")))</f>
        <v/>
      </c>
      <c r="N641" s="6">
        <f>IF(N(A641)=0,"",A641-WEEKDAY(A641,3))</f>
        <v/>
      </c>
      <c r="O641" s="8">
        <f>IF(NOT(OR(A641&lt;&gt;"",B641&lt;&gt;"",C641&lt;&gt;"")),"",IF(IF(N(A641)=0,"NO DATE; ",IF(A641&gt;TODAY(),"FUTURE DATE; ",""))&amp;IF(B641="","NO WORKER; ",IF(COUNTIF('Workers'!$A$2:$A$61,B641)=0,"WORKER NOT ON WORKERS SHEET; ",""))&amp;IF(C641="","NO JOB; ",IF(COUNTIF('Jobs'!$A$2:$A$61,C641)=0,"JOB NOT ON JOBS SHEET; ",""))&amp;IF(AND(N(G641)=0,AND(D641&lt;&gt;"",E641&lt;&gt;""),N(E641)&lt;=N(D641)),"END BEFORE START; ",IF(N(M641)&lt;=0,"NO HOURS; ",""))&amp;IF(AND(N(A641)&gt;0,B641&lt;&gt;"",COUNTIFS('Time Entries'!$A$2:$A$1500,A641,'Time Entries'!$B$2:$B$1500,B641,'Time Entries'!$C$2:$C$1500,C641,'Time Entries'!$M$2:$M$1500,M641)&gt;1),"POSSIBLE DUPLICATE; ","")&amp;IF(AND(N(A641)&gt;0,B641&lt;&gt;"",N('Settings'!$B$2)&gt;0,SUMIFS('Time Entries'!$M$2:$M$1500,'Time Entries'!$A$2:$A$1500,A641,'Time Entries'!$B$2:$B$1500,B641)&gt;N('Settings'!$B$2)),"LONG DAY; ","")&amp;IF(AND(N(A641)&gt;0,N(J641)&gt;0,N(J641)-N(A641)&gt;N('Settings'!$B$4)),"ENTERED LATE; ","")&amp;IF(AND(N(A641)&gt;0,K641="",TODAY()-N(A641)&gt;=N('Settings'!$B$5)),"NOT APPROVED; ","")="","",LEFT(IF(N(A641)=0,"NO DATE; ",IF(A641&gt;TODAY(),"FUTURE DATE; ",""))&amp;IF(B641="","NO WORKER; ",IF(COUNTIF('Workers'!$A$2:$A$61,B641)=0,"WORKER NOT ON WORKERS SHEET; ",""))&amp;IF(C641="","NO JOB; ",IF(COUNTIF('Jobs'!$A$2:$A$61,C641)=0,"JOB NOT ON JOBS SHEET; ",""))&amp;IF(AND(N(G641)=0,AND(D641&lt;&gt;"",E641&lt;&gt;""),N(E641)&lt;=N(D641)),"END BEFORE START; ",IF(N(M641)&lt;=0,"NO HOURS; ",""))&amp;IF(AND(N(A641)&gt;0,B641&lt;&gt;"",COUNTIFS('Time Entries'!$A$2:$A$1500,A641,'Time Entries'!$B$2:$B$1500,B641,'Time Entries'!$C$2:$C$1500,C641,'Time Entries'!$M$2:$M$1500,M641)&gt;1),"POSSIBLE DUPLICATE; ","")&amp;IF(AND(N(A641)&gt;0,B641&lt;&gt;"",N('Settings'!$B$2)&gt;0,SUMIFS('Time Entries'!$M$2:$M$1500,'Time Entries'!$A$2:$A$1500,A641,'Time Entries'!$B$2:$B$1500,B641)&gt;N('Settings'!$B$2)),"LONG DAY; ","")&amp;IF(AND(N(A641)&gt;0,N(J641)&gt;0,N(J641)-N(A641)&gt;N('Settings'!$B$4)),"ENTERED LATE; ","")&amp;IF(AND(N(A641)&gt;0,K641="",TODAY()-N(A641)&gt;=N('Settings'!$B$5)),"NOT APPROVED; ",""),LEN(IF(N(A641)=0,"NO DATE; ",IF(A641&gt;TODAY(),"FUTURE DATE; ",""))&amp;IF(B641="","NO WORKER; ",IF(COUNTIF('Workers'!$A$2:$A$61,B641)=0,"WORKER NOT ON WORKERS SHEET; ",""))&amp;IF(C641="","NO JOB; ",IF(COUNTIF('Jobs'!$A$2:$A$61,C641)=0,"JOB NOT ON JOBS SHEET; ",""))&amp;IF(AND(N(G641)=0,AND(D641&lt;&gt;"",E641&lt;&gt;""),N(E641)&lt;=N(D641)),"END BEFORE START; ",IF(N(M641)&lt;=0,"NO HOURS; ",""))&amp;IF(AND(N(A641)&gt;0,B641&lt;&gt;"",COUNTIFS('Time Entries'!$A$2:$A$1500,A641,'Time Entries'!$B$2:$B$1500,B641,'Time Entries'!$C$2:$C$1500,C641,'Time Entries'!$M$2:$M$1500,M641)&gt;1),"POSSIBLE DUPLICATE; ","")&amp;IF(AND(N(A641)&gt;0,B641&lt;&gt;"",N('Settings'!$B$2)&gt;0,SUMIFS('Time Entries'!$M$2:$M$1500,'Time Entries'!$A$2:$A$1500,A641,'Time Entries'!$B$2:$B$1500,B641)&gt;N('Settings'!$B$2)),"LONG DAY; ","")&amp;IF(AND(N(A641)&gt;0,N(J641)&gt;0,N(J641)-N(A641)&gt;N('Settings'!$B$4)),"ENTERED LATE; ","")&amp;IF(AND(N(A641)&gt;0,K641="",TODAY()-N(A641)&gt;=N('Settings'!$B$5)),"NOT APPROVED; ",""))-2)))</f>
        <v/>
      </c>
    </row>
    <row r="642">
      <c r="A642" s="6" t="n"/>
      <c r="D642" s="7" t="n"/>
      <c r="E642" s="7" t="n"/>
      <c r="J642" s="6" t="n"/>
      <c r="L642" s="8" t="n"/>
      <c r="M642" s="9">
        <f>IF(NOT(OR(A642&lt;&gt;"",B642&lt;&gt;"",C642&lt;&gt;"")),"",IF(N(G642)&gt;0,N(G642),IF(AND(AND(D642&lt;&gt;"",E642&lt;&gt;""),N(E642)&gt;N(D642)),ROUND((N(E642)-N(D642))*24-N(F642)/60,2),"")))</f>
        <v/>
      </c>
      <c r="N642" s="6">
        <f>IF(N(A642)=0,"",A642-WEEKDAY(A642,3))</f>
        <v/>
      </c>
      <c r="O642" s="8">
        <f>IF(NOT(OR(A642&lt;&gt;"",B642&lt;&gt;"",C642&lt;&gt;"")),"",IF(IF(N(A642)=0,"NO DATE; ",IF(A642&gt;TODAY(),"FUTURE DATE; ",""))&amp;IF(B642="","NO WORKER; ",IF(COUNTIF('Workers'!$A$2:$A$61,B642)=0,"WORKER NOT ON WORKERS SHEET; ",""))&amp;IF(C642="","NO JOB; ",IF(COUNTIF('Jobs'!$A$2:$A$61,C642)=0,"JOB NOT ON JOBS SHEET; ",""))&amp;IF(AND(N(G642)=0,AND(D642&lt;&gt;"",E642&lt;&gt;""),N(E642)&lt;=N(D642)),"END BEFORE START; ",IF(N(M642)&lt;=0,"NO HOURS; ",""))&amp;IF(AND(N(A642)&gt;0,B642&lt;&gt;"",COUNTIFS('Time Entries'!$A$2:$A$1500,A642,'Time Entries'!$B$2:$B$1500,B642,'Time Entries'!$C$2:$C$1500,C642,'Time Entries'!$M$2:$M$1500,M642)&gt;1),"POSSIBLE DUPLICATE; ","")&amp;IF(AND(N(A642)&gt;0,B642&lt;&gt;"",N('Settings'!$B$2)&gt;0,SUMIFS('Time Entries'!$M$2:$M$1500,'Time Entries'!$A$2:$A$1500,A642,'Time Entries'!$B$2:$B$1500,B642)&gt;N('Settings'!$B$2)),"LONG DAY; ","")&amp;IF(AND(N(A642)&gt;0,N(J642)&gt;0,N(J642)-N(A642)&gt;N('Settings'!$B$4)),"ENTERED LATE; ","")&amp;IF(AND(N(A642)&gt;0,K642="",TODAY()-N(A642)&gt;=N('Settings'!$B$5)),"NOT APPROVED; ","")="","",LEFT(IF(N(A642)=0,"NO DATE; ",IF(A642&gt;TODAY(),"FUTURE DATE; ",""))&amp;IF(B642="","NO WORKER; ",IF(COUNTIF('Workers'!$A$2:$A$61,B642)=0,"WORKER NOT ON WORKERS SHEET; ",""))&amp;IF(C642="","NO JOB; ",IF(COUNTIF('Jobs'!$A$2:$A$61,C642)=0,"JOB NOT ON JOBS SHEET; ",""))&amp;IF(AND(N(G642)=0,AND(D642&lt;&gt;"",E642&lt;&gt;""),N(E642)&lt;=N(D642)),"END BEFORE START; ",IF(N(M642)&lt;=0,"NO HOURS; ",""))&amp;IF(AND(N(A642)&gt;0,B642&lt;&gt;"",COUNTIFS('Time Entries'!$A$2:$A$1500,A642,'Time Entries'!$B$2:$B$1500,B642,'Time Entries'!$C$2:$C$1500,C642,'Time Entries'!$M$2:$M$1500,M642)&gt;1),"POSSIBLE DUPLICATE; ","")&amp;IF(AND(N(A642)&gt;0,B642&lt;&gt;"",N('Settings'!$B$2)&gt;0,SUMIFS('Time Entries'!$M$2:$M$1500,'Time Entries'!$A$2:$A$1500,A642,'Time Entries'!$B$2:$B$1500,B642)&gt;N('Settings'!$B$2)),"LONG DAY; ","")&amp;IF(AND(N(A642)&gt;0,N(J642)&gt;0,N(J642)-N(A642)&gt;N('Settings'!$B$4)),"ENTERED LATE; ","")&amp;IF(AND(N(A642)&gt;0,K642="",TODAY()-N(A642)&gt;=N('Settings'!$B$5)),"NOT APPROVED; ",""),LEN(IF(N(A642)=0,"NO DATE; ",IF(A642&gt;TODAY(),"FUTURE DATE; ",""))&amp;IF(B642="","NO WORKER; ",IF(COUNTIF('Workers'!$A$2:$A$61,B642)=0,"WORKER NOT ON WORKERS SHEET; ",""))&amp;IF(C642="","NO JOB; ",IF(COUNTIF('Jobs'!$A$2:$A$61,C642)=0,"JOB NOT ON JOBS SHEET; ",""))&amp;IF(AND(N(G642)=0,AND(D642&lt;&gt;"",E642&lt;&gt;""),N(E642)&lt;=N(D642)),"END BEFORE START; ",IF(N(M642)&lt;=0,"NO HOURS; ",""))&amp;IF(AND(N(A642)&gt;0,B642&lt;&gt;"",COUNTIFS('Time Entries'!$A$2:$A$1500,A642,'Time Entries'!$B$2:$B$1500,B642,'Time Entries'!$C$2:$C$1500,C642,'Time Entries'!$M$2:$M$1500,M642)&gt;1),"POSSIBLE DUPLICATE; ","")&amp;IF(AND(N(A642)&gt;0,B642&lt;&gt;"",N('Settings'!$B$2)&gt;0,SUMIFS('Time Entries'!$M$2:$M$1500,'Time Entries'!$A$2:$A$1500,A642,'Time Entries'!$B$2:$B$1500,B642)&gt;N('Settings'!$B$2)),"LONG DAY; ","")&amp;IF(AND(N(A642)&gt;0,N(J642)&gt;0,N(J642)-N(A642)&gt;N('Settings'!$B$4)),"ENTERED LATE; ","")&amp;IF(AND(N(A642)&gt;0,K642="",TODAY()-N(A642)&gt;=N('Settings'!$B$5)),"NOT APPROVED; ",""))-2)))</f>
        <v/>
      </c>
    </row>
    <row r="643">
      <c r="A643" s="6" t="n"/>
      <c r="D643" s="7" t="n"/>
      <c r="E643" s="7" t="n"/>
      <c r="J643" s="6" t="n"/>
      <c r="L643" s="8" t="n"/>
      <c r="M643" s="9">
        <f>IF(NOT(OR(A643&lt;&gt;"",B643&lt;&gt;"",C643&lt;&gt;"")),"",IF(N(G643)&gt;0,N(G643),IF(AND(AND(D643&lt;&gt;"",E643&lt;&gt;""),N(E643)&gt;N(D643)),ROUND((N(E643)-N(D643))*24-N(F643)/60,2),"")))</f>
        <v/>
      </c>
      <c r="N643" s="6">
        <f>IF(N(A643)=0,"",A643-WEEKDAY(A643,3))</f>
        <v/>
      </c>
      <c r="O643" s="8">
        <f>IF(NOT(OR(A643&lt;&gt;"",B643&lt;&gt;"",C643&lt;&gt;"")),"",IF(IF(N(A643)=0,"NO DATE; ",IF(A643&gt;TODAY(),"FUTURE DATE; ",""))&amp;IF(B643="","NO WORKER; ",IF(COUNTIF('Workers'!$A$2:$A$61,B643)=0,"WORKER NOT ON WORKERS SHEET; ",""))&amp;IF(C643="","NO JOB; ",IF(COUNTIF('Jobs'!$A$2:$A$61,C643)=0,"JOB NOT ON JOBS SHEET; ",""))&amp;IF(AND(N(G643)=0,AND(D643&lt;&gt;"",E643&lt;&gt;""),N(E643)&lt;=N(D643)),"END BEFORE START; ",IF(N(M643)&lt;=0,"NO HOURS; ",""))&amp;IF(AND(N(A643)&gt;0,B643&lt;&gt;"",COUNTIFS('Time Entries'!$A$2:$A$1500,A643,'Time Entries'!$B$2:$B$1500,B643,'Time Entries'!$C$2:$C$1500,C643,'Time Entries'!$M$2:$M$1500,M643)&gt;1),"POSSIBLE DUPLICATE; ","")&amp;IF(AND(N(A643)&gt;0,B643&lt;&gt;"",N('Settings'!$B$2)&gt;0,SUMIFS('Time Entries'!$M$2:$M$1500,'Time Entries'!$A$2:$A$1500,A643,'Time Entries'!$B$2:$B$1500,B643)&gt;N('Settings'!$B$2)),"LONG DAY; ","")&amp;IF(AND(N(A643)&gt;0,N(J643)&gt;0,N(J643)-N(A643)&gt;N('Settings'!$B$4)),"ENTERED LATE; ","")&amp;IF(AND(N(A643)&gt;0,K643="",TODAY()-N(A643)&gt;=N('Settings'!$B$5)),"NOT APPROVED; ","")="","",LEFT(IF(N(A643)=0,"NO DATE; ",IF(A643&gt;TODAY(),"FUTURE DATE; ",""))&amp;IF(B643="","NO WORKER; ",IF(COUNTIF('Workers'!$A$2:$A$61,B643)=0,"WORKER NOT ON WORKERS SHEET; ",""))&amp;IF(C643="","NO JOB; ",IF(COUNTIF('Jobs'!$A$2:$A$61,C643)=0,"JOB NOT ON JOBS SHEET; ",""))&amp;IF(AND(N(G643)=0,AND(D643&lt;&gt;"",E643&lt;&gt;""),N(E643)&lt;=N(D643)),"END BEFORE START; ",IF(N(M643)&lt;=0,"NO HOURS; ",""))&amp;IF(AND(N(A643)&gt;0,B643&lt;&gt;"",COUNTIFS('Time Entries'!$A$2:$A$1500,A643,'Time Entries'!$B$2:$B$1500,B643,'Time Entries'!$C$2:$C$1500,C643,'Time Entries'!$M$2:$M$1500,M643)&gt;1),"POSSIBLE DUPLICATE; ","")&amp;IF(AND(N(A643)&gt;0,B643&lt;&gt;"",N('Settings'!$B$2)&gt;0,SUMIFS('Time Entries'!$M$2:$M$1500,'Time Entries'!$A$2:$A$1500,A643,'Time Entries'!$B$2:$B$1500,B643)&gt;N('Settings'!$B$2)),"LONG DAY; ","")&amp;IF(AND(N(A643)&gt;0,N(J643)&gt;0,N(J643)-N(A643)&gt;N('Settings'!$B$4)),"ENTERED LATE; ","")&amp;IF(AND(N(A643)&gt;0,K643="",TODAY()-N(A643)&gt;=N('Settings'!$B$5)),"NOT APPROVED; ",""),LEN(IF(N(A643)=0,"NO DATE; ",IF(A643&gt;TODAY(),"FUTURE DATE; ",""))&amp;IF(B643="","NO WORKER; ",IF(COUNTIF('Workers'!$A$2:$A$61,B643)=0,"WORKER NOT ON WORKERS SHEET; ",""))&amp;IF(C643="","NO JOB; ",IF(COUNTIF('Jobs'!$A$2:$A$61,C643)=0,"JOB NOT ON JOBS SHEET; ",""))&amp;IF(AND(N(G643)=0,AND(D643&lt;&gt;"",E643&lt;&gt;""),N(E643)&lt;=N(D643)),"END BEFORE START; ",IF(N(M643)&lt;=0,"NO HOURS; ",""))&amp;IF(AND(N(A643)&gt;0,B643&lt;&gt;"",COUNTIFS('Time Entries'!$A$2:$A$1500,A643,'Time Entries'!$B$2:$B$1500,B643,'Time Entries'!$C$2:$C$1500,C643,'Time Entries'!$M$2:$M$1500,M643)&gt;1),"POSSIBLE DUPLICATE; ","")&amp;IF(AND(N(A643)&gt;0,B643&lt;&gt;"",N('Settings'!$B$2)&gt;0,SUMIFS('Time Entries'!$M$2:$M$1500,'Time Entries'!$A$2:$A$1500,A643,'Time Entries'!$B$2:$B$1500,B643)&gt;N('Settings'!$B$2)),"LONG DAY; ","")&amp;IF(AND(N(A643)&gt;0,N(J643)&gt;0,N(J643)-N(A643)&gt;N('Settings'!$B$4)),"ENTERED LATE; ","")&amp;IF(AND(N(A643)&gt;0,K643="",TODAY()-N(A643)&gt;=N('Settings'!$B$5)),"NOT APPROVED; ",""))-2)))</f>
        <v/>
      </c>
    </row>
    <row r="644">
      <c r="A644" s="6" t="n"/>
      <c r="D644" s="7" t="n"/>
      <c r="E644" s="7" t="n"/>
      <c r="J644" s="6" t="n"/>
      <c r="L644" s="8" t="n"/>
      <c r="M644" s="9">
        <f>IF(NOT(OR(A644&lt;&gt;"",B644&lt;&gt;"",C644&lt;&gt;"")),"",IF(N(G644)&gt;0,N(G644),IF(AND(AND(D644&lt;&gt;"",E644&lt;&gt;""),N(E644)&gt;N(D644)),ROUND((N(E644)-N(D644))*24-N(F644)/60,2),"")))</f>
        <v/>
      </c>
      <c r="N644" s="6">
        <f>IF(N(A644)=0,"",A644-WEEKDAY(A644,3))</f>
        <v/>
      </c>
      <c r="O644" s="8">
        <f>IF(NOT(OR(A644&lt;&gt;"",B644&lt;&gt;"",C644&lt;&gt;"")),"",IF(IF(N(A644)=0,"NO DATE; ",IF(A644&gt;TODAY(),"FUTURE DATE; ",""))&amp;IF(B644="","NO WORKER; ",IF(COUNTIF('Workers'!$A$2:$A$61,B644)=0,"WORKER NOT ON WORKERS SHEET; ",""))&amp;IF(C644="","NO JOB; ",IF(COUNTIF('Jobs'!$A$2:$A$61,C644)=0,"JOB NOT ON JOBS SHEET; ",""))&amp;IF(AND(N(G644)=0,AND(D644&lt;&gt;"",E644&lt;&gt;""),N(E644)&lt;=N(D644)),"END BEFORE START; ",IF(N(M644)&lt;=0,"NO HOURS; ",""))&amp;IF(AND(N(A644)&gt;0,B644&lt;&gt;"",COUNTIFS('Time Entries'!$A$2:$A$1500,A644,'Time Entries'!$B$2:$B$1500,B644,'Time Entries'!$C$2:$C$1500,C644,'Time Entries'!$M$2:$M$1500,M644)&gt;1),"POSSIBLE DUPLICATE; ","")&amp;IF(AND(N(A644)&gt;0,B644&lt;&gt;"",N('Settings'!$B$2)&gt;0,SUMIFS('Time Entries'!$M$2:$M$1500,'Time Entries'!$A$2:$A$1500,A644,'Time Entries'!$B$2:$B$1500,B644)&gt;N('Settings'!$B$2)),"LONG DAY; ","")&amp;IF(AND(N(A644)&gt;0,N(J644)&gt;0,N(J644)-N(A644)&gt;N('Settings'!$B$4)),"ENTERED LATE; ","")&amp;IF(AND(N(A644)&gt;0,K644="",TODAY()-N(A644)&gt;=N('Settings'!$B$5)),"NOT APPROVED; ","")="","",LEFT(IF(N(A644)=0,"NO DATE; ",IF(A644&gt;TODAY(),"FUTURE DATE; ",""))&amp;IF(B644="","NO WORKER; ",IF(COUNTIF('Workers'!$A$2:$A$61,B644)=0,"WORKER NOT ON WORKERS SHEET; ",""))&amp;IF(C644="","NO JOB; ",IF(COUNTIF('Jobs'!$A$2:$A$61,C644)=0,"JOB NOT ON JOBS SHEET; ",""))&amp;IF(AND(N(G644)=0,AND(D644&lt;&gt;"",E644&lt;&gt;""),N(E644)&lt;=N(D644)),"END BEFORE START; ",IF(N(M644)&lt;=0,"NO HOURS; ",""))&amp;IF(AND(N(A644)&gt;0,B644&lt;&gt;"",COUNTIFS('Time Entries'!$A$2:$A$1500,A644,'Time Entries'!$B$2:$B$1500,B644,'Time Entries'!$C$2:$C$1500,C644,'Time Entries'!$M$2:$M$1500,M644)&gt;1),"POSSIBLE DUPLICATE; ","")&amp;IF(AND(N(A644)&gt;0,B644&lt;&gt;"",N('Settings'!$B$2)&gt;0,SUMIFS('Time Entries'!$M$2:$M$1500,'Time Entries'!$A$2:$A$1500,A644,'Time Entries'!$B$2:$B$1500,B644)&gt;N('Settings'!$B$2)),"LONG DAY; ","")&amp;IF(AND(N(A644)&gt;0,N(J644)&gt;0,N(J644)-N(A644)&gt;N('Settings'!$B$4)),"ENTERED LATE; ","")&amp;IF(AND(N(A644)&gt;0,K644="",TODAY()-N(A644)&gt;=N('Settings'!$B$5)),"NOT APPROVED; ",""),LEN(IF(N(A644)=0,"NO DATE; ",IF(A644&gt;TODAY(),"FUTURE DATE; ",""))&amp;IF(B644="","NO WORKER; ",IF(COUNTIF('Workers'!$A$2:$A$61,B644)=0,"WORKER NOT ON WORKERS SHEET; ",""))&amp;IF(C644="","NO JOB; ",IF(COUNTIF('Jobs'!$A$2:$A$61,C644)=0,"JOB NOT ON JOBS SHEET; ",""))&amp;IF(AND(N(G644)=0,AND(D644&lt;&gt;"",E644&lt;&gt;""),N(E644)&lt;=N(D644)),"END BEFORE START; ",IF(N(M644)&lt;=0,"NO HOURS; ",""))&amp;IF(AND(N(A644)&gt;0,B644&lt;&gt;"",COUNTIFS('Time Entries'!$A$2:$A$1500,A644,'Time Entries'!$B$2:$B$1500,B644,'Time Entries'!$C$2:$C$1500,C644,'Time Entries'!$M$2:$M$1500,M644)&gt;1),"POSSIBLE DUPLICATE; ","")&amp;IF(AND(N(A644)&gt;0,B644&lt;&gt;"",N('Settings'!$B$2)&gt;0,SUMIFS('Time Entries'!$M$2:$M$1500,'Time Entries'!$A$2:$A$1500,A644,'Time Entries'!$B$2:$B$1500,B644)&gt;N('Settings'!$B$2)),"LONG DAY; ","")&amp;IF(AND(N(A644)&gt;0,N(J644)&gt;0,N(J644)-N(A644)&gt;N('Settings'!$B$4)),"ENTERED LATE; ","")&amp;IF(AND(N(A644)&gt;0,K644="",TODAY()-N(A644)&gt;=N('Settings'!$B$5)),"NOT APPROVED; ",""))-2)))</f>
        <v/>
      </c>
    </row>
    <row r="645">
      <c r="A645" s="6" t="n"/>
      <c r="D645" s="7" t="n"/>
      <c r="E645" s="7" t="n"/>
      <c r="J645" s="6" t="n"/>
      <c r="L645" s="8" t="n"/>
      <c r="M645" s="9">
        <f>IF(NOT(OR(A645&lt;&gt;"",B645&lt;&gt;"",C645&lt;&gt;"")),"",IF(N(G645)&gt;0,N(G645),IF(AND(AND(D645&lt;&gt;"",E645&lt;&gt;""),N(E645)&gt;N(D645)),ROUND((N(E645)-N(D645))*24-N(F645)/60,2),"")))</f>
        <v/>
      </c>
      <c r="N645" s="6">
        <f>IF(N(A645)=0,"",A645-WEEKDAY(A645,3))</f>
        <v/>
      </c>
      <c r="O645" s="8">
        <f>IF(NOT(OR(A645&lt;&gt;"",B645&lt;&gt;"",C645&lt;&gt;"")),"",IF(IF(N(A645)=0,"NO DATE; ",IF(A645&gt;TODAY(),"FUTURE DATE; ",""))&amp;IF(B645="","NO WORKER; ",IF(COUNTIF('Workers'!$A$2:$A$61,B645)=0,"WORKER NOT ON WORKERS SHEET; ",""))&amp;IF(C645="","NO JOB; ",IF(COUNTIF('Jobs'!$A$2:$A$61,C645)=0,"JOB NOT ON JOBS SHEET; ",""))&amp;IF(AND(N(G645)=0,AND(D645&lt;&gt;"",E645&lt;&gt;""),N(E645)&lt;=N(D645)),"END BEFORE START; ",IF(N(M645)&lt;=0,"NO HOURS; ",""))&amp;IF(AND(N(A645)&gt;0,B645&lt;&gt;"",COUNTIFS('Time Entries'!$A$2:$A$1500,A645,'Time Entries'!$B$2:$B$1500,B645,'Time Entries'!$C$2:$C$1500,C645,'Time Entries'!$M$2:$M$1500,M645)&gt;1),"POSSIBLE DUPLICATE; ","")&amp;IF(AND(N(A645)&gt;0,B645&lt;&gt;"",N('Settings'!$B$2)&gt;0,SUMIFS('Time Entries'!$M$2:$M$1500,'Time Entries'!$A$2:$A$1500,A645,'Time Entries'!$B$2:$B$1500,B645)&gt;N('Settings'!$B$2)),"LONG DAY; ","")&amp;IF(AND(N(A645)&gt;0,N(J645)&gt;0,N(J645)-N(A645)&gt;N('Settings'!$B$4)),"ENTERED LATE; ","")&amp;IF(AND(N(A645)&gt;0,K645="",TODAY()-N(A645)&gt;=N('Settings'!$B$5)),"NOT APPROVED; ","")="","",LEFT(IF(N(A645)=0,"NO DATE; ",IF(A645&gt;TODAY(),"FUTURE DATE; ",""))&amp;IF(B645="","NO WORKER; ",IF(COUNTIF('Workers'!$A$2:$A$61,B645)=0,"WORKER NOT ON WORKERS SHEET; ",""))&amp;IF(C645="","NO JOB; ",IF(COUNTIF('Jobs'!$A$2:$A$61,C645)=0,"JOB NOT ON JOBS SHEET; ",""))&amp;IF(AND(N(G645)=0,AND(D645&lt;&gt;"",E645&lt;&gt;""),N(E645)&lt;=N(D645)),"END BEFORE START; ",IF(N(M645)&lt;=0,"NO HOURS; ",""))&amp;IF(AND(N(A645)&gt;0,B645&lt;&gt;"",COUNTIFS('Time Entries'!$A$2:$A$1500,A645,'Time Entries'!$B$2:$B$1500,B645,'Time Entries'!$C$2:$C$1500,C645,'Time Entries'!$M$2:$M$1500,M645)&gt;1),"POSSIBLE DUPLICATE; ","")&amp;IF(AND(N(A645)&gt;0,B645&lt;&gt;"",N('Settings'!$B$2)&gt;0,SUMIFS('Time Entries'!$M$2:$M$1500,'Time Entries'!$A$2:$A$1500,A645,'Time Entries'!$B$2:$B$1500,B645)&gt;N('Settings'!$B$2)),"LONG DAY; ","")&amp;IF(AND(N(A645)&gt;0,N(J645)&gt;0,N(J645)-N(A645)&gt;N('Settings'!$B$4)),"ENTERED LATE; ","")&amp;IF(AND(N(A645)&gt;0,K645="",TODAY()-N(A645)&gt;=N('Settings'!$B$5)),"NOT APPROVED; ",""),LEN(IF(N(A645)=0,"NO DATE; ",IF(A645&gt;TODAY(),"FUTURE DATE; ",""))&amp;IF(B645="","NO WORKER; ",IF(COUNTIF('Workers'!$A$2:$A$61,B645)=0,"WORKER NOT ON WORKERS SHEET; ",""))&amp;IF(C645="","NO JOB; ",IF(COUNTIF('Jobs'!$A$2:$A$61,C645)=0,"JOB NOT ON JOBS SHEET; ",""))&amp;IF(AND(N(G645)=0,AND(D645&lt;&gt;"",E645&lt;&gt;""),N(E645)&lt;=N(D645)),"END BEFORE START; ",IF(N(M645)&lt;=0,"NO HOURS; ",""))&amp;IF(AND(N(A645)&gt;0,B645&lt;&gt;"",COUNTIFS('Time Entries'!$A$2:$A$1500,A645,'Time Entries'!$B$2:$B$1500,B645,'Time Entries'!$C$2:$C$1500,C645,'Time Entries'!$M$2:$M$1500,M645)&gt;1),"POSSIBLE DUPLICATE; ","")&amp;IF(AND(N(A645)&gt;0,B645&lt;&gt;"",N('Settings'!$B$2)&gt;0,SUMIFS('Time Entries'!$M$2:$M$1500,'Time Entries'!$A$2:$A$1500,A645,'Time Entries'!$B$2:$B$1500,B645)&gt;N('Settings'!$B$2)),"LONG DAY; ","")&amp;IF(AND(N(A645)&gt;0,N(J645)&gt;0,N(J645)-N(A645)&gt;N('Settings'!$B$4)),"ENTERED LATE; ","")&amp;IF(AND(N(A645)&gt;0,K645="",TODAY()-N(A645)&gt;=N('Settings'!$B$5)),"NOT APPROVED; ",""))-2)))</f>
        <v/>
      </c>
    </row>
    <row r="646">
      <c r="A646" s="6" t="n"/>
      <c r="D646" s="7" t="n"/>
      <c r="E646" s="7" t="n"/>
      <c r="J646" s="6" t="n"/>
      <c r="L646" s="8" t="n"/>
      <c r="M646" s="9">
        <f>IF(NOT(OR(A646&lt;&gt;"",B646&lt;&gt;"",C646&lt;&gt;"")),"",IF(N(G646)&gt;0,N(G646),IF(AND(AND(D646&lt;&gt;"",E646&lt;&gt;""),N(E646)&gt;N(D646)),ROUND((N(E646)-N(D646))*24-N(F646)/60,2),"")))</f>
        <v/>
      </c>
      <c r="N646" s="6">
        <f>IF(N(A646)=0,"",A646-WEEKDAY(A646,3))</f>
        <v/>
      </c>
      <c r="O646" s="8">
        <f>IF(NOT(OR(A646&lt;&gt;"",B646&lt;&gt;"",C646&lt;&gt;"")),"",IF(IF(N(A646)=0,"NO DATE; ",IF(A646&gt;TODAY(),"FUTURE DATE; ",""))&amp;IF(B646="","NO WORKER; ",IF(COUNTIF('Workers'!$A$2:$A$61,B646)=0,"WORKER NOT ON WORKERS SHEET; ",""))&amp;IF(C646="","NO JOB; ",IF(COUNTIF('Jobs'!$A$2:$A$61,C646)=0,"JOB NOT ON JOBS SHEET; ",""))&amp;IF(AND(N(G646)=0,AND(D646&lt;&gt;"",E646&lt;&gt;""),N(E646)&lt;=N(D646)),"END BEFORE START; ",IF(N(M646)&lt;=0,"NO HOURS; ",""))&amp;IF(AND(N(A646)&gt;0,B646&lt;&gt;"",COUNTIFS('Time Entries'!$A$2:$A$1500,A646,'Time Entries'!$B$2:$B$1500,B646,'Time Entries'!$C$2:$C$1500,C646,'Time Entries'!$M$2:$M$1500,M646)&gt;1),"POSSIBLE DUPLICATE; ","")&amp;IF(AND(N(A646)&gt;0,B646&lt;&gt;"",N('Settings'!$B$2)&gt;0,SUMIFS('Time Entries'!$M$2:$M$1500,'Time Entries'!$A$2:$A$1500,A646,'Time Entries'!$B$2:$B$1500,B646)&gt;N('Settings'!$B$2)),"LONG DAY; ","")&amp;IF(AND(N(A646)&gt;0,N(J646)&gt;0,N(J646)-N(A646)&gt;N('Settings'!$B$4)),"ENTERED LATE; ","")&amp;IF(AND(N(A646)&gt;0,K646="",TODAY()-N(A646)&gt;=N('Settings'!$B$5)),"NOT APPROVED; ","")="","",LEFT(IF(N(A646)=0,"NO DATE; ",IF(A646&gt;TODAY(),"FUTURE DATE; ",""))&amp;IF(B646="","NO WORKER; ",IF(COUNTIF('Workers'!$A$2:$A$61,B646)=0,"WORKER NOT ON WORKERS SHEET; ",""))&amp;IF(C646="","NO JOB; ",IF(COUNTIF('Jobs'!$A$2:$A$61,C646)=0,"JOB NOT ON JOBS SHEET; ",""))&amp;IF(AND(N(G646)=0,AND(D646&lt;&gt;"",E646&lt;&gt;""),N(E646)&lt;=N(D646)),"END BEFORE START; ",IF(N(M646)&lt;=0,"NO HOURS; ",""))&amp;IF(AND(N(A646)&gt;0,B646&lt;&gt;"",COUNTIFS('Time Entries'!$A$2:$A$1500,A646,'Time Entries'!$B$2:$B$1500,B646,'Time Entries'!$C$2:$C$1500,C646,'Time Entries'!$M$2:$M$1500,M646)&gt;1),"POSSIBLE DUPLICATE; ","")&amp;IF(AND(N(A646)&gt;0,B646&lt;&gt;"",N('Settings'!$B$2)&gt;0,SUMIFS('Time Entries'!$M$2:$M$1500,'Time Entries'!$A$2:$A$1500,A646,'Time Entries'!$B$2:$B$1500,B646)&gt;N('Settings'!$B$2)),"LONG DAY; ","")&amp;IF(AND(N(A646)&gt;0,N(J646)&gt;0,N(J646)-N(A646)&gt;N('Settings'!$B$4)),"ENTERED LATE; ","")&amp;IF(AND(N(A646)&gt;0,K646="",TODAY()-N(A646)&gt;=N('Settings'!$B$5)),"NOT APPROVED; ",""),LEN(IF(N(A646)=0,"NO DATE; ",IF(A646&gt;TODAY(),"FUTURE DATE; ",""))&amp;IF(B646="","NO WORKER; ",IF(COUNTIF('Workers'!$A$2:$A$61,B646)=0,"WORKER NOT ON WORKERS SHEET; ",""))&amp;IF(C646="","NO JOB; ",IF(COUNTIF('Jobs'!$A$2:$A$61,C646)=0,"JOB NOT ON JOBS SHEET; ",""))&amp;IF(AND(N(G646)=0,AND(D646&lt;&gt;"",E646&lt;&gt;""),N(E646)&lt;=N(D646)),"END BEFORE START; ",IF(N(M646)&lt;=0,"NO HOURS; ",""))&amp;IF(AND(N(A646)&gt;0,B646&lt;&gt;"",COUNTIFS('Time Entries'!$A$2:$A$1500,A646,'Time Entries'!$B$2:$B$1500,B646,'Time Entries'!$C$2:$C$1500,C646,'Time Entries'!$M$2:$M$1500,M646)&gt;1),"POSSIBLE DUPLICATE; ","")&amp;IF(AND(N(A646)&gt;0,B646&lt;&gt;"",N('Settings'!$B$2)&gt;0,SUMIFS('Time Entries'!$M$2:$M$1500,'Time Entries'!$A$2:$A$1500,A646,'Time Entries'!$B$2:$B$1500,B646)&gt;N('Settings'!$B$2)),"LONG DAY; ","")&amp;IF(AND(N(A646)&gt;0,N(J646)&gt;0,N(J646)-N(A646)&gt;N('Settings'!$B$4)),"ENTERED LATE; ","")&amp;IF(AND(N(A646)&gt;0,K646="",TODAY()-N(A646)&gt;=N('Settings'!$B$5)),"NOT APPROVED; ",""))-2)))</f>
        <v/>
      </c>
    </row>
    <row r="647">
      <c r="A647" s="6" t="n"/>
      <c r="D647" s="7" t="n"/>
      <c r="E647" s="7" t="n"/>
      <c r="J647" s="6" t="n"/>
      <c r="L647" s="8" t="n"/>
      <c r="M647" s="9">
        <f>IF(NOT(OR(A647&lt;&gt;"",B647&lt;&gt;"",C647&lt;&gt;"")),"",IF(N(G647)&gt;0,N(G647),IF(AND(AND(D647&lt;&gt;"",E647&lt;&gt;""),N(E647)&gt;N(D647)),ROUND((N(E647)-N(D647))*24-N(F647)/60,2),"")))</f>
        <v/>
      </c>
      <c r="N647" s="6">
        <f>IF(N(A647)=0,"",A647-WEEKDAY(A647,3))</f>
        <v/>
      </c>
      <c r="O647" s="8">
        <f>IF(NOT(OR(A647&lt;&gt;"",B647&lt;&gt;"",C647&lt;&gt;"")),"",IF(IF(N(A647)=0,"NO DATE; ",IF(A647&gt;TODAY(),"FUTURE DATE; ",""))&amp;IF(B647="","NO WORKER; ",IF(COUNTIF('Workers'!$A$2:$A$61,B647)=0,"WORKER NOT ON WORKERS SHEET; ",""))&amp;IF(C647="","NO JOB; ",IF(COUNTIF('Jobs'!$A$2:$A$61,C647)=0,"JOB NOT ON JOBS SHEET; ",""))&amp;IF(AND(N(G647)=0,AND(D647&lt;&gt;"",E647&lt;&gt;""),N(E647)&lt;=N(D647)),"END BEFORE START; ",IF(N(M647)&lt;=0,"NO HOURS; ",""))&amp;IF(AND(N(A647)&gt;0,B647&lt;&gt;"",COUNTIFS('Time Entries'!$A$2:$A$1500,A647,'Time Entries'!$B$2:$B$1500,B647,'Time Entries'!$C$2:$C$1500,C647,'Time Entries'!$M$2:$M$1500,M647)&gt;1),"POSSIBLE DUPLICATE; ","")&amp;IF(AND(N(A647)&gt;0,B647&lt;&gt;"",N('Settings'!$B$2)&gt;0,SUMIFS('Time Entries'!$M$2:$M$1500,'Time Entries'!$A$2:$A$1500,A647,'Time Entries'!$B$2:$B$1500,B647)&gt;N('Settings'!$B$2)),"LONG DAY; ","")&amp;IF(AND(N(A647)&gt;0,N(J647)&gt;0,N(J647)-N(A647)&gt;N('Settings'!$B$4)),"ENTERED LATE; ","")&amp;IF(AND(N(A647)&gt;0,K647="",TODAY()-N(A647)&gt;=N('Settings'!$B$5)),"NOT APPROVED; ","")="","",LEFT(IF(N(A647)=0,"NO DATE; ",IF(A647&gt;TODAY(),"FUTURE DATE; ",""))&amp;IF(B647="","NO WORKER; ",IF(COUNTIF('Workers'!$A$2:$A$61,B647)=0,"WORKER NOT ON WORKERS SHEET; ",""))&amp;IF(C647="","NO JOB; ",IF(COUNTIF('Jobs'!$A$2:$A$61,C647)=0,"JOB NOT ON JOBS SHEET; ",""))&amp;IF(AND(N(G647)=0,AND(D647&lt;&gt;"",E647&lt;&gt;""),N(E647)&lt;=N(D647)),"END BEFORE START; ",IF(N(M647)&lt;=0,"NO HOURS; ",""))&amp;IF(AND(N(A647)&gt;0,B647&lt;&gt;"",COUNTIFS('Time Entries'!$A$2:$A$1500,A647,'Time Entries'!$B$2:$B$1500,B647,'Time Entries'!$C$2:$C$1500,C647,'Time Entries'!$M$2:$M$1500,M647)&gt;1),"POSSIBLE DUPLICATE; ","")&amp;IF(AND(N(A647)&gt;0,B647&lt;&gt;"",N('Settings'!$B$2)&gt;0,SUMIFS('Time Entries'!$M$2:$M$1500,'Time Entries'!$A$2:$A$1500,A647,'Time Entries'!$B$2:$B$1500,B647)&gt;N('Settings'!$B$2)),"LONG DAY; ","")&amp;IF(AND(N(A647)&gt;0,N(J647)&gt;0,N(J647)-N(A647)&gt;N('Settings'!$B$4)),"ENTERED LATE; ","")&amp;IF(AND(N(A647)&gt;0,K647="",TODAY()-N(A647)&gt;=N('Settings'!$B$5)),"NOT APPROVED; ",""),LEN(IF(N(A647)=0,"NO DATE; ",IF(A647&gt;TODAY(),"FUTURE DATE; ",""))&amp;IF(B647="","NO WORKER; ",IF(COUNTIF('Workers'!$A$2:$A$61,B647)=0,"WORKER NOT ON WORKERS SHEET; ",""))&amp;IF(C647="","NO JOB; ",IF(COUNTIF('Jobs'!$A$2:$A$61,C647)=0,"JOB NOT ON JOBS SHEET; ",""))&amp;IF(AND(N(G647)=0,AND(D647&lt;&gt;"",E647&lt;&gt;""),N(E647)&lt;=N(D647)),"END BEFORE START; ",IF(N(M647)&lt;=0,"NO HOURS; ",""))&amp;IF(AND(N(A647)&gt;0,B647&lt;&gt;"",COUNTIFS('Time Entries'!$A$2:$A$1500,A647,'Time Entries'!$B$2:$B$1500,B647,'Time Entries'!$C$2:$C$1500,C647,'Time Entries'!$M$2:$M$1500,M647)&gt;1),"POSSIBLE DUPLICATE; ","")&amp;IF(AND(N(A647)&gt;0,B647&lt;&gt;"",N('Settings'!$B$2)&gt;0,SUMIFS('Time Entries'!$M$2:$M$1500,'Time Entries'!$A$2:$A$1500,A647,'Time Entries'!$B$2:$B$1500,B647)&gt;N('Settings'!$B$2)),"LONG DAY; ","")&amp;IF(AND(N(A647)&gt;0,N(J647)&gt;0,N(J647)-N(A647)&gt;N('Settings'!$B$4)),"ENTERED LATE; ","")&amp;IF(AND(N(A647)&gt;0,K647="",TODAY()-N(A647)&gt;=N('Settings'!$B$5)),"NOT APPROVED; ",""))-2)))</f>
        <v/>
      </c>
    </row>
    <row r="648">
      <c r="A648" s="6" t="n"/>
      <c r="D648" s="7" t="n"/>
      <c r="E648" s="7" t="n"/>
      <c r="J648" s="6" t="n"/>
      <c r="L648" s="8" t="n"/>
      <c r="M648" s="9">
        <f>IF(NOT(OR(A648&lt;&gt;"",B648&lt;&gt;"",C648&lt;&gt;"")),"",IF(N(G648)&gt;0,N(G648),IF(AND(AND(D648&lt;&gt;"",E648&lt;&gt;""),N(E648)&gt;N(D648)),ROUND((N(E648)-N(D648))*24-N(F648)/60,2),"")))</f>
        <v/>
      </c>
      <c r="N648" s="6">
        <f>IF(N(A648)=0,"",A648-WEEKDAY(A648,3))</f>
        <v/>
      </c>
      <c r="O648" s="8">
        <f>IF(NOT(OR(A648&lt;&gt;"",B648&lt;&gt;"",C648&lt;&gt;"")),"",IF(IF(N(A648)=0,"NO DATE; ",IF(A648&gt;TODAY(),"FUTURE DATE; ",""))&amp;IF(B648="","NO WORKER; ",IF(COUNTIF('Workers'!$A$2:$A$61,B648)=0,"WORKER NOT ON WORKERS SHEET; ",""))&amp;IF(C648="","NO JOB; ",IF(COUNTIF('Jobs'!$A$2:$A$61,C648)=0,"JOB NOT ON JOBS SHEET; ",""))&amp;IF(AND(N(G648)=0,AND(D648&lt;&gt;"",E648&lt;&gt;""),N(E648)&lt;=N(D648)),"END BEFORE START; ",IF(N(M648)&lt;=0,"NO HOURS; ",""))&amp;IF(AND(N(A648)&gt;0,B648&lt;&gt;"",COUNTIFS('Time Entries'!$A$2:$A$1500,A648,'Time Entries'!$B$2:$B$1500,B648,'Time Entries'!$C$2:$C$1500,C648,'Time Entries'!$M$2:$M$1500,M648)&gt;1),"POSSIBLE DUPLICATE; ","")&amp;IF(AND(N(A648)&gt;0,B648&lt;&gt;"",N('Settings'!$B$2)&gt;0,SUMIFS('Time Entries'!$M$2:$M$1500,'Time Entries'!$A$2:$A$1500,A648,'Time Entries'!$B$2:$B$1500,B648)&gt;N('Settings'!$B$2)),"LONG DAY; ","")&amp;IF(AND(N(A648)&gt;0,N(J648)&gt;0,N(J648)-N(A648)&gt;N('Settings'!$B$4)),"ENTERED LATE; ","")&amp;IF(AND(N(A648)&gt;0,K648="",TODAY()-N(A648)&gt;=N('Settings'!$B$5)),"NOT APPROVED; ","")="","",LEFT(IF(N(A648)=0,"NO DATE; ",IF(A648&gt;TODAY(),"FUTURE DATE; ",""))&amp;IF(B648="","NO WORKER; ",IF(COUNTIF('Workers'!$A$2:$A$61,B648)=0,"WORKER NOT ON WORKERS SHEET; ",""))&amp;IF(C648="","NO JOB; ",IF(COUNTIF('Jobs'!$A$2:$A$61,C648)=0,"JOB NOT ON JOBS SHEET; ",""))&amp;IF(AND(N(G648)=0,AND(D648&lt;&gt;"",E648&lt;&gt;""),N(E648)&lt;=N(D648)),"END BEFORE START; ",IF(N(M648)&lt;=0,"NO HOURS; ",""))&amp;IF(AND(N(A648)&gt;0,B648&lt;&gt;"",COUNTIFS('Time Entries'!$A$2:$A$1500,A648,'Time Entries'!$B$2:$B$1500,B648,'Time Entries'!$C$2:$C$1500,C648,'Time Entries'!$M$2:$M$1500,M648)&gt;1),"POSSIBLE DUPLICATE; ","")&amp;IF(AND(N(A648)&gt;0,B648&lt;&gt;"",N('Settings'!$B$2)&gt;0,SUMIFS('Time Entries'!$M$2:$M$1500,'Time Entries'!$A$2:$A$1500,A648,'Time Entries'!$B$2:$B$1500,B648)&gt;N('Settings'!$B$2)),"LONG DAY; ","")&amp;IF(AND(N(A648)&gt;0,N(J648)&gt;0,N(J648)-N(A648)&gt;N('Settings'!$B$4)),"ENTERED LATE; ","")&amp;IF(AND(N(A648)&gt;0,K648="",TODAY()-N(A648)&gt;=N('Settings'!$B$5)),"NOT APPROVED; ",""),LEN(IF(N(A648)=0,"NO DATE; ",IF(A648&gt;TODAY(),"FUTURE DATE; ",""))&amp;IF(B648="","NO WORKER; ",IF(COUNTIF('Workers'!$A$2:$A$61,B648)=0,"WORKER NOT ON WORKERS SHEET; ",""))&amp;IF(C648="","NO JOB; ",IF(COUNTIF('Jobs'!$A$2:$A$61,C648)=0,"JOB NOT ON JOBS SHEET; ",""))&amp;IF(AND(N(G648)=0,AND(D648&lt;&gt;"",E648&lt;&gt;""),N(E648)&lt;=N(D648)),"END BEFORE START; ",IF(N(M648)&lt;=0,"NO HOURS; ",""))&amp;IF(AND(N(A648)&gt;0,B648&lt;&gt;"",COUNTIFS('Time Entries'!$A$2:$A$1500,A648,'Time Entries'!$B$2:$B$1500,B648,'Time Entries'!$C$2:$C$1500,C648,'Time Entries'!$M$2:$M$1500,M648)&gt;1),"POSSIBLE DUPLICATE; ","")&amp;IF(AND(N(A648)&gt;0,B648&lt;&gt;"",N('Settings'!$B$2)&gt;0,SUMIFS('Time Entries'!$M$2:$M$1500,'Time Entries'!$A$2:$A$1500,A648,'Time Entries'!$B$2:$B$1500,B648)&gt;N('Settings'!$B$2)),"LONG DAY; ","")&amp;IF(AND(N(A648)&gt;0,N(J648)&gt;0,N(J648)-N(A648)&gt;N('Settings'!$B$4)),"ENTERED LATE; ","")&amp;IF(AND(N(A648)&gt;0,K648="",TODAY()-N(A648)&gt;=N('Settings'!$B$5)),"NOT APPROVED; ",""))-2)))</f>
        <v/>
      </c>
    </row>
    <row r="649">
      <c r="A649" s="6" t="n"/>
      <c r="D649" s="7" t="n"/>
      <c r="E649" s="7" t="n"/>
      <c r="J649" s="6" t="n"/>
      <c r="L649" s="8" t="n"/>
      <c r="M649" s="9">
        <f>IF(NOT(OR(A649&lt;&gt;"",B649&lt;&gt;"",C649&lt;&gt;"")),"",IF(N(G649)&gt;0,N(G649),IF(AND(AND(D649&lt;&gt;"",E649&lt;&gt;""),N(E649)&gt;N(D649)),ROUND((N(E649)-N(D649))*24-N(F649)/60,2),"")))</f>
        <v/>
      </c>
      <c r="N649" s="6">
        <f>IF(N(A649)=0,"",A649-WEEKDAY(A649,3))</f>
        <v/>
      </c>
      <c r="O649" s="8">
        <f>IF(NOT(OR(A649&lt;&gt;"",B649&lt;&gt;"",C649&lt;&gt;"")),"",IF(IF(N(A649)=0,"NO DATE; ",IF(A649&gt;TODAY(),"FUTURE DATE; ",""))&amp;IF(B649="","NO WORKER; ",IF(COUNTIF('Workers'!$A$2:$A$61,B649)=0,"WORKER NOT ON WORKERS SHEET; ",""))&amp;IF(C649="","NO JOB; ",IF(COUNTIF('Jobs'!$A$2:$A$61,C649)=0,"JOB NOT ON JOBS SHEET; ",""))&amp;IF(AND(N(G649)=0,AND(D649&lt;&gt;"",E649&lt;&gt;""),N(E649)&lt;=N(D649)),"END BEFORE START; ",IF(N(M649)&lt;=0,"NO HOURS; ",""))&amp;IF(AND(N(A649)&gt;0,B649&lt;&gt;"",COUNTIFS('Time Entries'!$A$2:$A$1500,A649,'Time Entries'!$B$2:$B$1500,B649,'Time Entries'!$C$2:$C$1500,C649,'Time Entries'!$M$2:$M$1500,M649)&gt;1),"POSSIBLE DUPLICATE; ","")&amp;IF(AND(N(A649)&gt;0,B649&lt;&gt;"",N('Settings'!$B$2)&gt;0,SUMIFS('Time Entries'!$M$2:$M$1500,'Time Entries'!$A$2:$A$1500,A649,'Time Entries'!$B$2:$B$1500,B649)&gt;N('Settings'!$B$2)),"LONG DAY; ","")&amp;IF(AND(N(A649)&gt;0,N(J649)&gt;0,N(J649)-N(A649)&gt;N('Settings'!$B$4)),"ENTERED LATE; ","")&amp;IF(AND(N(A649)&gt;0,K649="",TODAY()-N(A649)&gt;=N('Settings'!$B$5)),"NOT APPROVED; ","")="","",LEFT(IF(N(A649)=0,"NO DATE; ",IF(A649&gt;TODAY(),"FUTURE DATE; ",""))&amp;IF(B649="","NO WORKER; ",IF(COUNTIF('Workers'!$A$2:$A$61,B649)=0,"WORKER NOT ON WORKERS SHEET; ",""))&amp;IF(C649="","NO JOB; ",IF(COUNTIF('Jobs'!$A$2:$A$61,C649)=0,"JOB NOT ON JOBS SHEET; ",""))&amp;IF(AND(N(G649)=0,AND(D649&lt;&gt;"",E649&lt;&gt;""),N(E649)&lt;=N(D649)),"END BEFORE START; ",IF(N(M649)&lt;=0,"NO HOURS; ",""))&amp;IF(AND(N(A649)&gt;0,B649&lt;&gt;"",COUNTIFS('Time Entries'!$A$2:$A$1500,A649,'Time Entries'!$B$2:$B$1500,B649,'Time Entries'!$C$2:$C$1500,C649,'Time Entries'!$M$2:$M$1500,M649)&gt;1),"POSSIBLE DUPLICATE; ","")&amp;IF(AND(N(A649)&gt;0,B649&lt;&gt;"",N('Settings'!$B$2)&gt;0,SUMIFS('Time Entries'!$M$2:$M$1500,'Time Entries'!$A$2:$A$1500,A649,'Time Entries'!$B$2:$B$1500,B649)&gt;N('Settings'!$B$2)),"LONG DAY; ","")&amp;IF(AND(N(A649)&gt;0,N(J649)&gt;0,N(J649)-N(A649)&gt;N('Settings'!$B$4)),"ENTERED LATE; ","")&amp;IF(AND(N(A649)&gt;0,K649="",TODAY()-N(A649)&gt;=N('Settings'!$B$5)),"NOT APPROVED; ",""),LEN(IF(N(A649)=0,"NO DATE; ",IF(A649&gt;TODAY(),"FUTURE DATE; ",""))&amp;IF(B649="","NO WORKER; ",IF(COUNTIF('Workers'!$A$2:$A$61,B649)=0,"WORKER NOT ON WORKERS SHEET; ",""))&amp;IF(C649="","NO JOB; ",IF(COUNTIF('Jobs'!$A$2:$A$61,C649)=0,"JOB NOT ON JOBS SHEET; ",""))&amp;IF(AND(N(G649)=0,AND(D649&lt;&gt;"",E649&lt;&gt;""),N(E649)&lt;=N(D649)),"END BEFORE START; ",IF(N(M649)&lt;=0,"NO HOURS; ",""))&amp;IF(AND(N(A649)&gt;0,B649&lt;&gt;"",COUNTIFS('Time Entries'!$A$2:$A$1500,A649,'Time Entries'!$B$2:$B$1500,B649,'Time Entries'!$C$2:$C$1500,C649,'Time Entries'!$M$2:$M$1500,M649)&gt;1),"POSSIBLE DUPLICATE; ","")&amp;IF(AND(N(A649)&gt;0,B649&lt;&gt;"",N('Settings'!$B$2)&gt;0,SUMIFS('Time Entries'!$M$2:$M$1500,'Time Entries'!$A$2:$A$1500,A649,'Time Entries'!$B$2:$B$1500,B649)&gt;N('Settings'!$B$2)),"LONG DAY; ","")&amp;IF(AND(N(A649)&gt;0,N(J649)&gt;0,N(J649)-N(A649)&gt;N('Settings'!$B$4)),"ENTERED LATE; ","")&amp;IF(AND(N(A649)&gt;0,K649="",TODAY()-N(A649)&gt;=N('Settings'!$B$5)),"NOT APPROVED; ",""))-2)))</f>
        <v/>
      </c>
    </row>
    <row r="650">
      <c r="A650" s="6" t="n"/>
      <c r="D650" s="7" t="n"/>
      <c r="E650" s="7" t="n"/>
      <c r="J650" s="6" t="n"/>
      <c r="L650" s="8" t="n"/>
      <c r="M650" s="9">
        <f>IF(NOT(OR(A650&lt;&gt;"",B650&lt;&gt;"",C650&lt;&gt;"")),"",IF(N(G650)&gt;0,N(G650),IF(AND(AND(D650&lt;&gt;"",E650&lt;&gt;""),N(E650)&gt;N(D650)),ROUND((N(E650)-N(D650))*24-N(F650)/60,2),"")))</f>
        <v/>
      </c>
      <c r="N650" s="6">
        <f>IF(N(A650)=0,"",A650-WEEKDAY(A650,3))</f>
        <v/>
      </c>
      <c r="O650" s="8">
        <f>IF(NOT(OR(A650&lt;&gt;"",B650&lt;&gt;"",C650&lt;&gt;"")),"",IF(IF(N(A650)=0,"NO DATE; ",IF(A650&gt;TODAY(),"FUTURE DATE; ",""))&amp;IF(B650="","NO WORKER; ",IF(COUNTIF('Workers'!$A$2:$A$61,B650)=0,"WORKER NOT ON WORKERS SHEET; ",""))&amp;IF(C650="","NO JOB; ",IF(COUNTIF('Jobs'!$A$2:$A$61,C650)=0,"JOB NOT ON JOBS SHEET; ",""))&amp;IF(AND(N(G650)=0,AND(D650&lt;&gt;"",E650&lt;&gt;""),N(E650)&lt;=N(D650)),"END BEFORE START; ",IF(N(M650)&lt;=0,"NO HOURS; ",""))&amp;IF(AND(N(A650)&gt;0,B650&lt;&gt;"",COUNTIFS('Time Entries'!$A$2:$A$1500,A650,'Time Entries'!$B$2:$B$1500,B650,'Time Entries'!$C$2:$C$1500,C650,'Time Entries'!$M$2:$M$1500,M650)&gt;1),"POSSIBLE DUPLICATE; ","")&amp;IF(AND(N(A650)&gt;0,B650&lt;&gt;"",N('Settings'!$B$2)&gt;0,SUMIFS('Time Entries'!$M$2:$M$1500,'Time Entries'!$A$2:$A$1500,A650,'Time Entries'!$B$2:$B$1500,B650)&gt;N('Settings'!$B$2)),"LONG DAY; ","")&amp;IF(AND(N(A650)&gt;0,N(J650)&gt;0,N(J650)-N(A650)&gt;N('Settings'!$B$4)),"ENTERED LATE; ","")&amp;IF(AND(N(A650)&gt;0,K650="",TODAY()-N(A650)&gt;=N('Settings'!$B$5)),"NOT APPROVED; ","")="","",LEFT(IF(N(A650)=0,"NO DATE; ",IF(A650&gt;TODAY(),"FUTURE DATE; ",""))&amp;IF(B650="","NO WORKER; ",IF(COUNTIF('Workers'!$A$2:$A$61,B650)=0,"WORKER NOT ON WORKERS SHEET; ",""))&amp;IF(C650="","NO JOB; ",IF(COUNTIF('Jobs'!$A$2:$A$61,C650)=0,"JOB NOT ON JOBS SHEET; ",""))&amp;IF(AND(N(G650)=0,AND(D650&lt;&gt;"",E650&lt;&gt;""),N(E650)&lt;=N(D650)),"END BEFORE START; ",IF(N(M650)&lt;=0,"NO HOURS; ",""))&amp;IF(AND(N(A650)&gt;0,B650&lt;&gt;"",COUNTIFS('Time Entries'!$A$2:$A$1500,A650,'Time Entries'!$B$2:$B$1500,B650,'Time Entries'!$C$2:$C$1500,C650,'Time Entries'!$M$2:$M$1500,M650)&gt;1),"POSSIBLE DUPLICATE; ","")&amp;IF(AND(N(A650)&gt;0,B650&lt;&gt;"",N('Settings'!$B$2)&gt;0,SUMIFS('Time Entries'!$M$2:$M$1500,'Time Entries'!$A$2:$A$1500,A650,'Time Entries'!$B$2:$B$1500,B650)&gt;N('Settings'!$B$2)),"LONG DAY; ","")&amp;IF(AND(N(A650)&gt;0,N(J650)&gt;0,N(J650)-N(A650)&gt;N('Settings'!$B$4)),"ENTERED LATE; ","")&amp;IF(AND(N(A650)&gt;0,K650="",TODAY()-N(A650)&gt;=N('Settings'!$B$5)),"NOT APPROVED; ",""),LEN(IF(N(A650)=0,"NO DATE; ",IF(A650&gt;TODAY(),"FUTURE DATE; ",""))&amp;IF(B650="","NO WORKER; ",IF(COUNTIF('Workers'!$A$2:$A$61,B650)=0,"WORKER NOT ON WORKERS SHEET; ",""))&amp;IF(C650="","NO JOB; ",IF(COUNTIF('Jobs'!$A$2:$A$61,C650)=0,"JOB NOT ON JOBS SHEET; ",""))&amp;IF(AND(N(G650)=0,AND(D650&lt;&gt;"",E650&lt;&gt;""),N(E650)&lt;=N(D650)),"END BEFORE START; ",IF(N(M650)&lt;=0,"NO HOURS; ",""))&amp;IF(AND(N(A650)&gt;0,B650&lt;&gt;"",COUNTIFS('Time Entries'!$A$2:$A$1500,A650,'Time Entries'!$B$2:$B$1500,B650,'Time Entries'!$C$2:$C$1500,C650,'Time Entries'!$M$2:$M$1500,M650)&gt;1),"POSSIBLE DUPLICATE; ","")&amp;IF(AND(N(A650)&gt;0,B650&lt;&gt;"",N('Settings'!$B$2)&gt;0,SUMIFS('Time Entries'!$M$2:$M$1500,'Time Entries'!$A$2:$A$1500,A650,'Time Entries'!$B$2:$B$1500,B650)&gt;N('Settings'!$B$2)),"LONG DAY; ","")&amp;IF(AND(N(A650)&gt;0,N(J650)&gt;0,N(J650)-N(A650)&gt;N('Settings'!$B$4)),"ENTERED LATE; ","")&amp;IF(AND(N(A650)&gt;0,K650="",TODAY()-N(A650)&gt;=N('Settings'!$B$5)),"NOT APPROVED; ",""))-2)))</f>
        <v/>
      </c>
    </row>
    <row r="651">
      <c r="A651" s="6" t="n"/>
      <c r="D651" s="7" t="n"/>
      <c r="E651" s="7" t="n"/>
      <c r="J651" s="6" t="n"/>
      <c r="L651" s="8" t="n"/>
      <c r="M651" s="9">
        <f>IF(NOT(OR(A651&lt;&gt;"",B651&lt;&gt;"",C651&lt;&gt;"")),"",IF(N(G651)&gt;0,N(G651),IF(AND(AND(D651&lt;&gt;"",E651&lt;&gt;""),N(E651)&gt;N(D651)),ROUND((N(E651)-N(D651))*24-N(F651)/60,2),"")))</f>
        <v/>
      </c>
      <c r="N651" s="6">
        <f>IF(N(A651)=0,"",A651-WEEKDAY(A651,3))</f>
        <v/>
      </c>
      <c r="O651" s="8">
        <f>IF(NOT(OR(A651&lt;&gt;"",B651&lt;&gt;"",C651&lt;&gt;"")),"",IF(IF(N(A651)=0,"NO DATE; ",IF(A651&gt;TODAY(),"FUTURE DATE; ",""))&amp;IF(B651="","NO WORKER; ",IF(COUNTIF('Workers'!$A$2:$A$61,B651)=0,"WORKER NOT ON WORKERS SHEET; ",""))&amp;IF(C651="","NO JOB; ",IF(COUNTIF('Jobs'!$A$2:$A$61,C651)=0,"JOB NOT ON JOBS SHEET; ",""))&amp;IF(AND(N(G651)=0,AND(D651&lt;&gt;"",E651&lt;&gt;""),N(E651)&lt;=N(D651)),"END BEFORE START; ",IF(N(M651)&lt;=0,"NO HOURS; ",""))&amp;IF(AND(N(A651)&gt;0,B651&lt;&gt;"",COUNTIFS('Time Entries'!$A$2:$A$1500,A651,'Time Entries'!$B$2:$B$1500,B651,'Time Entries'!$C$2:$C$1500,C651,'Time Entries'!$M$2:$M$1500,M651)&gt;1),"POSSIBLE DUPLICATE; ","")&amp;IF(AND(N(A651)&gt;0,B651&lt;&gt;"",N('Settings'!$B$2)&gt;0,SUMIFS('Time Entries'!$M$2:$M$1500,'Time Entries'!$A$2:$A$1500,A651,'Time Entries'!$B$2:$B$1500,B651)&gt;N('Settings'!$B$2)),"LONG DAY; ","")&amp;IF(AND(N(A651)&gt;0,N(J651)&gt;0,N(J651)-N(A651)&gt;N('Settings'!$B$4)),"ENTERED LATE; ","")&amp;IF(AND(N(A651)&gt;0,K651="",TODAY()-N(A651)&gt;=N('Settings'!$B$5)),"NOT APPROVED; ","")="","",LEFT(IF(N(A651)=0,"NO DATE; ",IF(A651&gt;TODAY(),"FUTURE DATE; ",""))&amp;IF(B651="","NO WORKER; ",IF(COUNTIF('Workers'!$A$2:$A$61,B651)=0,"WORKER NOT ON WORKERS SHEET; ",""))&amp;IF(C651="","NO JOB; ",IF(COUNTIF('Jobs'!$A$2:$A$61,C651)=0,"JOB NOT ON JOBS SHEET; ",""))&amp;IF(AND(N(G651)=0,AND(D651&lt;&gt;"",E651&lt;&gt;""),N(E651)&lt;=N(D651)),"END BEFORE START; ",IF(N(M651)&lt;=0,"NO HOURS; ",""))&amp;IF(AND(N(A651)&gt;0,B651&lt;&gt;"",COUNTIFS('Time Entries'!$A$2:$A$1500,A651,'Time Entries'!$B$2:$B$1500,B651,'Time Entries'!$C$2:$C$1500,C651,'Time Entries'!$M$2:$M$1500,M651)&gt;1),"POSSIBLE DUPLICATE; ","")&amp;IF(AND(N(A651)&gt;0,B651&lt;&gt;"",N('Settings'!$B$2)&gt;0,SUMIFS('Time Entries'!$M$2:$M$1500,'Time Entries'!$A$2:$A$1500,A651,'Time Entries'!$B$2:$B$1500,B651)&gt;N('Settings'!$B$2)),"LONG DAY; ","")&amp;IF(AND(N(A651)&gt;0,N(J651)&gt;0,N(J651)-N(A651)&gt;N('Settings'!$B$4)),"ENTERED LATE; ","")&amp;IF(AND(N(A651)&gt;0,K651="",TODAY()-N(A651)&gt;=N('Settings'!$B$5)),"NOT APPROVED; ",""),LEN(IF(N(A651)=0,"NO DATE; ",IF(A651&gt;TODAY(),"FUTURE DATE; ",""))&amp;IF(B651="","NO WORKER; ",IF(COUNTIF('Workers'!$A$2:$A$61,B651)=0,"WORKER NOT ON WORKERS SHEET; ",""))&amp;IF(C651="","NO JOB; ",IF(COUNTIF('Jobs'!$A$2:$A$61,C651)=0,"JOB NOT ON JOBS SHEET; ",""))&amp;IF(AND(N(G651)=0,AND(D651&lt;&gt;"",E651&lt;&gt;""),N(E651)&lt;=N(D651)),"END BEFORE START; ",IF(N(M651)&lt;=0,"NO HOURS; ",""))&amp;IF(AND(N(A651)&gt;0,B651&lt;&gt;"",COUNTIFS('Time Entries'!$A$2:$A$1500,A651,'Time Entries'!$B$2:$B$1500,B651,'Time Entries'!$C$2:$C$1500,C651,'Time Entries'!$M$2:$M$1500,M651)&gt;1),"POSSIBLE DUPLICATE; ","")&amp;IF(AND(N(A651)&gt;0,B651&lt;&gt;"",N('Settings'!$B$2)&gt;0,SUMIFS('Time Entries'!$M$2:$M$1500,'Time Entries'!$A$2:$A$1500,A651,'Time Entries'!$B$2:$B$1500,B651)&gt;N('Settings'!$B$2)),"LONG DAY; ","")&amp;IF(AND(N(A651)&gt;0,N(J651)&gt;0,N(J651)-N(A651)&gt;N('Settings'!$B$4)),"ENTERED LATE; ","")&amp;IF(AND(N(A651)&gt;0,K651="",TODAY()-N(A651)&gt;=N('Settings'!$B$5)),"NOT APPROVED; ",""))-2)))</f>
        <v/>
      </c>
    </row>
    <row r="652">
      <c r="A652" s="6" t="n"/>
      <c r="D652" s="7" t="n"/>
      <c r="E652" s="7" t="n"/>
      <c r="J652" s="6" t="n"/>
      <c r="L652" s="8" t="n"/>
      <c r="M652" s="9">
        <f>IF(NOT(OR(A652&lt;&gt;"",B652&lt;&gt;"",C652&lt;&gt;"")),"",IF(N(G652)&gt;0,N(G652),IF(AND(AND(D652&lt;&gt;"",E652&lt;&gt;""),N(E652)&gt;N(D652)),ROUND((N(E652)-N(D652))*24-N(F652)/60,2),"")))</f>
        <v/>
      </c>
      <c r="N652" s="6">
        <f>IF(N(A652)=0,"",A652-WEEKDAY(A652,3))</f>
        <v/>
      </c>
      <c r="O652" s="8">
        <f>IF(NOT(OR(A652&lt;&gt;"",B652&lt;&gt;"",C652&lt;&gt;"")),"",IF(IF(N(A652)=0,"NO DATE; ",IF(A652&gt;TODAY(),"FUTURE DATE; ",""))&amp;IF(B652="","NO WORKER; ",IF(COUNTIF('Workers'!$A$2:$A$61,B652)=0,"WORKER NOT ON WORKERS SHEET; ",""))&amp;IF(C652="","NO JOB; ",IF(COUNTIF('Jobs'!$A$2:$A$61,C652)=0,"JOB NOT ON JOBS SHEET; ",""))&amp;IF(AND(N(G652)=0,AND(D652&lt;&gt;"",E652&lt;&gt;""),N(E652)&lt;=N(D652)),"END BEFORE START; ",IF(N(M652)&lt;=0,"NO HOURS; ",""))&amp;IF(AND(N(A652)&gt;0,B652&lt;&gt;"",COUNTIFS('Time Entries'!$A$2:$A$1500,A652,'Time Entries'!$B$2:$B$1500,B652,'Time Entries'!$C$2:$C$1500,C652,'Time Entries'!$M$2:$M$1500,M652)&gt;1),"POSSIBLE DUPLICATE; ","")&amp;IF(AND(N(A652)&gt;0,B652&lt;&gt;"",N('Settings'!$B$2)&gt;0,SUMIFS('Time Entries'!$M$2:$M$1500,'Time Entries'!$A$2:$A$1500,A652,'Time Entries'!$B$2:$B$1500,B652)&gt;N('Settings'!$B$2)),"LONG DAY; ","")&amp;IF(AND(N(A652)&gt;0,N(J652)&gt;0,N(J652)-N(A652)&gt;N('Settings'!$B$4)),"ENTERED LATE; ","")&amp;IF(AND(N(A652)&gt;0,K652="",TODAY()-N(A652)&gt;=N('Settings'!$B$5)),"NOT APPROVED; ","")="","",LEFT(IF(N(A652)=0,"NO DATE; ",IF(A652&gt;TODAY(),"FUTURE DATE; ",""))&amp;IF(B652="","NO WORKER; ",IF(COUNTIF('Workers'!$A$2:$A$61,B652)=0,"WORKER NOT ON WORKERS SHEET; ",""))&amp;IF(C652="","NO JOB; ",IF(COUNTIF('Jobs'!$A$2:$A$61,C652)=0,"JOB NOT ON JOBS SHEET; ",""))&amp;IF(AND(N(G652)=0,AND(D652&lt;&gt;"",E652&lt;&gt;""),N(E652)&lt;=N(D652)),"END BEFORE START; ",IF(N(M652)&lt;=0,"NO HOURS; ",""))&amp;IF(AND(N(A652)&gt;0,B652&lt;&gt;"",COUNTIFS('Time Entries'!$A$2:$A$1500,A652,'Time Entries'!$B$2:$B$1500,B652,'Time Entries'!$C$2:$C$1500,C652,'Time Entries'!$M$2:$M$1500,M652)&gt;1),"POSSIBLE DUPLICATE; ","")&amp;IF(AND(N(A652)&gt;0,B652&lt;&gt;"",N('Settings'!$B$2)&gt;0,SUMIFS('Time Entries'!$M$2:$M$1500,'Time Entries'!$A$2:$A$1500,A652,'Time Entries'!$B$2:$B$1500,B652)&gt;N('Settings'!$B$2)),"LONG DAY; ","")&amp;IF(AND(N(A652)&gt;0,N(J652)&gt;0,N(J652)-N(A652)&gt;N('Settings'!$B$4)),"ENTERED LATE; ","")&amp;IF(AND(N(A652)&gt;0,K652="",TODAY()-N(A652)&gt;=N('Settings'!$B$5)),"NOT APPROVED; ",""),LEN(IF(N(A652)=0,"NO DATE; ",IF(A652&gt;TODAY(),"FUTURE DATE; ",""))&amp;IF(B652="","NO WORKER; ",IF(COUNTIF('Workers'!$A$2:$A$61,B652)=0,"WORKER NOT ON WORKERS SHEET; ",""))&amp;IF(C652="","NO JOB; ",IF(COUNTIF('Jobs'!$A$2:$A$61,C652)=0,"JOB NOT ON JOBS SHEET; ",""))&amp;IF(AND(N(G652)=0,AND(D652&lt;&gt;"",E652&lt;&gt;""),N(E652)&lt;=N(D652)),"END BEFORE START; ",IF(N(M652)&lt;=0,"NO HOURS; ",""))&amp;IF(AND(N(A652)&gt;0,B652&lt;&gt;"",COUNTIFS('Time Entries'!$A$2:$A$1500,A652,'Time Entries'!$B$2:$B$1500,B652,'Time Entries'!$C$2:$C$1500,C652,'Time Entries'!$M$2:$M$1500,M652)&gt;1),"POSSIBLE DUPLICATE; ","")&amp;IF(AND(N(A652)&gt;0,B652&lt;&gt;"",N('Settings'!$B$2)&gt;0,SUMIFS('Time Entries'!$M$2:$M$1500,'Time Entries'!$A$2:$A$1500,A652,'Time Entries'!$B$2:$B$1500,B652)&gt;N('Settings'!$B$2)),"LONG DAY; ","")&amp;IF(AND(N(A652)&gt;0,N(J652)&gt;0,N(J652)-N(A652)&gt;N('Settings'!$B$4)),"ENTERED LATE; ","")&amp;IF(AND(N(A652)&gt;0,K652="",TODAY()-N(A652)&gt;=N('Settings'!$B$5)),"NOT APPROVED; ",""))-2)))</f>
        <v/>
      </c>
    </row>
    <row r="653">
      <c r="A653" s="6" t="n"/>
      <c r="D653" s="7" t="n"/>
      <c r="E653" s="7" t="n"/>
      <c r="J653" s="6" t="n"/>
      <c r="L653" s="8" t="n"/>
      <c r="M653" s="9">
        <f>IF(NOT(OR(A653&lt;&gt;"",B653&lt;&gt;"",C653&lt;&gt;"")),"",IF(N(G653)&gt;0,N(G653),IF(AND(AND(D653&lt;&gt;"",E653&lt;&gt;""),N(E653)&gt;N(D653)),ROUND((N(E653)-N(D653))*24-N(F653)/60,2),"")))</f>
        <v/>
      </c>
      <c r="N653" s="6">
        <f>IF(N(A653)=0,"",A653-WEEKDAY(A653,3))</f>
        <v/>
      </c>
      <c r="O653" s="8">
        <f>IF(NOT(OR(A653&lt;&gt;"",B653&lt;&gt;"",C653&lt;&gt;"")),"",IF(IF(N(A653)=0,"NO DATE; ",IF(A653&gt;TODAY(),"FUTURE DATE; ",""))&amp;IF(B653="","NO WORKER; ",IF(COUNTIF('Workers'!$A$2:$A$61,B653)=0,"WORKER NOT ON WORKERS SHEET; ",""))&amp;IF(C653="","NO JOB; ",IF(COUNTIF('Jobs'!$A$2:$A$61,C653)=0,"JOB NOT ON JOBS SHEET; ",""))&amp;IF(AND(N(G653)=0,AND(D653&lt;&gt;"",E653&lt;&gt;""),N(E653)&lt;=N(D653)),"END BEFORE START; ",IF(N(M653)&lt;=0,"NO HOURS; ",""))&amp;IF(AND(N(A653)&gt;0,B653&lt;&gt;"",COUNTIFS('Time Entries'!$A$2:$A$1500,A653,'Time Entries'!$B$2:$B$1500,B653,'Time Entries'!$C$2:$C$1500,C653,'Time Entries'!$M$2:$M$1500,M653)&gt;1),"POSSIBLE DUPLICATE; ","")&amp;IF(AND(N(A653)&gt;0,B653&lt;&gt;"",N('Settings'!$B$2)&gt;0,SUMIFS('Time Entries'!$M$2:$M$1500,'Time Entries'!$A$2:$A$1500,A653,'Time Entries'!$B$2:$B$1500,B653)&gt;N('Settings'!$B$2)),"LONG DAY; ","")&amp;IF(AND(N(A653)&gt;0,N(J653)&gt;0,N(J653)-N(A653)&gt;N('Settings'!$B$4)),"ENTERED LATE; ","")&amp;IF(AND(N(A653)&gt;0,K653="",TODAY()-N(A653)&gt;=N('Settings'!$B$5)),"NOT APPROVED; ","")="","",LEFT(IF(N(A653)=0,"NO DATE; ",IF(A653&gt;TODAY(),"FUTURE DATE; ",""))&amp;IF(B653="","NO WORKER; ",IF(COUNTIF('Workers'!$A$2:$A$61,B653)=0,"WORKER NOT ON WORKERS SHEET; ",""))&amp;IF(C653="","NO JOB; ",IF(COUNTIF('Jobs'!$A$2:$A$61,C653)=0,"JOB NOT ON JOBS SHEET; ",""))&amp;IF(AND(N(G653)=0,AND(D653&lt;&gt;"",E653&lt;&gt;""),N(E653)&lt;=N(D653)),"END BEFORE START; ",IF(N(M653)&lt;=0,"NO HOURS; ",""))&amp;IF(AND(N(A653)&gt;0,B653&lt;&gt;"",COUNTIFS('Time Entries'!$A$2:$A$1500,A653,'Time Entries'!$B$2:$B$1500,B653,'Time Entries'!$C$2:$C$1500,C653,'Time Entries'!$M$2:$M$1500,M653)&gt;1),"POSSIBLE DUPLICATE; ","")&amp;IF(AND(N(A653)&gt;0,B653&lt;&gt;"",N('Settings'!$B$2)&gt;0,SUMIFS('Time Entries'!$M$2:$M$1500,'Time Entries'!$A$2:$A$1500,A653,'Time Entries'!$B$2:$B$1500,B653)&gt;N('Settings'!$B$2)),"LONG DAY; ","")&amp;IF(AND(N(A653)&gt;0,N(J653)&gt;0,N(J653)-N(A653)&gt;N('Settings'!$B$4)),"ENTERED LATE; ","")&amp;IF(AND(N(A653)&gt;0,K653="",TODAY()-N(A653)&gt;=N('Settings'!$B$5)),"NOT APPROVED; ",""),LEN(IF(N(A653)=0,"NO DATE; ",IF(A653&gt;TODAY(),"FUTURE DATE; ",""))&amp;IF(B653="","NO WORKER; ",IF(COUNTIF('Workers'!$A$2:$A$61,B653)=0,"WORKER NOT ON WORKERS SHEET; ",""))&amp;IF(C653="","NO JOB; ",IF(COUNTIF('Jobs'!$A$2:$A$61,C653)=0,"JOB NOT ON JOBS SHEET; ",""))&amp;IF(AND(N(G653)=0,AND(D653&lt;&gt;"",E653&lt;&gt;""),N(E653)&lt;=N(D653)),"END BEFORE START; ",IF(N(M653)&lt;=0,"NO HOURS; ",""))&amp;IF(AND(N(A653)&gt;0,B653&lt;&gt;"",COUNTIFS('Time Entries'!$A$2:$A$1500,A653,'Time Entries'!$B$2:$B$1500,B653,'Time Entries'!$C$2:$C$1500,C653,'Time Entries'!$M$2:$M$1500,M653)&gt;1),"POSSIBLE DUPLICATE; ","")&amp;IF(AND(N(A653)&gt;0,B653&lt;&gt;"",N('Settings'!$B$2)&gt;0,SUMIFS('Time Entries'!$M$2:$M$1500,'Time Entries'!$A$2:$A$1500,A653,'Time Entries'!$B$2:$B$1500,B653)&gt;N('Settings'!$B$2)),"LONG DAY; ","")&amp;IF(AND(N(A653)&gt;0,N(J653)&gt;0,N(J653)-N(A653)&gt;N('Settings'!$B$4)),"ENTERED LATE; ","")&amp;IF(AND(N(A653)&gt;0,K653="",TODAY()-N(A653)&gt;=N('Settings'!$B$5)),"NOT APPROVED; ",""))-2)))</f>
        <v/>
      </c>
    </row>
    <row r="654">
      <c r="A654" s="6" t="n"/>
      <c r="D654" s="7" t="n"/>
      <c r="E654" s="7" t="n"/>
      <c r="J654" s="6" t="n"/>
      <c r="L654" s="8" t="n"/>
      <c r="M654" s="9">
        <f>IF(NOT(OR(A654&lt;&gt;"",B654&lt;&gt;"",C654&lt;&gt;"")),"",IF(N(G654)&gt;0,N(G654),IF(AND(AND(D654&lt;&gt;"",E654&lt;&gt;""),N(E654)&gt;N(D654)),ROUND((N(E654)-N(D654))*24-N(F654)/60,2),"")))</f>
        <v/>
      </c>
      <c r="N654" s="6">
        <f>IF(N(A654)=0,"",A654-WEEKDAY(A654,3))</f>
        <v/>
      </c>
      <c r="O654" s="8">
        <f>IF(NOT(OR(A654&lt;&gt;"",B654&lt;&gt;"",C654&lt;&gt;"")),"",IF(IF(N(A654)=0,"NO DATE; ",IF(A654&gt;TODAY(),"FUTURE DATE; ",""))&amp;IF(B654="","NO WORKER; ",IF(COUNTIF('Workers'!$A$2:$A$61,B654)=0,"WORKER NOT ON WORKERS SHEET; ",""))&amp;IF(C654="","NO JOB; ",IF(COUNTIF('Jobs'!$A$2:$A$61,C654)=0,"JOB NOT ON JOBS SHEET; ",""))&amp;IF(AND(N(G654)=0,AND(D654&lt;&gt;"",E654&lt;&gt;""),N(E654)&lt;=N(D654)),"END BEFORE START; ",IF(N(M654)&lt;=0,"NO HOURS; ",""))&amp;IF(AND(N(A654)&gt;0,B654&lt;&gt;"",COUNTIFS('Time Entries'!$A$2:$A$1500,A654,'Time Entries'!$B$2:$B$1500,B654,'Time Entries'!$C$2:$C$1500,C654,'Time Entries'!$M$2:$M$1500,M654)&gt;1),"POSSIBLE DUPLICATE; ","")&amp;IF(AND(N(A654)&gt;0,B654&lt;&gt;"",N('Settings'!$B$2)&gt;0,SUMIFS('Time Entries'!$M$2:$M$1500,'Time Entries'!$A$2:$A$1500,A654,'Time Entries'!$B$2:$B$1500,B654)&gt;N('Settings'!$B$2)),"LONG DAY; ","")&amp;IF(AND(N(A654)&gt;0,N(J654)&gt;0,N(J654)-N(A654)&gt;N('Settings'!$B$4)),"ENTERED LATE; ","")&amp;IF(AND(N(A654)&gt;0,K654="",TODAY()-N(A654)&gt;=N('Settings'!$B$5)),"NOT APPROVED; ","")="","",LEFT(IF(N(A654)=0,"NO DATE; ",IF(A654&gt;TODAY(),"FUTURE DATE; ",""))&amp;IF(B654="","NO WORKER; ",IF(COUNTIF('Workers'!$A$2:$A$61,B654)=0,"WORKER NOT ON WORKERS SHEET; ",""))&amp;IF(C654="","NO JOB; ",IF(COUNTIF('Jobs'!$A$2:$A$61,C654)=0,"JOB NOT ON JOBS SHEET; ",""))&amp;IF(AND(N(G654)=0,AND(D654&lt;&gt;"",E654&lt;&gt;""),N(E654)&lt;=N(D654)),"END BEFORE START; ",IF(N(M654)&lt;=0,"NO HOURS; ",""))&amp;IF(AND(N(A654)&gt;0,B654&lt;&gt;"",COUNTIFS('Time Entries'!$A$2:$A$1500,A654,'Time Entries'!$B$2:$B$1500,B654,'Time Entries'!$C$2:$C$1500,C654,'Time Entries'!$M$2:$M$1500,M654)&gt;1),"POSSIBLE DUPLICATE; ","")&amp;IF(AND(N(A654)&gt;0,B654&lt;&gt;"",N('Settings'!$B$2)&gt;0,SUMIFS('Time Entries'!$M$2:$M$1500,'Time Entries'!$A$2:$A$1500,A654,'Time Entries'!$B$2:$B$1500,B654)&gt;N('Settings'!$B$2)),"LONG DAY; ","")&amp;IF(AND(N(A654)&gt;0,N(J654)&gt;0,N(J654)-N(A654)&gt;N('Settings'!$B$4)),"ENTERED LATE; ","")&amp;IF(AND(N(A654)&gt;0,K654="",TODAY()-N(A654)&gt;=N('Settings'!$B$5)),"NOT APPROVED; ",""),LEN(IF(N(A654)=0,"NO DATE; ",IF(A654&gt;TODAY(),"FUTURE DATE; ",""))&amp;IF(B654="","NO WORKER; ",IF(COUNTIF('Workers'!$A$2:$A$61,B654)=0,"WORKER NOT ON WORKERS SHEET; ",""))&amp;IF(C654="","NO JOB; ",IF(COUNTIF('Jobs'!$A$2:$A$61,C654)=0,"JOB NOT ON JOBS SHEET; ",""))&amp;IF(AND(N(G654)=0,AND(D654&lt;&gt;"",E654&lt;&gt;""),N(E654)&lt;=N(D654)),"END BEFORE START; ",IF(N(M654)&lt;=0,"NO HOURS; ",""))&amp;IF(AND(N(A654)&gt;0,B654&lt;&gt;"",COUNTIFS('Time Entries'!$A$2:$A$1500,A654,'Time Entries'!$B$2:$B$1500,B654,'Time Entries'!$C$2:$C$1500,C654,'Time Entries'!$M$2:$M$1500,M654)&gt;1),"POSSIBLE DUPLICATE; ","")&amp;IF(AND(N(A654)&gt;0,B654&lt;&gt;"",N('Settings'!$B$2)&gt;0,SUMIFS('Time Entries'!$M$2:$M$1500,'Time Entries'!$A$2:$A$1500,A654,'Time Entries'!$B$2:$B$1500,B654)&gt;N('Settings'!$B$2)),"LONG DAY; ","")&amp;IF(AND(N(A654)&gt;0,N(J654)&gt;0,N(J654)-N(A654)&gt;N('Settings'!$B$4)),"ENTERED LATE; ","")&amp;IF(AND(N(A654)&gt;0,K654="",TODAY()-N(A654)&gt;=N('Settings'!$B$5)),"NOT APPROVED; ",""))-2)))</f>
        <v/>
      </c>
    </row>
    <row r="655">
      <c r="A655" s="6" t="n"/>
      <c r="D655" s="7" t="n"/>
      <c r="E655" s="7" t="n"/>
      <c r="J655" s="6" t="n"/>
      <c r="L655" s="8" t="n"/>
      <c r="M655" s="9">
        <f>IF(NOT(OR(A655&lt;&gt;"",B655&lt;&gt;"",C655&lt;&gt;"")),"",IF(N(G655)&gt;0,N(G655),IF(AND(AND(D655&lt;&gt;"",E655&lt;&gt;""),N(E655)&gt;N(D655)),ROUND((N(E655)-N(D655))*24-N(F655)/60,2),"")))</f>
        <v/>
      </c>
      <c r="N655" s="6">
        <f>IF(N(A655)=0,"",A655-WEEKDAY(A655,3))</f>
        <v/>
      </c>
      <c r="O655" s="8">
        <f>IF(NOT(OR(A655&lt;&gt;"",B655&lt;&gt;"",C655&lt;&gt;"")),"",IF(IF(N(A655)=0,"NO DATE; ",IF(A655&gt;TODAY(),"FUTURE DATE; ",""))&amp;IF(B655="","NO WORKER; ",IF(COUNTIF('Workers'!$A$2:$A$61,B655)=0,"WORKER NOT ON WORKERS SHEET; ",""))&amp;IF(C655="","NO JOB; ",IF(COUNTIF('Jobs'!$A$2:$A$61,C655)=0,"JOB NOT ON JOBS SHEET; ",""))&amp;IF(AND(N(G655)=0,AND(D655&lt;&gt;"",E655&lt;&gt;""),N(E655)&lt;=N(D655)),"END BEFORE START; ",IF(N(M655)&lt;=0,"NO HOURS; ",""))&amp;IF(AND(N(A655)&gt;0,B655&lt;&gt;"",COUNTIFS('Time Entries'!$A$2:$A$1500,A655,'Time Entries'!$B$2:$B$1500,B655,'Time Entries'!$C$2:$C$1500,C655,'Time Entries'!$M$2:$M$1500,M655)&gt;1),"POSSIBLE DUPLICATE; ","")&amp;IF(AND(N(A655)&gt;0,B655&lt;&gt;"",N('Settings'!$B$2)&gt;0,SUMIFS('Time Entries'!$M$2:$M$1500,'Time Entries'!$A$2:$A$1500,A655,'Time Entries'!$B$2:$B$1500,B655)&gt;N('Settings'!$B$2)),"LONG DAY; ","")&amp;IF(AND(N(A655)&gt;0,N(J655)&gt;0,N(J655)-N(A655)&gt;N('Settings'!$B$4)),"ENTERED LATE; ","")&amp;IF(AND(N(A655)&gt;0,K655="",TODAY()-N(A655)&gt;=N('Settings'!$B$5)),"NOT APPROVED; ","")="","",LEFT(IF(N(A655)=0,"NO DATE; ",IF(A655&gt;TODAY(),"FUTURE DATE; ",""))&amp;IF(B655="","NO WORKER; ",IF(COUNTIF('Workers'!$A$2:$A$61,B655)=0,"WORKER NOT ON WORKERS SHEET; ",""))&amp;IF(C655="","NO JOB; ",IF(COUNTIF('Jobs'!$A$2:$A$61,C655)=0,"JOB NOT ON JOBS SHEET; ",""))&amp;IF(AND(N(G655)=0,AND(D655&lt;&gt;"",E655&lt;&gt;""),N(E655)&lt;=N(D655)),"END BEFORE START; ",IF(N(M655)&lt;=0,"NO HOURS; ",""))&amp;IF(AND(N(A655)&gt;0,B655&lt;&gt;"",COUNTIFS('Time Entries'!$A$2:$A$1500,A655,'Time Entries'!$B$2:$B$1500,B655,'Time Entries'!$C$2:$C$1500,C655,'Time Entries'!$M$2:$M$1500,M655)&gt;1),"POSSIBLE DUPLICATE; ","")&amp;IF(AND(N(A655)&gt;0,B655&lt;&gt;"",N('Settings'!$B$2)&gt;0,SUMIFS('Time Entries'!$M$2:$M$1500,'Time Entries'!$A$2:$A$1500,A655,'Time Entries'!$B$2:$B$1500,B655)&gt;N('Settings'!$B$2)),"LONG DAY; ","")&amp;IF(AND(N(A655)&gt;0,N(J655)&gt;0,N(J655)-N(A655)&gt;N('Settings'!$B$4)),"ENTERED LATE; ","")&amp;IF(AND(N(A655)&gt;0,K655="",TODAY()-N(A655)&gt;=N('Settings'!$B$5)),"NOT APPROVED; ",""),LEN(IF(N(A655)=0,"NO DATE; ",IF(A655&gt;TODAY(),"FUTURE DATE; ",""))&amp;IF(B655="","NO WORKER; ",IF(COUNTIF('Workers'!$A$2:$A$61,B655)=0,"WORKER NOT ON WORKERS SHEET; ",""))&amp;IF(C655="","NO JOB; ",IF(COUNTIF('Jobs'!$A$2:$A$61,C655)=0,"JOB NOT ON JOBS SHEET; ",""))&amp;IF(AND(N(G655)=0,AND(D655&lt;&gt;"",E655&lt;&gt;""),N(E655)&lt;=N(D655)),"END BEFORE START; ",IF(N(M655)&lt;=0,"NO HOURS; ",""))&amp;IF(AND(N(A655)&gt;0,B655&lt;&gt;"",COUNTIFS('Time Entries'!$A$2:$A$1500,A655,'Time Entries'!$B$2:$B$1500,B655,'Time Entries'!$C$2:$C$1500,C655,'Time Entries'!$M$2:$M$1500,M655)&gt;1),"POSSIBLE DUPLICATE; ","")&amp;IF(AND(N(A655)&gt;0,B655&lt;&gt;"",N('Settings'!$B$2)&gt;0,SUMIFS('Time Entries'!$M$2:$M$1500,'Time Entries'!$A$2:$A$1500,A655,'Time Entries'!$B$2:$B$1500,B655)&gt;N('Settings'!$B$2)),"LONG DAY; ","")&amp;IF(AND(N(A655)&gt;0,N(J655)&gt;0,N(J655)-N(A655)&gt;N('Settings'!$B$4)),"ENTERED LATE; ","")&amp;IF(AND(N(A655)&gt;0,K655="",TODAY()-N(A655)&gt;=N('Settings'!$B$5)),"NOT APPROVED; ",""))-2)))</f>
        <v/>
      </c>
    </row>
    <row r="656">
      <c r="A656" s="6" t="n"/>
      <c r="D656" s="7" t="n"/>
      <c r="E656" s="7" t="n"/>
      <c r="J656" s="6" t="n"/>
      <c r="L656" s="8" t="n"/>
      <c r="M656" s="9">
        <f>IF(NOT(OR(A656&lt;&gt;"",B656&lt;&gt;"",C656&lt;&gt;"")),"",IF(N(G656)&gt;0,N(G656),IF(AND(AND(D656&lt;&gt;"",E656&lt;&gt;""),N(E656)&gt;N(D656)),ROUND((N(E656)-N(D656))*24-N(F656)/60,2),"")))</f>
        <v/>
      </c>
      <c r="N656" s="6">
        <f>IF(N(A656)=0,"",A656-WEEKDAY(A656,3))</f>
        <v/>
      </c>
      <c r="O656" s="8">
        <f>IF(NOT(OR(A656&lt;&gt;"",B656&lt;&gt;"",C656&lt;&gt;"")),"",IF(IF(N(A656)=0,"NO DATE; ",IF(A656&gt;TODAY(),"FUTURE DATE; ",""))&amp;IF(B656="","NO WORKER; ",IF(COUNTIF('Workers'!$A$2:$A$61,B656)=0,"WORKER NOT ON WORKERS SHEET; ",""))&amp;IF(C656="","NO JOB; ",IF(COUNTIF('Jobs'!$A$2:$A$61,C656)=0,"JOB NOT ON JOBS SHEET; ",""))&amp;IF(AND(N(G656)=0,AND(D656&lt;&gt;"",E656&lt;&gt;""),N(E656)&lt;=N(D656)),"END BEFORE START; ",IF(N(M656)&lt;=0,"NO HOURS; ",""))&amp;IF(AND(N(A656)&gt;0,B656&lt;&gt;"",COUNTIFS('Time Entries'!$A$2:$A$1500,A656,'Time Entries'!$B$2:$B$1500,B656,'Time Entries'!$C$2:$C$1500,C656,'Time Entries'!$M$2:$M$1500,M656)&gt;1),"POSSIBLE DUPLICATE; ","")&amp;IF(AND(N(A656)&gt;0,B656&lt;&gt;"",N('Settings'!$B$2)&gt;0,SUMIFS('Time Entries'!$M$2:$M$1500,'Time Entries'!$A$2:$A$1500,A656,'Time Entries'!$B$2:$B$1500,B656)&gt;N('Settings'!$B$2)),"LONG DAY; ","")&amp;IF(AND(N(A656)&gt;0,N(J656)&gt;0,N(J656)-N(A656)&gt;N('Settings'!$B$4)),"ENTERED LATE; ","")&amp;IF(AND(N(A656)&gt;0,K656="",TODAY()-N(A656)&gt;=N('Settings'!$B$5)),"NOT APPROVED; ","")="","",LEFT(IF(N(A656)=0,"NO DATE; ",IF(A656&gt;TODAY(),"FUTURE DATE; ",""))&amp;IF(B656="","NO WORKER; ",IF(COUNTIF('Workers'!$A$2:$A$61,B656)=0,"WORKER NOT ON WORKERS SHEET; ",""))&amp;IF(C656="","NO JOB; ",IF(COUNTIF('Jobs'!$A$2:$A$61,C656)=0,"JOB NOT ON JOBS SHEET; ",""))&amp;IF(AND(N(G656)=0,AND(D656&lt;&gt;"",E656&lt;&gt;""),N(E656)&lt;=N(D656)),"END BEFORE START; ",IF(N(M656)&lt;=0,"NO HOURS; ",""))&amp;IF(AND(N(A656)&gt;0,B656&lt;&gt;"",COUNTIFS('Time Entries'!$A$2:$A$1500,A656,'Time Entries'!$B$2:$B$1500,B656,'Time Entries'!$C$2:$C$1500,C656,'Time Entries'!$M$2:$M$1500,M656)&gt;1),"POSSIBLE DUPLICATE; ","")&amp;IF(AND(N(A656)&gt;0,B656&lt;&gt;"",N('Settings'!$B$2)&gt;0,SUMIFS('Time Entries'!$M$2:$M$1500,'Time Entries'!$A$2:$A$1500,A656,'Time Entries'!$B$2:$B$1500,B656)&gt;N('Settings'!$B$2)),"LONG DAY; ","")&amp;IF(AND(N(A656)&gt;0,N(J656)&gt;0,N(J656)-N(A656)&gt;N('Settings'!$B$4)),"ENTERED LATE; ","")&amp;IF(AND(N(A656)&gt;0,K656="",TODAY()-N(A656)&gt;=N('Settings'!$B$5)),"NOT APPROVED; ",""),LEN(IF(N(A656)=0,"NO DATE; ",IF(A656&gt;TODAY(),"FUTURE DATE; ",""))&amp;IF(B656="","NO WORKER; ",IF(COUNTIF('Workers'!$A$2:$A$61,B656)=0,"WORKER NOT ON WORKERS SHEET; ",""))&amp;IF(C656="","NO JOB; ",IF(COUNTIF('Jobs'!$A$2:$A$61,C656)=0,"JOB NOT ON JOBS SHEET; ",""))&amp;IF(AND(N(G656)=0,AND(D656&lt;&gt;"",E656&lt;&gt;""),N(E656)&lt;=N(D656)),"END BEFORE START; ",IF(N(M656)&lt;=0,"NO HOURS; ",""))&amp;IF(AND(N(A656)&gt;0,B656&lt;&gt;"",COUNTIFS('Time Entries'!$A$2:$A$1500,A656,'Time Entries'!$B$2:$B$1500,B656,'Time Entries'!$C$2:$C$1500,C656,'Time Entries'!$M$2:$M$1500,M656)&gt;1),"POSSIBLE DUPLICATE; ","")&amp;IF(AND(N(A656)&gt;0,B656&lt;&gt;"",N('Settings'!$B$2)&gt;0,SUMIFS('Time Entries'!$M$2:$M$1500,'Time Entries'!$A$2:$A$1500,A656,'Time Entries'!$B$2:$B$1500,B656)&gt;N('Settings'!$B$2)),"LONG DAY; ","")&amp;IF(AND(N(A656)&gt;0,N(J656)&gt;0,N(J656)-N(A656)&gt;N('Settings'!$B$4)),"ENTERED LATE; ","")&amp;IF(AND(N(A656)&gt;0,K656="",TODAY()-N(A656)&gt;=N('Settings'!$B$5)),"NOT APPROVED; ",""))-2)))</f>
        <v/>
      </c>
    </row>
    <row r="657">
      <c r="A657" s="6" t="n"/>
      <c r="D657" s="7" t="n"/>
      <c r="E657" s="7" t="n"/>
      <c r="J657" s="6" t="n"/>
      <c r="L657" s="8" t="n"/>
      <c r="M657" s="9">
        <f>IF(NOT(OR(A657&lt;&gt;"",B657&lt;&gt;"",C657&lt;&gt;"")),"",IF(N(G657)&gt;0,N(G657),IF(AND(AND(D657&lt;&gt;"",E657&lt;&gt;""),N(E657)&gt;N(D657)),ROUND((N(E657)-N(D657))*24-N(F657)/60,2),"")))</f>
        <v/>
      </c>
      <c r="N657" s="6">
        <f>IF(N(A657)=0,"",A657-WEEKDAY(A657,3))</f>
        <v/>
      </c>
      <c r="O657" s="8">
        <f>IF(NOT(OR(A657&lt;&gt;"",B657&lt;&gt;"",C657&lt;&gt;"")),"",IF(IF(N(A657)=0,"NO DATE; ",IF(A657&gt;TODAY(),"FUTURE DATE; ",""))&amp;IF(B657="","NO WORKER; ",IF(COUNTIF('Workers'!$A$2:$A$61,B657)=0,"WORKER NOT ON WORKERS SHEET; ",""))&amp;IF(C657="","NO JOB; ",IF(COUNTIF('Jobs'!$A$2:$A$61,C657)=0,"JOB NOT ON JOBS SHEET; ",""))&amp;IF(AND(N(G657)=0,AND(D657&lt;&gt;"",E657&lt;&gt;""),N(E657)&lt;=N(D657)),"END BEFORE START; ",IF(N(M657)&lt;=0,"NO HOURS; ",""))&amp;IF(AND(N(A657)&gt;0,B657&lt;&gt;"",COUNTIFS('Time Entries'!$A$2:$A$1500,A657,'Time Entries'!$B$2:$B$1500,B657,'Time Entries'!$C$2:$C$1500,C657,'Time Entries'!$M$2:$M$1500,M657)&gt;1),"POSSIBLE DUPLICATE; ","")&amp;IF(AND(N(A657)&gt;0,B657&lt;&gt;"",N('Settings'!$B$2)&gt;0,SUMIFS('Time Entries'!$M$2:$M$1500,'Time Entries'!$A$2:$A$1500,A657,'Time Entries'!$B$2:$B$1500,B657)&gt;N('Settings'!$B$2)),"LONG DAY; ","")&amp;IF(AND(N(A657)&gt;0,N(J657)&gt;0,N(J657)-N(A657)&gt;N('Settings'!$B$4)),"ENTERED LATE; ","")&amp;IF(AND(N(A657)&gt;0,K657="",TODAY()-N(A657)&gt;=N('Settings'!$B$5)),"NOT APPROVED; ","")="","",LEFT(IF(N(A657)=0,"NO DATE; ",IF(A657&gt;TODAY(),"FUTURE DATE; ",""))&amp;IF(B657="","NO WORKER; ",IF(COUNTIF('Workers'!$A$2:$A$61,B657)=0,"WORKER NOT ON WORKERS SHEET; ",""))&amp;IF(C657="","NO JOB; ",IF(COUNTIF('Jobs'!$A$2:$A$61,C657)=0,"JOB NOT ON JOBS SHEET; ",""))&amp;IF(AND(N(G657)=0,AND(D657&lt;&gt;"",E657&lt;&gt;""),N(E657)&lt;=N(D657)),"END BEFORE START; ",IF(N(M657)&lt;=0,"NO HOURS; ",""))&amp;IF(AND(N(A657)&gt;0,B657&lt;&gt;"",COUNTIFS('Time Entries'!$A$2:$A$1500,A657,'Time Entries'!$B$2:$B$1500,B657,'Time Entries'!$C$2:$C$1500,C657,'Time Entries'!$M$2:$M$1500,M657)&gt;1),"POSSIBLE DUPLICATE; ","")&amp;IF(AND(N(A657)&gt;0,B657&lt;&gt;"",N('Settings'!$B$2)&gt;0,SUMIFS('Time Entries'!$M$2:$M$1500,'Time Entries'!$A$2:$A$1500,A657,'Time Entries'!$B$2:$B$1500,B657)&gt;N('Settings'!$B$2)),"LONG DAY; ","")&amp;IF(AND(N(A657)&gt;0,N(J657)&gt;0,N(J657)-N(A657)&gt;N('Settings'!$B$4)),"ENTERED LATE; ","")&amp;IF(AND(N(A657)&gt;0,K657="",TODAY()-N(A657)&gt;=N('Settings'!$B$5)),"NOT APPROVED; ",""),LEN(IF(N(A657)=0,"NO DATE; ",IF(A657&gt;TODAY(),"FUTURE DATE; ",""))&amp;IF(B657="","NO WORKER; ",IF(COUNTIF('Workers'!$A$2:$A$61,B657)=0,"WORKER NOT ON WORKERS SHEET; ",""))&amp;IF(C657="","NO JOB; ",IF(COUNTIF('Jobs'!$A$2:$A$61,C657)=0,"JOB NOT ON JOBS SHEET; ",""))&amp;IF(AND(N(G657)=0,AND(D657&lt;&gt;"",E657&lt;&gt;""),N(E657)&lt;=N(D657)),"END BEFORE START; ",IF(N(M657)&lt;=0,"NO HOURS; ",""))&amp;IF(AND(N(A657)&gt;0,B657&lt;&gt;"",COUNTIFS('Time Entries'!$A$2:$A$1500,A657,'Time Entries'!$B$2:$B$1500,B657,'Time Entries'!$C$2:$C$1500,C657,'Time Entries'!$M$2:$M$1500,M657)&gt;1),"POSSIBLE DUPLICATE; ","")&amp;IF(AND(N(A657)&gt;0,B657&lt;&gt;"",N('Settings'!$B$2)&gt;0,SUMIFS('Time Entries'!$M$2:$M$1500,'Time Entries'!$A$2:$A$1500,A657,'Time Entries'!$B$2:$B$1500,B657)&gt;N('Settings'!$B$2)),"LONG DAY; ","")&amp;IF(AND(N(A657)&gt;0,N(J657)&gt;0,N(J657)-N(A657)&gt;N('Settings'!$B$4)),"ENTERED LATE; ","")&amp;IF(AND(N(A657)&gt;0,K657="",TODAY()-N(A657)&gt;=N('Settings'!$B$5)),"NOT APPROVED; ",""))-2)))</f>
        <v/>
      </c>
    </row>
    <row r="658">
      <c r="A658" s="6" t="n"/>
      <c r="D658" s="7" t="n"/>
      <c r="E658" s="7" t="n"/>
      <c r="J658" s="6" t="n"/>
      <c r="L658" s="8" t="n"/>
      <c r="M658" s="9">
        <f>IF(NOT(OR(A658&lt;&gt;"",B658&lt;&gt;"",C658&lt;&gt;"")),"",IF(N(G658)&gt;0,N(G658),IF(AND(AND(D658&lt;&gt;"",E658&lt;&gt;""),N(E658)&gt;N(D658)),ROUND((N(E658)-N(D658))*24-N(F658)/60,2),"")))</f>
        <v/>
      </c>
      <c r="N658" s="6">
        <f>IF(N(A658)=0,"",A658-WEEKDAY(A658,3))</f>
        <v/>
      </c>
      <c r="O658" s="8">
        <f>IF(NOT(OR(A658&lt;&gt;"",B658&lt;&gt;"",C658&lt;&gt;"")),"",IF(IF(N(A658)=0,"NO DATE; ",IF(A658&gt;TODAY(),"FUTURE DATE; ",""))&amp;IF(B658="","NO WORKER; ",IF(COUNTIF('Workers'!$A$2:$A$61,B658)=0,"WORKER NOT ON WORKERS SHEET; ",""))&amp;IF(C658="","NO JOB; ",IF(COUNTIF('Jobs'!$A$2:$A$61,C658)=0,"JOB NOT ON JOBS SHEET; ",""))&amp;IF(AND(N(G658)=0,AND(D658&lt;&gt;"",E658&lt;&gt;""),N(E658)&lt;=N(D658)),"END BEFORE START; ",IF(N(M658)&lt;=0,"NO HOURS; ",""))&amp;IF(AND(N(A658)&gt;0,B658&lt;&gt;"",COUNTIFS('Time Entries'!$A$2:$A$1500,A658,'Time Entries'!$B$2:$B$1500,B658,'Time Entries'!$C$2:$C$1500,C658,'Time Entries'!$M$2:$M$1500,M658)&gt;1),"POSSIBLE DUPLICATE; ","")&amp;IF(AND(N(A658)&gt;0,B658&lt;&gt;"",N('Settings'!$B$2)&gt;0,SUMIFS('Time Entries'!$M$2:$M$1500,'Time Entries'!$A$2:$A$1500,A658,'Time Entries'!$B$2:$B$1500,B658)&gt;N('Settings'!$B$2)),"LONG DAY; ","")&amp;IF(AND(N(A658)&gt;0,N(J658)&gt;0,N(J658)-N(A658)&gt;N('Settings'!$B$4)),"ENTERED LATE; ","")&amp;IF(AND(N(A658)&gt;0,K658="",TODAY()-N(A658)&gt;=N('Settings'!$B$5)),"NOT APPROVED; ","")="","",LEFT(IF(N(A658)=0,"NO DATE; ",IF(A658&gt;TODAY(),"FUTURE DATE; ",""))&amp;IF(B658="","NO WORKER; ",IF(COUNTIF('Workers'!$A$2:$A$61,B658)=0,"WORKER NOT ON WORKERS SHEET; ",""))&amp;IF(C658="","NO JOB; ",IF(COUNTIF('Jobs'!$A$2:$A$61,C658)=0,"JOB NOT ON JOBS SHEET; ",""))&amp;IF(AND(N(G658)=0,AND(D658&lt;&gt;"",E658&lt;&gt;""),N(E658)&lt;=N(D658)),"END BEFORE START; ",IF(N(M658)&lt;=0,"NO HOURS; ",""))&amp;IF(AND(N(A658)&gt;0,B658&lt;&gt;"",COUNTIFS('Time Entries'!$A$2:$A$1500,A658,'Time Entries'!$B$2:$B$1500,B658,'Time Entries'!$C$2:$C$1500,C658,'Time Entries'!$M$2:$M$1500,M658)&gt;1),"POSSIBLE DUPLICATE; ","")&amp;IF(AND(N(A658)&gt;0,B658&lt;&gt;"",N('Settings'!$B$2)&gt;0,SUMIFS('Time Entries'!$M$2:$M$1500,'Time Entries'!$A$2:$A$1500,A658,'Time Entries'!$B$2:$B$1500,B658)&gt;N('Settings'!$B$2)),"LONG DAY; ","")&amp;IF(AND(N(A658)&gt;0,N(J658)&gt;0,N(J658)-N(A658)&gt;N('Settings'!$B$4)),"ENTERED LATE; ","")&amp;IF(AND(N(A658)&gt;0,K658="",TODAY()-N(A658)&gt;=N('Settings'!$B$5)),"NOT APPROVED; ",""),LEN(IF(N(A658)=0,"NO DATE; ",IF(A658&gt;TODAY(),"FUTURE DATE; ",""))&amp;IF(B658="","NO WORKER; ",IF(COUNTIF('Workers'!$A$2:$A$61,B658)=0,"WORKER NOT ON WORKERS SHEET; ",""))&amp;IF(C658="","NO JOB; ",IF(COUNTIF('Jobs'!$A$2:$A$61,C658)=0,"JOB NOT ON JOBS SHEET; ",""))&amp;IF(AND(N(G658)=0,AND(D658&lt;&gt;"",E658&lt;&gt;""),N(E658)&lt;=N(D658)),"END BEFORE START; ",IF(N(M658)&lt;=0,"NO HOURS; ",""))&amp;IF(AND(N(A658)&gt;0,B658&lt;&gt;"",COUNTIFS('Time Entries'!$A$2:$A$1500,A658,'Time Entries'!$B$2:$B$1500,B658,'Time Entries'!$C$2:$C$1500,C658,'Time Entries'!$M$2:$M$1500,M658)&gt;1),"POSSIBLE DUPLICATE; ","")&amp;IF(AND(N(A658)&gt;0,B658&lt;&gt;"",N('Settings'!$B$2)&gt;0,SUMIFS('Time Entries'!$M$2:$M$1500,'Time Entries'!$A$2:$A$1500,A658,'Time Entries'!$B$2:$B$1500,B658)&gt;N('Settings'!$B$2)),"LONG DAY; ","")&amp;IF(AND(N(A658)&gt;0,N(J658)&gt;0,N(J658)-N(A658)&gt;N('Settings'!$B$4)),"ENTERED LATE; ","")&amp;IF(AND(N(A658)&gt;0,K658="",TODAY()-N(A658)&gt;=N('Settings'!$B$5)),"NOT APPROVED; ",""))-2)))</f>
        <v/>
      </c>
    </row>
    <row r="659">
      <c r="A659" s="6" t="n"/>
      <c r="D659" s="7" t="n"/>
      <c r="E659" s="7" t="n"/>
      <c r="J659" s="6" t="n"/>
      <c r="L659" s="8" t="n"/>
      <c r="M659" s="9">
        <f>IF(NOT(OR(A659&lt;&gt;"",B659&lt;&gt;"",C659&lt;&gt;"")),"",IF(N(G659)&gt;0,N(G659),IF(AND(AND(D659&lt;&gt;"",E659&lt;&gt;""),N(E659)&gt;N(D659)),ROUND((N(E659)-N(D659))*24-N(F659)/60,2),"")))</f>
        <v/>
      </c>
      <c r="N659" s="6">
        <f>IF(N(A659)=0,"",A659-WEEKDAY(A659,3))</f>
        <v/>
      </c>
      <c r="O659" s="8">
        <f>IF(NOT(OR(A659&lt;&gt;"",B659&lt;&gt;"",C659&lt;&gt;"")),"",IF(IF(N(A659)=0,"NO DATE; ",IF(A659&gt;TODAY(),"FUTURE DATE; ",""))&amp;IF(B659="","NO WORKER; ",IF(COUNTIF('Workers'!$A$2:$A$61,B659)=0,"WORKER NOT ON WORKERS SHEET; ",""))&amp;IF(C659="","NO JOB; ",IF(COUNTIF('Jobs'!$A$2:$A$61,C659)=0,"JOB NOT ON JOBS SHEET; ",""))&amp;IF(AND(N(G659)=0,AND(D659&lt;&gt;"",E659&lt;&gt;""),N(E659)&lt;=N(D659)),"END BEFORE START; ",IF(N(M659)&lt;=0,"NO HOURS; ",""))&amp;IF(AND(N(A659)&gt;0,B659&lt;&gt;"",COUNTIFS('Time Entries'!$A$2:$A$1500,A659,'Time Entries'!$B$2:$B$1500,B659,'Time Entries'!$C$2:$C$1500,C659,'Time Entries'!$M$2:$M$1500,M659)&gt;1),"POSSIBLE DUPLICATE; ","")&amp;IF(AND(N(A659)&gt;0,B659&lt;&gt;"",N('Settings'!$B$2)&gt;0,SUMIFS('Time Entries'!$M$2:$M$1500,'Time Entries'!$A$2:$A$1500,A659,'Time Entries'!$B$2:$B$1500,B659)&gt;N('Settings'!$B$2)),"LONG DAY; ","")&amp;IF(AND(N(A659)&gt;0,N(J659)&gt;0,N(J659)-N(A659)&gt;N('Settings'!$B$4)),"ENTERED LATE; ","")&amp;IF(AND(N(A659)&gt;0,K659="",TODAY()-N(A659)&gt;=N('Settings'!$B$5)),"NOT APPROVED; ","")="","",LEFT(IF(N(A659)=0,"NO DATE; ",IF(A659&gt;TODAY(),"FUTURE DATE; ",""))&amp;IF(B659="","NO WORKER; ",IF(COUNTIF('Workers'!$A$2:$A$61,B659)=0,"WORKER NOT ON WORKERS SHEET; ",""))&amp;IF(C659="","NO JOB; ",IF(COUNTIF('Jobs'!$A$2:$A$61,C659)=0,"JOB NOT ON JOBS SHEET; ",""))&amp;IF(AND(N(G659)=0,AND(D659&lt;&gt;"",E659&lt;&gt;""),N(E659)&lt;=N(D659)),"END BEFORE START; ",IF(N(M659)&lt;=0,"NO HOURS; ",""))&amp;IF(AND(N(A659)&gt;0,B659&lt;&gt;"",COUNTIFS('Time Entries'!$A$2:$A$1500,A659,'Time Entries'!$B$2:$B$1500,B659,'Time Entries'!$C$2:$C$1500,C659,'Time Entries'!$M$2:$M$1500,M659)&gt;1),"POSSIBLE DUPLICATE; ","")&amp;IF(AND(N(A659)&gt;0,B659&lt;&gt;"",N('Settings'!$B$2)&gt;0,SUMIFS('Time Entries'!$M$2:$M$1500,'Time Entries'!$A$2:$A$1500,A659,'Time Entries'!$B$2:$B$1500,B659)&gt;N('Settings'!$B$2)),"LONG DAY; ","")&amp;IF(AND(N(A659)&gt;0,N(J659)&gt;0,N(J659)-N(A659)&gt;N('Settings'!$B$4)),"ENTERED LATE; ","")&amp;IF(AND(N(A659)&gt;0,K659="",TODAY()-N(A659)&gt;=N('Settings'!$B$5)),"NOT APPROVED; ",""),LEN(IF(N(A659)=0,"NO DATE; ",IF(A659&gt;TODAY(),"FUTURE DATE; ",""))&amp;IF(B659="","NO WORKER; ",IF(COUNTIF('Workers'!$A$2:$A$61,B659)=0,"WORKER NOT ON WORKERS SHEET; ",""))&amp;IF(C659="","NO JOB; ",IF(COUNTIF('Jobs'!$A$2:$A$61,C659)=0,"JOB NOT ON JOBS SHEET; ",""))&amp;IF(AND(N(G659)=0,AND(D659&lt;&gt;"",E659&lt;&gt;""),N(E659)&lt;=N(D659)),"END BEFORE START; ",IF(N(M659)&lt;=0,"NO HOURS; ",""))&amp;IF(AND(N(A659)&gt;0,B659&lt;&gt;"",COUNTIFS('Time Entries'!$A$2:$A$1500,A659,'Time Entries'!$B$2:$B$1500,B659,'Time Entries'!$C$2:$C$1500,C659,'Time Entries'!$M$2:$M$1500,M659)&gt;1),"POSSIBLE DUPLICATE; ","")&amp;IF(AND(N(A659)&gt;0,B659&lt;&gt;"",N('Settings'!$B$2)&gt;0,SUMIFS('Time Entries'!$M$2:$M$1500,'Time Entries'!$A$2:$A$1500,A659,'Time Entries'!$B$2:$B$1500,B659)&gt;N('Settings'!$B$2)),"LONG DAY; ","")&amp;IF(AND(N(A659)&gt;0,N(J659)&gt;0,N(J659)-N(A659)&gt;N('Settings'!$B$4)),"ENTERED LATE; ","")&amp;IF(AND(N(A659)&gt;0,K659="",TODAY()-N(A659)&gt;=N('Settings'!$B$5)),"NOT APPROVED; ",""))-2)))</f>
        <v/>
      </c>
    </row>
    <row r="660">
      <c r="A660" s="6" t="n"/>
      <c r="D660" s="7" t="n"/>
      <c r="E660" s="7" t="n"/>
      <c r="J660" s="6" t="n"/>
      <c r="L660" s="8" t="n"/>
      <c r="M660" s="9">
        <f>IF(NOT(OR(A660&lt;&gt;"",B660&lt;&gt;"",C660&lt;&gt;"")),"",IF(N(G660)&gt;0,N(G660),IF(AND(AND(D660&lt;&gt;"",E660&lt;&gt;""),N(E660)&gt;N(D660)),ROUND((N(E660)-N(D660))*24-N(F660)/60,2),"")))</f>
        <v/>
      </c>
      <c r="N660" s="6">
        <f>IF(N(A660)=0,"",A660-WEEKDAY(A660,3))</f>
        <v/>
      </c>
      <c r="O660" s="8">
        <f>IF(NOT(OR(A660&lt;&gt;"",B660&lt;&gt;"",C660&lt;&gt;"")),"",IF(IF(N(A660)=0,"NO DATE; ",IF(A660&gt;TODAY(),"FUTURE DATE; ",""))&amp;IF(B660="","NO WORKER; ",IF(COUNTIF('Workers'!$A$2:$A$61,B660)=0,"WORKER NOT ON WORKERS SHEET; ",""))&amp;IF(C660="","NO JOB; ",IF(COUNTIF('Jobs'!$A$2:$A$61,C660)=0,"JOB NOT ON JOBS SHEET; ",""))&amp;IF(AND(N(G660)=0,AND(D660&lt;&gt;"",E660&lt;&gt;""),N(E660)&lt;=N(D660)),"END BEFORE START; ",IF(N(M660)&lt;=0,"NO HOURS; ",""))&amp;IF(AND(N(A660)&gt;0,B660&lt;&gt;"",COUNTIFS('Time Entries'!$A$2:$A$1500,A660,'Time Entries'!$B$2:$B$1500,B660,'Time Entries'!$C$2:$C$1500,C660,'Time Entries'!$M$2:$M$1500,M660)&gt;1),"POSSIBLE DUPLICATE; ","")&amp;IF(AND(N(A660)&gt;0,B660&lt;&gt;"",N('Settings'!$B$2)&gt;0,SUMIFS('Time Entries'!$M$2:$M$1500,'Time Entries'!$A$2:$A$1500,A660,'Time Entries'!$B$2:$B$1500,B660)&gt;N('Settings'!$B$2)),"LONG DAY; ","")&amp;IF(AND(N(A660)&gt;0,N(J660)&gt;0,N(J660)-N(A660)&gt;N('Settings'!$B$4)),"ENTERED LATE; ","")&amp;IF(AND(N(A660)&gt;0,K660="",TODAY()-N(A660)&gt;=N('Settings'!$B$5)),"NOT APPROVED; ","")="","",LEFT(IF(N(A660)=0,"NO DATE; ",IF(A660&gt;TODAY(),"FUTURE DATE; ",""))&amp;IF(B660="","NO WORKER; ",IF(COUNTIF('Workers'!$A$2:$A$61,B660)=0,"WORKER NOT ON WORKERS SHEET; ",""))&amp;IF(C660="","NO JOB; ",IF(COUNTIF('Jobs'!$A$2:$A$61,C660)=0,"JOB NOT ON JOBS SHEET; ",""))&amp;IF(AND(N(G660)=0,AND(D660&lt;&gt;"",E660&lt;&gt;""),N(E660)&lt;=N(D660)),"END BEFORE START; ",IF(N(M660)&lt;=0,"NO HOURS; ",""))&amp;IF(AND(N(A660)&gt;0,B660&lt;&gt;"",COUNTIFS('Time Entries'!$A$2:$A$1500,A660,'Time Entries'!$B$2:$B$1500,B660,'Time Entries'!$C$2:$C$1500,C660,'Time Entries'!$M$2:$M$1500,M660)&gt;1),"POSSIBLE DUPLICATE; ","")&amp;IF(AND(N(A660)&gt;0,B660&lt;&gt;"",N('Settings'!$B$2)&gt;0,SUMIFS('Time Entries'!$M$2:$M$1500,'Time Entries'!$A$2:$A$1500,A660,'Time Entries'!$B$2:$B$1500,B660)&gt;N('Settings'!$B$2)),"LONG DAY; ","")&amp;IF(AND(N(A660)&gt;0,N(J660)&gt;0,N(J660)-N(A660)&gt;N('Settings'!$B$4)),"ENTERED LATE; ","")&amp;IF(AND(N(A660)&gt;0,K660="",TODAY()-N(A660)&gt;=N('Settings'!$B$5)),"NOT APPROVED; ",""),LEN(IF(N(A660)=0,"NO DATE; ",IF(A660&gt;TODAY(),"FUTURE DATE; ",""))&amp;IF(B660="","NO WORKER; ",IF(COUNTIF('Workers'!$A$2:$A$61,B660)=0,"WORKER NOT ON WORKERS SHEET; ",""))&amp;IF(C660="","NO JOB; ",IF(COUNTIF('Jobs'!$A$2:$A$61,C660)=0,"JOB NOT ON JOBS SHEET; ",""))&amp;IF(AND(N(G660)=0,AND(D660&lt;&gt;"",E660&lt;&gt;""),N(E660)&lt;=N(D660)),"END BEFORE START; ",IF(N(M660)&lt;=0,"NO HOURS; ",""))&amp;IF(AND(N(A660)&gt;0,B660&lt;&gt;"",COUNTIFS('Time Entries'!$A$2:$A$1500,A660,'Time Entries'!$B$2:$B$1500,B660,'Time Entries'!$C$2:$C$1500,C660,'Time Entries'!$M$2:$M$1500,M660)&gt;1),"POSSIBLE DUPLICATE; ","")&amp;IF(AND(N(A660)&gt;0,B660&lt;&gt;"",N('Settings'!$B$2)&gt;0,SUMIFS('Time Entries'!$M$2:$M$1500,'Time Entries'!$A$2:$A$1500,A660,'Time Entries'!$B$2:$B$1500,B660)&gt;N('Settings'!$B$2)),"LONG DAY; ","")&amp;IF(AND(N(A660)&gt;0,N(J660)&gt;0,N(J660)-N(A660)&gt;N('Settings'!$B$4)),"ENTERED LATE; ","")&amp;IF(AND(N(A660)&gt;0,K660="",TODAY()-N(A660)&gt;=N('Settings'!$B$5)),"NOT APPROVED; ",""))-2)))</f>
        <v/>
      </c>
    </row>
    <row r="661">
      <c r="A661" s="6" t="n"/>
      <c r="D661" s="7" t="n"/>
      <c r="E661" s="7" t="n"/>
      <c r="J661" s="6" t="n"/>
      <c r="L661" s="8" t="n"/>
      <c r="M661" s="9">
        <f>IF(NOT(OR(A661&lt;&gt;"",B661&lt;&gt;"",C661&lt;&gt;"")),"",IF(N(G661)&gt;0,N(G661),IF(AND(AND(D661&lt;&gt;"",E661&lt;&gt;""),N(E661)&gt;N(D661)),ROUND((N(E661)-N(D661))*24-N(F661)/60,2),"")))</f>
        <v/>
      </c>
      <c r="N661" s="6">
        <f>IF(N(A661)=0,"",A661-WEEKDAY(A661,3))</f>
        <v/>
      </c>
      <c r="O661" s="8">
        <f>IF(NOT(OR(A661&lt;&gt;"",B661&lt;&gt;"",C661&lt;&gt;"")),"",IF(IF(N(A661)=0,"NO DATE; ",IF(A661&gt;TODAY(),"FUTURE DATE; ",""))&amp;IF(B661="","NO WORKER; ",IF(COUNTIF('Workers'!$A$2:$A$61,B661)=0,"WORKER NOT ON WORKERS SHEET; ",""))&amp;IF(C661="","NO JOB; ",IF(COUNTIF('Jobs'!$A$2:$A$61,C661)=0,"JOB NOT ON JOBS SHEET; ",""))&amp;IF(AND(N(G661)=0,AND(D661&lt;&gt;"",E661&lt;&gt;""),N(E661)&lt;=N(D661)),"END BEFORE START; ",IF(N(M661)&lt;=0,"NO HOURS; ",""))&amp;IF(AND(N(A661)&gt;0,B661&lt;&gt;"",COUNTIFS('Time Entries'!$A$2:$A$1500,A661,'Time Entries'!$B$2:$B$1500,B661,'Time Entries'!$C$2:$C$1500,C661,'Time Entries'!$M$2:$M$1500,M661)&gt;1),"POSSIBLE DUPLICATE; ","")&amp;IF(AND(N(A661)&gt;0,B661&lt;&gt;"",N('Settings'!$B$2)&gt;0,SUMIFS('Time Entries'!$M$2:$M$1500,'Time Entries'!$A$2:$A$1500,A661,'Time Entries'!$B$2:$B$1500,B661)&gt;N('Settings'!$B$2)),"LONG DAY; ","")&amp;IF(AND(N(A661)&gt;0,N(J661)&gt;0,N(J661)-N(A661)&gt;N('Settings'!$B$4)),"ENTERED LATE; ","")&amp;IF(AND(N(A661)&gt;0,K661="",TODAY()-N(A661)&gt;=N('Settings'!$B$5)),"NOT APPROVED; ","")="","",LEFT(IF(N(A661)=0,"NO DATE; ",IF(A661&gt;TODAY(),"FUTURE DATE; ",""))&amp;IF(B661="","NO WORKER; ",IF(COUNTIF('Workers'!$A$2:$A$61,B661)=0,"WORKER NOT ON WORKERS SHEET; ",""))&amp;IF(C661="","NO JOB; ",IF(COUNTIF('Jobs'!$A$2:$A$61,C661)=0,"JOB NOT ON JOBS SHEET; ",""))&amp;IF(AND(N(G661)=0,AND(D661&lt;&gt;"",E661&lt;&gt;""),N(E661)&lt;=N(D661)),"END BEFORE START; ",IF(N(M661)&lt;=0,"NO HOURS; ",""))&amp;IF(AND(N(A661)&gt;0,B661&lt;&gt;"",COUNTIFS('Time Entries'!$A$2:$A$1500,A661,'Time Entries'!$B$2:$B$1500,B661,'Time Entries'!$C$2:$C$1500,C661,'Time Entries'!$M$2:$M$1500,M661)&gt;1),"POSSIBLE DUPLICATE; ","")&amp;IF(AND(N(A661)&gt;0,B661&lt;&gt;"",N('Settings'!$B$2)&gt;0,SUMIFS('Time Entries'!$M$2:$M$1500,'Time Entries'!$A$2:$A$1500,A661,'Time Entries'!$B$2:$B$1500,B661)&gt;N('Settings'!$B$2)),"LONG DAY; ","")&amp;IF(AND(N(A661)&gt;0,N(J661)&gt;0,N(J661)-N(A661)&gt;N('Settings'!$B$4)),"ENTERED LATE; ","")&amp;IF(AND(N(A661)&gt;0,K661="",TODAY()-N(A661)&gt;=N('Settings'!$B$5)),"NOT APPROVED; ",""),LEN(IF(N(A661)=0,"NO DATE; ",IF(A661&gt;TODAY(),"FUTURE DATE; ",""))&amp;IF(B661="","NO WORKER; ",IF(COUNTIF('Workers'!$A$2:$A$61,B661)=0,"WORKER NOT ON WORKERS SHEET; ",""))&amp;IF(C661="","NO JOB; ",IF(COUNTIF('Jobs'!$A$2:$A$61,C661)=0,"JOB NOT ON JOBS SHEET; ",""))&amp;IF(AND(N(G661)=0,AND(D661&lt;&gt;"",E661&lt;&gt;""),N(E661)&lt;=N(D661)),"END BEFORE START; ",IF(N(M661)&lt;=0,"NO HOURS; ",""))&amp;IF(AND(N(A661)&gt;0,B661&lt;&gt;"",COUNTIFS('Time Entries'!$A$2:$A$1500,A661,'Time Entries'!$B$2:$B$1500,B661,'Time Entries'!$C$2:$C$1500,C661,'Time Entries'!$M$2:$M$1500,M661)&gt;1),"POSSIBLE DUPLICATE; ","")&amp;IF(AND(N(A661)&gt;0,B661&lt;&gt;"",N('Settings'!$B$2)&gt;0,SUMIFS('Time Entries'!$M$2:$M$1500,'Time Entries'!$A$2:$A$1500,A661,'Time Entries'!$B$2:$B$1500,B661)&gt;N('Settings'!$B$2)),"LONG DAY; ","")&amp;IF(AND(N(A661)&gt;0,N(J661)&gt;0,N(J661)-N(A661)&gt;N('Settings'!$B$4)),"ENTERED LATE; ","")&amp;IF(AND(N(A661)&gt;0,K661="",TODAY()-N(A661)&gt;=N('Settings'!$B$5)),"NOT APPROVED; ",""))-2)))</f>
        <v/>
      </c>
    </row>
    <row r="662">
      <c r="A662" s="6" t="n"/>
      <c r="D662" s="7" t="n"/>
      <c r="E662" s="7" t="n"/>
      <c r="J662" s="6" t="n"/>
      <c r="L662" s="8" t="n"/>
      <c r="M662" s="9">
        <f>IF(NOT(OR(A662&lt;&gt;"",B662&lt;&gt;"",C662&lt;&gt;"")),"",IF(N(G662)&gt;0,N(G662),IF(AND(AND(D662&lt;&gt;"",E662&lt;&gt;""),N(E662)&gt;N(D662)),ROUND((N(E662)-N(D662))*24-N(F662)/60,2),"")))</f>
        <v/>
      </c>
      <c r="N662" s="6">
        <f>IF(N(A662)=0,"",A662-WEEKDAY(A662,3))</f>
        <v/>
      </c>
      <c r="O662" s="8">
        <f>IF(NOT(OR(A662&lt;&gt;"",B662&lt;&gt;"",C662&lt;&gt;"")),"",IF(IF(N(A662)=0,"NO DATE; ",IF(A662&gt;TODAY(),"FUTURE DATE; ",""))&amp;IF(B662="","NO WORKER; ",IF(COUNTIF('Workers'!$A$2:$A$61,B662)=0,"WORKER NOT ON WORKERS SHEET; ",""))&amp;IF(C662="","NO JOB; ",IF(COUNTIF('Jobs'!$A$2:$A$61,C662)=0,"JOB NOT ON JOBS SHEET; ",""))&amp;IF(AND(N(G662)=0,AND(D662&lt;&gt;"",E662&lt;&gt;""),N(E662)&lt;=N(D662)),"END BEFORE START; ",IF(N(M662)&lt;=0,"NO HOURS; ",""))&amp;IF(AND(N(A662)&gt;0,B662&lt;&gt;"",COUNTIFS('Time Entries'!$A$2:$A$1500,A662,'Time Entries'!$B$2:$B$1500,B662,'Time Entries'!$C$2:$C$1500,C662,'Time Entries'!$M$2:$M$1500,M662)&gt;1),"POSSIBLE DUPLICATE; ","")&amp;IF(AND(N(A662)&gt;0,B662&lt;&gt;"",N('Settings'!$B$2)&gt;0,SUMIFS('Time Entries'!$M$2:$M$1500,'Time Entries'!$A$2:$A$1500,A662,'Time Entries'!$B$2:$B$1500,B662)&gt;N('Settings'!$B$2)),"LONG DAY; ","")&amp;IF(AND(N(A662)&gt;0,N(J662)&gt;0,N(J662)-N(A662)&gt;N('Settings'!$B$4)),"ENTERED LATE; ","")&amp;IF(AND(N(A662)&gt;0,K662="",TODAY()-N(A662)&gt;=N('Settings'!$B$5)),"NOT APPROVED; ","")="","",LEFT(IF(N(A662)=0,"NO DATE; ",IF(A662&gt;TODAY(),"FUTURE DATE; ",""))&amp;IF(B662="","NO WORKER; ",IF(COUNTIF('Workers'!$A$2:$A$61,B662)=0,"WORKER NOT ON WORKERS SHEET; ",""))&amp;IF(C662="","NO JOB; ",IF(COUNTIF('Jobs'!$A$2:$A$61,C662)=0,"JOB NOT ON JOBS SHEET; ",""))&amp;IF(AND(N(G662)=0,AND(D662&lt;&gt;"",E662&lt;&gt;""),N(E662)&lt;=N(D662)),"END BEFORE START; ",IF(N(M662)&lt;=0,"NO HOURS; ",""))&amp;IF(AND(N(A662)&gt;0,B662&lt;&gt;"",COUNTIFS('Time Entries'!$A$2:$A$1500,A662,'Time Entries'!$B$2:$B$1500,B662,'Time Entries'!$C$2:$C$1500,C662,'Time Entries'!$M$2:$M$1500,M662)&gt;1),"POSSIBLE DUPLICATE; ","")&amp;IF(AND(N(A662)&gt;0,B662&lt;&gt;"",N('Settings'!$B$2)&gt;0,SUMIFS('Time Entries'!$M$2:$M$1500,'Time Entries'!$A$2:$A$1500,A662,'Time Entries'!$B$2:$B$1500,B662)&gt;N('Settings'!$B$2)),"LONG DAY; ","")&amp;IF(AND(N(A662)&gt;0,N(J662)&gt;0,N(J662)-N(A662)&gt;N('Settings'!$B$4)),"ENTERED LATE; ","")&amp;IF(AND(N(A662)&gt;0,K662="",TODAY()-N(A662)&gt;=N('Settings'!$B$5)),"NOT APPROVED; ",""),LEN(IF(N(A662)=0,"NO DATE; ",IF(A662&gt;TODAY(),"FUTURE DATE; ",""))&amp;IF(B662="","NO WORKER; ",IF(COUNTIF('Workers'!$A$2:$A$61,B662)=0,"WORKER NOT ON WORKERS SHEET; ",""))&amp;IF(C662="","NO JOB; ",IF(COUNTIF('Jobs'!$A$2:$A$61,C662)=0,"JOB NOT ON JOBS SHEET; ",""))&amp;IF(AND(N(G662)=0,AND(D662&lt;&gt;"",E662&lt;&gt;""),N(E662)&lt;=N(D662)),"END BEFORE START; ",IF(N(M662)&lt;=0,"NO HOURS; ",""))&amp;IF(AND(N(A662)&gt;0,B662&lt;&gt;"",COUNTIFS('Time Entries'!$A$2:$A$1500,A662,'Time Entries'!$B$2:$B$1500,B662,'Time Entries'!$C$2:$C$1500,C662,'Time Entries'!$M$2:$M$1500,M662)&gt;1),"POSSIBLE DUPLICATE; ","")&amp;IF(AND(N(A662)&gt;0,B662&lt;&gt;"",N('Settings'!$B$2)&gt;0,SUMIFS('Time Entries'!$M$2:$M$1500,'Time Entries'!$A$2:$A$1500,A662,'Time Entries'!$B$2:$B$1500,B662)&gt;N('Settings'!$B$2)),"LONG DAY; ","")&amp;IF(AND(N(A662)&gt;0,N(J662)&gt;0,N(J662)-N(A662)&gt;N('Settings'!$B$4)),"ENTERED LATE; ","")&amp;IF(AND(N(A662)&gt;0,K662="",TODAY()-N(A662)&gt;=N('Settings'!$B$5)),"NOT APPROVED; ",""))-2)))</f>
        <v/>
      </c>
    </row>
    <row r="663">
      <c r="A663" s="6" t="n"/>
      <c r="D663" s="7" t="n"/>
      <c r="E663" s="7" t="n"/>
      <c r="J663" s="6" t="n"/>
      <c r="L663" s="8" t="n"/>
      <c r="M663" s="9">
        <f>IF(NOT(OR(A663&lt;&gt;"",B663&lt;&gt;"",C663&lt;&gt;"")),"",IF(N(G663)&gt;0,N(G663),IF(AND(AND(D663&lt;&gt;"",E663&lt;&gt;""),N(E663)&gt;N(D663)),ROUND((N(E663)-N(D663))*24-N(F663)/60,2),"")))</f>
        <v/>
      </c>
      <c r="N663" s="6">
        <f>IF(N(A663)=0,"",A663-WEEKDAY(A663,3))</f>
        <v/>
      </c>
      <c r="O663" s="8">
        <f>IF(NOT(OR(A663&lt;&gt;"",B663&lt;&gt;"",C663&lt;&gt;"")),"",IF(IF(N(A663)=0,"NO DATE; ",IF(A663&gt;TODAY(),"FUTURE DATE; ",""))&amp;IF(B663="","NO WORKER; ",IF(COUNTIF('Workers'!$A$2:$A$61,B663)=0,"WORKER NOT ON WORKERS SHEET; ",""))&amp;IF(C663="","NO JOB; ",IF(COUNTIF('Jobs'!$A$2:$A$61,C663)=0,"JOB NOT ON JOBS SHEET; ",""))&amp;IF(AND(N(G663)=0,AND(D663&lt;&gt;"",E663&lt;&gt;""),N(E663)&lt;=N(D663)),"END BEFORE START; ",IF(N(M663)&lt;=0,"NO HOURS; ",""))&amp;IF(AND(N(A663)&gt;0,B663&lt;&gt;"",COUNTIFS('Time Entries'!$A$2:$A$1500,A663,'Time Entries'!$B$2:$B$1500,B663,'Time Entries'!$C$2:$C$1500,C663,'Time Entries'!$M$2:$M$1500,M663)&gt;1),"POSSIBLE DUPLICATE; ","")&amp;IF(AND(N(A663)&gt;0,B663&lt;&gt;"",N('Settings'!$B$2)&gt;0,SUMIFS('Time Entries'!$M$2:$M$1500,'Time Entries'!$A$2:$A$1500,A663,'Time Entries'!$B$2:$B$1500,B663)&gt;N('Settings'!$B$2)),"LONG DAY; ","")&amp;IF(AND(N(A663)&gt;0,N(J663)&gt;0,N(J663)-N(A663)&gt;N('Settings'!$B$4)),"ENTERED LATE; ","")&amp;IF(AND(N(A663)&gt;0,K663="",TODAY()-N(A663)&gt;=N('Settings'!$B$5)),"NOT APPROVED; ","")="","",LEFT(IF(N(A663)=0,"NO DATE; ",IF(A663&gt;TODAY(),"FUTURE DATE; ",""))&amp;IF(B663="","NO WORKER; ",IF(COUNTIF('Workers'!$A$2:$A$61,B663)=0,"WORKER NOT ON WORKERS SHEET; ",""))&amp;IF(C663="","NO JOB; ",IF(COUNTIF('Jobs'!$A$2:$A$61,C663)=0,"JOB NOT ON JOBS SHEET; ",""))&amp;IF(AND(N(G663)=0,AND(D663&lt;&gt;"",E663&lt;&gt;""),N(E663)&lt;=N(D663)),"END BEFORE START; ",IF(N(M663)&lt;=0,"NO HOURS; ",""))&amp;IF(AND(N(A663)&gt;0,B663&lt;&gt;"",COUNTIFS('Time Entries'!$A$2:$A$1500,A663,'Time Entries'!$B$2:$B$1500,B663,'Time Entries'!$C$2:$C$1500,C663,'Time Entries'!$M$2:$M$1500,M663)&gt;1),"POSSIBLE DUPLICATE; ","")&amp;IF(AND(N(A663)&gt;0,B663&lt;&gt;"",N('Settings'!$B$2)&gt;0,SUMIFS('Time Entries'!$M$2:$M$1500,'Time Entries'!$A$2:$A$1500,A663,'Time Entries'!$B$2:$B$1500,B663)&gt;N('Settings'!$B$2)),"LONG DAY; ","")&amp;IF(AND(N(A663)&gt;0,N(J663)&gt;0,N(J663)-N(A663)&gt;N('Settings'!$B$4)),"ENTERED LATE; ","")&amp;IF(AND(N(A663)&gt;0,K663="",TODAY()-N(A663)&gt;=N('Settings'!$B$5)),"NOT APPROVED; ",""),LEN(IF(N(A663)=0,"NO DATE; ",IF(A663&gt;TODAY(),"FUTURE DATE; ",""))&amp;IF(B663="","NO WORKER; ",IF(COUNTIF('Workers'!$A$2:$A$61,B663)=0,"WORKER NOT ON WORKERS SHEET; ",""))&amp;IF(C663="","NO JOB; ",IF(COUNTIF('Jobs'!$A$2:$A$61,C663)=0,"JOB NOT ON JOBS SHEET; ",""))&amp;IF(AND(N(G663)=0,AND(D663&lt;&gt;"",E663&lt;&gt;""),N(E663)&lt;=N(D663)),"END BEFORE START; ",IF(N(M663)&lt;=0,"NO HOURS; ",""))&amp;IF(AND(N(A663)&gt;0,B663&lt;&gt;"",COUNTIFS('Time Entries'!$A$2:$A$1500,A663,'Time Entries'!$B$2:$B$1500,B663,'Time Entries'!$C$2:$C$1500,C663,'Time Entries'!$M$2:$M$1500,M663)&gt;1),"POSSIBLE DUPLICATE; ","")&amp;IF(AND(N(A663)&gt;0,B663&lt;&gt;"",N('Settings'!$B$2)&gt;0,SUMIFS('Time Entries'!$M$2:$M$1500,'Time Entries'!$A$2:$A$1500,A663,'Time Entries'!$B$2:$B$1500,B663)&gt;N('Settings'!$B$2)),"LONG DAY; ","")&amp;IF(AND(N(A663)&gt;0,N(J663)&gt;0,N(J663)-N(A663)&gt;N('Settings'!$B$4)),"ENTERED LATE; ","")&amp;IF(AND(N(A663)&gt;0,K663="",TODAY()-N(A663)&gt;=N('Settings'!$B$5)),"NOT APPROVED; ",""))-2)))</f>
        <v/>
      </c>
    </row>
    <row r="664">
      <c r="A664" s="6" t="n"/>
      <c r="D664" s="7" t="n"/>
      <c r="E664" s="7" t="n"/>
      <c r="J664" s="6" t="n"/>
      <c r="L664" s="8" t="n"/>
      <c r="M664" s="9">
        <f>IF(NOT(OR(A664&lt;&gt;"",B664&lt;&gt;"",C664&lt;&gt;"")),"",IF(N(G664)&gt;0,N(G664),IF(AND(AND(D664&lt;&gt;"",E664&lt;&gt;""),N(E664)&gt;N(D664)),ROUND((N(E664)-N(D664))*24-N(F664)/60,2),"")))</f>
        <v/>
      </c>
      <c r="N664" s="6">
        <f>IF(N(A664)=0,"",A664-WEEKDAY(A664,3))</f>
        <v/>
      </c>
      <c r="O664" s="8">
        <f>IF(NOT(OR(A664&lt;&gt;"",B664&lt;&gt;"",C664&lt;&gt;"")),"",IF(IF(N(A664)=0,"NO DATE; ",IF(A664&gt;TODAY(),"FUTURE DATE; ",""))&amp;IF(B664="","NO WORKER; ",IF(COUNTIF('Workers'!$A$2:$A$61,B664)=0,"WORKER NOT ON WORKERS SHEET; ",""))&amp;IF(C664="","NO JOB; ",IF(COUNTIF('Jobs'!$A$2:$A$61,C664)=0,"JOB NOT ON JOBS SHEET; ",""))&amp;IF(AND(N(G664)=0,AND(D664&lt;&gt;"",E664&lt;&gt;""),N(E664)&lt;=N(D664)),"END BEFORE START; ",IF(N(M664)&lt;=0,"NO HOURS; ",""))&amp;IF(AND(N(A664)&gt;0,B664&lt;&gt;"",COUNTIFS('Time Entries'!$A$2:$A$1500,A664,'Time Entries'!$B$2:$B$1500,B664,'Time Entries'!$C$2:$C$1500,C664,'Time Entries'!$M$2:$M$1500,M664)&gt;1),"POSSIBLE DUPLICATE; ","")&amp;IF(AND(N(A664)&gt;0,B664&lt;&gt;"",N('Settings'!$B$2)&gt;0,SUMIFS('Time Entries'!$M$2:$M$1500,'Time Entries'!$A$2:$A$1500,A664,'Time Entries'!$B$2:$B$1500,B664)&gt;N('Settings'!$B$2)),"LONG DAY; ","")&amp;IF(AND(N(A664)&gt;0,N(J664)&gt;0,N(J664)-N(A664)&gt;N('Settings'!$B$4)),"ENTERED LATE; ","")&amp;IF(AND(N(A664)&gt;0,K664="",TODAY()-N(A664)&gt;=N('Settings'!$B$5)),"NOT APPROVED; ","")="","",LEFT(IF(N(A664)=0,"NO DATE; ",IF(A664&gt;TODAY(),"FUTURE DATE; ",""))&amp;IF(B664="","NO WORKER; ",IF(COUNTIF('Workers'!$A$2:$A$61,B664)=0,"WORKER NOT ON WORKERS SHEET; ",""))&amp;IF(C664="","NO JOB; ",IF(COUNTIF('Jobs'!$A$2:$A$61,C664)=0,"JOB NOT ON JOBS SHEET; ",""))&amp;IF(AND(N(G664)=0,AND(D664&lt;&gt;"",E664&lt;&gt;""),N(E664)&lt;=N(D664)),"END BEFORE START; ",IF(N(M664)&lt;=0,"NO HOURS; ",""))&amp;IF(AND(N(A664)&gt;0,B664&lt;&gt;"",COUNTIFS('Time Entries'!$A$2:$A$1500,A664,'Time Entries'!$B$2:$B$1500,B664,'Time Entries'!$C$2:$C$1500,C664,'Time Entries'!$M$2:$M$1500,M664)&gt;1),"POSSIBLE DUPLICATE; ","")&amp;IF(AND(N(A664)&gt;0,B664&lt;&gt;"",N('Settings'!$B$2)&gt;0,SUMIFS('Time Entries'!$M$2:$M$1500,'Time Entries'!$A$2:$A$1500,A664,'Time Entries'!$B$2:$B$1500,B664)&gt;N('Settings'!$B$2)),"LONG DAY; ","")&amp;IF(AND(N(A664)&gt;0,N(J664)&gt;0,N(J664)-N(A664)&gt;N('Settings'!$B$4)),"ENTERED LATE; ","")&amp;IF(AND(N(A664)&gt;0,K664="",TODAY()-N(A664)&gt;=N('Settings'!$B$5)),"NOT APPROVED; ",""),LEN(IF(N(A664)=0,"NO DATE; ",IF(A664&gt;TODAY(),"FUTURE DATE; ",""))&amp;IF(B664="","NO WORKER; ",IF(COUNTIF('Workers'!$A$2:$A$61,B664)=0,"WORKER NOT ON WORKERS SHEET; ",""))&amp;IF(C664="","NO JOB; ",IF(COUNTIF('Jobs'!$A$2:$A$61,C664)=0,"JOB NOT ON JOBS SHEET; ",""))&amp;IF(AND(N(G664)=0,AND(D664&lt;&gt;"",E664&lt;&gt;""),N(E664)&lt;=N(D664)),"END BEFORE START; ",IF(N(M664)&lt;=0,"NO HOURS; ",""))&amp;IF(AND(N(A664)&gt;0,B664&lt;&gt;"",COUNTIFS('Time Entries'!$A$2:$A$1500,A664,'Time Entries'!$B$2:$B$1500,B664,'Time Entries'!$C$2:$C$1500,C664,'Time Entries'!$M$2:$M$1500,M664)&gt;1),"POSSIBLE DUPLICATE; ","")&amp;IF(AND(N(A664)&gt;0,B664&lt;&gt;"",N('Settings'!$B$2)&gt;0,SUMIFS('Time Entries'!$M$2:$M$1500,'Time Entries'!$A$2:$A$1500,A664,'Time Entries'!$B$2:$B$1500,B664)&gt;N('Settings'!$B$2)),"LONG DAY; ","")&amp;IF(AND(N(A664)&gt;0,N(J664)&gt;0,N(J664)-N(A664)&gt;N('Settings'!$B$4)),"ENTERED LATE; ","")&amp;IF(AND(N(A664)&gt;0,K664="",TODAY()-N(A664)&gt;=N('Settings'!$B$5)),"NOT APPROVED; ",""))-2)))</f>
        <v/>
      </c>
    </row>
    <row r="665">
      <c r="A665" s="6" t="n"/>
      <c r="D665" s="7" t="n"/>
      <c r="E665" s="7" t="n"/>
      <c r="J665" s="6" t="n"/>
      <c r="L665" s="8" t="n"/>
      <c r="M665" s="9">
        <f>IF(NOT(OR(A665&lt;&gt;"",B665&lt;&gt;"",C665&lt;&gt;"")),"",IF(N(G665)&gt;0,N(G665),IF(AND(AND(D665&lt;&gt;"",E665&lt;&gt;""),N(E665)&gt;N(D665)),ROUND((N(E665)-N(D665))*24-N(F665)/60,2),"")))</f>
        <v/>
      </c>
      <c r="N665" s="6">
        <f>IF(N(A665)=0,"",A665-WEEKDAY(A665,3))</f>
        <v/>
      </c>
      <c r="O665" s="8">
        <f>IF(NOT(OR(A665&lt;&gt;"",B665&lt;&gt;"",C665&lt;&gt;"")),"",IF(IF(N(A665)=0,"NO DATE; ",IF(A665&gt;TODAY(),"FUTURE DATE; ",""))&amp;IF(B665="","NO WORKER; ",IF(COUNTIF('Workers'!$A$2:$A$61,B665)=0,"WORKER NOT ON WORKERS SHEET; ",""))&amp;IF(C665="","NO JOB; ",IF(COUNTIF('Jobs'!$A$2:$A$61,C665)=0,"JOB NOT ON JOBS SHEET; ",""))&amp;IF(AND(N(G665)=0,AND(D665&lt;&gt;"",E665&lt;&gt;""),N(E665)&lt;=N(D665)),"END BEFORE START; ",IF(N(M665)&lt;=0,"NO HOURS; ",""))&amp;IF(AND(N(A665)&gt;0,B665&lt;&gt;"",COUNTIFS('Time Entries'!$A$2:$A$1500,A665,'Time Entries'!$B$2:$B$1500,B665,'Time Entries'!$C$2:$C$1500,C665,'Time Entries'!$M$2:$M$1500,M665)&gt;1),"POSSIBLE DUPLICATE; ","")&amp;IF(AND(N(A665)&gt;0,B665&lt;&gt;"",N('Settings'!$B$2)&gt;0,SUMIFS('Time Entries'!$M$2:$M$1500,'Time Entries'!$A$2:$A$1500,A665,'Time Entries'!$B$2:$B$1500,B665)&gt;N('Settings'!$B$2)),"LONG DAY; ","")&amp;IF(AND(N(A665)&gt;0,N(J665)&gt;0,N(J665)-N(A665)&gt;N('Settings'!$B$4)),"ENTERED LATE; ","")&amp;IF(AND(N(A665)&gt;0,K665="",TODAY()-N(A665)&gt;=N('Settings'!$B$5)),"NOT APPROVED; ","")="","",LEFT(IF(N(A665)=0,"NO DATE; ",IF(A665&gt;TODAY(),"FUTURE DATE; ",""))&amp;IF(B665="","NO WORKER; ",IF(COUNTIF('Workers'!$A$2:$A$61,B665)=0,"WORKER NOT ON WORKERS SHEET; ",""))&amp;IF(C665="","NO JOB; ",IF(COUNTIF('Jobs'!$A$2:$A$61,C665)=0,"JOB NOT ON JOBS SHEET; ",""))&amp;IF(AND(N(G665)=0,AND(D665&lt;&gt;"",E665&lt;&gt;""),N(E665)&lt;=N(D665)),"END BEFORE START; ",IF(N(M665)&lt;=0,"NO HOURS; ",""))&amp;IF(AND(N(A665)&gt;0,B665&lt;&gt;"",COUNTIFS('Time Entries'!$A$2:$A$1500,A665,'Time Entries'!$B$2:$B$1500,B665,'Time Entries'!$C$2:$C$1500,C665,'Time Entries'!$M$2:$M$1500,M665)&gt;1),"POSSIBLE DUPLICATE; ","")&amp;IF(AND(N(A665)&gt;0,B665&lt;&gt;"",N('Settings'!$B$2)&gt;0,SUMIFS('Time Entries'!$M$2:$M$1500,'Time Entries'!$A$2:$A$1500,A665,'Time Entries'!$B$2:$B$1500,B665)&gt;N('Settings'!$B$2)),"LONG DAY; ","")&amp;IF(AND(N(A665)&gt;0,N(J665)&gt;0,N(J665)-N(A665)&gt;N('Settings'!$B$4)),"ENTERED LATE; ","")&amp;IF(AND(N(A665)&gt;0,K665="",TODAY()-N(A665)&gt;=N('Settings'!$B$5)),"NOT APPROVED; ",""),LEN(IF(N(A665)=0,"NO DATE; ",IF(A665&gt;TODAY(),"FUTURE DATE; ",""))&amp;IF(B665="","NO WORKER; ",IF(COUNTIF('Workers'!$A$2:$A$61,B665)=0,"WORKER NOT ON WORKERS SHEET; ",""))&amp;IF(C665="","NO JOB; ",IF(COUNTIF('Jobs'!$A$2:$A$61,C665)=0,"JOB NOT ON JOBS SHEET; ",""))&amp;IF(AND(N(G665)=0,AND(D665&lt;&gt;"",E665&lt;&gt;""),N(E665)&lt;=N(D665)),"END BEFORE START; ",IF(N(M665)&lt;=0,"NO HOURS; ",""))&amp;IF(AND(N(A665)&gt;0,B665&lt;&gt;"",COUNTIFS('Time Entries'!$A$2:$A$1500,A665,'Time Entries'!$B$2:$B$1500,B665,'Time Entries'!$C$2:$C$1500,C665,'Time Entries'!$M$2:$M$1500,M665)&gt;1),"POSSIBLE DUPLICATE; ","")&amp;IF(AND(N(A665)&gt;0,B665&lt;&gt;"",N('Settings'!$B$2)&gt;0,SUMIFS('Time Entries'!$M$2:$M$1500,'Time Entries'!$A$2:$A$1500,A665,'Time Entries'!$B$2:$B$1500,B665)&gt;N('Settings'!$B$2)),"LONG DAY; ","")&amp;IF(AND(N(A665)&gt;0,N(J665)&gt;0,N(J665)-N(A665)&gt;N('Settings'!$B$4)),"ENTERED LATE; ","")&amp;IF(AND(N(A665)&gt;0,K665="",TODAY()-N(A665)&gt;=N('Settings'!$B$5)),"NOT APPROVED; ",""))-2)))</f>
        <v/>
      </c>
    </row>
    <row r="666">
      <c r="A666" s="6" t="n"/>
      <c r="D666" s="7" t="n"/>
      <c r="E666" s="7" t="n"/>
      <c r="J666" s="6" t="n"/>
      <c r="L666" s="8" t="n"/>
      <c r="M666" s="9">
        <f>IF(NOT(OR(A666&lt;&gt;"",B666&lt;&gt;"",C666&lt;&gt;"")),"",IF(N(G666)&gt;0,N(G666),IF(AND(AND(D666&lt;&gt;"",E666&lt;&gt;""),N(E666)&gt;N(D666)),ROUND((N(E666)-N(D666))*24-N(F666)/60,2),"")))</f>
        <v/>
      </c>
      <c r="N666" s="6">
        <f>IF(N(A666)=0,"",A666-WEEKDAY(A666,3))</f>
        <v/>
      </c>
      <c r="O666" s="8">
        <f>IF(NOT(OR(A666&lt;&gt;"",B666&lt;&gt;"",C666&lt;&gt;"")),"",IF(IF(N(A666)=0,"NO DATE; ",IF(A666&gt;TODAY(),"FUTURE DATE; ",""))&amp;IF(B666="","NO WORKER; ",IF(COUNTIF('Workers'!$A$2:$A$61,B666)=0,"WORKER NOT ON WORKERS SHEET; ",""))&amp;IF(C666="","NO JOB; ",IF(COUNTIF('Jobs'!$A$2:$A$61,C666)=0,"JOB NOT ON JOBS SHEET; ",""))&amp;IF(AND(N(G666)=0,AND(D666&lt;&gt;"",E666&lt;&gt;""),N(E666)&lt;=N(D666)),"END BEFORE START; ",IF(N(M666)&lt;=0,"NO HOURS; ",""))&amp;IF(AND(N(A666)&gt;0,B666&lt;&gt;"",COUNTIFS('Time Entries'!$A$2:$A$1500,A666,'Time Entries'!$B$2:$B$1500,B666,'Time Entries'!$C$2:$C$1500,C666,'Time Entries'!$M$2:$M$1500,M666)&gt;1),"POSSIBLE DUPLICATE; ","")&amp;IF(AND(N(A666)&gt;0,B666&lt;&gt;"",N('Settings'!$B$2)&gt;0,SUMIFS('Time Entries'!$M$2:$M$1500,'Time Entries'!$A$2:$A$1500,A666,'Time Entries'!$B$2:$B$1500,B666)&gt;N('Settings'!$B$2)),"LONG DAY; ","")&amp;IF(AND(N(A666)&gt;0,N(J666)&gt;0,N(J666)-N(A666)&gt;N('Settings'!$B$4)),"ENTERED LATE; ","")&amp;IF(AND(N(A666)&gt;0,K666="",TODAY()-N(A666)&gt;=N('Settings'!$B$5)),"NOT APPROVED; ","")="","",LEFT(IF(N(A666)=0,"NO DATE; ",IF(A666&gt;TODAY(),"FUTURE DATE; ",""))&amp;IF(B666="","NO WORKER; ",IF(COUNTIF('Workers'!$A$2:$A$61,B666)=0,"WORKER NOT ON WORKERS SHEET; ",""))&amp;IF(C666="","NO JOB; ",IF(COUNTIF('Jobs'!$A$2:$A$61,C666)=0,"JOB NOT ON JOBS SHEET; ",""))&amp;IF(AND(N(G666)=0,AND(D666&lt;&gt;"",E666&lt;&gt;""),N(E666)&lt;=N(D666)),"END BEFORE START; ",IF(N(M666)&lt;=0,"NO HOURS; ",""))&amp;IF(AND(N(A666)&gt;0,B666&lt;&gt;"",COUNTIFS('Time Entries'!$A$2:$A$1500,A666,'Time Entries'!$B$2:$B$1500,B666,'Time Entries'!$C$2:$C$1500,C666,'Time Entries'!$M$2:$M$1500,M666)&gt;1),"POSSIBLE DUPLICATE; ","")&amp;IF(AND(N(A666)&gt;0,B666&lt;&gt;"",N('Settings'!$B$2)&gt;0,SUMIFS('Time Entries'!$M$2:$M$1500,'Time Entries'!$A$2:$A$1500,A666,'Time Entries'!$B$2:$B$1500,B666)&gt;N('Settings'!$B$2)),"LONG DAY; ","")&amp;IF(AND(N(A666)&gt;0,N(J666)&gt;0,N(J666)-N(A666)&gt;N('Settings'!$B$4)),"ENTERED LATE; ","")&amp;IF(AND(N(A666)&gt;0,K666="",TODAY()-N(A666)&gt;=N('Settings'!$B$5)),"NOT APPROVED; ",""),LEN(IF(N(A666)=0,"NO DATE; ",IF(A666&gt;TODAY(),"FUTURE DATE; ",""))&amp;IF(B666="","NO WORKER; ",IF(COUNTIF('Workers'!$A$2:$A$61,B666)=0,"WORKER NOT ON WORKERS SHEET; ",""))&amp;IF(C666="","NO JOB; ",IF(COUNTIF('Jobs'!$A$2:$A$61,C666)=0,"JOB NOT ON JOBS SHEET; ",""))&amp;IF(AND(N(G666)=0,AND(D666&lt;&gt;"",E666&lt;&gt;""),N(E666)&lt;=N(D666)),"END BEFORE START; ",IF(N(M666)&lt;=0,"NO HOURS; ",""))&amp;IF(AND(N(A666)&gt;0,B666&lt;&gt;"",COUNTIFS('Time Entries'!$A$2:$A$1500,A666,'Time Entries'!$B$2:$B$1500,B666,'Time Entries'!$C$2:$C$1500,C666,'Time Entries'!$M$2:$M$1500,M666)&gt;1),"POSSIBLE DUPLICATE; ","")&amp;IF(AND(N(A666)&gt;0,B666&lt;&gt;"",N('Settings'!$B$2)&gt;0,SUMIFS('Time Entries'!$M$2:$M$1500,'Time Entries'!$A$2:$A$1500,A666,'Time Entries'!$B$2:$B$1500,B666)&gt;N('Settings'!$B$2)),"LONG DAY; ","")&amp;IF(AND(N(A666)&gt;0,N(J666)&gt;0,N(J666)-N(A666)&gt;N('Settings'!$B$4)),"ENTERED LATE; ","")&amp;IF(AND(N(A666)&gt;0,K666="",TODAY()-N(A666)&gt;=N('Settings'!$B$5)),"NOT APPROVED; ",""))-2)))</f>
        <v/>
      </c>
    </row>
    <row r="667">
      <c r="A667" s="6" t="n"/>
      <c r="D667" s="7" t="n"/>
      <c r="E667" s="7" t="n"/>
      <c r="J667" s="6" t="n"/>
      <c r="L667" s="8" t="n"/>
      <c r="M667" s="9">
        <f>IF(NOT(OR(A667&lt;&gt;"",B667&lt;&gt;"",C667&lt;&gt;"")),"",IF(N(G667)&gt;0,N(G667),IF(AND(AND(D667&lt;&gt;"",E667&lt;&gt;""),N(E667)&gt;N(D667)),ROUND((N(E667)-N(D667))*24-N(F667)/60,2),"")))</f>
        <v/>
      </c>
      <c r="N667" s="6">
        <f>IF(N(A667)=0,"",A667-WEEKDAY(A667,3))</f>
        <v/>
      </c>
      <c r="O667" s="8">
        <f>IF(NOT(OR(A667&lt;&gt;"",B667&lt;&gt;"",C667&lt;&gt;"")),"",IF(IF(N(A667)=0,"NO DATE; ",IF(A667&gt;TODAY(),"FUTURE DATE; ",""))&amp;IF(B667="","NO WORKER; ",IF(COUNTIF('Workers'!$A$2:$A$61,B667)=0,"WORKER NOT ON WORKERS SHEET; ",""))&amp;IF(C667="","NO JOB; ",IF(COUNTIF('Jobs'!$A$2:$A$61,C667)=0,"JOB NOT ON JOBS SHEET; ",""))&amp;IF(AND(N(G667)=0,AND(D667&lt;&gt;"",E667&lt;&gt;""),N(E667)&lt;=N(D667)),"END BEFORE START; ",IF(N(M667)&lt;=0,"NO HOURS; ",""))&amp;IF(AND(N(A667)&gt;0,B667&lt;&gt;"",COUNTIFS('Time Entries'!$A$2:$A$1500,A667,'Time Entries'!$B$2:$B$1500,B667,'Time Entries'!$C$2:$C$1500,C667,'Time Entries'!$M$2:$M$1500,M667)&gt;1),"POSSIBLE DUPLICATE; ","")&amp;IF(AND(N(A667)&gt;0,B667&lt;&gt;"",N('Settings'!$B$2)&gt;0,SUMIFS('Time Entries'!$M$2:$M$1500,'Time Entries'!$A$2:$A$1500,A667,'Time Entries'!$B$2:$B$1500,B667)&gt;N('Settings'!$B$2)),"LONG DAY; ","")&amp;IF(AND(N(A667)&gt;0,N(J667)&gt;0,N(J667)-N(A667)&gt;N('Settings'!$B$4)),"ENTERED LATE; ","")&amp;IF(AND(N(A667)&gt;0,K667="",TODAY()-N(A667)&gt;=N('Settings'!$B$5)),"NOT APPROVED; ","")="","",LEFT(IF(N(A667)=0,"NO DATE; ",IF(A667&gt;TODAY(),"FUTURE DATE; ",""))&amp;IF(B667="","NO WORKER; ",IF(COUNTIF('Workers'!$A$2:$A$61,B667)=0,"WORKER NOT ON WORKERS SHEET; ",""))&amp;IF(C667="","NO JOB; ",IF(COUNTIF('Jobs'!$A$2:$A$61,C667)=0,"JOB NOT ON JOBS SHEET; ",""))&amp;IF(AND(N(G667)=0,AND(D667&lt;&gt;"",E667&lt;&gt;""),N(E667)&lt;=N(D667)),"END BEFORE START; ",IF(N(M667)&lt;=0,"NO HOURS; ",""))&amp;IF(AND(N(A667)&gt;0,B667&lt;&gt;"",COUNTIFS('Time Entries'!$A$2:$A$1500,A667,'Time Entries'!$B$2:$B$1500,B667,'Time Entries'!$C$2:$C$1500,C667,'Time Entries'!$M$2:$M$1500,M667)&gt;1),"POSSIBLE DUPLICATE; ","")&amp;IF(AND(N(A667)&gt;0,B667&lt;&gt;"",N('Settings'!$B$2)&gt;0,SUMIFS('Time Entries'!$M$2:$M$1500,'Time Entries'!$A$2:$A$1500,A667,'Time Entries'!$B$2:$B$1500,B667)&gt;N('Settings'!$B$2)),"LONG DAY; ","")&amp;IF(AND(N(A667)&gt;0,N(J667)&gt;0,N(J667)-N(A667)&gt;N('Settings'!$B$4)),"ENTERED LATE; ","")&amp;IF(AND(N(A667)&gt;0,K667="",TODAY()-N(A667)&gt;=N('Settings'!$B$5)),"NOT APPROVED; ",""),LEN(IF(N(A667)=0,"NO DATE; ",IF(A667&gt;TODAY(),"FUTURE DATE; ",""))&amp;IF(B667="","NO WORKER; ",IF(COUNTIF('Workers'!$A$2:$A$61,B667)=0,"WORKER NOT ON WORKERS SHEET; ",""))&amp;IF(C667="","NO JOB; ",IF(COUNTIF('Jobs'!$A$2:$A$61,C667)=0,"JOB NOT ON JOBS SHEET; ",""))&amp;IF(AND(N(G667)=0,AND(D667&lt;&gt;"",E667&lt;&gt;""),N(E667)&lt;=N(D667)),"END BEFORE START; ",IF(N(M667)&lt;=0,"NO HOURS; ",""))&amp;IF(AND(N(A667)&gt;0,B667&lt;&gt;"",COUNTIFS('Time Entries'!$A$2:$A$1500,A667,'Time Entries'!$B$2:$B$1500,B667,'Time Entries'!$C$2:$C$1500,C667,'Time Entries'!$M$2:$M$1500,M667)&gt;1),"POSSIBLE DUPLICATE; ","")&amp;IF(AND(N(A667)&gt;0,B667&lt;&gt;"",N('Settings'!$B$2)&gt;0,SUMIFS('Time Entries'!$M$2:$M$1500,'Time Entries'!$A$2:$A$1500,A667,'Time Entries'!$B$2:$B$1500,B667)&gt;N('Settings'!$B$2)),"LONG DAY; ","")&amp;IF(AND(N(A667)&gt;0,N(J667)&gt;0,N(J667)-N(A667)&gt;N('Settings'!$B$4)),"ENTERED LATE; ","")&amp;IF(AND(N(A667)&gt;0,K667="",TODAY()-N(A667)&gt;=N('Settings'!$B$5)),"NOT APPROVED; ",""))-2)))</f>
        <v/>
      </c>
    </row>
    <row r="668">
      <c r="A668" s="6" t="n"/>
      <c r="D668" s="7" t="n"/>
      <c r="E668" s="7" t="n"/>
      <c r="J668" s="6" t="n"/>
      <c r="L668" s="8" t="n"/>
      <c r="M668" s="9">
        <f>IF(NOT(OR(A668&lt;&gt;"",B668&lt;&gt;"",C668&lt;&gt;"")),"",IF(N(G668)&gt;0,N(G668),IF(AND(AND(D668&lt;&gt;"",E668&lt;&gt;""),N(E668)&gt;N(D668)),ROUND((N(E668)-N(D668))*24-N(F668)/60,2),"")))</f>
        <v/>
      </c>
      <c r="N668" s="6">
        <f>IF(N(A668)=0,"",A668-WEEKDAY(A668,3))</f>
        <v/>
      </c>
      <c r="O668" s="8">
        <f>IF(NOT(OR(A668&lt;&gt;"",B668&lt;&gt;"",C668&lt;&gt;"")),"",IF(IF(N(A668)=0,"NO DATE; ",IF(A668&gt;TODAY(),"FUTURE DATE; ",""))&amp;IF(B668="","NO WORKER; ",IF(COUNTIF('Workers'!$A$2:$A$61,B668)=0,"WORKER NOT ON WORKERS SHEET; ",""))&amp;IF(C668="","NO JOB; ",IF(COUNTIF('Jobs'!$A$2:$A$61,C668)=0,"JOB NOT ON JOBS SHEET; ",""))&amp;IF(AND(N(G668)=0,AND(D668&lt;&gt;"",E668&lt;&gt;""),N(E668)&lt;=N(D668)),"END BEFORE START; ",IF(N(M668)&lt;=0,"NO HOURS; ",""))&amp;IF(AND(N(A668)&gt;0,B668&lt;&gt;"",COUNTIFS('Time Entries'!$A$2:$A$1500,A668,'Time Entries'!$B$2:$B$1500,B668,'Time Entries'!$C$2:$C$1500,C668,'Time Entries'!$M$2:$M$1500,M668)&gt;1),"POSSIBLE DUPLICATE; ","")&amp;IF(AND(N(A668)&gt;0,B668&lt;&gt;"",N('Settings'!$B$2)&gt;0,SUMIFS('Time Entries'!$M$2:$M$1500,'Time Entries'!$A$2:$A$1500,A668,'Time Entries'!$B$2:$B$1500,B668)&gt;N('Settings'!$B$2)),"LONG DAY; ","")&amp;IF(AND(N(A668)&gt;0,N(J668)&gt;0,N(J668)-N(A668)&gt;N('Settings'!$B$4)),"ENTERED LATE; ","")&amp;IF(AND(N(A668)&gt;0,K668="",TODAY()-N(A668)&gt;=N('Settings'!$B$5)),"NOT APPROVED; ","")="","",LEFT(IF(N(A668)=0,"NO DATE; ",IF(A668&gt;TODAY(),"FUTURE DATE; ",""))&amp;IF(B668="","NO WORKER; ",IF(COUNTIF('Workers'!$A$2:$A$61,B668)=0,"WORKER NOT ON WORKERS SHEET; ",""))&amp;IF(C668="","NO JOB; ",IF(COUNTIF('Jobs'!$A$2:$A$61,C668)=0,"JOB NOT ON JOBS SHEET; ",""))&amp;IF(AND(N(G668)=0,AND(D668&lt;&gt;"",E668&lt;&gt;""),N(E668)&lt;=N(D668)),"END BEFORE START; ",IF(N(M668)&lt;=0,"NO HOURS; ",""))&amp;IF(AND(N(A668)&gt;0,B668&lt;&gt;"",COUNTIFS('Time Entries'!$A$2:$A$1500,A668,'Time Entries'!$B$2:$B$1500,B668,'Time Entries'!$C$2:$C$1500,C668,'Time Entries'!$M$2:$M$1500,M668)&gt;1),"POSSIBLE DUPLICATE; ","")&amp;IF(AND(N(A668)&gt;0,B668&lt;&gt;"",N('Settings'!$B$2)&gt;0,SUMIFS('Time Entries'!$M$2:$M$1500,'Time Entries'!$A$2:$A$1500,A668,'Time Entries'!$B$2:$B$1500,B668)&gt;N('Settings'!$B$2)),"LONG DAY; ","")&amp;IF(AND(N(A668)&gt;0,N(J668)&gt;0,N(J668)-N(A668)&gt;N('Settings'!$B$4)),"ENTERED LATE; ","")&amp;IF(AND(N(A668)&gt;0,K668="",TODAY()-N(A668)&gt;=N('Settings'!$B$5)),"NOT APPROVED; ",""),LEN(IF(N(A668)=0,"NO DATE; ",IF(A668&gt;TODAY(),"FUTURE DATE; ",""))&amp;IF(B668="","NO WORKER; ",IF(COUNTIF('Workers'!$A$2:$A$61,B668)=0,"WORKER NOT ON WORKERS SHEET; ",""))&amp;IF(C668="","NO JOB; ",IF(COUNTIF('Jobs'!$A$2:$A$61,C668)=0,"JOB NOT ON JOBS SHEET; ",""))&amp;IF(AND(N(G668)=0,AND(D668&lt;&gt;"",E668&lt;&gt;""),N(E668)&lt;=N(D668)),"END BEFORE START; ",IF(N(M668)&lt;=0,"NO HOURS; ",""))&amp;IF(AND(N(A668)&gt;0,B668&lt;&gt;"",COUNTIFS('Time Entries'!$A$2:$A$1500,A668,'Time Entries'!$B$2:$B$1500,B668,'Time Entries'!$C$2:$C$1500,C668,'Time Entries'!$M$2:$M$1500,M668)&gt;1),"POSSIBLE DUPLICATE; ","")&amp;IF(AND(N(A668)&gt;0,B668&lt;&gt;"",N('Settings'!$B$2)&gt;0,SUMIFS('Time Entries'!$M$2:$M$1500,'Time Entries'!$A$2:$A$1500,A668,'Time Entries'!$B$2:$B$1500,B668)&gt;N('Settings'!$B$2)),"LONG DAY; ","")&amp;IF(AND(N(A668)&gt;0,N(J668)&gt;0,N(J668)-N(A668)&gt;N('Settings'!$B$4)),"ENTERED LATE; ","")&amp;IF(AND(N(A668)&gt;0,K668="",TODAY()-N(A668)&gt;=N('Settings'!$B$5)),"NOT APPROVED; ",""))-2)))</f>
        <v/>
      </c>
    </row>
    <row r="669">
      <c r="A669" s="6" t="n"/>
      <c r="D669" s="7" t="n"/>
      <c r="E669" s="7" t="n"/>
      <c r="J669" s="6" t="n"/>
      <c r="L669" s="8" t="n"/>
      <c r="M669" s="9">
        <f>IF(NOT(OR(A669&lt;&gt;"",B669&lt;&gt;"",C669&lt;&gt;"")),"",IF(N(G669)&gt;0,N(G669),IF(AND(AND(D669&lt;&gt;"",E669&lt;&gt;""),N(E669)&gt;N(D669)),ROUND((N(E669)-N(D669))*24-N(F669)/60,2),"")))</f>
        <v/>
      </c>
      <c r="N669" s="6">
        <f>IF(N(A669)=0,"",A669-WEEKDAY(A669,3))</f>
        <v/>
      </c>
      <c r="O669" s="8">
        <f>IF(NOT(OR(A669&lt;&gt;"",B669&lt;&gt;"",C669&lt;&gt;"")),"",IF(IF(N(A669)=0,"NO DATE; ",IF(A669&gt;TODAY(),"FUTURE DATE; ",""))&amp;IF(B669="","NO WORKER; ",IF(COUNTIF('Workers'!$A$2:$A$61,B669)=0,"WORKER NOT ON WORKERS SHEET; ",""))&amp;IF(C669="","NO JOB; ",IF(COUNTIF('Jobs'!$A$2:$A$61,C669)=0,"JOB NOT ON JOBS SHEET; ",""))&amp;IF(AND(N(G669)=0,AND(D669&lt;&gt;"",E669&lt;&gt;""),N(E669)&lt;=N(D669)),"END BEFORE START; ",IF(N(M669)&lt;=0,"NO HOURS; ",""))&amp;IF(AND(N(A669)&gt;0,B669&lt;&gt;"",COUNTIFS('Time Entries'!$A$2:$A$1500,A669,'Time Entries'!$B$2:$B$1500,B669,'Time Entries'!$C$2:$C$1500,C669,'Time Entries'!$M$2:$M$1500,M669)&gt;1),"POSSIBLE DUPLICATE; ","")&amp;IF(AND(N(A669)&gt;0,B669&lt;&gt;"",N('Settings'!$B$2)&gt;0,SUMIFS('Time Entries'!$M$2:$M$1500,'Time Entries'!$A$2:$A$1500,A669,'Time Entries'!$B$2:$B$1500,B669)&gt;N('Settings'!$B$2)),"LONG DAY; ","")&amp;IF(AND(N(A669)&gt;0,N(J669)&gt;0,N(J669)-N(A669)&gt;N('Settings'!$B$4)),"ENTERED LATE; ","")&amp;IF(AND(N(A669)&gt;0,K669="",TODAY()-N(A669)&gt;=N('Settings'!$B$5)),"NOT APPROVED; ","")="","",LEFT(IF(N(A669)=0,"NO DATE; ",IF(A669&gt;TODAY(),"FUTURE DATE; ",""))&amp;IF(B669="","NO WORKER; ",IF(COUNTIF('Workers'!$A$2:$A$61,B669)=0,"WORKER NOT ON WORKERS SHEET; ",""))&amp;IF(C669="","NO JOB; ",IF(COUNTIF('Jobs'!$A$2:$A$61,C669)=0,"JOB NOT ON JOBS SHEET; ",""))&amp;IF(AND(N(G669)=0,AND(D669&lt;&gt;"",E669&lt;&gt;""),N(E669)&lt;=N(D669)),"END BEFORE START; ",IF(N(M669)&lt;=0,"NO HOURS; ",""))&amp;IF(AND(N(A669)&gt;0,B669&lt;&gt;"",COUNTIFS('Time Entries'!$A$2:$A$1500,A669,'Time Entries'!$B$2:$B$1500,B669,'Time Entries'!$C$2:$C$1500,C669,'Time Entries'!$M$2:$M$1500,M669)&gt;1),"POSSIBLE DUPLICATE; ","")&amp;IF(AND(N(A669)&gt;0,B669&lt;&gt;"",N('Settings'!$B$2)&gt;0,SUMIFS('Time Entries'!$M$2:$M$1500,'Time Entries'!$A$2:$A$1500,A669,'Time Entries'!$B$2:$B$1500,B669)&gt;N('Settings'!$B$2)),"LONG DAY; ","")&amp;IF(AND(N(A669)&gt;0,N(J669)&gt;0,N(J669)-N(A669)&gt;N('Settings'!$B$4)),"ENTERED LATE; ","")&amp;IF(AND(N(A669)&gt;0,K669="",TODAY()-N(A669)&gt;=N('Settings'!$B$5)),"NOT APPROVED; ",""),LEN(IF(N(A669)=0,"NO DATE; ",IF(A669&gt;TODAY(),"FUTURE DATE; ",""))&amp;IF(B669="","NO WORKER; ",IF(COUNTIF('Workers'!$A$2:$A$61,B669)=0,"WORKER NOT ON WORKERS SHEET; ",""))&amp;IF(C669="","NO JOB; ",IF(COUNTIF('Jobs'!$A$2:$A$61,C669)=0,"JOB NOT ON JOBS SHEET; ",""))&amp;IF(AND(N(G669)=0,AND(D669&lt;&gt;"",E669&lt;&gt;""),N(E669)&lt;=N(D669)),"END BEFORE START; ",IF(N(M669)&lt;=0,"NO HOURS; ",""))&amp;IF(AND(N(A669)&gt;0,B669&lt;&gt;"",COUNTIFS('Time Entries'!$A$2:$A$1500,A669,'Time Entries'!$B$2:$B$1500,B669,'Time Entries'!$C$2:$C$1500,C669,'Time Entries'!$M$2:$M$1500,M669)&gt;1),"POSSIBLE DUPLICATE; ","")&amp;IF(AND(N(A669)&gt;0,B669&lt;&gt;"",N('Settings'!$B$2)&gt;0,SUMIFS('Time Entries'!$M$2:$M$1500,'Time Entries'!$A$2:$A$1500,A669,'Time Entries'!$B$2:$B$1500,B669)&gt;N('Settings'!$B$2)),"LONG DAY; ","")&amp;IF(AND(N(A669)&gt;0,N(J669)&gt;0,N(J669)-N(A669)&gt;N('Settings'!$B$4)),"ENTERED LATE; ","")&amp;IF(AND(N(A669)&gt;0,K669="",TODAY()-N(A669)&gt;=N('Settings'!$B$5)),"NOT APPROVED; ",""))-2)))</f>
        <v/>
      </c>
    </row>
    <row r="670">
      <c r="A670" s="6" t="n"/>
      <c r="D670" s="7" t="n"/>
      <c r="E670" s="7" t="n"/>
      <c r="J670" s="6" t="n"/>
      <c r="L670" s="8" t="n"/>
      <c r="M670" s="9">
        <f>IF(NOT(OR(A670&lt;&gt;"",B670&lt;&gt;"",C670&lt;&gt;"")),"",IF(N(G670)&gt;0,N(G670),IF(AND(AND(D670&lt;&gt;"",E670&lt;&gt;""),N(E670)&gt;N(D670)),ROUND((N(E670)-N(D670))*24-N(F670)/60,2),"")))</f>
        <v/>
      </c>
      <c r="N670" s="6">
        <f>IF(N(A670)=0,"",A670-WEEKDAY(A670,3))</f>
        <v/>
      </c>
      <c r="O670" s="8">
        <f>IF(NOT(OR(A670&lt;&gt;"",B670&lt;&gt;"",C670&lt;&gt;"")),"",IF(IF(N(A670)=0,"NO DATE; ",IF(A670&gt;TODAY(),"FUTURE DATE; ",""))&amp;IF(B670="","NO WORKER; ",IF(COUNTIF('Workers'!$A$2:$A$61,B670)=0,"WORKER NOT ON WORKERS SHEET; ",""))&amp;IF(C670="","NO JOB; ",IF(COUNTIF('Jobs'!$A$2:$A$61,C670)=0,"JOB NOT ON JOBS SHEET; ",""))&amp;IF(AND(N(G670)=0,AND(D670&lt;&gt;"",E670&lt;&gt;""),N(E670)&lt;=N(D670)),"END BEFORE START; ",IF(N(M670)&lt;=0,"NO HOURS; ",""))&amp;IF(AND(N(A670)&gt;0,B670&lt;&gt;"",COUNTIFS('Time Entries'!$A$2:$A$1500,A670,'Time Entries'!$B$2:$B$1500,B670,'Time Entries'!$C$2:$C$1500,C670,'Time Entries'!$M$2:$M$1500,M670)&gt;1),"POSSIBLE DUPLICATE; ","")&amp;IF(AND(N(A670)&gt;0,B670&lt;&gt;"",N('Settings'!$B$2)&gt;0,SUMIFS('Time Entries'!$M$2:$M$1500,'Time Entries'!$A$2:$A$1500,A670,'Time Entries'!$B$2:$B$1500,B670)&gt;N('Settings'!$B$2)),"LONG DAY; ","")&amp;IF(AND(N(A670)&gt;0,N(J670)&gt;0,N(J670)-N(A670)&gt;N('Settings'!$B$4)),"ENTERED LATE; ","")&amp;IF(AND(N(A670)&gt;0,K670="",TODAY()-N(A670)&gt;=N('Settings'!$B$5)),"NOT APPROVED; ","")="","",LEFT(IF(N(A670)=0,"NO DATE; ",IF(A670&gt;TODAY(),"FUTURE DATE; ",""))&amp;IF(B670="","NO WORKER; ",IF(COUNTIF('Workers'!$A$2:$A$61,B670)=0,"WORKER NOT ON WORKERS SHEET; ",""))&amp;IF(C670="","NO JOB; ",IF(COUNTIF('Jobs'!$A$2:$A$61,C670)=0,"JOB NOT ON JOBS SHEET; ",""))&amp;IF(AND(N(G670)=0,AND(D670&lt;&gt;"",E670&lt;&gt;""),N(E670)&lt;=N(D670)),"END BEFORE START; ",IF(N(M670)&lt;=0,"NO HOURS; ",""))&amp;IF(AND(N(A670)&gt;0,B670&lt;&gt;"",COUNTIFS('Time Entries'!$A$2:$A$1500,A670,'Time Entries'!$B$2:$B$1500,B670,'Time Entries'!$C$2:$C$1500,C670,'Time Entries'!$M$2:$M$1500,M670)&gt;1),"POSSIBLE DUPLICATE; ","")&amp;IF(AND(N(A670)&gt;0,B670&lt;&gt;"",N('Settings'!$B$2)&gt;0,SUMIFS('Time Entries'!$M$2:$M$1500,'Time Entries'!$A$2:$A$1500,A670,'Time Entries'!$B$2:$B$1500,B670)&gt;N('Settings'!$B$2)),"LONG DAY; ","")&amp;IF(AND(N(A670)&gt;0,N(J670)&gt;0,N(J670)-N(A670)&gt;N('Settings'!$B$4)),"ENTERED LATE; ","")&amp;IF(AND(N(A670)&gt;0,K670="",TODAY()-N(A670)&gt;=N('Settings'!$B$5)),"NOT APPROVED; ",""),LEN(IF(N(A670)=0,"NO DATE; ",IF(A670&gt;TODAY(),"FUTURE DATE; ",""))&amp;IF(B670="","NO WORKER; ",IF(COUNTIF('Workers'!$A$2:$A$61,B670)=0,"WORKER NOT ON WORKERS SHEET; ",""))&amp;IF(C670="","NO JOB; ",IF(COUNTIF('Jobs'!$A$2:$A$61,C670)=0,"JOB NOT ON JOBS SHEET; ",""))&amp;IF(AND(N(G670)=0,AND(D670&lt;&gt;"",E670&lt;&gt;""),N(E670)&lt;=N(D670)),"END BEFORE START; ",IF(N(M670)&lt;=0,"NO HOURS; ",""))&amp;IF(AND(N(A670)&gt;0,B670&lt;&gt;"",COUNTIFS('Time Entries'!$A$2:$A$1500,A670,'Time Entries'!$B$2:$B$1500,B670,'Time Entries'!$C$2:$C$1500,C670,'Time Entries'!$M$2:$M$1500,M670)&gt;1),"POSSIBLE DUPLICATE; ","")&amp;IF(AND(N(A670)&gt;0,B670&lt;&gt;"",N('Settings'!$B$2)&gt;0,SUMIFS('Time Entries'!$M$2:$M$1500,'Time Entries'!$A$2:$A$1500,A670,'Time Entries'!$B$2:$B$1500,B670)&gt;N('Settings'!$B$2)),"LONG DAY; ","")&amp;IF(AND(N(A670)&gt;0,N(J670)&gt;0,N(J670)-N(A670)&gt;N('Settings'!$B$4)),"ENTERED LATE; ","")&amp;IF(AND(N(A670)&gt;0,K670="",TODAY()-N(A670)&gt;=N('Settings'!$B$5)),"NOT APPROVED; ",""))-2)))</f>
        <v/>
      </c>
    </row>
    <row r="671">
      <c r="A671" s="6" t="n"/>
      <c r="D671" s="7" t="n"/>
      <c r="E671" s="7" t="n"/>
      <c r="J671" s="6" t="n"/>
      <c r="L671" s="8" t="n"/>
      <c r="M671" s="9">
        <f>IF(NOT(OR(A671&lt;&gt;"",B671&lt;&gt;"",C671&lt;&gt;"")),"",IF(N(G671)&gt;0,N(G671),IF(AND(AND(D671&lt;&gt;"",E671&lt;&gt;""),N(E671)&gt;N(D671)),ROUND((N(E671)-N(D671))*24-N(F671)/60,2),"")))</f>
        <v/>
      </c>
      <c r="N671" s="6">
        <f>IF(N(A671)=0,"",A671-WEEKDAY(A671,3))</f>
        <v/>
      </c>
      <c r="O671" s="8">
        <f>IF(NOT(OR(A671&lt;&gt;"",B671&lt;&gt;"",C671&lt;&gt;"")),"",IF(IF(N(A671)=0,"NO DATE; ",IF(A671&gt;TODAY(),"FUTURE DATE; ",""))&amp;IF(B671="","NO WORKER; ",IF(COUNTIF('Workers'!$A$2:$A$61,B671)=0,"WORKER NOT ON WORKERS SHEET; ",""))&amp;IF(C671="","NO JOB; ",IF(COUNTIF('Jobs'!$A$2:$A$61,C671)=0,"JOB NOT ON JOBS SHEET; ",""))&amp;IF(AND(N(G671)=0,AND(D671&lt;&gt;"",E671&lt;&gt;""),N(E671)&lt;=N(D671)),"END BEFORE START; ",IF(N(M671)&lt;=0,"NO HOURS; ",""))&amp;IF(AND(N(A671)&gt;0,B671&lt;&gt;"",COUNTIFS('Time Entries'!$A$2:$A$1500,A671,'Time Entries'!$B$2:$B$1500,B671,'Time Entries'!$C$2:$C$1500,C671,'Time Entries'!$M$2:$M$1500,M671)&gt;1),"POSSIBLE DUPLICATE; ","")&amp;IF(AND(N(A671)&gt;0,B671&lt;&gt;"",N('Settings'!$B$2)&gt;0,SUMIFS('Time Entries'!$M$2:$M$1500,'Time Entries'!$A$2:$A$1500,A671,'Time Entries'!$B$2:$B$1500,B671)&gt;N('Settings'!$B$2)),"LONG DAY; ","")&amp;IF(AND(N(A671)&gt;0,N(J671)&gt;0,N(J671)-N(A671)&gt;N('Settings'!$B$4)),"ENTERED LATE; ","")&amp;IF(AND(N(A671)&gt;0,K671="",TODAY()-N(A671)&gt;=N('Settings'!$B$5)),"NOT APPROVED; ","")="","",LEFT(IF(N(A671)=0,"NO DATE; ",IF(A671&gt;TODAY(),"FUTURE DATE; ",""))&amp;IF(B671="","NO WORKER; ",IF(COUNTIF('Workers'!$A$2:$A$61,B671)=0,"WORKER NOT ON WORKERS SHEET; ",""))&amp;IF(C671="","NO JOB; ",IF(COUNTIF('Jobs'!$A$2:$A$61,C671)=0,"JOB NOT ON JOBS SHEET; ",""))&amp;IF(AND(N(G671)=0,AND(D671&lt;&gt;"",E671&lt;&gt;""),N(E671)&lt;=N(D671)),"END BEFORE START; ",IF(N(M671)&lt;=0,"NO HOURS; ",""))&amp;IF(AND(N(A671)&gt;0,B671&lt;&gt;"",COUNTIFS('Time Entries'!$A$2:$A$1500,A671,'Time Entries'!$B$2:$B$1500,B671,'Time Entries'!$C$2:$C$1500,C671,'Time Entries'!$M$2:$M$1500,M671)&gt;1),"POSSIBLE DUPLICATE; ","")&amp;IF(AND(N(A671)&gt;0,B671&lt;&gt;"",N('Settings'!$B$2)&gt;0,SUMIFS('Time Entries'!$M$2:$M$1500,'Time Entries'!$A$2:$A$1500,A671,'Time Entries'!$B$2:$B$1500,B671)&gt;N('Settings'!$B$2)),"LONG DAY; ","")&amp;IF(AND(N(A671)&gt;0,N(J671)&gt;0,N(J671)-N(A671)&gt;N('Settings'!$B$4)),"ENTERED LATE; ","")&amp;IF(AND(N(A671)&gt;0,K671="",TODAY()-N(A671)&gt;=N('Settings'!$B$5)),"NOT APPROVED; ",""),LEN(IF(N(A671)=0,"NO DATE; ",IF(A671&gt;TODAY(),"FUTURE DATE; ",""))&amp;IF(B671="","NO WORKER; ",IF(COUNTIF('Workers'!$A$2:$A$61,B671)=0,"WORKER NOT ON WORKERS SHEET; ",""))&amp;IF(C671="","NO JOB; ",IF(COUNTIF('Jobs'!$A$2:$A$61,C671)=0,"JOB NOT ON JOBS SHEET; ",""))&amp;IF(AND(N(G671)=0,AND(D671&lt;&gt;"",E671&lt;&gt;""),N(E671)&lt;=N(D671)),"END BEFORE START; ",IF(N(M671)&lt;=0,"NO HOURS; ",""))&amp;IF(AND(N(A671)&gt;0,B671&lt;&gt;"",COUNTIFS('Time Entries'!$A$2:$A$1500,A671,'Time Entries'!$B$2:$B$1500,B671,'Time Entries'!$C$2:$C$1500,C671,'Time Entries'!$M$2:$M$1500,M671)&gt;1),"POSSIBLE DUPLICATE; ","")&amp;IF(AND(N(A671)&gt;0,B671&lt;&gt;"",N('Settings'!$B$2)&gt;0,SUMIFS('Time Entries'!$M$2:$M$1500,'Time Entries'!$A$2:$A$1500,A671,'Time Entries'!$B$2:$B$1500,B671)&gt;N('Settings'!$B$2)),"LONG DAY; ","")&amp;IF(AND(N(A671)&gt;0,N(J671)&gt;0,N(J671)-N(A671)&gt;N('Settings'!$B$4)),"ENTERED LATE; ","")&amp;IF(AND(N(A671)&gt;0,K671="",TODAY()-N(A671)&gt;=N('Settings'!$B$5)),"NOT APPROVED; ",""))-2)))</f>
        <v/>
      </c>
    </row>
    <row r="672">
      <c r="A672" s="6" t="n"/>
      <c r="D672" s="7" t="n"/>
      <c r="E672" s="7" t="n"/>
      <c r="J672" s="6" t="n"/>
      <c r="L672" s="8" t="n"/>
      <c r="M672" s="9">
        <f>IF(NOT(OR(A672&lt;&gt;"",B672&lt;&gt;"",C672&lt;&gt;"")),"",IF(N(G672)&gt;0,N(G672),IF(AND(AND(D672&lt;&gt;"",E672&lt;&gt;""),N(E672)&gt;N(D672)),ROUND((N(E672)-N(D672))*24-N(F672)/60,2),"")))</f>
        <v/>
      </c>
      <c r="N672" s="6">
        <f>IF(N(A672)=0,"",A672-WEEKDAY(A672,3))</f>
        <v/>
      </c>
      <c r="O672" s="8">
        <f>IF(NOT(OR(A672&lt;&gt;"",B672&lt;&gt;"",C672&lt;&gt;"")),"",IF(IF(N(A672)=0,"NO DATE; ",IF(A672&gt;TODAY(),"FUTURE DATE; ",""))&amp;IF(B672="","NO WORKER; ",IF(COUNTIF('Workers'!$A$2:$A$61,B672)=0,"WORKER NOT ON WORKERS SHEET; ",""))&amp;IF(C672="","NO JOB; ",IF(COUNTIF('Jobs'!$A$2:$A$61,C672)=0,"JOB NOT ON JOBS SHEET; ",""))&amp;IF(AND(N(G672)=0,AND(D672&lt;&gt;"",E672&lt;&gt;""),N(E672)&lt;=N(D672)),"END BEFORE START; ",IF(N(M672)&lt;=0,"NO HOURS; ",""))&amp;IF(AND(N(A672)&gt;0,B672&lt;&gt;"",COUNTIFS('Time Entries'!$A$2:$A$1500,A672,'Time Entries'!$B$2:$B$1500,B672,'Time Entries'!$C$2:$C$1500,C672,'Time Entries'!$M$2:$M$1500,M672)&gt;1),"POSSIBLE DUPLICATE; ","")&amp;IF(AND(N(A672)&gt;0,B672&lt;&gt;"",N('Settings'!$B$2)&gt;0,SUMIFS('Time Entries'!$M$2:$M$1500,'Time Entries'!$A$2:$A$1500,A672,'Time Entries'!$B$2:$B$1500,B672)&gt;N('Settings'!$B$2)),"LONG DAY; ","")&amp;IF(AND(N(A672)&gt;0,N(J672)&gt;0,N(J672)-N(A672)&gt;N('Settings'!$B$4)),"ENTERED LATE; ","")&amp;IF(AND(N(A672)&gt;0,K672="",TODAY()-N(A672)&gt;=N('Settings'!$B$5)),"NOT APPROVED; ","")="","",LEFT(IF(N(A672)=0,"NO DATE; ",IF(A672&gt;TODAY(),"FUTURE DATE; ",""))&amp;IF(B672="","NO WORKER; ",IF(COUNTIF('Workers'!$A$2:$A$61,B672)=0,"WORKER NOT ON WORKERS SHEET; ",""))&amp;IF(C672="","NO JOB; ",IF(COUNTIF('Jobs'!$A$2:$A$61,C672)=0,"JOB NOT ON JOBS SHEET; ",""))&amp;IF(AND(N(G672)=0,AND(D672&lt;&gt;"",E672&lt;&gt;""),N(E672)&lt;=N(D672)),"END BEFORE START; ",IF(N(M672)&lt;=0,"NO HOURS; ",""))&amp;IF(AND(N(A672)&gt;0,B672&lt;&gt;"",COUNTIFS('Time Entries'!$A$2:$A$1500,A672,'Time Entries'!$B$2:$B$1500,B672,'Time Entries'!$C$2:$C$1500,C672,'Time Entries'!$M$2:$M$1500,M672)&gt;1),"POSSIBLE DUPLICATE; ","")&amp;IF(AND(N(A672)&gt;0,B672&lt;&gt;"",N('Settings'!$B$2)&gt;0,SUMIFS('Time Entries'!$M$2:$M$1500,'Time Entries'!$A$2:$A$1500,A672,'Time Entries'!$B$2:$B$1500,B672)&gt;N('Settings'!$B$2)),"LONG DAY; ","")&amp;IF(AND(N(A672)&gt;0,N(J672)&gt;0,N(J672)-N(A672)&gt;N('Settings'!$B$4)),"ENTERED LATE; ","")&amp;IF(AND(N(A672)&gt;0,K672="",TODAY()-N(A672)&gt;=N('Settings'!$B$5)),"NOT APPROVED; ",""),LEN(IF(N(A672)=0,"NO DATE; ",IF(A672&gt;TODAY(),"FUTURE DATE; ",""))&amp;IF(B672="","NO WORKER; ",IF(COUNTIF('Workers'!$A$2:$A$61,B672)=0,"WORKER NOT ON WORKERS SHEET; ",""))&amp;IF(C672="","NO JOB; ",IF(COUNTIF('Jobs'!$A$2:$A$61,C672)=0,"JOB NOT ON JOBS SHEET; ",""))&amp;IF(AND(N(G672)=0,AND(D672&lt;&gt;"",E672&lt;&gt;""),N(E672)&lt;=N(D672)),"END BEFORE START; ",IF(N(M672)&lt;=0,"NO HOURS; ",""))&amp;IF(AND(N(A672)&gt;0,B672&lt;&gt;"",COUNTIFS('Time Entries'!$A$2:$A$1500,A672,'Time Entries'!$B$2:$B$1500,B672,'Time Entries'!$C$2:$C$1500,C672,'Time Entries'!$M$2:$M$1500,M672)&gt;1),"POSSIBLE DUPLICATE; ","")&amp;IF(AND(N(A672)&gt;0,B672&lt;&gt;"",N('Settings'!$B$2)&gt;0,SUMIFS('Time Entries'!$M$2:$M$1500,'Time Entries'!$A$2:$A$1500,A672,'Time Entries'!$B$2:$B$1500,B672)&gt;N('Settings'!$B$2)),"LONG DAY; ","")&amp;IF(AND(N(A672)&gt;0,N(J672)&gt;0,N(J672)-N(A672)&gt;N('Settings'!$B$4)),"ENTERED LATE; ","")&amp;IF(AND(N(A672)&gt;0,K672="",TODAY()-N(A672)&gt;=N('Settings'!$B$5)),"NOT APPROVED; ",""))-2)))</f>
        <v/>
      </c>
    </row>
    <row r="673">
      <c r="A673" s="6" t="n"/>
      <c r="D673" s="7" t="n"/>
      <c r="E673" s="7" t="n"/>
      <c r="J673" s="6" t="n"/>
      <c r="L673" s="8" t="n"/>
      <c r="M673" s="9">
        <f>IF(NOT(OR(A673&lt;&gt;"",B673&lt;&gt;"",C673&lt;&gt;"")),"",IF(N(G673)&gt;0,N(G673),IF(AND(AND(D673&lt;&gt;"",E673&lt;&gt;""),N(E673)&gt;N(D673)),ROUND((N(E673)-N(D673))*24-N(F673)/60,2),"")))</f>
        <v/>
      </c>
      <c r="N673" s="6">
        <f>IF(N(A673)=0,"",A673-WEEKDAY(A673,3))</f>
        <v/>
      </c>
      <c r="O673" s="8">
        <f>IF(NOT(OR(A673&lt;&gt;"",B673&lt;&gt;"",C673&lt;&gt;"")),"",IF(IF(N(A673)=0,"NO DATE; ",IF(A673&gt;TODAY(),"FUTURE DATE; ",""))&amp;IF(B673="","NO WORKER; ",IF(COUNTIF('Workers'!$A$2:$A$61,B673)=0,"WORKER NOT ON WORKERS SHEET; ",""))&amp;IF(C673="","NO JOB; ",IF(COUNTIF('Jobs'!$A$2:$A$61,C673)=0,"JOB NOT ON JOBS SHEET; ",""))&amp;IF(AND(N(G673)=0,AND(D673&lt;&gt;"",E673&lt;&gt;""),N(E673)&lt;=N(D673)),"END BEFORE START; ",IF(N(M673)&lt;=0,"NO HOURS; ",""))&amp;IF(AND(N(A673)&gt;0,B673&lt;&gt;"",COUNTIFS('Time Entries'!$A$2:$A$1500,A673,'Time Entries'!$B$2:$B$1500,B673,'Time Entries'!$C$2:$C$1500,C673,'Time Entries'!$M$2:$M$1500,M673)&gt;1),"POSSIBLE DUPLICATE; ","")&amp;IF(AND(N(A673)&gt;0,B673&lt;&gt;"",N('Settings'!$B$2)&gt;0,SUMIFS('Time Entries'!$M$2:$M$1500,'Time Entries'!$A$2:$A$1500,A673,'Time Entries'!$B$2:$B$1500,B673)&gt;N('Settings'!$B$2)),"LONG DAY; ","")&amp;IF(AND(N(A673)&gt;0,N(J673)&gt;0,N(J673)-N(A673)&gt;N('Settings'!$B$4)),"ENTERED LATE; ","")&amp;IF(AND(N(A673)&gt;0,K673="",TODAY()-N(A673)&gt;=N('Settings'!$B$5)),"NOT APPROVED; ","")="","",LEFT(IF(N(A673)=0,"NO DATE; ",IF(A673&gt;TODAY(),"FUTURE DATE; ",""))&amp;IF(B673="","NO WORKER; ",IF(COUNTIF('Workers'!$A$2:$A$61,B673)=0,"WORKER NOT ON WORKERS SHEET; ",""))&amp;IF(C673="","NO JOB; ",IF(COUNTIF('Jobs'!$A$2:$A$61,C673)=0,"JOB NOT ON JOBS SHEET; ",""))&amp;IF(AND(N(G673)=0,AND(D673&lt;&gt;"",E673&lt;&gt;""),N(E673)&lt;=N(D673)),"END BEFORE START; ",IF(N(M673)&lt;=0,"NO HOURS; ",""))&amp;IF(AND(N(A673)&gt;0,B673&lt;&gt;"",COUNTIFS('Time Entries'!$A$2:$A$1500,A673,'Time Entries'!$B$2:$B$1500,B673,'Time Entries'!$C$2:$C$1500,C673,'Time Entries'!$M$2:$M$1500,M673)&gt;1),"POSSIBLE DUPLICATE; ","")&amp;IF(AND(N(A673)&gt;0,B673&lt;&gt;"",N('Settings'!$B$2)&gt;0,SUMIFS('Time Entries'!$M$2:$M$1500,'Time Entries'!$A$2:$A$1500,A673,'Time Entries'!$B$2:$B$1500,B673)&gt;N('Settings'!$B$2)),"LONG DAY; ","")&amp;IF(AND(N(A673)&gt;0,N(J673)&gt;0,N(J673)-N(A673)&gt;N('Settings'!$B$4)),"ENTERED LATE; ","")&amp;IF(AND(N(A673)&gt;0,K673="",TODAY()-N(A673)&gt;=N('Settings'!$B$5)),"NOT APPROVED; ",""),LEN(IF(N(A673)=0,"NO DATE; ",IF(A673&gt;TODAY(),"FUTURE DATE; ",""))&amp;IF(B673="","NO WORKER; ",IF(COUNTIF('Workers'!$A$2:$A$61,B673)=0,"WORKER NOT ON WORKERS SHEET; ",""))&amp;IF(C673="","NO JOB; ",IF(COUNTIF('Jobs'!$A$2:$A$61,C673)=0,"JOB NOT ON JOBS SHEET; ",""))&amp;IF(AND(N(G673)=0,AND(D673&lt;&gt;"",E673&lt;&gt;""),N(E673)&lt;=N(D673)),"END BEFORE START; ",IF(N(M673)&lt;=0,"NO HOURS; ",""))&amp;IF(AND(N(A673)&gt;0,B673&lt;&gt;"",COUNTIFS('Time Entries'!$A$2:$A$1500,A673,'Time Entries'!$B$2:$B$1500,B673,'Time Entries'!$C$2:$C$1500,C673,'Time Entries'!$M$2:$M$1500,M673)&gt;1),"POSSIBLE DUPLICATE; ","")&amp;IF(AND(N(A673)&gt;0,B673&lt;&gt;"",N('Settings'!$B$2)&gt;0,SUMIFS('Time Entries'!$M$2:$M$1500,'Time Entries'!$A$2:$A$1500,A673,'Time Entries'!$B$2:$B$1500,B673)&gt;N('Settings'!$B$2)),"LONG DAY; ","")&amp;IF(AND(N(A673)&gt;0,N(J673)&gt;0,N(J673)-N(A673)&gt;N('Settings'!$B$4)),"ENTERED LATE; ","")&amp;IF(AND(N(A673)&gt;0,K673="",TODAY()-N(A673)&gt;=N('Settings'!$B$5)),"NOT APPROVED; ",""))-2)))</f>
        <v/>
      </c>
    </row>
    <row r="674">
      <c r="A674" s="6" t="n"/>
      <c r="D674" s="7" t="n"/>
      <c r="E674" s="7" t="n"/>
      <c r="J674" s="6" t="n"/>
      <c r="L674" s="8" t="n"/>
      <c r="M674" s="9">
        <f>IF(NOT(OR(A674&lt;&gt;"",B674&lt;&gt;"",C674&lt;&gt;"")),"",IF(N(G674)&gt;0,N(G674),IF(AND(AND(D674&lt;&gt;"",E674&lt;&gt;""),N(E674)&gt;N(D674)),ROUND((N(E674)-N(D674))*24-N(F674)/60,2),"")))</f>
        <v/>
      </c>
      <c r="N674" s="6">
        <f>IF(N(A674)=0,"",A674-WEEKDAY(A674,3))</f>
        <v/>
      </c>
      <c r="O674" s="8">
        <f>IF(NOT(OR(A674&lt;&gt;"",B674&lt;&gt;"",C674&lt;&gt;"")),"",IF(IF(N(A674)=0,"NO DATE; ",IF(A674&gt;TODAY(),"FUTURE DATE; ",""))&amp;IF(B674="","NO WORKER; ",IF(COUNTIF('Workers'!$A$2:$A$61,B674)=0,"WORKER NOT ON WORKERS SHEET; ",""))&amp;IF(C674="","NO JOB; ",IF(COUNTIF('Jobs'!$A$2:$A$61,C674)=0,"JOB NOT ON JOBS SHEET; ",""))&amp;IF(AND(N(G674)=0,AND(D674&lt;&gt;"",E674&lt;&gt;""),N(E674)&lt;=N(D674)),"END BEFORE START; ",IF(N(M674)&lt;=0,"NO HOURS; ",""))&amp;IF(AND(N(A674)&gt;0,B674&lt;&gt;"",COUNTIFS('Time Entries'!$A$2:$A$1500,A674,'Time Entries'!$B$2:$B$1500,B674,'Time Entries'!$C$2:$C$1500,C674,'Time Entries'!$M$2:$M$1500,M674)&gt;1),"POSSIBLE DUPLICATE; ","")&amp;IF(AND(N(A674)&gt;0,B674&lt;&gt;"",N('Settings'!$B$2)&gt;0,SUMIFS('Time Entries'!$M$2:$M$1500,'Time Entries'!$A$2:$A$1500,A674,'Time Entries'!$B$2:$B$1500,B674)&gt;N('Settings'!$B$2)),"LONG DAY; ","")&amp;IF(AND(N(A674)&gt;0,N(J674)&gt;0,N(J674)-N(A674)&gt;N('Settings'!$B$4)),"ENTERED LATE; ","")&amp;IF(AND(N(A674)&gt;0,K674="",TODAY()-N(A674)&gt;=N('Settings'!$B$5)),"NOT APPROVED; ","")="","",LEFT(IF(N(A674)=0,"NO DATE; ",IF(A674&gt;TODAY(),"FUTURE DATE; ",""))&amp;IF(B674="","NO WORKER; ",IF(COUNTIF('Workers'!$A$2:$A$61,B674)=0,"WORKER NOT ON WORKERS SHEET; ",""))&amp;IF(C674="","NO JOB; ",IF(COUNTIF('Jobs'!$A$2:$A$61,C674)=0,"JOB NOT ON JOBS SHEET; ",""))&amp;IF(AND(N(G674)=0,AND(D674&lt;&gt;"",E674&lt;&gt;""),N(E674)&lt;=N(D674)),"END BEFORE START; ",IF(N(M674)&lt;=0,"NO HOURS; ",""))&amp;IF(AND(N(A674)&gt;0,B674&lt;&gt;"",COUNTIFS('Time Entries'!$A$2:$A$1500,A674,'Time Entries'!$B$2:$B$1500,B674,'Time Entries'!$C$2:$C$1500,C674,'Time Entries'!$M$2:$M$1500,M674)&gt;1),"POSSIBLE DUPLICATE; ","")&amp;IF(AND(N(A674)&gt;0,B674&lt;&gt;"",N('Settings'!$B$2)&gt;0,SUMIFS('Time Entries'!$M$2:$M$1500,'Time Entries'!$A$2:$A$1500,A674,'Time Entries'!$B$2:$B$1500,B674)&gt;N('Settings'!$B$2)),"LONG DAY; ","")&amp;IF(AND(N(A674)&gt;0,N(J674)&gt;0,N(J674)-N(A674)&gt;N('Settings'!$B$4)),"ENTERED LATE; ","")&amp;IF(AND(N(A674)&gt;0,K674="",TODAY()-N(A674)&gt;=N('Settings'!$B$5)),"NOT APPROVED; ",""),LEN(IF(N(A674)=0,"NO DATE; ",IF(A674&gt;TODAY(),"FUTURE DATE; ",""))&amp;IF(B674="","NO WORKER; ",IF(COUNTIF('Workers'!$A$2:$A$61,B674)=0,"WORKER NOT ON WORKERS SHEET; ",""))&amp;IF(C674="","NO JOB; ",IF(COUNTIF('Jobs'!$A$2:$A$61,C674)=0,"JOB NOT ON JOBS SHEET; ",""))&amp;IF(AND(N(G674)=0,AND(D674&lt;&gt;"",E674&lt;&gt;""),N(E674)&lt;=N(D674)),"END BEFORE START; ",IF(N(M674)&lt;=0,"NO HOURS; ",""))&amp;IF(AND(N(A674)&gt;0,B674&lt;&gt;"",COUNTIFS('Time Entries'!$A$2:$A$1500,A674,'Time Entries'!$B$2:$B$1500,B674,'Time Entries'!$C$2:$C$1500,C674,'Time Entries'!$M$2:$M$1500,M674)&gt;1),"POSSIBLE DUPLICATE; ","")&amp;IF(AND(N(A674)&gt;0,B674&lt;&gt;"",N('Settings'!$B$2)&gt;0,SUMIFS('Time Entries'!$M$2:$M$1500,'Time Entries'!$A$2:$A$1500,A674,'Time Entries'!$B$2:$B$1500,B674)&gt;N('Settings'!$B$2)),"LONG DAY; ","")&amp;IF(AND(N(A674)&gt;0,N(J674)&gt;0,N(J674)-N(A674)&gt;N('Settings'!$B$4)),"ENTERED LATE; ","")&amp;IF(AND(N(A674)&gt;0,K674="",TODAY()-N(A674)&gt;=N('Settings'!$B$5)),"NOT APPROVED; ",""))-2)))</f>
        <v/>
      </c>
    </row>
    <row r="675">
      <c r="A675" s="6" t="n"/>
      <c r="D675" s="7" t="n"/>
      <c r="E675" s="7" t="n"/>
      <c r="J675" s="6" t="n"/>
      <c r="L675" s="8" t="n"/>
      <c r="M675" s="9">
        <f>IF(NOT(OR(A675&lt;&gt;"",B675&lt;&gt;"",C675&lt;&gt;"")),"",IF(N(G675)&gt;0,N(G675),IF(AND(AND(D675&lt;&gt;"",E675&lt;&gt;""),N(E675)&gt;N(D675)),ROUND((N(E675)-N(D675))*24-N(F675)/60,2),"")))</f>
        <v/>
      </c>
      <c r="N675" s="6">
        <f>IF(N(A675)=0,"",A675-WEEKDAY(A675,3))</f>
        <v/>
      </c>
      <c r="O675" s="8">
        <f>IF(NOT(OR(A675&lt;&gt;"",B675&lt;&gt;"",C675&lt;&gt;"")),"",IF(IF(N(A675)=0,"NO DATE; ",IF(A675&gt;TODAY(),"FUTURE DATE; ",""))&amp;IF(B675="","NO WORKER; ",IF(COUNTIF('Workers'!$A$2:$A$61,B675)=0,"WORKER NOT ON WORKERS SHEET; ",""))&amp;IF(C675="","NO JOB; ",IF(COUNTIF('Jobs'!$A$2:$A$61,C675)=0,"JOB NOT ON JOBS SHEET; ",""))&amp;IF(AND(N(G675)=0,AND(D675&lt;&gt;"",E675&lt;&gt;""),N(E675)&lt;=N(D675)),"END BEFORE START; ",IF(N(M675)&lt;=0,"NO HOURS; ",""))&amp;IF(AND(N(A675)&gt;0,B675&lt;&gt;"",COUNTIFS('Time Entries'!$A$2:$A$1500,A675,'Time Entries'!$B$2:$B$1500,B675,'Time Entries'!$C$2:$C$1500,C675,'Time Entries'!$M$2:$M$1500,M675)&gt;1),"POSSIBLE DUPLICATE; ","")&amp;IF(AND(N(A675)&gt;0,B675&lt;&gt;"",N('Settings'!$B$2)&gt;0,SUMIFS('Time Entries'!$M$2:$M$1500,'Time Entries'!$A$2:$A$1500,A675,'Time Entries'!$B$2:$B$1500,B675)&gt;N('Settings'!$B$2)),"LONG DAY; ","")&amp;IF(AND(N(A675)&gt;0,N(J675)&gt;0,N(J675)-N(A675)&gt;N('Settings'!$B$4)),"ENTERED LATE; ","")&amp;IF(AND(N(A675)&gt;0,K675="",TODAY()-N(A675)&gt;=N('Settings'!$B$5)),"NOT APPROVED; ","")="","",LEFT(IF(N(A675)=0,"NO DATE; ",IF(A675&gt;TODAY(),"FUTURE DATE; ",""))&amp;IF(B675="","NO WORKER; ",IF(COUNTIF('Workers'!$A$2:$A$61,B675)=0,"WORKER NOT ON WORKERS SHEET; ",""))&amp;IF(C675="","NO JOB; ",IF(COUNTIF('Jobs'!$A$2:$A$61,C675)=0,"JOB NOT ON JOBS SHEET; ",""))&amp;IF(AND(N(G675)=0,AND(D675&lt;&gt;"",E675&lt;&gt;""),N(E675)&lt;=N(D675)),"END BEFORE START; ",IF(N(M675)&lt;=0,"NO HOURS; ",""))&amp;IF(AND(N(A675)&gt;0,B675&lt;&gt;"",COUNTIFS('Time Entries'!$A$2:$A$1500,A675,'Time Entries'!$B$2:$B$1500,B675,'Time Entries'!$C$2:$C$1500,C675,'Time Entries'!$M$2:$M$1500,M675)&gt;1),"POSSIBLE DUPLICATE; ","")&amp;IF(AND(N(A675)&gt;0,B675&lt;&gt;"",N('Settings'!$B$2)&gt;0,SUMIFS('Time Entries'!$M$2:$M$1500,'Time Entries'!$A$2:$A$1500,A675,'Time Entries'!$B$2:$B$1500,B675)&gt;N('Settings'!$B$2)),"LONG DAY; ","")&amp;IF(AND(N(A675)&gt;0,N(J675)&gt;0,N(J675)-N(A675)&gt;N('Settings'!$B$4)),"ENTERED LATE; ","")&amp;IF(AND(N(A675)&gt;0,K675="",TODAY()-N(A675)&gt;=N('Settings'!$B$5)),"NOT APPROVED; ",""),LEN(IF(N(A675)=0,"NO DATE; ",IF(A675&gt;TODAY(),"FUTURE DATE; ",""))&amp;IF(B675="","NO WORKER; ",IF(COUNTIF('Workers'!$A$2:$A$61,B675)=0,"WORKER NOT ON WORKERS SHEET; ",""))&amp;IF(C675="","NO JOB; ",IF(COUNTIF('Jobs'!$A$2:$A$61,C675)=0,"JOB NOT ON JOBS SHEET; ",""))&amp;IF(AND(N(G675)=0,AND(D675&lt;&gt;"",E675&lt;&gt;""),N(E675)&lt;=N(D675)),"END BEFORE START; ",IF(N(M675)&lt;=0,"NO HOURS; ",""))&amp;IF(AND(N(A675)&gt;0,B675&lt;&gt;"",COUNTIFS('Time Entries'!$A$2:$A$1500,A675,'Time Entries'!$B$2:$B$1500,B675,'Time Entries'!$C$2:$C$1500,C675,'Time Entries'!$M$2:$M$1500,M675)&gt;1),"POSSIBLE DUPLICATE; ","")&amp;IF(AND(N(A675)&gt;0,B675&lt;&gt;"",N('Settings'!$B$2)&gt;0,SUMIFS('Time Entries'!$M$2:$M$1500,'Time Entries'!$A$2:$A$1500,A675,'Time Entries'!$B$2:$B$1500,B675)&gt;N('Settings'!$B$2)),"LONG DAY; ","")&amp;IF(AND(N(A675)&gt;0,N(J675)&gt;0,N(J675)-N(A675)&gt;N('Settings'!$B$4)),"ENTERED LATE; ","")&amp;IF(AND(N(A675)&gt;0,K675="",TODAY()-N(A675)&gt;=N('Settings'!$B$5)),"NOT APPROVED; ",""))-2)))</f>
        <v/>
      </c>
    </row>
    <row r="676">
      <c r="A676" s="6" t="n"/>
      <c r="D676" s="7" t="n"/>
      <c r="E676" s="7" t="n"/>
      <c r="J676" s="6" t="n"/>
      <c r="L676" s="8" t="n"/>
      <c r="M676" s="9">
        <f>IF(NOT(OR(A676&lt;&gt;"",B676&lt;&gt;"",C676&lt;&gt;"")),"",IF(N(G676)&gt;0,N(G676),IF(AND(AND(D676&lt;&gt;"",E676&lt;&gt;""),N(E676)&gt;N(D676)),ROUND((N(E676)-N(D676))*24-N(F676)/60,2),"")))</f>
        <v/>
      </c>
      <c r="N676" s="6">
        <f>IF(N(A676)=0,"",A676-WEEKDAY(A676,3))</f>
        <v/>
      </c>
      <c r="O676" s="8">
        <f>IF(NOT(OR(A676&lt;&gt;"",B676&lt;&gt;"",C676&lt;&gt;"")),"",IF(IF(N(A676)=0,"NO DATE; ",IF(A676&gt;TODAY(),"FUTURE DATE; ",""))&amp;IF(B676="","NO WORKER; ",IF(COUNTIF('Workers'!$A$2:$A$61,B676)=0,"WORKER NOT ON WORKERS SHEET; ",""))&amp;IF(C676="","NO JOB; ",IF(COUNTIF('Jobs'!$A$2:$A$61,C676)=0,"JOB NOT ON JOBS SHEET; ",""))&amp;IF(AND(N(G676)=0,AND(D676&lt;&gt;"",E676&lt;&gt;""),N(E676)&lt;=N(D676)),"END BEFORE START; ",IF(N(M676)&lt;=0,"NO HOURS; ",""))&amp;IF(AND(N(A676)&gt;0,B676&lt;&gt;"",COUNTIFS('Time Entries'!$A$2:$A$1500,A676,'Time Entries'!$B$2:$B$1500,B676,'Time Entries'!$C$2:$C$1500,C676,'Time Entries'!$M$2:$M$1500,M676)&gt;1),"POSSIBLE DUPLICATE; ","")&amp;IF(AND(N(A676)&gt;0,B676&lt;&gt;"",N('Settings'!$B$2)&gt;0,SUMIFS('Time Entries'!$M$2:$M$1500,'Time Entries'!$A$2:$A$1500,A676,'Time Entries'!$B$2:$B$1500,B676)&gt;N('Settings'!$B$2)),"LONG DAY; ","")&amp;IF(AND(N(A676)&gt;0,N(J676)&gt;0,N(J676)-N(A676)&gt;N('Settings'!$B$4)),"ENTERED LATE; ","")&amp;IF(AND(N(A676)&gt;0,K676="",TODAY()-N(A676)&gt;=N('Settings'!$B$5)),"NOT APPROVED; ","")="","",LEFT(IF(N(A676)=0,"NO DATE; ",IF(A676&gt;TODAY(),"FUTURE DATE; ",""))&amp;IF(B676="","NO WORKER; ",IF(COUNTIF('Workers'!$A$2:$A$61,B676)=0,"WORKER NOT ON WORKERS SHEET; ",""))&amp;IF(C676="","NO JOB; ",IF(COUNTIF('Jobs'!$A$2:$A$61,C676)=0,"JOB NOT ON JOBS SHEET; ",""))&amp;IF(AND(N(G676)=0,AND(D676&lt;&gt;"",E676&lt;&gt;""),N(E676)&lt;=N(D676)),"END BEFORE START; ",IF(N(M676)&lt;=0,"NO HOURS; ",""))&amp;IF(AND(N(A676)&gt;0,B676&lt;&gt;"",COUNTIFS('Time Entries'!$A$2:$A$1500,A676,'Time Entries'!$B$2:$B$1500,B676,'Time Entries'!$C$2:$C$1500,C676,'Time Entries'!$M$2:$M$1500,M676)&gt;1),"POSSIBLE DUPLICATE; ","")&amp;IF(AND(N(A676)&gt;0,B676&lt;&gt;"",N('Settings'!$B$2)&gt;0,SUMIFS('Time Entries'!$M$2:$M$1500,'Time Entries'!$A$2:$A$1500,A676,'Time Entries'!$B$2:$B$1500,B676)&gt;N('Settings'!$B$2)),"LONG DAY; ","")&amp;IF(AND(N(A676)&gt;0,N(J676)&gt;0,N(J676)-N(A676)&gt;N('Settings'!$B$4)),"ENTERED LATE; ","")&amp;IF(AND(N(A676)&gt;0,K676="",TODAY()-N(A676)&gt;=N('Settings'!$B$5)),"NOT APPROVED; ",""),LEN(IF(N(A676)=0,"NO DATE; ",IF(A676&gt;TODAY(),"FUTURE DATE; ",""))&amp;IF(B676="","NO WORKER; ",IF(COUNTIF('Workers'!$A$2:$A$61,B676)=0,"WORKER NOT ON WORKERS SHEET; ",""))&amp;IF(C676="","NO JOB; ",IF(COUNTIF('Jobs'!$A$2:$A$61,C676)=0,"JOB NOT ON JOBS SHEET; ",""))&amp;IF(AND(N(G676)=0,AND(D676&lt;&gt;"",E676&lt;&gt;""),N(E676)&lt;=N(D676)),"END BEFORE START; ",IF(N(M676)&lt;=0,"NO HOURS; ",""))&amp;IF(AND(N(A676)&gt;0,B676&lt;&gt;"",COUNTIFS('Time Entries'!$A$2:$A$1500,A676,'Time Entries'!$B$2:$B$1500,B676,'Time Entries'!$C$2:$C$1500,C676,'Time Entries'!$M$2:$M$1500,M676)&gt;1),"POSSIBLE DUPLICATE; ","")&amp;IF(AND(N(A676)&gt;0,B676&lt;&gt;"",N('Settings'!$B$2)&gt;0,SUMIFS('Time Entries'!$M$2:$M$1500,'Time Entries'!$A$2:$A$1500,A676,'Time Entries'!$B$2:$B$1500,B676)&gt;N('Settings'!$B$2)),"LONG DAY; ","")&amp;IF(AND(N(A676)&gt;0,N(J676)&gt;0,N(J676)-N(A676)&gt;N('Settings'!$B$4)),"ENTERED LATE; ","")&amp;IF(AND(N(A676)&gt;0,K676="",TODAY()-N(A676)&gt;=N('Settings'!$B$5)),"NOT APPROVED; ",""))-2)))</f>
        <v/>
      </c>
    </row>
    <row r="677">
      <c r="A677" s="6" t="n"/>
      <c r="D677" s="7" t="n"/>
      <c r="E677" s="7" t="n"/>
      <c r="J677" s="6" t="n"/>
      <c r="L677" s="8" t="n"/>
      <c r="M677" s="9">
        <f>IF(NOT(OR(A677&lt;&gt;"",B677&lt;&gt;"",C677&lt;&gt;"")),"",IF(N(G677)&gt;0,N(G677),IF(AND(AND(D677&lt;&gt;"",E677&lt;&gt;""),N(E677)&gt;N(D677)),ROUND((N(E677)-N(D677))*24-N(F677)/60,2),"")))</f>
        <v/>
      </c>
      <c r="N677" s="6">
        <f>IF(N(A677)=0,"",A677-WEEKDAY(A677,3))</f>
        <v/>
      </c>
      <c r="O677" s="8">
        <f>IF(NOT(OR(A677&lt;&gt;"",B677&lt;&gt;"",C677&lt;&gt;"")),"",IF(IF(N(A677)=0,"NO DATE; ",IF(A677&gt;TODAY(),"FUTURE DATE; ",""))&amp;IF(B677="","NO WORKER; ",IF(COUNTIF('Workers'!$A$2:$A$61,B677)=0,"WORKER NOT ON WORKERS SHEET; ",""))&amp;IF(C677="","NO JOB; ",IF(COUNTIF('Jobs'!$A$2:$A$61,C677)=0,"JOB NOT ON JOBS SHEET; ",""))&amp;IF(AND(N(G677)=0,AND(D677&lt;&gt;"",E677&lt;&gt;""),N(E677)&lt;=N(D677)),"END BEFORE START; ",IF(N(M677)&lt;=0,"NO HOURS; ",""))&amp;IF(AND(N(A677)&gt;0,B677&lt;&gt;"",COUNTIFS('Time Entries'!$A$2:$A$1500,A677,'Time Entries'!$B$2:$B$1500,B677,'Time Entries'!$C$2:$C$1500,C677,'Time Entries'!$M$2:$M$1500,M677)&gt;1),"POSSIBLE DUPLICATE; ","")&amp;IF(AND(N(A677)&gt;0,B677&lt;&gt;"",N('Settings'!$B$2)&gt;0,SUMIFS('Time Entries'!$M$2:$M$1500,'Time Entries'!$A$2:$A$1500,A677,'Time Entries'!$B$2:$B$1500,B677)&gt;N('Settings'!$B$2)),"LONG DAY; ","")&amp;IF(AND(N(A677)&gt;0,N(J677)&gt;0,N(J677)-N(A677)&gt;N('Settings'!$B$4)),"ENTERED LATE; ","")&amp;IF(AND(N(A677)&gt;0,K677="",TODAY()-N(A677)&gt;=N('Settings'!$B$5)),"NOT APPROVED; ","")="","",LEFT(IF(N(A677)=0,"NO DATE; ",IF(A677&gt;TODAY(),"FUTURE DATE; ",""))&amp;IF(B677="","NO WORKER; ",IF(COUNTIF('Workers'!$A$2:$A$61,B677)=0,"WORKER NOT ON WORKERS SHEET; ",""))&amp;IF(C677="","NO JOB; ",IF(COUNTIF('Jobs'!$A$2:$A$61,C677)=0,"JOB NOT ON JOBS SHEET; ",""))&amp;IF(AND(N(G677)=0,AND(D677&lt;&gt;"",E677&lt;&gt;""),N(E677)&lt;=N(D677)),"END BEFORE START; ",IF(N(M677)&lt;=0,"NO HOURS; ",""))&amp;IF(AND(N(A677)&gt;0,B677&lt;&gt;"",COUNTIFS('Time Entries'!$A$2:$A$1500,A677,'Time Entries'!$B$2:$B$1500,B677,'Time Entries'!$C$2:$C$1500,C677,'Time Entries'!$M$2:$M$1500,M677)&gt;1),"POSSIBLE DUPLICATE; ","")&amp;IF(AND(N(A677)&gt;0,B677&lt;&gt;"",N('Settings'!$B$2)&gt;0,SUMIFS('Time Entries'!$M$2:$M$1500,'Time Entries'!$A$2:$A$1500,A677,'Time Entries'!$B$2:$B$1500,B677)&gt;N('Settings'!$B$2)),"LONG DAY; ","")&amp;IF(AND(N(A677)&gt;0,N(J677)&gt;0,N(J677)-N(A677)&gt;N('Settings'!$B$4)),"ENTERED LATE; ","")&amp;IF(AND(N(A677)&gt;0,K677="",TODAY()-N(A677)&gt;=N('Settings'!$B$5)),"NOT APPROVED; ",""),LEN(IF(N(A677)=0,"NO DATE; ",IF(A677&gt;TODAY(),"FUTURE DATE; ",""))&amp;IF(B677="","NO WORKER; ",IF(COUNTIF('Workers'!$A$2:$A$61,B677)=0,"WORKER NOT ON WORKERS SHEET; ",""))&amp;IF(C677="","NO JOB; ",IF(COUNTIF('Jobs'!$A$2:$A$61,C677)=0,"JOB NOT ON JOBS SHEET; ",""))&amp;IF(AND(N(G677)=0,AND(D677&lt;&gt;"",E677&lt;&gt;""),N(E677)&lt;=N(D677)),"END BEFORE START; ",IF(N(M677)&lt;=0,"NO HOURS; ",""))&amp;IF(AND(N(A677)&gt;0,B677&lt;&gt;"",COUNTIFS('Time Entries'!$A$2:$A$1500,A677,'Time Entries'!$B$2:$B$1500,B677,'Time Entries'!$C$2:$C$1500,C677,'Time Entries'!$M$2:$M$1500,M677)&gt;1),"POSSIBLE DUPLICATE; ","")&amp;IF(AND(N(A677)&gt;0,B677&lt;&gt;"",N('Settings'!$B$2)&gt;0,SUMIFS('Time Entries'!$M$2:$M$1500,'Time Entries'!$A$2:$A$1500,A677,'Time Entries'!$B$2:$B$1500,B677)&gt;N('Settings'!$B$2)),"LONG DAY; ","")&amp;IF(AND(N(A677)&gt;0,N(J677)&gt;0,N(J677)-N(A677)&gt;N('Settings'!$B$4)),"ENTERED LATE; ","")&amp;IF(AND(N(A677)&gt;0,K677="",TODAY()-N(A677)&gt;=N('Settings'!$B$5)),"NOT APPROVED; ",""))-2)))</f>
        <v/>
      </c>
    </row>
    <row r="678">
      <c r="A678" s="6" t="n"/>
      <c r="D678" s="7" t="n"/>
      <c r="E678" s="7" t="n"/>
      <c r="J678" s="6" t="n"/>
      <c r="L678" s="8" t="n"/>
      <c r="M678" s="9">
        <f>IF(NOT(OR(A678&lt;&gt;"",B678&lt;&gt;"",C678&lt;&gt;"")),"",IF(N(G678)&gt;0,N(G678),IF(AND(AND(D678&lt;&gt;"",E678&lt;&gt;""),N(E678)&gt;N(D678)),ROUND((N(E678)-N(D678))*24-N(F678)/60,2),"")))</f>
        <v/>
      </c>
      <c r="N678" s="6">
        <f>IF(N(A678)=0,"",A678-WEEKDAY(A678,3))</f>
        <v/>
      </c>
      <c r="O678" s="8">
        <f>IF(NOT(OR(A678&lt;&gt;"",B678&lt;&gt;"",C678&lt;&gt;"")),"",IF(IF(N(A678)=0,"NO DATE; ",IF(A678&gt;TODAY(),"FUTURE DATE; ",""))&amp;IF(B678="","NO WORKER; ",IF(COUNTIF('Workers'!$A$2:$A$61,B678)=0,"WORKER NOT ON WORKERS SHEET; ",""))&amp;IF(C678="","NO JOB; ",IF(COUNTIF('Jobs'!$A$2:$A$61,C678)=0,"JOB NOT ON JOBS SHEET; ",""))&amp;IF(AND(N(G678)=0,AND(D678&lt;&gt;"",E678&lt;&gt;""),N(E678)&lt;=N(D678)),"END BEFORE START; ",IF(N(M678)&lt;=0,"NO HOURS; ",""))&amp;IF(AND(N(A678)&gt;0,B678&lt;&gt;"",COUNTIFS('Time Entries'!$A$2:$A$1500,A678,'Time Entries'!$B$2:$B$1500,B678,'Time Entries'!$C$2:$C$1500,C678,'Time Entries'!$M$2:$M$1500,M678)&gt;1),"POSSIBLE DUPLICATE; ","")&amp;IF(AND(N(A678)&gt;0,B678&lt;&gt;"",N('Settings'!$B$2)&gt;0,SUMIFS('Time Entries'!$M$2:$M$1500,'Time Entries'!$A$2:$A$1500,A678,'Time Entries'!$B$2:$B$1500,B678)&gt;N('Settings'!$B$2)),"LONG DAY; ","")&amp;IF(AND(N(A678)&gt;0,N(J678)&gt;0,N(J678)-N(A678)&gt;N('Settings'!$B$4)),"ENTERED LATE; ","")&amp;IF(AND(N(A678)&gt;0,K678="",TODAY()-N(A678)&gt;=N('Settings'!$B$5)),"NOT APPROVED; ","")="","",LEFT(IF(N(A678)=0,"NO DATE; ",IF(A678&gt;TODAY(),"FUTURE DATE; ",""))&amp;IF(B678="","NO WORKER; ",IF(COUNTIF('Workers'!$A$2:$A$61,B678)=0,"WORKER NOT ON WORKERS SHEET; ",""))&amp;IF(C678="","NO JOB; ",IF(COUNTIF('Jobs'!$A$2:$A$61,C678)=0,"JOB NOT ON JOBS SHEET; ",""))&amp;IF(AND(N(G678)=0,AND(D678&lt;&gt;"",E678&lt;&gt;""),N(E678)&lt;=N(D678)),"END BEFORE START; ",IF(N(M678)&lt;=0,"NO HOURS; ",""))&amp;IF(AND(N(A678)&gt;0,B678&lt;&gt;"",COUNTIFS('Time Entries'!$A$2:$A$1500,A678,'Time Entries'!$B$2:$B$1500,B678,'Time Entries'!$C$2:$C$1500,C678,'Time Entries'!$M$2:$M$1500,M678)&gt;1),"POSSIBLE DUPLICATE; ","")&amp;IF(AND(N(A678)&gt;0,B678&lt;&gt;"",N('Settings'!$B$2)&gt;0,SUMIFS('Time Entries'!$M$2:$M$1500,'Time Entries'!$A$2:$A$1500,A678,'Time Entries'!$B$2:$B$1500,B678)&gt;N('Settings'!$B$2)),"LONG DAY; ","")&amp;IF(AND(N(A678)&gt;0,N(J678)&gt;0,N(J678)-N(A678)&gt;N('Settings'!$B$4)),"ENTERED LATE; ","")&amp;IF(AND(N(A678)&gt;0,K678="",TODAY()-N(A678)&gt;=N('Settings'!$B$5)),"NOT APPROVED; ",""),LEN(IF(N(A678)=0,"NO DATE; ",IF(A678&gt;TODAY(),"FUTURE DATE; ",""))&amp;IF(B678="","NO WORKER; ",IF(COUNTIF('Workers'!$A$2:$A$61,B678)=0,"WORKER NOT ON WORKERS SHEET; ",""))&amp;IF(C678="","NO JOB; ",IF(COUNTIF('Jobs'!$A$2:$A$61,C678)=0,"JOB NOT ON JOBS SHEET; ",""))&amp;IF(AND(N(G678)=0,AND(D678&lt;&gt;"",E678&lt;&gt;""),N(E678)&lt;=N(D678)),"END BEFORE START; ",IF(N(M678)&lt;=0,"NO HOURS; ",""))&amp;IF(AND(N(A678)&gt;0,B678&lt;&gt;"",COUNTIFS('Time Entries'!$A$2:$A$1500,A678,'Time Entries'!$B$2:$B$1500,B678,'Time Entries'!$C$2:$C$1500,C678,'Time Entries'!$M$2:$M$1500,M678)&gt;1),"POSSIBLE DUPLICATE; ","")&amp;IF(AND(N(A678)&gt;0,B678&lt;&gt;"",N('Settings'!$B$2)&gt;0,SUMIFS('Time Entries'!$M$2:$M$1500,'Time Entries'!$A$2:$A$1500,A678,'Time Entries'!$B$2:$B$1500,B678)&gt;N('Settings'!$B$2)),"LONG DAY; ","")&amp;IF(AND(N(A678)&gt;0,N(J678)&gt;0,N(J678)-N(A678)&gt;N('Settings'!$B$4)),"ENTERED LATE; ","")&amp;IF(AND(N(A678)&gt;0,K678="",TODAY()-N(A678)&gt;=N('Settings'!$B$5)),"NOT APPROVED; ",""))-2)))</f>
        <v/>
      </c>
    </row>
    <row r="679">
      <c r="A679" s="6" t="n"/>
      <c r="D679" s="7" t="n"/>
      <c r="E679" s="7" t="n"/>
      <c r="J679" s="6" t="n"/>
      <c r="L679" s="8" t="n"/>
      <c r="M679" s="9">
        <f>IF(NOT(OR(A679&lt;&gt;"",B679&lt;&gt;"",C679&lt;&gt;"")),"",IF(N(G679)&gt;0,N(G679),IF(AND(AND(D679&lt;&gt;"",E679&lt;&gt;""),N(E679)&gt;N(D679)),ROUND((N(E679)-N(D679))*24-N(F679)/60,2),"")))</f>
        <v/>
      </c>
      <c r="N679" s="6">
        <f>IF(N(A679)=0,"",A679-WEEKDAY(A679,3))</f>
        <v/>
      </c>
      <c r="O679" s="8">
        <f>IF(NOT(OR(A679&lt;&gt;"",B679&lt;&gt;"",C679&lt;&gt;"")),"",IF(IF(N(A679)=0,"NO DATE; ",IF(A679&gt;TODAY(),"FUTURE DATE; ",""))&amp;IF(B679="","NO WORKER; ",IF(COUNTIF('Workers'!$A$2:$A$61,B679)=0,"WORKER NOT ON WORKERS SHEET; ",""))&amp;IF(C679="","NO JOB; ",IF(COUNTIF('Jobs'!$A$2:$A$61,C679)=0,"JOB NOT ON JOBS SHEET; ",""))&amp;IF(AND(N(G679)=0,AND(D679&lt;&gt;"",E679&lt;&gt;""),N(E679)&lt;=N(D679)),"END BEFORE START; ",IF(N(M679)&lt;=0,"NO HOURS; ",""))&amp;IF(AND(N(A679)&gt;0,B679&lt;&gt;"",COUNTIFS('Time Entries'!$A$2:$A$1500,A679,'Time Entries'!$B$2:$B$1500,B679,'Time Entries'!$C$2:$C$1500,C679,'Time Entries'!$M$2:$M$1500,M679)&gt;1),"POSSIBLE DUPLICATE; ","")&amp;IF(AND(N(A679)&gt;0,B679&lt;&gt;"",N('Settings'!$B$2)&gt;0,SUMIFS('Time Entries'!$M$2:$M$1500,'Time Entries'!$A$2:$A$1500,A679,'Time Entries'!$B$2:$B$1500,B679)&gt;N('Settings'!$B$2)),"LONG DAY; ","")&amp;IF(AND(N(A679)&gt;0,N(J679)&gt;0,N(J679)-N(A679)&gt;N('Settings'!$B$4)),"ENTERED LATE; ","")&amp;IF(AND(N(A679)&gt;0,K679="",TODAY()-N(A679)&gt;=N('Settings'!$B$5)),"NOT APPROVED; ","")="","",LEFT(IF(N(A679)=0,"NO DATE; ",IF(A679&gt;TODAY(),"FUTURE DATE; ",""))&amp;IF(B679="","NO WORKER; ",IF(COUNTIF('Workers'!$A$2:$A$61,B679)=0,"WORKER NOT ON WORKERS SHEET; ",""))&amp;IF(C679="","NO JOB; ",IF(COUNTIF('Jobs'!$A$2:$A$61,C679)=0,"JOB NOT ON JOBS SHEET; ",""))&amp;IF(AND(N(G679)=0,AND(D679&lt;&gt;"",E679&lt;&gt;""),N(E679)&lt;=N(D679)),"END BEFORE START; ",IF(N(M679)&lt;=0,"NO HOURS; ",""))&amp;IF(AND(N(A679)&gt;0,B679&lt;&gt;"",COUNTIFS('Time Entries'!$A$2:$A$1500,A679,'Time Entries'!$B$2:$B$1500,B679,'Time Entries'!$C$2:$C$1500,C679,'Time Entries'!$M$2:$M$1500,M679)&gt;1),"POSSIBLE DUPLICATE; ","")&amp;IF(AND(N(A679)&gt;0,B679&lt;&gt;"",N('Settings'!$B$2)&gt;0,SUMIFS('Time Entries'!$M$2:$M$1500,'Time Entries'!$A$2:$A$1500,A679,'Time Entries'!$B$2:$B$1500,B679)&gt;N('Settings'!$B$2)),"LONG DAY; ","")&amp;IF(AND(N(A679)&gt;0,N(J679)&gt;0,N(J679)-N(A679)&gt;N('Settings'!$B$4)),"ENTERED LATE; ","")&amp;IF(AND(N(A679)&gt;0,K679="",TODAY()-N(A679)&gt;=N('Settings'!$B$5)),"NOT APPROVED; ",""),LEN(IF(N(A679)=0,"NO DATE; ",IF(A679&gt;TODAY(),"FUTURE DATE; ",""))&amp;IF(B679="","NO WORKER; ",IF(COUNTIF('Workers'!$A$2:$A$61,B679)=0,"WORKER NOT ON WORKERS SHEET; ",""))&amp;IF(C679="","NO JOB; ",IF(COUNTIF('Jobs'!$A$2:$A$61,C679)=0,"JOB NOT ON JOBS SHEET; ",""))&amp;IF(AND(N(G679)=0,AND(D679&lt;&gt;"",E679&lt;&gt;""),N(E679)&lt;=N(D679)),"END BEFORE START; ",IF(N(M679)&lt;=0,"NO HOURS; ",""))&amp;IF(AND(N(A679)&gt;0,B679&lt;&gt;"",COUNTIFS('Time Entries'!$A$2:$A$1500,A679,'Time Entries'!$B$2:$B$1500,B679,'Time Entries'!$C$2:$C$1500,C679,'Time Entries'!$M$2:$M$1500,M679)&gt;1),"POSSIBLE DUPLICATE; ","")&amp;IF(AND(N(A679)&gt;0,B679&lt;&gt;"",N('Settings'!$B$2)&gt;0,SUMIFS('Time Entries'!$M$2:$M$1500,'Time Entries'!$A$2:$A$1500,A679,'Time Entries'!$B$2:$B$1500,B679)&gt;N('Settings'!$B$2)),"LONG DAY; ","")&amp;IF(AND(N(A679)&gt;0,N(J679)&gt;0,N(J679)-N(A679)&gt;N('Settings'!$B$4)),"ENTERED LATE; ","")&amp;IF(AND(N(A679)&gt;0,K679="",TODAY()-N(A679)&gt;=N('Settings'!$B$5)),"NOT APPROVED; ",""))-2)))</f>
        <v/>
      </c>
    </row>
    <row r="680">
      <c r="A680" s="6" t="n"/>
      <c r="D680" s="7" t="n"/>
      <c r="E680" s="7" t="n"/>
      <c r="J680" s="6" t="n"/>
      <c r="L680" s="8" t="n"/>
      <c r="M680" s="9">
        <f>IF(NOT(OR(A680&lt;&gt;"",B680&lt;&gt;"",C680&lt;&gt;"")),"",IF(N(G680)&gt;0,N(G680),IF(AND(AND(D680&lt;&gt;"",E680&lt;&gt;""),N(E680)&gt;N(D680)),ROUND((N(E680)-N(D680))*24-N(F680)/60,2),"")))</f>
        <v/>
      </c>
      <c r="N680" s="6">
        <f>IF(N(A680)=0,"",A680-WEEKDAY(A680,3))</f>
        <v/>
      </c>
      <c r="O680" s="8">
        <f>IF(NOT(OR(A680&lt;&gt;"",B680&lt;&gt;"",C680&lt;&gt;"")),"",IF(IF(N(A680)=0,"NO DATE; ",IF(A680&gt;TODAY(),"FUTURE DATE; ",""))&amp;IF(B680="","NO WORKER; ",IF(COUNTIF('Workers'!$A$2:$A$61,B680)=0,"WORKER NOT ON WORKERS SHEET; ",""))&amp;IF(C680="","NO JOB; ",IF(COUNTIF('Jobs'!$A$2:$A$61,C680)=0,"JOB NOT ON JOBS SHEET; ",""))&amp;IF(AND(N(G680)=0,AND(D680&lt;&gt;"",E680&lt;&gt;""),N(E680)&lt;=N(D680)),"END BEFORE START; ",IF(N(M680)&lt;=0,"NO HOURS; ",""))&amp;IF(AND(N(A680)&gt;0,B680&lt;&gt;"",COUNTIFS('Time Entries'!$A$2:$A$1500,A680,'Time Entries'!$B$2:$B$1500,B680,'Time Entries'!$C$2:$C$1500,C680,'Time Entries'!$M$2:$M$1500,M680)&gt;1),"POSSIBLE DUPLICATE; ","")&amp;IF(AND(N(A680)&gt;0,B680&lt;&gt;"",N('Settings'!$B$2)&gt;0,SUMIFS('Time Entries'!$M$2:$M$1500,'Time Entries'!$A$2:$A$1500,A680,'Time Entries'!$B$2:$B$1500,B680)&gt;N('Settings'!$B$2)),"LONG DAY; ","")&amp;IF(AND(N(A680)&gt;0,N(J680)&gt;0,N(J680)-N(A680)&gt;N('Settings'!$B$4)),"ENTERED LATE; ","")&amp;IF(AND(N(A680)&gt;0,K680="",TODAY()-N(A680)&gt;=N('Settings'!$B$5)),"NOT APPROVED; ","")="","",LEFT(IF(N(A680)=0,"NO DATE; ",IF(A680&gt;TODAY(),"FUTURE DATE; ",""))&amp;IF(B680="","NO WORKER; ",IF(COUNTIF('Workers'!$A$2:$A$61,B680)=0,"WORKER NOT ON WORKERS SHEET; ",""))&amp;IF(C680="","NO JOB; ",IF(COUNTIF('Jobs'!$A$2:$A$61,C680)=0,"JOB NOT ON JOBS SHEET; ",""))&amp;IF(AND(N(G680)=0,AND(D680&lt;&gt;"",E680&lt;&gt;""),N(E680)&lt;=N(D680)),"END BEFORE START; ",IF(N(M680)&lt;=0,"NO HOURS; ",""))&amp;IF(AND(N(A680)&gt;0,B680&lt;&gt;"",COUNTIFS('Time Entries'!$A$2:$A$1500,A680,'Time Entries'!$B$2:$B$1500,B680,'Time Entries'!$C$2:$C$1500,C680,'Time Entries'!$M$2:$M$1500,M680)&gt;1),"POSSIBLE DUPLICATE; ","")&amp;IF(AND(N(A680)&gt;0,B680&lt;&gt;"",N('Settings'!$B$2)&gt;0,SUMIFS('Time Entries'!$M$2:$M$1500,'Time Entries'!$A$2:$A$1500,A680,'Time Entries'!$B$2:$B$1500,B680)&gt;N('Settings'!$B$2)),"LONG DAY; ","")&amp;IF(AND(N(A680)&gt;0,N(J680)&gt;0,N(J680)-N(A680)&gt;N('Settings'!$B$4)),"ENTERED LATE; ","")&amp;IF(AND(N(A680)&gt;0,K680="",TODAY()-N(A680)&gt;=N('Settings'!$B$5)),"NOT APPROVED; ",""),LEN(IF(N(A680)=0,"NO DATE; ",IF(A680&gt;TODAY(),"FUTURE DATE; ",""))&amp;IF(B680="","NO WORKER; ",IF(COUNTIF('Workers'!$A$2:$A$61,B680)=0,"WORKER NOT ON WORKERS SHEET; ",""))&amp;IF(C680="","NO JOB; ",IF(COUNTIF('Jobs'!$A$2:$A$61,C680)=0,"JOB NOT ON JOBS SHEET; ",""))&amp;IF(AND(N(G680)=0,AND(D680&lt;&gt;"",E680&lt;&gt;""),N(E680)&lt;=N(D680)),"END BEFORE START; ",IF(N(M680)&lt;=0,"NO HOURS; ",""))&amp;IF(AND(N(A680)&gt;0,B680&lt;&gt;"",COUNTIFS('Time Entries'!$A$2:$A$1500,A680,'Time Entries'!$B$2:$B$1500,B680,'Time Entries'!$C$2:$C$1500,C680,'Time Entries'!$M$2:$M$1500,M680)&gt;1),"POSSIBLE DUPLICATE; ","")&amp;IF(AND(N(A680)&gt;0,B680&lt;&gt;"",N('Settings'!$B$2)&gt;0,SUMIFS('Time Entries'!$M$2:$M$1500,'Time Entries'!$A$2:$A$1500,A680,'Time Entries'!$B$2:$B$1500,B680)&gt;N('Settings'!$B$2)),"LONG DAY; ","")&amp;IF(AND(N(A680)&gt;0,N(J680)&gt;0,N(J680)-N(A680)&gt;N('Settings'!$B$4)),"ENTERED LATE; ","")&amp;IF(AND(N(A680)&gt;0,K680="",TODAY()-N(A680)&gt;=N('Settings'!$B$5)),"NOT APPROVED; ",""))-2)))</f>
        <v/>
      </c>
    </row>
    <row r="681">
      <c r="A681" s="6" t="n"/>
      <c r="D681" s="7" t="n"/>
      <c r="E681" s="7" t="n"/>
      <c r="J681" s="6" t="n"/>
      <c r="L681" s="8" t="n"/>
      <c r="M681" s="9">
        <f>IF(NOT(OR(A681&lt;&gt;"",B681&lt;&gt;"",C681&lt;&gt;"")),"",IF(N(G681)&gt;0,N(G681),IF(AND(AND(D681&lt;&gt;"",E681&lt;&gt;""),N(E681)&gt;N(D681)),ROUND((N(E681)-N(D681))*24-N(F681)/60,2),"")))</f>
        <v/>
      </c>
      <c r="N681" s="6">
        <f>IF(N(A681)=0,"",A681-WEEKDAY(A681,3))</f>
        <v/>
      </c>
      <c r="O681" s="8">
        <f>IF(NOT(OR(A681&lt;&gt;"",B681&lt;&gt;"",C681&lt;&gt;"")),"",IF(IF(N(A681)=0,"NO DATE; ",IF(A681&gt;TODAY(),"FUTURE DATE; ",""))&amp;IF(B681="","NO WORKER; ",IF(COUNTIF('Workers'!$A$2:$A$61,B681)=0,"WORKER NOT ON WORKERS SHEET; ",""))&amp;IF(C681="","NO JOB; ",IF(COUNTIF('Jobs'!$A$2:$A$61,C681)=0,"JOB NOT ON JOBS SHEET; ",""))&amp;IF(AND(N(G681)=0,AND(D681&lt;&gt;"",E681&lt;&gt;""),N(E681)&lt;=N(D681)),"END BEFORE START; ",IF(N(M681)&lt;=0,"NO HOURS; ",""))&amp;IF(AND(N(A681)&gt;0,B681&lt;&gt;"",COUNTIFS('Time Entries'!$A$2:$A$1500,A681,'Time Entries'!$B$2:$B$1500,B681,'Time Entries'!$C$2:$C$1500,C681,'Time Entries'!$M$2:$M$1500,M681)&gt;1),"POSSIBLE DUPLICATE; ","")&amp;IF(AND(N(A681)&gt;0,B681&lt;&gt;"",N('Settings'!$B$2)&gt;0,SUMIFS('Time Entries'!$M$2:$M$1500,'Time Entries'!$A$2:$A$1500,A681,'Time Entries'!$B$2:$B$1500,B681)&gt;N('Settings'!$B$2)),"LONG DAY; ","")&amp;IF(AND(N(A681)&gt;0,N(J681)&gt;0,N(J681)-N(A681)&gt;N('Settings'!$B$4)),"ENTERED LATE; ","")&amp;IF(AND(N(A681)&gt;0,K681="",TODAY()-N(A681)&gt;=N('Settings'!$B$5)),"NOT APPROVED; ","")="","",LEFT(IF(N(A681)=0,"NO DATE; ",IF(A681&gt;TODAY(),"FUTURE DATE; ",""))&amp;IF(B681="","NO WORKER; ",IF(COUNTIF('Workers'!$A$2:$A$61,B681)=0,"WORKER NOT ON WORKERS SHEET; ",""))&amp;IF(C681="","NO JOB; ",IF(COUNTIF('Jobs'!$A$2:$A$61,C681)=0,"JOB NOT ON JOBS SHEET; ",""))&amp;IF(AND(N(G681)=0,AND(D681&lt;&gt;"",E681&lt;&gt;""),N(E681)&lt;=N(D681)),"END BEFORE START; ",IF(N(M681)&lt;=0,"NO HOURS; ",""))&amp;IF(AND(N(A681)&gt;0,B681&lt;&gt;"",COUNTIFS('Time Entries'!$A$2:$A$1500,A681,'Time Entries'!$B$2:$B$1500,B681,'Time Entries'!$C$2:$C$1500,C681,'Time Entries'!$M$2:$M$1500,M681)&gt;1),"POSSIBLE DUPLICATE; ","")&amp;IF(AND(N(A681)&gt;0,B681&lt;&gt;"",N('Settings'!$B$2)&gt;0,SUMIFS('Time Entries'!$M$2:$M$1500,'Time Entries'!$A$2:$A$1500,A681,'Time Entries'!$B$2:$B$1500,B681)&gt;N('Settings'!$B$2)),"LONG DAY; ","")&amp;IF(AND(N(A681)&gt;0,N(J681)&gt;0,N(J681)-N(A681)&gt;N('Settings'!$B$4)),"ENTERED LATE; ","")&amp;IF(AND(N(A681)&gt;0,K681="",TODAY()-N(A681)&gt;=N('Settings'!$B$5)),"NOT APPROVED; ",""),LEN(IF(N(A681)=0,"NO DATE; ",IF(A681&gt;TODAY(),"FUTURE DATE; ",""))&amp;IF(B681="","NO WORKER; ",IF(COUNTIF('Workers'!$A$2:$A$61,B681)=0,"WORKER NOT ON WORKERS SHEET; ",""))&amp;IF(C681="","NO JOB; ",IF(COUNTIF('Jobs'!$A$2:$A$61,C681)=0,"JOB NOT ON JOBS SHEET; ",""))&amp;IF(AND(N(G681)=0,AND(D681&lt;&gt;"",E681&lt;&gt;""),N(E681)&lt;=N(D681)),"END BEFORE START; ",IF(N(M681)&lt;=0,"NO HOURS; ",""))&amp;IF(AND(N(A681)&gt;0,B681&lt;&gt;"",COUNTIFS('Time Entries'!$A$2:$A$1500,A681,'Time Entries'!$B$2:$B$1500,B681,'Time Entries'!$C$2:$C$1500,C681,'Time Entries'!$M$2:$M$1500,M681)&gt;1),"POSSIBLE DUPLICATE; ","")&amp;IF(AND(N(A681)&gt;0,B681&lt;&gt;"",N('Settings'!$B$2)&gt;0,SUMIFS('Time Entries'!$M$2:$M$1500,'Time Entries'!$A$2:$A$1500,A681,'Time Entries'!$B$2:$B$1500,B681)&gt;N('Settings'!$B$2)),"LONG DAY; ","")&amp;IF(AND(N(A681)&gt;0,N(J681)&gt;0,N(J681)-N(A681)&gt;N('Settings'!$B$4)),"ENTERED LATE; ","")&amp;IF(AND(N(A681)&gt;0,K681="",TODAY()-N(A681)&gt;=N('Settings'!$B$5)),"NOT APPROVED; ",""))-2)))</f>
        <v/>
      </c>
    </row>
    <row r="682">
      <c r="A682" s="6" t="n"/>
      <c r="D682" s="7" t="n"/>
      <c r="E682" s="7" t="n"/>
      <c r="J682" s="6" t="n"/>
      <c r="L682" s="8" t="n"/>
      <c r="M682" s="9">
        <f>IF(NOT(OR(A682&lt;&gt;"",B682&lt;&gt;"",C682&lt;&gt;"")),"",IF(N(G682)&gt;0,N(G682),IF(AND(AND(D682&lt;&gt;"",E682&lt;&gt;""),N(E682)&gt;N(D682)),ROUND((N(E682)-N(D682))*24-N(F682)/60,2),"")))</f>
        <v/>
      </c>
      <c r="N682" s="6">
        <f>IF(N(A682)=0,"",A682-WEEKDAY(A682,3))</f>
        <v/>
      </c>
      <c r="O682" s="8">
        <f>IF(NOT(OR(A682&lt;&gt;"",B682&lt;&gt;"",C682&lt;&gt;"")),"",IF(IF(N(A682)=0,"NO DATE; ",IF(A682&gt;TODAY(),"FUTURE DATE; ",""))&amp;IF(B682="","NO WORKER; ",IF(COUNTIF('Workers'!$A$2:$A$61,B682)=0,"WORKER NOT ON WORKERS SHEET; ",""))&amp;IF(C682="","NO JOB; ",IF(COUNTIF('Jobs'!$A$2:$A$61,C682)=0,"JOB NOT ON JOBS SHEET; ",""))&amp;IF(AND(N(G682)=0,AND(D682&lt;&gt;"",E682&lt;&gt;""),N(E682)&lt;=N(D682)),"END BEFORE START; ",IF(N(M682)&lt;=0,"NO HOURS; ",""))&amp;IF(AND(N(A682)&gt;0,B682&lt;&gt;"",COUNTIFS('Time Entries'!$A$2:$A$1500,A682,'Time Entries'!$B$2:$B$1500,B682,'Time Entries'!$C$2:$C$1500,C682,'Time Entries'!$M$2:$M$1500,M682)&gt;1),"POSSIBLE DUPLICATE; ","")&amp;IF(AND(N(A682)&gt;0,B682&lt;&gt;"",N('Settings'!$B$2)&gt;0,SUMIFS('Time Entries'!$M$2:$M$1500,'Time Entries'!$A$2:$A$1500,A682,'Time Entries'!$B$2:$B$1500,B682)&gt;N('Settings'!$B$2)),"LONG DAY; ","")&amp;IF(AND(N(A682)&gt;0,N(J682)&gt;0,N(J682)-N(A682)&gt;N('Settings'!$B$4)),"ENTERED LATE; ","")&amp;IF(AND(N(A682)&gt;0,K682="",TODAY()-N(A682)&gt;=N('Settings'!$B$5)),"NOT APPROVED; ","")="","",LEFT(IF(N(A682)=0,"NO DATE; ",IF(A682&gt;TODAY(),"FUTURE DATE; ",""))&amp;IF(B682="","NO WORKER; ",IF(COUNTIF('Workers'!$A$2:$A$61,B682)=0,"WORKER NOT ON WORKERS SHEET; ",""))&amp;IF(C682="","NO JOB; ",IF(COUNTIF('Jobs'!$A$2:$A$61,C682)=0,"JOB NOT ON JOBS SHEET; ",""))&amp;IF(AND(N(G682)=0,AND(D682&lt;&gt;"",E682&lt;&gt;""),N(E682)&lt;=N(D682)),"END BEFORE START; ",IF(N(M682)&lt;=0,"NO HOURS; ",""))&amp;IF(AND(N(A682)&gt;0,B682&lt;&gt;"",COUNTIFS('Time Entries'!$A$2:$A$1500,A682,'Time Entries'!$B$2:$B$1500,B682,'Time Entries'!$C$2:$C$1500,C682,'Time Entries'!$M$2:$M$1500,M682)&gt;1),"POSSIBLE DUPLICATE; ","")&amp;IF(AND(N(A682)&gt;0,B682&lt;&gt;"",N('Settings'!$B$2)&gt;0,SUMIFS('Time Entries'!$M$2:$M$1500,'Time Entries'!$A$2:$A$1500,A682,'Time Entries'!$B$2:$B$1500,B682)&gt;N('Settings'!$B$2)),"LONG DAY; ","")&amp;IF(AND(N(A682)&gt;0,N(J682)&gt;0,N(J682)-N(A682)&gt;N('Settings'!$B$4)),"ENTERED LATE; ","")&amp;IF(AND(N(A682)&gt;0,K682="",TODAY()-N(A682)&gt;=N('Settings'!$B$5)),"NOT APPROVED; ",""),LEN(IF(N(A682)=0,"NO DATE; ",IF(A682&gt;TODAY(),"FUTURE DATE; ",""))&amp;IF(B682="","NO WORKER; ",IF(COUNTIF('Workers'!$A$2:$A$61,B682)=0,"WORKER NOT ON WORKERS SHEET; ",""))&amp;IF(C682="","NO JOB; ",IF(COUNTIF('Jobs'!$A$2:$A$61,C682)=0,"JOB NOT ON JOBS SHEET; ",""))&amp;IF(AND(N(G682)=0,AND(D682&lt;&gt;"",E682&lt;&gt;""),N(E682)&lt;=N(D682)),"END BEFORE START; ",IF(N(M682)&lt;=0,"NO HOURS; ",""))&amp;IF(AND(N(A682)&gt;0,B682&lt;&gt;"",COUNTIFS('Time Entries'!$A$2:$A$1500,A682,'Time Entries'!$B$2:$B$1500,B682,'Time Entries'!$C$2:$C$1500,C682,'Time Entries'!$M$2:$M$1500,M682)&gt;1),"POSSIBLE DUPLICATE; ","")&amp;IF(AND(N(A682)&gt;0,B682&lt;&gt;"",N('Settings'!$B$2)&gt;0,SUMIFS('Time Entries'!$M$2:$M$1500,'Time Entries'!$A$2:$A$1500,A682,'Time Entries'!$B$2:$B$1500,B682)&gt;N('Settings'!$B$2)),"LONG DAY; ","")&amp;IF(AND(N(A682)&gt;0,N(J682)&gt;0,N(J682)-N(A682)&gt;N('Settings'!$B$4)),"ENTERED LATE; ","")&amp;IF(AND(N(A682)&gt;0,K682="",TODAY()-N(A682)&gt;=N('Settings'!$B$5)),"NOT APPROVED; ",""))-2)))</f>
        <v/>
      </c>
    </row>
    <row r="683">
      <c r="A683" s="6" t="n"/>
      <c r="D683" s="7" t="n"/>
      <c r="E683" s="7" t="n"/>
      <c r="J683" s="6" t="n"/>
      <c r="L683" s="8" t="n"/>
      <c r="M683" s="9">
        <f>IF(NOT(OR(A683&lt;&gt;"",B683&lt;&gt;"",C683&lt;&gt;"")),"",IF(N(G683)&gt;0,N(G683),IF(AND(AND(D683&lt;&gt;"",E683&lt;&gt;""),N(E683)&gt;N(D683)),ROUND((N(E683)-N(D683))*24-N(F683)/60,2),"")))</f>
        <v/>
      </c>
      <c r="N683" s="6">
        <f>IF(N(A683)=0,"",A683-WEEKDAY(A683,3))</f>
        <v/>
      </c>
      <c r="O683" s="8">
        <f>IF(NOT(OR(A683&lt;&gt;"",B683&lt;&gt;"",C683&lt;&gt;"")),"",IF(IF(N(A683)=0,"NO DATE; ",IF(A683&gt;TODAY(),"FUTURE DATE; ",""))&amp;IF(B683="","NO WORKER; ",IF(COUNTIF('Workers'!$A$2:$A$61,B683)=0,"WORKER NOT ON WORKERS SHEET; ",""))&amp;IF(C683="","NO JOB; ",IF(COUNTIF('Jobs'!$A$2:$A$61,C683)=0,"JOB NOT ON JOBS SHEET; ",""))&amp;IF(AND(N(G683)=0,AND(D683&lt;&gt;"",E683&lt;&gt;""),N(E683)&lt;=N(D683)),"END BEFORE START; ",IF(N(M683)&lt;=0,"NO HOURS; ",""))&amp;IF(AND(N(A683)&gt;0,B683&lt;&gt;"",COUNTIFS('Time Entries'!$A$2:$A$1500,A683,'Time Entries'!$B$2:$B$1500,B683,'Time Entries'!$C$2:$C$1500,C683,'Time Entries'!$M$2:$M$1500,M683)&gt;1),"POSSIBLE DUPLICATE; ","")&amp;IF(AND(N(A683)&gt;0,B683&lt;&gt;"",N('Settings'!$B$2)&gt;0,SUMIFS('Time Entries'!$M$2:$M$1500,'Time Entries'!$A$2:$A$1500,A683,'Time Entries'!$B$2:$B$1500,B683)&gt;N('Settings'!$B$2)),"LONG DAY; ","")&amp;IF(AND(N(A683)&gt;0,N(J683)&gt;0,N(J683)-N(A683)&gt;N('Settings'!$B$4)),"ENTERED LATE; ","")&amp;IF(AND(N(A683)&gt;0,K683="",TODAY()-N(A683)&gt;=N('Settings'!$B$5)),"NOT APPROVED; ","")="","",LEFT(IF(N(A683)=0,"NO DATE; ",IF(A683&gt;TODAY(),"FUTURE DATE; ",""))&amp;IF(B683="","NO WORKER; ",IF(COUNTIF('Workers'!$A$2:$A$61,B683)=0,"WORKER NOT ON WORKERS SHEET; ",""))&amp;IF(C683="","NO JOB; ",IF(COUNTIF('Jobs'!$A$2:$A$61,C683)=0,"JOB NOT ON JOBS SHEET; ",""))&amp;IF(AND(N(G683)=0,AND(D683&lt;&gt;"",E683&lt;&gt;""),N(E683)&lt;=N(D683)),"END BEFORE START; ",IF(N(M683)&lt;=0,"NO HOURS; ",""))&amp;IF(AND(N(A683)&gt;0,B683&lt;&gt;"",COUNTIFS('Time Entries'!$A$2:$A$1500,A683,'Time Entries'!$B$2:$B$1500,B683,'Time Entries'!$C$2:$C$1500,C683,'Time Entries'!$M$2:$M$1500,M683)&gt;1),"POSSIBLE DUPLICATE; ","")&amp;IF(AND(N(A683)&gt;0,B683&lt;&gt;"",N('Settings'!$B$2)&gt;0,SUMIFS('Time Entries'!$M$2:$M$1500,'Time Entries'!$A$2:$A$1500,A683,'Time Entries'!$B$2:$B$1500,B683)&gt;N('Settings'!$B$2)),"LONG DAY; ","")&amp;IF(AND(N(A683)&gt;0,N(J683)&gt;0,N(J683)-N(A683)&gt;N('Settings'!$B$4)),"ENTERED LATE; ","")&amp;IF(AND(N(A683)&gt;0,K683="",TODAY()-N(A683)&gt;=N('Settings'!$B$5)),"NOT APPROVED; ",""),LEN(IF(N(A683)=0,"NO DATE; ",IF(A683&gt;TODAY(),"FUTURE DATE; ",""))&amp;IF(B683="","NO WORKER; ",IF(COUNTIF('Workers'!$A$2:$A$61,B683)=0,"WORKER NOT ON WORKERS SHEET; ",""))&amp;IF(C683="","NO JOB; ",IF(COUNTIF('Jobs'!$A$2:$A$61,C683)=0,"JOB NOT ON JOBS SHEET; ",""))&amp;IF(AND(N(G683)=0,AND(D683&lt;&gt;"",E683&lt;&gt;""),N(E683)&lt;=N(D683)),"END BEFORE START; ",IF(N(M683)&lt;=0,"NO HOURS; ",""))&amp;IF(AND(N(A683)&gt;0,B683&lt;&gt;"",COUNTIFS('Time Entries'!$A$2:$A$1500,A683,'Time Entries'!$B$2:$B$1500,B683,'Time Entries'!$C$2:$C$1500,C683,'Time Entries'!$M$2:$M$1500,M683)&gt;1),"POSSIBLE DUPLICATE; ","")&amp;IF(AND(N(A683)&gt;0,B683&lt;&gt;"",N('Settings'!$B$2)&gt;0,SUMIFS('Time Entries'!$M$2:$M$1500,'Time Entries'!$A$2:$A$1500,A683,'Time Entries'!$B$2:$B$1500,B683)&gt;N('Settings'!$B$2)),"LONG DAY; ","")&amp;IF(AND(N(A683)&gt;0,N(J683)&gt;0,N(J683)-N(A683)&gt;N('Settings'!$B$4)),"ENTERED LATE; ","")&amp;IF(AND(N(A683)&gt;0,K683="",TODAY()-N(A683)&gt;=N('Settings'!$B$5)),"NOT APPROVED; ",""))-2)))</f>
        <v/>
      </c>
    </row>
    <row r="684">
      <c r="A684" s="6" t="n"/>
      <c r="D684" s="7" t="n"/>
      <c r="E684" s="7" t="n"/>
      <c r="J684" s="6" t="n"/>
      <c r="L684" s="8" t="n"/>
      <c r="M684" s="9">
        <f>IF(NOT(OR(A684&lt;&gt;"",B684&lt;&gt;"",C684&lt;&gt;"")),"",IF(N(G684)&gt;0,N(G684),IF(AND(AND(D684&lt;&gt;"",E684&lt;&gt;""),N(E684)&gt;N(D684)),ROUND((N(E684)-N(D684))*24-N(F684)/60,2),"")))</f>
        <v/>
      </c>
      <c r="N684" s="6">
        <f>IF(N(A684)=0,"",A684-WEEKDAY(A684,3))</f>
        <v/>
      </c>
      <c r="O684" s="8">
        <f>IF(NOT(OR(A684&lt;&gt;"",B684&lt;&gt;"",C684&lt;&gt;"")),"",IF(IF(N(A684)=0,"NO DATE; ",IF(A684&gt;TODAY(),"FUTURE DATE; ",""))&amp;IF(B684="","NO WORKER; ",IF(COUNTIF('Workers'!$A$2:$A$61,B684)=0,"WORKER NOT ON WORKERS SHEET; ",""))&amp;IF(C684="","NO JOB; ",IF(COUNTIF('Jobs'!$A$2:$A$61,C684)=0,"JOB NOT ON JOBS SHEET; ",""))&amp;IF(AND(N(G684)=0,AND(D684&lt;&gt;"",E684&lt;&gt;""),N(E684)&lt;=N(D684)),"END BEFORE START; ",IF(N(M684)&lt;=0,"NO HOURS; ",""))&amp;IF(AND(N(A684)&gt;0,B684&lt;&gt;"",COUNTIFS('Time Entries'!$A$2:$A$1500,A684,'Time Entries'!$B$2:$B$1500,B684,'Time Entries'!$C$2:$C$1500,C684,'Time Entries'!$M$2:$M$1500,M684)&gt;1),"POSSIBLE DUPLICATE; ","")&amp;IF(AND(N(A684)&gt;0,B684&lt;&gt;"",N('Settings'!$B$2)&gt;0,SUMIFS('Time Entries'!$M$2:$M$1500,'Time Entries'!$A$2:$A$1500,A684,'Time Entries'!$B$2:$B$1500,B684)&gt;N('Settings'!$B$2)),"LONG DAY; ","")&amp;IF(AND(N(A684)&gt;0,N(J684)&gt;0,N(J684)-N(A684)&gt;N('Settings'!$B$4)),"ENTERED LATE; ","")&amp;IF(AND(N(A684)&gt;0,K684="",TODAY()-N(A684)&gt;=N('Settings'!$B$5)),"NOT APPROVED; ","")="","",LEFT(IF(N(A684)=0,"NO DATE; ",IF(A684&gt;TODAY(),"FUTURE DATE; ",""))&amp;IF(B684="","NO WORKER; ",IF(COUNTIF('Workers'!$A$2:$A$61,B684)=0,"WORKER NOT ON WORKERS SHEET; ",""))&amp;IF(C684="","NO JOB; ",IF(COUNTIF('Jobs'!$A$2:$A$61,C684)=0,"JOB NOT ON JOBS SHEET; ",""))&amp;IF(AND(N(G684)=0,AND(D684&lt;&gt;"",E684&lt;&gt;""),N(E684)&lt;=N(D684)),"END BEFORE START; ",IF(N(M684)&lt;=0,"NO HOURS; ",""))&amp;IF(AND(N(A684)&gt;0,B684&lt;&gt;"",COUNTIFS('Time Entries'!$A$2:$A$1500,A684,'Time Entries'!$B$2:$B$1500,B684,'Time Entries'!$C$2:$C$1500,C684,'Time Entries'!$M$2:$M$1500,M684)&gt;1),"POSSIBLE DUPLICATE; ","")&amp;IF(AND(N(A684)&gt;0,B684&lt;&gt;"",N('Settings'!$B$2)&gt;0,SUMIFS('Time Entries'!$M$2:$M$1500,'Time Entries'!$A$2:$A$1500,A684,'Time Entries'!$B$2:$B$1500,B684)&gt;N('Settings'!$B$2)),"LONG DAY; ","")&amp;IF(AND(N(A684)&gt;0,N(J684)&gt;0,N(J684)-N(A684)&gt;N('Settings'!$B$4)),"ENTERED LATE; ","")&amp;IF(AND(N(A684)&gt;0,K684="",TODAY()-N(A684)&gt;=N('Settings'!$B$5)),"NOT APPROVED; ",""),LEN(IF(N(A684)=0,"NO DATE; ",IF(A684&gt;TODAY(),"FUTURE DATE; ",""))&amp;IF(B684="","NO WORKER; ",IF(COUNTIF('Workers'!$A$2:$A$61,B684)=0,"WORKER NOT ON WORKERS SHEET; ",""))&amp;IF(C684="","NO JOB; ",IF(COUNTIF('Jobs'!$A$2:$A$61,C684)=0,"JOB NOT ON JOBS SHEET; ",""))&amp;IF(AND(N(G684)=0,AND(D684&lt;&gt;"",E684&lt;&gt;""),N(E684)&lt;=N(D684)),"END BEFORE START; ",IF(N(M684)&lt;=0,"NO HOURS; ",""))&amp;IF(AND(N(A684)&gt;0,B684&lt;&gt;"",COUNTIFS('Time Entries'!$A$2:$A$1500,A684,'Time Entries'!$B$2:$B$1500,B684,'Time Entries'!$C$2:$C$1500,C684,'Time Entries'!$M$2:$M$1500,M684)&gt;1),"POSSIBLE DUPLICATE; ","")&amp;IF(AND(N(A684)&gt;0,B684&lt;&gt;"",N('Settings'!$B$2)&gt;0,SUMIFS('Time Entries'!$M$2:$M$1500,'Time Entries'!$A$2:$A$1500,A684,'Time Entries'!$B$2:$B$1500,B684)&gt;N('Settings'!$B$2)),"LONG DAY; ","")&amp;IF(AND(N(A684)&gt;0,N(J684)&gt;0,N(J684)-N(A684)&gt;N('Settings'!$B$4)),"ENTERED LATE; ","")&amp;IF(AND(N(A684)&gt;0,K684="",TODAY()-N(A684)&gt;=N('Settings'!$B$5)),"NOT APPROVED; ",""))-2)))</f>
        <v/>
      </c>
    </row>
    <row r="685">
      <c r="A685" s="6" t="n"/>
      <c r="D685" s="7" t="n"/>
      <c r="E685" s="7" t="n"/>
      <c r="J685" s="6" t="n"/>
      <c r="L685" s="8" t="n"/>
      <c r="M685" s="9">
        <f>IF(NOT(OR(A685&lt;&gt;"",B685&lt;&gt;"",C685&lt;&gt;"")),"",IF(N(G685)&gt;0,N(G685),IF(AND(AND(D685&lt;&gt;"",E685&lt;&gt;""),N(E685)&gt;N(D685)),ROUND((N(E685)-N(D685))*24-N(F685)/60,2),"")))</f>
        <v/>
      </c>
      <c r="N685" s="6">
        <f>IF(N(A685)=0,"",A685-WEEKDAY(A685,3))</f>
        <v/>
      </c>
      <c r="O685" s="8">
        <f>IF(NOT(OR(A685&lt;&gt;"",B685&lt;&gt;"",C685&lt;&gt;"")),"",IF(IF(N(A685)=0,"NO DATE; ",IF(A685&gt;TODAY(),"FUTURE DATE; ",""))&amp;IF(B685="","NO WORKER; ",IF(COUNTIF('Workers'!$A$2:$A$61,B685)=0,"WORKER NOT ON WORKERS SHEET; ",""))&amp;IF(C685="","NO JOB; ",IF(COUNTIF('Jobs'!$A$2:$A$61,C685)=0,"JOB NOT ON JOBS SHEET; ",""))&amp;IF(AND(N(G685)=0,AND(D685&lt;&gt;"",E685&lt;&gt;""),N(E685)&lt;=N(D685)),"END BEFORE START; ",IF(N(M685)&lt;=0,"NO HOURS; ",""))&amp;IF(AND(N(A685)&gt;0,B685&lt;&gt;"",COUNTIFS('Time Entries'!$A$2:$A$1500,A685,'Time Entries'!$B$2:$B$1500,B685,'Time Entries'!$C$2:$C$1500,C685,'Time Entries'!$M$2:$M$1500,M685)&gt;1),"POSSIBLE DUPLICATE; ","")&amp;IF(AND(N(A685)&gt;0,B685&lt;&gt;"",N('Settings'!$B$2)&gt;0,SUMIFS('Time Entries'!$M$2:$M$1500,'Time Entries'!$A$2:$A$1500,A685,'Time Entries'!$B$2:$B$1500,B685)&gt;N('Settings'!$B$2)),"LONG DAY; ","")&amp;IF(AND(N(A685)&gt;0,N(J685)&gt;0,N(J685)-N(A685)&gt;N('Settings'!$B$4)),"ENTERED LATE; ","")&amp;IF(AND(N(A685)&gt;0,K685="",TODAY()-N(A685)&gt;=N('Settings'!$B$5)),"NOT APPROVED; ","")="","",LEFT(IF(N(A685)=0,"NO DATE; ",IF(A685&gt;TODAY(),"FUTURE DATE; ",""))&amp;IF(B685="","NO WORKER; ",IF(COUNTIF('Workers'!$A$2:$A$61,B685)=0,"WORKER NOT ON WORKERS SHEET; ",""))&amp;IF(C685="","NO JOB; ",IF(COUNTIF('Jobs'!$A$2:$A$61,C685)=0,"JOB NOT ON JOBS SHEET; ",""))&amp;IF(AND(N(G685)=0,AND(D685&lt;&gt;"",E685&lt;&gt;""),N(E685)&lt;=N(D685)),"END BEFORE START; ",IF(N(M685)&lt;=0,"NO HOURS; ",""))&amp;IF(AND(N(A685)&gt;0,B685&lt;&gt;"",COUNTIFS('Time Entries'!$A$2:$A$1500,A685,'Time Entries'!$B$2:$B$1500,B685,'Time Entries'!$C$2:$C$1500,C685,'Time Entries'!$M$2:$M$1500,M685)&gt;1),"POSSIBLE DUPLICATE; ","")&amp;IF(AND(N(A685)&gt;0,B685&lt;&gt;"",N('Settings'!$B$2)&gt;0,SUMIFS('Time Entries'!$M$2:$M$1500,'Time Entries'!$A$2:$A$1500,A685,'Time Entries'!$B$2:$B$1500,B685)&gt;N('Settings'!$B$2)),"LONG DAY; ","")&amp;IF(AND(N(A685)&gt;0,N(J685)&gt;0,N(J685)-N(A685)&gt;N('Settings'!$B$4)),"ENTERED LATE; ","")&amp;IF(AND(N(A685)&gt;0,K685="",TODAY()-N(A685)&gt;=N('Settings'!$B$5)),"NOT APPROVED; ",""),LEN(IF(N(A685)=0,"NO DATE; ",IF(A685&gt;TODAY(),"FUTURE DATE; ",""))&amp;IF(B685="","NO WORKER; ",IF(COUNTIF('Workers'!$A$2:$A$61,B685)=0,"WORKER NOT ON WORKERS SHEET; ",""))&amp;IF(C685="","NO JOB; ",IF(COUNTIF('Jobs'!$A$2:$A$61,C685)=0,"JOB NOT ON JOBS SHEET; ",""))&amp;IF(AND(N(G685)=0,AND(D685&lt;&gt;"",E685&lt;&gt;""),N(E685)&lt;=N(D685)),"END BEFORE START; ",IF(N(M685)&lt;=0,"NO HOURS; ",""))&amp;IF(AND(N(A685)&gt;0,B685&lt;&gt;"",COUNTIFS('Time Entries'!$A$2:$A$1500,A685,'Time Entries'!$B$2:$B$1500,B685,'Time Entries'!$C$2:$C$1500,C685,'Time Entries'!$M$2:$M$1500,M685)&gt;1),"POSSIBLE DUPLICATE; ","")&amp;IF(AND(N(A685)&gt;0,B685&lt;&gt;"",N('Settings'!$B$2)&gt;0,SUMIFS('Time Entries'!$M$2:$M$1500,'Time Entries'!$A$2:$A$1500,A685,'Time Entries'!$B$2:$B$1500,B685)&gt;N('Settings'!$B$2)),"LONG DAY; ","")&amp;IF(AND(N(A685)&gt;0,N(J685)&gt;0,N(J685)-N(A685)&gt;N('Settings'!$B$4)),"ENTERED LATE; ","")&amp;IF(AND(N(A685)&gt;0,K685="",TODAY()-N(A685)&gt;=N('Settings'!$B$5)),"NOT APPROVED; ",""))-2)))</f>
        <v/>
      </c>
    </row>
    <row r="686">
      <c r="A686" s="6" t="n"/>
      <c r="D686" s="7" t="n"/>
      <c r="E686" s="7" t="n"/>
      <c r="J686" s="6" t="n"/>
      <c r="L686" s="8" t="n"/>
      <c r="M686" s="9">
        <f>IF(NOT(OR(A686&lt;&gt;"",B686&lt;&gt;"",C686&lt;&gt;"")),"",IF(N(G686)&gt;0,N(G686),IF(AND(AND(D686&lt;&gt;"",E686&lt;&gt;""),N(E686)&gt;N(D686)),ROUND((N(E686)-N(D686))*24-N(F686)/60,2),"")))</f>
        <v/>
      </c>
      <c r="N686" s="6">
        <f>IF(N(A686)=0,"",A686-WEEKDAY(A686,3))</f>
        <v/>
      </c>
      <c r="O686" s="8">
        <f>IF(NOT(OR(A686&lt;&gt;"",B686&lt;&gt;"",C686&lt;&gt;"")),"",IF(IF(N(A686)=0,"NO DATE; ",IF(A686&gt;TODAY(),"FUTURE DATE; ",""))&amp;IF(B686="","NO WORKER; ",IF(COUNTIF('Workers'!$A$2:$A$61,B686)=0,"WORKER NOT ON WORKERS SHEET; ",""))&amp;IF(C686="","NO JOB; ",IF(COUNTIF('Jobs'!$A$2:$A$61,C686)=0,"JOB NOT ON JOBS SHEET; ",""))&amp;IF(AND(N(G686)=0,AND(D686&lt;&gt;"",E686&lt;&gt;""),N(E686)&lt;=N(D686)),"END BEFORE START; ",IF(N(M686)&lt;=0,"NO HOURS; ",""))&amp;IF(AND(N(A686)&gt;0,B686&lt;&gt;"",COUNTIFS('Time Entries'!$A$2:$A$1500,A686,'Time Entries'!$B$2:$B$1500,B686,'Time Entries'!$C$2:$C$1500,C686,'Time Entries'!$M$2:$M$1500,M686)&gt;1),"POSSIBLE DUPLICATE; ","")&amp;IF(AND(N(A686)&gt;0,B686&lt;&gt;"",N('Settings'!$B$2)&gt;0,SUMIFS('Time Entries'!$M$2:$M$1500,'Time Entries'!$A$2:$A$1500,A686,'Time Entries'!$B$2:$B$1500,B686)&gt;N('Settings'!$B$2)),"LONG DAY; ","")&amp;IF(AND(N(A686)&gt;0,N(J686)&gt;0,N(J686)-N(A686)&gt;N('Settings'!$B$4)),"ENTERED LATE; ","")&amp;IF(AND(N(A686)&gt;0,K686="",TODAY()-N(A686)&gt;=N('Settings'!$B$5)),"NOT APPROVED; ","")="","",LEFT(IF(N(A686)=0,"NO DATE; ",IF(A686&gt;TODAY(),"FUTURE DATE; ",""))&amp;IF(B686="","NO WORKER; ",IF(COUNTIF('Workers'!$A$2:$A$61,B686)=0,"WORKER NOT ON WORKERS SHEET; ",""))&amp;IF(C686="","NO JOB; ",IF(COUNTIF('Jobs'!$A$2:$A$61,C686)=0,"JOB NOT ON JOBS SHEET; ",""))&amp;IF(AND(N(G686)=0,AND(D686&lt;&gt;"",E686&lt;&gt;""),N(E686)&lt;=N(D686)),"END BEFORE START; ",IF(N(M686)&lt;=0,"NO HOURS; ",""))&amp;IF(AND(N(A686)&gt;0,B686&lt;&gt;"",COUNTIFS('Time Entries'!$A$2:$A$1500,A686,'Time Entries'!$B$2:$B$1500,B686,'Time Entries'!$C$2:$C$1500,C686,'Time Entries'!$M$2:$M$1500,M686)&gt;1),"POSSIBLE DUPLICATE; ","")&amp;IF(AND(N(A686)&gt;0,B686&lt;&gt;"",N('Settings'!$B$2)&gt;0,SUMIFS('Time Entries'!$M$2:$M$1500,'Time Entries'!$A$2:$A$1500,A686,'Time Entries'!$B$2:$B$1500,B686)&gt;N('Settings'!$B$2)),"LONG DAY; ","")&amp;IF(AND(N(A686)&gt;0,N(J686)&gt;0,N(J686)-N(A686)&gt;N('Settings'!$B$4)),"ENTERED LATE; ","")&amp;IF(AND(N(A686)&gt;0,K686="",TODAY()-N(A686)&gt;=N('Settings'!$B$5)),"NOT APPROVED; ",""),LEN(IF(N(A686)=0,"NO DATE; ",IF(A686&gt;TODAY(),"FUTURE DATE; ",""))&amp;IF(B686="","NO WORKER; ",IF(COUNTIF('Workers'!$A$2:$A$61,B686)=0,"WORKER NOT ON WORKERS SHEET; ",""))&amp;IF(C686="","NO JOB; ",IF(COUNTIF('Jobs'!$A$2:$A$61,C686)=0,"JOB NOT ON JOBS SHEET; ",""))&amp;IF(AND(N(G686)=0,AND(D686&lt;&gt;"",E686&lt;&gt;""),N(E686)&lt;=N(D686)),"END BEFORE START; ",IF(N(M686)&lt;=0,"NO HOURS; ",""))&amp;IF(AND(N(A686)&gt;0,B686&lt;&gt;"",COUNTIFS('Time Entries'!$A$2:$A$1500,A686,'Time Entries'!$B$2:$B$1500,B686,'Time Entries'!$C$2:$C$1500,C686,'Time Entries'!$M$2:$M$1500,M686)&gt;1),"POSSIBLE DUPLICATE; ","")&amp;IF(AND(N(A686)&gt;0,B686&lt;&gt;"",N('Settings'!$B$2)&gt;0,SUMIFS('Time Entries'!$M$2:$M$1500,'Time Entries'!$A$2:$A$1500,A686,'Time Entries'!$B$2:$B$1500,B686)&gt;N('Settings'!$B$2)),"LONG DAY; ","")&amp;IF(AND(N(A686)&gt;0,N(J686)&gt;0,N(J686)-N(A686)&gt;N('Settings'!$B$4)),"ENTERED LATE; ","")&amp;IF(AND(N(A686)&gt;0,K686="",TODAY()-N(A686)&gt;=N('Settings'!$B$5)),"NOT APPROVED; ",""))-2)))</f>
        <v/>
      </c>
    </row>
    <row r="687">
      <c r="A687" s="6" t="n"/>
      <c r="D687" s="7" t="n"/>
      <c r="E687" s="7" t="n"/>
      <c r="J687" s="6" t="n"/>
      <c r="L687" s="8" t="n"/>
      <c r="M687" s="9">
        <f>IF(NOT(OR(A687&lt;&gt;"",B687&lt;&gt;"",C687&lt;&gt;"")),"",IF(N(G687)&gt;0,N(G687),IF(AND(AND(D687&lt;&gt;"",E687&lt;&gt;""),N(E687)&gt;N(D687)),ROUND((N(E687)-N(D687))*24-N(F687)/60,2),"")))</f>
        <v/>
      </c>
      <c r="N687" s="6">
        <f>IF(N(A687)=0,"",A687-WEEKDAY(A687,3))</f>
        <v/>
      </c>
      <c r="O687" s="8">
        <f>IF(NOT(OR(A687&lt;&gt;"",B687&lt;&gt;"",C687&lt;&gt;"")),"",IF(IF(N(A687)=0,"NO DATE; ",IF(A687&gt;TODAY(),"FUTURE DATE; ",""))&amp;IF(B687="","NO WORKER; ",IF(COUNTIF('Workers'!$A$2:$A$61,B687)=0,"WORKER NOT ON WORKERS SHEET; ",""))&amp;IF(C687="","NO JOB; ",IF(COUNTIF('Jobs'!$A$2:$A$61,C687)=0,"JOB NOT ON JOBS SHEET; ",""))&amp;IF(AND(N(G687)=0,AND(D687&lt;&gt;"",E687&lt;&gt;""),N(E687)&lt;=N(D687)),"END BEFORE START; ",IF(N(M687)&lt;=0,"NO HOURS; ",""))&amp;IF(AND(N(A687)&gt;0,B687&lt;&gt;"",COUNTIFS('Time Entries'!$A$2:$A$1500,A687,'Time Entries'!$B$2:$B$1500,B687,'Time Entries'!$C$2:$C$1500,C687,'Time Entries'!$M$2:$M$1500,M687)&gt;1),"POSSIBLE DUPLICATE; ","")&amp;IF(AND(N(A687)&gt;0,B687&lt;&gt;"",N('Settings'!$B$2)&gt;0,SUMIFS('Time Entries'!$M$2:$M$1500,'Time Entries'!$A$2:$A$1500,A687,'Time Entries'!$B$2:$B$1500,B687)&gt;N('Settings'!$B$2)),"LONG DAY; ","")&amp;IF(AND(N(A687)&gt;0,N(J687)&gt;0,N(J687)-N(A687)&gt;N('Settings'!$B$4)),"ENTERED LATE; ","")&amp;IF(AND(N(A687)&gt;0,K687="",TODAY()-N(A687)&gt;=N('Settings'!$B$5)),"NOT APPROVED; ","")="","",LEFT(IF(N(A687)=0,"NO DATE; ",IF(A687&gt;TODAY(),"FUTURE DATE; ",""))&amp;IF(B687="","NO WORKER; ",IF(COUNTIF('Workers'!$A$2:$A$61,B687)=0,"WORKER NOT ON WORKERS SHEET; ",""))&amp;IF(C687="","NO JOB; ",IF(COUNTIF('Jobs'!$A$2:$A$61,C687)=0,"JOB NOT ON JOBS SHEET; ",""))&amp;IF(AND(N(G687)=0,AND(D687&lt;&gt;"",E687&lt;&gt;""),N(E687)&lt;=N(D687)),"END BEFORE START; ",IF(N(M687)&lt;=0,"NO HOURS; ",""))&amp;IF(AND(N(A687)&gt;0,B687&lt;&gt;"",COUNTIFS('Time Entries'!$A$2:$A$1500,A687,'Time Entries'!$B$2:$B$1500,B687,'Time Entries'!$C$2:$C$1500,C687,'Time Entries'!$M$2:$M$1500,M687)&gt;1),"POSSIBLE DUPLICATE; ","")&amp;IF(AND(N(A687)&gt;0,B687&lt;&gt;"",N('Settings'!$B$2)&gt;0,SUMIFS('Time Entries'!$M$2:$M$1500,'Time Entries'!$A$2:$A$1500,A687,'Time Entries'!$B$2:$B$1500,B687)&gt;N('Settings'!$B$2)),"LONG DAY; ","")&amp;IF(AND(N(A687)&gt;0,N(J687)&gt;0,N(J687)-N(A687)&gt;N('Settings'!$B$4)),"ENTERED LATE; ","")&amp;IF(AND(N(A687)&gt;0,K687="",TODAY()-N(A687)&gt;=N('Settings'!$B$5)),"NOT APPROVED; ",""),LEN(IF(N(A687)=0,"NO DATE; ",IF(A687&gt;TODAY(),"FUTURE DATE; ",""))&amp;IF(B687="","NO WORKER; ",IF(COUNTIF('Workers'!$A$2:$A$61,B687)=0,"WORKER NOT ON WORKERS SHEET; ",""))&amp;IF(C687="","NO JOB; ",IF(COUNTIF('Jobs'!$A$2:$A$61,C687)=0,"JOB NOT ON JOBS SHEET; ",""))&amp;IF(AND(N(G687)=0,AND(D687&lt;&gt;"",E687&lt;&gt;""),N(E687)&lt;=N(D687)),"END BEFORE START; ",IF(N(M687)&lt;=0,"NO HOURS; ",""))&amp;IF(AND(N(A687)&gt;0,B687&lt;&gt;"",COUNTIFS('Time Entries'!$A$2:$A$1500,A687,'Time Entries'!$B$2:$B$1500,B687,'Time Entries'!$C$2:$C$1500,C687,'Time Entries'!$M$2:$M$1500,M687)&gt;1),"POSSIBLE DUPLICATE; ","")&amp;IF(AND(N(A687)&gt;0,B687&lt;&gt;"",N('Settings'!$B$2)&gt;0,SUMIFS('Time Entries'!$M$2:$M$1500,'Time Entries'!$A$2:$A$1500,A687,'Time Entries'!$B$2:$B$1500,B687)&gt;N('Settings'!$B$2)),"LONG DAY; ","")&amp;IF(AND(N(A687)&gt;0,N(J687)&gt;0,N(J687)-N(A687)&gt;N('Settings'!$B$4)),"ENTERED LATE; ","")&amp;IF(AND(N(A687)&gt;0,K687="",TODAY()-N(A687)&gt;=N('Settings'!$B$5)),"NOT APPROVED; ",""))-2)))</f>
        <v/>
      </c>
    </row>
    <row r="688">
      <c r="A688" s="6" t="n"/>
      <c r="D688" s="7" t="n"/>
      <c r="E688" s="7" t="n"/>
      <c r="J688" s="6" t="n"/>
      <c r="L688" s="8" t="n"/>
      <c r="M688" s="9">
        <f>IF(NOT(OR(A688&lt;&gt;"",B688&lt;&gt;"",C688&lt;&gt;"")),"",IF(N(G688)&gt;0,N(G688),IF(AND(AND(D688&lt;&gt;"",E688&lt;&gt;""),N(E688)&gt;N(D688)),ROUND((N(E688)-N(D688))*24-N(F688)/60,2),"")))</f>
        <v/>
      </c>
      <c r="N688" s="6">
        <f>IF(N(A688)=0,"",A688-WEEKDAY(A688,3))</f>
        <v/>
      </c>
      <c r="O688" s="8">
        <f>IF(NOT(OR(A688&lt;&gt;"",B688&lt;&gt;"",C688&lt;&gt;"")),"",IF(IF(N(A688)=0,"NO DATE; ",IF(A688&gt;TODAY(),"FUTURE DATE; ",""))&amp;IF(B688="","NO WORKER; ",IF(COUNTIF('Workers'!$A$2:$A$61,B688)=0,"WORKER NOT ON WORKERS SHEET; ",""))&amp;IF(C688="","NO JOB; ",IF(COUNTIF('Jobs'!$A$2:$A$61,C688)=0,"JOB NOT ON JOBS SHEET; ",""))&amp;IF(AND(N(G688)=0,AND(D688&lt;&gt;"",E688&lt;&gt;""),N(E688)&lt;=N(D688)),"END BEFORE START; ",IF(N(M688)&lt;=0,"NO HOURS; ",""))&amp;IF(AND(N(A688)&gt;0,B688&lt;&gt;"",COUNTIFS('Time Entries'!$A$2:$A$1500,A688,'Time Entries'!$B$2:$B$1500,B688,'Time Entries'!$C$2:$C$1500,C688,'Time Entries'!$M$2:$M$1500,M688)&gt;1),"POSSIBLE DUPLICATE; ","")&amp;IF(AND(N(A688)&gt;0,B688&lt;&gt;"",N('Settings'!$B$2)&gt;0,SUMIFS('Time Entries'!$M$2:$M$1500,'Time Entries'!$A$2:$A$1500,A688,'Time Entries'!$B$2:$B$1500,B688)&gt;N('Settings'!$B$2)),"LONG DAY; ","")&amp;IF(AND(N(A688)&gt;0,N(J688)&gt;0,N(J688)-N(A688)&gt;N('Settings'!$B$4)),"ENTERED LATE; ","")&amp;IF(AND(N(A688)&gt;0,K688="",TODAY()-N(A688)&gt;=N('Settings'!$B$5)),"NOT APPROVED; ","")="","",LEFT(IF(N(A688)=0,"NO DATE; ",IF(A688&gt;TODAY(),"FUTURE DATE; ",""))&amp;IF(B688="","NO WORKER; ",IF(COUNTIF('Workers'!$A$2:$A$61,B688)=0,"WORKER NOT ON WORKERS SHEET; ",""))&amp;IF(C688="","NO JOB; ",IF(COUNTIF('Jobs'!$A$2:$A$61,C688)=0,"JOB NOT ON JOBS SHEET; ",""))&amp;IF(AND(N(G688)=0,AND(D688&lt;&gt;"",E688&lt;&gt;""),N(E688)&lt;=N(D688)),"END BEFORE START; ",IF(N(M688)&lt;=0,"NO HOURS; ",""))&amp;IF(AND(N(A688)&gt;0,B688&lt;&gt;"",COUNTIFS('Time Entries'!$A$2:$A$1500,A688,'Time Entries'!$B$2:$B$1500,B688,'Time Entries'!$C$2:$C$1500,C688,'Time Entries'!$M$2:$M$1500,M688)&gt;1),"POSSIBLE DUPLICATE; ","")&amp;IF(AND(N(A688)&gt;0,B688&lt;&gt;"",N('Settings'!$B$2)&gt;0,SUMIFS('Time Entries'!$M$2:$M$1500,'Time Entries'!$A$2:$A$1500,A688,'Time Entries'!$B$2:$B$1500,B688)&gt;N('Settings'!$B$2)),"LONG DAY; ","")&amp;IF(AND(N(A688)&gt;0,N(J688)&gt;0,N(J688)-N(A688)&gt;N('Settings'!$B$4)),"ENTERED LATE; ","")&amp;IF(AND(N(A688)&gt;0,K688="",TODAY()-N(A688)&gt;=N('Settings'!$B$5)),"NOT APPROVED; ",""),LEN(IF(N(A688)=0,"NO DATE; ",IF(A688&gt;TODAY(),"FUTURE DATE; ",""))&amp;IF(B688="","NO WORKER; ",IF(COUNTIF('Workers'!$A$2:$A$61,B688)=0,"WORKER NOT ON WORKERS SHEET; ",""))&amp;IF(C688="","NO JOB; ",IF(COUNTIF('Jobs'!$A$2:$A$61,C688)=0,"JOB NOT ON JOBS SHEET; ",""))&amp;IF(AND(N(G688)=0,AND(D688&lt;&gt;"",E688&lt;&gt;""),N(E688)&lt;=N(D688)),"END BEFORE START; ",IF(N(M688)&lt;=0,"NO HOURS; ",""))&amp;IF(AND(N(A688)&gt;0,B688&lt;&gt;"",COUNTIFS('Time Entries'!$A$2:$A$1500,A688,'Time Entries'!$B$2:$B$1500,B688,'Time Entries'!$C$2:$C$1500,C688,'Time Entries'!$M$2:$M$1500,M688)&gt;1),"POSSIBLE DUPLICATE; ","")&amp;IF(AND(N(A688)&gt;0,B688&lt;&gt;"",N('Settings'!$B$2)&gt;0,SUMIFS('Time Entries'!$M$2:$M$1500,'Time Entries'!$A$2:$A$1500,A688,'Time Entries'!$B$2:$B$1500,B688)&gt;N('Settings'!$B$2)),"LONG DAY; ","")&amp;IF(AND(N(A688)&gt;0,N(J688)&gt;0,N(J688)-N(A688)&gt;N('Settings'!$B$4)),"ENTERED LATE; ","")&amp;IF(AND(N(A688)&gt;0,K688="",TODAY()-N(A688)&gt;=N('Settings'!$B$5)),"NOT APPROVED; ",""))-2)))</f>
        <v/>
      </c>
    </row>
    <row r="689">
      <c r="A689" s="6" t="n"/>
      <c r="D689" s="7" t="n"/>
      <c r="E689" s="7" t="n"/>
      <c r="J689" s="6" t="n"/>
      <c r="L689" s="8" t="n"/>
      <c r="M689" s="9">
        <f>IF(NOT(OR(A689&lt;&gt;"",B689&lt;&gt;"",C689&lt;&gt;"")),"",IF(N(G689)&gt;0,N(G689),IF(AND(AND(D689&lt;&gt;"",E689&lt;&gt;""),N(E689)&gt;N(D689)),ROUND((N(E689)-N(D689))*24-N(F689)/60,2),"")))</f>
        <v/>
      </c>
      <c r="N689" s="6">
        <f>IF(N(A689)=0,"",A689-WEEKDAY(A689,3))</f>
        <v/>
      </c>
      <c r="O689" s="8">
        <f>IF(NOT(OR(A689&lt;&gt;"",B689&lt;&gt;"",C689&lt;&gt;"")),"",IF(IF(N(A689)=0,"NO DATE; ",IF(A689&gt;TODAY(),"FUTURE DATE; ",""))&amp;IF(B689="","NO WORKER; ",IF(COUNTIF('Workers'!$A$2:$A$61,B689)=0,"WORKER NOT ON WORKERS SHEET; ",""))&amp;IF(C689="","NO JOB; ",IF(COUNTIF('Jobs'!$A$2:$A$61,C689)=0,"JOB NOT ON JOBS SHEET; ",""))&amp;IF(AND(N(G689)=0,AND(D689&lt;&gt;"",E689&lt;&gt;""),N(E689)&lt;=N(D689)),"END BEFORE START; ",IF(N(M689)&lt;=0,"NO HOURS; ",""))&amp;IF(AND(N(A689)&gt;0,B689&lt;&gt;"",COUNTIFS('Time Entries'!$A$2:$A$1500,A689,'Time Entries'!$B$2:$B$1500,B689,'Time Entries'!$C$2:$C$1500,C689,'Time Entries'!$M$2:$M$1500,M689)&gt;1),"POSSIBLE DUPLICATE; ","")&amp;IF(AND(N(A689)&gt;0,B689&lt;&gt;"",N('Settings'!$B$2)&gt;0,SUMIFS('Time Entries'!$M$2:$M$1500,'Time Entries'!$A$2:$A$1500,A689,'Time Entries'!$B$2:$B$1500,B689)&gt;N('Settings'!$B$2)),"LONG DAY; ","")&amp;IF(AND(N(A689)&gt;0,N(J689)&gt;0,N(J689)-N(A689)&gt;N('Settings'!$B$4)),"ENTERED LATE; ","")&amp;IF(AND(N(A689)&gt;0,K689="",TODAY()-N(A689)&gt;=N('Settings'!$B$5)),"NOT APPROVED; ","")="","",LEFT(IF(N(A689)=0,"NO DATE; ",IF(A689&gt;TODAY(),"FUTURE DATE; ",""))&amp;IF(B689="","NO WORKER; ",IF(COUNTIF('Workers'!$A$2:$A$61,B689)=0,"WORKER NOT ON WORKERS SHEET; ",""))&amp;IF(C689="","NO JOB; ",IF(COUNTIF('Jobs'!$A$2:$A$61,C689)=0,"JOB NOT ON JOBS SHEET; ",""))&amp;IF(AND(N(G689)=0,AND(D689&lt;&gt;"",E689&lt;&gt;""),N(E689)&lt;=N(D689)),"END BEFORE START; ",IF(N(M689)&lt;=0,"NO HOURS; ",""))&amp;IF(AND(N(A689)&gt;0,B689&lt;&gt;"",COUNTIFS('Time Entries'!$A$2:$A$1500,A689,'Time Entries'!$B$2:$B$1500,B689,'Time Entries'!$C$2:$C$1500,C689,'Time Entries'!$M$2:$M$1500,M689)&gt;1),"POSSIBLE DUPLICATE; ","")&amp;IF(AND(N(A689)&gt;0,B689&lt;&gt;"",N('Settings'!$B$2)&gt;0,SUMIFS('Time Entries'!$M$2:$M$1500,'Time Entries'!$A$2:$A$1500,A689,'Time Entries'!$B$2:$B$1500,B689)&gt;N('Settings'!$B$2)),"LONG DAY; ","")&amp;IF(AND(N(A689)&gt;0,N(J689)&gt;0,N(J689)-N(A689)&gt;N('Settings'!$B$4)),"ENTERED LATE; ","")&amp;IF(AND(N(A689)&gt;0,K689="",TODAY()-N(A689)&gt;=N('Settings'!$B$5)),"NOT APPROVED; ",""),LEN(IF(N(A689)=0,"NO DATE; ",IF(A689&gt;TODAY(),"FUTURE DATE; ",""))&amp;IF(B689="","NO WORKER; ",IF(COUNTIF('Workers'!$A$2:$A$61,B689)=0,"WORKER NOT ON WORKERS SHEET; ",""))&amp;IF(C689="","NO JOB; ",IF(COUNTIF('Jobs'!$A$2:$A$61,C689)=0,"JOB NOT ON JOBS SHEET; ",""))&amp;IF(AND(N(G689)=0,AND(D689&lt;&gt;"",E689&lt;&gt;""),N(E689)&lt;=N(D689)),"END BEFORE START; ",IF(N(M689)&lt;=0,"NO HOURS; ",""))&amp;IF(AND(N(A689)&gt;0,B689&lt;&gt;"",COUNTIFS('Time Entries'!$A$2:$A$1500,A689,'Time Entries'!$B$2:$B$1500,B689,'Time Entries'!$C$2:$C$1500,C689,'Time Entries'!$M$2:$M$1500,M689)&gt;1),"POSSIBLE DUPLICATE; ","")&amp;IF(AND(N(A689)&gt;0,B689&lt;&gt;"",N('Settings'!$B$2)&gt;0,SUMIFS('Time Entries'!$M$2:$M$1500,'Time Entries'!$A$2:$A$1500,A689,'Time Entries'!$B$2:$B$1500,B689)&gt;N('Settings'!$B$2)),"LONG DAY; ","")&amp;IF(AND(N(A689)&gt;0,N(J689)&gt;0,N(J689)-N(A689)&gt;N('Settings'!$B$4)),"ENTERED LATE; ","")&amp;IF(AND(N(A689)&gt;0,K689="",TODAY()-N(A689)&gt;=N('Settings'!$B$5)),"NOT APPROVED; ",""))-2)))</f>
        <v/>
      </c>
    </row>
    <row r="690">
      <c r="A690" s="6" t="n"/>
      <c r="D690" s="7" t="n"/>
      <c r="E690" s="7" t="n"/>
      <c r="J690" s="6" t="n"/>
      <c r="L690" s="8" t="n"/>
      <c r="M690" s="9">
        <f>IF(NOT(OR(A690&lt;&gt;"",B690&lt;&gt;"",C690&lt;&gt;"")),"",IF(N(G690)&gt;0,N(G690),IF(AND(AND(D690&lt;&gt;"",E690&lt;&gt;""),N(E690)&gt;N(D690)),ROUND((N(E690)-N(D690))*24-N(F690)/60,2),"")))</f>
        <v/>
      </c>
      <c r="N690" s="6">
        <f>IF(N(A690)=0,"",A690-WEEKDAY(A690,3))</f>
        <v/>
      </c>
      <c r="O690" s="8">
        <f>IF(NOT(OR(A690&lt;&gt;"",B690&lt;&gt;"",C690&lt;&gt;"")),"",IF(IF(N(A690)=0,"NO DATE; ",IF(A690&gt;TODAY(),"FUTURE DATE; ",""))&amp;IF(B690="","NO WORKER; ",IF(COUNTIF('Workers'!$A$2:$A$61,B690)=0,"WORKER NOT ON WORKERS SHEET; ",""))&amp;IF(C690="","NO JOB; ",IF(COUNTIF('Jobs'!$A$2:$A$61,C690)=0,"JOB NOT ON JOBS SHEET; ",""))&amp;IF(AND(N(G690)=0,AND(D690&lt;&gt;"",E690&lt;&gt;""),N(E690)&lt;=N(D690)),"END BEFORE START; ",IF(N(M690)&lt;=0,"NO HOURS; ",""))&amp;IF(AND(N(A690)&gt;0,B690&lt;&gt;"",COUNTIFS('Time Entries'!$A$2:$A$1500,A690,'Time Entries'!$B$2:$B$1500,B690,'Time Entries'!$C$2:$C$1500,C690,'Time Entries'!$M$2:$M$1500,M690)&gt;1),"POSSIBLE DUPLICATE; ","")&amp;IF(AND(N(A690)&gt;0,B690&lt;&gt;"",N('Settings'!$B$2)&gt;0,SUMIFS('Time Entries'!$M$2:$M$1500,'Time Entries'!$A$2:$A$1500,A690,'Time Entries'!$B$2:$B$1500,B690)&gt;N('Settings'!$B$2)),"LONG DAY; ","")&amp;IF(AND(N(A690)&gt;0,N(J690)&gt;0,N(J690)-N(A690)&gt;N('Settings'!$B$4)),"ENTERED LATE; ","")&amp;IF(AND(N(A690)&gt;0,K690="",TODAY()-N(A690)&gt;=N('Settings'!$B$5)),"NOT APPROVED; ","")="","",LEFT(IF(N(A690)=0,"NO DATE; ",IF(A690&gt;TODAY(),"FUTURE DATE; ",""))&amp;IF(B690="","NO WORKER; ",IF(COUNTIF('Workers'!$A$2:$A$61,B690)=0,"WORKER NOT ON WORKERS SHEET; ",""))&amp;IF(C690="","NO JOB; ",IF(COUNTIF('Jobs'!$A$2:$A$61,C690)=0,"JOB NOT ON JOBS SHEET; ",""))&amp;IF(AND(N(G690)=0,AND(D690&lt;&gt;"",E690&lt;&gt;""),N(E690)&lt;=N(D690)),"END BEFORE START; ",IF(N(M690)&lt;=0,"NO HOURS; ",""))&amp;IF(AND(N(A690)&gt;0,B690&lt;&gt;"",COUNTIFS('Time Entries'!$A$2:$A$1500,A690,'Time Entries'!$B$2:$B$1500,B690,'Time Entries'!$C$2:$C$1500,C690,'Time Entries'!$M$2:$M$1500,M690)&gt;1),"POSSIBLE DUPLICATE; ","")&amp;IF(AND(N(A690)&gt;0,B690&lt;&gt;"",N('Settings'!$B$2)&gt;0,SUMIFS('Time Entries'!$M$2:$M$1500,'Time Entries'!$A$2:$A$1500,A690,'Time Entries'!$B$2:$B$1500,B690)&gt;N('Settings'!$B$2)),"LONG DAY; ","")&amp;IF(AND(N(A690)&gt;0,N(J690)&gt;0,N(J690)-N(A690)&gt;N('Settings'!$B$4)),"ENTERED LATE; ","")&amp;IF(AND(N(A690)&gt;0,K690="",TODAY()-N(A690)&gt;=N('Settings'!$B$5)),"NOT APPROVED; ",""),LEN(IF(N(A690)=0,"NO DATE; ",IF(A690&gt;TODAY(),"FUTURE DATE; ",""))&amp;IF(B690="","NO WORKER; ",IF(COUNTIF('Workers'!$A$2:$A$61,B690)=0,"WORKER NOT ON WORKERS SHEET; ",""))&amp;IF(C690="","NO JOB; ",IF(COUNTIF('Jobs'!$A$2:$A$61,C690)=0,"JOB NOT ON JOBS SHEET; ",""))&amp;IF(AND(N(G690)=0,AND(D690&lt;&gt;"",E690&lt;&gt;""),N(E690)&lt;=N(D690)),"END BEFORE START; ",IF(N(M690)&lt;=0,"NO HOURS; ",""))&amp;IF(AND(N(A690)&gt;0,B690&lt;&gt;"",COUNTIFS('Time Entries'!$A$2:$A$1500,A690,'Time Entries'!$B$2:$B$1500,B690,'Time Entries'!$C$2:$C$1500,C690,'Time Entries'!$M$2:$M$1500,M690)&gt;1),"POSSIBLE DUPLICATE; ","")&amp;IF(AND(N(A690)&gt;0,B690&lt;&gt;"",N('Settings'!$B$2)&gt;0,SUMIFS('Time Entries'!$M$2:$M$1500,'Time Entries'!$A$2:$A$1500,A690,'Time Entries'!$B$2:$B$1500,B690)&gt;N('Settings'!$B$2)),"LONG DAY; ","")&amp;IF(AND(N(A690)&gt;0,N(J690)&gt;0,N(J690)-N(A690)&gt;N('Settings'!$B$4)),"ENTERED LATE; ","")&amp;IF(AND(N(A690)&gt;0,K690="",TODAY()-N(A690)&gt;=N('Settings'!$B$5)),"NOT APPROVED; ",""))-2)))</f>
        <v/>
      </c>
    </row>
    <row r="691">
      <c r="A691" s="6" t="n"/>
      <c r="D691" s="7" t="n"/>
      <c r="E691" s="7" t="n"/>
      <c r="J691" s="6" t="n"/>
      <c r="L691" s="8" t="n"/>
      <c r="M691" s="9">
        <f>IF(NOT(OR(A691&lt;&gt;"",B691&lt;&gt;"",C691&lt;&gt;"")),"",IF(N(G691)&gt;0,N(G691),IF(AND(AND(D691&lt;&gt;"",E691&lt;&gt;""),N(E691)&gt;N(D691)),ROUND((N(E691)-N(D691))*24-N(F691)/60,2),"")))</f>
        <v/>
      </c>
      <c r="N691" s="6">
        <f>IF(N(A691)=0,"",A691-WEEKDAY(A691,3))</f>
        <v/>
      </c>
      <c r="O691" s="8">
        <f>IF(NOT(OR(A691&lt;&gt;"",B691&lt;&gt;"",C691&lt;&gt;"")),"",IF(IF(N(A691)=0,"NO DATE; ",IF(A691&gt;TODAY(),"FUTURE DATE; ",""))&amp;IF(B691="","NO WORKER; ",IF(COUNTIF('Workers'!$A$2:$A$61,B691)=0,"WORKER NOT ON WORKERS SHEET; ",""))&amp;IF(C691="","NO JOB; ",IF(COUNTIF('Jobs'!$A$2:$A$61,C691)=0,"JOB NOT ON JOBS SHEET; ",""))&amp;IF(AND(N(G691)=0,AND(D691&lt;&gt;"",E691&lt;&gt;""),N(E691)&lt;=N(D691)),"END BEFORE START; ",IF(N(M691)&lt;=0,"NO HOURS; ",""))&amp;IF(AND(N(A691)&gt;0,B691&lt;&gt;"",COUNTIFS('Time Entries'!$A$2:$A$1500,A691,'Time Entries'!$B$2:$B$1500,B691,'Time Entries'!$C$2:$C$1500,C691,'Time Entries'!$M$2:$M$1500,M691)&gt;1),"POSSIBLE DUPLICATE; ","")&amp;IF(AND(N(A691)&gt;0,B691&lt;&gt;"",N('Settings'!$B$2)&gt;0,SUMIFS('Time Entries'!$M$2:$M$1500,'Time Entries'!$A$2:$A$1500,A691,'Time Entries'!$B$2:$B$1500,B691)&gt;N('Settings'!$B$2)),"LONG DAY; ","")&amp;IF(AND(N(A691)&gt;0,N(J691)&gt;0,N(J691)-N(A691)&gt;N('Settings'!$B$4)),"ENTERED LATE; ","")&amp;IF(AND(N(A691)&gt;0,K691="",TODAY()-N(A691)&gt;=N('Settings'!$B$5)),"NOT APPROVED; ","")="","",LEFT(IF(N(A691)=0,"NO DATE; ",IF(A691&gt;TODAY(),"FUTURE DATE; ",""))&amp;IF(B691="","NO WORKER; ",IF(COUNTIF('Workers'!$A$2:$A$61,B691)=0,"WORKER NOT ON WORKERS SHEET; ",""))&amp;IF(C691="","NO JOB; ",IF(COUNTIF('Jobs'!$A$2:$A$61,C691)=0,"JOB NOT ON JOBS SHEET; ",""))&amp;IF(AND(N(G691)=0,AND(D691&lt;&gt;"",E691&lt;&gt;""),N(E691)&lt;=N(D691)),"END BEFORE START; ",IF(N(M691)&lt;=0,"NO HOURS; ",""))&amp;IF(AND(N(A691)&gt;0,B691&lt;&gt;"",COUNTIFS('Time Entries'!$A$2:$A$1500,A691,'Time Entries'!$B$2:$B$1500,B691,'Time Entries'!$C$2:$C$1500,C691,'Time Entries'!$M$2:$M$1500,M691)&gt;1),"POSSIBLE DUPLICATE; ","")&amp;IF(AND(N(A691)&gt;0,B691&lt;&gt;"",N('Settings'!$B$2)&gt;0,SUMIFS('Time Entries'!$M$2:$M$1500,'Time Entries'!$A$2:$A$1500,A691,'Time Entries'!$B$2:$B$1500,B691)&gt;N('Settings'!$B$2)),"LONG DAY; ","")&amp;IF(AND(N(A691)&gt;0,N(J691)&gt;0,N(J691)-N(A691)&gt;N('Settings'!$B$4)),"ENTERED LATE; ","")&amp;IF(AND(N(A691)&gt;0,K691="",TODAY()-N(A691)&gt;=N('Settings'!$B$5)),"NOT APPROVED; ",""),LEN(IF(N(A691)=0,"NO DATE; ",IF(A691&gt;TODAY(),"FUTURE DATE; ",""))&amp;IF(B691="","NO WORKER; ",IF(COUNTIF('Workers'!$A$2:$A$61,B691)=0,"WORKER NOT ON WORKERS SHEET; ",""))&amp;IF(C691="","NO JOB; ",IF(COUNTIF('Jobs'!$A$2:$A$61,C691)=0,"JOB NOT ON JOBS SHEET; ",""))&amp;IF(AND(N(G691)=0,AND(D691&lt;&gt;"",E691&lt;&gt;""),N(E691)&lt;=N(D691)),"END BEFORE START; ",IF(N(M691)&lt;=0,"NO HOURS; ",""))&amp;IF(AND(N(A691)&gt;0,B691&lt;&gt;"",COUNTIFS('Time Entries'!$A$2:$A$1500,A691,'Time Entries'!$B$2:$B$1500,B691,'Time Entries'!$C$2:$C$1500,C691,'Time Entries'!$M$2:$M$1500,M691)&gt;1),"POSSIBLE DUPLICATE; ","")&amp;IF(AND(N(A691)&gt;0,B691&lt;&gt;"",N('Settings'!$B$2)&gt;0,SUMIFS('Time Entries'!$M$2:$M$1500,'Time Entries'!$A$2:$A$1500,A691,'Time Entries'!$B$2:$B$1500,B691)&gt;N('Settings'!$B$2)),"LONG DAY; ","")&amp;IF(AND(N(A691)&gt;0,N(J691)&gt;0,N(J691)-N(A691)&gt;N('Settings'!$B$4)),"ENTERED LATE; ","")&amp;IF(AND(N(A691)&gt;0,K691="",TODAY()-N(A691)&gt;=N('Settings'!$B$5)),"NOT APPROVED; ",""))-2)))</f>
        <v/>
      </c>
    </row>
    <row r="692">
      <c r="A692" s="6" t="n"/>
      <c r="D692" s="7" t="n"/>
      <c r="E692" s="7" t="n"/>
      <c r="J692" s="6" t="n"/>
      <c r="L692" s="8" t="n"/>
      <c r="M692" s="9">
        <f>IF(NOT(OR(A692&lt;&gt;"",B692&lt;&gt;"",C692&lt;&gt;"")),"",IF(N(G692)&gt;0,N(G692),IF(AND(AND(D692&lt;&gt;"",E692&lt;&gt;""),N(E692)&gt;N(D692)),ROUND((N(E692)-N(D692))*24-N(F692)/60,2),"")))</f>
        <v/>
      </c>
      <c r="N692" s="6">
        <f>IF(N(A692)=0,"",A692-WEEKDAY(A692,3))</f>
        <v/>
      </c>
      <c r="O692" s="8">
        <f>IF(NOT(OR(A692&lt;&gt;"",B692&lt;&gt;"",C692&lt;&gt;"")),"",IF(IF(N(A692)=0,"NO DATE; ",IF(A692&gt;TODAY(),"FUTURE DATE; ",""))&amp;IF(B692="","NO WORKER; ",IF(COUNTIF('Workers'!$A$2:$A$61,B692)=0,"WORKER NOT ON WORKERS SHEET; ",""))&amp;IF(C692="","NO JOB; ",IF(COUNTIF('Jobs'!$A$2:$A$61,C692)=0,"JOB NOT ON JOBS SHEET; ",""))&amp;IF(AND(N(G692)=0,AND(D692&lt;&gt;"",E692&lt;&gt;""),N(E692)&lt;=N(D692)),"END BEFORE START; ",IF(N(M692)&lt;=0,"NO HOURS; ",""))&amp;IF(AND(N(A692)&gt;0,B692&lt;&gt;"",COUNTIFS('Time Entries'!$A$2:$A$1500,A692,'Time Entries'!$B$2:$B$1500,B692,'Time Entries'!$C$2:$C$1500,C692,'Time Entries'!$M$2:$M$1500,M692)&gt;1),"POSSIBLE DUPLICATE; ","")&amp;IF(AND(N(A692)&gt;0,B692&lt;&gt;"",N('Settings'!$B$2)&gt;0,SUMIFS('Time Entries'!$M$2:$M$1500,'Time Entries'!$A$2:$A$1500,A692,'Time Entries'!$B$2:$B$1500,B692)&gt;N('Settings'!$B$2)),"LONG DAY; ","")&amp;IF(AND(N(A692)&gt;0,N(J692)&gt;0,N(J692)-N(A692)&gt;N('Settings'!$B$4)),"ENTERED LATE; ","")&amp;IF(AND(N(A692)&gt;0,K692="",TODAY()-N(A692)&gt;=N('Settings'!$B$5)),"NOT APPROVED; ","")="","",LEFT(IF(N(A692)=0,"NO DATE; ",IF(A692&gt;TODAY(),"FUTURE DATE; ",""))&amp;IF(B692="","NO WORKER; ",IF(COUNTIF('Workers'!$A$2:$A$61,B692)=0,"WORKER NOT ON WORKERS SHEET; ",""))&amp;IF(C692="","NO JOB; ",IF(COUNTIF('Jobs'!$A$2:$A$61,C692)=0,"JOB NOT ON JOBS SHEET; ",""))&amp;IF(AND(N(G692)=0,AND(D692&lt;&gt;"",E692&lt;&gt;""),N(E692)&lt;=N(D692)),"END BEFORE START; ",IF(N(M692)&lt;=0,"NO HOURS; ",""))&amp;IF(AND(N(A692)&gt;0,B692&lt;&gt;"",COUNTIFS('Time Entries'!$A$2:$A$1500,A692,'Time Entries'!$B$2:$B$1500,B692,'Time Entries'!$C$2:$C$1500,C692,'Time Entries'!$M$2:$M$1500,M692)&gt;1),"POSSIBLE DUPLICATE; ","")&amp;IF(AND(N(A692)&gt;0,B692&lt;&gt;"",N('Settings'!$B$2)&gt;0,SUMIFS('Time Entries'!$M$2:$M$1500,'Time Entries'!$A$2:$A$1500,A692,'Time Entries'!$B$2:$B$1500,B692)&gt;N('Settings'!$B$2)),"LONG DAY; ","")&amp;IF(AND(N(A692)&gt;0,N(J692)&gt;0,N(J692)-N(A692)&gt;N('Settings'!$B$4)),"ENTERED LATE; ","")&amp;IF(AND(N(A692)&gt;0,K692="",TODAY()-N(A692)&gt;=N('Settings'!$B$5)),"NOT APPROVED; ",""),LEN(IF(N(A692)=0,"NO DATE; ",IF(A692&gt;TODAY(),"FUTURE DATE; ",""))&amp;IF(B692="","NO WORKER; ",IF(COUNTIF('Workers'!$A$2:$A$61,B692)=0,"WORKER NOT ON WORKERS SHEET; ",""))&amp;IF(C692="","NO JOB; ",IF(COUNTIF('Jobs'!$A$2:$A$61,C692)=0,"JOB NOT ON JOBS SHEET; ",""))&amp;IF(AND(N(G692)=0,AND(D692&lt;&gt;"",E692&lt;&gt;""),N(E692)&lt;=N(D692)),"END BEFORE START; ",IF(N(M692)&lt;=0,"NO HOURS; ",""))&amp;IF(AND(N(A692)&gt;0,B692&lt;&gt;"",COUNTIFS('Time Entries'!$A$2:$A$1500,A692,'Time Entries'!$B$2:$B$1500,B692,'Time Entries'!$C$2:$C$1500,C692,'Time Entries'!$M$2:$M$1500,M692)&gt;1),"POSSIBLE DUPLICATE; ","")&amp;IF(AND(N(A692)&gt;0,B692&lt;&gt;"",N('Settings'!$B$2)&gt;0,SUMIFS('Time Entries'!$M$2:$M$1500,'Time Entries'!$A$2:$A$1500,A692,'Time Entries'!$B$2:$B$1500,B692)&gt;N('Settings'!$B$2)),"LONG DAY; ","")&amp;IF(AND(N(A692)&gt;0,N(J692)&gt;0,N(J692)-N(A692)&gt;N('Settings'!$B$4)),"ENTERED LATE; ","")&amp;IF(AND(N(A692)&gt;0,K692="",TODAY()-N(A692)&gt;=N('Settings'!$B$5)),"NOT APPROVED; ",""))-2)))</f>
        <v/>
      </c>
    </row>
    <row r="693">
      <c r="A693" s="6" t="n"/>
      <c r="D693" s="7" t="n"/>
      <c r="E693" s="7" t="n"/>
      <c r="J693" s="6" t="n"/>
      <c r="L693" s="8" t="n"/>
      <c r="M693" s="9">
        <f>IF(NOT(OR(A693&lt;&gt;"",B693&lt;&gt;"",C693&lt;&gt;"")),"",IF(N(G693)&gt;0,N(G693),IF(AND(AND(D693&lt;&gt;"",E693&lt;&gt;""),N(E693)&gt;N(D693)),ROUND((N(E693)-N(D693))*24-N(F693)/60,2),"")))</f>
        <v/>
      </c>
      <c r="N693" s="6">
        <f>IF(N(A693)=0,"",A693-WEEKDAY(A693,3))</f>
        <v/>
      </c>
      <c r="O693" s="8">
        <f>IF(NOT(OR(A693&lt;&gt;"",B693&lt;&gt;"",C693&lt;&gt;"")),"",IF(IF(N(A693)=0,"NO DATE; ",IF(A693&gt;TODAY(),"FUTURE DATE; ",""))&amp;IF(B693="","NO WORKER; ",IF(COUNTIF('Workers'!$A$2:$A$61,B693)=0,"WORKER NOT ON WORKERS SHEET; ",""))&amp;IF(C693="","NO JOB; ",IF(COUNTIF('Jobs'!$A$2:$A$61,C693)=0,"JOB NOT ON JOBS SHEET; ",""))&amp;IF(AND(N(G693)=0,AND(D693&lt;&gt;"",E693&lt;&gt;""),N(E693)&lt;=N(D693)),"END BEFORE START; ",IF(N(M693)&lt;=0,"NO HOURS; ",""))&amp;IF(AND(N(A693)&gt;0,B693&lt;&gt;"",COUNTIFS('Time Entries'!$A$2:$A$1500,A693,'Time Entries'!$B$2:$B$1500,B693,'Time Entries'!$C$2:$C$1500,C693,'Time Entries'!$M$2:$M$1500,M693)&gt;1),"POSSIBLE DUPLICATE; ","")&amp;IF(AND(N(A693)&gt;0,B693&lt;&gt;"",N('Settings'!$B$2)&gt;0,SUMIFS('Time Entries'!$M$2:$M$1500,'Time Entries'!$A$2:$A$1500,A693,'Time Entries'!$B$2:$B$1500,B693)&gt;N('Settings'!$B$2)),"LONG DAY; ","")&amp;IF(AND(N(A693)&gt;0,N(J693)&gt;0,N(J693)-N(A693)&gt;N('Settings'!$B$4)),"ENTERED LATE; ","")&amp;IF(AND(N(A693)&gt;0,K693="",TODAY()-N(A693)&gt;=N('Settings'!$B$5)),"NOT APPROVED; ","")="","",LEFT(IF(N(A693)=0,"NO DATE; ",IF(A693&gt;TODAY(),"FUTURE DATE; ",""))&amp;IF(B693="","NO WORKER; ",IF(COUNTIF('Workers'!$A$2:$A$61,B693)=0,"WORKER NOT ON WORKERS SHEET; ",""))&amp;IF(C693="","NO JOB; ",IF(COUNTIF('Jobs'!$A$2:$A$61,C693)=0,"JOB NOT ON JOBS SHEET; ",""))&amp;IF(AND(N(G693)=0,AND(D693&lt;&gt;"",E693&lt;&gt;""),N(E693)&lt;=N(D693)),"END BEFORE START; ",IF(N(M693)&lt;=0,"NO HOURS; ",""))&amp;IF(AND(N(A693)&gt;0,B693&lt;&gt;"",COUNTIFS('Time Entries'!$A$2:$A$1500,A693,'Time Entries'!$B$2:$B$1500,B693,'Time Entries'!$C$2:$C$1500,C693,'Time Entries'!$M$2:$M$1500,M693)&gt;1),"POSSIBLE DUPLICATE; ","")&amp;IF(AND(N(A693)&gt;0,B693&lt;&gt;"",N('Settings'!$B$2)&gt;0,SUMIFS('Time Entries'!$M$2:$M$1500,'Time Entries'!$A$2:$A$1500,A693,'Time Entries'!$B$2:$B$1500,B693)&gt;N('Settings'!$B$2)),"LONG DAY; ","")&amp;IF(AND(N(A693)&gt;0,N(J693)&gt;0,N(J693)-N(A693)&gt;N('Settings'!$B$4)),"ENTERED LATE; ","")&amp;IF(AND(N(A693)&gt;0,K693="",TODAY()-N(A693)&gt;=N('Settings'!$B$5)),"NOT APPROVED; ",""),LEN(IF(N(A693)=0,"NO DATE; ",IF(A693&gt;TODAY(),"FUTURE DATE; ",""))&amp;IF(B693="","NO WORKER; ",IF(COUNTIF('Workers'!$A$2:$A$61,B693)=0,"WORKER NOT ON WORKERS SHEET; ",""))&amp;IF(C693="","NO JOB; ",IF(COUNTIF('Jobs'!$A$2:$A$61,C693)=0,"JOB NOT ON JOBS SHEET; ",""))&amp;IF(AND(N(G693)=0,AND(D693&lt;&gt;"",E693&lt;&gt;""),N(E693)&lt;=N(D693)),"END BEFORE START; ",IF(N(M693)&lt;=0,"NO HOURS; ",""))&amp;IF(AND(N(A693)&gt;0,B693&lt;&gt;"",COUNTIFS('Time Entries'!$A$2:$A$1500,A693,'Time Entries'!$B$2:$B$1500,B693,'Time Entries'!$C$2:$C$1500,C693,'Time Entries'!$M$2:$M$1500,M693)&gt;1),"POSSIBLE DUPLICATE; ","")&amp;IF(AND(N(A693)&gt;0,B693&lt;&gt;"",N('Settings'!$B$2)&gt;0,SUMIFS('Time Entries'!$M$2:$M$1500,'Time Entries'!$A$2:$A$1500,A693,'Time Entries'!$B$2:$B$1500,B693)&gt;N('Settings'!$B$2)),"LONG DAY; ","")&amp;IF(AND(N(A693)&gt;0,N(J693)&gt;0,N(J693)-N(A693)&gt;N('Settings'!$B$4)),"ENTERED LATE; ","")&amp;IF(AND(N(A693)&gt;0,K693="",TODAY()-N(A693)&gt;=N('Settings'!$B$5)),"NOT APPROVED; ",""))-2)))</f>
        <v/>
      </c>
    </row>
    <row r="694">
      <c r="A694" s="6" t="n"/>
      <c r="D694" s="7" t="n"/>
      <c r="E694" s="7" t="n"/>
      <c r="J694" s="6" t="n"/>
      <c r="L694" s="8" t="n"/>
      <c r="M694" s="9">
        <f>IF(NOT(OR(A694&lt;&gt;"",B694&lt;&gt;"",C694&lt;&gt;"")),"",IF(N(G694)&gt;0,N(G694),IF(AND(AND(D694&lt;&gt;"",E694&lt;&gt;""),N(E694)&gt;N(D694)),ROUND((N(E694)-N(D694))*24-N(F694)/60,2),"")))</f>
        <v/>
      </c>
      <c r="N694" s="6">
        <f>IF(N(A694)=0,"",A694-WEEKDAY(A694,3))</f>
        <v/>
      </c>
      <c r="O694" s="8">
        <f>IF(NOT(OR(A694&lt;&gt;"",B694&lt;&gt;"",C694&lt;&gt;"")),"",IF(IF(N(A694)=0,"NO DATE; ",IF(A694&gt;TODAY(),"FUTURE DATE; ",""))&amp;IF(B694="","NO WORKER; ",IF(COUNTIF('Workers'!$A$2:$A$61,B694)=0,"WORKER NOT ON WORKERS SHEET; ",""))&amp;IF(C694="","NO JOB; ",IF(COUNTIF('Jobs'!$A$2:$A$61,C694)=0,"JOB NOT ON JOBS SHEET; ",""))&amp;IF(AND(N(G694)=0,AND(D694&lt;&gt;"",E694&lt;&gt;""),N(E694)&lt;=N(D694)),"END BEFORE START; ",IF(N(M694)&lt;=0,"NO HOURS; ",""))&amp;IF(AND(N(A694)&gt;0,B694&lt;&gt;"",COUNTIFS('Time Entries'!$A$2:$A$1500,A694,'Time Entries'!$B$2:$B$1500,B694,'Time Entries'!$C$2:$C$1500,C694,'Time Entries'!$M$2:$M$1500,M694)&gt;1),"POSSIBLE DUPLICATE; ","")&amp;IF(AND(N(A694)&gt;0,B694&lt;&gt;"",N('Settings'!$B$2)&gt;0,SUMIFS('Time Entries'!$M$2:$M$1500,'Time Entries'!$A$2:$A$1500,A694,'Time Entries'!$B$2:$B$1500,B694)&gt;N('Settings'!$B$2)),"LONG DAY; ","")&amp;IF(AND(N(A694)&gt;0,N(J694)&gt;0,N(J694)-N(A694)&gt;N('Settings'!$B$4)),"ENTERED LATE; ","")&amp;IF(AND(N(A694)&gt;0,K694="",TODAY()-N(A694)&gt;=N('Settings'!$B$5)),"NOT APPROVED; ","")="","",LEFT(IF(N(A694)=0,"NO DATE; ",IF(A694&gt;TODAY(),"FUTURE DATE; ",""))&amp;IF(B694="","NO WORKER; ",IF(COUNTIF('Workers'!$A$2:$A$61,B694)=0,"WORKER NOT ON WORKERS SHEET; ",""))&amp;IF(C694="","NO JOB; ",IF(COUNTIF('Jobs'!$A$2:$A$61,C694)=0,"JOB NOT ON JOBS SHEET; ",""))&amp;IF(AND(N(G694)=0,AND(D694&lt;&gt;"",E694&lt;&gt;""),N(E694)&lt;=N(D694)),"END BEFORE START; ",IF(N(M694)&lt;=0,"NO HOURS; ",""))&amp;IF(AND(N(A694)&gt;0,B694&lt;&gt;"",COUNTIFS('Time Entries'!$A$2:$A$1500,A694,'Time Entries'!$B$2:$B$1500,B694,'Time Entries'!$C$2:$C$1500,C694,'Time Entries'!$M$2:$M$1500,M694)&gt;1),"POSSIBLE DUPLICATE; ","")&amp;IF(AND(N(A694)&gt;0,B694&lt;&gt;"",N('Settings'!$B$2)&gt;0,SUMIFS('Time Entries'!$M$2:$M$1500,'Time Entries'!$A$2:$A$1500,A694,'Time Entries'!$B$2:$B$1500,B694)&gt;N('Settings'!$B$2)),"LONG DAY; ","")&amp;IF(AND(N(A694)&gt;0,N(J694)&gt;0,N(J694)-N(A694)&gt;N('Settings'!$B$4)),"ENTERED LATE; ","")&amp;IF(AND(N(A694)&gt;0,K694="",TODAY()-N(A694)&gt;=N('Settings'!$B$5)),"NOT APPROVED; ",""),LEN(IF(N(A694)=0,"NO DATE; ",IF(A694&gt;TODAY(),"FUTURE DATE; ",""))&amp;IF(B694="","NO WORKER; ",IF(COUNTIF('Workers'!$A$2:$A$61,B694)=0,"WORKER NOT ON WORKERS SHEET; ",""))&amp;IF(C694="","NO JOB; ",IF(COUNTIF('Jobs'!$A$2:$A$61,C694)=0,"JOB NOT ON JOBS SHEET; ",""))&amp;IF(AND(N(G694)=0,AND(D694&lt;&gt;"",E694&lt;&gt;""),N(E694)&lt;=N(D694)),"END BEFORE START; ",IF(N(M694)&lt;=0,"NO HOURS; ",""))&amp;IF(AND(N(A694)&gt;0,B694&lt;&gt;"",COUNTIFS('Time Entries'!$A$2:$A$1500,A694,'Time Entries'!$B$2:$B$1500,B694,'Time Entries'!$C$2:$C$1500,C694,'Time Entries'!$M$2:$M$1500,M694)&gt;1),"POSSIBLE DUPLICATE; ","")&amp;IF(AND(N(A694)&gt;0,B694&lt;&gt;"",N('Settings'!$B$2)&gt;0,SUMIFS('Time Entries'!$M$2:$M$1500,'Time Entries'!$A$2:$A$1500,A694,'Time Entries'!$B$2:$B$1500,B694)&gt;N('Settings'!$B$2)),"LONG DAY; ","")&amp;IF(AND(N(A694)&gt;0,N(J694)&gt;0,N(J694)-N(A694)&gt;N('Settings'!$B$4)),"ENTERED LATE; ","")&amp;IF(AND(N(A694)&gt;0,K694="",TODAY()-N(A694)&gt;=N('Settings'!$B$5)),"NOT APPROVED; ",""))-2)))</f>
        <v/>
      </c>
    </row>
    <row r="695">
      <c r="A695" s="6" t="n"/>
      <c r="D695" s="7" t="n"/>
      <c r="E695" s="7" t="n"/>
      <c r="J695" s="6" t="n"/>
      <c r="L695" s="8" t="n"/>
      <c r="M695" s="9">
        <f>IF(NOT(OR(A695&lt;&gt;"",B695&lt;&gt;"",C695&lt;&gt;"")),"",IF(N(G695)&gt;0,N(G695),IF(AND(AND(D695&lt;&gt;"",E695&lt;&gt;""),N(E695)&gt;N(D695)),ROUND((N(E695)-N(D695))*24-N(F695)/60,2),"")))</f>
        <v/>
      </c>
      <c r="N695" s="6">
        <f>IF(N(A695)=0,"",A695-WEEKDAY(A695,3))</f>
        <v/>
      </c>
      <c r="O695" s="8">
        <f>IF(NOT(OR(A695&lt;&gt;"",B695&lt;&gt;"",C695&lt;&gt;"")),"",IF(IF(N(A695)=0,"NO DATE; ",IF(A695&gt;TODAY(),"FUTURE DATE; ",""))&amp;IF(B695="","NO WORKER; ",IF(COUNTIF('Workers'!$A$2:$A$61,B695)=0,"WORKER NOT ON WORKERS SHEET; ",""))&amp;IF(C695="","NO JOB; ",IF(COUNTIF('Jobs'!$A$2:$A$61,C695)=0,"JOB NOT ON JOBS SHEET; ",""))&amp;IF(AND(N(G695)=0,AND(D695&lt;&gt;"",E695&lt;&gt;""),N(E695)&lt;=N(D695)),"END BEFORE START; ",IF(N(M695)&lt;=0,"NO HOURS; ",""))&amp;IF(AND(N(A695)&gt;0,B695&lt;&gt;"",COUNTIFS('Time Entries'!$A$2:$A$1500,A695,'Time Entries'!$B$2:$B$1500,B695,'Time Entries'!$C$2:$C$1500,C695,'Time Entries'!$M$2:$M$1500,M695)&gt;1),"POSSIBLE DUPLICATE; ","")&amp;IF(AND(N(A695)&gt;0,B695&lt;&gt;"",N('Settings'!$B$2)&gt;0,SUMIFS('Time Entries'!$M$2:$M$1500,'Time Entries'!$A$2:$A$1500,A695,'Time Entries'!$B$2:$B$1500,B695)&gt;N('Settings'!$B$2)),"LONG DAY; ","")&amp;IF(AND(N(A695)&gt;0,N(J695)&gt;0,N(J695)-N(A695)&gt;N('Settings'!$B$4)),"ENTERED LATE; ","")&amp;IF(AND(N(A695)&gt;0,K695="",TODAY()-N(A695)&gt;=N('Settings'!$B$5)),"NOT APPROVED; ","")="","",LEFT(IF(N(A695)=0,"NO DATE; ",IF(A695&gt;TODAY(),"FUTURE DATE; ",""))&amp;IF(B695="","NO WORKER; ",IF(COUNTIF('Workers'!$A$2:$A$61,B695)=0,"WORKER NOT ON WORKERS SHEET; ",""))&amp;IF(C695="","NO JOB; ",IF(COUNTIF('Jobs'!$A$2:$A$61,C695)=0,"JOB NOT ON JOBS SHEET; ",""))&amp;IF(AND(N(G695)=0,AND(D695&lt;&gt;"",E695&lt;&gt;""),N(E695)&lt;=N(D695)),"END BEFORE START; ",IF(N(M695)&lt;=0,"NO HOURS; ",""))&amp;IF(AND(N(A695)&gt;0,B695&lt;&gt;"",COUNTIFS('Time Entries'!$A$2:$A$1500,A695,'Time Entries'!$B$2:$B$1500,B695,'Time Entries'!$C$2:$C$1500,C695,'Time Entries'!$M$2:$M$1500,M695)&gt;1),"POSSIBLE DUPLICATE; ","")&amp;IF(AND(N(A695)&gt;0,B695&lt;&gt;"",N('Settings'!$B$2)&gt;0,SUMIFS('Time Entries'!$M$2:$M$1500,'Time Entries'!$A$2:$A$1500,A695,'Time Entries'!$B$2:$B$1500,B695)&gt;N('Settings'!$B$2)),"LONG DAY; ","")&amp;IF(AND(N(A695)&gt;0,N(J695)&gt;0,N(J695)-N(A695)&gt;N('Settings'!$B$4)),"ENTERED LATE; ","")&amp;IF(AND(N(A695)&gt;0,K695="",TODAY()-N(A695)&gt;=N('Settings'!$B$5)),"NOT APPROVED; ",""),LEN(IF(N(A695)=0,"NO DATE; ",IF(A695&gt;TODAY(),"FUTURE DATE; ",""))&amp;IF(B695="","NO WORKER; ",IF(COUNTIF('Workers'!$A$2:$A$61,B695)=0,"WORKER NOT ON WORKERS SHEET; ",""))&amp;IF(C695="","NO JOB; ",IF(COUNTIF('Jobs'!$A$2:$A$61,C695)=0,"JOB NOT ON JOBS SHEET; ",""))&amp;IF(AND(N(G695)=0,AND(D695&lt;&gt;"",E695&lt;&gt;""),N(E695)&lt;=N(D695)),"END BEFORE START; ",IF(N(M695)&lt;=0,"NO HOURS; ",""))&amp;IF(AND(N(A695)&gt;0,B695&lt;&gt;"",COUNTIFS('Time Entries'!$A$2:$A$1500,A695,'Time Entries'!$B$2:$B$1500,B695,'Time Entries'!$C$2:$C$1500,C695,'Time Entries'!$M$2:$M$1500,M695)&gt;1),"POSSIBLE DUPLICATE; ","")&amp;IF(AND(N(A695)&gt;0,B695&lt;&gt;"",N('Settings'!$B$2)&gt;0,SUMIFS('Time Entries'!$M$2:$M$1500,'Time Entries'!$A$2:$A$1500,A695,'Time Entries'!$B$2:$B$1500,B695)&gt;N('Settings'!$B$2)),"LONG DAY; ","")&amp;IF(AND(N(A695)&gt;0,N(J695)&gt;0,N(J695)-N(A695)&gt;N('Settings'!$B$4)),"ENTERED LATE; ","")&amp;IF(AND(N(A695)&gt;0,K695="",TODAY()-N(A695)&gt;=N('Settings'!$B$5)),"NOT APPROVED; ",""))-2)))</f>
        <v/>
      </c>
    </row>
    <row r="696">
      <c r="A696" s="6" t="n"/>
      <c r="D696" s="7" t="n"/>
      <c r="E696" s="7" t="n"/>
      <c r="J696" s="6" t="n"/>
      <c r="L696" s="8" t="n"/>
      <c r="M696" s="9">
        <f>IF(NOT(OR(A696&lt;&gt;"",B696&lt;&gt;"",C696&lt;&gt;"")),"",IF(N(G696)&gt;0,N(G696),IF(AND(AND(D696&lt;&gt;"",E696&lt;&gt;""),N(E696)&gt;N(D696)),ROUND((N(E696)-N(D696))*24-N(F696)/60,2),"")))</f>
        <v/>
      </c>
      <c r="N696" s="6">
        <f>IF(N(A696)=0,"",A696-WEEKDAY(A696,3))</f>
        <v/>
      </c>
      <c r="O696" s="8">
        <f>IF(NOT(OR(A696&lt;&gt;"",B696&lt;&gt;"",C696&lt;&gt;"")),"",IF(IF(N(A696)=0,"NO DATE; ",IF(A696&gt;TODAY(),"FUTURE DATE; ",""))&amp;IF(B696="","NO WORKER; ",IF(COUNTIF('Workers'!$A$2:$A$61,B696)=0,"WORKER NOT ON WORKERS SHEET; ",""))&amp;IF(C696="","NO JOB; ",IF(COUNTIF('Jobs'!$A$2:$A$61,C696)=0,"JOB NOT ON JOBS SHEET; ",""))&amp;IF(AND(N(G696)=0,AND(D696&lt;&gt;"",E696&lt;&gt;""),N(E696)&lt;=N(D696)),"END BEFORE START; ",IF(N(M696)&lt;=0,"NO HOURS; ",""))&amp;IF(AND(N(A696)&gt;0,B696&lt;&gt;"",COUNTIFS('Time Entries'!$A$2:$A$1500,A696,'Time Entries'!$B$2:$B$1500,B696,'Time Entries'!$C$2:$C$1500,C696,'Time Entries'!$M$2:$M$1500,M696)&gt;1),"POSSIBLE DUPLICATE; ","")&amp;IF(AND(N(A696)&gt;0,B696&lt;&gt;"",N('Settings'!$B$2)&gt;0,SUMIFS('Time Entries'!$M$2:$M$1500,'Time Entries'!$A$2:$A$1500,A696,'Time Entries'!$B$2:$B$1500,B696)&gt;N('Settings'!$B$2)),"LONG DAY; ","")&amp;IF(AND(N(A696)&gt;0,N(J696)&gt;0,N(J696)-N(A696)&gt;N('Settings'!$B$4)),"ENTERED LATE; ","")&amp;IF(AND(N(A696)&gt;0,K696="",TODAY()-N(A696)&gt;=N('Settings'!$B$5)),"NOT APPROVED; ","")="","",LEFT(IF(N(A696)=0,"NO DATE; ",IF(A696&gt;TODAY(),"FUTURE DATE; ",""))&amp;IF(B696="","NO WORKER; ",IF(COUNTIF('Workers'!$A$2:$A$61,B696)=0,"WORKER NOT ON WORKERS SHEET; ",""))&amp;IF(C696="","NO JOB; ",IF(COUNTIF('Jobs'!$A$2:$A$61,C696)=0,"JOB NOT ON JOBS SHEET; ",""))&amp;IF(AND(N(G696)=0,AND(D696&lt;&gt;"",E696&lt;&gt;""),N(E696)&lt;=N(D696)),"END BEFORE START; ",IF(N(M696)&lt;=0,"NO HOURS; ",""))&amp;IF(AND(N(A696)&gt;0,B696&lt;&gt;"",COUNTIFS('Time Entries'!$A$2:$A$1500,A696,'Time Entries'!$B$2:$B$1500,B696,'Time Entries'!$C$2:$C$1500,C696,'Time Entries'!$M$2:$M$1500,M696)&gt;1),"POSSIBLE DUPLICATE; ","")&amp;IF(AND(N(A696)&gt;0,B696&lt;&gt;"",N('Settings'!$B$2)&gt;0,SUMIFS('Time Entries'!$M$2:$M$1500,'Time Entries'!$A$2:$A$1500,A696,'Time Entries'!$B$2:$B$1500,B696)&gt;N('Settings'!$B$2)),"LONG DAY; ","")&amp;IF(AND(N(A696)&gt;0,N(J696)&gt;0,N(J696)-N(A696)&gt;N('Settings'!$B$4)),"ENTERED LATE; ","")&amp;IF(AND(N(A696)&gt;0,K696="",TODAY()-N(A696)&gt;=N('Settings'!$B$5)),"NOT APPROVED; ",""),LEN(IF(N(A696)=0,"NO DATE; ",IF(A696&gt;TODAY(),"FUTURE DATE; ",""))&amp;IF(B696="","NO WORKER; ",IF(COUNTIF('Workers'!$A$2:$A$61,B696)=0,"WORKER NOT ON WORKERS SHEET; ",""))&amp;IF(C696="","NO JOB; ",IF(COUNTIF('Jobs'!$A$2:$A$61,C696)=0,"JOB NOT ON JOBS SHEET; ",""))&amp;IF(AND(N(G696)=0,AND(D696&lt;&gt;"",E696&lt;&gt;""),N(E696)&lt;=N(D696)),"END BEFORE START; ",IF(N(M696)&lt;=0,"NO HOURS; ",""))&amp;IF(AND(N(A696)&gt;0,B696&lt;&gt;"",COUNTIFS('Time Entries'!$A$2:$A$1500,A696,'Time Entries'!$B$2:$B$1500,B696,'Time Entries'!$C$2:$C$1500,C696,'Time Entries'!$M$2:$M$1500,M696)&gt;1),"POSSIBLE DUPLICATE; ","")&amp;IF(AND(N(A696)&gt;0,B696&lt;&gt;"",N('Settings'!$B$2)&gt;0,SUMIFS('Time Entries'!$M$2:$M$1500,'Time Entries'!$A$2:$A$1500,A696,'Time Entries'!$B$2:$B$1500,B696)&gt;N('Settings'!$B$2)),"LONG DAY; ","")&amp;IF(AND(N(A696)&gt;0,N(J696)&gt;0,N(J696)-N(A696)&gt;N('Settings'!$B$4)),"ENTERED LATE; ","")&amp;IF(AND(N(A696)&gt;0,K696="",TODAY()-N(A696)&gt;=N('Settings'!$B$5)),"NOT APPROVED; ",""))-2)))</f>
        <v/>
      </c>
    </row>
    <row r="697">
      <c r="A697" s="6" t="n"/>
      <c r="D697" s="7" t="n"/>
      <c r="E697" s="7" t="n"/>
      <c r="J697" s="6" t="n"/>
      <c r="L697" s="8" t="n"/>
      <c r="M697" s="9">
        <f>IF(NOT(OR(A697&lt;&gt;"",B697&lt;&gt;"",C697&lt;&gt;"")),"",IF(N(G697)&gt;0,N(G697),IF(AND(AND(D697&lt;&gt;"",E697&lt;&gt;""),N(E697)&gt;N(D697)),ROUND((N(E697)-N(D697))*24-N(F697)/60,2),"")))</f>
        <v/>
      </c>
      <c r="N697" s="6">
        <f>IF(N(A697)=0,"",A697-WEEKDAY(A697,3))</f>
        <v/>
      </c>
      <c r="O697" s="8">
        <f>IF(NOT(OR(A697&lt;&gt;"",B697&lt;&gt;"",C697&lt;&gt;"")),"",IF(IF(N(A697)=0,"NO DATE; ",IF(A697&gt;TODAY(),"FUTURE DATE; ",""))&amp;IF(B697="","NO WORKER; ",IF(COUNTIF('Workers'!$A$2:$A$61,B697)=0,"WORKER NOT ON WORKERS SHEET; ",""))&amp;IF(C697="","NO JOB; ",IF(COUNTIF('Jobs'!$A$2:$A$61,C697)=0,"JOB NOT ON JOBS SHEET; ",""))&amp;IF(AND(N(G697)=0,AND(D697&lt;&gt;"",E697&lt;&gt;""),N(E697)&lt;=N(D697)),"END BEFORE START; ",IF(N(M697)&lt;=0,"NO HOURS; ",""))&amp;IF(AND(N(A697)&gt;0,B697&lt;&gt;"",COUNTIFS('Time Entries'!$A$2:$A$1500,A697,'Time Entries'!$B$2:$B$1500,B697,'Time Entries'!$C$2:$C$1500,C697,'Time Entries'!$M$2:$M$1500,M697)&gt;1),"POSSIBLE DUPLICATE; ","")&amp;IF(AND(N(A697)&gt;0,B697&lt;&gt;"",N('Settings'!$B$2)&gt;0,SUMIFS('Time Entries'!$M$2:$M$1500,'Time Entries'!$A$2:$A$1500,A697,'Time Entries'!$B$2:$B$1500,B697)&gt;N('Settings'!$B$2)),"LONG DAY; ","")&amp;IF(AND(N(A697)&gt;0,N(J697)&gt;0,N(J697)-N(A697)&gt;N('Settings'!$B$4)),"ENTERED LATE; ","")&amp;IF(AND(N(A697)&gt;0,K697="",TODAY()-N(A697)&gt;=N('Settings'!$B$5)),"NOT APPROVED; ","")="","",LEFT(IF(N(A697)=0,"NO DATE; ",IF(A697&gt;TODAY(),"FUTURE DATE; ",""))&amp;IF(B697="","NO WORKER; ",IF(COUNTIF('Workers'!$A$2:$A$61,B697)=0,"WORKER NOT ON WORKERS SHEET; ",""))&amp;IF(C697="","NO JOB; ",IF(COUNTIF('Jobs'!$A$2:$A$61,C697)=0,"JOB NOT ON JOBS SHEET; ",""))&amp;IF(AND(N(G697)=0,AND(D697&lt;&gt;"",E697&lt;&gt;""),N(E697)&lt;=N(D697)),"END BEFORE START; ",IF(N(M697)&lt;=0,"NO HOURS; ",""))&amp;IF(AND(N(A697)&gt;0,B697&lt;&gt;"",COUNTIFS('Time Entries'!$A$2:$A$1500,A697,'Time Entries'!$B$2:$B$1500,B697,'Time Entries'!$C$2:$C$1500,C697,'Time Entries'!$M$2:$M$1500,M697)&gt;1),"POSSIBLE DUPLICATE; ","")&amp;IF(AND(N(A697)&gt;0,B697&lt;&gt;"",N('Settings'!$B$2)&gt;0,SUMIFS('Time Entries'!$M$2:$M$1500,'Time Entries'!$A$2:$A$1500,A697,'Time Entries'!$B$2:$B$1500,B697)&gt;N('Settings'!$B$2)),"LONG DAY; ","")&amp;IF(AND(N(A697)&gt;0,N(J697)&gt;0,N(J697)-N(A697)&gt;N('Settings'!$B$4)),"ENTERED LATE; ","")&amp;IF(AND(N(A697)&gt;0,K697="",TODAY()-N(A697)&gt;=N('Settings'!$B$5)),"NOT APPROVED; ",""),LEN(IF(N(A697)=0,"NO DATE; ",IF(A697&gt;TODAY(),"FUTURE DATE; ",""))&amp;IF(B697="","NO WORKER; ",IF(COUNTIF('Workers'!$A$2:$A$61,B697)=0,"WORKER NOT ON WORKERS SHEET; ",""))&amp;IF(C697="","NO JOB; ",IF(COUNTIF('Jobs'!$A$2:$A$61,C697)=0,"JOB NOT ON JOBS SHEET; ",""))&amp;IF(AND(N(G697)=0,AND(D697&lt;&gt;"",E697&lt;&gt;""),N(E697)&lt;=N(D697)),"END BEFORE START; ",IF(N(M697)&lt;=0,"NO HOURS; ",""))&amp;IF(AND(N(A697)&gt;0,B697&lt;&gt;"",COUNTIFS('Time Entries'!$A$2:$A$1500,A697,'Time Entries'!$B$2:$B$1500,B697,'Time Entries'!$C$2:$C$1500,C697,'Time Entries'!$M$2:$M$1500,M697)&gt;1),"POSSIBLE DUPLICATE; ","")&amp;IF(AND(N(A697)&gt;0,B697&lt;&gt;"",N('Settings'!$B$2)&gt;0,SUMIFS('Time Entries'!$M$2:$M$1500,'Time Entries'!$A$2:$A$1500,A697,'Time Entries'!$B$2:$B$1500,B697)&gt;N('Settings'!$B$2)),"LONG DAY; ","")&amp;IF(AND(N(A697)&gt;0,N(J697)&gt;0,N(J697)-N(A697)&gt;N('Settings'!$B$4)),"ENTERED LATE; ","")&amp;IF(AND(N(A697)&gt;0,K697="",TODAY()-N(A697)&gt;=N('Settings'!$B$5)),"NOT APPROVED; ",""))-2)))</f>
        <v/>
      </c>
    </row>
    <row r="698">
      <c r="A698" s="6" t="n"/>
      <c r="D698" s="7" t="n"/>
      <c r="E698" s="7" t="n"/>
      <c r="J698" s="6" t="n"/>
      <c r="L698" s="8" t="n"/>
      <c r="M698" s="9">
        <f>IF(NOT(OR(A698&lt;&gt;"",B698&lt;&gt;"",C698&lt;&gt;"")),"",IF(N(G698)&gt;0,N(G698),IF(AND(AND(D698&lt;&gt;"",E698&lt;&gt;""),N(E698)&gt;N(D698)),ROUND((N(E698)-N(D698))*24-N(F698)/60,2),"")))</f>
        <v/>
      </c>
      <c r="N698" s="6">
        <f>IF(N(A698)=0,"",A698-WEEKDAY(A698,3))</f>
        <v/>
      </c>
      <c r="O698" s="8">
        <f>IF(NOT(OR(A698&lt;&gt;"",B698&lt;&gt;"",C698&lt;&gt;"")),"",IF(IF(N(A698)=0,"NO DATE; ",IF(A698&gt;TODAY(),"FUTURE DATE; ",""))&amp;IF(B698="","NO WORKER; ",IF(COUNTIF('Workers'!$A$2:$A$61,B698)=0,"WORKER NOT ON WORKERS SHEET; ",""))&amp;IF(C698="","NO JOB; ",IF(COUNTIF('Jobs'!$A$2:$A$61,C698)=0,"JOB NOT ON JOBS SHEET; ",""))&amp;IF(AND(N(G698)=0,AND(D698&lt;&gt;"",E698&lt;&gt;""),N(E698)&lt;=N(D698)),"END BEFORE START; ",IF(N(M698)&lt;=0,"NO HOURS; ",""))&amp;IF(AND(N(A698)&gt;0,B698&lt;&gt;"",COUNTIFS('Time Entries'!$A$2:$A$1500,A698,'Time Entries'!$B$2:$B$1500,B698,'Time Entries'!$C$2:$C$1500,C698,'Time Entries'!$M$2:$M$1500,M698)&gt;1),"POSSIBLE DUPLICATE; ","")&amp;IF(AND(N(A698)&gt;0,B698&lt;&gt;"",N('Settings'!$B$2)&gt;0,SUMIFS('Time Entries'!$M$2:$M$1500,'Time Entries'!$A$2:$A$1500,A698,'Time Entries'!$B$2:$B$1500,B698)&gt;N('Settings'!$B$2)),"LONG DAY; ","")&amp;IF(AND(N(A698)&gt;0,N(J698)&gt;0,N(J698)-N(A698)&gt;N('Settings'!$B$4)),"ENTERED LATE; ","")&amp;IF(AND(N(A698)&gt;0,K698="",TODAY()-N(A698)&gt;=N('Settings'!$B$5)),"NOT APPROVED; ","")="","",LEFT(IF(N(A698)=0,"NO DATE; ",IF(A698&gt;TODAY(),"FUTURE DATE; ",""))&amp;IF(B698="","NO WORKER; ",IF(COUNTIF('Workers'!$A$2:$A$61,B698)=0,"WORKER NOT ON WORKERS SHEET; ",""))&amp;IF(C698="","NO JOB; ",IF(COUNTIF('Jobs'!$A$2:$A$61,C698)=0,"JOB NOT ON JOBS SHEET; ",""))&amp;IF(AND(N(G698)=0,AND(D698&lt;&gt;"",E698&lt;&gt;""),N(E698)&lt;=N(D698)),"END BEFORE START; ",IF(N(M698)&lt;=0,"NO HOURS; ",""))&amp;IF(AND(N(A698)&gt;0,B698&lt;&gt;"",COUNTIFS('Time Entries'!$A$2:$A$1500,A698,'Time Entries'!$B$2:$B$1500,B698,'Time Entries'!$C$2:$C$1500,C698,'Time Entries'!$M$2:$M$1500,M698)&gt;1),"POSSIBLE DUPLICATE; ","")&amp;IF(AND(N(A698)&gt;0,B698&lt;&gt;"",N('Settings'!$B$2)&gt;0,SUMIFS('Time Entries'!$M$2:$M$1500,'Time Entries'!$A$2:$A$1500,A698,'Time Entries'!$B$2:$B$1500,B698)&gt;N('Settings'!$B$2)),"LONG DAY; ","")&amp;IF(AND(N(A698)&gt;0,N(J698)&gt;0,N(J698)-N(A698)&gt;N('Settings'!$B$4)),"ENTERED LATE; ","")&amp;IF(AND(N(A698)&gt;0,K698="",TODAY()-N(A698)&gt;=N('Settings'!$B$5)),"NOT APPROVED; ",""),LEN(IF(N(A698)=0,"NO DATE; ",IF(A698&gt;TODAY(),"FUTURE DATE; ",""))&amp;IF(B698="","NO WORKER; ",IF(COUNTIF('Workers'!$A$2:$A$61,B698)=0,"WORKER NOT ON WORKERS SHEET; ",""))&amp;IF(C698="","NO JOB; ",IF(COUNTIF('Jobs'!$A$2:$A$61,C698)=0,"JOB NOT ON JOBS SHEET; ",""))&amp;IF(AND(N(G698)=0,AND(D698&lt;&gt;"",E698&lt;&gt;""),N(E698)&lt;=N(D698)),"END BEFORE START; ",IF(N(M698)&lt;=0,"NO HOURS; ",""))&amp;IF(AND(N(A698)&gt;0,B698&lt;&gt;"",COUNTIFS('Time Entries'!$A$2:$A$1500,A698,'Time Entries'!$B$2:$B$1500,B698,'Time Entries'!$C$2:$C$1500,C698,'Time Entries'!$M$2:$M$1500,M698)&gt;1),"POSSIBLE DUPLICATE; ","")&amp;IF(AND(N(A698)&gt;0,B698&lt;&gt;"",N('Settings'!$B$2)&gt;0,SUMIFS('Time Entries'!$M$2:$M$1500,'Time Entries'!$A$2:$A$1500,A698,'Time Entries'!$B$2:$B$1500,B698)&gt;N('Settings'!$B$2)),"LONG DAY; ","")&amp;IF(AND(N(A698)&gt;0,N(J698)&gt;0,N(J698)-N(A698)&gt;N('Settings'!$B$4)),"ENTERED LATE; ","")&amp;IF(AND(N(A698)&gt;0,K698="",TODAY()-N(A698)&gt;=N('Settings'!$B$5)),"NOT APPROVED; ",""))-2)))</f>
        <v/>
      </c>
    </row>
    <row r="699">
      <c r="A699" s="6" t="n"/>
      <c r="D699" s="7" t="n"/>
      <c r="E699" s="7" t="n"/>
      <c r="J699" s="6" t="n"/>
      <c r="L699" s="8" t="n"/>
      <c r="M699" s="9">
        <f>IF(NOT(OR(A699&lt;&gt;"",B699&lt;&gt;"",C699&lt;&gt;"")),"",IF(N(G699)&gt;0,N(G699),IF(AND(AND(D699&lt;&gt;"",E699&lt;&gt;""),N(E699)&gt;N(D699)),ROUND((N(E699)-N(D699))*24-N(F699)/60,2),"")))</f>
        <v/>
      </c>
      <c r="N699" s="6">
        <f>IF(N(A699)=0,"",A699-WEEKDAY(A699,3))</f>
        <v/>
      </c>
      <c r="O699" s="8">
        <f>IF(NOT(OR(A699&lt;&gt;"",B699&lt;&gt;"",C699&lt;&gt;"")),"",IF(IF(N(A699)=0,"NO DATE; ",IF(A699&gt;TODAY(),"FUTURE DATE; ",""))&amp;IF(B699="","NO WORKER; ",IF(COUNTIF('Workers'!$A$2:$A$61,B699)=0,"WORKER NOT ON WORKERS SHEET; ",""))&amp;IF(C699="","NO JOB; ",IF(COUNTIF('Jobs'!$A$2:$A$61,C699)=0,"JOB NOT ON JOBS SHEET; ",""))&amp;IF(AND(N(G699)=0,AND(D699&lt;&gt;"",E699&lt;&gt;""),N(E699)&lt;=N(D699)),"END BEFORE START; ",IF(N(M699)&lt;=0,"NO HOURS; ",""))&amp;IF(AND(N(A699)&gt;0,B699&lt;&gt;"",COUNTIFS('Time Entries'!$A$2:$A$1500,A699,'Time Entries'!$B$2:$B$1500,B699,'Time Entries'!$C$2:$C$1500,C699,'Time Entries'!$M$2:$M$1500,M699)&gt;1),"POSSIBLE DUPLICATE; ","")&amp;IF(AND(N(A699)&gt;0,B699&lt;&gt;"",N('Settings'!$B$2)&gt;0,SUMIFS('Time Entries'!$M$2:$M$1500,'Time Entries'!$A$2:$A$1500,A699,'Time Entries'!$B$2:$B$1500,B699)&gt;N('Settings'!$B$2)),"LONG DAY; ","")&amp;IF(AND(N(A699)&gt;0,N(J699)&gt;0,N(J699)-N(A699)&gt;N('Settings'!$B$4)),"ENTERED LATE; ","")&amp;IF(AND(N(A699)&gt;0,K699="",TODAY()-N(A699)&gt;=N('Settings'!$B$5)),"NOT APPROVED; ","")="","",LEFT(IF(N(A699)=0,"NO DATE; ",IF(A699&gt;TODAY(),"FUTURE DATE; ",""))&amp;IF(B699="","NO WORKER; ",IF(COUNTIF('Workers'!$A$2:$A$61,B699)=0,"WORKER NOT ON WORKERS SHEET; ",""))&amp;IF(C699="","NO JOB; ",IF(COUNTIF('Jobs'!$A$2:$A$61,C699)=0,"JOB NOT ON JOBS SHEET; ",""))&amp;IF(AND(N(G699)=0,AND(D699&lt;&gt;"",E699&lt;&gt;""),N(E699)&lt;=N(D699)),"END BEFORE START; ",IF(N(M699)&lt;=0,"NO HOURS; ",""))&amp;IF(AND(N(A699)&gt;0,B699&lt;&gt;"",COUNTIFS('Time Entries'!$A$2:$A$1500,A699,'Time Entries'!$B$2:$B$1500,B699,'Time Entries'!$C$2:$C$1500,C699,'Time Entries'!$M$2:$M$1500,M699)&gt;1),"POSSIBLE DUPLICATE; ","")&amp;IF(AND(N(A699)&gt;0,B699&lt;&gt;"",N('Settings'!$B$2)&gt;0,SUMIFS('Time Entries'!$M$2:$M$1500,'Time Entries'!$A$2:$A$1500,A699,'Time Entries'!$B$2:$B$1500,B699)&gt;N('Settings'!$B$2)),"LONG DAY; ","")&amp;IF(AND(N(A699)&gt;0,N(J699)&gt;0,N(J699)-N(A699)&gt;N('Settings'!$B$4)),"ENTERED LATE; ","")&amp;IF(AND(N(A699)&gt;0,K699="",TODAY()-N(A699)&gt;=N('Settings'!$B$5)),"NOT APPROVED; ",""),LEN(IF(N(A699)=0,"NO DATE; ",IF(A699&gt;TODAY(),"FUTURE DATE; ",""))&amp;IF(B699="","NO WORKER; ",IF(COUNTIF('Workers'!$A$2:$A$61,B699)=0,"WORKER NOT ON WORKERS SHEET; ",""))&amp;IF(C699="","NO JOB; ",IF(COUNTIF('Jobs'!$A$2:$A$61,C699)=0,"JOB NOT ON JOBS SHEET; ",""))&amp;IF(AND(N(G699)=0,AND(D699&lt;&gt;"",E699&lt;&gt;""),N(E699)&lt;=N(D699)),"END BEFORE START; ",IF(N(M699)&lt;=0,"NO HOURS; ",""))&amp;IF(AND(N(A699)&gt;0,B699&lt;&gt;"",COUNTIFS('Time Entries'!$A$2:$A$1500,A699,'Time Entries'!$B$2:$B$1500,B699,'Time Entries'!$C$2:$C$1500,C699,'Time Entries'!$M$2:$M$1500,M699)&gt;1),"POSSIBLE DUPLICATE; ","")&amp;IF(AND(N(A699)&gt;0,B699&lt;&gt;"",N('Settings'!$B$2)&gt;0,SUMIFS('Time Entries'!$M$2:$M$1500,'Time Entries'!$A$2:$A$1500,A699,'Time Entries'!$B$2:$B$1500,B699)&gt;N('Settings'!$B$2)),"LONG DAY; ","")&amp;IF(AND(N(A699)&gt;0,N(J699)&gt;0,N(J699)-N(A699)&gt;N('Settings'!$B$4)),"ENTERED LATE; ","")&amp;IF(AND(N(A699)&gt;0,K699="",TODAY()-N(A699)&gt;=N('Settings'!$B$5)),"NOT APPROVED; ",""))-2)))</f>
        <v/>
      </c>
    </row>
    <row r="700">
      <c r="A700" s="6" t="n"/>
      <c r="D700" s="7" t="n"/>
      <c r="E700" s="7" t="n"/>
      <c r="J700" s="6" t="n"/>
      <c r="L700" s="8" t="n"/>
      <c r="M700" s="9">
        <f>IF(NOT(OR(A700&lt;&gt;"",B700&lt;&gt;"",C700&lt;&gt;"")),"",IF(N(G700)&gt;0,N(G700),IF(AND(AND(D700&lt;&gt;"",E700&lt;&gt;""),N(E700)&gt;N(D700)),ROUND((N(E700)-N(D700))*24-N(F700)/60,2),"")))</f>
        <v/>
      </c>
      <c r="N700" s="6">
        <f>IF(N(A700)=0,"",A700-WEEKDAY(A700,3))</f>
        <v/>
      </c>
      <c r="O700" s="8">
        <f>IF(NOT(OR(A700&lt;&gt;"",B700&lt;&gt;"",C700&lt;&gt;"")),"",IF(IF(N(A700)=0,"NO DATE; ",IF(A700&gt;TODAY(),"FUTURE DATE; ",""))&amp;IF(B700="","NO WORKER; ",IF(COUNTIF('Workers'!$A$2:$A$61,B700)=0,"WORKER NOT ON WORKERS SHEET; ",""))&amp;IF(C700="","NO JOB; ",IF(COUNTIF('Jobs'!$A$2:$A$61,C700)=0,"JOB NOT ON JOBS SHEET; ",""))&amp;IF(AND(N(G700)=0,AND(D700&lt;&gt;"",E700&lt;&gt;""),N(E700)&lt;=N(D700)),"END BEFORE START; ",IF(N(M700)&lt;=0,"NO HOURS; ",""))&amp;IF(AND(N(A700)&gt;0,B700&lt;&gt;"",COUNTIFS('Time Entries'!$A$2:$A$1500,A700,'Time Entries'!$B$2:$B$1500,B700,'Time Entries'!$C$2:$C$1500,C700,'Time Entries'!$M$2:$M$1500,M700)&gt;1),"POSSIBLE DUPLICATE; ","")&amp;IF(AND(N(A700)&gt;0,B700&lt;&gt;"",N('Settings'!$B$2)&gt;0,SUMIFS('Time Entries'!$M$2:$M$1500,'Time Entries'!$A$2:$A$1500,A700,'Time Entries'!$B$2:$B$1500,B700)&gt;N('Settings'!$B$2)),"LONG DAY; ","")&amp;IF(AND(N(A700)&gt;0,N(J700)&gt;0,N(J700)-N(A700)&gt;N('Settings'!$B$4)),"ENTERED LATE; ","")&amp;IF(AND(N(A700)&gt;0,K700="",TODAY()-N(A700)&gt;=N('Settings'!$B$5)),"NOT APPROVED; ","")="","",LEFT(IF(N(A700)=0,"NO DATE; ",IF(A700&gt;TODAY(),"FUTURE DATE; ",""))&amp;IF(B700="","NO WORKER; ",IF(COUNTIF('Workers'!$A$2:$A$61,B700)=0,"WORKER NOT ON WORKERS SHEET; ",""))&amp;IF(C700="","NO JOB; ",IF(COUNTIF('Jobs'!$A$2:$A$61,C700)=0,"JOB NOT ON JOBS SHEET; ",""))&amp;IF(AND(N(G700)=0,AND(D700&lt;&gt;"",E700&lt;&gt;""),N(E700)&lt;=N(D700)),"END BEFORE START; ",IF(N(M700)&lt;=0,"NO HOURS; ",""))&amp;IF(AND(N(A700)&gt;0,B700&lt;&gt;"",COUNTIFS('Time Entries'!$A$2:$A$1500,A700,'Time Entries'!$B$2:$B$1500,B700,'Time Entries'!$C$2:$C$1500,C700,'Time Entries'!$M$2:$M$1500,M700)&gt;1),"POSSIBLE DUPLICATE; ","")&amp;IF(AND(N(A700)&gt;0,B700&lt;&gt;"",N('Settings'!$B$2)&gt;0,SUMIFS('Time Entries'!$M$2:$M$1500,'Time Entries'!$A$2:$A$1500,A700,'Time Entries'!$B$2:$B$1500,B700)&gt;N('Settings'!$B$2)),"LONG DAY; ","")&amp;IF(AND(N(A700)&gt;0,N(J700)&gt;0,N(J700)-N(A700)&gt;N('Settings'!$B$4)),"ENTERED LATE; ","")&amp;IF(AND(N(A700)&gt;0,K700="",TODAY()-N(A700)&gt;=N('Settings'!$B$5)),"NOT APPROVED; ",""),LEN(IF(N(A700)=0,"NO DATE; ",IF(A700&gt;TODAY(),"FUTURE DATE; ",""))&amp;IF(B700="","NO WORKER; ",IF(COUNTIF('Workers'!$A$2:$A$61,B700)=0,"WORKER NOT ON WORKERS SHEET; ",""))&amp;IF(C700="","NO JOB; ",IF(COUNTIF('Jobs'!$A$2:$A$61,C700)=0,"JOB NOT ON JOBS SHEET; ",""))&amp;IF(AND(N(G700)=0,AND(D700&lt;&gt;"",E700&lt;&gt;""),N(E700)&lt;=N(D700)),"END BEFORE START; ",IF(N(M700)&lt;=0,"NO HOURS; ",""))&amp;IF(AND(N(A700)&gt;0,B700&lt;&gt;"",COUNTIFS('Time Entries'!$A$2:$A$1500,A700,'Time Entries'!$B$2:$B$1500,B700,'Time Entries'!$C$2:$C$1500,C700,'Time Entries'!$M$2:$M$1500,M700)&gt;1),"POSSIBLE DUPLICATE; ","")&amp;IF(AND(N(A700)&gt;0,B700&lt;&gt;"",N('Settings'!$B$2)&gt;0,SUMIFS('Time Entries'!$M$2:$M$1500,'Time Entries'!$A$2:$A$1500,A700,'Time Entries'!$B$2:$B$1500,B700)&gt;N('Settings'!$B$2)),"LONG DAY; ","")&amp;IF(AND(N(A700)&gt;0,N(J700)&gt;0,N(J700)-N(A700)&gt;N('Settings'!$B$4)),"ENTERED LATE; ","")&amp;IF(AND(N(A700)&gt;0,K700="",TODAY()-N(A700)&gt;=N('Settings'!$B$5)),"NOT APPROVED; ",""))-2)))</f>
        <v/>
      </c>
    </row>
    <row r="701">
      <c r="A701" s="6" t="n"/>
      <c r="D701" s="7" t="n"/>
      <c r="E701" s="7" t="n"/>
      <c r="J701" s="6" t="n"/>
      <c r="L701" s="8" t="n"/>
      <c r="M701" s="9">
        <f>IF(NOT(OR(A701&lt;&gt;"",B701&lt;&gt;"",C701&lt;&gt;"")),"",IF(N(G701)&gt;0,N(G701),IF(AND(AND(D701&lt;&gt;"",E701&lt;&gt;""),N(E701)&gt;N(D701)),ROUND((N(E701)-N(D701))*24-N(F701)/60,2),"")))</f>
        <v/>
      </c>
      <c r="N701" s="6">
        <f>IF(N(A701)=0,"",A701-WEEKDAY(A701,3))</f>
        <v/>
      </c>
      <c r="O701" s="8">
        <f>IF(NOT(OR(A701&lt;&gt;"",B701&lt;&gt;"",C701&lt;&gt;"")),"",IF(IF(N(A701)=0,"NO DATE; ",IF(A701&gt;TODAY(),"FUTURE DATE; ",""))&amp;IF(B701="","NO WORKER; ",IF(COUNTIF('Workers'!$A$2:$A$61,B701)=0,"WORKER NOT ON WORKERS SHEET; ",""))&amp;IF(C701="","NO JOB; ",IF(COUNTIF('Jobs'!$A$2:$A$61,C701)=0,"JOB NOT ON JOBS SHEET; ",""))&amp;IF(AND(N(G701)=0,AND(D701&lt;&gt;"",E701&lt;&gt;""),N(E701)&lt;=N(D701)),"END BEFORE START; ",IF(N(M701)&lt;=0,"NO HOURS; ",""))&amp;IF(AND(N(A701)&gt;0,B701&lt;&gt;"",COUNTIFS('Time Entries'!$A$2:$A$1500,A701,'Time Entries'!$B$2:$B$1500,B701,'Time Entries'!$C$2:$C$1500,C701,'Time Entries'!$M$2:$M$1500,M701)&gt;1),"POSSIBLE DUPLICATE; ","")&amp;IF(AND(N(A701)&gt;0,B701&lt;&gt;"",N('Settings'!$B$2)&gt;0,SUMIFS('Time Entries'!$M$2:$M$1500,'Time Entries'!$A$2:$A$1500,A701,'Time Entries'!$B$2:$B$1500,B701)&gt;N('Settings'!$B$2)),"LONG DAY; ","")&amp;IF(AND(N(A701)&gt;0,N(J701)&gt;0,N(J701)-N(A701)&gt;N('Settings'!$B$4)),"ENTERED LATE; ","")&amp;IF(AND(N(A701)&gt;0,K701="",TODAY()-N(A701)&gt;=N('Settings'!$B$5)),"NOT APPROVED; ","")="","",LEFT(IF(N(A701)=0,"NO DATE; ",IF(A701&gt;TODAY(),"FUTURE DATE; ",""))&amp;IF(B701="","NO WORKER; ",IF(COUNTIF('Workers'!$A$2:$A$61,B701)=0,"WORKER NOT ON WORKERS SHEET; ",""))&amp;IF(C701="","NO JOB; ",IF(COUNTIF('Jobs'!$A$2:$A$61,C701)=0,"JOB NOT ON JOBS SHEET; ",""))&amp;IF(AND(N(G701)=0,AND(D701&lt;&gt;"",E701&lt;&gt;""),N(E701)&lt;=N(D701)),"END BEFORE START; ",IF(N(M701)&lt;=0,"NO HOURS; ",""))&amp;IF(AND(N(A701)&gt;0,B701&lt;&gt;"",COUNTIFS('Time Entries'!$A$2:$A$1500,A701,'Time Entries'!$B$2:$B$1500,B701,'Time Entries'!$C$2:$C$1500,C701,'Time Entries'!$M$2:$M$1500,M701)&gt;1),"POSSIBLE DUPLICATE; ","")&amp;IF(AND(N(A701)&gt;0,B701&lt;&gt;"",N('Settings'!$B$2)&gt;0,SUMIFS('Time Entries'!$M$2:$M$1500,'Time Entries'!$A$2:$A$1500,A701,'Time Entries'!$B$2:$B$1500,B701)&gt;N('Settings'!$B$2)),"LONG DAY; ","")&amp;IF(AND(N(A701)&gt;0,N(J701)&gt;0,N(J701)-N(A701)&gt;N('Settings'!$B$4)),"ENTERED LATE; ","")&amp;IF(AND(N(A701)&gt;0,K701="",TODAY()-N(A701)&gt;=N('Settings'!$B$5)),"NOT APPROVED; ",""),LEN(IF(N(A701)=0,"NO DATE; ",IF(A701&gt;TODAY(),"FUTURE DATE; ",""))&amp;IF(B701="","NO WORKER; ",IF(COUNTIF('Workers'!$A$2:$A$61,B701)=0,"WORKER NOT ON WORKERS SHEET; ",""))&amp;IF(C701="","NO JOB; ",IF(COUNTIF('Jobs'!$A$2:$A$61,C701)=0,"JOB NOT ON JOBS SHEET; ",""))&amp;IF(AND(N(G701)=0,AND(D701&lt;&gt;"",E701&lt;&gt;""),N(E701)&lt;=N(D701)),"END BEFORE START; ",IF(N(M701)&lt;=0,"NO HOURS; ",""))&amp;IF(AND(N(A701)&gt;0,B701&lt;&gt;"",COUNTIFS('Time Entries'!$A$2:$A$1500,A701,'Time Entries'!$B$2:$B$1500,B701,'Time Entries'!$C$2:$C$1500,C701,'Time Entries'!$M$2:$M$1500,M701)&gt;1),"POSSIBLE DUPLICATE; ","")&amp;IF(AND(N(A701)&gt;0,B701&lt;&gt;"",N('Settings'!$B$2)&gt;0,SUMIFS('Time Entries'!$M$2:$M$1500,'Time Entries'!$A$2:$A$1500,A701,'Time Entries'!$B$2:$B$1500,B701)&gt;N('Settings'!$B$2)),"LONG DAY; ","")&amp;IF(AND(N(A701)&gt;0,N(J701)&gt;0,N(J701)-N(A701)&gt;N('Settings'!$B$4)),"ENTERED LATE; ","")&amp;IF(AND(N(A701)&gt;0,K701="",TODAY()-N(A701)&gt;=N('Settings'!$B$5)),"NOT APPROVED; ",""))-2)))</f>
        <v/>
      </c>
    </row>
    <row r="702">
      <c r="A702" s="6" t="n"/>
      <c r="D702" s="7" t="n"/>
      <c r="E702" s="7" t="n"/>
      <c r="J702" s="6" t="n"/>
      <c r="L702" s="8" t="n"/>
      <c r="M702" s="9">
        <f>IF(NOT(OR(A702&lt;&gt;"",B702&lt;&gt;"",C702&lt;&gt;"")),"",IF(N(G702)&gt;0,N(G702),IF(AND(AND(D702&lt;&gt;"",E702&lt;&gt;""),N(E702)&gt;N(D702)),ROUND((N(E702)-N(D702))*24-N(F702)/60,2),"")))</f>
        <v/>
      </c>
      <c r="N702" s="6">
        <f>IF(N(A702)=0,"",A702-WEEKDAY(A702,3))</f>
        <v/>
      </c>
      <c r="O702" s="8">
        <f>IF(NOT(OR(A702&lt;&gt;"",B702&lt;&gt;"",C702&lt;&gt;"")),"",IF(IF(N(A702)=0,"NO DATE; ",IF(A702&gt;TODAY(),"FUTURE DATE; ",""))&amp;IF(B702="","NO WORKER; ",IF(COUNTIF('Workers'!$A$2:$A$61,B702)=0,"WORKER NOT ON WORKERS SHEET; ",""))&amp;IF(C702="","NO JOB; ",IF(COUNTIF('Jobs'!$A$2:$A$61,C702)=0,"JOB NOT ON JOBS SHEET; ",""))&amp;IF(AND(N(G702)=0,AND(D702&lt;&gt;"",E702&lt;&gt;""),N(E702)&lt;=N(D702)),"END BEFORE START; ",IF(N(M702)&lt;=0,"NO HOURS; ",""))&amp;IF(AND(N(A702)&gt;0,B702&lt;&gt;"",COUNTIFS('Time Entries'!$A$2:$A$1500,A702,'Time Entries'!$B$2:$B$1500,B702,'Time Entries'!$C$2:$C$1500,C702,'Time Entries'!$M$2:$M$1500,M702)&gt;1),"POSSIBLE DUPLICATE; ","")&amp;IF(AND(N(A702)&gt;0,B702&lt;&gt;"",N('Settings'!$B$2)&gt;0,SUMIFS('Time Entries'!$M$2:$M$1500,'Time Entries'!$A$2:$A$1500,A702,'Time Entries'!$B$2:$B$1500,B702)&gt;N('Settings'!$B$2)),"LONG DAY; ","")&amp;IF(AND(N(A702)&gt;0,N(J702)&gt;0,N(J702)-N(A702)&gt;N('Settings'!$B$4)),"ENTERED LATE; ","")&amp;IF(AND(N(A702)&gt;0,K702="",TODAY()-N(A702)&gt;=N('Settings'!$B$5)),"NOT APPROVED; ","")="","",LEFT(IF(N(A702)=0,"NO DATE; ",IF(A702&gt;TODAY(),"FUTURE DATE; ",""))&amp;IF(B702="","NO WORKER; ",IF(COUNTIF('Workers'!$A$2:$A$61,B702)=0,"WORKER NOT ON WORKERS SHEET; ",""))&amp;IF(C702="","NO JOB; ",IF(COUNTIF('Jobs'!$A$2:$A$61,C702)=0,"JOB NOT ON JOBS SHEET; ",""))&amp;IF(AND(N(G702)=0,AND(D702&lt;&gt;"",E702&lt;&gt;""),N(E702)&lt;=N(D702)),"END BEFORE START; ",IF(N(M702)&lt;=0,"NO HOURS; ",""))&amp;IF(AND(N(A702)&gt;0,B702&lt;&gt;"",COUNTIFS('Time Entries'!$A$2:$A$1500,A702,'Time Entries'!$B$2:$B$1500,B702,'Time Entries'!$C$2:$C$1500,C702,'Time Entries'!$M$2:$M$1500,M702)&gt;1),"POSSIBLE DUPLICATE; ","")&amp;IF(AND(N(A702)&gt;0,B702&lt;&gt;"",N('Settings'!$B$2)&gt;0,SUMIFS('Time Entries'!$M$2:$M$1500,'Time Entries'!$A$2:$A$1500,A702,'Time Entries'!$B$2:$B$1500,B702)&gt;N('Settings'!$B$2)),"LONG DAY; ","")&amp;IF(AND(N(A702)&gt;0,N(J702)&gt;0,N(J702)-N(A702)&gt;N('Settings'!$B$4)),"ENTERED LATE; ","")&amp;IF(AND(N(A702)&gt;0,K702="",TODAY()-N(A702)&gt;=N('Settings'!$B$5)),"NOT APPROVED; ",""),LEN(IF(N(A702)=0,"NO DATE; ",IF(A702&gt;TODAY(),"FUTURE DATE; ",""))&amp;IF(B702="","NO WORKER; ",IF(COUNTIF('Workers'!$A$2:$A$61,B702)=0,"WORKER NOT ON WORKERS SHEET; ",""))&amp;IF(C702="","NO JOB; ",IF(COUNTIF('Jobs'!$A$2:$A$61,C702)=0,"JOB NOT ON JOBS SHEET; ",""))&amp;IF(AND(N(G702)=0,AND(D702&lt;&gt;"",E702&lt;&gt;""),N(E702)&lt;=N(D702)),"END BEFORE START; ",IF(N(M702)&lt;=0,"NO HOURS; ",""))&amp;IF(AND(N(A702)&gt;0,B702&lt;&gt;"",COUNTIFS('Time Entries'!$A$2:$A$1500,A702,'Time Entries'!$B$2:$B$1500,B702,'Time Entries'!$C$2:$C$1500,C702,'Time Entries'!$M$2:$M$1500,M702)&gt;1),"POSSIBLE DUPLICATE; ","")&amp;IF(AND(N(A702)&gt;0,B702&lt;&gt;"",N('Settings'!$B$2)&gt;0,SUMIFS('Time Entries'!$M$2:$M$1500,'Time Entries'!$A$2:$A$1500,A702,'Time Entries'!$B$2:$B$1500,B702)&gt;N('Settings'!$B$2)),"LONG DAY; ","")&amp;IF(AND(N(A702)&gt;0,N(J702)&gt;0,N(J702)-N(A702)&gt;N('Settings'!$B$4)),"ENTERED LATE; ","")&amp;IF(AND(N(A702)&gt;0,K702="",TODAY()-N(A702)&gt;=N('Settings'!$B$5)),"NOT APPROVED; ",""))-2)))</f>
        <v/>
      </c>
    </row>
    <row r="703">
      <c r="A703" s="6" t="n"/>
      <c r="D703" s="7" t="n"/>
      <c r="E703" s="7" t="n"/>
      <c r="J703" s="6" t="n"/>
      <c r="L703" s="8" t="n"/>
      <c r="M703" s="9">
        <f>IF(NOT(OR(A703&lt;&gt;"",B703&lt;&gt;"",C703&lt;&gt;"")),"",IF(N(G703)&gt;0,N(G703),IF(AND(AND(D703&lt;&gt;"",E703&lt;&gt;""),N(E703)&gt;N(D703)),ROUND((N(E703)-N(D703))*24-N(F703)/60,2),"")))</f>
        <v/>
      </c>
      <c r="N703" s="6">
        <f>IF(N(A703)=0,"",A703-WEEKDAY(A703,3))</f>
        <v/>
      </c>
      <c r="O703" s="8">
        <f>IF(NOT(OR(A703&lt;&gt;"",B703&lt;&gt;"",C703&lt;&gt;"")),"",IF(IF(N(A703)=0,"NO DATE; ",IF(A703&gt;TODAY(),"FUTURE DATE; ",""))&amp;IF(B703="","NO WORKER; ",IF(COUNTIF('Workers'!$A$2:$A$61,B703)=0,"WORKER NOT ON WORKERS SHEET; ",""))&amp;IF(C703="","NO JOB; ",IF(COUNTIF('Jobs'!$A$2:$A$61,C703)=0,"JOB NOT ON JOBS SHEET; ",""))&amp;IF(AND(N(G703)=0,AND(D703&lt;&gt;"",E703&lt;&gt;""),N(E703)&lt;=N(D703)),"END BEFORE START; ",IF(N(M703)&lt;=0,"NO HOURS; ",""))&amp;IF(AND(N(A703)&gt;0,B703&lt;&gt;"",COUNTIFS('Time Entries'!$A$2:$A$1500,A703,'Time Entries'!$B$2:$B$1500,B703,'Time Entries'!$C$2:$C$1500,C703,'Time Entries'!$M$2:$M$1500,M703)&gt;1),"POSSIBLE DUPLICATE; ","")&amp;IF(AND(N(A703)&gt;0,B703&lt;&gt;"",N('Settings'!$B$2)&gt;0,SUMIFS('Time Entries'!$M$2:$M$1500,'Time Entries'!$A$2:$A$1500,A703,'Time Entries'!$B$2:$B$1500,B703)&gt;N('Settings'!$B$2)),"LONG DAY; ","")&amp;IF(AND(N(A703)&gt;0,N(J703)&gt;0,N(J703)-N(A703)&gt;N('Settings'!$B$4)),"ENTERED LATE; ","")&amp;IF(AND(N(A703)&gt;0,K703="",TODAY()-N(A703)&gt;=N('Settings'!$B$5)),"NOT APPROVED; ","")="","",LEFT(IF(N(A703)=0,"NO DATE; ",IF(A703&gt;TODAY(),"FUTURE DATE; ",""))&amp;IF(B703="","NO WORKER; ",IF(COUNTIF('Workers'!$A$2:$A$61,B703)=0,"WORKER NOT ON WORKERS SHEET; ",""))&amp;IF(C703="","NO JOB; ",IF(COUNTIF('Jobs'!$A$2:$A$61,C703)=0,"JOB NOT ON JOBS SHEET; ",""))&amp;IF(AND(N(G703)=0,AND(D703&lt;&gt;"",E703&lt;&gt;""),N(E703)&lt;=N(D703)),"END BEFORE START; ",IF(N(M703)&lt;=0,"NO HOURS; ",""))&amp;IF(AND(N(A703)&gt;0,B703&lt;&gt;"",COUNTIFS('Time Entries'!$A$2:$A$1500,A703,'Time Entries'!$B$2:$B$1500,B703,'Time Entries'!$C$2:$C$1500,C703,'Time Entries'!$M$2:$M$1500,M703)&gt;1),"POSSIBLE DUPLICATE; ","")&amp;IF(AND(N(A703)&gt;0,B703&lt;&gt;"",N('Settings'!$B$2)&gt;0,SUMIFS('Time Entries'!$M$2:$M$1500,'Time Entries'!$A$2:$A$1500,A703,'Time Entries'!$B$2:$B$1500,B703)&gt;N('Settings'!$B$2)),"LONG DAY; ","")&amp;IF(AND(N(A703)&gt;0,N(J703)&gt;0,N(J703)-N(A703)&gt;N('Settings'!$B$4)),"ENTERED LATE; ","")&amp;IF(AND(N(A703)&gt;0,K703="",TODAY()-N(A703)&gt;=N('Settings'!$B$5)),"NOT APPROVED; ",""),LEN(IF(N(A703)=0,"NO DATE; ",IF(A703&gt;TODAY(),"FUTURE DATE; ",""))&amp;IF(B703="","NO WORKER; ",IF(COUNTIF('Workers'!$A$2:$A$61,B703)=0,"WORKER NOT ON WORKERS SHEET; ",""))&amp;IF(C703="","NO JOB; ",IF(COUNTIF('Jobs'!$A$2:$A$61,C703)=0,"JOB NOT ON JOBS SHEET; ",""))&amp;IF(AND(N(G703)=0,AND(D703&lt;&gt;"",E703&lt;&gt;""),N(E703)&lt;=N(D703)),"END BEFORE START; ",IF(N(M703)&lt;=0,"NO HOURS; ",""))&amp;IF(AND(N(A703)&gt;0,B703&lt;&gt;"",COUNTIFS('Time Entries'!$A$2:$A$1500,A703,'Time Entries'!$B$2:$B$1500,B703,'Time Entries'!$C$2:$C$1500,C703,'Time Entries'!$M$2:$M$1500,M703)&gt;1),"POSSIBLE DUPLICATE; ","")&amp;IF(AND(N(A703)&gt;0,B703&lt;&gt;"",N('Settings'!$B$2)&gt;0,SUMIFS('Time Entries'!$M$2:$M$1500,'Time Entries'!$A$2:$A$1500,A703,'Time Entries'!$B$2:$B$1500,B703)&gt;N('Settings'!$B$2)),"LONG DAY; ","")&amp;IF(AND(N(A703)&gt;0,N(J703)&gt;0,N(J703)-N(A703)&gt;N('Settings'!$B$4)),"ENTERED LATE; ","")&amp;IF(AND(N(A703)&gt;0,K703="",TODAY()-N(A703)&gt;=N('Settings'!$B$5)),"NOT APPROVED; ",""))-2)))</f>
        <v/>
      </c>
    </row>
    <row r="704">
      <c r="A704" s="6" t="n"/>
      <c r="D704" s="7" t="n"/>
      <c r="E704" s="7" t="n"/>
      <c r="J704" s="6" t="n"/>
      <c r="L704" s="8" t="n"/>
      <c r="M704" s="9">
        <f>IF(NOT(OR(A704&lt;&gt;"",B704&lt;&gt;"",C704&lt;&gt;"")),"",IF(N(G704)&gt;0,N(G704),IF(AND(AND(D704&lt;&gt;"",E704&lt;&gt;""),N(E704)&gt;N(D704)),ROUND((N(E704)-N(D704))*24-N(F704)/60,2),"")))</f>
        <v/>
      </c>
      <c r="N704" s="6">
        <f>IF(N(A704)=0,"",A704-WEEKDAY(A704,3))</f>
        <v/>
      </c>
      <c r="O704" s="8">
        <f>IF(NOT(OR(A704&lt;&gt;"",B704&lt;&gt;"",C704&lt;&gt;"")),"",IF(IF(N(A704)=0,"NO DATE; ",IF(A704&gt;TODAY(),"FUTURE DATE; ",""))&amp;IF(B704="","NO WORKER; ",IF(COUNTIF('Workers'!$A$2:$A$61,B704)=0,"WORKER NOT ON WORKERS SHEET; ",""))&amp;IF(C704="","NO JOB; ",IF(COUNTIF('Jobs'!$A$2:$A$61,C704)=0,"JOB NOT ON JOBS SHEET; ",""))&amp;IF(AND(N(G704)=0,AND(D704&lt;&gt;"",E704&lt;&gt;""),N(E704)&lt;=N(D704)),"END BEFORE START; ",IF(N(M704)&lt;=0,"NO HOURS; ",""))&amp;IF(AND(N(A704)&gt;0,B704&lt;&gt;"",COUNTIFS('Time Entries'!$A$2:$A$1500,A704,'Time Entries'!$B$2:$B$1500,B704,'Time Entries'!$C$2:$C$1500,C704,'Time Entries'!$M$2:$M$1500,M704)&gt;1),"POSSIBLE DUPLICATE; ","")&amp;IF(AND(N(A704)&gt;0,B704&lt;&gt;"",N('Settings'!$B$2)&gt;0,SUMIFS('Time Entries'!$M$2:$M$1500,'Time Entries'!$A$2:$A$1500,A704,'Time Entries'!$B$2:$B$1500,B704)&gt;N('Settings'!$B$2)),"LONG DAY; ","")&amp;IF(AND(N(A704)&gt;0,N(J704)&gt;0,N(J704)-N(A704)&gt;N('Settings'!$B$4)),"ENTERED LATE; ","")&amp;IF(AND(N(A704)&gt;0,K704="",TODAY()-N(A704)&gt;=N('Settings'!$B$5)),"NOT APPROVED; ","")="","",LEFT(IF(N(A704)=0,"NO DATE; ",IF(A704&gt;TODAY(),"FUTURE DATE; ",""))&amp;IF(B704="","NO WORKER; ",IF(COUNTIF('Workers'!$A$2:$A$61,B704)=0,"WORKER NOT ON WORKERS SHEET; ",""))&amp;IF(C704="","NO JOB; ",IF(COUNTIF('Jobs'!$A$2:$A$61,C704)=0,"JOB NOT ON JOBS SHEET; ",""))&amp;IF(AND(N(G704)=0,AND(D704&lt;&gt;"",E704&lt;&gt;""),N(E704)&lt;=N(D704)),"END BEFORE START; ",IF(N(M704)&lt;=0,"NO HOURS; ",""))&amp;IF(AND(N(A704)&gt;0,B704&lt;&gt;"",COUNTIFS('Time Entries'!$A$2:$A$1500,A704,'Time Entries'!$B$2:$B$1500,B704,'Time Entries'!$C$2:$C$1500,C704,'Time Entries'!$M$2:$M$1500,M704)&gt;1),"POSSIBLE DUPLICATE; ","")&amp;IF(AND(N(A704)&gt;0,B704&lt;&gt;"",N('Settings'!$B$2)&gt;0,SUMIFS('Time Entries'!$M$2:$M$1500,'Time Entries'!$A$2:$A$1500,A704,'Time Entries'!$B$2:$B$1500,B704)&gt;N('Settings'!$B$2)),"LONG DAY; ","")&amp;IF(AND(N(A704)&gt;0,N(J704)&gt;0,N(J704)-N(A704)&gt;N('Settings'!$B$4)),"ENTERED LATE; ","")&amp;IF(AND(N(A704)&gt;0,K704="",TODAY()-N(A704)&gt;=N('Settings'!$B$5)),"NOT APPROVED; ",""),LEN(IF(N(A704)=0,"NO DATE; ",IF(A704&gt;TODAY(),"FUTURE DATE; ",""))&amp;IF(B704="","NO WORKER; ",IF(COUNTIF('Workers'!$A$2:$A$61,B704)=0,"WORKER NOT ON WORKERS SHEET; ",""))&amp;IF(C704="","NO JOB; ",IF(COUNTIF('Jobs'!$A$2:$A$61,C704)=0,"JOB NOT ON JOBS SHEET; ",""))&amp;IF(AND(N(G704)=0,AND(D704&lt;&gt;"",E704&lt;&gt;""),N(E704)&lt;=N(D704)),"END BEFORE START; ",IF(N(M704)&lt;=0,"NO HOURS; ",""))&amp;IF(AND(N(A704)&gt;0,B704&lt;&gt;"",COUNTIFS('Time Entries'!$A$2:$A$1500,A704,'Time Entries'!$B$2:$B$1500,B704,'Time Entries'!$C$2:$C$1500,C704,'Time Entries'!$M$2:$M$1500,M704)&gt;1),"POSSIBLE DUPLICATE; ","")&amp;IF(AND(N(A704)&gt;0,B704&lt;&gt;"",N('Settings'!$B$2)&gt;0,SUMIFS('Time Entries'!$M$2:$M$1500,'Time Entries'!$A$2:$A$1500,A704,'Time Entries'!$B$2:$B$1500,B704)&gt;N('Settings'!$B$2)),"LONG DAY; ","")&amp;IF(AND(N(A704)&gt;0,N(J704)&gt;0,N(J704)-N(A704)&gt;N('Settings'!$B$4)),"ENTERED LATE; ","")&amp;IF(AND(N(A704)&gt;0,K704="",TODAY()-N(A704)&gt;=N('Settings'!$B$5)),"NOT APPROVED; ",""))-2)))</f>
        <v/>
      </c>
    </row>
    <row r="705">
      <c r="A705" s="6" t="n"/>
      <c r="D705" s="7" t="n"/>
      <c r="E705" s="7" t="n"/>
      <c r="J705" s="6" t="n"/>
      <c r="L705" s="8" t="n"/>
      <c r="M705" s="9">
        <f>IF(NOT(OR(A705&lt;&gt;"",B705&lt;&gt;"",C705&lt;&gt;"")),"",IF(N(G705)&gt;0,N(G705),IF(AND(AND(D705&lt;&gt;"",E705&lt;&gt;""),N(E705)&gt;N(D705)),ROUND((N(E705)-N(D705))*24-N(F705)/60,2),"")))</f>
        <v/>
      </c>
      <c r="N705" s="6">
        <f>IF(N(A705)=0,"",A705-WEEKDAY(A705,3))</f>
        <v/>
      </c>
      <c r="O705" s="8">
        <f>IF(NOT(OR(A705&lt;&gt;"",B705&lt;&gt;"",C705&lt;&gt;"")),"",IF(IF(N(A705)=0,"NO DATE; ",IF(A705&gt;TODAY(),"FUTURE DATE; ",""))&amp;IF(B705="","NO WORKER; ",IF(COUNTIF('Workers'!$A$2:$A$61,B705)=0,"WORKER NOT ON WORKERS SHEET; ",""))&amp;IF(C705="","NO JOB; ",IF(COUNTIF('Jobs'!$A$2:$A$61,C705)=0,"JOB NOT ON JOBS SHEET; ",""))&amp;IF(AND(N(G705)=0,AND(D705&lt;&gt;"",E705&lt;&gt;""),N(E705)&lt;=N(D705)),"END BEFORE START; ",IF(N(M705)&lt;=0,"NO HOURS; ",""))&amp;IF(AND(N(A705)&gt;0,B705&lt;&gt;"",COUNTIFS('Time Entries'!$A$2:$A$1500,A705,'Time Entries'!$B$2:$B$1500,B705,'Time Entries'!$C$2:$C$1500,C705,'Time Entries'!$M$2:$M$1500,M705)&gt;1),"POSSIBLE DUPLICATE; ","")&amp;IF(AND(N(A705)&gt;0,B705&lt;&gt;"",N('Settings'!$B$2)&gt;0,SUMIFS('Time Entries'!$M$2:$M$1500,'Time Entries'!$A$2:$A$1500,A705,'Time Entries'!$B$2:$B$1500,B705)&gt;N('Settings'!$B$2)),"LONG DAY; ","")&amp;IF(AND(N(A705)&gt;0,N(J705)&gt;0,N(J705)-N(A705)&gt;N('Settings'!$B$4)),"ENTERED LATE; ","")&amp;IF(AND(N(A705)&gt;0,K705="",TODAY()-N(A705)&gt;=N('Settings'!$B$5)),"NOT APPROVED; ","")="","",LEFT(IF(N(A705)=0,"NO DATE; ",IF(A705&gt;TODAY(),"FUTURE DATE; ",""))&amp;IF(B705="","NO WORKER; ",IF(COUNTIF('Workers'!$A$2:$A$61,B705)=0,"WORKER NOT ON WORKERS SHEET; ",""))&amp;IF(C705="","NO JOB; ",IF(COUNTIF('Jobs'!$A$2:$A$61,C705)=0,"JOB NOT ON JOBS SHEET; ",""))&amp;IF(AND(N(G705)=0,AND(D705&lt;&gt;"",E705&lt;&gt;""),N(E705)&lt;=N(D705)),"END BEFORE START; ",IF(N(M705)&lt;=0,"NO HOURS; ",""))&amp;IF(AND(N(A705)&gt;0,B705&lt;&gt;"",COUNTIFS('Time Entries'!$A$2:$A$1500,A705,'Time Entries'!$B$2:$B$1500,B705,'Time Entries'!$C$2:$C$1500,C705,'Time Entries'!$M$2:$M$1500,M705)&gt;1),"POSSIBLE DUPLICATE; ","")&amp;IF(AND(N(A705)&gt;0,B705&lt;&gt;"",N('Settings'!$B$2)&gt;0,SUMIFS('Time Entries'!$M$2:$M$1500,'Time Entries'!$A$2:$A$1500,A705,'Time Entries'!$B$2:$B$1500,B705)&gt;N('Settings'!$B$2)),"LONG DAY; ","")&amp;IF(AND(N(A705)&gt;0,N(J705)&gt;0,N(J705)-N(A705)&gt;N('Settings'!$B$4)),"ENTERED LATE; ","")&amp;IF(AND(N(A705)&gt;0,K705="",TODAY()-N(A705)&gt;=N('Settings'!$B$5)),"NOT APPROVED; ",""),LEN(IF(N(A705)=0,"NO DATE; ",IF(A705&gt;TODAY(),"FUTURE DATE; ",""))&amp;IF(B705="","NO WORKER; ",IF(COUNTIF('Workers'!$A$2:$A$61,B705)=0,"WORKER NOT ON WORKERS SHEET; ",""))&amp;IF(C705="","NO JOB; ",IF(COUNTIF('Jobs'!$A$2:$A$61,C705)=0,"JOB NOT ON JOBS SHEET; ",""))&amp;IF(AND(N(G705)=0,AND(D705&lt;&gt;"",E705&lt;&gt;""),N(E705)&lt;=N(D705)),"END BEFORE START; ",IF(N(M705)&lt;=0,"NO HOURS; ",""))&amp;IF(AND(N(A705)&gt;0,B705&lt;&gt;"",COUNTIFS('Time Entries'!$A$2:$A$1500,A705,'Time Entries'!$B$2:$B$1500,B705,'Time Entries'!$C$2:$C$1500,C705,'Time Entries'!$M$2:$M$1500,M705)&gt;1),"POSSIBLE DUPLICATE; ","")&amp;IF(AND(N(A705)&gt;0,B705&lt;&gt;"",N('Settings'!$B$2)&gt;0,SUMIFS('Time Entries'!$M$2:$M$1500,'Time Entries'!$A$2:$A$1500,A705,'Time Entries'!$B$2:$B$1500,B705)&gt;N('Settings'!$B$2)),"LONG DAY; ","")&amp;IF(AND(N(A705)&gt;0,N(J705)&gt;0,N(J705)-N(A705)&gt;N('Settings'!$B$4)),"ENTERED LATE; ","")&amp;IF(AND(N(A705)&gt;0,K705="",TODAY()-N(A705)&gt;=N('Settings'!$B$5)),"NOT APPROVED; ",""))-2)))</f>
        <v/>
      </c>
    </row>
    <row r="706">
      <c r="A706" s="6" t="n"/>
      <c r="D706" s="7" t="n"/>
      <c r="E706" s="7" t="n"/>
      <c r="J706" s="6" t="n"/>
      <c r="L706" s="8" t="n"/>
      <c r="M706" s="9">
        <f>IF(NOT(OR(A706&lt;&gt;"",B706&lt;&gt;"",C706&lt;&gt;"")),"",IF(N(G706)&gt;0,N(G706),IF(AND(AND(D706&lt;&gt;"",E706&lt;&gt;""),N(E706)&gt;N(D706)),ROUND((N(E706)-N(D706))*24-N(F706)/60,2),"")))</f>
        <v/>
      </c>
      <c r="N706" s="6">
        <f>IF(N(A706)=0,"",A706-WEEKDAY(A706,3))</f>
        <v/>
      </c>
      <c r="O706" s="8">
        <f>IF(NOT(OR(A706&lt;&gt;"",B706&lt;&gt;"",C706&lt;&gt;"")),"",IF(IF(N(A706)=0,"NO DATE; ",IF(A706&gt;TODAY(),"FUTURE DATE; ",""))&amp;IF(B706="","NO WORKER; ",IF(COUNTIF('Workers'!$A$2:$A$61,B706)=0,"WORKER NOT ON WORKERS SHEET; ",""))&amp;IF(C706="","NO JOB; ",IF(COUNTIF('Jobs'!$A$2:$A$61,C706)=0,"JOB NOT ON JOBS SHEET; ",""))&amp;IF(AND(N(G706)=0,AND(D706&lt;&gt;"",E706&lt;&gt;""),N(E706)&lt;=N(D706)),"END BEFORE START; ",IF(N(M706)&lt;=0,"NO HOURS; ",""))&amp;IF(AND(N(A706)&gt;0,B706&lt;&gt;"",COUNTIFS('Time Entries'!$A$2:$A$1500,A706,'Time Entries'!$B$2:$B$1500,B706,'Time Entries'!$C$2:$C$1500,C706,'Time Entries'!$M$2:$M$1500,M706)&gt;1),"POSSIBLE DUPLICATE; ","")&amp;IF(AND(N(A706)&gt;0,B706&lt;&gt;"",N('Settings'!$B$2)&gt;0,SUMIFS('Time Entries'!$M$2:$M$1500,'Time Entries'!$A$2:$A$1500,A706,'Time Entries'!$B$2:$B$1500,B706)&gt;N('Settings'!$B$2)),"LONG DAY; ","")&amp;IF(AND(N(A706)&gt;0,N(J706)&gt;0,N(J706)-N(A706)&gt;N('Settings'!$B$4)),"ENTERED LATE; ","")&amp;IF(AND(N(A706)&gt;0,K706="",TODAY()-N(A706)&gt;=N('Settings'!$B$5)),"NOT APPROVED; ","")="","",LEFT(IF(N(A706)=0,"NO DATE; ",IF(A706&gt;TODAY(),"FUTURE DATE; ",""))&amp;IF(B706="","NO WORKER; ",IF(COUNTIF('Workers'!$A$2:$A$61,B706)=0,"WORKER NOT ON WORKERS SHEET; ",""))&amp;IF(C706="","NO JOB; ",IF(COUNTIF('Jobs'!$A$2:$A$61,C706)=0,"JOB NOT ON JOBS SHEET; ",""))&amp;IF(AND(N(G706)=0,AND(D706&lt;&gt;"",E706&lt;&gt;""),N(E706)&lt;=N(D706)),"END BEFORE START; ",IF(N(M706)&lt;=0,"NO HOURS; ",""))&amp;IF(AND(N(A706)&gt;0,B706&lt;&gt;"",COUNTIFS('Time Entries'!$A$2:$A$1500,A706,'Time Entries'!$B$2:$B$1500,B706,'Time Entries'!$C$2:$C$1500,C706,'Time Entries'!$M$2:$M$1500,M706)&gt;1),"POSSIBLE DUPLICATE; ","")&amp;IF(AND(N(A706)&gt;0,B706&lt;&gt;"",N('Settings'!$B$2)&gt;0,SUMIFS('Time Entries'!$M$2:$M$1500,'Time Entries'!$A$2:$A$1500,A706,'Time Entries'!$B$2:$B$1500,B706)&gt;N('Settings'!$B$2)),"LONG DAY; ","")&amp;IF(AND(N(A706)&gt;0,N(J706)&gt;0,N(J706)-N(A706)&gt;N('Settings'!$B$4)),"ENTERED LATE; ","")&amp;IF(AND(N(A706)&gt;0,K706="",TODAY()-N(A706)&gt;=N('Settings'!$B$5)),"NOT APPROVED; ",""),LEN(IF(N(A706)=0,"NO DATE; ",IF(A706&gt;TODAY(),"FUTURE DATE; ",""))&amp;IF(B706="","NO WORKER; ",IF(COUNTIF('Workers'!$A$2:$A$61,B706)=0,"WORKER NOT ON WORKERS SHEET; ",""))&amp;IF(C706="","NO JOB; ",IF(COUNTIF('Jobs'!$A$2:$A$61,C706)=0,"JOB NOT ON JOBS SHEET; ",""))&amp;IF(AND(N(G706)=0,AND(D706&lt;&gt;"",E706&lt;&gt;""),N(E706)&lt;=N(D706)),"END BEFORE START; ",IF(N(M706)&lt;=0,"NO HOURS; ",""))&amp;IF(AND(N(A706)&gt;0,B706&lt;&gt;"",COUNTIFS('Time Entries'!$A$2:$A$1500,A706,'Time Entries'!$B$2:$B$1500,B706,'Time Entries'!$C$2:$C$1500,C706,'Time Entries'!$M$2:$M$1500,M706)&gt;1),"POSSIBLE DUPLICATE; ","")&amp;IF(AND(N(A706)&gt;0,B706&lt;&gt;"",N('Settings'!$B$2)&gt;0,SUMIFS('Time Entries'!$M$2:$M$1500,'Time Entries'!$A$2:$A$1500,A706,'Time Entries'!$B$2:$B$1500,B706)&gt;N('Settings'!$B$2)),"LONG DAY; ","")&amp;IF(AND(N(A706)&gt;0,N(J706)&gt;0,N(J706)-N(A706)&gt;N('Settings'!$B$4)),"ENTERED LATE; ","")&amp;IF(AND(N(A706)&gt;0,K706="",TODAY()-N(A706)&gt;=N('Settings'!$B$5)),"NOT APPROVED; ",""))-2)))</f>
        <v/>
      </c>
    </row>
    <row r="707">
      <c r="A707" s="6" t="n"/>
      <c r="D707" s="7" t="n"/>
      <c r="E707" s="7" t="n"/>
      <c r="J707" s="6" t="n"/>
      <c r="L707" s="8" t="n"/>
      <c r="M707" s="9">
        <f>IF(NOT(OR(A707&lt;&gt;"",B707&lt;&gt;"",C707&lt;&gt;"")),"",IF(N(G707)&gt;0,N(G707),IF(AND(AND(D707&lt;&gt;"",E707&lt;&gt;""),N(E707)&gt;N(D707)),ROUND((N(E707)-N(D707))*24-N(F707)/60,2),"")))</f>
        <v/>
      </c>
      <c r="N707" s="6">
        <f>IF(N(A707)=0,"",A707-WEEKDAY(A707,3))</f>
        <v/>
      </c>
      <c r="O707" s="8">
        <f>IF(NOT(OR(A707&lt;&gt;"",B707&lt;&gt;"",C707&lt;&gt;"")),"",IF(IF(N(A707)=0,"NO DATE; ",IF(A707&gt;TODAY(),"FUTURE DATE; ",""))&amp;IF(B707="","NO WORKER; ",IF(COUNTIF('Workers'!$A$2:$A$61,B707)=0,"WORKER NOT ON WORKERS SHEET; ",""))&amp;IF(C707="","NO JOB; ",IF(COUNTIF('Jobs'!$A$2:$A$61,C707)=0,"JOB NOT ON JOBS SHEET; ",""))&amp;IF(AND(N(G707)=0,AND(D707&lt;&gt;"",E707&lt;&gt;""),N(E707)&lt;=N(D707)),"END BEFORE START; ",IF(N(M707)&lt;=0,"NO HOURS; ",""))&amp;IF(AND(N(A707)&gt;0,B707&lt;&gt;"",COUNTIFS('Time Entries'!$A$2:$A$1500,A707,'Time Entries'!$B$2:$B$1500,B707,'Time Entries'!$C$2:$C$1500,C707,'Time Entries'!$M$2:$M$1500,M707)&gt;1),"POSSIBLE DUPLICATE; ","")&amp;IF(AND(N(A707)&gt;0,B707&lt;&gt;"",N('Settings'!$B$2)&gt;0,SUMIFS('Time Entries'!$M$2:$M$1500,'Time Entries'!$A$2:$A$1500,A707,'Time Entries'!$B$2:$B$1500,B707)&gt;N('Settings'!$B$2)),"LONG DAY; ","")&amp;IF(AND(N(A707)&gt;0,N(J707)&gt;0,N(J707)-N(A707)&gt;N('Settings'!$B$4)),"ENTERED LATE; ","")&amp;IF(AND(N(A707)&gt;0,K707="",TODAY()-N(A707)&gt;=N('Settings'!$B$5)),"NOT APPROVED; ","")="","",LEFT(IF(N(A707)=0,"NO DATE; ",IF(A707&gt;TODAY(),"FUTURE DATE; ",""))&amp;IF(B707="","NO WORKER; ",IF(COUNTIF('Workers'!$A$2:$A$61,B707)=0,"WORKER NOT ON WORKERS SHEET; ",""))&amp;IF(C707="","NO JOB; ",IF(COUNTIF('Jobs'!$A$2:$A$61,C707)=0,"JOB NOT ON JOBS SHEET; ",""))&amp;IF(AND(N(G707)=0,AND(D707&lt;&gt;"",E707&lt;&gt;""),N(E707)&lt;=N(D707)),"END BEFORE START; ",IF(N(M707)&lt;=0,"NO HOURS; ",""))&amp;IF(AND(N(A707)&gt;0,B707&lt;&gt;"",COUNTIFS('Time Entries'!$A$2:$A$1500,A707,'Time Entries'!$B$2:$B$1500,B707,'Time Entries'!$C$2:$C$1500,C707,'Time Entries'!$M$2:$M$1500,M707)&gt;1),"POSSIBLE DUPLICATE; ","")&amp;IF(AND(N(A707)&gt;0,B707&lt;&gt;"",N('Settings'!$B$2)&gt;0,SUMIFS('Time Entries'!$M$2:$M$1500,'Time Entries'!$A$2:$A$1500,A707,'Time Entries'!$B$2:$B$1500,B707)&gt;N('Settings'!$B$2)),"LONG DAY; ","")&amp;IF(AND(N(A707)&gt;0,N(J707)&gt;0,N(J707)-N(A707)&gt;N('Settings'!$B$4)),"ENTERED LATE; ","")&amp;IF(AND(N(A707)&gt;0,K707="",TODAY()-N(A707)&gt;=N('Settings'!$B$5)),"NOT APPROVED; ",""),LEN(IF(N(A707)=0,"NO DATE; ",IF(A707&gt;TODAY(),"FUTURE DATE; ",""))&amp;IF(B707="","NO WORKER; ",IF(COUNTIF('Workers'!$A$2:$A$61,B707)=0,"WORKER NOT ON WORKERS SHEET; ",""))&amp;IF(C707="","NO JOB; ",IF(COUNTIF('Jobs'!$A$2:$A$61,C707)=0,"JOB NOT ON JOBS SHEET; ",""))&amp;IF(AND(N(G707)=0,AND(D707&lt;&gt;"",E707&lt;&gt;""),N(E707)&lt;=N(D707)),"END BEFORE START; ",IF(N(M707)&lt;=0,"NO HOURS; ",""))&amp;IF(AND(N(A707)&gt;0,B707&lt;&gt;"",COUNTIFS('Time Entries'!$A$2:$A$1500,A707,'Time Entries'!$B$2:$B$1500,B707,'Time Entries'!$C$2:$C$1500,C707,'Time Entries'!$M$2:$M$1500,M707)&gt;1),"POSSIBLE DUPLICATE; ","")&amp;IF(AND(N(A707)&gt;0,B707&lt;&gt;"",N('Settings'!$B$2)&gt;0,SUMIFS('Time Entries'!$M$2:$M$1500,'Time Entries'!$A$2:$A$1500,A707,'Time Entries'!$B$2:$B$1500,B707)&gt;N('Settings'!$B$2)),"LONG DAY; ","")&amp;IF(AND(N(A707)&gt;0,N(J707)&gt;0,N(J707)-N(A707)&gt;N('Settings'!$B$4)),"ENTERED LATE; ","")&amp;IF(AND(N(A707)&gt;0,K707="",TODAY()-N(A707)&gt;=N('Settings'!$B$5)),"NOT APPROVED; ",""))-2)))</f>
        <v/>
      </c>
    </row>
    <row r="708">
      <c r="A708" s="6" t="n"/>
      <c r="D708" s="7" t="n"/>
      <c r="E708" s="7" t="n"/>
      <c r="J708" s="6" t="n"/>
      <c r="L708" s="8" t="n"/>
      <c r="M708" s="9">
        <f>IF(NOT(OR(A708&lt;&gt;"",B708&lt;&gt;"",C708&lt;&gt;"")),"",IF(N(G708)&gt;0,N(G708),IF(AND(AND(D708&lt;&gt;"",E708&lt;&gt;""),N(E708)&gt;N(D708)),ROUND((N(E708)-N(D708))*24-N(F708)/60,2),"")))</f>
        <v/>
      </c>
      <c r="N708" s="6">
        <f>IF(N(A708)=0,"",A708-WEEKDAY(A708,3))</f>
        <v/>
      </c>
      <c r="O708" s="8">
        <f>IF(NOT(OR(A708&lt;&gt;"",B708&lt;&gt;"",C708&lt;&gt;"")),"",IF(IF(N(A708)=0,"NO DATE; ",IF(A708&gt;TODAY(),"FUTURE DATE; ",""))&amp;IF(B708="","NO WORKER; ",IF(COUNTIF('Workers'!$A$2:$A$61,B708)=0,"WORKER NOT ON WORKERS SHEET; ",""))&amp;IF(C708="","NO JOB; ",IF(COUNTIF('Jobs'!$A$2:$A$61,C708)=0,"JOB NOT ON JOBS SHEET; ",""))&amp;IF(AND(N(G708)=0,AND(D708&lt;&gt;"",E708&lt;&gt;""),N(E708)&lt;=N(D708)),"END BEFORE START; ",IF(N(M708)&lt;=0,"NO HOURS; ",""))&amp;IF(AND(N(A708)&gt;0,B708&lt;&gt;"",COUNTIFS('Time Entries'!$A$2:$A$1500,A708,'Time Entries'!$B$2:$B$1500,B708,'Time Entries'!$C$2:$C$1500,C708,'Time Entries'!$M$2:$M$1500,M708)&gt;1),"POSSIBLE DUPLICATE; ","")&amp;IF(AND(N(A708)&gt;0,B708&lt;&gt;"",N('Settings'!$B$2)&gt;0,SUMIFS('Time Entries'!$M$2:$M$1500,'Time Entries'!$A$2:$A$1500,A708,'Time Entries'!$B$2:$B$1500,B708)&gt;N('Settings'!$B$2)),"LONG DAY; ","")&amp;IF(AND(N(A708)&gt;0,N(J708)&gt;0,N(J708)-N(A708)&gt;N('Settings'!$B$4)),"ENTERED LATE; ","")&amp;IF(AND(N(A708)&gt;0,K708="",TODAY()-N(A708)&gt;=N('Settings'!$B$5)),"NOT APPROVED; ","")="","",LEFT(IF(N(A708)=0,"NO DATE; ",IF(A708&gt;TODAY(),"FUTURE DATE; ",""))&amp;IF(B708="","NO WORKER; ",IF(COUNTIF('Workers'!$A$2:$A$61,B708)=0,"WORKER NOT ON WORKERS SHEET; ",""))&amp;IF(C708="","NO JOB; ",IF(COUNTIF('Jobs'!$A$2:$A$61,C708)=0,"JOB NOT ON JOBS SHEET; ",""))&amp;IF(AND(N(G708)=0,AND(D708&lt;&gt;"",E708&lt;&gt;""),N(E708)&lt;=N(D708)),"END BEFORE START; ",IF(N(M708)&lt;=0,"NO HOURS; ",""))&amp;IF(AND(N(A708)&gt;0,B708&lt;&gt;"",COUNTIFS('Time Entries'!$A$2:$A$1500,A708,'Time Entries'!$B$2:$B$1500,B708,'Time Entries'!$C$2:$C$1500,C708,'Time Entries'!$M$2:$M$1500,M708)&gt;1),"POSSIBLE DUPLICATE; ","")&amp;IF(AND(N(A708)&gt;0,B708&lt;&gt;"",N('Settings'!$B$2)&gt;0,SUMIFS('Time Entries'!$M$2:$M$1500,'Time Entries'!$A$2:$A$1500,A708,'Time Entries'!$B$2:$B$1500,B708)&gt;N('Settings'!$B$2)),"LONG DAY; ","")&amp;IF(AND(N(A708)&gt;0,N(J708)&gt;0,N(J708)-N(A708)&gt;N('Settings'!$B$4)),"ENTERED LATE; ","")&amp;IF(AND(N(A708)&gt;0,K708="",TODAY()-N(A708)&gt;=N('Settings'!$B$5)),"NOT APPROVED; ",""),LEN(IF(N(A708)=0,"NO DATE; ",IF(A708&gt;TODAY(),"FUTURE DATE; ",""))&amp;IF(B708="","NO WORKER; ",IF(COUNTIF('Workers'!$A$2:$A$61,B708)=0,"WORKER NOT ON WORKERS SHEET; ",""))&amp;IF(C708="","NO JOB; ",IF(COUNTIF('Jobs'!$A$2:$A$61,C708)=0,"JOB NOT ON JOBS SHEET; ",""))&amp;IF(AND(N(G708)=0,AND(D708&lt;&gt;"",E708&lt;&gt;""),N(E708)&lt;=N(D708)),"END BEFORE START; ",IF(N(M708)&lt;=0,"NO HOURS; ",""))&amp;IF(AND(N(A708)&gt;0,B708&lt;&gt;"",COUNTIFS('Time Entries'!$A$2:$A$1500,A708,'Time Entries'!$B$2:$B$1500,B708,'Time Entries'!$C$2:$C$1500,C708,'Time Entries'!$M$2:$M$1500,M708)&gt;1),"POSSIBLE DUPLICATE; ","")&amp;IF(AND(N(A708)&gt;0,B708&lt;&gt;"",N('Settings'!$B$2)&gt;0,SUMIFS('Time Entries'!$M$2:$M$1500,'Time Entries'!$A$2:$A$1500,A708,'Time Entries'!$B$2:$B$1500,B708)&gt;N('Settings'!$B$2)),"LONG DAY; ","")&amp;IF(AND(N(A708)&gt;0,N(J708)&gt;0,N(J708)-N(A708)&gt;N('Settings'!$B$4)),"ENTERED LATE; ","")&amp;IF(AND(N(A708)&gt;0,K708="",TODAY()-N(A708)&gt;=N('Settings'!$B$5)),"NOT APPROVED; ",""))-2)))</f>
        <v/>
      </c>
    </row>
    <row r="709">
      <c r="A709" s="6" t="n"/>
      <c r="D709" s="7" t="n"/>
      <c r="E709" s="7" t="n"/>
      <c r="J709" s="6" t="n"/>
      <c r="L709" s="8" t="n"/>
      <c r="M709" s="9">
        <f>IF(NOT(OR(A709&lt;&gt;"",B709&lt;&gt;"",C709&lt;&gt;"")),"",IF(N(G709)&gt;0,N(G709),IF(AND(AND(D709&lt;&gt;"",E709&lt;&gt;""),N(E709)&gt;N(D709)),ROUND((N(E709)-N(D709))*24-N(F709)/60,2),"")))</f>
        <v/>
      </c>
      <c r="N709" s="6">
        <f>IF(N(A709)=0,"",A709-WEEKDAY(A709,3))</f>
        <v/>
      </c>
      <c r="O709" s="8">
        <f>IF(NOT(OR(A709&lt;&gt;"",B709&lt;&gt;"",C709&lt;&gt;"")),"",IF(IF(N(A709)=0,"NO DATE; ",IF(A709&gt;TODAY(),"FUTURE DATE; ",""))&amp;IF(B709="","NO WORKER; ",IF(COUNTIF('Workers'!$A$2:$A$61,B709)=0,"WORKER NOT ON WORKERS SHEET; ",""))&amp;IF(C709="","NO JOB; ",IF(COUNTIF('Jobs'!$A$2:$A$61,C709)=0,"JOB NOT ON JOBS SHEET; ",""))&amp;IF(AND(N(G709)=0,AND(D709&lt;&gt;"",E709&lt;&gt;""),N(E709)&lt;=N(D709)),"END BEFORE START; ",IF(N(M709)&lt;=0,"NO HOURS; ",""))&amp;IF(AND(N(A709)&gt;0,B709&lt;&gt;"",COUNTIFS('Time Entries'!$A$2:$A$1500,A709,'Time Entries'!$B$2:$B$1500,B709,'Time Entries'!$C$2:$C$1500,C709,'Time Entries'!$M$2:$M$1500,M709)&gt;1),"POSSIBLE DUPLICATE; ","")&amp;IF(AND(N(A709)&gt;0,B709&lt;&gt;"",N('Settings'!$B$2)&gt;0,SUMIFS('Time Entries'!$M$2:$M$1500,'Time Entries'!$A$2:$A$1500,A709,'Time Entries'!$B$2:$B$1500,B709)&gt;N('Settings'!$B$2)),"LONG DAY; ","")&amp;IF(AND(N(A709)&gt;0,N(J709)&gt;0,N(J709)-N(A709)&gt;N('Settings'!$B$4)),"ENTERED LATE; ","")&amp;IF(AND(N(A709)&gt;0,K709="",TODAY()-N(A709)&gt;=N('Settings'!$B$5)),"NOT APPROVED; ","")="","",LEFT(IF(N(A709)=0,"NO DATE; ",IF(A709&gt;TODAY(),"FUTURE DATE; ",""))&amp;IF(B709="","NO WORKER; ",IF(COUNTIF('Workers'!$A$2:$A$61,B709)=0,"WORKER NOT ON WORKERS SHEET; ",""))&amp;IF(C709="","NO JOB; ",IF(COUNTIF('Jobs'!$A$2:$A$61,C709)=0,"JOB NOT ON JOBS SHEET; ",""))&amp;IF(AND(N(G709)=0,AND(D709&lt;&gt;"",E709&lt;&gt;""),N(E709)&lt;=N(D709)),"END BEFORE START; ",IF(N(M709)&lt;=0,"NO HOURS; ",""))&amp;IF(AND(N(A709)&gt;0,B709&lt;&gt;"",COUNTIFS('Time Entries'!$A$2:$A$1500,A709,'Time Entries'!$B$2:$B$1500,B709,'Time Entries'!$C$2:$C$1500,C709,'Time Entries'!$M$2:$M$1500,M709)&gt;1),"POSSIBLE DUPLICATE; ","")&amp;IF(AND(N(A709)&gt;0,B709&lt;&gt;"",N('Settings'!$B$2)&gt;0,SUMIFS('Time Entries'!$M$2:$M$1500,'Time Entries'!$A$2:$A$1500,A709,'Time Entries'!$B$2:$B$1500,B709)&gt;N('Settings'!$B$2)),"LONG DAY; ","")&amp;IF(AND(N(A709)&gt;0,N(J709)&gt;0,N(J709)-N(A709)&gt;N('Settings'!$B$4)),"ENTERED LATE; ","")&amp;IF(AND(N(A709)&gt;0,K709="",TODAY()-N(A709)&gt;=N('Settings'!$B$5)),"NOT APPROVED; ",""),LEN(IF(N(A709)=0,"NO DATE; ",IF(A709&gt;TODAY(),"FUTURE DATE; ",""))&amp;IF(B709="","NO WORKER; ",IF(COUNTIF('Workers'!$A$2:$A$61,B709)=0,"WORKER NOT ON WORKERS SHEET; ",""))&amp;IF(C709="","NO JOB; ",IF(COUNTIF('Jobs'!$A$2:$A$61,C709)=0,"JOB NOT ON JOBS SHEET; ",""))&amp;IF(AND(N(G709)=0,AND(D709&lt;&gt;"",E709&lt;&gt;""),N(E709)&lt;=N(D709)),"END BEFORE START; ",IF(N(M709)&lt;=0,"NO HOURS; ",""))&amp;IF(AND(N(A709)&gt;0,B709&lt;&gt;"",COUNTIFS('Time Entries'!$A$2:$A$1500,A709,'Time Entries'!$B$2:$B$1500,B709,'Time Entries'!$C$2:$C$1500,C709,'Time Entries'!$M$2:$M$1500,M709)&gt;1),"POSSIBLE DUPLICATE; ","")&amp;IF(AND(N(A709)&gt;0,B709&lt;&gt;"",N('Settings'!$B$2)&gt;0,SUMIFS('Time Entries'!$M$2:$M$1500,'Time Entries'!$A$2:$A$1500,A709,'Time Entries'!$B$2:$B$1500,B709)&gt;N('Settings'!$B$2)),"LONG DAY; ","")&amp;IF(AND(N(A709)&gt;0,N(J709)&gt;0,N(J709)-N(A709)&gt;N('Settings'!$B$4)),"ENTERED LATE; ","")&amp;IF(AND(N(A709)&gt;0,K709="",TODAY()-N(A709)&gt;=N('Settings'!$B$5)),"NOT APPROVED; ",""))-2)))</f>
        <v/>
      </c>
    </row>
    <row r="710">
      <c r="A710" s="6" t="n"/>
      <c r="D710" s="7" t="n"/>
      <c r="E710" s="7" t="n"/>
      <c r="J710" s="6" t="n"/>
      <c r="L710" s="8" t="n"/>
      <c r="M710" s="9">
        <f>IF(NOT(OR(A710&lt;&gt;"",B710&lt;&gt;"",C710&lt;&gt;"")),"",IF(N(G710)&gt;0,N(G710),IF(AND(AND(D710&lt;&gt;"",E710&lt;&gt;""),N(E710)&gt;N(D710)),ROUND((N(E710)-N(D710))*24-N(F710)/60,2),"")))</f>
        <v/>
      </c>
      <c r="N710" s="6">
        <f>IF(N(A710)=0,"",A710-WEEKDAY(A710,3))</f>
        <v/>
      </c>
      <c r="O710" s="8">
        <f>IF(NOT(OR(A710&lt;&gt;"",B710&lt;&gt;"",C710&lt;&gt;"")),"",IF(IF(N(A710)=0,"NO DATE; ",IF(A710&gt;TODAY(),"FUTURE DATE; ",""))&amp;IF(B710="","NO WORKER; ",IF(COUNTIF('Workers'!$A$2:$A$61,B710)=0,"WORKER NOT ON WORKERS SHEET; ",""))&amp;IF(C710="","NO JOB; ",IF(COUNTIF('Jobs'!$A$2:$A$61,C710)=0,"JOB NOT ON JOBS SHEET; ",""))&amp;IF(AND(N(G710)=0,AND(D710&lt;&gt;"",E710&lt;&gt;""),N(E710)&lt;=N(D710)),"END BEFORE START; ",IF(N(M710)&lt;=0,"NO HOURS; ",""))&amp;IF(AND(N(A710)&gt;0,B710&lt;&gt;"",COUNTIFS('Time Entries'!$A$2:$A$1500,A710,'Time Entries'!$B$2:$B$1500,B710,'Time Entries'!$C$2:$C$1500,C710,'Time Entries'!$M$2:$M$1500,M710)&gt;1),"POSSIBLE DUPLICATE; ","")&amp;IF(AND(N(A710)&gt;0,B710&lt;&gt;"",N('Settings'!$B$2)&gt;0,SUMIFS('Time Entries'!$M$2:$M$1500,'Time Entries'!$A$2:$A$1500,A710,'Time Entries'!$B$2:$B$1500,B710)&gt;N('Settings'!$B$2)),"LONG DAY; ","")&amp;IF(AND(N(A710)&gt;0,N(J710)&gt;0,N(J710)-N(A710)&gt;N('Settings'!$B$4)),"ENTERED LATE; ","")&amp;IF(AND(N(A710)&gt;0,K710="",TODAY()-N(A710)&gt;=N('Settings'!$B$5)),"NOT APPROVED; ","")="","",LEFT(IF(N(A710)=0,"NO DATE; ",IF(A710&gt;TODAY(),"FUTURE DATE; ",""))&amp;IF(B710="","NO WORKER; ",IF(COUNTIF('Workers'!$A$2:$A$61,B710)=0,"WORKER NOT ON WORKERS SHEET; ",""))&amp;IF(C710="","NO JOB; ",IF(COUNTIF('Jobs'!$A$2:$A$61,C710)=0,"JOB NOT ON JOBS SHEET; ",""))&amp;IF(AND(N(G710)=0,AND(D710&lt;&gt;"",E710&lt;&gt;""),N(E710)&lt;=N(D710)),"END BEFORE START; ",IF(N(M710)&lt;=0,"NO HOURS; ",""))&amp;IF(AND(N(A710)&gt;0,B710&lt;&gt;"",COUNTIFS('Time Entries'!$A$2:$A$1500,A710,'Time Entries'!$B$2:$B$1500,B710,'Time Entries'!$C$2:$C$1500,C710,'Time Entries'!$M$2:$M$1500,M710)&gt;1),"POSSIBLE DUPLICATE; ","")&amp;IF(AND(N(A710)&gt;0,B710&lt;&gt;"",N('Settings'!$B$2)&gt;0,SUMIFS('Time Entries'!$M$2:$M$1500,'Time Entries'!$A$2:$A$1500,A710,'Time Entries'!$B$2:$B$1500,B710)&gt;N('Settings'!$B$2)),"LONG DAY; ","")&amp;IF(AND(N(A710)&gt;0,N(J710)&gt;0,N(J710)-N(A710)&gt;N('Settings'!$B$4)),"ENTERED LATE; ","")&amp;IF(AND(N(A710)&gt;0,K710="",TODAY()-N(A710)&gt;=N('Settings'!$B$5)),"NOT APPROVED; ",""),LEN(IF(N(A710)=0,"NO DATE; ",IF(A710&gt;TODAY(),"FUTURE DATE; ",""))&amp;IF(B710="","NO WORKER; ",IF(COUNTIF('Workers'!$A$2:$A$61,B710)=0,"WORKER NOT ON WORKERS SHEET; ",""))&amp;IF(C710="","NO JOB; ",IF(COUNTIF('Jobs'!$A$2:$A$61,C710)=0,"JOB NOT ON JOBS SHEET; ",""))&amp;IF(AND(N(G710)=0,AND(D710&lt;&gt;"",E710&lt;&gt;""),N(E710)&lt;=N(D710)),"END BEFORE START; ",IF(N(M710)&lt;=0,"NO HOURS; ",""))&amp;IF(AND(N(A710)&gt;0,B710&lt;&gt;"",COUNTIFS('Time Entries'!$A$2:$A$1500,A710,'Time Entries'!$B$2:$B$1500,B710,'Time Entries'!$C$2:$C$1500,C710,'Time Entries'!$M$2:$M$1500,M710)&gt;1),"POSSIBLE DUPLICATE; ","")&amp;IF(AND(N(A710)&gt;0,B710&lt;&gt;"",N('Settings'!$B$2)&gt;0,SUMIFS('Time Entries'!$M$2:$M$1500,'Time Entries'!$A$2:$A$1500,A710,'Time Entries'!$B$2:$B$1500,B710)&gt;N('Settings'!$B$2)),"LONG DAY; ","")&amp;IF(AND(N(A710)&gt;0,N(J710)&gt;0,N(J710)-N(A710)&gt;N('Settings'!$B$4)),"ENTERED LATE; ","")&amp;IF(AND(N(A710)&gt;0,K710="",TODAY()-N(A710)&gt;=N('Settings'!$B$5)),"NOT APPROVED; ",""))-2)))</f>
        <v/>
      </c>
    </row>
    <row r="711">
      <c r="A711" s="6" t="n"/>
      <c r="D711" s="7" t="n"/>
      <c r="E711" s="7" t="n"/>
      <c r="J711" s="6" t="n"/>
      <c r="L711" s="8" t="n"/>
      <c r="M711" s="9">
        <f>IF(NOT(OR(A711&lt;&gt;"",B711&lt;&gt;"",C711&lt;&gt;"")),"",IF(N(G711)&gt;0,N(G711),IF(AND(AND(D711&lt;&gt;"",E711&lt;&gt;""),N(E711)&gt;N(D711)),ROUND((N(E711)-N(D711))*24-N(F711)/60,2),"")))</f>
        <v/>
      </c>
      <c r="N711" s="6">
        <f>IF(N(A711)=0,"",A711-WEEKDAY(A711,3))</f>
        <v/>
      </c>
      <c r="O711" s="8">
        <f>IF(NOT(OR(A711&lt;&gt;"",B711&lt;&gt;"",C711&lt;&gt;"")),"",IF(IF(N(A711)=0,"NO DATE; ",IF(A711&gt;TODAY(),"FUTURE DATE; ",""))&amp;IF(B711="","NO WORKER; ",IF(COUNTIF('Workers'!$A$2:$A$61,B711)=0,"WORKER NOT ON WORKERS SHEET; ",""))&amp;IF(C711="","NO JOB; ",IF(COUNTIF('Jobs'!$A$2:$A$61,C711)=0,"JOB NOT ON JOBS SHEET; ",""))&amp;IF(AND(N(G711)=0,AND(D711&lt;&gt;"",E711&lt;&gt;""),N(E711)&lt;=N(D711)),"END BEFORE START; ",IF(N(M711)&lt;=0,"NO HOURS; ",""))&amp;IF(AND(N(A711)&gt;0,B711&lt;&gt;"",COUNTIFS('Time Entries'!$A$2:$A$1500,A711,'Time Entries'!$B$2:$B$1500,B711,'Time Entries'!$C$2:$C$1500,C711,'Time Entries'!$M$2:$M$1500,M711)&gt;1),"POSSIBLE DUPLICATE; ","")&amp;IF(AND(N(A711)&gt;0,B711&lt;&gt;"",N('Settings'!$B$2)&gt;0,SUMIFS('Time Entries'!$M$2:$M$1500,'Time Entries'!$A$2:$A$1500,A711,'Time Entries'!$B$2:$B$1500,B711)&gt;N('Settings'!$B$2)),"LONG DAY; ","")&amp;IF(AND(N(A711)&gt;0,N(J711)&gt;0,N(J711)-N(A711)&gt;N('Settings'!$B$4)),"ENTERED LATE; ","")&amp;IF(AND(N(A711)&gt;0,K711="",TODAY()-N(A711)&gt;=N('Settings'!$B$5)),"NOT APPROVED; ","")="","",LEFT(IF(N(A711)=0,"NO DATE; ",IF(A711&gt;TODAY(),"FUTURE DATE; ",""))&amp;IF(B711="","NO WORKER; ",IF(COUNTIF('Workers'!$A$2:$A$61,B711)=0,"WORKER NOT ON WORKERS SHEET; ",""))&amp;IF(C711="","NO JOB; ",IF(COUNTIF('Jobs'!$A$2:$A$61,C711)=0,"JOB NOT ON JOBS SHEET; ",""))&amp;IF(AND(N(G711)=0,AND(D711&lt;&gt;"",E711&lt;&gt;""),N(E711)&lt;=N(D711)),"END BEFORE START; ",IF(N(M711)&lt;=0,"NO HOURS; ",""))&amp;IF(AND(N(A711)&gt;0,B711&lt;&gt;"",COUNTIFS('Time Entries'!$A$2:$A$1500,A711,'Time Entries'!$B$2:$B$1500,B711,'Time Entries'!$C$2:$C$1500,C711,'Time Entries'!$M$2:$M$1500,M711)&gt;1),"POSSIBLE DUPLICATE; ","")&amp;IF(AND(N(A711)&gt;0,B711&lt;&gt;"",N('Settings'!$B$2)&gt;0,SUMIFS('Time Entries'!$M$2:$M$1500,'Time Entries'!$A$2:$A$1500,A711,'Time Entries'!$B$2:$B$1500,B711)&gt;N('Settings'!$B$2)),"LONG DAY; ","")&amp;IF(AND(N(A711)&gt;0,N(J711)&gt;0,N(J711)-N(A711)&gt;N('Settings'!$B$4)),"ENTERED LATE; ","")&amp;IF(AND(N(A711)&gt;0,K711="",TODAY()-N(A711)&gt;=N('Settings'!$B$5)),"NOT APPROVED; ",""),LEN(IF(N(A711)=0,"NO DATE; ",IF(A711&gt;TODAY(),"FUTURE DATE; ",""))&amp;IF(B711="","NO WORKER; ",IF(COUNTIF('Workers'!$A$2:$A$61,B711)=0,"WORKER NOT ON WORKERS SHEET; ",""))&amp;IF(C711="","NO JOB; ",IF(COUNTIF('Jobs'!$A$2:$A$61,C711)=0,"JOB NOT ON JOBS SHEET; ",""))&amp;IF(AND(N(G711)=0,AND(D711&lt;&gt;"",E711&lt;&gt;""),N(E711)&lt;=N(D711)),"END BEFORE START; ",IF(N(M711)&lt;=0,"NO HOURS; ",""))&amp;IF(AND(N(A711)&gt;0,B711&lt;&gt;"",COUNTIFS('Time Entries'!$A$2:$A$1500,A711,'Time Entries'!$B$2:$B$1500,B711,'Time Entries'!$C$2:$C$1500,C711,'Time Entries'!$M$2:$M$1500,M711)&gt;1),"POSSIBLE DUPLICATE; ","")&amp;IF(AND(N(A711)&gt;0,B711&lt;&gt;"",N('Settings'!$B$2)&gt;0,SUMIFS('Time Entries'!$M$2:$M$1500,'Time Entries'!$A$2:$A$1500,A711,'Time Entries'!$B$2:$B$1500,B711)&gt;N('Settings'!$B$2)),"LONG DAY; ","")&amp;IF(AND(N(A711)&gt;0,N(J711)&gt;0,N(J711)-N(A711)&gt;N('Settings'!$B$4)),"ENTERED LATE; ","")&amp;IF(AND(N(A711)&gt;0,K711="",TODAY()-N(A711)&gt;=N('Settings'!$B$5)),"NOT APPROVED; ",""))-2)))</f>
        <v/>
      </c>
    </row>
    <row r="712">
      <c r="A712" s="6" t="n"/>
      <c r="D712" s="7" t="n"/>
      <c r="E712" s="7" t="n"/>
      <c r="J712" s="6" t="n"/>
      <c r="L712" s="8" t="n"/>
      <c r="M712" s="9">
        <f>IF(NOT(OR(A712&lt;&gt;"",B712&lt;&gt;"",C712&lt;&gt;"")),"",IF(N(G712)&gt;0,N(G712),IF(AND(AND(D712&lt;&gt;"",E712&lt;&gt;""),N(E712)&gt;N(D712)),ROUND((N(E712)-N(D712))*24-N(F712)/60,2),"")))</f>
        <v/>
      </c>
      <c r="N712" s="6">
        <f>IF(N(A712)=0,"",A712-WEEKDAY(A712,3))</f>
        <v/>
      </c>
      <c r="O712" s="8">
        <f>IF(NOT(OR(A712&lt;&gt;"",B712&lt;&gt;"",C712&lt;&gt;"")),"",IF(IF(N(A712)=0,"NO DATE; ",IF(A712&gt;TODAY(),"FUTURE DATE; ",""))&amp;IF(B712="","NO WORKER; ",IF(COUNTIF('Workers'!$A$2:$A$61,B712)=0,"WORKER NOT ON WORKERS SHEET; ",""))&amp;IF(C712="","NO JOB; ",IF(COUNTIF('Jobs'!$A$2:$A$61,C712)=0,"JOB NOT ON JOBS SHEET; ",""))&amp;IF(AND(N(G712)=0,AND(D712&lt;&gt;"",E712&lt;&gt;""),N(E712)&lt;=N(D712)),"END BEFORE START; ",IF(N(M712)&lt;=0,"NO HOURS; ",""))&amp;IF(AND(N(A712)&gt;0,B712&lt;&gt;"",COUNTIFS('Time Entries'!$A$2:$A$1500,A712,'Time Entries'!$B$2:$B$1500,B712,'Time Entries'!$C$2:$C$1500,C712,'Time Entries'!$M$2:$M$1500,M712)&gt;1),"POSSIBLE DUPLICATE; ","")&amp;IF(AND(N(A712)&gt;0,B712&lt;&gt;"",N('Settings'!$B$2)&gt;0,SUMIFS('Time Entries'!$M$2:$M$1500,'Time Entries'!$A$2:$A$1500,A712,'Time Entries'!$B$2:$B$1500,B712)&gt;N('Settings'!$B$2)),"LONG DAY; ","")&amp;IF(AND(N(A712)&gt;0,N(J712)&gt;0,N(J712)-N(A712)&gt;N('Settings'!$B$4)),"ENTERED LATE; ","")&amp;IF(AND(N(A712)&gt;0,K712="",TODAY()-N(A712)&gt;=N('Settings'!$B$5)),"NOT APPROVED; ","")="","",LEFT(IF(N(A712)=0,"NO DATE; ",IF(A712&gt;TODAY(),"FUTURE DATE; ",""))&amp;IF(B712="","NO WORKER; ",IF(COUNTIF('Workers'!$A$2:$A$61,B712)=0,"WORKER NOT ON WORKERS SHEET; ",""))&amp;IF(C712="","NO JOB; ",IF(COUNTIF('Jobs'!$A$2:$A$61,C712)=0,"JOB NOT ON JOBS SHEET; ",""))&amp;IF(AND(N(G712)=0,AND(D712&lt;&gt;"",E712&lt;&gt;""),N(E712)&lt;=N(D712)),"END BEFORE START; ",IF(N(M712)&lt;=0,"NO HOURS; ",""))&amp;IF(AND(N(A712)&gt;0,B712&lt;&gt;"",COUNTIFS('Time Entries'!$A$2:$A$1500,A712,'Time Entries'!$B$2:$B$1500,B712,'Time Entries'!$C$2:$C$1500,C712,'Time Entries'!$M$2:$M$1500,M712)&gt;1),"POSSIBLE DUPLICATE; ","")&amp;IF(AND(N(A712)&gt;0,B712&lt;&gt;"",N('Settings'!$B$2)&gt;0,SUMIFS('Time Entries'!$M$2:$M$1500,'Time Entries'!$A$2:$A$1500,A712,'Time Entries'!$B$2:$B$1500,B712)&gt;N('Settings'!$B$2)),"LONG DAY; ","")&amp;IF(AND(N(A712)&gt;0,N(J712)&gt;0,N(J712)-N(A712)&gt;N('Settings'!$B$4)),"ENTERED LATE; ","")&amp;IF(AND(N(A712)&gt;0,K712="",TODAY()-N(A712)&gt;=N('Settings'!$B$5)),"NOT APPROVED; ",""),LEN(IF(N(A712)=0,"NO DATE; ",IF(A712&gt;TODAY(),"FUTURE DATE; ",""))&amp;IF(B712="","NO WORKER; ",IF(COUNTIF('Workers'!$A$2:$A$61,B712)=0,"WORKER NOT ON WORKERS SHEET; ",""))&amp;IF(C712="","NO JOB; ",IF(COUNTIF('Jobs'!$A$2:$A$61,C712)=0,"JOB NOT ON JOBS SHEET; ",""))&amp;IF(AND(N(G712)=0,AND(D712&lt;&gt;"",E712&lt;&gt;""),N(E712)&lt;=N(D712)),"END BEFORE START; ",IF(N(M712)&lt;=0,"NO HOURS; ",""))&amp;IF(AND(N(A712)&gt;0,B712&lt;&gt;"",COUNTIFS('Time Entries'!$A$2:$A$1500,A712,'Time Entries'!$B$2:$B$1500,B712,'Time Entries'!$C$2:$C$1500,C712,'Time Entries'!$M$2:$M$1500,M712)&gt;1),"POSSIBLE DUPLICATE; ","")&amp;IF(AND(N(A712)&gt;0,B712&lt;&gt;"",N('Settings'!$B$2)&gt;0,SUMIFS('Time Entries'!$M$2:$M$1500,'Time Entries'!$A$2:$A$1500,A712,'Time Entries'!$B$2:$B$1500,B712)&gt;N('Settings'!$B$2)),"LONG DAY; ","")&amp;IF(AND(N(A712)&gt;0,N(J712)&gt;0,N(J712)-N(A712)&gt;N('Settings'!$B$4)),"ENTERED LATE; ","")&amp;IF(AND(N(A712)&gt;0,K712="",TODAY()-N(A712)&gt;=N('Settings'!$B$5)),"NOT APPROVED; ",""))-2)))</f>
        <v/>
      </c>
    </row>
    <row r="713">
      <c r="A713" s="6" t="n"/>
      <c r="D713" s="7" t="n"/>
      <c r="E713" s="7" t="n"/>
      <c r="J713" s="6" t="n"/>
      <c r="L713" s="8" t="n"/>
      <c r="M713" s="9">
        <f>IF(NOT(OR(A713&lt;&gt;"",B713&lt;&gt;"",C713&lt;&gt;"")),"",IF(N(G713)&gt;0,N(G713),IF(AND(AND(D713&lt;&gt;"",E713&lt;&gt;""),N(E713)&gt;N(D713)),ROUND((N(E713)-N(D713))*24-N(F713)/60,2),"")))</f>
        <v/>
      </c>
      <c r="N713" s="6">
        <f>IF(N(A713)=0,"",A713-WEEKDAY(A713,3))</f>
        <v/>
      </c>
      <c r="O713" s="8">
        <f>IF(NOT(OR(A713&lt;&gt;"",B713&lt;&gt;"",C713&lt;&gt;"")),"",IF(IF(N(A713)=0,"NO DATE; ",IF(A713&gt;TODAY(),"FUTURE DATE; ",""))&amp;IF(B713="","NO WORKER; ",IF(COUNTIF('Workers'!$A$2:$A$61,B713)=0,"WORKER NOT ON WORKERS SHEET; ",""))&amp;IF(C713="","NO JOB; ",IF(COUNTIF('Jobs'!$A$2:$A$61,C713)=0,"JOB NOT ON JOBS SHEET; ",""))&amp;IF(AND(N(G713)=0,AND(D713&lt;&gt;"",E713&lt;&gt;""),N(E713)&lt;=N(D713)),"END BEFORE START; ",IF(N(M713)&lt;=0,"NO HOURS; ",""))&amp;IF(AND(N(A713)&gt;0,B713&lt;&gt;"",COUNTIFS('Time Entries'!$A$2:$A$1500,A713,'Time Entries'!$B$2:$B$1500,B713,'Time Entries'!$C$2:$C$1500,C713,'Time Entries'!$M$2:$M$1500,M713)&gt;1),"POSSIBLE DUPLICATE; ","")&amp;IF(AND(N(A713)&gt;0,B713&lt;&gt;"",N('Settings'!$B$2)&gt;0,SUMIFS('Time Entries'!$M$2:$M$1500,'Time Entries'!$A$2:$A$1500,A713,'Time Entries'!$B$2:$B$1500,B713)&gt;N('Settings'!$B$2)),"LONG DAY; ","")&amp;IF(AND(N(A713)&gt;0,N(J713)&gt;0,N(J713)-N(A713)&gt;N('Settings'!$B$4)),"ENTERED LATE; ","")&amp;IF(AND(N(A713)&gt;0,K713="",TODAY()-N(A713)&gt;=N('Settings'!$B$5)),"NOT APPROVED; ","")="","",LEFT(IF(N(A713)=0,"NO DATE; ",IF(A713&gt;TODAY(),"FUTURE DATE; ",""))&amp;IF(B713="","NO WORKER; ",IF(COUNTIF('Workers'!$A$2:$A$61,B713)=0,"WORKER NOT ON WORKERS SHEET; ",""))&amp;IF(C713="","NO JOB; ",IF(COUNTIF('Jobs'!$A$2:$A$61,C713)=0,"JOB NOT ON JOBS SHEET; ",""))&amp;IF(AND(N(G713)=0,AND(D713&lt;&gt;"",E713&lt;&gt;""),N(E713)&lt;=N(D713)),"END BEFORE START; ",IF(N(M713)&lt;=0,"NO HOURS; ",""))&amp;IF(AND(N(A713)&gt;0,B713&lt;&gt;"",COUNTIFS('Time Entries'!$A$2:$A$1500,A713,'Time Entries'!$B$2:$B$1500,B713,'Time Entries'!$C$2:$C$1500,C713,'Time Entries'!$M$2:$M$1500,M713)&gt;1),"POSSIBLE DUPLICATE; ","")&amp;IF(AND(N(A713)&gt;0,B713&lt;&gt;"",N('Settings'!$B$2)&gt;0,SUMIFS('Time Entries'!$M$2:$M$1500,'Time Entries'!$A$2:$A$1500,A713,'Time Entries'!$B$2:$B$1500,B713)&gt;N('Settings'!$B$2)),"LONG DAY; ","")&amp;IF(AND(N(A713)&gt;0,N(J713)&gt;0,N(J713)-N(A713)&gt;N('Settings'!$B$4)),"ENTERED LATE; ","")&amp;IF(AND(N(A713)&gt;0,K713="",TODAY()-N(A713)&gt;=N('Settings'!$B$5)),"NOT APPROVED; ",""),LEN(IF(N(A713)=0,"NO DATE; ",IF(A713&gt;TODAY(),"FUTURE DATE; ",""))&amp;IF(B713="","NO WORKER; ",IF(COUNTIF('Workers'!$A$2:$A$61,B713)=0,"WORKER NOT ON WORKERS SHEET; ",""))&amp;IF(C713="","NO JOB; ",IF(COUNTIF('Jobs'!$A$2:$A$61,C713)=0,"JOB NOT ON JOBS SHEET; ",""))&amp;IF(AND(N(G713)=0,AND(D713&lt;&gt;"",E713&lt;&gt;""),N(E713)&lt;=N(D713)),"END BEFORE START; ",IF(N(M713)&lt;=0,"NO HOURS; ",""))&amp;IF(AND(N(A713)&gt;0,B713&lt;&gt;"",COUNTIFS('Time Entries'!$A$2:$A$1500,A713,'Time Entries'!$B$2:$B$1500,B713,'Time Entries'!$C$2:$C$1500,C713,'Time Entries'!$M$2:$M$1500,M713)&gt;1),"POSSIBLE DUPLICATE; ","")&amp;IF(AND(N(A713)&gt;0,B713&lt;&gt;"",N('Settings'!$B$2)&gt;0,SUMIFS('Time Entries'!$M$2:$M$1500,'Time Entries'!$A$2:$A$1500,A713,'Time Entries'!$B$2:$B$1500,B713)&gt;N('Settings'!$B$2)),"LONG DAY; ","")&amp;IF(AND(N(A713)&gt;0,N(J713)&gt;0,N(J713)-N(A713)&gt;N('Settings'!$B$4)),"ENTERED LATE; ","")&amp;IF(AND(N(A713)&gt;0,K713="",TODAY()-N(A713)&gt;=N('Settings'!$B$5)),"NOT APPROVED; ",""))-2)))</f>
        <v/>
      </c>
    </row>
    <row r="714">
      <c r="A714" s="6" t="n"/>
      <c r="D714" s="7" t="n"/>
      <c r="E714" s="7" t="n"/>
      <c r="J714" s="6" t="n"/>
      <c r="L714" s="8" t="n"/>
      <c r="M714" s="9">
        <f>IF(NOT(OR(A714&lt;&gt;"",B714&lt;&gt;"",C714&lt;&gt;"")),"",IF(N(G714)&gt;0,N(G714),IF(AND(AND(D714&lt;&gt;"",E714&lt;&gt;""),N(E714)&gt;N(D714)),ROUND((N(E714)-N(D714))*24-N(F714)/60,2),"")))</f>
        <v/>
      </c>
      <c r="N714" s="6">
        <f>IF(N(A714)=0,"",A714-WEEKDAY(A714,3))</f>
        <v/>
      </c>
      <c r="O714" s="8">
        <f>IF(NOT(OR(A714&lt;&gt;"",B714&lt;&gt;"",C714&lt;&gt;"")),"",IF(IF(N(A714)=0,"NO DATE; ",IF(A714&gt;TODAY(),"FUTURE DATE; ",""))&amp;IF(B714="","NO WORKER; ",IF(COUNTIF('Workers'!$A$2:$A$61,B714)=0,"WORKER NOT ON WORKERS SHEET; ",""))&amp;IF(C714="","NO JOB; ",IF(COUNTIF('Jobs'!$A$2:$A$61,C714)=0,"JOB NOT ON JOBS SHEET; ",""))&amp;IF(AND(N(G714)=0,AND(D714&lt;&gt;"",E714&lt;&gt;""),N(E714)&lt;=N(D714)),"END BEFORE START; ",IF(N(M714)&lt;=0,"NO HOURS; ",""))&amp;IF(AND(N(A714)&gt;0,B714&lt;&gt;"",COUNTIFS('Time Entries'!$A$2:$A$1500,A714,'Time Entries'!$B$2:$B$1500,B714,'Time Entries'!$C$2:$C$1500,C714,'Time Entries'!$M$2:$M$1500,M714)&gt;1),"POSSIBLE DUPLICATE; ","")&amp;IF(AND(N(A714)&gt;0,B714&lt;&gt;"",N('Settings'!$B$2)&gt;0,SUMIFS('Time Entries'!$M$2:$M$1500,'Time Entries'!$A$2:$A$1500,A714,'Time Entries'!$B$2:$B$1500,B714)&gt;N('Settings'!$B$2)),"LONG DAY; ","")&amp;IF(AND(N(A714)&gt;0,N(J714)&gt;0,N(J714)-N(A714)&gt;N('Settings'!$B$4)),"ENTERED LATE; ","")&amp;IF(AND(N(A714)&gt;0,K714="",TODAY()-N(A714)&gt;=N('Settings'!$B$5)),"NOT APPROVED; ","")="","",LEFT(IF(N(A714)=0,"NO DATE; ",IF(A714&gt;TODAY(),"FUTURE DATE; ",""))&amp;IF(B714="","NO WORKER; ",IF(COUNTIF('Workers'!$A$2:$A$61,B714)=0,"WORKER NOT ON WORKERS SHEET; ",""))&amp;IF(C714="","NO JOB; ",IF(COUNTIF('Jobs'!$A$2:$A$61,C714)=0,"JOB NOT ON JOBS SHEET; ",""))&amp;IF(AND(N(G714)=0,AND(D714&lt;&gt;"",E714&lt;&gt;""),N(E714)&lt;=N(D714)),"END BEFORE START; ",IF(N(M714)&lt;=0,"NO HOURS; ",""))&amp;IF(AND(N(A714)&gt;0,B714&lt;&gt;"",COUNTIFS('Time Entries'!$A$2:$A$1500,A714,'Time Entries'!$B$2:$B$1500,B714,'Time Entries'!$C$2:$C$1500,C714,'Time Entries'!$M$2:$M$1500,M714)&gt;1),"POSSIBLE DUPLICATE; ","")&amp;IF(AND(N(A714)&gt;0,B714&lt;&gt;"",N('Settings'!$B$2)&gt;0,SUMIFS('Time Entries'!$M$2:$M$1500,'Time Entries'!$A$2:$A$1500,A714,'Time Entries'!$B$2:$B$1500,B714)&gt;N('Settings'!$B$2)),"LONG DAY; ","")&amp;IF(AND(N(A714)&gt;0,N(J714)&gt;0,N(J714)-N(A714)&gt;N('Settings'!$B$4)),"ENTERED LATE; ","")&amp;IF(AND(N(A714)&gt;0,K714="",TODAY()-N(A714)&gt;=N('Settings'!$B$5)),"NOT APPROVED; ",""),LEN(IF(N(A714)=0,"NO DATE; ",IF(A714&gt;TODAY(),"FUTURE DATE; ",""))&amp;IF(B714="","NO WORKER; ",IF(COUNTIF('Workers'!$A$2:$A$61,B714)=0,"WORKER NOT ON WORKERS SHEET; ",""))&amp;IF(C714="","NO JOB; ",IF(COUNTIF('Jobs'!$A$2:$A$61,C714)=0,"JOB NOT ON JOBS SHEET; ",""))&amp;IF(AND(N(G714)=0,AND(D714&lt;&gt;"",E714&lt;&gt;""),N(E714)&lt;=N(D714)),"END BEFORE START; ",IF(N(M714)&lt;=0,"NO HOURS; ",""))&amp;IF(AND(N(A714)&gt;0,B714&lt;&gt;"",COUNTIFS('Time Entries'!$A$2:$A$1500,A714,'Time Entries'!$B$2:$B$1500,B714,'Time Entries'!$C$2:$C$1500,C714,'Time Entries'!$M$2:$M$1500,M714)&gt;1),"POSSIBLE DUPLICATE; ","")&amp;IF(AND(N(A714)&gt;0,B714&lt;&gt;"",N('Settings'!$B$2)&gt;0,SUMIFS('Time Entries'!$M$2:$M$1500,'Time Entries'!$A$2:$A$1500,A714,'Time Entries'!$B$2:$B$1500,B714)&gt;N('Settings'!$B$2)),"LONG DAY; ","")&amp;IF(AND(N(A714)&gt;0,N(J714)&gt;0,N(J714)-N(A714)&gt;N('Settings'!$B$4)),"ENTERED LATE; ","")&amp;IF(AND(N(A714)&gt;0,K714="",TODAY()-N(A714)&gt;=N('Settings'!$B$5)),"NOT APPROVED; ",""))-2)))</f>
        <v/>
      </c>
    </row>
    <row r="715">
      <c r="A715" s="6" t="n"/>
      <c r="D715" s="7" t="n"/>
      <c r="E715" s="7" t="n"/>
      <c r="J715" s="6" t="n"/>
      <c r="L715" s="8" t="n"/>
      <c r="M715" s="9">
        <f>IF(NOT(OR(A715&lt;&gt;"",B715&lt;&gt;"",C715&lt;&gt;"")),"",IF(N(G715)&gt;0,N(G715),IF(AND(AND(D715&lt;&gt;"",E715&lt;&gt;""),N(E715)&gt;N(D715)),ROUND((N(E715)-N(D715))*24-N(F715)/60,2),"")))</f>
        <v/>
      </c>
      <c r="N715" s="6">
        <f>IF(N(A715)=0,"",A715-WEEKDAY(A715,3))</f>
        <v/>
      </c>
      <c r="O715" s="8">
        <f>IF(NOT(OR(A715&lt;&gt;"",B715&lt;&gt;"",C715&lt;&gt;"")),"",IF(IF(N(A715)=0,"NO DATE; ",IF(A715&gt;TODAY(),"FUTURE DATE; ",""))&amp;IF(B715="","NO WORKER; ",IF(COUNTIF('Workers'!$A$2:$A$61,B715)=0,"WORKER NOT ON WORKERS SHEET; ",""))&amp;IF(C715="","NO JOB; ",IF(COUNTIF('Jobs'!$A$2:$A$61,C715)=0,"JOB NOT ON JOBS SHEET; ",""))&amp;IF(AND(N(G715)=0,AND(D715&lt;&gt;"",E715&lt;&gt;""),N(E715)&lt;=N(D715)),"END BEFORE START; ",IF(N(M715)&lt;=0,"NO HOURS; ",""))&amp;IF(AND(N(A715)&gt;0,B715&lt;&gt;"",COUNTIFS('Time Entries'!$A$2:$A$1500,A715,'Time Entries'!$B$2:$B$1500,B715,'Time Entries'!$C$2:$C$1500,C715,'Time Entries'!$M$2:$M$1500,M715)&gt;1),"POSSIBLE DUPLICATE; ","")&amp;IF(AND(N(A715)&gt;0,B715&lt;&gt;"",N('Settings'!$B$2)&gt;0,SUMIFS('Time Entries'!$M$2:$M$1500,'Time Entries'!$A$2:$A$1500,A715,'Time Entries'!$B$2:$B$1500,B715)&gt;N('Settings'!$B$2)),"LONG DAY; ","")&amp;IF(AND(N(A715)&gt;0,N(J715)&gt;0,N(J715)-N(A715)&gt;N('Settings'!$B$4)),"ENTERED LATE; ","")&amp;IF(AND(N(A715)&gt;0,K715="",TODAY()-N(A715)&gt;=N('Settings'!$B$5)),"NOT APPROVED; ","")="","",LEFT(IF(N(A715)=0,"NO DATE; ",IF(A715&gt;TODAY(),"FUTURE DATE; ",""))&amp;IF(B715="","NO WORKER; ",IF(COUNTIF('Workers'!$A$2:$A$61,B715)=0,"WORKER NOT ON WORKERS SHEET; ",""))&amp;IF(C715="","NO JOB; ",IF(COUNTIF('Jobs'!$A$2:$A$61,C715)=0,"JOB NOT ON JOBS SHEET; ",""))&amp;IF(AND(N(G715)=0,AND(D715&lt;&gt;"",E715&lt;&gt;""),N(E715)&lt;=N(D715)),"END BEFORE START; ",IF(N(M715)&lt;=0,"NO HOURS; ",""))&amp;IF(AND(N(A715)&gt;0,B715&lt;&gt;"",COUNTIFS('Time Entries'!$A$2:$A$1500,A715,'Time Entries'!$B$2:$B$1500,B715,'Time Entries'!$C$2:$C$1500,C715,'Time Entries'!$M$2:$M$1500,M715)&gt;1),"POSSIBLE DUPLICATE; ","")&amp;IF(AND(N(A715)&gt;0,B715&lt;&gt;"",N('Settings'!$B$2)&gt;0,SUMIFS('Time Entries'!$M$2:$M$1500,'Time Entries'!$A$2:$A$1500,A715,'Time Entries'!$B$2:$B$1500,B715)&gt;N('Settings'!$B$2)),"LONG DAY; ","")&amp;IF(AND(N(A715)&gt;0,N(J715)&gt;0,N(J715)-N(A715)&gt;N('Settings'!$B$4)),"ENTERED LATE; ","")&amp;IF(AND(N(A715)&gt;0,K715="",TODAY()-N(A715)&gt;=N('Settings'!$B$5)),"NOT APPROVED; ",""),LEN(IF(N(A715)=0,"NO DATE; ",IF(A715&gt;TODAY(),"FUTURE DATE; ",""))&amp;IF(B715="","NO WORKER; ",IF(COUNTIF('Workers'!$A$2:$A$61,B715)=0,"WORKER NOT ON WORKERS SHEET; ",""))&amp;IF(C715="","NO JOB; ",IF(COUNTIF('Jobs'!$A$2:$A$61,C715)=0,"JOB NOT ON JOBS SHEET; ",""))&amp;IF(AND(N(G715)=0,AND(D715&lt;&gt;"",E715&lt;&gt;""),N(E715)&lt;=N(D715)),"END BEFORE START; ",IF(N(M715)&lt;=0,"NO HOURS; ",""))&amp;IF(AND(N(A715)&gt;0,B715&lt;&gt;"",COUNTIFS('Time Entries'!$A$2:$A$1500,A715,'Time Entries'!$B$2:$B$1500,B715,'Time Entries'!$C$2:$C$1500,C715,'Time Entries'!$M$2:$M$1500,M715)&gt;1),"POSSIBLE DUPLICATE; ","")&amp;IF(AND(N(A715)&gt;0,B715&lt;&gt;"",N('Settings'!$B$2)&gt;0,SUMIFS('Time Entries'!$M$2:$M$1500,'Time Entries'!$A$2:$A$1500,A715,'Time Entries'!$B$2:$B$1500,B715)&gt;N('Settings'!$B$2)),"LONG DAY; ","")&amp;IF(AND(N(A715)&gt;0,N(J715)&gt;0,N(J715)-N(A715)&gt;N('Settings'!$B$4)),"ENTERED LATE; ","")&amp;IF(AND(N(A715)&gt;0,K715="",TODAY()-N(A715)&gt;=N('Settings'!$B$5)),"NOT APPROVED; ",""))-2)))</f>
        <v/>
      </c>
    </row>
    <row r="716">
      <c r="A716" s="6" t="n"/>
      <c r="D716" s="7" t="n"/>
      <c r="E716" s="7" t="n"/>
      <c r="J716" s="6" t="n"/>
      <c r="L716" s="8" t="n"/>
      <c r="M716" s="9">
        <f>IF(NOT(OR(A716&lt;&gt;"",B716&lt;&gt;"",C716&lt;&gt;"")),"",IF(N(G716)&gt;0,N(G716),IF(AND(AND(D716&lt;&gt;"",E716&lt;&gt;""),N(E716)&gt;N(D716)),ROUND((N(E716)-N(D716))*24-N(F716)/60,2),"")))</f>
        <v/>
      </c>
      <c r="N716" s="6">
        <f>IF(N(A716)=0,"",A716-WEEKDAY(A716,3))</f>
        <v/>
      </c>
      <c r="O716" s="8">
        <f>IF(NOT(OR(A716&lt;&gt;"",B716&lt;&gt;"",C716&lt;&gt;"")),"",IF(IF(N(A716)=0,"NO DATE; ",IF(A716&gt;TODAY(),"FUTURE DATE; ",""))&amp;IF(B716="","NO WORKER; ",IF(COUNTIF('Workers'!$A$2:$A$61,B716)=0,"WORKER NOT ON WORKERS SHEET; ",""))&amp;IF(C716="","NO JOB; ",IF(COUNTIF('Jobs'!$A$2:$A$61,C716)=0,"JOB NOT ON JOBS SHEET; ",""))&amp;IF(AND(N(G716)=0,AND(D716&lt;&gt;"",E716&lt;&gt;""),N(E716)&lt;=N(D716)),"END BEFORE START; ",IF(N(M716)&lt;=0,"NO HOURS; ",""))&amp;IF(AND(N(A716)&gt;0,B716&lt;&gt;"",COUNTIFS('Time Entries'!$A$2:$A$1500,A716,'Time Entries'!$B$2:$B$1500,B716,'Time Entries'!$C$2:$C$1500,C716,'Time Entries'!$M$2:$M$1500,M716)&gt;1),"POSSIBLE DUPLICATE; ","")&amp;IF(AND(N(A716)&gt;0,B716&lt;&gt;"",N('Settings'!$B$2)&gt;0,SUMIFS('Time Entries'!$M$2:$M$1500,'Time Entries'!$A$2:$A$1500,A716,'Time Entries'!$B$2:$B$1500,B716)&gt;N('Settings'!$B$2)),"LONG DAY; ","")&amp;IF(AND(N(A716)&gt;0,N(J716)&gt;0,N(J716)-N(A716)&gt;N('Settings'!$B$4)),"ENTERED LATE; ","")&amp;IF(AND(N(A716)&gt;0,K716="",TODAY()-N(A716)&gt;=N('Settings'!$B$5)),"NOT APPROVED; ","")="","",LEFT(IF(N(A716)=0,"NO DATE; ",IF(A716&gt;TODAY(),"FUTURE DATE; ",""))&amp;IF(B716="","NO WORKER; ",IF(COUNTIF('Workers'!$A$2:$A$61,B716)=0,"WORKER NOT ON WORKERS SHEET; ",""))&amp;IF(C716="","NO JOB; ",IF(COUNTIF('Jobs'!$A$2:$A$61,C716)=0,"JOB NOT ON JOBS SHEET; ",""))&amp;IF(AND(N(G716)=0,AND(D716&lt;&gt;"",E716&lt;&gt;""),N(E716)&lt;=N(D716)),"END BEFORE START; ",IF(N(M716)&lt;=0,"NO HOURS; ",""))&amp;IF(AND(N(A716)&gt;0,B716&lt;&gt;"",COUNTIFS('Time Entries'!$A$2:$A$1500,A716,'Time Entries'!$B$2:$B$1500,B716,'Time Entries'!$C$2:$C$1500,C716,'Time Entries'!$M$2:$M$1500,M716)&gt;1),"POSSIBLE DUPLICATE; ","")&amp;IF(AND(N(A716)&gt;0,B716&lt;&gt;"",N('Settings'!$B$2)&gt;0,SUMIFS('Time Entries'!$M$2:$M$1500,'Time Entries'!$A$2:$A$1500,A716,'Time Entries'!$B$2:$B$1500,B716)&gt;N('Settings'!$B$2)),"LONG DAY; ","")&amp;IF(AND(N(A716)&gt;0,N(J716)&gt;0,N(J716)-N(A716)&gt;N('Settings'!$B$4)),"ENTERED LATE; ","")&amp;IF(AND(N(A716)&gt;0,K716="",TODAY()-N(A716)&gt;=N('Settings'!$B$5)),"NOT APPROVED; ",""),LEN(IF(N(A716)=0,"NO DATE; ",IF(A716&gt;TODAY(),"FUTURE DATE; ",""))&amp;IF(B716="","NO WORKER; ",IF(COUNTIF('Workers'!$A$2:$A$61,B716)=0,"WORKER NOT ON WORKERS SHEET; ",""))&amp;IF(C716="","NO JOB; ",IF(COUNTIF('Jobs'!$A$2:$A$61,C716)=0,"JOB NOT ON JOBS SHEET; ",""))&amp;IF(AND(N(G716)=0,AND(D716&lt;&gt;"",E716&lt;&gt;""),N(E716)&lt;=N(D716)),"END BEFORE START; ",IF(N(M716)&lt;=0,"NO HOURS; ",""))&amp;IF(AND(N(A716)&gt;0,B716&lt;&gt;"",COUNTIFS('Time Entries'!$A$2:$A$1500,A716,'Time Entries'!$B$2:$B$1500,B716,'Time Entries'!$C$2:$C$1500,C716,'Time Entries'!$M$2:$M$1500,M716)&gt;1),"POSSIBLE DUPLICATE; ","")&amp;IF(AND(N(A716)&gt;0,B716&lt;&gt;"",N('Settings'!$B$2)&gt;0,SUMIFS('Time Entries'!$M$2:$M$1500,'Time Entries'!$A$2:$A$1500,A716,'Time Entries'!$B$2:$B$1500,B716)&gt;N('Settings'!$B$2)),"LONG DAY; ","")&amp;IF(AND(N(A716)&gt;0,N(J716)&gt;0,N(J716)-N(A716)&gt;N('Settings'!$B$4)),"ENTERED LATE; ","")&amp;IF(AND(N(A716)&gt;0,K716="",TODAY()-N(A716)&gt;=N('Settings'!$B$5)),"NOT APPROVED; ",""))-2)))</f>
        <v/>
      </c>
    </row>
    <row r="717">
      <c r="A717" s="6" t="n"/>
      <c r="D717" s="7" t="n"/>
      <c r="E717" s="7" t="n"/>
      <c r="J717" s="6" t="n"/>
      <c r="L717" s="8" t="n"/>
      <c r="M717" s="9">
        <f>IF(NOT(OR(A717&lt;&gt;"",B717&lt;&gt;"",C717&lt;&gt;"")),"",IF(N(G717)&gt;0,N(G717),IF(AND(AND(D717&lt;&gt;"",E717&lt;&gt;""),N(E717)&gt;N(D717)),ROUND((N(E717)-N(D717))*24-N(F717)/60,2),"")))</f>
        <v/>
      </c>
      <c r="N717" s="6">
        <f>IF(N(A717)=0,"",A717-WEEKDAY(A717,3))</f>
        <v/>
      </c>
      <c r="O717" s="8">
        <f>IF(NOT(OR(A717&lt;&gt;"",B717&lt;&gt;"",C717&lt;&gt;"")),"",IF(IF(N(A717)=0,"NO DATE; ",IF(A717&gt;TODAY(),"FUTURE DATE; ",""))&amp;IF(B717="","NO WORKER; ",IF(COUNTIF('Workers'!$A$2:$A$61,B717)=0,"WORKER NOT ON WORKERS SHEET; ",""))&amp;IF(C717="","NO JOB; ",IF(COUNTIF('Jobs'!$A$2:$A$61,C717)=0,"JOB NOT ON JOBS SHEET; ",""))&amp;IF(AND(N(G717)=0,AND(D717&lt;&gt;"",E717&lt;&gt;""),N(E717)&lt;=N(D717)),"END BEFORE START; ",IF(N(M717)&lt;=0,"NO HOURS; ",""))&amp;IF(AND(N(A717)&gt;0,B717&lt;&gt;"",COUNTIFS('Time Entries'!$A$2:$A$1500,A717,'Time Entries'!$B$2:$B$1500,B717,'Time Entries'!$C$2:$C$1500,C717,'Time Entries'!$M$2:$M$1500,M717)&gt;1),"POSSIBLE DUPLICATE; ","")&amp;IF(AND(N(A717)&gt;0,B717&lt;&gt;"",N('Settings'!$B$2)&gt;0,SUMIFS('Time Entries'!$M$2:$M$1500,'Time Entries'!$A$2:$A$1500,A717,'Time Entries'!$B$2:$B$1500,B717)&gt;N('Settings'!$B$2)),"LONG DAY; ","")&amp;IF(AND(N(A717)&gt;0,N(J717)&gt;0,N(J717)-N(A717)&gt;N('Settings'!$B$4)),"ENTERED LATE; ","")&amp;IF(AND(N(A717)&gt;0,K717="",TODAY()-N(A717)&gt;=N('Settings'!$B$5)),"NOT APPROVED; ","")="","",LEFT(IF(N(A717)=0,"NO DATE; ",IF(A717&gt;TODAY(),"FUTURE DATE; ",""))&amp;IF(B717="","NO WORKER; ",IF(COUNTIF('Workers'!$A$2:$A$61,B717)=0,"WORKER NOT ON WORKERS SHEET; ",""))&amp;IF(C717="","NO JOB; ",IF(COUNTIF('Jobs'!$A$2:$A$61,C717)=0,"JOB NOT ON JOBS SHEET; ",""))&amp;IF(AND(N(G717)=0,AND(D717&lt;&gt;"",E717&lt;&gt;""),N(E717)&lt;=N(D717)),"END BEFORE START; ",IF(N(M717)&lt;=0,"NO HOURS; ",""))&amp;IF(AND(N(A717)&gt;0,B717&lt;&gt;"",COUNTIFS('Time Entries'!$A$2:$A$1500,A717,'Time Entries'!$B$2:$B$1500,B717,'Time Entries'!$C$2:$C$1500,C717,'Time Entries'!$M$2:$M$1500,M717)&gt;1),"POSSIBLE DUPLICATE; ","")&amp;IF(AND(N(A717)&gt;0,B717&lt;&gt;"",N('Settings'!$B$2)&gt;0,SUMIFS('Time Entries'!$M$2:$M$1500,'Time Entries'!$A$2:$A$1500,A717,'Time Entries'!$B$2:$B$1500,B717)&gt;N('Settings'!$B$2)),"LONG DAY; ","")&amp;IF(AND(N(A717)&gt;0,N(J717)&gt;0,N(J717)-N(A717)&gt;N('Settings'!$B$4)),"ENTERED LATE; ","")&amp;IF(AND(N(A717)&gt;0,K717="",TODAY()-N(A717)&gt;=N('Settings'!$B$5)),"NOT APPROVED; ",""),LEN(IF(N(A717)=0,"NO DATE; ",IF(A717&gt;TODAY(),"FUTURE DATE; ",""))&amp;IF(B717="","NO WORKER; ",IF(COUNTIF('Workers'!$A$2:$A$61,B717)=0,"WORKER NOT ON WORKERS SHEET; ",""))&amp;IF(C717="","NO JOB; ",IF(COUNTIF('Jobs'!$A$2:$A$61,C717)=0,"JOB NOT ON JOBS SHEET; ",""))&amp;IF(AND(N(G717)=0,AND(D717&lt;&gt;"",E717&lt;&gt;""),N(E717)&lt;=N(D717)),"END BEFORE START; ",IF(N(M717)&lt;=0,"NO HOURS; ",""))&amp;IF(AND(N(A717)&gt;0,B717&lt;&gt;"",COUNTIFS('Time Entries'!$A$2:$A$1500,A717,'Time Entries'!$B$2:$B$1500,B717,'Time Entries'!$C$2:$C$1500,C717,'Time Entries'!$M$2:$M$1500,M717)&gt;1),"POSSIBLE DUPLICATE; ","")&amp;IF(AND(N(A717)&gt;0,B717&lt;&gt;"",N('Settings'!$B$2)&gt;0,SUMIFS('Time Entries'!$M$2:$M$1500,'Time Entries'!$A$2:$A$1500,A717,'Time Entries'!$B$2:$B$1500,B717)&gt;N('Settings'!$B$2)),"LONG DAY; ","")&amp;IF(AND(N(A717)&gt;0,N(J717)&gt;0,N(J717)-N(A717)&gt;N('Settings'!$B$4)),"ENTERED LATE; ","")&amp;IF(AND(N(A717)&gt;0,K717="",TODAY()-N(A717)&gt;=N('Settings'!$B$5)),"NOT APPROVED; ",""))-2)))</f>
        <v/>
      </c>
    </row>
    <row r="718">
      <c r="A718" s="6" t="n"/>
      <c r="D718" s="7" t="n"/>
      <c r="E718" s="7" t="n"/>
      <c r="J718" s="6" t="n"/>
      <c r="L718" s="8" t="n"/>
      <c r="M718" s="9">
        <f>IF(NOT(OR(A718&lt;&gt;"",B718&lt;&gt;"",C718&lt;&gt;"")),"",IF(N(G718)&gt;0,N(G718),IF(AND(AND(D718&lt;&gt;"",E718&lt;&gt;""),N(E718)&gt;N(D718)),ROUND((N(E718)-N(D718))*24-N(F718)/60,2),"")))</f>
        <v/>
      </c>
      <c r="N718" s="6">
        <f>IF(N(A718)=0,"",A718-WEEKDAY(A718,3))</f>
        <v/>
      </c>
      <c r="O718" s="8">
        <f>IF(NOT(OR(A718&lt;&gt;"",B718&lt;&gt;"",C718&lt;&gt;"")),"",IF(IF(N(A718)=0,"NO DATE; ",IF(A718&gt;TODAY(),"FUTURE DATE; ",""))&amp;IF(B718="","NO WORKER; ",IF(COUNTIF('Workers'!$A$2:$A$61,B718)=0,"WORKER NOT ON WORKERS SHEET; ",""))&amp;IF(C718="","NO JOB; ",IF(COUNTIF('Jobs'!$A$2:$A$61,C718)=0,"JOB NOT ON JOBS SHEET; ",""))&amp;IF(AND(N(G718)=0,AND(D718&lt;&gt;"",E718&lt;&gt;""),N(E718)&lt;=N(D718)),"END BEFORE START; ",IF(N(M718)&lt;=0,"NO HOURS; ",""))&amp;IF(AND(N(A718)&gt;0,B718&lt;&gt;"",COUNTIFS('Time Entries'!$A$2:$A$1500,A718,'Time Entries'!$B$2:$B$1500,B718,'Time Entries'!$C$2:$C$1500,C718,'Time Entries'!$M$2:$M$1500,M718)&gt;1),"POSSIBLE DUPLICATE; ","")&amp;IF(AND(N(A718)&gt;0,B718&lt;&gt;"",N('Settings'!$B$2)&gt;0,SUMIFS('Time Entries'!$M$2:$M$1500,'Time Entries'!$A$2:$A$1500,A718,'Time Entries'!$B$2:$B$1500,B718)&gt;N('Settings'!$B$2)),"LONG DAY; ","")&amp;IF(AND(N(A718)&gt;0,N(J718)&gt;0,N(J718)-N(A718)&gt;N('Settings'!$B$4)),"ENTERED LATE; ","")&amp;IF(AND(N(A718)&gt;0,K718="",TODAY()-N(A718)&gt;=N('Settings'!$B$5)),"NOT APPROVED; ","")="","",LEFT(IF(N(A718)=0,"NO DATE; ",IF(A718&gt;TODAY(),"FUTURE DATE; ",""))&amp;IF(B718="","NO WORKER; ",IF(COUNTIF('Workers'!$A$2:$A$61,B718)=0,"WORKER NOT ON WORKERS SHEET; ",""))&amp;IF(C718="","NO JOB; ",IF(COUNTIF('Jobs'!$A$2:$A$61,C718)=0,"JOB NOT ON JOBS SHEET; ",""))&amp;IF(AND(N(G718)=0,AND(D718&lt;&gt;"",E718&lt;&gt;""),N(E718)&lt;=N(D718)),"END BEFORE START; ",IF(N(M718)&lt;=0,"NO HOURS; ",""))&amp;IF(AND(N(A718)&gt;0,B718&lt;&gt;"",COUNTIFS('Time Entries'!$A$2:$A$1500,A718,'Time Entries'!$B$2:$B$1500,B718,'Time Entries'!$C$2:$C$1500,C718,'Time Entries'!$M$2:$M$1500,M718)&gt;1),"POSSIBLE DUPLICATE; ","")&amp;IF(AND(N(A718)&gt;0,B718&lt;&gt;"",N('Settings'!$B$2)&gt;0,SUMIFS('Time Entries'!$M$2:$M$1500,'Time Entries'!$A$2:$A$1500,A718,'Time Entries'!$B$2:$B$1500,B718)&gt;N('Settings'!$B$2)),"LONG DAY; ","")&amp;IF(AND(N(A718)&gt;0,N(J718)&gt;0,N(J718)-N(A718)&gt;N('Settings'!$B$4)),"ENTERED LATE; ","")&amp;IF(AND(N(A718)&gt;0,K718="",TODAY()-N(A718)&gt;=N('Settings'!$B$5)),"NOT APPROVED; ",""),LEN(IF(N(A718)=0,"NO DATE; ",IF(A718&gt;TODAY(),"FUTURE DATE; ",""))&amp;IF(B718="","NO WORKER; ",IF(COUNTIF('Workers'!$A$2:$A$61,B718)=0,"WORKER NOT ON WORKERS SHEET; ",""))&amp;IF(C718="","NO JOB; ",IF(COUNTIF('Jobs'!$A$2:$A$61,C718)=0,"JOB NOT ON JOBS SHEET; ",""))&amp;IF(AND(N(G718)=0,AND(D718&lt;&gt;"",E718&lt;&gt;""),N(E718)&lt;=N(D718)),"END BEFORE START; ",IF(N(M718)&lt;=0,"NO HOURS; ",""))&amp;IF(AND(N(A718)&gt;0,B718&lt;&gt;"",COUNTIFS('Time Entries'!$A$2:$A$1500,A718,'Time Entries'!$B$2:$B$1500,B718,'Time Entries'!$C$2:$C$1500,C718,'Time Entries'!$M$2:$M$1500,M718)&gt;1),"POSSIBLE DUPLICATE; ","")&amp;IF(AND(N(A718)&gt;0,B718&lt;&gt;"",N('Settings'!$B$2)&gt;0,SUMIFS('Time Entries'!$M$2:$M$1500,'Time Entries'!$A$2:$A$1500,A718,'Time Entries'!$B$2:$B$1500,B718)&gt;N('Settings'!$B$2)),"LONG DAY; ","")&amp;IF(AND(N(A718)&gt;0,N(J718)&gt;0,N(J718)-N(A718)&gt;N('Settings'!$B$4)),"ENTERED LATE; ","")&amp;IF(AND(N(A718)&gt;0,K718="",TODAY()-N(A718)&gt;=N('Settings'!$B$5)),"NOT APPROVED; ",""))-2)))</f>
        <v/>
      </c>
    </row>
    <row r="719">
      <c r="A719" s="6" t="n"/>
      <c r="D719" s="7" t="n"/>
      <c r="E719" s="7" t="n"/>
      <c r="J719" s="6" t="n"/>
      <c r="L719" s="8" t="n"/>
      <c r="M719" s="9">
        <f>IF(NOT(OR(A719&lt;&gt;"",B719&lt;&gt;"",C719&lt;&gt;"")),"",IF(N(G719)&gt;0,N(G719),IF(AND(AND(D719&lt;&gt;"",E719&lt;&gt;""),N(E719)&gt;N(D719)),ROUND((N(E719)-N(D719))*24-N(F719)/60,2),"")))</f>
        <v/>
      </c>
      <c r="N719" s="6">
        <f>IF(N(A719)=0,"",A719-WEEKDAY(A719,3))</f>
        <v/>
      </c>
      <c r="O719" s="8">
        <f>IF(NOT(OR(A719&lt;&gt;"",B719&lt;&gt;"",C719&lt;&gt;"")),"",IF(IF(N(A719)=0,"NO DATE; ",IF(A719&gt;TODAY(),"FUTURE DATE; ",""))&amp;IF(B719="","NO WORKER; ",IF(COUNTIF('Workers'!$A$2:$A$61,B719)=0,"WORKER NOT ON WORKERS SHEET; ",""))&amp;IF(C719="","NO JOB; ",IF(COUNTIF('Jobs'!$A$2:$A$61,C719)=0,"JOB NOT ON JOBS SHEET; ",""))&amp;IF(AND(N(G719)=0,AND(D719&lt;&gt;"",E719&lt;&gt;""),N(E719)&lt;=N(D719)),"END BEFORE START; ",IF(N(M719)&lt;=0,"NO HOURS; ",""))&amp;IF(AND(N(A719)&gt;0,B719&lt;&gt;"",COUNTIFS('Time Entries'!$A$2:$A$1500,A719,'Time Entries'!$B$2:$B$1500,B719,'Time Entries'!$C$2:$C$1500,C719,'Time Entries'!$M$2:$M$1500,M719)&gt;1),"POSSIBLE DUPLICATE; ","")&amp;IF(AND(N(A719)&gt;0,B719&lt;&gt;"",N('Settings'!$B$2)&gt;0,SUMIFS('Time Entries'!$M$2:$M$1500,'Time Entries'!$A$2:$A$1500,A719,'Time Entries'!$B$2:$B$1500,B719)&gt;N('Settings'!$B$2)),"LONG DAY; ","")&amp;IF(AND(N(A719)&gt;0,N(J719)&gt;0,N(J719)-N(A719)&gt;N('Settings'!$B$4)),"ENTERED LATE; ","")&amp;IF(AND(N(A719)&gt;0,K719="",TODAY()-N(A719)&gt;=N('Settings'!$B$5)),"NOT APPROVED; ","")="","",LEFT(IF(N(A719)=0,"NO DATE; ",IF(A719&gt;TODAY(),"FUTURE DATE; ",""))&amp;IF(B719="","NO WORKER; ",IF(COUNTIF('Workers'!$A$2:$A$61,B719)=0,"WORKER NOT ON WORKERS SHEET; ",""))&amp;IF(C719="","NO JOB; ",IF(COUNTIF('Jobs'!$A$2:$A$61,C719)=0,"JOB NOT ON JOBS SHEET; ",""))&amp;IF(AND(N(G719)=0,AND(D719&lt;&gt;"",E719&lt;&gt;""),N(E719)&lt;=N(D719)),"END BEFORE START; ",IF(N(M719)&lt;=0,"NO HOURS; ",""))&amp;IF(AND(N(A719)&gt;0,B719&lt;&gt;"",COUNTIFS('Time Entries'!$A$2:$A$1500,A719,'Time Entries'!$B$2:$B$1500,B719,'Time Entries'!$C$2:$C$1500,C719,'Time Entries'!$M$2:$M$1500,M719)&gt;1),"POSSIBLE DUPLICATE; ","")&amp;IF(AND(N(A719)&gt;0,B719&lt;&gt;"",N('Settings'!$B$2)&gt;0,SUMIFS('Time Entries'!$M$2:$M$1500,'Time Entries'!$A$2:$A$1500,A719,'Time Entries'!$B$2:$B$1500,B719)&gt;N('Settings'!$B$2)),"LONG DAY; ","")&amp;IF(AND(N(A719)&gt;0,N(J719)&gt;0,N(J719)-N(A719)&gt;N('Settings'!$B$4)),"ENTERED LATE; ","")&amp;IF(AND(N(A719)&gt;0,K719="",TODAY()-N(A719)&gt;=N('Settings'!$B$5)),"NOT APPROVED; ",""),LEN(IF(N(A719)=0,"NO DATE; ",IF(A719&gt;TODAY(),"FUTURE DATE; ",""))&amp;IF(B719="","NO WORKER; ",IF(COUNTIF('Workers'!$A$2:$A$61,B719)=0,"WORKER NOT ON WORKERS SHEET; ",""))&amp;IF(C719="","NO JOB; ",IF(COUNTIF('Jobs'!$A$2:$A$61,C719)=0,"JOB NOT ON JOBS SHEET; ",""))&amp;IF(AND(N(G719)=0,AND(D719&lt;&gt;"",E719&lt;&gt;""),N(E719)&lt;=N(D719)),"END BEFORE START; ",IF(N(M719)&lt;=0,"NO HOURS; ",""))&amp;IF(AND(N(A719)&gt;0,B719&lt;&gt;"",COUNTIFS('Time Entries'!$A$2:$A$1500,A719,'Time Entries'!$B$2:$B$1500,B719,'Time Entries'!$C$2:$C$1500,C719,'Time Entries'!$M$2:$M$1500,M719)&gt;1),"POSSIBLE DUPLICATE; ","")&amp;IF(AND(N(A719)&gt;0,B719&lt;&gt;"",N('Settings'!$B$2)&gt;0,SUMIFS('Time Entries'!$M$2:$M$1500,'Time Entries'!$A$2:$A$1500,A719,'Time Entries'!$B$2:$B$1500,B719)&gt;N('Settings'!$B$2)),"LONG DAY; ","")&amp;IF(AND(N(A719)&gt;0,N(J719)&gt;0,N(J719)-N(A719)&gt;N('Settings'!$B$4)),"ENTERED LATE; ","")&amp;IF(AND(N(A719)&gt;0,K719="",TODAY()-N(A719)&gt;=N('Settings'!$B$5)),"NOT APPROVED; ",""))-2)))</f>
        <v/>
      </c>
    </row>
    <row r="720">
      <c r="A720" s="6" t="n"/>
      <c r="D720" s="7" t="n"/>
      <c r="E720" s="7" t="n"/>
      <c r="J720" s="6" t="n"/>
      <c r="L720" s="8" t="n"/>
      <c r="M720" s="9">
        <f>IF(NOT(OR(A720&lt;&gt;"",B720&lt;&gt;"",C720&lt;&gt;"")),"",IF(N(G720)&gt;0,N(G720),IF(AND(AND(D720&lt;&gt;"",E720&lt;&gt;""),N(E720)&gt;N(D720)),ROUND((N(E720)-N(D720))*24-N(F720)/60,2),"")))</f>
        <v/>
      </c>
      <c r="N720" s="6">
        <f>IF(N(A720)=0,"",A720-WEEKDAY(A720,3))</f>
        <v/>
      </c>
      <c r="O720" s="8">
        <f>IF(NOT(OR(A720&lt;&gt;"",B720&lt;&gt;"",C720&lt;&gt;"")),"",IF(IF(N(A720)=0,"NO DATE; ",IF(A720&gt;TODAY(),"FUTURE DATE; ",""))&amp;IF(B720="","NO WORKER; ",IF(COUNTIF('Workers'!$A$2:$A$61,B720)=0,"WORKER NOT ON WORKERS SHEET; ",""))&amp;IF(C720="","NO JOB; ",IF(COUNTIF('Jobs'!$A$2:$A$61,C720)=0,"JOB NOT ON JOBS SHEET; ",""))&amp;IF(AND(N(G720)=0,AND(D720&lt;&gt;"",E720&lt;&gt;""),N(E720)&lt;=N(D720)),"END BEFORE START; ",IF(N(M720)&lt;=0,"NO HOURS; ",""))&amp;IF(AND(N(A720)&gt;0,B720&lt;&gt;"",COUNTIFS('Time Entries'!$A$2:$A$1500,A720,'Time Entries'!$B$2:$B$1500,B720,'Time Entries'!$C$2:$C$1500,C720,'Time Entries'!$M$2:$M$1500,M720)&gt;1),"POSSIBLE DUPLICATE; ","")&amp;IF(AND(N(A720)&gt;0,B720&lt;&gt;"",N('Settings'!$B$2)&gt;0,SUMIFS('Time Entries'!$M$2:$M$1500,'Time Entries'!$A$2:$A$1500,A720,'Time Entries'!$B$2:$B$1500,B720)&gt;N('Settings'!$B$2)),"LONG DAY; ","")&amp;IF(AND(N(A720)&gt;0,N(J720)&gt;0,N(J720)-N(A720)&gt;N('Settings'!$B$4)),"ENTERED LATE; ","")&amp;IF(AND(N(A720)&gt;0,K720="",TODAY()-N(A720)&gt;=N('Settings'!$B$5)),"NOT APPROVED; ","")="","",LEFT(IF(N(A720)=0,"NO DATE; ",IF(A720&gt;TODAY(),"FUTURE DATE; ",""))&amp;IF(B720="","NO WORKER; ",IF(COUNTIF('Workers'!$A$2:$A$61,B720)=0,"WORKER NOT ON WORKERS SHEET; ",""))&amp;IF(C720="","NO JOB; ",IF(COUNTIF('Jobs'!$A$2:$A$61,C720)=0,"JOB NOT ON JOBS SHEET; ",""))&amp;IF(AND(N(G720)=0,AND(D720&lt;&gt;"",E720&lt;&gt;""),N(E720)&lt;=N(D720)),"END BEFORE START; ",IF(N(M720)&lt;=0,"NO HOURS; ",""))&amp;IF(AND(N(A720)&gt;0,B720&lt;&gt;"",COUNTIFS('Time Entries'!$A$2:$A$1500,A720,'Time Entries'!$B$2:$B$1500,B720,'Time Entries'!$C$2:$C$1500,C720,'Time Entries'!$M$2:$M$1500,M720)&gt;1),"POSSIBLE DUPLICATE; ","")&amp;IF(AND(N(A720)&gt;0,B720&lt;&gt;"",N('Settings'!$B$2)&gt;0,SUMIFS('Time Entries'!$M$2:$M$1500,'Time Entries'!$A$2:$A$1500,A720,'Time Entries'!$B$2:$B$1500,B720)&gt;N('Settings'!$B$2)),"LONG DAY; ","")&amp;IF(AND(N(A720)&gt;0,N(J720)&gt;0,N(J720)-N(A720)&gt;N('Settings'!$B$4)),"ENTERED LATE; ","")&amp;IF(AND(N(A720)&gt;0,K720="",TODAY()-N(A720)&gt;=N('Settings'!$B$5)),"NOT APPROVED; ",""),LEN(IF(N(A720)=0,"NO DATE; ",IF(A720&gt;TODAY(),"FUTURE DATE; ",""))&amp;IF(B720="","NO WORKER; ",IF(COUNTIF('Workers'!$A$2:$A$61,B720)=0,"WORKER NOT ON WORKERS SHEET; ",""))&amp;IF(C720="","NO JOB; ",IF(COUNTIF('Jobs'!$A$2:$A$61,C720)=0,"JOB NOT ON JOBS SHEET; ",""))&amp;IF(AND(N(G720)=0,AND(D720&lt;&gt;"",E720&lt;&gt;""),N(E720)&lt;=N(D720)),"END BEFORE START; ",IF(N(M720)&lt;=0,"NO HOURS; ",""))&amp;IF(AND(N(A720)&gt;0,B720&lt;&gt;"",COUNTIFS('Time Entries'!$A$2:$A$1500,A720,'Time Entries'!$B$2:$B$1500,B720,'Time Entries'!$C$2:$C$1500,C720,'Time Entries'!$M$2:$M$1500,M720)&gt;1),"POSSIBLE DUPLICATE; ","")&amp;IF(AND(N(A720)&gt;0,B720&lt;&gt;"",N('Settings'!$B$2)&gt;0,SUMIFS('Time Entries'!$M$2:$M$1500,'Time Entries'!$A$2:$A$1500,A720,'Time Entries'!$B$2:$B$1500,B720)&gt;N('Settings'!$B$2)),"LONG DAY; ","")&amp;IF(AND(N(A720)&gt;0,N(J720)&gt;0,N(J720)-N(A720)&gt;N('Settings'!$B$4)),"ENTERED LATE; ","")&amp;IF(AND(N(A720)&gt;0,K720="",TODAY()-N(A720)&gt;=N('Settings'!$B$5)),"NOT APPROVED; ",""))-2)))</f>
        <v/>
      </c>
    </row>
    <row r="721">
      <c r="A721" s="6" t="n"/>
      <c r="D721" s="7" t="n"/>
      <c r="E721" s="7" t="n"/>
      <c r="J721" s="6" t="n"/>
      <c r="L721" s="8" t="n"/>
      <c r="M721" s="9">
        <f>IF(NOT(OR(A721&lt;&gt;"",B721&lt;&gt;"",C721&lt;&gt;"")),"",IF(N(G721)&gt;0,N(G721),IF(AND(AND(D721&lt;&gt;"",E721&lt;&gt;""),N(E721)&gt;N(D721)),ROUND((N(E721)-N(D721))*24-N(F721)/60,2),"")))</f>
        <v/>
      </c>
      <c r="N721" s="6">
        <f>IF(N(A721)=0,"",A721-WEEKDAY(A721,3))</f>
        <v/>
      </c>
      <c r="O721" s="8">
        <f>IF(NOT(OR(A721&lt;&gt;"",B721&lt;&gt;"",C721&lt;&gt;"")),"",IF(IF(N(A721)=0,"NO DATE; ",IF(A721&gt;TODAY(),"FUTURE DATE; ",""))&amp;IF(B721="","NO WORKER; ",IF(COUNTIF('Workers'!$A$2:$A$61,B721)=0,"WORKER NOT ON WORKERS SHEET; ",""))&amp;IF(C721="","NO JOB; ",IF(COUNTIF('Jobs'!$A$2:$A$61,C721)=0,"JOB NOT ON JOBS SHEET; ",""))&amp;IF(AND(N(G721)=0,AND(D721&lt;&gt;"",E721&lt;&gt;""),N(E721)&lt;=N(D721)),"END BEFORE START; ",IF(N(M721)&lt;=0,"NO HOURS; ",""))&amp;IF(AND(N(A721)&gt;0,B721&lt;&gt;"",COUNTIFS('Time Entries'!$A$2:$A$1500,A721,'Time Entries'!$B$2:$B$1500,B721,'Time Entries'!$C$2:$C$1500,C721,'Time Entries'!$M$2:$M$1500,M721)&gt;1),"POSSIBLE DUPLICATE; ","")&amp;IF(AND(N(A721)&gt;0,B721&lt;&gt;"",N('Settings'!$B$2)&gt;0,SUMIFS('Time Entries'!$M$2:$M$1500,'Time Entries'!$A$2:$A$1500,A721,'Time Entries'!$B$2:$B$1500,B721)&gt;N('Settings'!$B$2)),"LONG DAY; ","")&amp;IF(AND(N(A721)&gt;0,N(J721)&gt;0,N(J721)-N(A721)&gt;N('Settings'!$B$4)),"ENTERED LATE; ","")&amp;IF(AND(N(A721)&gt;0,K721="",TODAY()-N(A721)&gt;=N('Settings'!$B$5)),"NOT APPROVED; ","")="","",LEFT(IF(N(A721)=0,"NO DATE; ",IF(A721&gt;TODAY(),"FUTURE DATE; ",""))&amp;IF(B721="","NO WORKER; ",IF(COUNTIF('Workers'!$A$2:$A$61,B721)=0,"WORKER NOT ON WORKERS SHEET; ",""))&amp;IF(C721="","NO JOB; ",IF(COUNTIF('Jobs'!$A$2:$A$61,C721)=0,"JOB NOT ON JOBS SHEET; ",""))&amp;IF(AND(N(G721)=0,AND(D721&lt;&gt;"",E721&lt;&gt;""),N(E721)&lt;=N(D721)),"END BEFORE START; ",IF(N(M721)&lt;=0,"NO HOURS; ",""))&amp;IF(AND(N(A721)&gt;0,B721&lt;&gt;"",COUNTIFS('Time Entries'!$A$2:$A$1500,A721,'Time Entries'!$B$2:$B$1500,B721,'Time Entries'!$C$2:$C$1500,C721,'Time Entries'!$M$2:$M$1500,M721)&gt;1),"POSSIBLE DUPLICATE; ","")&amp;IF(AND(N(A721)&gt;0,B721&lt;&gt;"",N('Settings'!$B$2)&gt;0,SUMIFS('Time Entries'!$M$2:$M$1500,'Time Entries'!$A$2:$A$1500,A721,'Time Entries'!$B$2:$B$1500,B721)&gt;N('Settings'!$B$2)),"LONG DAY; ","")&amp;IF(AND(N(A721)&gt;0,N(J721)&gt;0,N(J721)-N(A721)&gt;N('Settings'!$B$4)),"ENTERED LATE; ","")&amp;IF(AND(N(A721)&gt;0,K721="",TODAY()-N(A721)&gt;=N('Settings'!$B$5)),"NOT APPROVED; ",""),LEN(IF(N(A721)=0,"NO DATE; ",IF(A721&gt;TODAY(),"FUTURE DATE; ",""))&amp;IF(B721="","NO WORKER; ",IF(COUNTIF('Workers'!$A$2:$A$61,B721)=0,"WORKER NOT ON WORKERS SHEET; ",""))&amp;IF(C721="","NO JOB; ",IF(COUNTIF('Jobs'!$A$2:$A$61,C721)=0,"JOB NOT ON JOBS SHEET; ",""))&amp;IF(AND(N(G721)=0,AND(D721&lt;&gt;"",E721&lt;&gt;""),N(E721)&lt;=N(D721)),"END BEFORE START; ",IF(N(M721)&lt;=0,"NO HOURS; ",""))&amp;IF(AND(N(A721)&gt;0,B721&lt;&gt;"",COUNTIFS('Time Entries'!$A$2:$A$1500,A721,'Time Entries'!$B$2:$B$1500,B721,'Time Entries'!$C$2:$C$1500,C721,'Time Entries'!$M$2:$M$1500,M721)&gt;1),"POSSIBLE DUPLICATE; ","")&amp;IF(AND(N(A721)&gt;0,B721&lt;&gt;"",N('Settings'!$B$2)&gt;0,SUMIFS('Time Entries'!$M$2:$M$1500,'Time Entries'!$A$2:$A$1500,A721,'Time Entries'!$B$2:$B$1500,B721)&gt;N('Settings'!$B$2)),"LONG DAY; ","")&amp;IF(AND(N(A721)&gt;0,N(J721)&gt;0,N(J721)-N(A721)&gt;N('Settings'!$B$4)),"ENTERED LATE; ","")&amp;IF(AND(N(A721)&gt;0,K721="",TODAY()-N(A721)&gt;=N('Settings'!$B$5)),"NOT APPROVED; ",""))-2)))</f>
        <v/>
      </c>
    </row>
    <row r="722">
      <c r="A722" s="6" t="n"/>
      <c r="D722" s="7" t="n"/>
      <c r="E722" s="7" t="n"/>
      <c r="J722" s="6" t="n"/>
      <c r="L722" s="8" t="n"/>
      <c r="M722" s="9">
        <f>IF(NOT(OR(A722&lt;&gt;"",B722&lt;&gt;"",C722&lt;&gt;"")),"",IF(N(G722)&gt;0,N(G722),IF(AND(AND(D722&lt;&gt;"",E722&lt;&gt;""),N(E722)&gt;N(D722)),ROUND((N(E722)-N(D722))*24-N(F722)/60,2),"")))</f>
        <v/>
      </c>
      <c r="N722" s="6">
        <f>IF(N(A722)=0,"",A722-WEEKDAY(A722,3))</f>
        <v/>
      </c>
      <c r="O722" s="8">
        <f>IF(NOT(OR(A722&lt;&gt;"",B722&lt;&gt;"",C722&lt;&gt;"")),"",IF(IF(N(A722)=0,"NO DATE; ",IF(A722&gt;TODAY(),"FUTURE DATE; ",""))&amp;IF(B722="","NO WORKER; ",IF(COUNTIF('Workers'!$A$2:$A$61,B722)=0,"WORKER NOT ON WORKERS SHEET; ",""))&amp;IF(C722="","NO JOB; ",IF(COUNTIF('Jobs'!$A$2:$A$61,C722)=0,"JOB NOT ON JOBS SHEET; ",""))&amp;IF(AND(N(G722)=0,AND(D722&lt;&gt;"",E722&lt;&gt;""),N(E722)&lt;=N(D722)),"END BEFORE START; ",IF(N(M722)&lt;=0,"NO HOURS; ",""))&amp;IF(AND(N(A722)&gt;0,B722&lt;&gt;"",COUNTIFS('Time Entries'!$A$2:$A$1500,A722,'Time Entries'!$B$2:$B$1500,B722,'Time Entries'!$C$2:$C$1500,C722,'Time Entries'!$M$2:$M$1500,M722)&gt;1),"POSSIBLE DUPLICATE; ","")&amp;IF(AND(N(A722)&gt;0,B722&lt;&gt;"",N('Settings'!$B$2)&gt;0,SUMIFS('Time Entries'!$M$2:$M$1500,'Time Entries'!$A$2:$A$1500,A722,'Time Entries'!$B$2:$B$1500,B722)&gt;N('Settings'!$B$2)),"LONG DAY; ","")&amp;IF(AND(N(A722)&gt;0,N(J722)&gt;0,N(J722)-N(A722)&gt;N('Settings'!$B$4)),"ENTERED LATE; ","")&amp;IF(AND(N(A722)&gt;0,K722="",TODAY()-N(A722)&gt;=N('Settings'!$B$5)),"NOT APPROVED; ","")="","",LEFT(IF(N(A722)=0,"NO DATE; ",IF(A722&gt;TODAY(),"FUTURE DATE; ",""))&amp;IF(B722="","NO WORKER; ",IF(COUNTIF('Workers'!$A$2:$A$61,B722)=0,"WORKER NOT ON WORKERS SHEET; ",""))&amp;IF(C722="","NO JOB; ",IF(COUNTIF('Jobs'!$A$2:$A$61,C722)=0,"JOB NOT ON JOBS SHEET; ",""))&amp;IF(AND(N(G722)=0,AND(D722&lt;&gt;"",E722&lt;&gt;""),N(E722)&lt;=N(D722)),"END BEFORE START; ",IF(N(M722)&lt;=0,"NO HOURS; ",""))&amp;IF(AND(N(A722)&gt;0,B722&lt;&gt;"",COUNTIFS('Time Entries'!$A$2:$A$1500,A722,'Time Entries'!$B$2:$B$1500,B722,'Time Entries'!$C$2:$C$1500,C722,'Time Entries'!$M$2:$M$1500,M722)&gt;1),"POSSIBLE DUPLICATE; ","")&amp;IF(AND(N(A722)&gt;0,B722&lt;&gt;"",N('Settings'!$B$2)&gt;0,SUMIFS('Time Entries'!$M$2:$M$1500,'Time Entries'!$A$2:$A$1500,A722,'Time Entries'!$B$2:$B$1500,B722)&gt;N('Settings'!$B$2)),"LONG DAY; ","")&amp;IF(AND(N(A722)&gt;0,N(J722)&gt;0,N(J722)-N(A722)&gt;N('Settings'!$B$4)),"ENTERED LATE; ","")&amp;IF(AND(N(A722)&gt;0,K722="",TODAY()-N(A722)&gt;=N('Settings'!$B$5)),"NOT APPROVED; ",""),LEN(IF(N(A722)=0,"NO DATE; ",IF(A722&gt;TODAY(),"FUTURE DATE; ",""))&amp;IF(B722="","NO WORKER; ",IF(COUNTIF('Workers'!$A$2:$A$61,B722)=0,"WORKER NOT ON WORKERS SHEET; ",""))&amp;IF(C722="","NO JOB; ",IF(COUNTIF('Jobs'!$A$2:$A$61,C722)=0,"JOB NOT ON JOBS SHEET; ",""))&amp;IF(AND(N(G722)=0,AND(D722&lt;&gt;"",E722&lt;&gt;""),N(E722)&lt;=N(D722)),"END BEFORE START; ",IF(N(M722)&lt;=0,"NO HOURS; ",""))&amp;IF(AND(N(A722)&gt;0,B722&lt;&gt;"",COUNTIFS('Time Entries'!$A$2:$A$1500,A722,'Time Entries'!$B$2:$B$1500,B722,'Time Entries'!$C$2:$C$1500,C722,'Time Entries'!$M$2:$M$1500,M722)&gt;1),"POSSIBLE DUPLICATE; ","")&amp;IF(AND(N(A722)&gt;0,B722&lt;&gt;"",N('Settings'!$B$2)&gt;0,SUMIFS('Time Entries'!$M$2:$M$1500,'Time Entries'!$A$2:$A$1500,A722,'Time Entries'!$B$2:$B$1500,B722)&gt;N('Settings'!$B$2)),"LONG DAY; ","")&amp;IF(AND(N(A722)&gt;0,N(J722)&gt;0,N(J722)-N(A722)&gt;N('Settings'!$B$4)),"ENTERED LATE; ","")&amp;IF(AND(N(A722)&gt;0,K722="",TODAY()-N(A722)&gt;=N('Settings'!$B$5)),"NOT APPROVED; ",""))-2)))</f>
        <v/>
      </c>
    </row>
    <row r="723">
      <c r="A723" s="6" t="n"/>
      <c r="D723" s="7" t="n"/>
      <c r="E723" s="7" t="n"/>
      <c r="J723" s="6" t="n"/>
      <c r="L723" s="8" t="n"/>
      <c r="M723" s="9">
        <f>IF(NOT(OR(A723&lt;&gt;"",B723&lt;&gt;"",C723&lt;&gt;"")),"",IF(N(G723)&gt;0,N(G723),IF(AND(AND(D723&lt;&gt;"",E723&lt;&gt;""),N(E723)&gt;N(D723)),ROUND((N(E723)-N(D723))*24-N(F723)/60,2),"")))</f>
        <v/>
      </c>
      <c r="N723" s="6">
        <f>IF(N(A723)=0,"",A723-WEEKDAY(A723,3))</f>
        <v/>
      </c>
      <c r="O723" s="8">
        <f>IF(NOT(OR(A723&lt;&gt;"",B723&lt;&gt;"",C723&lt;&gt;"")),"",IF(IF(N(A723)=0,"NO DATE; ",IF(A723&gt;TODAY(),"FUTURE DATE; ",""))&amp;IF(B723="","NO WORKER; ",IF(COUNTIF('Workers'!$A$2:$A$61,B723)=0,"WORKER NOT ON WORKERS SHEET; ",""))&amp;IF(C723="","NO JOB; ",IF(COUNTIF('Jobs'!$A$2:$A$61,C723)=0,"JOB NOT ON JOBS SHEET; ",""))&amp;IF(AND(N(G723)=0,AND(D723&lt;&gt;"",E723&lt;&gt;""),N(E723)&lt;=N(D723)),"END BEFORE START; ",IF(N(M723)&lt;=0,"NO HOURS; ",""))&amp;IF(AND(N(A723)&gt;0,B723&lt;&gt;"",COUNTIFS('Time Entries'!$A$2:$A$1500,A723,'Time Entries'!$B$2:$B$1500,B723,'Time Entries'!$C$2:$C$1500,C723,'Time Entries'!$M$2:$M$1500,M723)&gt;1),"POSSIBLE DUPLICATE; ","")&amp;IF(AND(N(A723)&gt;0,B723&lt;&gt;"",N('Settings'!$B$2)&gt;0,SUMIFS('Time Entries'!$M$2:$M$1500,'Time Entries'!$A$2:$A$1500,A723,'Time Entries'!$B$2:$B$1500,B723)&gt;N('Settings'!$B$2)),"LONG DAY; ","")&amp;IF(AND(N(A723)&gt;0,N(J723)&gt;0,N(J723)-N(A723)&gt;N('Settings'!$B$4)),"ENTERED LATE; ","")&amp;IF(AND(N(A723)&gt;0,K723="",TODAY()-N(A723)&gt;=N('Settings'!$B$5)),"NOT APPROVED; ","")="","",LEFT(IF(N(A723)=0,"NO DATE; ",IF(A723&gt;TODAY(),"FUTURE DATE; ",""))&amp;IF(B723="","NO WORKER; ",IF(COUNTIF('Workers'!$A$2:$A$61,B723)=0,"WORKER NOT ON WORKERS SHEET; ",""))&amp;IF(C723="","NO JOB; ",IF(COUNTIF('Jobs'!$A$2:$A$61,C723)=0,"JOB NOT ON JOBS SHEET; ",""))&amp;IF(AND(N(G723)=0,AND(D723&lt;&gt;"",E723&lt;&gt;""),N(E723)&lt;=N(D723)),"END BEFORE START; ",IF(N(M723)&lt;=0,"NO HOURS; ",""))&amp;IF(AND(N(A723)&gt;0,B723&lt;&gt;"",COUNTIFS('Time Entries'!$A$2:$A$1500,A723,'Time Entries'!$B$2:$B$1500,B723,'Time Entries'!$C$2:$C$1500,C723,'Time Entries'!$M$2:$M$1500,M723)&gt;1),"POSSIBLE DUPLICATE; ","")&amp;IF(AND(N(A723)&gt;0,B723&lt;&gt;"",N('Settings'!$B$2)&gt;0,SUMIFS('Time Entries'!$M$2:$M$1500,'Time Entries'!$A$2:$A$1500,A723,'Time Entries'!$B$2:$B$1500,B723)&gt;N('Settings'!$B$2)),"LONG DAY; ","")&amp;IF(AND(N(A723)&gt;0,N(J723)&gt;0,N(J723)-N(A723)&gt;N('Settings'!$B$4)),"ENTERED LATE; ","")&amp;IF(AND(N(A723)&gt;0,K723="",TODAY()-N(A723)&gt;=N('Settings'!$B$5)),"NOT APPROVED; ",""),LEN(IF(N(A723)=0,"NO DATE; ",IF(A723&gt;TODAY(),"FUTURE DATE; ",""))&amp;IF(B723="","NO WORKER; ",IF(COUNTIF('Workers'!$A$2:$A$61,B723)=0,"WORKER NOT ON WORKERS SHEET; ",""))&amp;IF(C723="","NO JOB; ",IF(COUNTIF('Jobs'!$A$2:$A$61,C723)=0,"JOB NOT ON JOBS SHEET; ",""))&amp;IF(AND(N(G723)=0,AND(D723&lt;&gt;"",E723&lt;&gt;""),N(E723)&lt;=N(D723)),"END BEFORE START; ",IF(N(M723)&lt;=0,"NO HOURS; ",""))&amp;IF(AND(N(A723)&gt;0,B723&lt;&gt;"",COUNTIFS('Time Entries'!$A$2:$A$1500,A723,'Time Entries'!$B$2:$B$1500,B723,'Time Entries'!$C$2:$C$1500,C723,'Time Entries'!$M$2:$M$1500,M723)&gt;1),"POSSIBLE DUPLICATE; ","")&amp;IF(AND(N(A723)&gt;0,B723&lt;&gt;"",N('Settings'!$B$2)&gt;0,SUMIFS('Time Entries'!$M$2:$M$1500,'Time Entries'!$A$2:$A$1500,A723,'Time Entries'!$B$2:$B$1500,B723)&gt;N('Settings'!$B$2)),"LONG DAY; ","")&amp;IF(AND(N(A723)&gt;0,N(J723)&gt;0,N(J723)-N(A723)&gt;N('Settings'!$B$4)),"ENTERED LATE; ","")&amp;IF(AND(N(A723)&gt;0,K723="",TODAY()-N(A723)&gt;=N('Settings'!$B$5)),"NOT APPROVED; ",""))-2)))</f>
        <v/>
      </c>
    </row>
    <row r="724">
      <c r="A724" s="6" t="n"/>
      <c r="D724" s="7" t="n"/>
      <c r="E724" s="7" t="n"/>
      <c r="J724" s="6" t="n"/>
      <c r="L724" s="8" t="n"/>
      <c r="M724" s="9">
        <f>IF(NOT(OR(A724&lt;&gt;"",B724&lt;&gt;"",C724&lt;&gt;"")),"",IF(N(G724)&gt;0,N(G724),IF(AND(AND(D724&lt;&gt;"",E724&lt;&gt;""),N(E724)&gt;N(D724)),ROUND((N(E724)-N(D724))*24-N(F724)/60,2),"")))</f>
        <v/>
      </c>
      <c r="N724" s="6">
        <f>IF(N(A724)=0,"",A724-WEEKDAY(A724,3))</f>
        <v/>
      </c>
      <c r="O724" s="8">
        <f>IF(NOT(OR(A724&lt;&gt;"",B724&lt;&gt;"",C724&lt;&gt;"")),"",IF(IF(N(A724)=0,"NO DATE; ",IF(A724&gt;TODAY(),"FUTURE DATE; ",""))&amp;IF(B724="","NO WORKER; ",IF(COUNTIF('Workers'!$A$2:$A$61,B724)=0,"WORKER NOT ON WORKERS SHEET; ",""))&amp;IF(C724="","NO JOB; ",IF(COUNTIF('Jobs'!$A$2:$A$61,C724)=0,"JOB NOT ON JOBS SHEET; ",""))&amp;IF(AND(N(G724)=0,AND(D724&lt;&gt;"",E724&lt;&gt;""),N(E724)&lt;=N(D724)),"END BEFORE START; ",IF(N(M724)&lt;=0,"NO HOURS; ",""))&amp;IF(AND(N(A724)&gt;0,B724&lt;&gt;"",COUNTIFS('Time Entries'!$A$2:$A$1500,A724,'Time Entries'!$B$2:$B$1500,B724,'Time Entries'!$C$2:$C$1500,C724,'Time Entries'!$M$2:$M$1500,M724)&gt;1),"POSSIBLE DUPLICATE; ","")&amp;IF(AND(N(A724)&gt;0,B724&lt;&gt;"",N('Settings'!$B$2)&gt;0,SUMIFS('Time Entries'!$M$2:$M$1500,'Time Entries'!$A$2:$A$1500,A724,'Time Entries'!$B$2:$B$1500,B724)&gt;N('Settings'!$B$2)),"LONG DAY; ","")&amp;IF(AND(N(A724)&gt;0,N(J724)&gt;0,N(J724)-N(A724)&gt;N('Settings'!$B$4)),"ENTERED LATE; ","")&amp;IF(AND(N(A724)&gt;0,K724="",TODAY()-N(A724)&gt;=N('Settings'!$B$5)),"NOT APPROVED; ","")="","",LEFT(IF(N(A724)=0,"NO DATE; ",IF(A724&gt;TODAY(),"FUTURE DATE; ",""))&amp;IF(B724="","NO WORKER; ",IF(COUNTIF('Workers'!$A$2:$A$61,B724)=0,"WORKER NOT ON WORKERS SHEET; ",""))&amp;IF(C724="","NO JOB; ",IF(COUNTIF('Jobs'!$A$2:$A$61,C724)=0,"JOB NOT ON JOBS SHEET; ",""))&amp;IF(AND(N(G724)=0,AND(D724&lt;&gt;"",E724&lt;&gt;""),N(E724)&lt;=N(D724)),"END BEFORE START; ",IF(N(M724)&lt;=0,"NO HOURS; ",""))&amp;IF(AND(N(A724)&gt;0,B724&lt;&gt;"",COUNTIFS('Time Entries'!$A$2:$A$1500,A724,'Time Entries'!$B$2:$B$1500,B724,'Time Entries'!$C$2:$C$1500,C724,'Time Entries'!$M$2:$M$1500,M724)&gt;1),"POSSIBLE DUPLICATE; ","")&amp;IF(AND(N(A724)&gt;0,B724&lt;&gt;"",N('Settings'!$B$2)&gt;0,SUMIFS('Time Entries'!$M$2:$M$1500,'Time Entries'!$A$2:$A$1500,A724,'Time Entries'!$B$2:$B$1500,B724)&gt;N('Settings'!$B$2)),"LONG DAY; ","")&amp;IF(AND(N(A724)&gt;0,N(J724)&gt;0,N(J724)-N(A724)&gt;N('Settings'!$B$4)),"ENTERED LATE; ","")&amp;IF(AND(N(A724)&gt;0,K724="",TODAY()-N(A724)&gt;=N('Settings'!$B$5)),"NOT APPROVED; ",""),LEN(IF(N(A724)=0,"NO DATE; ",IF(A724&gt;TODAY(),"FUTURE DATE; ",""))&amp;IF(B724="","NO WORKER; ",IF(COUNTIF('Workers'!$A$2:$A$61,B724)=0,"WORKER NOT ON WORKERS SHEET; ",""))&amp;IF(C724="","NO JOB; ",IF(COUNTIF('Jobs'!$A$2:$A$61,C724)=0,"JOB NOT ON JOBS SHEET; ",""))&amp;IF(AND(N(G724)=0,AND(D724&lt;&gt;"",E724&lt;&gt;""),N(E724)&lt;=N(D724)),"END BEFORE START; ",IF(N(M724)&lt;=0,"NO HOURS; ",""))&amp;IF(AND(N(A724)&gt;0,B724&lt;&gt;"",COUNTIFS('Time Entries'!$A$2:$A$1500,A724,'Time Entries'!$B$2:$B$1500,B724,'Time Entries'!$C$2:$C$1500,C724,'Time Entries'!$M$2:$M$1500,M724)&gt;1),"POSSIBLE DUPLICATE; ","")&amp;IF(AND(N(A724)&gt;0,B724&lt;&gt;"",N('Settings'!$B$2)&gt;0,SUMIFS('Time Entries'!$M$2:$M$1500,'Time Entries'!$A$2:$A$1500,A724,'Time Entries'!$B$2:$B$1500,B724)&gt;N('Settings'!$B$2)),"LONG DAY; ","")&amp;IF(AND(N(A724)&gt;0,N(J724)&gt;0,N(J724)-N(A724)&gt;N('Settings'!$B$4)),"ENTERED LATE; ","")&amp;IF(AND(N(A724)&gt;0,K724="",TODAY()-N(A724)&gt;=N('Settings'!$B$5)),"NOT APPROVED; ",""))-2)))</f>
        <v/>
      </c>
    </row>
    <row r="725">
      <c r="A725" s="6" t="n"/>
      <c r="D725" s="7" t="n"/>
      <c r="E725" s="7" t="n"/>
      <c r="J725" s="6" t="n"/>
      <c r="L725" s="8" t="n"/>
      <c r="M725" s="9">
        <f>IF(NOT(OR(A725&lt;&gt;"",B725&lt;&gt;"",C725&lt;&gt;"")),"",IF(N(G725)&gt;0,N(G725),IF(AND(AND(D725&lt;&gt;"",E725&lt;&gt;""),N(E725)&gt;N(D725)),ROUND((N(E725)-N(D725))*24-N(F725)/60,2),"")))</f>
        <v/>
      </c>
      <c r="N725" s="6">
        <f>IF(N(A725)=0,"",A725-WEEKDAY(A725,3))</f>
        <v/>
      </c>
      <c r="O725" s="8">
        <f>IF(NOT(OR(A725&lt;&gt;"",B725&lt;&gt;"",C725&lt;&gt;"")),"",IF(IF(N(A725)=0,"NO DATE; ",IF(A725&gt;TODAY(),"FUTURE DATE; ",""))&amp;IF(B725="","NO WORKER; ",IF(COUNTIF('Workers'!$A$2:$A$61,B725)=0,"WORKER NOT ON WORKERS SHEET; ",""))&amp;IF(C725="","NO JOB; ",IF(COUNTIF('Jobs'!$A$2:$A$61,C725)=0,"JOB NOT ON JOBS SHEET; ",""))&amp;IF(AND(N(G725)=0,AND(D725&lt;&gt;"",E725&lt;&gt;""),N(E725)&lt;=N(D725)),"END BEFORE START; ",IF(N(M725)&lt;=0,"NO HOURS; ",""))&amp;IF(AND(N(A725)&gt;0,B725&lt;&gt;"",COUNTIFS('Time Entries'!$A$2:$A$1500,A725,'Time Entries'!$B$2:$B$1500,B725,'Time Entries'!$C$2:$C$1500,C725,'Time Entries'!$M$2:$M$1500,M725)&gt;1),"POSSIBLE DUPLICATE; ","")&amp;IF(AND(N(A725)&gt;0,B725&lt;&gt;"",N('Settings'!$B$2)&gt;0,SUMIFS('Time Entries'!$M$2:$M$1500,'Time Entries'!$A$2:$A$1500,A725,'Time Entries'!$B$2:$B$1500,B725)&gt;N('Settings'!$B$2)),"LONG DAY; ","")&amp;IF(AND(N(A725)&gt;0,N(J725)&gt;0,N(J725)-N(A725)&gt;N('Settings'!$B$4)),"ENTERED LATE; ","")&amp;IF(AND(N(A725)&gt;0,K725="",TODAY()-N(A725)&gt;=N('Settings'!$B$5)),"NOT APPROVED; ","")="","",LEFT(IF(N(A725)=0,"NO DATE; ",IF(A725&gt;TODAY(),"FUTURE DATE; ",""))&amp;IF(B725="","NO WORKER; ",IF(COUNTIF('Workers'!$A$2:$A$61,B725)=0,"WORKER NOT ON WORKERS SHEET; ",""))&amp;IF(C725="","NO JOB; ",IF(COUNTIF('Jobs'!$A$2:$A$61,C725)=0,"JOB NOT ON JOBS SHEET; ",""))&amp;IF(AND(N(G725)=0,AND(D725&lt;&gt;"",E725&lt;&gt;""),N(E725)&lt;=N(D725)),"END BEFORE START; ",IF(N(M725)&lt;=0,"NO HOURS; ",""))&amp;IF(AND(N(A725)&gt;0,B725&lt;&gt;"",COUNTIFS('Time Entries'!$A$2:$A$1500,A725,'Time Entries'!$B$2:$B$1500,B725,'Time Entries'!$C$2:$C$1500,C725,'Time Entries'!$M$2:$M$1500,M725)&gt;1),"POSSIBLE DUPLICATE; ","")&amp;IF(AND(N(A725)&gt;0,B725&lt;&gt;"",N('Settings'!$B$2)&gt;0,SUMIFS('Time Entries'!$M$2:$M$1500,'Time Entries'!$A$2:$A$1500,A725,'Time Entries'!$B$2:$B$1500,B725)&gt;N('Settings'!$B$2)),"LONG DAY; ","")&amp;IF(AND(N(A725)&gt;0,N(J725)&gt;0,N(J725)-N(A725)&gt;N('Settings'!$B$4)),"ENTERED LATE; ","")&amp;IF(AND(N(A725)&gt;0,K725="",TODAY()-N(A725)&gt;=N('Settings'!$B$5)),"NOT APPROVED; ",""),LEN(IF(N(A725)=0,"NO DATE; ",IF(A725&gt;TODAY(),"FUTURE DATE; ",""))&amp;IF(B725="","NO WORKER; ",IF(COUNTIF('Workers'!$A$2:$A$61,B725)=0,"WORKER NOT ON WORKERS SHEET; ",""))&amp;IF(C725="","NO JOB; ",IF(COUNTIF('Jobs'!$A$2:$A$61,C725)=0,"JOB NOT ON JOBS SHEET; ",""))&amp;IF(AND(N(G725)=0,AND(D725&lt;&gt;"",E725&lt;&gt;""),N(E725)&lt;=N(D725)),"END BEFORE START; ",IF(N(M725)&lt;=0,"NO HOURS; ",""))&amp;IF(AND(N(A725)&gt;0,B725&lt;&gt;"",COUNTIFS('Time Entries'!$A$2:$A$1500,A725,'Time Entries'!$B$2:$B$1500,B725,'Time Entries'!$C$2:$C$1500,C725,'Time Entries'!$M$2:$M$1500,M725)&gt;1),"POSSIBLE DUPLICATE; ","")&amp;IF(AND(N(A725)&gt;0,B725&lt;&gt;"",N('Settings'!$B$2)&gt;0,SUMIFS('Time Entries'!$M$2:$M$1500,'Time Entries'!$A$2:$A$1500,A725,'Time Entries'!$B$2:$B$1500,B725)&gt;N('Settings'!$B$2)),"LONG DAY; ","")&amp;IF(AND(N(A725)&gt;0,N(J725)&gt;0,N(J725)-N(A725)&gt;N('Settings'!$B$4)),"ENTERED LATE; ","")&amp;IF(AND(N(A725)&gt;0,K725="",TODAY()-N(A725)&gt;=N('Settings'!$B$5)),"NOT APPROVED; ",""))-2)))</f>
        <v/>
      </c>
    </row>
    <row r="726">
      <c r="A726" s="6" t="n"/>
      <c r="D726" s="7" t="n"/>
      <c r="E726" s="7" t="n"/>
      <c r="J726" s="6" t="n"/>
      <c r="L726" s="8" t="n"/>
      <c r="M726" s="9">
        <f>IF(NOT(OR(A726&lt;&gt;"",B726&lt;&gt;"",C726&lt;&gt;"")),"",IF(N(G726)&gt;0,N(G726),IF(AND(AND(D726&lt;&gt;"",E726&lt;&gt;""),N(E726)&gt;N(D726)),ROUND((N(E726)-N(D726))*24-N(F726)/60,2),"")))</f>
        <v/>
      </c>
      <c r="N726" s="6">
        <f>IF(N(A726)=0,"",A726-WEEKDAY(A726,3))</f>
        <v/>
      </c>
      <c r="O726" s="8">
        <f>IF(NOT(OR(A726&lt;&gt;"",B726&lt;&gt;"",C726&lt;&gt;"")),"",IF(IF(N(A726)=0,"NO DATE; ",IF(A726&gt;TODAY(),"FUTURE DATE; ",""))&amp;IF(B726="","NO WORKER; ",IF(COUNTIF('Workers'!$A$2:$A$61,B726)=0,"WORKER NOT ON WORKERS SHEET; ",""))&amp;IF(C726="","NO JOB; ",IF(COUNTIF('Jobs'!$A$2:$A$61,C726)=0,"JOB NOT ON JOBS SHEET; ",""))&amp;IF(AND(N(G726)=0,AND(D726&lt;&gt;"",E726&lt;&gt;""),N(E726)&lt;=N(D726)),"END BEFORE START; ",IF(N(M726)&lt;=0,"NO HOURS; ",""))&amp;IF(AND(N(A726)&gt;0,B726&lt;&gt;"",COUNTIFS('Time Entries'!$A$2:$A$1500,A726,'Time Entries'!$B$2:$B$1500,B726,'Time Entries'!$C$2:$C$1500,C726,'Time Entries'!$M$2:$M$1500,M726)&gt;1),"POSSIBLE DUPLICATE; ","")&amp;IF(AND(N(A726)&gt;0,B726&lt;&gt;"",N('Settings'!$B$2)&gt;0,SUMIFS('Time Entries'!$M$2:$M$1500,'Time Entries'!$A$2:$A$1500,A726,'Time Entries'!$B$2:$B$1500,B726)&gt;N('Settings'!$B$2)),"LONG DAY; ","")&amp;IF(AND(N(A726)&gt;0,N(J726)&gt;0,N(J726)-N(A726)&gt;N('Settings'!$B$4)),"ENTERED LATE; ","")&amp;IF(AND(N(A726)&gt;0,K726="",TODAY()-N(A726)&gt;=N('Settings'!$B$5)),"NOT APPROVED; ","")="","",LEFT(IF(N(A726)=0,"NO DATE; ",IF(A726&gt;TODAY(),"FUTURE DATE; ",""))&amp;IF(B726="","NO WORKER; ",IF(COUNTIF('Workers'!$A$2:$A$61,B726)=0,"WORKER NOT ON WORKERS SHEET; ",""))&amp;IF(C726="","NO JOB; ",IF(COUNTIF('Jobs'!$A$2:$A$61,C726)=0,"JOB NOT ON JOBS SHEET; ",""))&amp;IF(AND(N(G726)=0,AND(D726&lt;&gt;"",E726&lt;&gt;""),N(E726)&lt;=N(D726)),"END BEFORE START; ",IF(N(M726)&lt;=0,"NO HOURS; ",""))&amp;IF(AND(N(A726)&gt;0,B726&lt;&gt;"",COUNTIFS('Time Entries'!$A$2:$A$1500,A726,'Time Entries'!$B$2:$B$1500,B726,'Time Entries'!$C$2:$C$1500,C726,'Time Entries'!$M$2:$M$1500,M726)&gt;1),"POSSIBLE DUPLICATE; ","")&amp;IF(AND(N(A726)&gt;0,B726&lt;&gt;"",N('Settings'!$B$2)&gt;0,SUMIFS('Time Entries'!$M$2:$M$1500,'Time Entries'!$A$2:$A$1500,A726,'Time Entries'!$B$2:$B$1500,B726)&gt;N('Settings'!$B$2)),"LONG DAY; ","")&amp;IF(AND(N(A726)&gt;0,N(J726)&gt;0,N(J726)-N(A726)&gt;N('Settings'!$B$4)),"ENTERED LATE; ","")&amp;IF(AND(N(A726)&gt;0,K726="",TODAY()-N(A726)&gt;=N('Settings'!$B$5)),"NOT APPROVED; ",""),LEN(IF(N(A726)=0,"NO DATE; ",IF(A726&gt;TODAY(),"FUTURE DATE; ",""))&amp;IF(B726="","NO WORKER; ",IF(COUNTIF('Workers'!$A$2:$A$61,B726)=0,"WORKER NOT ON WORKERS SHEET; ",""))&amp;IF(C726="","NO JOB; ",IF(COUNTIF('Jobs'!$A$2:$A$61,C726)=0,"JOB NOT ON JOBS SHEET; ",""))&amp;IF(AND(N(G726)=0,AND(D726&lt;&gt;"",E726&lt;&gt;""),N(E726)&lt;=N(D726)),"END BEFORE START; ",IF(N(M726)&lt;=0,"NO HOURS; ",""))&amp;IF(AND(N(A726)&gt;0,B726&lt;&gt;"",COUNTIFS('Time Entries'!$A$2:$A$1500,A726,'Time Entries'!$B$2:$B$1500,B726,'Time Entries'!$C$2:$C$1500,C726,'Time Entries'!$M$2:$M$1500,M726)&gt;1),"POSSIBLE DUPLICATE; ","")&amp;IF(AND(N(A726)&gt;0,B726&lt;&gt;"",N('Settings'!$B$2)&gt;0,SUMIFS('Time Entries'!$M$2:$M$1500,'Time Entries'!$A$2:$A$1500,A726,'Time Entries'!$B$2:$B$1500,B726)&gt;N('Settings'!$B$2)),"LONG DAY; ","")&amp;IF(AND(N(A726)&gt;0,N(J726)&gt;0,N(J726)-N(A726)&gt;N('Settings'!$B$4)),"ENTERED LATE; ","")&amp;IF(AND(N(A726)&gt;0,K726="",TODAY()-N(A726)&gt;=N('Settings'!$B$5)),"NOT APPROVED; ",""))-2)))</f>
        <v/>
      </c>
    </row>
    <row r="727">
      <c r="A727" s="6" t="n"/>
      <c r="D727" s="7" t="n"/>
      <c r="E727" s="7" t="n"/>
      <c r="J727" s="6" t="n"/>
      <c r="L727" s="8" t="n"/>
      <c r="M727" s="9">
        <f>IF(NOT(OR(A727&lt;&gt;"",B727&lt;&gt;"",C727&lt;&gt;"")),"",IF(N(G727)&gt;0,N(G727),IF(AND(AND(D727&lt;&gt;"",E727&lt;&gt;""),N(E727)&gt;N(D727)),ROUND((N(E727)-N(D727))*24-N(F727)/60,2),"")))</f>
        <v/>
      </c>
      <c r="N727" s="6">
        <f>IF(N(A727)=0,"",A727-WEEKDAY(A727,3))</f>
        <v/>
      </c>
      <c r="O727" s="8">
        <f>IF(NOT(OR(A727&lt;&gt;"",B727&lt;&gt;"",C727&lt;&gt;"")),"",IF(IF(N(A727)=0,"NO DATE; ",IF(A727&gt;TODAY(),"FUTURE DATE; ",""))&amp;IF(B727="","NO WORKER; ",IF(COUNTIF('Workers'!$A$2:$A$61,B727)=0,"WORKER NOT ON WORKERS SHEET; ",""))&amp;IF(C727="","NO JOB; ",IF(COUNTIF('Jobs'!$A$2:$A$61,C727)=0,"JOB NOT ON JOBS SHEET; ",""))&amp;IF(AND(N(G727)=0,AND(D727&lt;&gt;"",E727&lt;&gt;""),N(E727)&lt;=N(D727)),"END BEFORE START; ",IF(N(M727)&lt;=0,"NO HOURS; ",""))&amp;IF(AND(N(A727)&gt;0,B727&lt;&gt;"",COUNTIFS('Time Entries'!$A$2:$A$1500,A727,'Time Entries'!$B$2:$B$1500,B727,'Time Entries'!$C$2:$C$1500,C727,'Time Entries'!$M$2:$M$1500,M727)&gt;1),"POSSIBLE DUPLICATE; ","")&amp;IF(AND(N(A727)&gt;0,B727&lt;&gt;"",N('Settings'!$B$2)&gt;0,SUMIFS('Time Entries'!$M$2:$M$1500,'Time Entries'!$A$2:$A$1500,A727,'Time Entries'!$B$2:$B$1500,B727)&gt;N('Settings'!$B$2)),"LONG DAY; ","")&amp;IF(AND(N(A727)&gt;0,N(J727)&gt;0,N(J727)-N(A727)&gt;N('Settings'!$B$4)),"ENTERED LATE; ","")&amp;IF(AND(N(A727)&gt;0,K727="",TODAY()-N(A727)&gt;=N('Settings'!$B$5)),"NOT APPROVED; ","")="","",LEFT(IF(N(A727)=0,"NO DATE; ",IF(A727&gt;TODAY(),"FUTURE DATE; ",""))&amp;IF(B727="","NO WORKER; ",IF(COUNTIF('Workers'!$A$2:$A$61,B727)=0,"WORKER NOT ON WORKERS SHEET; ",""))&amp;IF(C727="","NO JOB; ",IF(COUNTIF('Jobs'!$A$2:$A$61,C727)=0,"JOB NOT ON JOBS SHEET; ",""))&amp;IF(AND(N(G727)=0,AND(D727&lt;&gt;"",E727&lt;&gt;""),N(E727)&lt;=N(D727)),"END BEFORE START; ",IF(N(M727)&lt;=0,"NO HOURS; ",""))&amp;IF(AND(N(A727)&gt;0,B727&lt;&gt;"",COUNTIFS('Time Entries'!$A$2:$A$1500,A727,'Time Entries'!$B$2:$B$1500,B727,'Time Entries'!$C$2:$C$1500,C727,'Time Entries'!$M$2:$M$1500,M727)&gt;1),"POSSIBLE DUPLICATE; ","")&amp;IF(AND(N(A727)&gt;0,B727&lt;&gt;"",N('Settings'!$B$2)&gt;0,SUMIFS('Time Entries'!$M$2:$M$1500,'Time Entries'!$A$2:$A$1500,A727,'Time Entries'!$B$2:$B$1500,B727)&gt;N('Settings'!$B$2)),"LONG DAY; ","")&amp;IF(AND(N(A727)&gt;0,N(J727)&gt;0,N(J727)-N(A727)&gt;N('Settings'!$B$4)),"ENTERED LATE; ","")&amp;IF(AND(N(A727)&gt;0,K727="",TODAY()-N(A727)&gt;=N('Settings'!$B$5)),"NOT APPROVED; ",""),LEN(IF(N(A727)=0,"NO DATE; ",IF(A727&gt;TODAY(),"FUTURE DATE; ",""))&amp;IF(B727="","NO WORKER; ",IF(COUNTIF('Workers'!$A$2:$A$61,B727)=0,"WORKER NOT ON WORKERS SHEET; ",""))&amp;IF(C727="","NO JOB; ",IF(COUNTIF('Jobs'!$A$2:$A$61,C727)=0,"JOB NOT ON JOBS SHEET; ",""))&amp;IF(AND(N(G727)=0,AND(D727&lt;&gt;"",E727&lt;&gt;""),N(E727)&lt;=N(D727)),"END BEFORE START; ",IF(N(M727)&lt;=0,"NO HOURS; ",""))&amp;IF(AND(N(A727)&gt;0,B727&lt;&gt;"",COUNTIFS('Time Entries'!$A$2:$A$1500,A727,'Time Entries'!$B$2:$B$1500,B727,'Time Entries'!$C$2:$C$1500,C727,'Time Entries'!$M$2:$M$1500,M727)&gt;1),"POSSIBLE DUPLICATE; ","")&amp;IF(AND(N(A727)&gt;0,B727&lt;&gt;"",N('Settings'!$B$2)&gt;0,SUMIFS('Time Entries'!$M$2:$M$1500,'Time Entries'!$A$2:$A$1500,A727,'Time Entries'!$B$2:$B$1500,B727)&gt;N('Settings'!$B$2)),"LONG DAY; ","")&amp;IF(AND(N(A727)&gt;0,N(J727)&gt;0,N(J727)-N(A727)&gt;N('Settings'!$B$4)),"ENTERED LATE; ","")&amp;IF(AND(N(A727)&gt;0,K727="",TODAY()-N(A727)&gt;=N('Settings'!$B$5)),"NOT APPROVED; ",""))-2)))</f>
        <v/>
      </c>
    </row>
    <row r="728">
      <c r="A728" s="6" t="n"/>
      <c r="D728" s="7" t="n"/>
      <c r="E728" s="7" t="n"/>
      <c r="J728" s="6" t="n"/>
      <c r="L728" s="8" t="n"/>
      <c r="M728" s="9">
        <f>IF(NOT(OR(A728&lt;&gt;"",B728&lt;&gt;"",C728&lt;&gt;"")),"",IF(N(G728)&gt;0,N(G728),IF(AND(AND(D728&lt;&gt;"",E728&lt;&gt;""),N(E728)&gt;N(D728)),ROUND((N(E728)-N(D728))*24-N(F728)/60,2),"")))</f>
        <v/>
      </c>
      <c r="N728" s="6">
        <f>IF(N(A728)=0,"",A728-WEEKDAY(A728,3))</f>
        <v/>
      </c>
      <c r="O728" s="8">
        <f>IF(NOT(OR(A728&lt;&gt;"",B728&lt;&gt;"",C728&lt;&gt;"")),"",IF(IF(N(A728)=0,"NO DATE; ",IF(A728&gt;TODAY(),"FUTURE DATE; ",""))&amp;IF(B728="","NO WORKER; ",IF(COUNTIF('Workers'!$A$2:$A$61,B728)=0,"WORKER NOT ON WORKERS SHEET; ",""))&amp;IF(C728="","NO JOB; ",IF(COUNTIF('Jobs'!$A$2:$A$61,C728)=0,"JOB NOT ON JOBS SHEET; ",""))&amp;IF(AND(N(G728)=0,AND(D728&lt;&gt;"",E728&lt;&gt;""),N(E728)&lt;=N(D728)),"END BEFORE START; ",IF(N(M728)&lt;=0,"NO HOURS; ",""))&amp;IF(AND(N(A728)&gt;0,B728&lt;&gt;"",COUNTIFS('Time Entries'!$A$2:$A$1500,A728,'Time Entries'!$B$2:$B$1500,B728,'Time Entries'!$C$2:$C$1500,C728,'Time Entries'!$M$2:$M$1500,M728)&gt;1),"POSSIBLE DUPLICATE; ","")&amp;IF(AND(N(A728)&gt;0,B728&lt;&gt;"",N('Settings'!$B$2)&gt;0,SUMIFS('Time Entries'!$M$2:$M$1500,'Time Entries'!$A$2:$A$1500,A728,'Time Entries'!$B$2:$B$1500,B728)&gt;N('Settings'!$B$2)),"LONG DAY; ","")&amp;IF(AND(N(A728)&gt;0,N(J728)&gt;0,N(J728)-N(A728)&gt;N('Settings'!$B$4)),"ENTERED LATE; ","")&amp;IF(AND(N(A728)&gt;0,K728="",TODAY()-N(A728)&gt;=N('Settings'!$B$5)),"NOT APPROVED; ","")="","",LEFT(IF(N(A728)=0,"NO DATE; ",IF(A728&gt;TODAY(),"FUTURE DATE; ",""))&amp;IF(B728="","NO WORKER; ",IF(COUNTIF('Workers'!$A$2:$A$61,B728)=0,"WORKER NOT ON WORKERS SHEET; ",""))&amp;IF(C728="","NO JOB; ",IF(COUNTIF('Jobs'!$A$2:$A$61,C728)=0,"JOB NOT ON JOBS SHEET; ",""))&amp;IF(AND(N(G728)=0,AND(D728&lt;&gt;"",E728&lt;&gt;""),N(E728)&lt;=N(D728)),"END BEFORE START; ",IF(N(M728)&lt;=0,"NO HOURS; ",""))&amp;IF(AND(N(A728)&gt;0,B728&lt;&gt;"",COUNTIFS('Time Entries'!$A$2:$A$1500,A728,'Time Entries'!$B$2:$B$1500,B728,'Time Entries'!$C$2:$C$1500,C728,'Time Entries'!$M$2:$M$1500,M728)&gt;1),"POSSIBLE DUPLICATE; ","")&amp;IF(AND(N(A728)&gt;0,B728&lt;&gt;"",N('Settings'!$B$2)&gt;0,SUMIFS('Time Entries'!$M$2:$M$1500,'Time Entries'!$A$2:$A$1500,A728,'Time Entries'!$B$2:$B$1500,B728)&gt;N('Settings'!$B$2)),"LONG DAY; ","")&amp;IF(AND(N(A728)&gt;0,N(J728)&gt;0,N(J728)-N(A728)&gt;N('Settings'!$B$4)),"ENTERED LATE; ","")&amp;IF(AND(N(A728)&gt;0,K728="",TODAY()-N(A728)&gt;=N('Settings'!$B$5)),"NOT APPROVED; ",""),LEN(IF(N(A728)=0,"NO DATE; ",IF(A728&gt;TODAY(),"FUTURE DATE; ",""))&amp;IF(B728="","NO WORKER; ",IF(COUNTIF('Workers'!$A$2:$A$61,B728)=0,"WORKER NOT ON WORKERS SHEET; ",""))&amp;IF(C728="","NO JOB; ",IF(COUNTIF('Jobs'!$A$2:$A$61,C728)=0,"JOB NOT ON JOBS SHEET; ",""))&amp;IF(AND(N(G728)=0,AND(D728&lt;&gt;"",E728&lt;&gt;""),N(E728)&lt;=N(D728)),"END BEFORE START; ",IF(N(M728)&lt;=0,"NO HOURS; ",""))&amp;IF(AND(N(A728)&gt;0,B728&lt;&gt;"",COUNTIFS('Time Entries'!$A$2:$A$1500,A728,'Time Entries'!$B$2:$B$1500,B728,'Time Entries'!$C$2:$C$1500,C728,'Time Entries'!$M$2:$M$1500,M728)&gt;1),"POSSIBLE DUPLICATE; ","")&amp;IF(AND(N(A728)&gt;0,B728&lt;&gt;"",N('Settings'!$B$2)&gt;0,SUMIFS('Time Entries'!$M$2:$M$1500,'Time Entries'!$A$2:$A$1500,A728,'Time Entries'!$B$2:$B$1500,B728)&gt;N('Settings'!$B$2)),"LONG DAY; ","")&amp;IF(AND(N(A728)&gt;0,N(J728)&gt;0,N(J728)-N(A728)&gt;N('Settings'!$B$4)),"ENTERED LATE; ","")&amp;IF(AND(N(A728)&gt;0,K728="",TODAY()-N(A728)&gt;=N('Settings'!$B$5)),"NOT APPROVED; ",""))-2)))</f>
        <v/>
      </c>
    </row>
    <row r="729">
      <c r="A729" s="6" t="n"/>
      <c r="D729" s="7" t="n"/>
      <c r="E729" s="7" t="n"/>
      <c r="J729" s="6" t="n"/>
      <c r="L729" s="8" t="n"/>
      <c r="M729" s="9">
        <f>IF(NOT(OR(A729&lt;&gt;"",B729&lt;&gt;"",C729&lt;&gt;"")),"",IF(N(G729)&gt;0,N(G729),IF(AND(AND(D729&lt;&gt;"",E729&lt;&gt;""),N(E729)&gt;N(D729)),ROUND((N(E729)-N(D729))*24-N(F729)/60,2),"")))</f>
        <v/>
      </c>
      <c r="N729" s="6">
        <f>IF(N(A729)=0,"",A729-WEEKDAY(A729,3))</f>
        <v/>
      </c>
      <c r="O729" s="8">
        <f>IF(NOT(OR(A729&lt;&gt;"",B729&lt;&gt;"",C729&lt;&gt;"")),"",IF(IF(N(A729)=0,"NO DATE; ",IF(A729&gt;TODAY(),"FUTURE DATE; ",""))&amp;IF(B729="","NO WORKER; ",IF(COUNTIF('Workers'!$A$2:$A$61,B729)=0,"WORKER NOT ON WORKERS SHEET; ",""))&amp;IF(C729="","NO JOB; ",IF(COUNTIF('Jobs'!$A$2:$A$61,C729)=0,"JOB NOT ON JOBS SHEET; ",""))&amp;IF(AND(N(G729)=0,AND(D729&lt;&gt;"",E729&lt;&gt;""),N(E729)&lt;=N(D729)),"END BEFORE START; ",IF(N(M729)&lt;=0,"NO HOURS; ",""))&amp;IF(AND(N(A729)&gt;0,B729&lt;&gt;"",COUNTIFS('Time Entries'!$A$2:$A$1500,A729,'Time Entries'!$B$2:$B$1500,B729,'Time Entries'!$C$2:$C$1500,C729,'Time Entries'!$M$2:$M$1500,M729)&gt;1),"POSSIBLE DUPLICATE; ","")&amp;IF(AND(N(A729)&gt;0,B729&lt;&gt;"",N('Settings'!$B$2)&gt;0,SUMIFS('Time Entries'!$M$2:$M$1500,'Time Entries'!$A$2:$A$1500,A729,'Time Entries'!$B$2:$B$1500,B729)&gt;N('Settings'!$B$2)),"LONG DAY; ","")&amp;IF(AND(N(A729)&gt;0,N(J729)&gt;0,N(J729)-N(A729)&gt;N('Settings'!$B$4)),"ENTERED LATE; ","")&amp;IF(AND(N(A729)&gt;0,K729="",TODAY()-N(A729)&gt;=N('Settings'!$B$5)),"NOT APPROVED; ","")="","",LEFT(IF(N(A729)=0,"NO DATE; ",IF(A729&gt;TODAY(),"FUTURE DATE; ",""))&amp;IF(B729="","NO WORKER; ",IF(COUNTIF('Workers'!$A$2:$A$61,B729)=0,"WORKER NOT ON WORKERS SHEET; ",""))&amp;IF(C729="","NO JOB; ",IF(COUNTIF('Jobs'!$A$2:$A$61,C729)=0,"JOB NOT ON JOBS SHEET; ",""))&amp;IF(AND(N(G729)=0,AND(D729&lt;&gt;"",E729&lt;&gt;""),N(E729)&lt;=N(D729)),"END BEFORE START; ",IF(N(M729)&lt;=0,"NO HOURS; ",""))&amp;IF(AND(N(A729)&gt;0,B729&lt;&gt;"",COUNTIFS('Time Entries'!$A$2:$A$1500,A729,'Time Entries'!$B$2:$B$1500,B729,'Time Entries'!$C$2:$C$1500,C729,'Time Entries'!$M$2:$M$1500,M729)&gt;1),"POSSIBLE DUPLICATE; ","")&amp;IF(AND(N(A729)&gt;0,B729&lt;&gt;"",N('Settings'!$B$2)&gt;0,SUMIFS('Time Entries'!$M$2:$M$1500,'Time Entries'!$A$2:$A$1500,A729,'Time Entries'!$B$2:$B$1500,B729)&gt;N('Settings'!$B$2)),"LONG DAY; ","")&amp;IF(AND(N(A729)&gt;0,N(J729)&gt;0,N(J729)-N(A729)&gt;N('Settings'!$B$4)),"ENTERED LATE; ","")&amp;IF(AND(N(A729)&gt;0,K729="",TODAY()-N(A729)&gt;=N('Settings'!$B$5)),"NOT APPROVED; ",""),LEN(IF(N(A729)=0,"NO DATE; ",IF(A729&gt;TODAY(),"FUTURE DATE; ",""))&amp;IF(B729="","NO WORKER; ",IF(COUNTIF('Workers'!$A$2:$A$61,B729)=0,"WORKER NOT ON WORKERS SHEET; ",""))&amp;IF(C729="","NO JOB; ",IF(COUNTIF('Jobs'!$A$2:$A$61,C729)=0,"JOB NOT ON JOBS SHEET; ",""))&amp;IF(AND(N(G729)=0,AND(D729&lt;&gt;"",E729&lt;&gt;""),N(E729)&lt;=N(D729)),"END BEFORE START; ",IF(N(M729)&lt;=0,"NO HOURS; ",""))&amp;IF(AND(N(A729)&gt;0,B729&lt;&gt;"",COUNTIFS('Time Entries'!$A$2:$A$1500,A729,'Time Entries'!$B$2:$B$1500,B729,'Time Entries'!$C$2:$C$1500,C729,'Time Entries'!$M$2:$M$1500,M729)&gt;1),"POSSIBLE DUPLICATE; ","")&amp;IF(AND(N(A729)&gt;0,B729&lt;&gt;"",N('Settings'!$B$2)&gt;0,SUMIFS('Time Entries'!$M$2:$M$1500,'Time Entries'!$A$2:$A$1500,A729,'Time Entries'!$B$2:$B$1500,B729)&gt;N('Settings'!$B$2)),"LONG DAY; ","")&amp;IF(AND(N(A729)&gt;0,N(J729)&gt;0,N(J729)-N(A729)&gt;N('Settings'!$B$4)),"ENTERED LATE; ","")&amp;IF(AND(N(A729)&gt;0,K729="",TODAY()-N(A729)&gt;=N('Settings'!$B$5)),"NOT APPROVED; ",""))-2)))</f>
        <v/>
      </c>
    </row>
    <row r="730">
      <c r="A730" s="6" t="n"/>
      <c r="D730" s="7" t="n"/>
      <c r="E730" s="7" t="n"/>
      <c r="J730" s="6" t="n"/>
      <c r="L730" s="8" t="n"/>
      <c r="M730" s="9">
        <f>IF(NOT(OR(A730&lt;&gt;"",B730&lt;&gt;"",C730&lt;&gt;"")),"",IF(N(G730)&gt;0,N(G730),IF(AND(AND(D730&lt;&gt;"",E730&lt;&gt;""),N(E730)&gt;N(D730)),ROUND((N(E730)-N(D730))*24-N(F730)/60,2),"")))</f>
        <v/>
      </c>
      <c r="N730" s="6">
        <f>IF(N(A730)=0,"",A730-WEEKDAY(A730,3))</f>
        <v/>
      </c>
      <c r="O730" s="8">
        <f>IF(NOT(OR(A730&lt;&gt;"",B730&lt;&gt;"",C730&lt;&gt;"")),"",IF(IF(N(A730)=0,"NO DATE; ",IF(A730&gt;TODAY(),"FUTURE DATE; ",""))&amp;IF(B730="","NO WORKER; ",IF(COUNTIF('Workers'!$A$2:$A$61,B730)=0,"WORKER NOT ON WORKERS SHEET; ",""))&amp;IF(C730="","NO JOB; ",IF(COUNTIF('Jobs'!$A$2:$A$61,C730)=0,"JOB NOT ON JOBS SHEET; ",""))&amp;IF(AND(N(G730)=0,AND(D730&lt;&gt;"",E730&lt;&gt;""),N(E730)&lt;=N(D730)),"END BEFORE START; ",IF(N(M730)&lt;=0,"NO HOURS; ",""))&amp;IF(AND(N(A730)&gt;0,B730&lt;&gt;"",COUNTIFS('Time Entries'!$A$2:$A$1500,A730,'Time Entries'!$B$2:$B$1500,B730,'Time Entries'!$C$2:$C$1500,C730,'Time Entries'!$M$2:$M$1500,M730)&gt;1),"POSSIBLE DUPLICATE; ","")&amp;IF(AND(N(A730)&gt;0,B730&lt;&gt;"",N('Settings'!$B$2)&gt;0,SUMIFS('Time Entries'!$M$2:$M$1500,'Time Entries'!$A$2:$A$1500,A730,'Time Entries'!$B$2:$B$1500,B730)&gt;N('Settings'!$B$2)),"LONG DAY; ","")&amp;IF(AND(N(A730)&gt;0,N(J730)&gt;0,N(J730)-N(A730)&gt;N('Settings'!$B$4)),"ENTERED LATE; ","")&amp;IF(AND(N(A730)&gt;0,K730="",TODAY()-N(A730)&gt;=N('Settings'!$B$5)),"NOT APPROVED; ","")="","",LEFT(IF(N(A730)=0,"NO DATE; ",IF(A730&gt;TODAY(),"FUTURE DATE; ",""))&amp;IF(B730="","NO WORKER; ",IF(COUNTIF('Workers'!$A$2:$A$61,B730)=0,"WORKER NOT ON WORKERS SHEET; ",""))&amp;IF(C730="","NO JOB; ",IF(COUNTIF('Jobs'!$A$2:$A$61,C730)=0,"JOB NOT ON JOBS SHEET; ",""))&amp;IF(AND(N(G730)=0,AND(D730&lt;&gt;"",E730&lt;&gt;""),N(E730)&lt;=N(D730)),"END BEFORE START; ",IF(N(M730)&lt;=0,"NO HOURS; ",""))&amp;IF(AND(N(A730)&gt;0,B730&lt;&gt;"",COUNTIFS('Time Entries'!$A$2:$A$1500,A730,'Time Entries'!$B$2:$B$1500,B730,'Time Entries'!$C$2:$C$1500,C730,'Time Entries'!$M$2:$M$1500,M730)&gt;1),"POSSIBLE DUPLICATE; ","")&amp;IF(AND(N(A730)&gt;0,B730&lt;&gt;"",N('Settings'!$B$2)&gt;0,SUMIFS('Time Entries'!$M$2:$M$1500,'Time Entries'!$A$2:$A$1500,A730,'Time Entries'!$B$2:$B$1500,B730)&gt;N('Settings'!$B$2)),"LONG DAY; ","")&amp;IF(AND(N(A730)&gt;0,N(J730)&gt;0,N(J730)-N(A730)&gt;N('Settings'!$B$4)),"ENTERED LATE; ","")&amp;IF(AND(N(A730)&gt;0,K730="",TODAY()-N(A730)&gt;=N('Settings'!$B$5)),"NOT APPROVED; ",""),LEN(IF(N(A730)=0,"NO DATE; ",IF(A730&gt;TODAY(),"FUTURE DATE; ",""))&amp;IF(B730="","NO WORKER; ",IF(COUNTIF('Workers'!$A$2:$A$61,B730)=0,"WORKER NOT ON WORKERS SHEET; ",""))&amp;IF(C730="","NO JOB; ",IF(COUNTIF('Jobs'!$A$2:$A$61,C730)=0,"JOB NOT ON JOBS SHEET; ",""))&amp;IF(AND(N(G730)=0,AND(D730&lt;&gt;"",E730&lt;&gt;""),N(E730)&lt;=N(D730)),"END BEFORE START; ",IF(N(M730)&lt;=0,"NO HOURS; ",""))&amp;IF(AND(N(A730)&gt;0,B730&lt;&gt;"",COUNTIFS('Time Entries'!$A$2:$A$1500,A730,'Time Entries'!$B$2:$B$1500,B730,'Time Entries'!$C$2:$C$1500,C730,'Time Entries'!$M$2:$M$1500,M730)&gt;1),"POSSIBLE DUPLICATE; ","")&amp;IF(AND(N(A730)&gt;0,B730&lt;&gt;"",N('Settings'!$B$2)&gt;0,SUMIFS('Time Entries'!$M$2:$M$1500,'Time Entries'!$A$2:$A$1500,A730,'Time Entries'!$B$2:$B$1500,B730)&gt;N('Settings'!$B$2)),"LONG DAY; ","")&amp;IF(AND(N(A730)&gt;0,N(J730)&gt;0,N(J730)-N(A730)&gt;N('Settings'!$B$4)),"ENTERED LATE; ","")&amp;IF(AND(N(A730)&gt;0,K730="",TODAY()-N(A730)&gt;=N('Settings'!$B$5)),"NOT APPROVED; ",""))-2)))</f>
        <v/>
      </c>
    </row>
    <row r="731">
      <c r="A731" s="6" t="n"/>
      <c r="D731" s="7" t="n"/>
      <c r="E731" s="7" t="n"/>
      <c r="J731" s="6" t="n"/>
      <c r="L731" s="8" t="n"/>
      <c r="M731" s="9">
        <f>IF(NOT(OR(A731&lt;&gt;"",B731&lt;&gt;"",C731&lt;&gt;"")),"",IF(N(G731)&gt;0,N(G731),IF(AND(AND(D731&lt;&gt;"",E731&lt;&gt;""),N(E731)&gt;N(D731)),ROUND((N(E731)-N(D731))*24-N(F731)/60,2),"")))</f>
        <v/>
      </c>
      <c r="N731" s="6">
        <f>IF(N(A731)=0,"",A731-WEEKDAY(A731,3))</f>
        <v/>
      </c>
      <c r="O731" s="8">
        <f>IF(NOT(OR(A731&lt;&gt;"",B731&lt;&gt;"",C731&lt;&gt;"")),"",IF(IF(N(A731)=0,"NO DATE; ",IF(A731&gt;TODAY(),"FUTURE DATE; ",""))&amp;IF(B731="","NO WORKER; ",IF(COUNTIF('Workers'!$A$2:$A$61,B731)=0,"WORKER NOT ON WORKERS SHEET; ",""))&amp;IF(C731="","NO JOB; ",IF(COUNTIF('Jobs'!$A$2:$A$61,C731)=0,"JOB NOT ON JOBS SHEET; ",""))&amp;IF(AND(N(G731)=0,AND(D731&lt;&gt;"",E731&lt;&gt;""),N(E731)&lt;=N(D731)),"END BEFORE START; ",IF(N(M731)&lt;=0,"NO HOURS; ",""))&amp;IF(AND(N(A731)&gt;0,B731&lt;&gt;"",COUNTIFS('Time Entries'!$A$2:$A$1500,A731,'Time Entries'!$B$2:$B$1500,B731,'Time Entries'!$C$2:$C$1500,C731,'Time Entries'!$M$2:$M$1500,M731)&gt;1),"POSSIBLE DUPLICATE; ","")&amp;IF(AND(N(A731)&gt;0,B731&lt;&gt;"",N('Settings'!$B$2)&gt;0,SUMIFS('Time Entries'!$M$2:$M$1500,'Time Entries'!$A$2:$A$1500,A731,'Time Entries'!$B$2:$B$1500,B731)&gt;N('Settings'!$B$2)),"LONG DAY; ","")&amp;IF(AND(N(A731)&gt;0,N(J731)&gt;0,N(J731)-N(A731)&gt;N('Settings'!$B$4)),"ENTERED LATE; ","")&amp;IF(AND(N(A731)&gt;0,K731="",TODAY()-N(A731)&gt;=N('Settings'!$B$5)),"NOT APPROVED; ","")="","",LEFT(IF(N(A731)=0,"NO DATE; ",IF(A731&gt;TODAY(),"FUTURE DATE; ",""))&amp;IF(B731="","NO WORKER; ",IF(COUNTIF('Workers'!$A$2:$A$61,B731)=0,"WORKER NOT ON WORKERS SHEET; ",""))&amp;IF(C731="","NO JOB; ",IF(COUNTIF('Jobs'!$A$2:$A$61,C731)=0,"JOB NOT ON JOBS SHEET; ",""))&amp;IF(AND(N(G731)=0,AND(D731&lt;&gt;"",E731&lt;&gt;""),N(E731)&lt;=N(D731)),"END BEFORE START; ",IF(N(M731)&lt;=0,"NO HOURS; ",""))&amp;IF(AND(N(A731)&gt;0,B731&lt;&gt;"",COUNTIFS('Time Entries'!$A$2:$A$1500,A731,'Time Entries'!$B$2:$B$1500,B731,'Time Entries'!$C$2:$C$1500,C731,'Time Entries'!$M$2:$M$1500,M731)&gt;1),"POSSIBLE DUPLICATE; ","")&amp;IF(AND(N(A731)&gt;0,B731&lt;&gt;"",N('Settings'!$B$2)&gt;0,SUMIFS('Time Entries'!$M$2:$M$1500,'Time Entries'!$A$2:$A$1500,A731,'Time Entries'!$B$2:$B$1500,B731)&gt;N('Settings'!$B$2)),"LONG DAY; ","")&amp;IF(AND(N(A731)&gt;0,N(J731)&gt;0,N(J731)-N(A731)&gt;N('Settings'!$B$4)),"ENTERED LATE; ","")&amp;IF(AND(N(A731)&gt;0,K731="",TODAY()-N(A731)&gt;=N('Settings'!$B$5)),"NOT APPROVED; ",""),LEN(IF(N(A731)=0,"NO DATE; ",IF(A731&gt;TODAY(),"FUTURE DATE; ",""))&amp;IF(B731="","NO WORKER; ",IF(COUNTIF('Workers'!$A$2:$A$61,B731)=0,"WORKER NOT ON WORKERS SHEET; ",""))&amp;IF(C731="","NO JOB; ",IF(COUNTIF('Jobs'!$A$2:$A$61,C731)=0,"JOB NOT ON JOBS SHEET; ",""))&amp;IF(AND(N(G731)=0,AND(D731&lt;&gt;"",E731&lt;&gt;""),N(E731)&lt;=N(D731)),"END BEFORE START; ",IF(N(M731)&lt;=0,"NO HOURS; ",""))&amp;IF(AND(N(A731)&gt;0,B731&lt;&gt;"",COUNTIFS('Time Entries'!$A$2:$A$1500,A731,'Time Entries'!$B$2:$B$1500,B731,'Time Entries'!$C$2:$C$1500,C731,'Time Entries'!$M$2:$M$1500,M731)&gt;1),"POSSIBLE DUPLICATE; ","")&amp;IF(AND(N(A731)&gt;0,B731&lt;&gt;"",N('Settings'!$B$2)&gt;0,SUMIFS('Time Entries'!$M$2:$M$1500,'Time Entries'!$A$2:$A$1500,A731,'Time Entries'!$B$2:$B$1500,B731)&gt;N('Settings'!$B$2)),"LONG DAY; ","")&amp;IF(AND(N(A731)&gt;0,N(J731)&gt;0,N(J731)-N(A731)&gt;N('Settings'!$B$4)),"ENTERED LATE; ","")&amp;IF(AND(N(A731)&gt;0,K731="",TODAY()-N(A731)&gt;=N('Settings'!$B$5)),"NOT APPROVED; ",""))-2)))</f>
        <v/>
      </c>
    </row>
    <row r="732">
      <c r="A732" s="6" t="n"/>
      <c r="D732" s="7" t="n"/>
      <c r="E732" s="7" t="n"/>
      <c r="J732" s="6" t="n"/>
      <c r="L732" s="8" t="n"/>
      <c r="M732" s="9">
        <f>IF(NOT(OR(A732&lt;&gt;"",B732&lt;&gt;"",C732&lt;&gt;"")),"",IF(N(G732)&gt;0,N(G732),IF(AND(AND(D732&lt;&gt;"",E732&lt;&gt;""),N(E732)&gt;N(D732)),ROUND((N(E732)-N(D732))*24-N(F732)/60,2),"")))</f>
        <v/>
      </c>
      <c r="N732" s="6">
        <f>IF(N(A732)=0,"",A732-WEEKDAY(A732,3))</f>
        <v/>
      </c>
      <c r="O732" s="8">
        <f>IF(NOT(OR(A732&lt;&gt;"",B732&lt;&gt;"",C732&lt;&gt;"")),"",IF(IF(N(A732)=0,"NO DATE; ",IF(A732&gt;TODAY(),"FUTURE DATE; ",""))&amp;IF(B732="","NO WORKER; ",IF(COUNTIF('Workers'!$A$2:$A$61,B732)=0,"WORKER NOT ON WORKERS SHEET; ",""))&amp;IF(C732="","NO JOB; ",IF(COUNTIF('Jobs'!$A$2:$A$61,C732)=0,"JOB NOT ON JOBS SHEET; ",""))&amp;IF(AND(N(G732)=0,AND(D732&lt;&gt;"",E732&lt;&gt;""),N(E732)&lt;=N(D732)),"END BEFORE START; ",IF(N(M732)&lt;=0,"NO HOURS; ",""))&amp;IF(AND(N(A732)&gt;0,B732&lt;&gt;"",COUNTIFS('Time Entries'!$A$2:$A$1500,A732,'Time Entries'!$B$2:$B$1500,B732,'Time Entries'!$C$2:$C$1500,C732,'Time Entries'!$M$2:$M$1500,M732)&gt;1),"POSSIBLE DUPLICATE; ","")&amp;IF(AND(N(A732)&gt;0,B732&lt;&gt;"",N('Settings'!$B$2)&gt;0,SUMIFS('Time Entries'!$M$2:$M$1500,'Time Entries'!$A$2:$A$1500,A732,'Time Entries'!$B$2:$B$1500,B732)&gt;N('Settings'!$B$2)),"LONG DAY; ","")&amp;IF(AND(N(A732)&gt;0,N(J732)&gt;0,N(J732)-N(A732)&gt;N('Settings'!$B$4)),"ENTERED LATE; ","")&amp;IF(AND(N(A732)&gt;0,K732="",TODAY()-N(A732)&gt;=N('Settings'!$B$5)),"NOT APPROVED; ","")="","",LEFT(IF(N(A732)=0,"NO DATE; ",IF(A732&gt;TODAY(),"FUTURE DATE; ",""))&amp;IF(B732="","NO WORKER; ",IF(COUNTIF('Workers'!$A$2:$A$61,B732)=0,"WORKER NOT ON WORKERS SHEET; ",""))&amp;IF(C732="","NO JOB; ",IF(COUNTIF('Jobs'!$A$2:$A$61,C732)=0,"JOB NOT ON JOBS SHEET; ",""))&amp;IF(AND(N(G732)=0,AND(D732&lt;&gt;"",E732&lt;&gt;""),N(E732)&lt;=N(D732)),"END BEFORE START; ",IF(N(M732)&lt;=0,"NO HOURS; ",""))&amp;IF(AND(N(A732)&gt;0,B732&lt;&gt;"",COUNTIFS('Time Entries'!$A$2:$A$1500,A732,'Time Entries'!$B$2:$B$1500,B732,'Time Entries'!$C$2:$C$1500,C732,'Time Entries'!$M$2:$M$1500,M732)&gt;1),"POSSIBLE DUPLICATE; ","")&amp;IF(AND(N(A732)&gt;0,B732&lt;&gt;"",N('Settings'!$B$2)&gt;0,SUMIFS('Time Entries'!$M$2:$M$1500,'Time Entries'!$A$2:$A$1500,A732,'Time Entries'!$B$2:$B$1500,B732)&gt;N('Settings'!$B$2)),"LONG DAY; ","")&amp;IF(AND(N(A732)&gt;0,N(J732)&gt;0,N(J732)-N(A732)&gt;N('Settings'!$B$4)),"ENTERED LATE; ","")&amp;IF(AND(N(A732)&gt;0,K732="",TODAY()-N(A732)&gt;=N('Settings'!$B$5)),"NOT APPROVED; ",""),LEN(IF(N(A732)=0,"NO DATE; ",IF(A732&gt;TODAY(),"FUTURE DATE; ",""))&amp;IF(B732="","NO WORKER; ",IF(COUNTIF('Workers'!$A$2:$A$61,B732)=0,"WORKER NOT ON WORKERS SHEET; ",""))&amp;IF(C732="","NO JOB; ",IF(COUNTIF('Jobs'!$A$2:$A$61,C732)=0,"JOB NOT ON JOBS SHEET; ",""))&amp;IF(AND(N(G732)=0,AND(D732&lt;&gt;"",E732&lt;&gt;""),N(E732)&lt;=N(D732)),"END BEFORE START; ",IF(N(M732)&lt;=0,"NO HOURS; ",""))&amp;IF(AND(N(A732)&gt;0,B732&lt;&gt;"",COUNTIFS('Time Entries'!$A$2:$A$1500,A732,'Time Entries'!$B$2:$B$1500,B732,'Time Entries'!$C$2:$C$1500,C732,'Time Entries'!$M$2:$M$1500,M732)&gt;1),"POSSIBLE DUPLICATE; ","")&amp;IF(AND(N(A732)&gt;0,B732&lt;&gt;"",N('Settings'!$B$2)&gt;0,SUMIFS('Time Entries'!$M$2:$M$1500,'Time Entries'!$A$2:$A$1500,A732,'Time Entries'!$B$2:$B$1500,B732)&gt;N('Settings'!$B$2)),"LONG DAY; ","")&amp;IF(AND(N(A732)&gt;0,N(J732)&gt;0,N(J732)-N(A732)&gt;N('Settings'!$B$4)),"ENTERED LATE; ","")&amp;IF(AND(N(A732)&gt;0,K732="",TODAY()-N(A732)&gt;=N('Settings'!$B$5)),"NOT APPROVED; ",""))-2)))</f>
        <v/>
      </c>
    </row>
    <row r="733">
      <c r="A733" s="6" t="n"/>
      <c r="D733" s="7" t="n"/>
      <c r="E733" s="7" t="n"/>
      <c r="J733" s="6" t="n"/>
      <c r="L733" s="8" t="n"/>
      <c r="M733" s="9">
        <f>IF(NOT(OR(A733&lt;&gt;"",B733&lt;&gt;"",C733&lt;&gt;"")),"",IF(N(G733)&gt;0,N(G733),IF(AND(AND(D733&lt;&gt;"",E733&lt;&gt;""),N(E733)&gt;N(D733)),ROUND((N(E733)-N(D733))*24-N(F733)/60,2),"")))</f>
        <v/>
      </c>
      <c r="N733" s="6">
        <f>IF(N(A733)=0,"",A733-WEEKDAY(A733,3))</f>
        <v/>
      </c>
      <c r="O733" s="8">
        <f>IF(NOT(OR(A733&lt;&gt;"",B733&lt;&gt;"",C733&lt;&gt;"")),"",IF(IF(N(A733)=0,"NO DATE; ",IF(A733&gt;TODAY(),"FUTURE DATE; ",""))&amp;IF(B733="","NO WORKER; ",IF(COUNTIF('Workers'!$A$2:$A$61,B733)=0,"WORKER NOT ON WORKERS SHEET; ",""))&amp;IF(C733="","NO JOB; ",IF(COUNTIF('Jobs'!$A$2:$A$61,C733)=0,"JOB NOT ON JOBS SHEET; ",""))&amp;IF(AND(N(G733)=0,AND(D733&lt;&gt;"",E733&lt;&gt;""),N(E733)&lt;=N(D733)),"END BEFORE START; ",IF(N(M733)&lt;=0,"NO HOURS; ",""))&amp;IF(AND(N(A733)&gt;0,B733&lt;&gt;"",COUNTIFS('Time Entries'!$A$2:$A$1500,A733,'Time Entries'!$B$2:$B$1500,B733,'Time Entries'!$C$2:$C$1500,C733,'Time Entries'!$M$2:$M$1500,M733)&gt;1),"POSSIBLE DUPLICATE; ","")&amp;IF(AND(N(A733)&gt;0,B733&lt;&gt;"",N('Settings'!$B$2)&gt;0,SUMIFS('Time Entries'!$M$2:$M$1500,'Time Entries'!$A$2:$A$1500,A733,'Time Entries'!$B$2:$B$1500,B733)&gt;N('Settings'!$B$2)),"LONG DAY; ","")&amp;IF(AND(N(A733)&gt;0,N(J733)&gt;0,N(J733)-N(A733)&gt;N('Settings'!$B$4)),"ENTERED LATE; ","")&amp;IF(AND(N(A733)&gt;0,K733="",TODAY()-N(A733)&gt;=N('Settings'!$B$5)),"NOT APPROVED; ","")="","",LEFT(IF(N(A733)=0,"NO DATE; ",IF(A733&gt;TODAY(),"FUTURE DATE; ",""))&amp;IF(B733="","NO WORKER; ",IF(COUNTIF('Workers'!$A$2:$A$61,B733)=0,"WORKER NOT ON WORKERS SHEET; ",""))&amp;IF(C733="","NO JOB; ",IF(COUNTIF('Jobs'!$A$2:$A$61,C733)=0,"JOB NOT ON JOBS SHEET; ",""))&amp;IF(AND(N(G733)=0,AND(D733&lt;&gt;"",E733&lt;&gt;""),N(E733)&lt;=N(D733)),"END BEFORE START; ",IF(N(M733)&lt;=0,"NO HOURS; ",""))&amp;IF(AND(N(A733)&gt;0,B733&lt;&gt;"",COUNTIFS('Time Entries'!$A$2:$A$1500,A733,'Time Entries'!$B$2:$B$1500,B733,'Time Entries'!$C$2:$C$1500,C733,'Time Entries'!$M$2:$M$1500,M733)&gt;1),"POSSIBLE DUPLICATE; ","")&amp;IF(AND(N(A733)&gt;0,B733&lt;&gt;"",N('Settings'!$B$2)&gt;0,SUMIFS('Time Entries'!$M$2:$M$1500,'Time Entries'!$A$2:$A$1500,A733,'Time Entries'!$B$2:$B$1500,B733)&gt;N('Settings'!$B$2)),"LONG DAY; ","")&amp;IF(AND(N(A733)&gt;0,N(J733)&gt;0,N(J733)-N(A733)&gt;N('Settings'!$B$4)),"ENTERED LATE; ","")&amp;IF(AND(N(A733)&gt;0,K733="",TODAY()-N(A733)&gt;=N('Settings'!$B$5)),"NOT APPROVED; ",""),LEN(IF(N(A733)=0,"NO DATE; ",IF(A733&gt;TODAY(),"FUTURE DATE; ",""))&amp;IF(B733="","NO WORKER; ",IF(COUNTIF('Workers'!$A$2:$A$61,B733)=0,"WORKER NOT ON WORKERS SHEET; ",""))&amp;IF(C733="","NO JOB; ",IF(COUNTIF('Jobs'!$A$2:$A$61,C733)=0,"JOB NOT ON JOBS SHEET; ",""))&amp;IF(AND(N(G733)=0,AND(D733&lt;&gt;"",E733&lt;&gt;""),N(E733)&lt;=N(D733)),"END BEFORE START; ",IF(N(M733)&lt;=0,"NO HOURS; ",""))&amp;IF(AND(N(A733)&gt;0,B733&lt;&gt;"",COUNTIFS('Time Entries'!$A$2:$A$1500,A733,'Time Entries'!$B$2:$B$1500,B733,'Time Entries'!$C$2:$C$1500,C733,'Time Entries'!$M$2:$M$1500,M733)&gt;1),"POSSIBLE DUPLICATE; ","")&amp;IF(AND(N(A733)&gt;0,B733&lt;&gt;"",N('Settings'!$B$2)&gt;0,SUMIFS('Time Entries'!$M$2:$M$1500,'Time Entries'!$A$2:$A$1500,A733,'Time Entries'!$B$2:$B$1500,B733)&gt;N('Settings'!$B$2)),"LONG DAY; ","")&amp;IF(AND(N(A733)&gt;0,N(J733)&gt;0,N(J733)-N(A733)&gt;N('Settings'!$B$4)),"ENTERED LATE; ","")&amp;IF(AND(N(A733)&gt;0,K733="",TODAY()-N(A733)&gt;=N('Settings'!$B$5)),"NOT APPROVED; ",""))-2)))</f>
        <v/>
      </c>
    </row>
    <row r="734">
      <c r="A734" s="6" t="n"/>
      <c r="D734" s="7" t="n"/>
      <c r="E734" s="7" t="n"/>
      <c r="J734" s="6" t="n"/>
      <c r="L734" s="8" t="n"/>
      <c r="M734" s="9">
        <f>IF(NOT(OR(A734&lt;&gt;"",B734&lt;&gt;"",C734&lt;&gt;"")),"",IF(N(G734)&gt;0,N(G734),IF(AND(AND(D734&lt;&gt;"",E734&lt;&gt;""),N(E734)&gt;N(D734)),ROUND((N(E734)-N(D734))*24-N(F734)/60,2),"")))</f>
        <v/>
      </c>
      <c r="N734" s="6">
        <f>IF(N(A734)=0,"",A734-WEEKDAY(A734,3))</f>
        <v/>
      </c>
      <c r="O734" s="8">
        <f>IF(NOT(OR(A734&lt;&gt;"",B734&lt;&gt;"",C734&lt;&gt;"")),"",IF(IF(N(A734)=0,"NO DATE; ",IF(A734&gt;TODAY(),"FUTURE DATE; ",""))&amp;IF(B734="","NO WORKER; ",IF(COUNTIF('Workers'!$A$2:$A$61,B734)=0,"WORKER NOT ON WORKERS SHEET; ",""))&amp;IF(C734="","NO JOB; ",IF(COUNTIF('Jobs'!$A$2:$A$61,C734)=0,"JOB NOT ON JOBS SHEET; ",""))&amp;IF(AND(N(G734)=0,AND(D734&lt;&gt;"",E734&lt;&gt;""),N(E734)&lt;=N(D734)),"END BEFORE START; ",IF(N(M734)&lt;=0,"NO HOURS; ",""))&amp;IF(AND(N(A734)&gt;0,B734&lt;&gt;"",COUNTIFS('Time Entries'!$A$2:$A$1500,A734,'Time Entries'!$B$2:$B$1500,B734,'Time Entries'!$C$2:$C$1500,C734,'Time Entries'!$M$2:$M$1500,M734)&gt;1),"POSSIBLE DUPLICATE; ","")&amp;IF(AND(N(A734)&gt;0,B734&lt;&gt;"",N('Settings'!$B$2)&gt;0,SUMIFS('Time Entries'!$M$2:$M$1500,'Time Entries'!$A$2:$A$1500,A734,'Time Entries'!$B$2:$B$1500,B734)&gt;N('Settings'!$B$2)),"LONG DAY; ","")&amp;IF(AND(N(A734)&gt;0,N(J734)&gt;0,N(J734)-N(A734)&gt;N('Settings'!$B$4)),"ENTERED LATE; ","")&amp;IF(AND(N(A734)&gt;0,K734="",TODAY()-N(A734)&gt;=N('Settings'!$B$5)),"NOT APPROVED; ","")="","",LEFT(IF(N(A734)=0,"NO DATE; ",IF(A734&gt;TODAY(),"FUTURE DATE; ",""))&amp;IF(B734="","NO WORKER; ",IF(COUNTIF('Workers'!$A$2:$A$61,B734)=0,"WORKER NOT ON WORKERS SHEET; ",""))&amp;IF(C734="","NO JOB; ",IF(COUNTIF('Jobs'!$A$2:$A$61,C734)=0,"JOB NOT ON JOBS SHEET; ",""))&amp;IF(AND(N(G734)=0,AND(D734&lt;&gt;"",E734&lt;&gt;""),N(E734)&lt;=N(D734)),"END BEFORE START; ",IF(N(M734)&lt;=0,"NO HOURS; ",""))&amp;IF(AND(N(A734)&gt;0,B734&lt;&gt;"",COUNTIFS('Time Entries'!$A$2:$A$1500,A734,'Time Entries'!$B$2:$B$1500,B734,'Time Entries'!$C$2:$C$1500,C734,'Time Entries'!$M$2:$M$1500,M734)&gt;1),"POSSIBLE DUPLICATE; ","")&amp;IF(AND(N(A734)&gt;0,B734&lt;&gt;"",N('Settings'!$B$2)&gt;0,SUMIFS('Time Entries'!$M$2:$M$1500,'Time Entries'!$A$2:$A$1500,A734,'Time Entries'!$B$2:$B$1500,B734)&gt;N('Settings'!$B$2)),"LONG DAY; ","")&amp;IF(AND(N(A734)&gt;0,N(J734)&gt;0,N(J734)-N(A734)&gt;N('Settings'!$B$4)),"ENTERED LATE; ","")&amp;IF(AND(N(A734)&gt;0,K734="",TODAY()-N(A734)&gt;=N('Settings'!$B$5)),"NOT APPROVED; ",""),LEN(IF(N(A734)=0,"NO DATE; ",IF(A734&gt;TODAY(),"FUTURE DATE; ",""))&amp;IF(B734="","NO WORKER; ",IF(COUNTIF('Workers'!$A$2:$A$61,B734)=0,"WORKER NOT ON WORKERS SHEET; ",""))&amp;IF(C734="","NO JOB; ",IF(COUNTIF('Jobs'!$A$2:$A$61,C734)=0,"JOB NOT ON JOBS SHEET; ",""))&amp;IF(AND(N(G734)=0,AND(D734&lt;&gt;"",E734&lt;&gt;""),N(E734)&lt;=N(D734)),"END BEFORE START; ",IF(N(M734)&lt;=0,"NO HOURS; ",""))&amp;IF(AND(N(A734)&gt;0,B734&lt;&gt;"",COUNTIFS('Time Entries'!$A$2:$A$1500,A734,'Time Entries'!$B$2:$B$1500,B734,'Time Entries'!$C$2:$C$1500,C734,'Time Entries'!$M$2:$M$1500,M734)&gt;1),"POSSIBLE DUPLICATE; ","")&amp;IF(AND(N(A734)&gt;0,B734&lt;&gt;"",N('Settings'!$B$2)&gt;0,SUMIFS('Time Entries'!$M$2:$M$1500,'Time Entries'!$A$2:$A$1500,A734,'Time Entries'!$B$2:$B$1500,B734)&gt;N('Settings'!$B$2)),"LONG DAY; ","")&amp;IF(AND(N(A734)&gt;0,N(J734)&gt;0,N(J734)-N(A734)&gt;N('Settings'!$B$4)),"ENTERED LATE; ","")&amp;IF(AND(N(A734)&gt;0,K734="",TODAY()-N(A734)&gt;=N('Settings'!$B$5)),"NOT APPROVED; ",""))-2)))</f>
        <v/>
      </c>
    </row>
    <row r="735">
      <c r="A735" s="6" t="n"/>
      <c r="D735" s="7" t="n"/>
      <c r="E735" s="7" t="n"/>
      <c r="J735" s="6" t="n"/>
      <c r="L735" s="8" t="n"/>
      <c r="M735" s="9">
        <f>IF(NOT(OR(A735&lt;&gt;"",B735&lt;&gt;"",C735&lt;&gt;"")),"",IF(N(G735)&gt;0,N(G735),IF(AND(AND(D735&lt;&gt;"",E735&lt;&gt;""),N(E735)&gt;N(D735)),ROUND((N(E735)-N(D735))*24-N(F735)/60,2),"")))</f>
        <v/>
      </c>
      <c r="N735" s="6">
        <f>IF(N(A735)=0,"",A735-WEEKDAY(A735,3))</f>
        <v/>
      </c>
      <c r="O735" s="8">
        <f>IF(NOT(OR(A735&lt;&gt;"",B735&lt;&gt;"",C735&lt;&gt;"")),"",IF(IF(N(A735)=0,"NO DATE; ",IF(A735&gt;TODAY(),"FUTURE DATE; ",""))&amp;IF(B735="","NO WORKER; ",IF(COUNTIF('Workers'!$A$2:$A$61,B735)=0,"WORKER NOT ON WORKERS SHEET; ",""))&amp;IF(C735="","NO JOB; ",IF(COUNTIF('Jobs'!$A$2:$A$61,C735)=0,"JOB NOT ON JOBS SHEET; ",""))&amp;IF(AND(N(G735)=0,AND(D735&lt;&gt;"",E735&lt;&gt;""),N(E735)&lt;=N(D735)),"END BEFORE START; ",IF(N(M735)&lt;=0,"NO HOURS; ",""))&amp;IF(AND(N(A735)&gt;0,B735&lt;&gt;"",COUNTIFS('Time Entries'!$A$2:$A$1500,A735,'Time Entries'!$B$2:$B$1500,B735,'Time Entries'!$C$2:$C$1500,C735,'Time Entries'!$M$2:$M$1500,M735)&gt;1),"POSSIBLE DUPLICATE; ","")&amp;IF(AND(N(A735)&gt;0,B735&lt;&gt;"",N('Settings'!$B$2)&gt;0,SUMIFS('Time Entries'!$M$2:$M$1500,'Time Entries'!$A$2:$A$1500,A735,'Time Entries'!$B$2:$B$1500,B735)&gt;N('Settings'!$B$2)),"LONG DAY; ","")&amp;IF(AND(N(A735)&gt;0,N(J735)&gt;0,N(J735)-N(A735)&gt;N('Settings'!$B$4)),"ENTERED LATE; ","")&amp;IF(AND(N(A735)&gt;0,K735="",TODAY()-N(A735)&gt;=N('Settings'!$B$5)),"NOT APPROVED; ","")="","",LEFT(IF(N(A735)=0,"NO DATE; ",IF(A735&gt;TODAY(),"FUTURE DATE; ",""))&amp;IF(B735="","NO WORKER; ",IF(COUNTIF('Workers'!$A$2:$A$61,B735)=0,"WORKER NOT ON WORKERS SHEET; ",""))&amp;IF(C735="","NO JOB; ",IF(COUNTIF('Jobs'!$A$2:$A$61,C735)=0,"JOB NOT ON JOBS SHEET; ",""))&amp;IF(AND(N(G735)=0,AND(D735&lt;&gt;"",E735&lt;&gt;""),N(E735)&lt;=N(D735)),"END BEFORE START; ",IF(N(M735)&lt;=0,"NO HOURS; ",""))&amp;IF(AND(N(A735)&gt;0,B735&lt;&gt;"",COUNTIFS('Time Entries'!$A$2:$A$1500,A735,'Time Entries'!$B$2:$B$1500,B735,'Time Entries'!$C$2:$C$1500,C735,'Time Entries'!$M$2:$M$1500,M735)&gt;1),"POSSIBLE DUPLICATE; ","")&amp;IF(AND(N(A735)&gt;0,B735&lt;&gt;"",N('Settings'!$B$2)&gt;0,SUMIFS('Time Entries'!$M$2:$M$1500,'Time Entries'!$A$2:$A$1500,A735,'Time Entries'!$B$2:$B$1500,B735)&gt;N('Settings'!$B$2)),"LONG DAY; ","")&amp;IF(AND(N(A735)&gt;0,N(J735)&gt;0,N(J735)-N(A735)&gt;N('Settings'!$B$4)),"ENTERED LATE; ","")&amp;IF(AND(N(A735)&gt;0,K735="",TODAY()-N(A735)&gt;=N('Settings'!$B$5)),"NOT APPROVED; ",""),LEN(IF(N(A735)=0,"NO DATE; ",IF(A735&gt;TODAY(),"FUTURE DATE; ",""))&amp;IF(B735="","NO WORKER; ",IF(COUNTIF('Workers'!$A$2:$A$61,B735)=0,"WORKER NOT ON WORKERS SHEET; ",""))&amp;IF(C735="","NO JOB; ",IF(COUNTIF('Jobs'!$A$2:$A$61,C735)=0,"JOB NOT ON JOBS SHEET; ",""))&amp;IF(AND(N(G735)=0,AND(D735&lt;&gt;"",E735&lt;&gt;""),N(E735)&lt;=N(D735)),"END BEFORE START; ",IF(N(M735)&lt;=0,"NO HOURS; ",""))&amp;IF(AND(N(A735)&gt;0,B735&lt;&gt;"",COUNTIFS('Time Entries'!$A$2:$A$1500,A735,'Time Entries'!$B$2:$B$1500,B735,'Time Entries'!$C$2:$C$1500,C735,'Time Entries'!$M$2:$M$1500,M735)&gt;1),"POSSIBLE DUPLICATE; ","")&amp;IF(AND(N(A735)&gt;0,B735&lt;&gt;"",N('Settings'!$B$2)&gt;0,SUMIFS('Time Entries'!$M$2:$M$1500,'Time Entries'!$A$2:$A$1500,A735,'Time Entries'!$B$2:$B$1500,B735)&gt;N('Settings'!$B$2)),"LONG DAY; ","")&amp;IF(AND(N(A735)&gt;0,N(J735)&gt;0,N(J735)-N(A735)&gt;N('Settings'!$B$4)),"ENTERED LATE; ","")&amp;IF(AND(N(A735)&gt;0,K735="",TODAY()-N(A735)&gt;=N('Settings'!$B$5)),"NOT APPROVED; ",""))-2)))</f>
        <v/>
      </c>
    </row>
    <row r="736">
      <c r="A736" s="6" t="n"/>
      <c r="D736" s="7" t="n"/>
      <c r="E736" s="7" t="n"/>
      <c r="J736" s="6" t="n"/>
      <c r="L736" s="8" t="n"/>
      <c r="M736" s="9">
        <f>IF(NOT(OR(A736&lt;&gt;"",B736&lt;&gt;"",C736&lt;&gt;"")),"",IF(N(G736)&gt;0,N(G736),IF(AND(AND(D736&lt;&gt;"",E736&lt;&gt;""),N(E736)&gt;N(D736)),ROUND((N(E736)-N(D736))*24-N(F736)/60,2),"")))</f>
        <v/>
      </c>
      <c r="N736" s="6">
        <f>IF(N(A736)=0,"",A736-WEEKDAY(A736,3))</f>
        <v/>
      </c>
      <c r="O736" s="8">
        <f>IF(NOT(OR(A736&lt;&gt;"",B736&lt;&gt;"",C736&lt;&gt;"")),"",IF(IF(N(A736)=0,"NO DATE; ",IF(A736&gt;TODAY(),"FUTURE DATE; ",""))&amp;IF(B736="","NO WORKER; ",IF(COUNTIF('Workers'!$A$2:$A$61,B736)=0,"WORKER NOT ON WORKERS SHEET; ",""))&amp;IF(C736="","NO JOB; ",IF(COUNTIF('Jobs'!$A$2:$A$61,C736)=0,"JOB NOT ON JOBS SHEET; ",""))&amp;IF(AND(N(G736)=0,AND(D736&lt;&gt;"",E736&lt;&gt;""),N(E736)&lt;=N(D736)),"END BEFORE START; ",IF(N(M736)&lt;=0,"NO HOURS; ",""))&amp;IF(AND(N(A736)&gt;0,B736&lt;&gt;"",COUNTIFS('Time Entries'!$A$2:$A$1500,A736,'Time Entries'!$B$2:$B$1500,B736,'Time Entries'!$C$2:$C$1500,C736,'Time Entries'!$M$2:$M$1500,M736)&gt;1),"POSSIBLE DUPLICATE; ","")&amp;IF(AND(N(A736)&gt;0,B736&lt;&gt;"",N('Settings'!$B$2)&gt;0,SUMIFS('Time Entries'!$M$2:$M$1500,'Time Entries'!$A$2:$A$1500,A736,'Time Entries'!$B$2:$B$1500,B736)&gt;N('Settings'!$B$2)),"LONG DAY; ","")&amp;IF(AND(N(A736)&gt;0,N(J736)&gt;0,N(J736)-N(A736)&gt;N('Settings'!$B$4)),"ENTERED LATE; ","")&amp;IF(AND(N(A736)&gt;0,K736="",TODAY()-N(A736)&gt;=N('Settings'!$B$5)),"NOT APPROVED; ","")="","",LEFT(IF(N(A736)=0,"NO DATE; ",IF(A736&gt;TODAY(),"FUTURE DATE; ",""))&amp;IF(B736="","NO WORKER; ",IF(COUNTIF('Workers'!$A$2:$A$61,B736)=0,"WORKER NOT ON WORKERS SHEET; ",""))&amp;IF(C736="","NO JOB; ",IF(COUNTIF('Jobs'!$A$2:$A$61,C736)=0,"JOB NOT ON JOBS SHEET; ",""))&amp;IF(AND(N(G736)=0,AND(D736&lt;&gt;"",E736&lt;&gt;""),N(E736)&lt;=N(D736)),"END BEFORE START; ",IF(N(M736)&lt;=0,"NO HOURS; ",""))&amp;IF(AND(N(A736)&gt;0,B736&lt;&gt;"",COUNTIFS('Time Entries'!$A$2:$A$1500,A736,'Time Entries'!$B$2:$B$1500,B736,'Time Entries'!$C$2:$C$1500,C736,'Time Entries'!$M$2:$M$1500,M736)&gt;1),"POSSIBLE DUPLICATE; ","")&amp;IF(AND(N(A736)&gt;0,B736&lt;&gt;"",N('Settings'!$B$2)&gt;0,SUMIFS('Time Entries'!$M$2:$M$1500,'Time Entries'!$A$2:$A$1500,A736,'Time Entries'!$B$2:$B$1500,B736)&gt;N('Settings'!$B$2)),"LONG DAY; ","")&amp;IF(AND(N(A736)&gt;0,N(J736)&gt;0,N(J736)-N(A736)&gt;N('Settings'!$B$4)),"ENTERED LATE; ","")&amp;IF(AND(N(A736)&gt;0,K736="",TODAY()-N(A736)&gt;=N('Settings'!$B$5)),"NOT APPROVED; ",""),LEN(IF(N(A736)=0,"NO DATE; ",IF(A736&gt;TODAY(),"FUTURE DATE; ",""))&amp;IF(B736="","NO WORKER; ",IF(COUNTIF('Workers'!$A$2:$A$61,B736)=0,"WORKER NOT ON WORKERS SHEET; ",""))&amp;IF(C736="","NO JOB; ",IF(COUNTIF('Jobs'!$A$2:$A$61,C736)=0,"JOB NOT ON JOBS SHEET; ",""))&amp;IF(AND(N(G736)=0,AND(D736&lt;&gt;"",E736&lt;&gt;""),N(E736)&lt;=N(D736)),"END BEFORE START; ",IF(N(M736)&lt;=0,"NO HOURS; ",""))&amp;IF(AND(N(A736)&gt;0,B736&lt;&gt;"",COUNTIFS('Time Entries'!$A$2:$A$1500,A736,'Time Entries'!$B$2:$B$1500,B736,'Time Entries'!$C$2:$C$1500,C736,'Time Entries'!$M$2:$M$1500,M736)&gt;1),"POSSIBLE DUPLICATE; ","")&amp;IF(AND(N(A736)&gt;0,B736&lt;&gt;"",N('Settings'!$B$2)&gt;0,SUMIFS('Time Entries'!$M$2:$M$1500,'Time Entries'!$A$2:$A$1500,A736,'Time Entries'!$B$2:$B$1500,B736)&gt;N('Settings'!$B$2)),"LONG DAY; ","")&amp;IF(AND(N(A736)&gt;0,N(J736)&gt;0,N(J736)-N(A736)&gt;N('Settings'!$B$4)),"ENTERED LATE; ","")&amp;IF(AND(N(A736)&gt;0,K736="",TODAY()-N(A736)&gt;=N('Settings'!$B$5)),"NOT APPROVED; ",""))-2)))</f>
        <v/>
      </c>
    </row>
    <row r="737">
      <c r="A737" s="6" t="n"/>
      <c r="D737" s="7" t="n"/>
      <c r="E737" s="7" t="n"/>
      <c r="J737" s="6" t="n"/>
      <c r="L737" s="8" t="n"/>
      <c r="M737" s="9">
        <f>IF(NOT(OR(A737&lt;&gt;"",B737&lt;&gt;"",C737&lt;&gt;"")),"",IF(N(G737)&gt;0,N(G737),IF(AND(AND(D737&lt;&gt;"",E737&lt;&gt;""),N(E737)&gt;N(D737)),ROUND((N(E737)-N(D737))*24-N(F737)/60,2),"")))</f>
        <v/>
      </c>
      <c r="N737" s="6">
        <f>IF(N(A737)=0,"",A737-WEEKDAY(A737,3))</f>
        <v/>
      </c>
      <c r="O737" s="8">
        <f>IF(NOT(OR(A737&lt;&gt;"",B737&lt;&gt;"",C737&lt;&gt;"")),"",IF(IF(N(A737)=0,"NO DATE; ",IF(A737&gt;TODAY(),"FUTURE DATE; ",""))&amp;IF(B737="","NO WORKER; ",IF(COUNTIF('Workers'!$A$2:$A$61,B737)=0,"WORKER NOT ON WORKERS SHEET; ",""))&amp;IF(C737="","NO JOB; ",IF(COUNTIF('Jobs'!$A$2:$A$61,C737)=0,"JOB NOT ON JOBS SHEET; ",""))&amp;IF(AND(N(G737)=0,AND(D737&lt;&gt;"",E737&lt;&gt;""),N(E737)&lt;=N(D737)),"END BEFORE START; ",IF(N(M737)&lt;=0,"NO HOURS; ",""))&amp;IF(AND(N(A737)&gt;0,B737&lt;&gt;"",COUNTIFS('Time Entries'!$A$2:$A$1500,A737,'Time Entries'!$B$2:$B$1500,B737,'Time Entries'!$C$2:$C$1500,C737,'Time Entries'!$M$2:$M$1500,M737)&gt;1),"POSSIBLE DUPLICATE; ","")&amp;IF(AND(N(A737)&gt;0,B737&lt;&gt;"",N('Settings'!$B$2)&gt;0,SUMIFS('Time Entries'!$M$2:$M$1500,'Time Entries'!$A$2:$A$1500,A737,'Time Entries'!$B$2:$B$1500,B737)&gt;N('Settings'!$B$2)),"LONG DAY; ","")&amp;IF(AND(N(A737)&gt;0,N(J737)&gt;0,N(J737)-N(A737)&gt;N('Settings'!$B$4)),"ENTERED LATE; ","")&amp;IF(AND(N(A737)&gt;0,K737="",TODAY()-N(A737)&gt;=N('Settings'!$B$5)),"NOT APPROVED; ","")="","",LEFT(IF(N(A737)=0,"NO DATE; ",IF(A737&gt;TODAY(),"FUTURE DATE; ",""))&amp;IF(B737="","NO WORKER; ",IF(COUNTIF('Workers'!$A$2:$A$61,B737)=0,"WORKER NOT ON WORKERS SHEET; ",""))&amp;IF(C737="","NO JOB; ",IF(COUNTIF('Jobs'!$A$2:$A$61,C737)=0,"JOB NOT ON JOBS SHEET; ",""))&amp;IF(AND(N(G737)=0,AND(D737&lt;&gt;"",E737&lt;&gt;""),N(E737)&lt;=N(D737)),"END BEFORE START; ",IF(N(M737)&lt;=0,"NO HOURS; ",""))&amp;IF(AND(N(A737)&gt;0,B737&lt;&gt;"",COUNTIFS('Time Entries'!$A$2:$A$1500,A737,'Time Entries'!$B$2:$B$1500,B737,'Time Entries'!$C$2:$C$1500,C737,'Time Entries'!$M$2:$M$1500,M737)&gt;1),"POSSIBLE DUPLICATE; ","")&amp;IF(AND(N(A737)&gt;0,B737&lt;&gt;"",N('Settings'!$B$2)&gt;0,SUMIFS('Time Entries'!$M$2:$M$1500,'Time Entries'!$A$2:$A$1500,A737,'Time Entries'!$B$2:$B$1500,B737)&gt;N('Settings'!$B$2)),"LONG DAY; ","")&amp;IF(AND(N(A737)&gt;0,N(J737)&gt;0,N(J737)-N(A737)&gt;N('Settings'!$B$4)),"ENTERED LATE; ","")&amp;IF(AND(N(A737)&gt;0,K737="",TODAY()-N(A737)&gt;=N('Settings'!$B$5)),"NOT APPROVED; ",""),LEN(IF(N(A737)=0,"NO DATE; ",IF(A737&gt;TODAY(),"FUTURE DATE; ",""))&amp;IF(B737="","NO WORKER; ",IF(COUNTIF('Workers'!$A$2:$A$61,B737)=0,"WORKER NOT ON WORKERS SHEET; ",""))&amp;IF(C737="","NO JOB; ",IF(COUNTIF('Jobs'!$A$2:$A$61,C737)=0,"JOB NOT ON JOBS SHEET; ",""))&amp;IF(AND(N(G737)=0,AND(D737&lt;&gt;"",E737&lt;&gt;""),N(E737)&lt;=N(D737)),"END BEFORE START; ",IF(N(M737)&lt;=0,"NO HOURS; ",""))&amp;IF(AND(N(A737)&gt;0,B737&lt;&gt;"",COUNTIFS('Time Entries'!$A$2:$A$1500,A737,'Time Entries'!$B$2:$B$1500,B737,'Time Entries'!$C$2:$C$1500,C737,'Time Entries'!$M$2:$M$1500,M737)&gt;1),"POSSIBLE DUPLICATE; ","")&amp;IF(AND(N(A737)&gt;0,B737&lt;&gt;"",N('Settings'!$B$2)&gt;0,SUMIFS('Time Entries'!$M$2:$M$1500,'Time Entries'!$A$2:$A$1500,A737,'Time Entries'!$B$2:$B$1500,B737)&gt;N('Settings'!$B$2)),"LONG DAY; ","")&amp;IF(AND(N(A737)&gt;0,N(J737)&gt;0,N(J737)-N(A737)&gt;N('Settings'!$B$4)),"ENTERED LATE; ","")&amp;IF(AND(N(A737)&gt;0,K737="",TODAY()-N(A737)&gt;=N('Settings'!$B$5)),"NOT APPROVED; ",""))-2)))</f>
        <v/>
      </c>
    </row>
    <row r="738">
      <c r="A738" s="6" t="n"/>
      <c r="D738" s="7" t="n"/>
      <c r="E738" s="7" t="n"/>
      <c r="J738" s="6" t="n"/>
      <c r="L738" s="8" t="n"/>
      <c r="M738" s="9">
        <f>IF(NOT(OR(A738&lt;&gt;"",B738&lt;&gt;"",C738&lt;&gt;"")),"",IF(N(G738)&gt;0,N(G738),IF(AND(AND(D738&lt;&gt;"",E738&lt;&gt;""),N(E738)&gt;N(D738)),ROUND((N(E738)-N(D738))*24-N(F738)/60,2),"")))</f>
        <v/>
      </c>
      <c r="N738" s="6">
        <f>IF(N(A738)=0,"",A738-WEEKDAY(A738,3))</f>
        <v/>
      </c>
      <c r="O738" s="8">
        <f>IF(NOT(OR(A738&lt;&gt;"",B738&lt;&gt;"",C738&lt;&gt;"")),"",IF(IF(N(A738)=0,"NO DATE; ",IF(A738&gt;TODAY(),"FUTURE DATE; ",""))&amp;IF(B738="","NO WORKER; ",IF(COUNTIF('Workers'!$A$2:$A$61,B738)=0,"WORKER NOT ON WORKERS SHEET; ",""))&amp;IF(C738="","NO JOB; ",IF(COUNTIF('Jobs'!$A$2:$A$61,C738)=0,"JOB NOT ON JOBS SHEET; ",""))&amp;IF(AND(N(G738)=0,AND(D738&lt;&gt;"",E738&lt;&gt;""),N(E738)&lt;=N(D738)),"END BEFORE START; ",IF(N(M738)&lt;=0,"NO HOURS; ",""))&amp;IF(AND(N(A738)&gt;0,B738&lt;&gt;"",COUNTIFS('Time Entries'!$A$2:$A$1500,A738,'Time Entries'!$B$2:$B$1500,B738,'Time Entries'!$C$2:$C$1500,C738,'Time Entries'!$M$2:$M$1500,M738)&gt;1),"POSSIBLE DUPLICATE; ","")&amp;IF(AND(N(A738)&gt;0,B738&lt;&gt;"",N('Settings'!$B$2)&gt;0,SUMIFS('Time Entries'!$M$2:$M$1500,'Time Entries'!$A$2:$A$1500,A738,'Time Entries'!$B$2:$B$1500,B738)&gt;N('Settings'!$B$2)),"LONG DAY; ","")&amp;IF(AND(N(A738)&gt;0,N(J738)&gt;0,N(J738)-N(A738)&gt;N('Settings'!$B$4)),"ENTERED LATE; ","")&amp;IF(AND(N(A738)&gt;0,K738="",TODAY()-N(A738)&gt;=N('Settings'!$B$5)),"NOT APPROVED; ","")="","",LEFT(IF(N(A738)=0,"NO DATE; ",IF(A738&gt;TODAY(),"FUTURE DATE; ",""))&amp;IF(B738="","NO WORKER; ",IF(COUNTIF('Workers'!$A$2:$A$61,B738)=0,"WORKER NOT ON WORKERS SHEET; ",""))&amp;IF(C738="","NO JOB; ",IF(COUNTIF('Jobs'!$A$2:$A$61,C738)=0,"JOB NOT ON JOBS SHEET; ",""))&amp;IF(AND(N(G738)=0,AND(D738&lt;&gt;"",E738&lt;&gt;""),N(E738)&lt;=N(D738)),"END BEFORE START; ",IF(N(M738)&lt;=0,"NO HOURS; ",""))&amp;IF(AND(N(A738)&gt;0,B738&lt;&gt;"",COUNTIFS('Time Entries'!$A$2:$A$1500,A738,'Time Entries'!$B$2:$B$1500,B738,'Time Entries'!$C$2:$C$1500,C738,'Time Entries'!$M$2:$M$1500,M738)&gt;1),"POSSIBLE DUPLICATE; ","")&amp;IF(AND(N(A738)&gt;0,B738&lt;&gt;"",N('Settings'!$B$2)&gt;0,SUMIFS('Time Entries'!$M$2:$M$1500,'Time Entries'!$A$2:$A$1500,A738,'Time Entries'!$B$2:$B$1500,B738)&gt;N('Settings'!$B$2)),"LONG DAY; ","")&amp;IF(AND(N(A738)&gt;0,N(J738)&gt;0,N(J738)-N(A738)&gt;N('Settings'!$B$4)),"ENTERED LATE; ","")&amp;IF(AND(N(A738)&gt;0,K738="",TODAY()-N(A738)&gt;=N('Settings'!$B$5)),"NOT APPROVED; ",""),LEN(IF(N(A738)=0,"NO DATE; ",IF(A738&gt;TODAY(),"FUTURE DATE; ",""))&amp;IF(B738="","NO WORKER; ",IF(COUNTIF('Workers'!$A$2:$A$61,B738)=0,"WORKER NOT ON WORKERS SHEET; ",""))&amp;IF(C738="","NO JOB; ",IF(COUNTIF('Jobs'!$A$2:$A$61,C738)=0,"JOB NOT ON JOBS SHEET; ",""))&amp;IF(AND(N(G738)=0,AND(D738&lt;&gt;"",E738&lt;&gt;""),N(E738)&lt;=N(D738)),"END BEFORE START; ",IF(N(M738)&lt;=0,"NO HOURS; ",""))&amp;IF(AND(N(A738)&gt;0,B738&lt;&gt;"",COUNTIFS('Time Entries'!$A$2:$A$1500,A738,'Time Entries'!$B$2:$B$1500,B738,'Time Entries'!$C$2:$C$1500,C738,'Time Entries'!$M$2:$M$1500,M738)&gt;1),"POSSIBLE DUPLICATE; ","")&amp;IF(AND(N(A738)&gt;0,B738&lt;&gt;"",N('Settings'!$B$2)&gt;0,SUMIFS('Time Entries'!$M$2:$M$1500,'Time Entries'!$A$2:$A$1500,A738,'Time Entries'!$B$2:$B$1500,B738)&gt;N('Settings'!$B$2)),"LONG DAY; ","")&amp;IF(AND(N(A738)&gt;0,N(J738)&gt;0,N(J738)-N(A738)&gt;N('Settings'!$B$4)),"ENTERED LATE; ","")&amp;IF(AND(N(A738)&gt;0,K738="",TODAY()-N(A738)&gt;=N('Settings'!$B$5)),"NOT APPROVED; ",""))-2)))</f>
        <v/>
      </c>
    </row>
    <row r="739">
      <c r="A739" s="6" t="n"/>
      <c r="D739" s="7" t="n"/>
      <c r="E739" s="7" t="n"/>
      <c r="J739" s="6" t="n"/>
      <c r="L739" s="8" t="n"/>
      <c r="M739" s="9">
        <f>IF(NOT(OR(A739&lt;&gt;"",B739&lt;&gt;"",C739&lt;&gt;"")),"",IF(N(G739)&gt;0,N(G739),IF(AND(AND(D739&lt;&gt;"",E739&lt;&gt;""),N(E739)&gt;N(D739)),ROUND((N(E739)-N(D739))*24-N(F739)/60,2),"")))</f>
        <v/>
      </c>
      <c r="N739" s="6">
        <f>IF(N(A739)=0,"",A739-WEEKDAY(A739,3))</f>
        <v/>
      </c>
      <c r="O739" s="8">
        <f>IF(NOT(OR(A739&lt;&gt;"",B739&lt;&gt;"",C739&lt;&gt;"")),"",IF(IF(N(A739)=0,"NO DATE; ",IF(A739&gt;TODAY(),"FUTURE DATE; ",""))&amp;IF(B739="","NO WORKER; ",IF(COUNTIF('Workers'!$A$2:$A$61,B739)=0,"WORKER NOT ON WORKERS SHEET; ",""))&amp;IF(C739="","NO JOB; ",IF(COUNTIF('Jobs'!$A$2:$A$61,C739)=0,"JOB NOT ON JOBS SHEET; ",""))&amp;IF(AND(N(G739)=0,AND(D739&lt;&gt;"",E739&lt;&gt;""),N(E739)&lt;=N(D739)),"END BEFORE START; ",IF(N(M739)&lt;=0,"NO HOURS; ",""))&amp;IF(AND(N(A739)&gt;0,B739&lt;&gt;"",COUNTIFS('Time Entries'!$A$2:$A$1500,A739,'Time Entries'!$B$2:$B$1500,B739,'Time Entries'!$C$2:$C$1500,C739,'Time Entries'!$M$2:$M$1500,M739)&gt;1),"POSSIBLE DUPLICATE; ","")&amp;IF(AND(N(A739)&gt;0,B739&lt;&gt;"",N('Settings'!$B$2)&gt;0,SUMIFS('Time Entries'!$M$2:$M$1500,'Time Entries'!$A$2:$A$1500,A739,'Time Entries'!$B$2:$B$1500,B739)&gt;N('Settings'!$B$2)),"LONG DAY; ","")&amp;IF(AND(N(A739)&gt;0,N(J739)&gt;0,N(J739)-N(A739)&gt;N('Settings'!$B$4)),"ENTERED LATE; ","")&amp;IF(AND(N(A739)&gt;0,K739="",TODAY()-N(A739)&gt;=N('Settings'!$B$5)),"NOT APPROVED; ","")="","",LEFT(IF(N(A739)=0,"NO DATE; ",IF(A739&gt;TODAY(),"FUTURE DATE; ",""))&amp;IF(B739="","NO WORKER; ",IF(COUNTIF('Workers'!$A$2:$A$61,B739)=0,"WORKER NOT ON WORKERS SHEET; ",""))&amp;IF(C739="","NO JOB; ",IF(COUNTIF('Jobs'!$A$2:$A$61,C739)=0,"JOB NOT ON JOBS SHEET; ",""))&amp;IF(AND(N(G739)=0,AND(D739&lt;&gt;"",E739&lt;&gt;""),N(E739)&lt;=N(D739)),"END BEFORE START; ",IF(N(M739)&lt;=0,"NO HOURS; ",""))&amp;IF(AND(N(A739)&gt;0,B739&lt;&gt;"",COUNTIFS('Time Entries'!$A$2:$A$1500,A739,'Time Entries'!$B$2:$B$1500,B739,'Time Entries'!$C$2:$C$1500,C739,'Time Entries'!$M$2:$M$1500,M739)&gt;1),"POSSIBLE DUPLICATE; ","")&amp;IF(AND(N(A739)&gt;0,B739&lt;&gt;"",N('Settings'!$B$2)&gt;0,SUMIFS('Time Entries'!$M$2:$M$1500,'Time Entries'!$A$2:$A$1500,A739,'Time Entries'!$B$2:$B$1500,B739)&gt;N('Settings'!$B$2)),"LONG DAY; ","")&amp;IF(AND(N(A739)&gt;0,N(J739)&gt;0,N(J739)-N(A739)&gt;N('Settings'!$B$4)),"ENTERED LATE; ","")&amp;IF(AND(N(A739)&gt;0,K739="",TODAY()-N(A739)&gt;=N('Settings'!$B$5)),"NOT APPROVED; ",""),LEN(IF(N(A739)=0,"NO DATE; ",IF(A739&gt;TODAY(),"FUTURE DATE; ",""))&amp;IF(B739="","NO WORKER; ",IF(COUNTIF('Workers'!$A$2:$A$61,B739)=0,"WORKER NOT ON WORKERS SHEET; ",""))&amp;IF(C739="","NO JOB; ",IF(COUNTIF('Jobs'!$A$2:$A$61,C739)=0,"JOB NOT ON JOBS SHEET; ",""))&amp;IF(AND(N(G739)=0,AND(D739&lt;&gt;"",E739&lt;&gt;""),N(E739)&lt;=N(D739)),"END BEFORE START; ",IF(N(M739)&lt;=0,"NO HOURS; ",""))&amp;IF(AND(N(A739)&gt;0,B739&lt;&gt;"",COUNTIFS('Time Entries'!$A$2:$A$1500,A739,'Time Entries'!$B$2:$B$1500,B739,'Time Entries'!$C$2:$C$1500,C739,'Time Entries'!$M$2:$M$1500,M739)&gt;1),"POSSIBLE DUPLICATE; ","")&amp;IF(AND(N(A739)&gt;0,B739&lt;&gt;"",N('Settings'!$B$2)&gt;0,SUMIFS('Time Entries'!$M$2:$M$1500,'Time Entries'!$A$2:$A$1500,A739,'Time Entries'!$B$2:$B$1500,B739)&gt;N('Settings'!$B$2)),"LONG DAY; ","")&amp;IF(AND(N(A739)&gt;0,N(J739)&gt;0,N(J739)-N(A739)&gt;N('Settings'!$B$4)),"ENTERED LATE; ","")&amp;IF(AND(N(A739)&gt;0,K739="",TODAY()-N(A739)&gt;=N('Settings'!$B$5)),"NOT APPROVED; ",""))-2)))</f>
        <v/>
      </c>
    </row>
    <row r="740">
      <c r="A740" s="6" t="n"/>
      <c r="D740" s="7" t="n"/>
      <c r="E740" s="7" t="n"/>
      <c r="J740" s="6" t="n"/>
      <c r="L740" s="8" t="n"/>
      <c r="M740" s="9">
        <f>IF(NOT(OR(A740&lt;&gt;"",B740&lt;&gt;"",C740&lt;&gt;"")),"",IF(N(G740)&gt;0,N(G740),IF(AND(AND(D740&lt;&gt;"",E740&lt;&gt;""),N(E740)&gt;N(D740)),ROUND((N(E740)-N(D740))*24-N(F740)/60,2),"")))</f>
        <v/>
      </c>
      <c r="N740" s="6">
        <f>IF(N(A740)=0,"",A740-WEEKDAY(A740,3))</f>
        <v/>
      </c>
      <c r="O740" s="8">
        <f>IF(NOT(OR(A740&lt;&gt;"",B740&lt;&gt;"",C740&lt;&gt;"")),"",IF(IF(N(A740)=0,"NO DATE; ",IF(A740&gt;TODAY(),"FUTURE DATE; ",""))&amp;IF(B740="","NO WORKER; ",IF(COUNTIF('Workers'!$A$2:$A$61,B740)=0,"WORKER NOT ON WORKERS SHEET; ",""))&amp;IF(C740="","NO JOB; ",IF(COUNTIF('Jobs'!$A$2:$A$61,C740)=0,"JOB NOT ON JOBS SHEET; ",""))&amp;IF(AND(N(G740)=0,AND(D740&lt;&gt;"",E740&lt;&gt;""),N(E740)&lt;=N(D740)),"END BEFORE START; ",IF(N(M740)&lt;=0,"NO HOURS; ",""))&amp;IF(AND(N(A740)&gt;0,B740&lt;&gt;"",COUNTIFS('Time Entries'!$A$2:$A$1500,A740,'Time Entries'!$B$2:$B$1500,B740,'Time Entries'!$C$2:$C$1500,C740,'Time Entries'!$M$2:$M$1500,M740)&gt;1),"POSSIBLE DUPLICATE; ","")&amp;IF(AND(N(A740)&gt;0,B740&lt;&gt;"",N('Settings'!$B$2)&gt;0,SUMIFS('Time Entries'!$M$2:$M$1500,'Time Entries'!$A$2:$A$1500,A740,'Time Entries'!$B$2:$B$1500,B740)&gt;N('Settings'!$B$2)),"LONG DAY; ","")&amp;IF(AND(N(A740)&gt;0,N(J740)&gt;0,N(J740)-N(A740)&gt;N('Settings'!$B$4)),"ENTERED LATE; ","")&amp;IF(AND(N(A740)&gt;0,K740="",TODAY()-N(A740)&gt;=N('Settings'!$B$5)),"NOT APPROVED; ","")="","",LEFT(IF(N(A740)=0,"NO DATE; ",IF(A740&gt;TODAY(),"FUTURE DATE; ",""))&amp;IF(B740="","NO WORKER; ",IF(COUNTIF('Workers'!$A$2:$A$61,B740)=0,"WORKER NOT ON WORKERS SHEET; ",""))&amp;IF(C740="","NO JOB; ",IF(COUNTIF('Jobs'!$A$2:$A$61,C740)=0,"JOB NOT ON JOBS SHEET; ",""))&amp;IF(AND(N(G740)=0,AND(D740&lt;&gt;"",E740&lt;&gt;""),N(E740)&lt;=N(D740)),"END BEFORE START; ",IF(N(M740)&lt;=0,"NO HOURS; ",""))&amp;IF(AND(N(A740)&gt;0,B740&lt;&gt;"",COUNTIFS('Time Entries'!$A$2:$A$1500,A740,'Time Entries'!$B$2:$B$1500,B740,'Time Entries'!$C$2:$C$1500,C740,'Time Entries'!$M$2:$M$1500,M740)&gt;1),"POSSIBLE DUPLICATE; ","")&amp;IF(AND(N(A740)&gt;0,B740&lt;&gt;"",N('Settings'!$B$2)&gt;0,SUMIFS('Time Entries'!$M$2:$M$1500,'Time Entries'!$A$2:$A$1500,A740,'Time Entries'!$B$2:$B$1500,B740)&gt;N('Settings'!$B$2)),"LONG DAY; ","")&amp;IF(AND(N(A740)&gt;0,N(J740)&gt;0,N(J740)-N(A740)&gt;N('Settings'!$B$4)),"ENTERED LATE; ","")&amp;IF(AND(N(A740)&gt;0,K740="",TODAY()-N(A740)&gt;=N('Settings'!$B$5)),"NOT APPROVED; ",""),LEN(IF(N(A740)=0,"NO DATE; ",IF(A740&gt;TODAY(),"FUTURE DATE; ",""))&amp;IF(B740="","NO WORKER; ",IF(COUNTIF('Workers'!$A$2:$A$61,B740)=0,"WORKER NOT ON WORKERS SHEET; ",""))&amp;IF(C740="","NO JOB; ",IF(COUNTIF('Jobs'!$A$2:$A$61,C740)=0,"JOB NOT ON JOBS SHEET; ",""))&amp;IF(AND(N(G740)=0,AND(D740&lt;&gt;"",E740&lt;&gt;""),N(E740)&lt;=N(D740)),"END BEFORE START; ",IF(N(M740)&lt;=0,"NO HOURS; ",""))&amp;IF(AND(N(A740)&gt;0,B740&lt;&gt;"",COUNTIFS('Time Entries'!$A$2:$A$1500,A740,'Time Entries'!$B$2:$B$1500,B740,'Time Entries'!$C$2:$C$1500,C740,'Time Entries'!$M$2:$M$1500,M740)&gt;1),"POSSIBLE DUPLICATE; ","")&amp;IF(AND(N(A740)&gt;0,B740&lt;&gt;"",N('Settings'!$B$2)&gt;0,SUMIFS('Time Entries'!$M$2:$M$1500,'Time Entries'!$A$2:$A$1500,A740,'Time Entries'!$B$2:$B$1500,B740)&gt;N('Settings'!$B$2)),"LONG DAY; ","")&amp;IF(AND(N(A740)&gt;0,N(J740)&gt;0,N(J740)-N(A740)&gt;N('Settings'!$B$4)),"ENTERED LATE; ","")&amp;IF(AND(N(A740)&gt;0,K740="",TODAY()-N(A740)&gt;=N('Settings'!$B$5)),"NOT APPROVED; ",""))-2)))</f>
        <v/>
      </c>
    </row>
    <row r="741">
      <c r="A741" s="6" t="n"/>
      <c r="D741" s="7" t="n"/>
      <c r="E741" s="7" t="n"/>
      <c r="J741" s="6" t="n"/>
      <c r="L741" s="8" t="n"/>
      <c r="M741" s="9">
        <f>IF(NOT(OR(A741&lt;&gt;"",B741&lt;&gt;"",C741&lt;&gt;"")),"",IF(N(G741)&gt;0,N(G741),IF(AND(AND(D741&lt;&gt;"",E741&lt;&gt;""),N(E741)&gt;N(D741)),ROUND((N(E741)-N(D741))*24-N(F741)/60,2),"")))</f>
        <v/>
      </c>
      <c r="N741" s="6">
        <f>IF(N(A741)=0,"",A741-WEEKDAY(A741,3))</f>
        <v/>
      </c>
      <c r="O741" s="8">
        <f>IF(NOT(OR(A741&lt;&gt;"",B741&lt;&gt;"",C741&lt;&gt;"")),"",IF(IF(N(A741)=0,"NO DATE; ",IF(A741&gt;TODAY(),"FUTURE DATE; ",""))&amp;IF(B741="","NO WORKER; ",IF(COUNTIF('Workers'!$A$2:$A$61,B741)=0,"WORKER NOT ON WORKERS SHEET; ",""))&amp;IF(C741="","NO JOB; ",IF(COUNTIF('Jobs'!$A$2:$A$61,C741)=0,"JOB NOT ON JOBS SHEET; ",""))&amp;IF(AND(N(G741)=0,AND(D741&lt;&gt;"",E741&lt;&gt;""),N(E741)&lt;=N(D741)),"END BEFORE START; ",IF(N(M741)&lt;=0,"NO HOURS; ",""))&amp;IF(AND(N(A741)&gt;0,B741&lt;&gt;"",COUNTIFS('Time Entries'!$A$2:$A$1500,A741,'Time Entries'!$B$2:$B$1500,B741,'Time Entries'!$C$2:$C$1500,C741,'Time Entries'!$M$2:$M$1500,M741)&gt;1),"POSSIBLE DUPLICATE; ","")&amp;IF(AND(N(A741)&gt;0,B741&lt;&gt;"",N('Settings'!$B$2)&gt;0,SUMIFS('Time Entries'!$M$2:$M$1500,'Time Entries'!$A$2:$A$1500,A741,'Time Entries'!$B$2:$B$1500,B741)&gt;N('Settings'!$B$2)),"LONG DAY; ","")&amp;IF(AND(N(A741)&gt;0,N(J741)&gt;0,N(J741)-N(A741)&gt;N('Settings'!$B$4)),"ENTERED LATE; ","")&amp;IF(AND(N(A741)&gt;0,K741="",TODAY()-N(A741)&gt;=N('Settings'!$B$5)),"NOT APPROVED; ","")="","",LEFT(IF(N(A741)=0,"NO DATE; ",IF(A741&gt;TODAY(),"FUTURE DATE; ",""))&amp;IF(B741="","NO WORKER; ",IF(COUNTIF('Workers'!$A$2:$A$61,B741)=0,"WORKER NOT ON WORKERS SHEET; ",""))&amp;IF(C741="","NO JOB; ",IF(COUNTIF('Jobs'!$A$2:$A$61,C741)=0,"JOB NOT ON JOBS SHEET; ",""))&amp;IF(AND(N(G741)=0,AND(D741&lt;&gt;"",E741&lt;&gt;""),N(E741)&lt;=N(D741)),"END BEFORE START; ",IF(N(M741)&lt;=0,"NO HOURS; ",""))&amp;IF(AND(N(A741)&gt;0,B741&lt;&gt;"",COUNTIFS('Time Entries'!$A$2:$A$1500,A741,'Time Entries'!$B$2:$B$1500,B741,'Time Entries'!$C$2:$C$1500,C741,'Time Entries'!$M$2:$M$1500,M741)&gt;1),"POSSIBLE DUPLICATE; ","")&amp;IF(AND(N(A741)&gt;0,B741&lt;&gt;"",N('Settings'!$B$2)&gt;0,SUMIFS('Time Entries'!$M$2:$M$1500,'Time Entries'!$A$2:$A$1500,A741,'Time Entries'!$B$2:$B$1500,B741)&gt;N('Settings'!$B$2)),"LONG DAY; ","")&amp;IF(AND(N(A741)&gt;0,N(J741)&gt;0,N(J741)-N(A741)&gt;N('Settings'!$B$4)),"ENTERED LATE; ","")&amp;IF(AND(N(A741)&gt;0,K741="",TODAY()-N(A741)&gt;=N('Settings'!$B$5)),"NOT APPROVED; ",""),LEN(IF(N(A741)=0,"NO DATE; ",IF(A741&gt;TODAY(),"FUTURE DATE; ",""))&amp;IF(B741="","NO WORKER; ",IF(COUNTIF('Workers'!$A$2:$A$61,B741)=0,"WORKER NOT ON WORKERS SHEET; ",""))&amp;IF(C741="","NO JOB; ",IF(COUNTIF('Jobs'!$A$2:$A$61,C741)=0,"JOB NOT ON JOBS SHEET; ",""))&amp;IF(AND(N(G741)=0,AND(D741&lt;&gt;"",E741&lt;&gt;""),N(E741)&lt;=N(D741)),"END BEFORE START; ",IF(N(M741)&lt;=0,"NO HOURS; ",""))&amp;IF(AND(N(A741)&gt;0,B741&lt;&gt;"",COUNTIFS('Time Entries'!$A$2:$A$1500,A741,'Time Entries'!$B$2:$B$1500,B741,'Time Entries'!$C$2:$C$1500,C741,'Time Entries'!$M$2:$M$1500,M741)&gt;1),"POSSIBLE DUPLICATE; ","")&amp;IF(AND(N(A741)&gt;0,B741&lt;&gt;"",N('Settings'!$B$2)&gt;0,SUMIFS('Time Entries'!$M$2:$M$1500,'Time Entries'!$A$2:$A$1500,A741,'Time Entries'!$B$2:$B$1500,B741)&gt;N('Settings'!$B$2)),"LONG DAY; ","")&amp;IF(AND(N(A741)&gt;0,N(J741)&gt;0,N(J741)-N(A741)&gt;N('Settings'!$B$4)),"ENTERED LATE; ","")&amp;IF(AND(N(A741)&gt;0,K741="",TODAY()-N(A741)&gt;=N('Settings'!$B$5)),"NOT APPROVED; ",""))-2)))</f>
        <v/>
      </c>
    </row>
    <row r="742">
      <c r="A742" s="6" t="n"/>
      <c r="D742" s="7" t="n"/>
      <c r="E742" s="7" t="n"/>
      <c r="J742" s="6" t="n"/>
      <c r="L742" s="8" t="n"/>
      <c r="M742" s="9">
        <f>IF(NOT(OR(A742&lt;&gt;"",B742&lt;&gt;"",C742&lt;&gt;"")),"",IF(N(G742)&gt;0,N(G742),IF(AND(AND(D742&lt;&gt;"",E742&lt;&gt;""),N(E742)&gt;N(D742)),ROUND((N(E742)-N(D742))*24-N(F742)/60,2),"")))</f>
        <v/>
      </c>
      <c r="N742" s="6">
        <f>IF(N(A742)=0,"",A742-WEEKDAY(A742,3))</f>
        <v/>
      </c>
      <c r="O742" s="8">
        <f>IF(NOT(OR(A742&lt;&gt;"",B742&lt;&gt;"",C742&lt;&gt;"")),"",IF(IF(N(A742)=0,"NO DATE; ",IF(A742&gt;TODAY(),"FUTURE DATE; ",""))&amp;IF(B742="","NO WORKER; ",IF(COUNTIF('Workers'!$A$2:$A$61,B742)=0,"WORKER NOT ON WORKERS SHEET; ",""))&amp;IF(C742="","NO JOB; ",IF(COUNTIF('Jobs'!$A$2:$A$61,C742)=0,"JOB NOT ON JOBS SHEET; ",""))&amp;IF(AND(N(G742)=0,AND(D742&lt;&gt;"",E742&lt;&gt;""),N(E742)&lt;=N(D742)),"END BEFORE START; ",IF(N(M742)&lt;=0,"NO HOURS; ",""))&amp;IF(AND(N(A742)&gt;0,B742&lt;&gt;"",COUNTIFS('Time Entries'!$A$2:$A$1500,A742,'Time Entries'!$B$2:$B$1500,B742,'Time Entries'!$C$2:$C$1500,C742,'Time Entries'!$M$2:$M$1500,M742)&gt;1),"POSSIBLE DUPLICATE; ","")&amp;IF(AND(N(A742)&gt;0,B742&lt;&gt;"",N('Settings'!$B$2)&gt;0,SUMIFS('Time Entries'!$M$2:$M$1500,'Time Entries'!$A$2:$A$1500,A742,'Time Entries'!$B$2:$B$1500,B742)&gt;N('Settings'!$B$2)),"LONG DAY; ","")&amp;IF(AND(N(A742)&gt;0,N(J742)&gt;0,N(J742)-N(A742)&gt;N('Settings'!$B$4)),"ENTERED LATE; ","")&amp;IF(AND(N(A742)&gt;0,K742="",TODAY()-N(A742)&gt;=N('Settings'!$B$5)),"NOT APPROVED; ","")="","",LEFT(IF(N(A742)=0,"NO DATE; ",IF(A742&gt;TODAY(),"FUTURE DATE; ",""))&amp;IF(B742="","NO WORKER; ",IF(COUNTIF('Workers'!$A$2:$A$61,B742)=0,"WORKER NOT ON WORKERS SHEET; ",""))&amp;IF(C742="","NO JOB; ",IF(COUNTIF('Jobs'!$A$2:$A$61,C742)=0,"JOB NOT ON JOBS SHEET; ",""))&amp;IF(AND(N(G742)=0,AND(D742&lt;&gt;"",E742&lt;&gt;""),N(E742)&lt;=N(D742)),"END BEFORE START; ",IF(N(M742)&lt;=0,"NO HOURS; ",""))&amp;IF(AND(N(A742)&gt;0,B742&lt;&gt;"",COUNTIFS('Time Entries'!$A$2:$A$1500,A742,'Time Entries'!$B$2:$B$1500,B742,'Time Entries'!$C$2:$C$1500,C742,'Time Entries'!$M$2:$M$1500,M742)&gt;1),"POSSIBLE DUPLICATE; ","")&amp;IF(AND(N(A742)&gt;0,B742&lt;&gt;"",N('Settings'!$B$2)&gt;0,SUMIFS('Time Entries'!$M$2:$M$1500,'Time Entries'!$A$2:$A$1500,A742,'Time Entries'!$B$2:$B$1500,B742)&gt;N('Settings'!$B$2)),"LONG DAY; ","")&amp;IF(AND(N(A742)&gt;0,N(J742)&gt;0,N(J742)-N(A742)&gt;N('Settings'!$B$4)),"ENTERED LATE; ","")&amp;IF(AND(N(A742)&gt;0,K742="",TODAY()-N(A742)&gt;=N('Settings'!$B$5)),"NOT APPROVED; ",""),LEN(IF(N(A742)=0,"NO DATE; ",IF(A742&gt;TODAY(),"FUTURE DATE; ",""))&amp;IF(B742="","NO WORKER; ",IF(COUNTIF('Workers'!$A$2:$A$61,B742)=0,"WORKER NOT ON WORKERS SHEET; ",""))&amp;IF(C742="","NO JOB; ",IF(COUNTIF('Jobs'!$A$2:$A$61,C742)=0,"JOB NOT ON JOBS SHEET; ",""))&amp;IF(AND(N(G742)=0,AND(D742&lt;&gt;"",E742&lt;&gt;""),N(E742)&lt;=N(D742)),"END BEFORE START; ",IF(N(M742)&lt;=0,"NO HOURS; ",""))&amp;IF(AND(N(A742)&gt;0,B742&lt;&gt;"",COUNTIFS('Time Entries'!$A$2:$A$1500,A742,'Time Entries'!$B$2:$B$1500,B742,'Time Entries'!$C$2:$C$1500,C742,'Time Entries'!$M$2:$M$1500,M742)&gt;1),"POSSIBLE DUPLICATE; ","")&amp;IF(AND(N(A742)&gt;0,B742&lt;&gt;"",N('Settings'!$B$2)&gt;0,SUMIFS('Time Entries'!$M$2:$M$1500,'Time Entries'!$A$2:$A$1500,A742,'Time Entries'!$B$2:$B$1500,B742)&gt;N('Settings'!$B$2)),"LONG DAY; ","")&amp;IF(AND(N(A742)&gt;0,N(J742)&gt;0,N(J742)-N(A742)&gt;N('Settings'!$B$4)),"ENTERED LATE; ","")&amp;IF(AND(N(A742)&gt;0,K742="",TODAY()-N(A742)&gt;=N('Settings'!$B$5)),"NOT APPROVED; ",""))-2)))</f>
        <v/>
      </c>
    </row>
    <row r="743">
      <c r="A743" s="6" t="n"/>
      <c r="D743" s="7" t="n"/>
      <c r="E743" s="7" t="n"/>
      <c r="J743" s="6" t="n"/>
      <c r="L743" s="8" t="n"/>
      <c r="M743" s="9">
        <f>IF(NOT(OR(A743&lt;&gt;"",B743&lt;&gt;"",C743&lt;&gt;"")),"",IF(N(G743)&gt;0,N(G743),IF(AND(AND(D743&lt;&gt;"",E743&lt;&gt;""),N(E743)&gt;N(D743)),ROUND((N(E743)-N(D743))*24-N(F743)/60,2),"")))</f>
        <v/>
      </c>
      <c r="N743" s="6">
        <f>IF(N(A743)=0,"",A743-WEEKDAY(A743,3))</f>
        <v/>
      </c>
      <c r="O743" s="8">
        <f>IF(NOT(OR(A743&lt;&gt;"",B743&lt;&gt;"",C743&lt;&gt;"")),"",IF(IF(N(A743)=0,"NO DATE; ",IF(A743&gt;TODAY(),"FUTURE DATE; ",""))&amp;IF(B743="","NO WORKER; ",IF(COUNTIF('Workers'!$A$2:$A$61,B743)=0,"WORKER NOT ON WORKERS SHEET; ",""))&amp;IF(C743="","NO JOB; ",IF(COUNTIF('Jobs'!$A$2:$A$61,C743)=0,"JOB NOT ON JOBS SHEET; ",""))&amp;IF(AND(N(G743)=0,AND(D743&lt;&gt;"",E743&lt;&gt;""),N(E743)&lt;=N(D743)),"END BEFORE START; ",IF(N(M743)&lt;=0,"NO HOURS; ",""))&amp;IF(AND(N(A743)&gt;0,B743&lt;&gt;"",COUNTIFS('Time Entries'!$A$2:$A$1500,A743,'Time Entries'!$B$2:$B$1500,B743,'Time Entries'!$C$2:$C$1500,C743,'Time Entries'!$M$2:$M$1500,M743)&gt;1),"POSSIBLE DUPLICATE; ","")&amp;IF(AND(N(A743)&gt;0,B743&lt;&gt;"",N('Settings'!$B$2)&gt;0,SUMIFS('Time Entries'!$M$2:$M$1500,'Time Entries'!$A$2:$A$1500,A743,'Time Entries'!$B$2:$B$1500,B743)&gt;N('Settings'!$B$2)),"LONG DAY; ","")&amp;IF(AND(N(A743)&gt;0,N(J743)&gt;0,N(J743)-N(A743)&gt;N('Settings'!$B$4)),"ENTERED LATE; ","")&amp;IF(AND(N(A743)&gt;0,K743="",TODAY()-N(A743)&gt;=N('Settings'!$B$5)),"NOT APPROVED; ","")="","",LEFT(IF(N(A743)=0,"NO DATE; ",IF(A743&gt;TODAY(),"FUTURE DATE; ",""))&amp;IF(B743="","NO WORKER; ",IF(COUNTIF('Workers'!$A$2:$A$61,B743)=0,"WORKER NOT ON WORKERS SHEET; ",""))&amp;IF(C743="","NO JOB; ",IF(COUNTIF('Jobs'!$A$2:$A$61,C743)=0,"JOB NOT ON JOBS SHEET; ",""))&amp;IF(AND(N(G743)=0,AND(D743&lt;&gt;"",E743&lt;&gt;""),N(E743)&lt;=N(D743)),"END BEFORE START; ",IF(N(M743)&lt;=0,"NO HOURS; ",""))&amp;IF(AND(N(A743)&gt;0,B743&lt;&gt;"",COUNTIFS('Time Entries'!$A$2:$A$1500,A743,'Time Entries'!$B$2:$B$1500,B743,'Time Entries'!$C$2:$C$1500,C743,'Time Entries'!$M$2:$M$1500,M743)&gt;1),"POSSIBLE DUPLICATE; ","")&amp;IF(AND(N(A743)&gt;0,B743&lt;&gt;"",N('Settings'!$B$2)&gt;0,SUMIFS('Time Entries'!$M$2:$M$1500,'Time Entries'!$A$2:$A$1500,A743,'Time Entries'!$B$2:$B$1500,B743)&gt;N('Settings'!$B$2)),"LONG DAY; ","")&amp;IF(AND(N(A743)&gt;0,N(J743)&gt;0,N(J743)-N(A743)&gt;N('Settings'!$B$4)),"ENTERED LATE; ","")&amp;IF(AND(N(A743)&gt;0,K743="",TODAY()-N(A743)&gt;=N('Settings'!$B$5)),"NOT APPROVED; ",""),LEN(IF(N(A743)=0,"NO DATE; ",IF(A743&gt;TODAY(),"FUTURE DATE; ",""))&amp;IF(B743="","NO WORKER; ",IF(COUNTIF('Workers'!$A$2:$A$61,B743)=0,"WORKER NOT ON WORKERS SHEET; ",""))&amp;IF(C743="","NO JOB; ",IF(COUNTIF('Jobs'!$A$2:$A$61,C743)=0,"JOB NOT ON JOBS SHEET; ",""))&amp;IF(AND(N(G743)=0,AND(D743&lt;&gt;"",E743&lt;&gt;""),N(E743)&lt;=N(D743)),"END BEFORE START; ",IF(N(M743)&lt;=0,"NO HOURS; ",""))&amp;IF(AND(N(A743)&gt;0,B743&lt;&gt;"",COUNTIFS('Time Entries'!$A$2:$A$1500,A743,'Time Entries'!$B$2:$B$1500,B743,'Time Entries'!$C$2:$C$1500,C743,'Time Entries'!$M$2:$M$1500,M743)&gt;1),"POSSIBLE DUPLICATE; ","")&amp;IF(AND(N(A743)&gt;0,B743&lt;&gt;"",N('Settings'!$B$2)&gt;0,SUMIFS('Time Entries'!$M$2:$M$1500,'Time Entries'!$A$2:$A$1500,A743,'Time Entries'!$B$2:$B$1500,B743)&gt;N('Settings'!$B$2)),"LONG DAY; ","")&amp;IF(AND(N(A743)&gt;0,N(J743)&gt;0,N(J743)-N(A743)&gt;N('Settings'!$B$4)),"ENTERED LATE; ","")&amp;IF(AND(N(A743)&gt;0,K743="",TODAY()-N(A743)&gt;=N('Settings'!$B$5)),"NOT APPROVED; ",""))-2)))</f>
        <v/>
      </c>
    </row>
    <row r="744">
      <c r="A744" s="6" t="n"/>
      <c r="D744" s="7" t="n"/>
      <c r="E744" s="7" t="n"/>
      <c r="J744" s="6" t="n"/>
      <c r="L744" s="8" t="n"/>
      <c r="M744" s="9">
        <f>IF(NOT(OR(A744&lt;&gt;"",B744&lt;&gt;"",C744&lt;&gt;"")),"",IF(N(G744)&gt;0,N(G744),IF(AND(AND(D744&lt;&gt;"",E744&lt;&gt;""),N(E744)&gt;N(D744)),ROUND((N(E744)-N(D744))*24-N(F744)/60,2),"")))</f>
        <v/>
      </c>
      <c r="N744" s="6">
        <f>IF(N(A744)=0,"",A744-WEEKDAY(A744,3))</f>
        <v/>
      </c>
      <c r="O744" s="8">
        <f>IF(NOT(OR(A744&lt;&gt;"",B744&lt;&gt;"",C744&lt;&gt;"")),"",IF(IF(N(A744)=0,"NO DATE; ",IF(A744&gt;TODAY(),"FUTURE DATE; ",""))&amp;IF(B744="","NO WORKER; ",IF(COUNTIF('Workers'!$A$2:$A$61,B744)=0,"WORKER NOT ON WORKERS SHEET; ",""))&amp;IF(C744="","NO JOB; ",IF(COUNTIF('Jobs'!$A$2:$A$61,C744)=0,"JOB NOT ON JOBS SHEET; ",""))&amp;IF(AND(N(G744)=0,AND(D744&lt;&gt;"",E744&lt;&gt;""),N(E744)&lt;=N(D744)),"END BEFORE START; ",IF(N(M744)&lt;=0,"NO HOURS; ",""))&amp;IF(AND(N(A744)&gt;0,B744&lt;&gt;"",COUNTIFS('Time Entries'!$A$2:$A$1500,A744,'Time Entries'!$B$2:$B$1500,B744,'Time Entries'!$C$2:$C$1500,C744,'Time Entries'!$M$2:$M$1500,M744)&gt;1),"POSSIBLE DUPLICATE; ","")&amp;IF(AND(N(A744)&gt;0,B744&lt;&gt;"",N('Settings'!$B$2)&gt;0,SUMIFS('Time Entries'!$M$2:$M$1500,'Time Entries'!$A$2:$A$1500,A744,'Time Entries'!$B$2:$B$1500,B744)&gt;N('Settings'!$B$2)),"LONG DAY; ","")&amp;IF(AND(N(A744)&gt;0,N(J744)&gt;0,N(J744)-N(A744)&gt;N('Settings'!$B$4)),"ENTERED LATE; ","")&amp;IF(AND(N(A744)&gt;0,K744="",TODAY()-N(A744)&gt;=N('Settings'!$B$5)),"NOT APPROVED; ","")="","",LEFT(IF(N(A744)=0,"NO DATE; ",IF(A744&gt;TODAY(),"FUTURE DATE; ",""))&amp;IF(B744="","NO WORKER; ",IF(COUNTIF('Workers'!$A$2:$A$61,B744)=0,"WORKER NOT ON WORKERS SHEET; ",""))&amp;IF(C744="","NO JOB; ",IF(COUNTIF('Jobs'!$A$2:$A$61,C744)=0,"JOB NOT ON JOBS SHEET; ",""))&amp;IF(AND(N(G744)=0,AND(D744&lt;&gt;"",E744&lt;&gt;""),N(E744)&lt;=N(D744)),"END BEFORE START; ",IF(N(M744)&lt;=0,"NO HOURS; ",""))&amp;IF(AND(N(A744)&gt;0,B744&lt;&gt;"",COUNTIFS('Time Entries'!$A$2:$A$1500,A744,'Time Entries'!$B$2:$B$1500,B744,'Time Entries'!$C$2:$C$1500,C744,'Time Entries'!$M$2:$M$1500,M744)&gt;1),"POSSIBLE DUPLICATE; ","")&amp;IF(AND(N(A744)&gt;0,B744&lt;&gt;"",N('Settings'!$B$2)&gt;0,SUMIFS('Time Entries'!$M$2:$M$1500,'Time Entries'!$A$2:$A$1500,A744,'Time Entries'!$B$2:$B$1500,B744)&gt;N('Settings'!$B$2)),"LONG DAY; ","")&amp;IF(AND(N(A744)&gt;0,N(J744)&gt;0,N(J744)-N(A744)&gt;N('Settings'!$B$4)),"ENTERED LATE; ","")&amp;IF(AND(N(A744)&gt;0,K744="",TODAY()-N(A744)&gt;=N('Settings'!$B$5)),"NOT APPROVED; ",""),LEN(IF(N(A744)=0,"NO DATE; ",IF(A744&gt;TODAY(),"FUTURE DATE; ",""))&amp;IF(B744="","NO WORKER; ",IF(COUNTIF('Workers'!$A$2:$A$61,B744)=0,"WORKER NOT ON WORKERS SHEET; ",""))&amp;IF(C744="","NO JOB; ",IF(COUNTIF('Jobs'!$A$2:$A$61,C744)=0,"JOB NOT ON JOBS SHEET; ",""))&amp;IF(AND(N(G744)=0,AND(D744&lt;&gt;"",E744&lt;&gt;""),N(E744)&lt;=N(D744)),"END BEFORE START; ",IF(N(M744)&lt;=0,"NO HOURS; ",""))&amp;IF(AND(N(A744)&gt;0,B744&lt;&gt;"",COUNTIFS('Time Entries'!$A$2:$A$1500,A744,'Time Entries'!$B$2:$B$1500,B744,'Time Entries'!$C$2:$C$1500,C744,'Time Entries'!$M$2:$M$1500,M744)&gt;1),"POSSIBLE DUPLICATE; ","")&amp;IF(AND(N(A744)&gt;0,B744&lt;&gt;"",N('Settings'!$B$2)&gt;0,SUMIFS('Time Entries'!$M$2:$M$1500,'Time Entries'!$A$2:$A$1500,A744,'Time Entries'!$B$2:$B$1500,B744)&gt;N('Settings'!$B$2)),"LONG DAY; ","")&amp;IF(AND(N(A744)&gt;0,N(J744)&gt;0,N(J744)-N(A744)&gt;N('Settings'!$B$4)),"ENTERED LATE; ","")&amp;IF(AND(N(A744)&gt;0,K744="",TODAY()-N(A744)&gt;=N('Settings'!$B$5)),"NOT APPROVED; ",""))-2)))</f>
        <v/>
      </c>
    </row>
    <row r="745">
      <c r="A745" s="6" t="n"/>
      <c r="D745" s="7" t="n"/>
      <c r="E745" s="7" t="n"/>
      <c r="J745" s="6" t="n"/>
      <c r="L745" s="8" t="n"/>
      <c r="M745" s="9">
        <f>IF(NOT(OR(A745&lt;&gt;"",B745&lt;&gt;"",C745&lt;&gt;"")),"",IF(N(G745)&gt;0,N(G745),IF(AND(AND(D745&lt;&gt;"",E745&lt;&gt;""),N(E745)&gt;N(D745)),ROUND((N(E745)-N(D745))*24-N(F745)/60,2),"")))</f>
        <v/>
      </c>
      <c r="N745" s="6">
        <f>IF(N(A745)=0,"",A745-WEEKDAY(A745,3))</f>
        <v/>
      </c>
      <c r="O745" s="8">
        <f>IF(NOT(OR(A745&lt;&gt;"",B745&lt;&gt;"",C745&lt;&gt;"")),"",IF(IF(N(A745)=0,"NO DATE; ",IF(A745&gt;TODAY(),"FUTURE DATE; ",""))&amp;IF(B745="","NO WORKER; ",IF(COUNTIF('Workers'!$A$2:$A$61,B745)=0,"WORKER NOT ON WORKERS SHEET; ",""))&amp;IF(C745="","NO JOB; ",IF(COUNTIF('Jobs'!$A$2:$A$61,C745)=0,"JOB NOT ON JOBS SHEET; ",""))&amp;IF(AND(N(G745)=0,AND(D745&lt;&gt;"",E745&lt;&gt;""),N(E745)&lt;=N(D745)),"END BEFORE START; ",IF(N(M745)&lt;=0,"NO HOURS; ",""))&amp;IF(AND(N(A745)&gt;0,B745&lt;&gt;"",COUNTIFS('Time Entries'!$A$2:$A$1500,A745,'Time Entries'!$B$2:$B$1500,B745,'Time Entries'!$C$2:$C$1500,C745,'Time Entries'!$M$2:$M$1500,M745)&gt;1),"POSSIBLE DUPLICATE; ","")&amp;IF(AND(N(A745)&gt;0,B745&lt;&gt;"",N('Settings'!$B$2)&gt;0,SUMIFS('Time Entries'!$M$2:$M$1500,'Time Entries'!$A$2:$A$1500,A745,'Time Entries'!$B$2:$B$1500,B745)&gt;N('Settings'!$B$2)),"LONG DAY; ","")&amp;IF(AND(N(A745)&gt;0,N(J745)&gt;0,N(J745)-N(A745)&gt;N('Settings'!$B$4)),"ENTERED LATE; ","")&amp;IF(AND(N(A745)&gt;0,K745="",TODAY()-N(A745)&gt;=N('Settings'!$B$5)),"NOT APPROVED; ","")="","",LEFT(IF(N(A745)=0,"NO DATE; ",IF(A745&gt;TODAY(),"FUTURE DATE; ",""))&amp;IF(B745="","NO WORKER; ",IF(COUNTIF('Workers'!$A$2:$A$61,B745)=0,"WORKER NOT ON WORKERS SHEET; ",""))&amp;IF(C745="","NO JOB; ",IF(COUNTIF('Jobs'!$A$2:$A$61,C745)=0,"JOB NOT ON JOBS SHEET; ",""))&amp;IF(AND(N(G745)=0,AND(D745&lt;&gt;"",E745&lt;&gt;""),N(E745)&lt;=N(D745)),"END BEFORE START; ",IF(N(M745)&lt;=0,"NO HOURS; ",""))&amp;IF(AND(N(A745)&gt;0,B745&lt;&gt;"",COUNTIFS('Time Entries'!$A$2:$A$1500,A745,'Time Entries'!$B$2:$B$1500,B745,'Time Entries'!$C$2:$C$1500,C745,'Time Entries'!$M$2:$M$1500,M745)&gt;1),"POSSIBLE DUPLICATE; ","")&amp;IF(AND(N(A745)&gt;0,B745&lt;&gt;"",N('Settings'!$B$2)&gt;0,SUMIFS('Time Entries'!$M$2:$M$1500,'Time Entries'!$A$2:$A$1500,A745,'Time Entries'!$B$2:$B$1500,B745)&gt;N('Settings'!$B$2)),"LONG DAY; ","")&amp;IF(AND(N(A745)&gt;0,N(J745)&gt;0,N(J745)-N(A745)&gt;N('Settings'!$B$4)),"ENTERED LATE; ","")&amp;IF(AND(N(A745)&gt;0,K745="",TODAY()-N(A745)&gt;=N('Settings'!$B$5)),"NOT APPROVED; ",""),LEN(IF(N(A745)=0,"NO DATE; ",IF(A745&gt;TODAY(),"FUTURE DATE; ",""))&amp;IF(B745="","NO WORKER; ",IF(COUNTIF('Workers'!$A$2:$A$61,B745)=0,"WORKER NOT ON WORKERS SHEET; ",""))&amp;IF(C745="","NO JOB; ",IF(COUNTIF('Jobs'!$A$2:$A$61,C745)=0,"JOB NOT ON JOBS SHEET; ",""))&amp;IF(AND(N(G745)=0,AND(D745&lt;&gt;"",E745&lt;&gt;""),N(E745)&lt;=N(D745)),"END BEFORE START; ",IF(N(M745)&lt;=0,"NO HOURS; ",""))&amp;IF(AND(N(A745)&gt;0,B745&lt;&gt;"",COUNTIFS('Time Entries'!$A$2:$A$1500,A745,'Time Entries'!$B$2:$B$1500,B745,'Time Entries'!$C$2:$C$1500,C745,'Time Entries'!$M$2:$M$1500,M745)&gt;1),"POSSIBLE DUPLICATE; ","")&amp;IF(AND(N(A745)&gt;0,B745&lt;&gt;"",N('Settings'!$B$2)&gt;0,SUMIFS('Time Entries'!$M$2:$M$1500,'Time Entries'!$A$2:$A$1500,A745,'Time Entries'!$B$2:$B$1500,B745)&gt;N('Settings'!$B$2)),"LONG DAY; ","")&amp;IF(AND(N(A745)&gt;0,N(J745)&gt;0,N(J745)-N(A745)&gt;N('Settings'!$B$4)),"ENTERED LATE; ","")&amp;IF(AND(N(A745)&gt;0,K745="",TODAY()-N(A745)&gt;=N('Settings'!$B$5)),"NOT APPROVED; ",""))-2)))</f>
        <v/>
      </c>
    </row>
    <row r="746">
      <c r="A746" s="6" t="n"/>
      <c r="D746" s="7" t="n"/>
      <c r="E746" s="7" t="n"/>
      <c r="J746" s="6" t="n"/>
      <c r="L746" s="8" t="n"/>
      <c r="M746" s="9">
        <f>IF(NOT(OR(A746&lt;&gt;"",B746&lt;&gt;"",C746&lt;&gt;"")),"",IF(N(G746)&gt;0,N(G746),IF(AND(AND(D746&lt;&gt;"",E746&lt;&gt;""),N(E746)&gt;N(D746)),ROUND((N(E746)-N(D746))*24-N(F746)/60,2),"")))</f>
        <v/>
      </c>
      <c r="N746" s="6">
        <f>IF(N(A746)=0,"",A746-WEEKDAY(A746,3))</f>
        <v/>
      </c>
      <c r="O746" s="8">
        <f>IF(NOT(OR(A746&lt;&gt;"",B746&lt;&gt;"",C746&lt;&gt;"")),"",IF(IF(N(A746)=0,"NO DATE; ",IF(A746&gt;TODAY(),"FUTURE DATE; ",""))&amp;IF(B746="","NO WORKER; ",IF(COUNTIF('Workers'!$A$2:$A$61,B746)=0,"WORKER NOT ON WORKERS SHEET; ",""))&amp;IF(C746="","NO JOB; ",IF(COUNTIF('Jobs'!$A$2:$A$61,C746)=0,"JOB NOT ON JOBS SHEET; ",""))&amp;IF(AND(N(G746)=0,AND(D746&lt;&gt;"",E746&lt;&gt;""),N(E746)&lt;=N(D746)),"END BEFORE START; ",IF(N(M746)&lt;=0,"NO HOURS; ",""))&amp;IF(AND(N(A746)&gt;0,B746&lt;&gt;"",COUNTIFS('Time Entries'!$A$2:$A$1500,A746,'Time Entries'!$B$2:$B$1500,B746,'Time Entries'!$C$2:$C$1500,C746,'Time Entries'!$M$2:$M$1500,M746)&gt;1),"POSSIBLE DUPLICATE; ","")&amp;IF(AND(N(A746)&gt;0,B746&lt;&gt;"",N('Settings'!$B$2)&gt;0,SUMIFS('Time Entries'!$M$2:$M$1500,'Time Entries'!$A$2:$A$1500,A746,'Time Entries'!$B$2:$B$1500,B746)&gt;N('Settings'!$B$2)),"LONG DAY; ","")&amp;IF(AND(N(A746)&gt;0,N(J746)&gt;0,N(J746)-N(A746)&gt;N('Settings'!$B$4)),"ENTERED LATE; ","")&amp;IF(AND(N(A746)&gt;0,K746="",TODAY()-N(A746)&gt;=N('Settings'!$B$5)),"NOT APPROVED; ","")="","",LEFT(IF(N(A746)=0,"NO DATE; ",IF(A746&gt;TODAY(),"FUTURE DATE; ",""))&amp;IF(B746="","NO WORKER; ",IF(COUNTIF('Workers'!$A$2:$A$61,B746)=0,"WORKER NOT ON WORKERS SHEET; ",""))&amp;IF(C746="","NO JOB; ",IF(COUNTIF('Jobs'!$A$2:$A$61,C746)=0,"JOB NOT ON JOBS SHEET; ",""))&amp;IF(AND(N(G746)=0,AND(D746&lt;&gt;"",E746&lt;&gt;""),N(E746)&lt;=N(D746)),"END BEFORE START; ",IF(N(M746)&lt;=0,"NO HOURS; ",""))&amp;IF(AND(N(A746)&gt;0,B746&lt;&gt;"",COUNTIFS('Time Entries'!$A$2:$A$1500,A746,'Time Entries'!$B$2:$B$1500,B746,'Time Entries'!$C$2:$C$1500,C746,'Time Entries'!$M$2:$M$1500,M746)&gt;1),"POSSIBLE DUPLICATE; ","")&amp;IF(AND(N(A746)&gt;0,B746&lt;&gt;"",N('Settings'!$B$2)&gt;0,SUMIFS('Time Entries'!$M$2:$M$1500,'Time Entries'!$A$2:$A$1500,A746,'Time Entries'!$B$2:$B$1500,B746)&gt;N('Settings'!$B$2)),"LONG DAY; ","")&amp;IF(AND(N(A746)&gt;0,N(J746)&gt;0,N(J746)-N(A746)&gt;N('Settings'!$B$4)),"ENTERED LATE; ","")&amp;IF(AND(N(A746)&gt;0,K746="",TODAY()-N(A746)&gt;=N('Settings'!$B$5)),"NOT APPROVED; ",""),LEN(IF(N(A746)=0,"NO DATE; ",IF(A746&gt;TODAY(),"FUTURE DATE; ",""))&amp;IF(B746="","NO WORKER; ",IF(COUNTIF('Workers'!$A$2:$A$61,B746)=0,"WORKER NOT ON WORKERS SHEET; ",""))&amp;IF(C746="","NO JOB; ",IF(COUNTIF('Jobs'!$A$2:$A$61,C746)=0,"JOB NOT ON JOBS SHEET; ",""))&amp;IF(AND(N(G746)=0,AND(D746&lt;&gt;"",E746&lt;&gt;""),N(E746)&lt;=N(D746)),"END BEFORE START; ",IF(N(M746)&lt;=0,"NO HOURS; ",""))&amp;IF(AND(N(A746)&gt;0,B746&lt;&gt;"",COUNTIFS('Time Entries'!$A$2:$A$1500,A746,'Time Entries'!$B$2:$B$1500,B746,'Time Entries'!$C$2:$C$1500,C746,'Time Entries'!$M$2:$M$1500,M746)&gt;1),"POSSIBLE DUPLICATE; ","")&amp;IF(AND(N(A746)&gt;0,B746&lt;&gt;"",N('Settings'!$B$2)&gt;0,SUMIFS('Time Entries'!$M$2:$M$1500,'Time Entries'!$A$2:$A$1500,A746,'Time Entries'!$B$2:$B$1500,B746)&gt;N('Settings'!$B$2)),"LONG DAY; ","")&amp;IF(AND(N(A746)&gt;0,N(J746)&gt;0,N(J746)-N(A746)&gt;N('Settings'!$B$4)),"ENTERED LATE; ","")&amp;IF(AND(N(A746)&gt;0,K746="",TODAY()-N(A746)&gt;=N('Settings'!$B$5)),"NOT APPROVED; ",""))-2)))</f>
        <v/>
      </c>
    </row>
    <row r="747">
      <c r="A747" s="6" t="n"/>
      <c r="D747" s="7" t="n"/>
      <c r="E747" s="7" t="n"/>
      <c r="J747" s="6" t="n"/>
      <c r="L747" s="8" t="n"/>
      <c r="M747" s="9">
        <f>IF(NOT(OR(A747&lt;&gt;"",B747&lt;&gt;"",C747&lt;&gt;"")),"",IF(N(G747)&gt;0,N(G747),IF(AND(AND(D747&lt;&gt;"",E747&lt;&gt;""),N(E747)&gt;N(D747)),ROUND((N(E747)-N(D747))*24-N(F747)/60,2),"")))</f>
        <v/>
      </c>
      <c r="N747" s="6">
        <f>IF(N(A747)=0,"",A747-WEEKDAY(A747,3))</f>
        <v/>
      </c>
      <c r="O747" s="8">
        <f>IF(NOT(OR(A747&lt;&gt;"",B747&lt;&gt;"",C747&lt;&gt;"")),"",IF(IF(N(A747)=0,"NO DATE; ",IF(A747&gt;TODAY(),"FUTURE DATE; ",""))&amp;IF(B747="","NO WORKER; ",IF(COUNTIF('Workers'!$A$2:$A$61,B747)=0,"WORKER NOT ON WORKERS SHEET; ",""))&amp;IF(C747="","NO JOB; ",IF(COUNTIF('Jobs'!$A$2:$A$61,C747)=0,"JOB NOT ON JOBS SHEET; ",""))&amp;IF(AND(N(G747)=0,AND(D747&lt;&gt;"",E747&lt;&gt;""),N(E747)&lt;=N(D747)),"END BEFORE START; ",IF(N(M747)&lt;=0,"NO HOURS; ",""))&amp;IF(AND(N(A747)&gt;0,B747&lt;&gt;"",COUNTIFS('Time Entries'!$A$2:$A$1500,A747,'Time Entries'!$B$2:$B$1500,B747,'Time Entries'!$C$2:$C$1500,C747,'Time Entries'!$M$2:$M$1500,M747)&gt;1),"POSSIBLE DUPLICATE; ","")&amp;IF(AND(N(A747)&gt;0,B747&lt;&gt;"",N('Settings'!$B$2)&gt;0,SUMIFS('Time Entries'!$M$2:$M$1500,'Time Entries'!$A$2:$A$1500,A747,'Time Entries'!$B$2:$B$1500,B747)&gt;N('Settings'!$B$2)),"LONG DAY; ","")&amp;IF(AND(N(A747)&gt;0,N(J747)&gt;0,N(J747)-N(A747)&gt;N('Settings'!$B$4)),"ENTERED LATE; ","")&amp;IF(AND(N(A747)&gt;0,K747="",TODAY()-N(A747)&gt;=N('Settings'!$B$5)),"NOT APPROVED; ","")="","",LEFT(IF(N(A747)=0,"NO DATE; ",IF(A747&gt;TODAY(),"FUTURE DATE; ",""))&amp;IF(B747="","NO WORKER; ",IF(COUNTIF('Workers'!$A$2:$A$61,B747)=0,"WORKER NOT ON WORKERS SHEET; ",""))&amp;IF(C747="","NO JOB; ",IF(COUNTIF('Jobs'!$A$2:$A$61,C747)=0,"JOB NOT ON JOBS SHEET; ",""))&amp;IF(AND(N(G747)=0,AND(D747&lt;&gt;"",E747&lt;&gt;""),N(E747)&lt;=N(D747)),"END BEFORE START; ",IF(N(M747)&lt;=0,"NO HOURS; ",""))&amp;IF(AND(N(A747)&gt;0,B747&lt;&gt;"",COUNTIFS('Time Entries'!$A$2:$A$1500,A747,'Time Entries'!$B$2:$B$1500,B747,'Time Entries'!$C$2:$C$1500,C747,'Time Entries'!$M$2:$M$1500,M747)&gt;1),"POSSIBLE DUPLICATE; ","")&amp;IF(AND(N(A747)&gt;0,B747&lt;&gt;"",N('Settings'!$B$2)&gt;0,SUMIFS('Time Entries'!$M$2:$M$1500,'Time Entries'!$A$2:$A$1500,A747,'Time Entries'!$B$2:$B$1500,B747)&gt;N('Settings'!$B$2)),"LONG DAY; ","")&amp;IF(AND(N(A747)&gt;0,N(J747)&gt;0,N(J747)-N(A747)&gt;N('Settings'!$B$4)),"ENTERED LATE; ","")&amp;IF(AND(N(A747)&gt;0,K747="",TODAY()-N(A747)&gt;=N('Settings'!$B$5)),"NOT APPROVED; ",""),LEN(IF(N(A747)=0,"NO DATE; ",IF(A747&gt;TODAY(),"FUTURE DATE; ",""))&amp;IF(B747="","NO WORKER; ",IF(COUNTIF('Workers'!$A$2:$A$61,B747)=0,"WORKER NOT ON WORKERS SHEET; ",""))&amp;IF(C747="","NO JOB; ",IF(COUNTIF('Jobs'!$A$2:$A$61,C747)=0,"JOB NOT ON JOBS SHEET; ",""))&amp;IF(AND(N(G747)=0,AND(D747&lt;&gt;"",E747&lt;&gt;""),N(E747)&lt;=N(D747)),"END BEFORE START; ",IF(N(M747)&lt;=0,"NO HOURS; ",""))&amp;IF(AND(N(A747)&gt;0,B747&lt;&gt;"",COUNTIFS('Time Entries'!$A$2:$A$1500,A747,'Time Entries'!$B$2:$B$1500,B747,'Time Entries'!$C$2:$C$1500,C747,'Time Entries'!$M$2:$M$1500,M747)&gt;1),"POSSIBLE DUPLICATE; ","")&amp;IF(AND(N(A747)&gt;0,B747&lt;&gt;"",N('Settings'!$B$2)&gt;0,SUMIFS('Time Entries'!$M$2:$M$1500,'Time Entries'!$A$2:$A$1500,A747,'Time Entries'!$B$2:$B$1500,B747)&gt;N('Settings'!$B$2)),"LONG DAY; ","")&amp;IF(AND(N(A747)&gt;0,N(J747)&gt;0,N(J747)-N(A747)&gt;N('Settings'!$B$4)),"ENTERED LATE; ","")&amp;IF(AND(N(A747)&gt;0,K747="",TODAY()-N(A747)&gt;=N('Settings'!$B$5)),"NOT APPROVED; ",""))-2)))</f>
        <v/>
      </c>
    </row>
    <row r="748">
      <c r="A748" s="6" t="n"/>
      <c r="D748" s="7" t="n"/>
      <c r="E748" s="7" t="n"/>
      <c r="J748" s="6" t="n"/>
      <c r="L748" s="8" t="n"/>
      <c r="M748" s="9">
        <f>IF(NOT(OR(A748&lt;&gt;"",B748&lt;&gt;"",C748&lt;&gt;"")),"",IF(N(G748)&gt;0,N(G748),IF(AND(AND(D748&lt;&gt;"",E748&lt;&gt;""),N(E748)&gt;N(D748)),ROUND((N(E748)-N(D748))*24-N(F748)/60,2),"")))</f>
        <v/>
      </c>
      <c r="N748" s="6">
        <f>IF(N(A748)=0,"",A748-WEEKDAY(A748,3))</f>
        <v/>
      </c>
      <c r="O748" s="8">
        <f>IF(NOT(OR(A748&lt;&gt;"",B748&lt;&gt;"",C748&lt;&gt;"")),"",IF(IF(N(A748)=0,"NO DATE; ",IF(A748&gt;TODAY(),"FUTURE DATE; ",""))&amp;IF(B748="","NO WORKER; ",IF(COUNTIF('Workers'!$A$2:$A$61,B748)=0,"WORKER NOT ON WORKERS SHEET; ",""))&amp;IF(C748="","NO JOB; ",IF(COUNTIF('Jobs'!$A$2:$A$61,C748)=0,"JOB NOT ON JOBS SHEET; ",""))&amp;IF(AND(N(G748)=0,AND(D748&lt;&gt;"",E748&lt;&gt;""),N(E748)&lt;=N(D748)),"END BEFORE START; ",IF(N(M748)&lt;=0,"NO HOURS; ",""))&amp;IF(AND(N(A748)&gt;0,B748&lt;&gt;"",COUNTIFS('Time Entries'!$A$2:$A$1500,A748,'Time Entries'!$B$2:$B$1500,B748,'Time Entries'!$C$2:$C$1500,C748,'Time Entries'!$M$2:$M$1500,M748)&gt;1),"POSSIBLE DUPLICATE; ","")&amp;IF(AND(N(A748)&gt;0,B748&lt;&gt;"",N('Settings'!$B$2)&gt;0,SUMIFS('Time Entries'!$M$2:$M$1500,'Time Entries'!$A$2:$A$1500,A748,'Time Entries'!$B$2:$B$1500,B748)&gt;N('Settings'!$B$2)),"LONG DAY; ","")&amp;IF(AND(N(A748)&gt;0,N(J748)&gt;0,N(J748)-N(A748)&gt;N('Settings'!$B$4)),"ENTERED LATE; ","")&amp;IF(AND(N(A748)&gt;0,K748="",TODAY()-N(A748)&gt;=N('Settings'!$B$5)),"NOT APPROVED; ","")="","",LEFT(IF(N(A748)=0,"NO DATE; ",IF(A748&gt;TODAY(),"FUTURE DATE; ",""))&amp;IF(B748="","NO WORKER; ",IF(COUNTIF('Workers'!$A$2:$A$61,B748)=0,"WORKER NOT ON WORKERS SHEET; ",""))&amp;IF(C748="","NO JOB; ",IF(COUNTIF('Jobs'!$A$2:$A$61,C748)=0,"JOB NOT ON JOBS SHEET; ",""))&amp;IF(AND(N(G748)=0,AND(D748&lt;&gt;"",E748&lt;&gt;""),N(E748)&lt;=N(D748)),"END BEFORE START; ",IF(N(M748)&lt;=0,"NO HOURS; ",""))&amp;IF(AND(N(A748)&gt;0,B748&lt;&gt;"",COUNTIFS('Time Entries'!$A$2:$A$1500,A748,'Time Entries'!$B$2:$B$1500,B748,'Time Entries'!$C$2:$C$1500,C748,'Time Entries'!$M$2:$M$1500,M748)&gt;1),"POSSIBLE DUPLICATE; ","")&amp;IF(AND(N(A748)&gt;0,B748&lt;&gt;"",N('Settings'!$B$2)&gt;0,SUMIFS('Time Entries'!$M$2:$M$1500,'Time Entries'!$A$2:$A$1500,A748,'Time Entries'!$B$2:$B$1500,B748)&gt;N('Settings'!$B$2)),"LONG DAY; ","")&amp;IF(AND(N(A748)&gt;0,N(J748)&gt;0,N(J748)-N(A748)&gt;N('Settings'!$B$4)),"ENTERED LATE; ","")&amp;IF(AND(N(A748)&gt;0,K748="",TODAY()-N(A748)&gt;=N('Settings'!$B$5)),"NOT APPROVED; ",""),LEN(IF(N(A748)=0,"NO DATE; ",IF(A748&gt;TODAY(),"FUTURE DATE; ",""))&amp;IF(B748="","NO WORKER; ",IF(COUNTIF('Workers'!$A$2:$A$61,B748)=0,"WORKER NOT ON WORKERS SHEET; ",""))&amp;IF(C748="","NO JOB; ",IF(COUNTIF('Jobs'!$A$2:$A$61,C748)=0,"JOB NOT ON JOBS SHEET; ",""))&amp;IF(AND(N(G748)=0,AND(D748&lt;&gt;"",E748&lt;&gt;""),N(E748)&lt;=N(D748)),"END BEFORE START; ",IF(N(M748)&lt;=0,"NO HOURS; ",""))&amp;IF(AND(N(A748)&gt;0,B748&lt;&gt;"",COUNTIFS('Time Entries'!$A$2:$A$1500,A748,'Time Entries'!$B$2:$B$1500,B748,'Time Entries'!$C$2:$C$1500,C748,'Time Entries'!$M$2:$M$1500,M748)&gt;1),"POSSIBLE DUPLICATE; ","")&amp;IF(AND(N(A748)&gt;0,B748&lt;&gt;"",N('Settings'!$B$2)&gt;0,SUMIFS('Time Entries'!$M$2:$M$1500,'Time Entries'!$A$2:$A$1500,A748,'Time Entries'!$B$2:$B$1500,B748)&gt;N('Settings'!$B$2)),"LONG DAY; ","")&amp;IF(AND(N(A748)&gt;0,N(J748)&gt;0,N(J748)-N(A748)&gt;N('Settings'!$B$4)),"ENTERED LATE; ","")&amp;IF(AND(N(A748)&gt;0,K748="",TODAY()-N(A748)&gt;=N('Settings'!$B$5)),"NOT APPROVED; ",""))-2)))</f>
        <v/>
      </c>
    </row>
    <row r="749">
      <c r="A749" s="6" t="n"/>
      <c r="D749" s="7" t="n"/>
      <c r="E749" s="7" t="n"/>
      <c r="J749" s="6" t="n"/>
      <c r="L749" s="8" t="n"/>
      <c r="M749" s="9">
        <f>IF(NOT(OR(A749&lt;&gt;"",B749&lt;&gt;"",C749&lt;&gt;"")),"",IF(N(G749)&gt;0,N(G749),IF(AND(AND(D749&lt;&gt;"",E749&lt;&gt;""),N(E749)&gt;N(D749)),ROUND((N(E749)-N(D749))*24-N(F749)/60,2),"")))</f>
        <v/>
      </c>
      <c r="N749" s="6">
        <f>IF(N(A749)=0,"",A749-WEEKDAY(A749,3))</f>
        <v/>
      </c>
      <c r="O749" s="8">
        <f>IF(NOT(OR(A749&lt;&gt;"",B749&lt;&gt;"",C749&lt;&gt;"")),"",IF(IF(N(A749)=0,"NO DATE; ",IF(A749&gt;TODAY(),"FUTURE DATE; ",""))&amp;IF(B749="","NO WORKER; ",IF(COUNTIF('Workers'!$A$2:$A$61,B749)=0,"WORKER NOT ON WORKERS SHEET; ",""))&amp;IF(C749="","NO JOB; ",IF(COUNTIF('Jobs'!$A$2:$A$61,C749)=0,"JOB NOT ON JOBS SHEET; ",""))&amp;IF(AND(N(G749)=0,AND(D749&lt;&gt;"",E749&lt;&gt;""),N(E749)&lt;=N(D749)),"END BEFORE START; ",IF(N(M749)&lt;=0,"NO HOURS; ",""))&amp;IF(AND(N(A749)&gt;0,B749&lt;&gt;"",COUNTIFS('Time Entries'!$A$2:$A$1500,A749,'Time Entries'!$B$2:$B$1500,B749,'Time Entries'!$C$2:$C$1500,C749,'Time Entries'!$M$2:$M$1500,M749)&gt;1),"POSSIBLE DUPLICATE; ","")&amp;IF(AND(N(A749)&gt;0,B749&lt;&gt;"",N('Settings'!$B$2)&gt;0,SUMIFS('Time Entries'!$M$2:$M$1500,'Time Entries'!$A$2:$A$1500,A749,'Time Entries'!$B$2:$B$1500,B749)&gt;N('Settings'!$B$2)),"LONG DAY; ","")&amp;IF(AND(N(A749)&gt;0,N(J749)&gt;0,N(J749)-N(A749)&gt;N('Settings'!$B$4)),"ENTERED LATE; ","")&amp;IF(AND(N(A749)&gt;0,K749="",TODAY()-N(A749)&gt;=N('Settings'!$B$5)),"NOT APPROVED; ","")="","",LEFT(IF(N(A749)=0,"NO DATE; ",IF(A749&gt;TODAY(),"FUTURE DATE; ",""))&amp;IF(B749="","NO WORKER; ",IF(COUNTIF('Workers'!$A$2:$A$61,B749)=0,"WORKER NOT ON WORKERS SHEET; ",""))&amp;IF(C749="","NO JOB; ",IF(COUNTIF('Jobs'!$A$2:$A$61,C749)=0,"JOB NOT ON JOBS SHEET; ",""))&amp;IF(AND(N(G749)=0,AND(D749&lt;&gt;"",E749&lt;&gt;""),N(E749)&lt;=N(D749)),"END BEFORE START; ",IF(N(M749)&lt;=0,"NO HOURS; ",""))&amp;IF(AND(N(A749)&gt;0,B749&lt;&gt;"",COUNTIFS('Time Entries'!$A$2:$A$1500,A749,'Time Entries'!$B$2:$B$1500,B749,'Time Entries'!$C$2:$C$1500,C749,'Time Entries'!$M$2:$M$1500,M749)&gt;1),"POSSIBLE DUPLICATE; ","")&amp;IF(AND(N(A749)&gt;0,B749&lt;&gt;"",N('Settings'!$B$2)&gt;0,SUMIFS('Time Entries'!$M$2:$M$1500,'Time Entries'!$A$2:$A$1500,A749,'Time Entries'!$B$2:$B$1500,B749)&gt;N('Settings'!$B$2)),"LONG DAY; ","")&amp;IF(AND(N(A749)&gt;0,N(J749)&gt;0,N(J749)-N(A749)&gt;N('Settings'!$B$4)),"ENTERED LATE; ","")&amp;IF(AND(N(A749)&gt;0,K749="",TODAY()-N(A749)&gt;=N('Settings'!$B$5)),"NOT APPROVED; ",""),LEN(IF(N(A749)=0,"NO DATE; ",IF(A749&gt;TODAY(),"FUTURE DATE; ",""))&amp;IF(B749="","NO WORKER; ",IF(COUNTIF('Workers'!$A$2:$A$61,B749)=0,"WORKER NOT ON WORKERS SHEET; ",""))&amp;IF(C749="","NO JOB; ",IF(COUNTIF('Jobs'!$A$2:$A$61,C749)=0,"JOB NOT ON JOBS SHEET; ",""))&amp;IF(AND(N(G749)=0,AND(D749&lt;&gt;"",E749&lt;&gt;""),N(E749)&lt;=N(D749)),"END BEFORE START; ",IF(N(M749)&lt;=0,"NO HOURS; ",""))&amp;IF(AND(N(A749)&gt;0,B749&lt;&gt;"",COUNTIFS('Time Entries'!$A$2:$A$1500,A749,'Time Entries'!$B$2:$B$1500,B749,'Time Entries'!$C$2:$C$1500,C749,'Time Entries'!$M$2:$M$1500,M749)&gt;1),"POSSIBLE DUPLICATE; ","")&amp;IF(AND(N(A749)&gt;0,B749&lt;&gt;"",N('Settings'!$B$2)&gt;0,SUMIFS('Time Entries'!$M$2:$M$1500,'Time Entries'!$A$2:$A$1500,A749,'Time Entries'!$B$2:$B$1500,B749)&gt;N('Settings'!$B$2)),"LONG DAY; ","")&amp;IF(AND(N(A749)&gt;0,N(J749)&gt;0,N(J749)-N(A749)&gt;N('Settings'!$B$4)),"ENTERED LATE; ","")&amp;IF(AND(N(A749)&gt;0,K749="",TODAY()-N(A749)&gt;=N('Settings'!$B$5)),"NOT APPROVED; ",""))-2)))</f>
        <v/>
      </c>
    </row>
    <row r="750">
      <c r="A750" s="6" t="n"/>
      <c r="D750" s="7" t="n"/>
      <c r="E750" s="7" t="n"/>
      <c r="J750" s="6" t="n"/>
      <c r="L750" s="8" t="n"/>
      <c r="M750" s="9">
        <f>IF(NOT(OR(A750&lt;&gt;"",B750&lt;&gt;"",C750&lt;&gt;"")),"",IF(N(G750)&gt;0,N(G750),IF(AND(AND(D750&lt;&gt;"",E750&lt;&gt;""),N(E750)&gt;N(D750)),ROUND((N(E750)-N(D750))*24-N(F750)/60,2),"")))</f>
        <v/>
      </c>
      <c r="N750" s="6">
        <f>IF(N(A750)=0,"",A750-WEEKDAY(A750,3))</f>
        <v/>
      </c>
      <c r="O750" s="8">
        <f>IF(NOT(OR(A750&lt;&gt;"",B750&lt;&gt;"",C750&lt;&gt;"")),"",IF(IF(N(A750)=0,"NO DATE; ",IF(A750&gt;TODAY(),"FUTURE DATE; ",""))&amp;IF(B750="","NO WORKER; ",IF(COUNTIF('Workers'!$A$2:$A$61,B750)=0,"WORKER NOT ON WORKERS SHEET; ",""))&amp;IF(C750="","NO JOB; ",IF(COUNTIF('Jobs'!$A$2:$A$61,C750)=0,"JOB NOT ON JOBS SHEET; ",""))&amp;IF(AND(N(G750)=0,AND(D750&lt;&gt;"",E750&lt;&gt;""),N(E750)&lt;=N(D750)),"END BEFORE START; ",IF(N(M750)&lt;=0,"NO HOURS; ",""))&amp;IF(AND(N(A750)&gt;0,B750&lt;&gt;"",COUNTIFS('Time Entries'!$A$2:$A$1500,A750,'Time Entries'!$B$2:$B$1500,B750,'Time Entries'!$C$2:$C$1500,C750,'Time Entries'!$M$2:$M$1500,M750)&gt;1),"POSSIBLE DUPLICATE; ","")&amp;IF(AND(N(A750)&gt;0,B750&lt;&gt;"",N('Settings'!$B$2)&gt;0,SUMIFS('Time Entries'!$M$2:$M$1500,'Time Entries'!$A$2:$A$1500,A750,'Time Entries'!$B$2:$B$1500,B750)&gt;N('Settings'!$B$2)),"LONG DAY; ","")&amp;IF(AND(N(A750)&gt;0,N(J750)&gt;0,N(J750)-N(A750)&gt;N('Settings'!$B$4)),"ENTERED LATE; ","")&amp;IF(AND(N(A750)&gt;0,K750="",TODAY()-N(A750)&gt;=N('Settings'!$B$5)),"NOT APPROVED; ","")="","",LEFT(IF(N(A750)=0,"NO DATE; ",IF(A750&gt;TODAY(),"FUTURE DATE; ",""))&amp;IF(B750="","NO WORKER; ",IF(COUNTIF('Workers'!$A$2:$A$61,B750)=0,"WORKER NOT ON WORKERS SHEET; ",""))&amp;IF(C750="","NO JOB; ",IF(COUNTIF('Jobs'!$A$2:$A$61,C750)=0,"JOB NOT ON JOBS SHEET; ",""))&amp;IF(AND(N(G750)=0,AND(D750&lt;&gt;"",E750&lt;&gt;""),N(E750)&lt;=N(D750)),"END BEFORE START; ",IF(N(M750)&lt;=0,"NO HOURS; ",""))&amp;IF(AND(N(A750)&gt;0,B750&lt;&gt;"",COUNTIFS('Time Entries'!$A$2:$A$1500,A750,'Time Entries'!$B$2:$B$1500,B750,'Time Entries'!$C$2:$C$1500,C750,'Time Entries'!$M$2:$M$1500,M750)&gt;1),"POSSIBLE DUPLICATE; ","")&amp;IF(AND(N(A750)&gt;0,B750&lt;&gt;"",N('Settings'!$B$2)&gt;0,SUMIFS('Time Entries'!$M$2:$M$1500,'Time Entries'!$A$2:$A$1500,A750,'Time Entries'!$B$2:$B$1500,B750)&gt;N('Settings'!$B$2)),"LONG DAY; ","")&amp;IF(AND(N(A750)&gt;0,N(J750)&gt;0,N(J750)-N(A750)&gt;N('Settings'!$B$4)),"ENTERED LATE; ","")&amp;IF(AND(N(A750)&gt;0,K750="",TODAY()-N(A750)&gt;=N('Settings'!$B$5)),"NOT APPROVED; ",""),LEN(IF(N(A750)=0,"NO DATE; ",IF(A750&gt;TODAY(),"FUTURE DATE; ",""))&amp;IF(B750="","NO WORKER; ",IF(COUNTIF('Workers'!$A$2:$A$61,B750)=0,"WORKER NOT ON WORKERS SHEET; ",""))&amp;IF(C750="","NO JOB; ",IF(COUNTIF('Jobs'!$A$2:$A$61,C750)=0,"JOB NOT ON JOBS SHEET; ",""))&amp;IF(AND(N(G750)=0,AND(D750&lt;&gt;"",E750&lt;&gt;""),N(E750)&lt;=N(D750)),"END BEFORE START; ",IF(N(M750)&lt;=0,"NO HOURS; ",""))&amp;IF(AND(N(A750)&gt;0,B750&lt;&gt;"",COUNTIFS('Time Entries'!$A$2:$A$1500,A750,'Time Entries'!$B$2:$B$1500,B750,'Time Entries'!$C$2:$C$1500,C750,'Time Entries'!$M$2:$M$1500,M750)&gt;1),"POSSIBLE DUPLICATE; ","")&amp;IF(AND(N(A750)&gt;0,B750&lt;&gt;"",N('Settings'!$B$2)&gt;0,SUMIFS('Time Entries'!$M$2:$M$1500,'Time Entries'!$A$2:$A$1500,A750,'Time Entries'!$B$2:$B$1500,B750)&gt;N('Settings'!$B$2)),"LONG DAY; ","")&amp;IF(AND(N(A750)&gt;0,N(J750)&gt;0,N(J750)-N(A750)&gt;N('Settings'!$B$4)),"ENTERED LATE; ","")&amp;IF(AND(N(A750)&gt;0,K750="",TODAY()-N(A750)&gt;=N('Settings'!$B$5)),"NOT APPROVED; ",""))-2)))</f>
        <v/>
      </c>
    </row>
    <row r="751">
      <c r="A751" s="6" t="n"/>
      <c r="D751" s="7" t="n"/>
      <c r="E751" s="7" t="n"/>
      <c r="J751" s="6" t="n"/>
      <c r="L751" s="8" t="n"/>
      <c r="M751" s="9">
        <f>IF(NOT(OR(A751&lt;&gt;"",B751&lt;&gt;"",C751&lt;&gt;"")),"",IF(N(G751)&gt;0,N(G751),IF(AND(AND(D751&lt;&gt;"",E751&lt;&gt;""),N(E751)&gt;N(D751)),ROUND((N(E751)-N(D751))*24-N(F751)/60,2),"")))</f>
        <v/>
      </c>
      <c r="N751" s="6">
        <f>IF(N(A751)=0,"",A751-WEEKDAY(A751,3))</f>
        <v/>
      </c>
      <c r="O751" s="8">
        <f>IF(NOT(OR(A751&lt;&gt;"",B751&lt;&gt;"",C751&lt;&gt;"")),"",IF(IF(N(A751)=0,"NO DATE; ",IF(A751&gt;TODAY(),"FUTURE DATE; ",""))&amp;IF(B751="","NO WORKER; ",IF(COUNTIF('Workers'!$A$2:$A$61,B751)=0,"WORKER NOT ON WORKERS SHEET; ",""))&amp;IF(C751="","NO JOB; ",IF(COUNTIF('Jobs'!$A$2:$A$61,C751)=0,"JOB NOT ON JOBS SHEET; ",""))&amp;IF(AND(N(G751)=0,AND(D751&lt;&gt;"",E751&lt;&gt;""),N(E751)&lt;=N(D751)),"END BEFORE START; ",IF(N(M751)&lt;=0,"NO HOURS; ",""))&amp;IF(AND(N(A751)&gt;0,B751&lt;&gt;"",COUNTIFS('Time Entries'!$A$2:$A$1500,A751,'Time Entries'!$B$2:$B$1500,B751,'Time Entries'!$C$2:$C$1500,C751,'Time Entries'!$M$2:$M$1500,M751)&gt;1),"POSSIBLE DUPLICATE; ","")&amp;IF(AND(N(A751)&gt;0,B751&lt;&gt;"",N('Settings'!$B$2)&gt;0,SUMIFS('Time Entries'!$M$2:$M$1500,'Time Entries'!$A$2:$A$1500,A751,'Time Entries'!$B$2:$B$1500,B751)&gt;N('Settings'!$B$2)),"LONG DAY; ","")&amp;IF(AND(N(A751)&gt;0,N(J751)&gt;0,N(J751)-N(A751)&gt;N('Settings'!$B$4)),"ENTERED LATE; ","")&amp;IF(AND(N(A751)&gt;0,K751="",TODAY()-N(A751)&gt;=N('Settings'!$B$5)),"NOT APPROVED; ","")="","",LEFT(IF(N(A751)=0,"NO DATE; ",IF(A751&gt;TODAY(),"FUTURE DATE; ",""))&amp;IF(B751="","NO WORKER; ",IF(COUNTIF('Workers'!$A$2:$A$61,B751)=0,"WORKER NOT ON WORKERS SHEET; ",""))&amp;IF(C751="","NO JOB; ",IF(COUNTIF('Jobs'!$A$2:$A$61,C751)=0,"JOB NOT ON JOBS SHEET; ",""))&amp;IF(AND(N(G751)=0,AND(D751&lt;&gt;"",E751&lt;&gt;""),N(E751)&lt;=N(D751)),"END BEFORE START; ",IF(N(M751)&lt;=0,"NO HOURS; ",""))&amp;IF(AND(N(A751)&gt;0,B751&lt;&gt;"",COUNTIFS('Time Entries'!$A$2:$A$1500,A751,'Time Entries'!$B$2:$B$1500,B751,'Time Entries'!$C$2:$C$1500,C751,'Time Entries'!$M$2:$M$1500,M751)&gt;1),"POSSIBLE DUPLICATE; ","")&amp;IF(AND(N(A751)&gt;0,B751&lt;&gt;"",N('Settings'!$B$2)&gt;0,SUMIFS('Time Entries'!$M$2:$M$1500,'Time Entries'!$A$2:$A$1500,A751,'Time Entries'!$B$2:$B$1500,B751)&gt;N('Settings'!$B$2)),"LONG DAY; ","")&amp;IF(AND(N(A751)&gt;0,N(J751)&gt;0,N(J751)-N(A751)&gt;N('Settings'!$B$4)),"ENTERED LATE; ","")&amp;IF(AND(N(A751)&gt;0,K751="",TODAY()-N(A751)&gt;=N('Settings'!$B$5)),"NOT APPROVED; ",""),LEN(IF(N(A751)=0,"NO DATE; ",IF(A751&gt;TODAY(),"FUTURE DATE; ",""))&amp;IF(B751="","NO WORKER; ",IF(COUNTIF('Workers'!$A$2:$A$61,B751)=0,"WORKER NOT ON WORKERS SHEET; ",""))&amp;IF(C751="","NO JOB; ",IF(COUNTIF('Jobs'!$A$2:$A$61,C751)=0,"JOB NOT ON JOBS SHEET; ",""))&amp;IF(AND(N(G751)=0,AND(D751&lt;&gt;"",E751&lt;&gt;""),N(E751)&lt;=N(D751)),"END BEFORE START; ",IF(N(M751)&lt;=0,"NO HOURS; ",""))&amp;IF(AND(N(A751)&gt;0,B751&lt;&gt;"",COUNTIFS('Time Entries'!$A$2:$A$1500,A751,'Time Entries'!$B$2:$B$1500,B751,'Time Entries'!$C$2:$C$1500,C751,'Time Entries'!$M$2:$M$1500,M751)&gt;1),"POSSIBLE DUPLICATE; ","")&amp;IF(AND(N(A751)&gt;0,B751&lt;&gt;"",N('Settings'!$B$2)&gt;0,SUMIFS('Time Entries'!$M$2:$M$1500,'Time Entries'!$A$2:$A$1500,A751,'Time Entries'!$B$2:$B$1500,B751)&gt;N('Settings'!$B$2)),"LONG DAY; ","")&amp;IF(AND(N(A751)&gt;0,N(J751)&gt;0,N(J751)-N(A751)&gt;N('Settings'!$B$4)),"ENTERED LATE; ","")&amp;IF(AND(N(A751)&gt;0,K751="",TODAY()-N(A751)&gt;=N('Settings'!$B$5)),"NOT APPROVED; ",""))-2)))</f>
        <v/>
      </c>
    </row>
    <row r="752">
      <c r="A752" s="6" t="n"/>
      <c r="D752" s="7" t="n"/>
      <c r="E752" s="7" t="n"/>
      <c r="J752" s="6" t="n"/>
      <c r="L752" s="8" t="n"/>
      <c r="M752" s="9">
        <f>IF(NOT(OR(A752&lt;&gt;"",B752&lt;&gt;"",C752&lt;&gt;"")),"",IF(N(G752)&gt;0,N(G752),IF(AND(AND(D752&lt;&gt;"",E752&lt;&gt;""),N(E752)&gt;N(D752)),ROUND((N(E752)-N(D752))*24-N(F752)/60,2),"")))</f>
        <v/>
      </c>
      <c r="N752" s="6">
        <f>IF(N(A752)=0,"",A752-WEEKDAY(A752,3))</f>
        <v/>
      </c>
      <c r="O752" s="8">
        <f>IF(NOT(OR(A752&lt;&gt;"",B752&lt;&gt;"",C752&lt;&gt;"")),"",IF(IF(N(A752)=0,"NO DATE; ",IF(A752&gt;TODAY(),"FUTURE DATE; ",""))&amp;IF(B752="","NO WORKER; ",IF(COUNTIF('Workers'!$A$2:$A$61,B752)=0,"WORKER NOT ON WORKERS SHEET; ",""))&amp;IF(C752="","NO JOB; ",IF(COUNTIF('Jobs'!$A$2:$A$61,C752)=0,"JOB NOT ON JOBS SHEET; ",""))&amp;IF(AND(N(G752)=0,AND(D752&lt;&gt;"",E752&lt;&gt;""),N(E752)&lt;=N(D752)),"END BEFORE START; ",IF(N(M752)&lt;=0,"NO HOURS; ",""))&amp;IF(AND(N(A752)&gt;0,B752&lt;&gt;"",COUNTIFS('Time Entries'!$A$2:$A$1500,A752,'Time Entries'!$B$2:$B$1500,B752,'Time Entries'!$C$2:$C$1500,C752,'Time Entries'!$M$2:$M$1500,M752)&gt;1),"POSSIBLE DUPLICATE; ","")&amp;IF(AND(N(A752)&gt;0,B752&lt;&gt;"",N('Settings'!$B$2)&gt;0,SUMIFS('Time Entries'!$M$2:$M$1500,'Time Entries'!$A$2:$A$1500,A752,'Time Entries'!$B$2:$B$1500,B752)&gt;N('Settings'!$B$2)),"LONG DAY; ","")&amp;IF(AND(N(A752)&gt;0,N(J752)&gt;0,N(J752)-N(A752)&gt;N('Settings'!$B$4)),"ENTERED LATE; ","")&amp;IF(AND(N(A752)&gt;0,K752="",TODAY()-N(A752)&gt;=N('Settings'!$B$5)),"NOT APPROVED; ","")="","",LEFT(IF(N(A752)=0,"NO DATE; ",IF(A752&gt;TODAY(),"FUTURE DATE; ",""))&amp;IF(B752="","NO WORKER; ",IF(COUNTIF('Workers'!$A$2:$A$61,B752)=0,"WORKER NOT ON WORKERS SHEET; ",""))&amp;IF(C752="","NO JOB; ",IF(COUNTIF('Jobs'!$A$2:$A$61,C752)=0,"JOB NOT ON JOBS SHEET; ",""))&amp;IF(AND(N(G752)=0,AND(D752&lt;&gt;"",E752&lt;&gt;""),N(E752)&lt;=N(D752)),"END BEFORE START; ",IF(N(M752)&lt;=0,"NO HOURS; ",""))&amp;IF(AND(N(A752)&gt;0,B752&lt;&gt;"",COUNTIFS('Time Entries'!$A$2:$A$1500,A752,'Time Entries'!$B$2:$B$1500,B752,'Time Entries'!$C$2:$C$1500,C752,'Time Entries'!$M$2:$M$1500,M752)&gt;1),"POSSIBLE DUPLICATE; ","")&amp;IF(AND(N(A752)&gt;0,B752&lt;&gt;"",N('Settings'!$B$2)&gt;0,SUMIFS('Time Entries'!$M$2:$M$1500,'Time Entries'!$A$2:$A$1500,A752,'Time Entries'!$B$2:$B$1500,B752)&gt;N('Settings'!$B$2)),"LONG DAY; ","")&amp;IF(AND(N(A752)&gt;0,N(J752)&gt;0,N(J752)-N(A752)&gt;N('Settings'!$B$4)),"ENTERED LATE; ","")&amp;IF(AND(N(A752)&gt;0,K752="",TODAY()-N(A752)&gt;=N('Settings'!$B$5)),"NOT APPROVED; ",""),LEN(IF(N(A752)=0,"NO DATE; ",IF(A752&gt;TODAY(),"FUTURE DATE; ",""))&amp;IF(B752="","NO WORKER; ",IF(COUNTIF('Workers'!$A$2:$A$61,B752)=0,"WORKER NOT ON WORKERS SHEET; ",""))&amp;IF(C752="","NO JOB; ",IF(COUNTIF('Jobs'!$A$2:$A$61,C752)=0,"JOB NOT ON JOBS SHEET; ",""))&amp;IF(AND(N(G752)=0,AND(D752&lt;&gt;"",E752&lt;&gt;""),N(E752)&lt;=N(D752)),"END BEFORE START; ",IF(N(M752)&lt;=0,"NO HOURS; ",""))&amp;IF(AND(N(A752)&gt;0,B752&lt;&gt;"",COUNTIFS('Time Entries'!$A$2:$A$1500,A752,'Time Entries'!$B$2:$B$1500,B752,'Time Entries'!$C$2:$C$1500,C752,'Time Entries'!$M$2:$M$1500,M752)&gt;1),"POSSIBLE DUPLICATE; ","")&amp;IF(AND(N(A752)&gt;0,B752&lt;&gt;"",N('Settings'!$B$2)&gt;0,SUMIFS('Time Entries'!$M$2:$M$1500,'Time Entries'!$A$2:$A$1500,A752,'Time Entries'!$B$2:$B$1500,B752)&gt;N('Settings'!$B$2)),"LONG DAY; ","")&amp;IF(AND(N(A752)&gt;0,N(J752)&gt;0,N(J752)-N(A752)&gt;N('Settings'!$B$4)),"ENTERED LATE; ","")&amp;IF(AND(N(A752)&gt;0,K752="",TODAY()-N(A752)&gt;=N('Settings'!$B$5)),"NOT APPROVED; ",""))-2)))</f>
        <v/>
      </c>
    </row>
    <row r="753">
      <c r="A753" s="6" t="n"/>
      <c r="D753" s="7" t="n"/>
      <c r="E753" s="7" t="n"/>
      <c r="J753" s="6" t="n"/>
      <c r="L753" s="8" t="n"/>
      <c r="M753" s="9">
        <f>IF(NOT(OR(A753&lt;&gt;"",B753&lt;&gt;"",C753&lt;&gt;"")),"",IF(N(G753)&gt;0,N(G753),IF(AND(AND(D753&lt;&gt;"",E753&lt;&gt;""),N(E753)&gt;N(D753)),ROUND((N(E753)-N(D753))*24-N(F753)/60,2),"")))</f>
        <v/>
      </c>
      <c r="N753" s="6">
        <f>IF(N(A753)=0,"",A753-WEEKDAY(A753,3))</f>
        <v/>
      </c>
      <c r="O753" s="8">
        <f>IF(NOT(OR(A753&lt;&gt;"",B753&lt;&gt;"",C753&lt;&gt;"")),"",IF(IF(N(A753)=0,"NO DATE; ",IF(A753&gt;TODAY(),"FUTURE DATE; ",""))&amp;IF(B753="","NO WORKER; ",IF(COUNTIF('Workers'!$A$2:$A$61,B753)=0,"WORKER NOT ON WORKERS SHEET; ",""))&amp;IF(C753="","NO JOB; ",IF(COUNTIF('Jobs'!$A$2:$A$61,C753)=0,"JOB NOT ON JOBS SHEET; ",""))&amp;IF(AND(N(G753)=0,AND(D753&lt;&gt;"",E753&lt;&gt;""),N(E753)&lt;=N(D753)),"END BEFORE START; ",IF(N(M753)&lt;=0,"NO HOURS; ",""))&amp;IF(AND(N(A753)&gt;0,B753&lt;&gt;"",COUNTIFS('Time Entries'!$A$2:$A$1500,A753,'Time Entries'!$B$2:$B$1500,B753,'Time Entries'!$C$2:$C$1500,C753,'Time Entries'!$M$2:$M$1500,M753)&gt;1),"POSSIBLE DUPLICATE; ","")&amp;IF(AND(N(A753)&gt;0,B753&lt;&gt;"",N('Settings'!$B$2)&gt;0,SUMIFS('Time Entries'!$M$2:$M$1500,'Time Entries'!$A$2:$A$1500,A753,'Time Entries'!$B$2:$B$1500,B753)&gt;N('Settings'!$B$2)),"LONG DAY; ","")&amp;IF(AND(N(A753)&gt;0,N(J753)&gt;0,N(J753)-N(A753)&gt;N('Settings'!$B$4)),"ENTERED LATE; ","")&amp;IF(AND(N(A753)&gt;0,K753="",TODAY()-N(A753)&gt;=N('Settings'!$B$5)),"NOT APPROVED; ","")="","",LEFT(IF(N(A753)=0,"NO DATE; ",IF(A753&gt;TODAY(),"FUTURE DATE; ",""))&amp;IF(B753="","NO WORKER; ",IF(COUNTIF('Workers'!$A$2:$A$61,B753)=0,"WORKER NOT ON WORKERS SHEET; ",""))&amp;IF(C753="","NO JOB; ",IF(COUNTIF('Jobs'!$A$2:$A$61,C753)=0,"JOB NOT ON JOBS SHEET; ",""))&amp;IF(AND(N(G753)=0,AND(D753&lt;&gt;"",E753&lt;&gt;""),N(E753)&lt;=N(D753)),"END BEFORE START; ",IF(N(M753)&lt;=0,"NO HOURS; ",""))&amp;IF(AND(N(A753)&gt;0,B753&lt;&gt;"",COUNTIFS('Time Entries'!$A$2:$A$1500,A753,'Time Entries'!$B$2:$B$1500,B753,'Time Entries'!$C$2:$C$1500,C753,'Time Entries'!$M$2:$M$1500,M753)&gt;1),"POSSIBLE DUPLICATE; ","")&amp;IF(AND(N(A753)&gt;0,B753&lt;&gt;"",N('Settings'!$B$2)&gt;0,SUMIFS('Time Entries'!$M$2:$M$1500,'Time Entries'!$A$2:$A$1500,A753,'Time Entries'!$B$2:$B$1500,B753)&gt;N('Settings'!$B$2)),"LONG DAY; ","")&amp;IF(AND(N(A753)&gt;0,N(J753)&gt;0,N(J753)-N(A753)&gt;N('Settings'!$B$4)),"ENTERED LATE; ","")&amp;IF(AND(N(A753)&gt;0,K753="",TODAY()-N(A753)&gt;=N('Settings'!$B$5)),"NOT APPROVED; ",""),LEN(IF(N(A753)=0,"NO DATE; ",IF(A753&gt;TODAY(),"FUTURE DATE; ",""))&amp;IF(B753="","NO WORKER; ",IF(COUNTIF('Workers'!$A$2:$A$61,B753)=0,"WORKER NOT ON WORKERS SHEET; ",""))&amp;IF(C753="","NO JOB; ",IF(COUNTIF('Jobs'!$A$2:$A$61,C753)=0,"JOB NOT ON JOBS SHEET; ",""))&amp;IF(AND(N(G753)=0,AND(D753&lt;&gt;"",E753&lt;&gt;""),N(E753)&lt;=N(D753)),"END BEFORE START; ",IF(N(M753)&lt;=0,"NO HOURS; ",""))&amp;IF(AND(N(A753)&gt;0,B753&lt;&gt;"",COUNTIFS('Time Entries'!$A$2:$A$1500,A753,'Time Entries'!$B$2:$B$1500,B753,'Time Entries'!$C$2:$C$1500,C753,'Time Entries'!$M$2:$M$1500,M753)&gt;1),"POSSIBLE DUPLICATE; ","")&amp;IF(AND(N(A753)&gt;0,B753&lt;&gt;"",N('Settings'!$B$2)&gt;0,SUMIFS('Time Entries'!$M$2:$M$1500,'Time Entries'!$A$2:$A$1500,A753,'Time Entries'!$B$2:$B$1500,B753)&gt;N('Settings'!$B$2)),"LONG DAY; ","")&amp;IF(AND(N(A753)&gt;0,N(J753)&gt;0,N(J753)-N(A753)&gt;N('Settings'!$B$4)),"ENTERED LATE; ","")&amp;IF(AND(N(A753)&gt;0,K753="",TODAY()-N(A753)&gt;=N('Settings'!$B$5)),"NOT APPROVED; ",""))-2)))</f>
        <v/>
      </c>
    </row>
    <row r="754">
      <c r="A754" s="6" t="n"/>
      <c r="D754" s="7" t="n"/>
      <c r="E754" s="7" t="n"/>
      <c r="J754" s="6" t="n"/>
      <c r="L754" s="8" t="n"/>
      <c r="M754" s="9">
        <f>IF(NOT(OR(A754&lt;&gt;"",B754&lt;&gt;"",C754&lt;&gt;"")),"",IF(N(G754)&gt;0,N(G754),IF(AND(AND(D754&lt;&gt;"",E754&lt;&gt;""),N(E754)&gt;N(D754)),ROUND((N(E754)-N(D754))*24-N(F754)/60,2),"")))</f>
        <v/>
      </c>
      <c r="N754" s="6">
        <f>IF(N(A754)=0,"",A754-WEEKDAY(A754,3))</f>
        <v/>
      </c>
      <c r="O754" s="8">
        <f>IF(NOT(OR(A754&lt;&gt;"",B754&lt;&gt;"",C754&lt;&gt;"")),"",IF(IF(N(A754)=0,"NO DATE; ",IF(A754&gt;TODAY(),"FUTURE DATE; ",""))&amp;IF(B754="","NO WORKER; ",IF(COUNTIF('Workers'!$A$2:$A$61,B754)=0,"WORKER NOT ON WORKERS SHEET; ",""))&amp;IF(C754="","NO JOB; ",IF(COUNTIF('Jobs'!$A$2:$A$61,C754)=0,"JOB NOT ON JOBS SHEET; ",""))&amp;IF(AND(N(G754)=0,AND(D754&lt;&gt;"",E754&lt;&gt;""),N(E754)&lt;=N(D754)),"END BEFORE START; ",IF(N(M754)&lt;=0,"NO HOURS; ",""))&amp;IF(AND(N(A754)&gt;0,B754&lt;&gt;"",COUNTIFS('Time Entries'!$A$2:$A$1500,A754,'Time Entries'!$B$2:$B$1500,B754,'Time Entries'!$C$2:$C$1500,C754,'Time Entries'!$M$2:$M$1500,M754)&gt;1),"POSSIBLE DUPLICATE; ","")&amp;IF(AND(N(A754)&gt;0,B754&lt;&gt;"",N('Settings'!$B$2)&gt;0,SUMIFS('Time Entries'!$M$2:$M$1500,'Time Entries'!$A$2:$A$1500,A754,'Time Entries'!$B$2:$B$1500,B754)&gt;N('Settings'!$B$2)),"LONG DAY; ","")&amp;IF(AND(N(A754)&gt;0,N(J754)&gt;0,N(J754)-N(A754)&gt;N('Settings'!$B$4)),"ENTERED LATE; ","")&amp;IF(AND(N(A754)&gt;0,K754="",TODAY()-N(A754)&gt;=N('Settings'!$B$5)),"NOT APPROVED; ","")="","",LEFT(IF(N(A754)=0,"NO DATE; ",IF(A754&gt;TODAY(),"FUTURE DATE; ",""))&amp;IF(B754="","NO WORKER; ",IF(COUNTIF('Workers'!$A$2:$A$61,B754)=0,"WORKER NOT ON WORKERS SHEET; ",""))&amp;IF(C754="","NO JOB; ",IF(COUNTIF('Jobs'!$A$2:$A$61,C754)=0,"JOB NOT ON JOBS SHEET; ",""))&amp;IF(AND(N(G754)=0,AND(D754&lt;&gt;"",E754&lt;&gt;""),N(E754)&lt;=N(D754)),"END BEFORE START; ",IF(N(M754)&lt;=0,"NO HOURS; ",""))&amp;IF(AND(N(A754)&gt;0,B754&lt;&gt;"",COUNTIFS('Time Entries'!$A$2:$A$1500,A754,'Time Entries'!$B$2:$B$1500,B754,'Time Entries'!$C$2:$C$1500,C754,'Time Entries'!$M$2:$M$1500,M754)&gt;1),"POSSIBLE DUPLICATE; ","")&amp;IF(AND(N(A754)&gt;0,B754&lt;&gt;"",N('Settings'!$B$2)&gt;0,SUMIFS('Time Entries'!$M$2:$M$1500,'Time Entries'!$A$2:$A$1500,A754,'Time Entries'!$B$2:$B$1500,B754)&gt;N('Settings'!$B$2)),"LONG DAY; ","")&amp;IF(AND(N(A754)&gt;0,N(J754)&gt;0,N(J754)-N(A754)&gt;N('Settings'!$B$4)),"ENTERED LATE; ","")&amp;IF(AND(N(A754)&gt;0,K754="",TODAY()-N(A754)&gt;=N('Settings'!$B$5)),"NOT APPROVED; ",""),LEN(IF(N(A754)=0,"NO DATE; ",IF(A754&gt;TODAY(),"FUTURE DATE; ",""))&amp;IF(B754="","NO WORKER; ",IF(COUNTIF('Workers'!$A$2:$A$61,B754)=0,"WORKER NOT ON WORKERS SHEET; ",""))&amp;IF(C754="","NO JOB; ",IF(COUNTIF('Jobs'!$A$2:$A$61,C754)=0,"JOB NOT ON JOBS SHEET; ",""))&amp;IF(AND(N(G754)=0,AND(D754&lt;&gt;"",E754&lt;&gt;""),N(E754)&lt;=N(D754)),"END BEFORE START; ",IF(N(M754)&lt;=0,"NO HOURS; ",""))&amp;IF(AND(N(A754)&gt;0,B754&lt;&gt;"",COUNTIFS('Time Entries'!$A$2:$A$1500,A754,'Time Entries'!$B$2:$B$1500,B754,'Time Entries'!$C$2:$C$1500,C754,'Time Entries'!$M$2:$M$1500,M754)&gt;1),"POSSIBLE DUPLICATE; ","")&amp;IF(AND(N(A754)&gt;0,B754&lt;&gt;"",N('Settings'!$B$2)&gt;0,SUMIFS('Time Entries'!$M$2:$M$1500,'Time Entries'!$A$2:$A$1500,A754,'Time Entries'!$B$2:$B$1500,B754)&gt;N('Settings'!$B$2)),"LONG DAY; ","")&amp;IF(AND(N(A754)&gt;0,N(J754)&gt;0,N(J754)-N(A754)&gt;N('Settings'!$B$4)),"ENTERED LATE; ","")&amp;IF(AND(N(A754)&gt;0,K754="",TODAY()-N(A754)&gt;=N('Settings'!$B$5)),"NOT APPROVED; ",""))-2)))</f>
        <v/>
      </c>
    </row>
    <row r="755">
      <c r="A755" s="6" t="n"/>
      <c r="D755" s="7" t="n"/>
      <c r="E755" s="7" t="n"/>
      <c r="J755" s="6" t="n"/>
      <c r="L755" s="8" t="n"/>
      <c r="M755" s="9">
        <f>IF(NOT(OR(A755&lt;&gt;"",B755&lt;&gt;"",C755&lt;&gt;"")),"",IF(N(G755)&gt;0,N(G755),IF(AND(AND(D755&lt;&gt;"",E755&lt;&gt;""),N(E755)&gt;N(D755)),ROUND((N(E755)-N(D755))*24-N(F755)/60,2),"")))</f>
        <v/>
      </c>
      <c r="N755" s="6">
        <f>IF(N(A755)=0,"",A755-WEEKDAY(A755,3))</f>
        <v/>
      </c>
      <c r="O755" s="8">
        <f>IF(NOT(OR(A755&lt;&gt;"",B755&lt;&gt;"",C755&lt;&gt;"")),"",IF(IF(N(A755)=0,"NO DATE; ",IF(A755&gt;TODAY(),"FUTURE DATE; ",""))&amp;IF(B755="","NO WORKER; ",IF(COUNTIF('Workers'!$A$2:$A$61,B755)=0,"WORKER NOT ON WORKERS SHEET; ",""))&amp;IF(C755="","NO JOB; ",IF(COUNTIF('Jobs'!$A$2:$A$61,C755)=0,"JOB NOT ON JOBS SHEET; ",""))&amp;IF(AND(N(G755)=0,AND(D755&lt;&gt;"",E755&lt;&gt;""),N(E755)&lt;=N(D755)),"END BEFORE START; ",IF(N(M755)&lt;=0,"NO HOURS; ",""))&amp;IF(AND(N(A755)&gt;0,B755&lt;&gt;"",COUNTIFS('Time Entries'!$A$2:$A$1500,A755,'Time Entries'!$B$2:$B$1500,B755,'Time Entries'!$C$2:$C$1500,C755,'Time Entries'!$M$2:$M$1500,M755)&gt;1),"POSSIBLE DUPLICATE; ","")&amp;IF(AND(N(A755)&gt;0,B755&lt;&gt;"",N('Settings'!$B$2)&gt;0,SUMIFS('Time Entries'!$M$2:$M$1500,'Time Entries'!$A$2:$A$1500,A755,'Time Entries'!$B$2:$B$1500,B755)&gt;N('Settings'!$B$2)),"LONG DAY; ","")&amp;IF(AND(N(A755)&gt;0,N(J755)&gt;0,N(J755)-N(A755)&gt;N('Settings'!$B$4)),"ENTERED LATE; ","")&amp;IF(AND(N(A755)&gt;0,K755="",TODAY()-N(A755)&gt;=N('Settings'!$B$5)),"NOT APPROVED; ","")="","",LEFT(IF(N(A755)=0,"NO DATE; ",IF(A755&gt;TODAY(),"FUTURE DATE; ",""))&amp;IF(B755="","NO WORKER; ",IF(COUNTIF('Workers'!$A$2:$A$61,B755)=0,"WORKER NOT ON WORKERS SHEET; ",""))&amp;IF(C755="","NO JOB; ",IF(COUNTIF('Jobs'!$A$2:$A$61,C755)=0,"JOB NOT ON JOBS SHEET; ",""))&amp;IF(AND(N(G755)=0,AND(D755&lt;&gt;"",E755&lt;&gt;""),N(E755)&lt;=N(D755)),"END BEFORE START; ",IF(N(M755)&lt;=0,"NO HOURS; ",""))&amp;IF(AND(N(A755)&gt;0,B755&lt;&gt;"",COUNTIFS('Time Entries'!$A$2:$A$1500,A755,'Time Entries'!$B$2:$B$1500,B755,'Time Entries'!$C$2:$C$1500,C755,'Time Entries'!$M$2:$M$1500,M755)&gt;1),"POSSIBLE DUPLICATE; ","")&amp;IF(AND(N(A755)&gt;0,B755&lt;&gt;"",N('Settings'!$B$2)&gt;0,SUMIFS('Time Entries'!$M$2:$M$1500,'Time Entries'!$A$2:$A$1500,A755,'Time Entries'!$B$2:$B$1500,B755)&gt;N('Settings'!$B$2)),"LONG DAY; ","")&amp;IF(AND(N(A755)&gt;0,N(J755)&gt;0,N(J755)-N(A755)&gt;N('Settings'!$B$4)),"ENTERED LATE; ","")&amp;IF(AND(N(A755)&gt;0,K755="",TODAY()-N(A755)&gt;=N('Settings'!$B$5)),"NOT APPROVED; ",""),LEN(IF(N(A755)=0,"NO DATE; ",IF(A755&gt;TODAY(),"FUTURE DATE; ",""))&amp;IF(B755="","NO WORKER; ",IF(COUNTIF('Workers'!$A$2:$A$61,B755)=0,"WORKER NOT ON WORKERS SHEET; ",""))&amp;IF(C755="","NO JOB; ",IF(COUNTIF('Jobs'!$A$2:$A$61,C755)=0,"JOB NOT ON JOBS SHEET; ",""))&amp;IF(AND(N(G755)=0,AND(D755&lt;&gt;"",E755&lt;&gt;""),N(E755)&lt;=N(D755)),"END BEFORE START; ",IF(N(M755)&lt;=0,"NO HOURS; ",""))&amp;IF(AND(N(A755)&gt;0,B755&lt;&gt;"",COUNTIFS('Time Entries'!$A$2:$A$1500,A755,'Time Entries'!$B$2:$B$1500,B755,'Time Entries'!$C$2:$C$1500,C755,'Time Entries'!$M$2:$M$1500,M755)&gt;1),"POSSIBLE DUPLICATE; ","")&amp;IF(AND(N(A755)&gt;0,B755&lt;&gt;"",N('Settings'!$B$2)&gt;0,SUMIFS('Time Entries'!$M$2:$M$1500,'Time Entries'!$A$2:$A$1500,A755,'Time Entries'!$B$2:$B$1500,B755)&gt;N('Settings'!$B$2)),"LONG DAY; ","")&amp;IF(AND(N(A755)&gt;0,N(J755)&gt;0,N(J755)-N(A755)&gt;N('Settings'!$B$4)),"ENTERED LATE; ","")&amp;IF(AND(N(A755)&gt;0,K755="",TODAY()-N(A755)&gt;=N('Settings'!$B$5)),"NOT APPROVED; ",""))-2)))</f>
        <v/>
      </c>
    </row>
    <row r="756">
      <c r="A756" s="6" t="n"/>
      <c r="D756" s="7" t="n"/>
      <c r="E756" s="7" t="n"/>
      <c r="J756" s="6" t="n"/>
      <c r="L756" s="8" t="n"/>
      <c r="M756" s="9">
        <f>IF(NOT(OR(A756&lt;&gt;"",B756&lt;&gt;"",C756&lt;&gt;"")),"",IF(N(G756)&gt;0,N(G756),IF(AND(AND(D756&lt;&gt;"",E756&lt;&gt;""),N(E756)&gt;N(D756)),ROUND((N(E756)-N(D756))*24-N(F756)/60,2),"")))</f>
        <v/>
      </c>
      <c r="N756" s="6">
        <f>IF(N(A756)=0,"",A756-WEEKDAY(A756,3))</f>
        <v/>
      </c>
      <c r="O756" s="8">
        <f>IF(NOT(OR(A756&lt;&gt;"",B756&lt;&gt;"",C756&lt;&gt;"")),"",IF(IF(N(A756)=0,"NO DATE; ",IF(A756&gt;TODAY(),"FUTURE DATE; ",""))&amp;IF(B756="","NO WORKER; ",IF(COUNTIF('Workers'!$A$2:$A$61,B756)=0,"WORKER NOT ON WORKERS SHEET; ",""))&amp;IF(C756="","NO JOB; ",IF(COUNTIF('Jobs'!$A$2:$A$61,C756)=0,"JOB NOT ON JOBS SHEET; ",""))&amp;IF(AND(N(G756)=0,AND(D756&lt;&gt;"",E756&lt;&gt;""),N(E756)&lt;=N(D756)),"END BEFORE START; ",IF(N(M756)&lt;=0,"NO HOURS; ",""))&amp;IF(AND(N(A756)&gt;0,B756&lt;&gt;"",COUNTIFS('Time Entries'!$A$2:$A$1500,A756,'Time Entries'!$B$2:$B$1500,B756,'Time Entries'!$C$2:$C$1500,C756,'Time Entries'!$M$2:$M$1500,M756)&gt;1),"POSSIBLE DUPLICATE; ","")&amp;IF(AND(N(A756)&gt;0,B756&lt;&gt;"",N('Settings'!$B$2)&gt;0,SUMIFS('Time Entries'!$M$2:$M$1500,'Time Entries'!$A$2:$A$1500,A756,'Time Entries'!$B$2:$B$1500,B756)&gt;N('Settings'!$B$2)),"LONG DAY; ","")&amp;IF(AND(N(A756)&gt;0,N(J756)&gt;0,N(J756)-N(A756)&gt;N('Settings'!$B$4)),"ENTERED LATE; ","")&amp;IF(AND(N(A756)&gt;0,K756="",TODAY()-N(A756)&gt;=N('Settings'!$B$5)),"NOT APPROVED; ","")="","",LEFT(IF(N(A756)=0,"NO DATE; ",IF(A756&gt;TODAY(),"FUTURE DATE; ",""))&amp;IF(B756="","NO WORKER; ",IF(COUNTIF('Workers'!$A$2:$A$61,B756)=0,"WORKER NOT ON WORKERS SHEET; ",""))&amp;IF(C756="","NO JOB; ",IF(COUNTIF('Jobs'!$A$2:$A$61,C756)=0,"JOB NOT ON JOBS SHEET; ",""))&amp;IF(AND(N(G756)=0,AND(D756&lt;&gt;"",E756&lt;&gt;""),N(E756)&lt;=N(D756)),"END BEFORE START; ",IF(N(M756)&lt;=0,"NO HOURS; ",""))&amp;IF(AND(N(A756)&gt;0,B756&lt;&gt;"",COUNTIFS('Time Entries'!$A$2:$A$1500,A756,'Time Entries'!$B$2:$B$1500,B756,'Time Entries'!$C$2:$C$1500,C756,'Time Entries'!$M$2:$M$1500,M756)&gt;1),"POSSIBLE DUPLICATE; ","")&amp;IF(AND(N(A756)&gt;0,B756&lt;&gt;"",N('Settings'!$B$2)&gt;0,SUMIFS('Time Entries'!$M$2:$M$1500,'Time Entries'!$A$2:$A$1500,A756,'Time Entries'!$B$2:$B$1500,B756)&gt;N('Settings'!$B$2)),"LONG DAY; ","")&amp;IF(AND(N(A756)&gt;0,N(J756)&gt;0,N(J756)-N(A756)&gt;N('Settings'!$B$4)),"ENTERED LATE; ","")&amp;IF(AND(N(A756)&gt;0,K756="",TODAY()-N(A756)&gt;=N('Settings'!$B$5)),"NOT APPROVED; ",""),LEN(IF(N(A756)=0,"NO DATE; ",IF(A756&gt;TODAY(),"FUTURE DATE; ",""))&amp;IF(B756="","NO WORKER; ",IF(COUNTIF('Workers'!$A$2:$A$61,B756)=0,"WORKER NOT ON WORKERS SHEET; ",""))&amp;IF(C756="","NO JOB; ",IF(COUNTIF('Jobs'!$A$2:$A$61,C756)=0,"JOB NOT ON JOBS SHEET; ",""))&amp;IF(AND(N(G756)=0,AND(D756&lt;&gt;"",E756&lt;&gt;""),N(E756)&lt;=N(D756)),"END BEFORE START; ",IF(N(M756)&lt;=0,"NO HOURS; ",""))&amp;IF(AND(N(A756)&gt;0,B756&lt;&gt;"",COUNTIFS('Time Entries'!$A$2:$A$1500,A756,'Time Entries'!$B$2:$B$1500,B756,'Time Entries'!$C$2:$C$1500,C756,'Time Entries'!$M$2:$M$1500,M756)&gt;1),"POSSIBLE DUPLICATE; ","")&amp;IF(AND(N(A756)&gt;0,B756&lt;&gt;"",N('Settings'!$B$2)&gt;0,SUMIFS('Time Entries'!$M$2:$M$1500,'Time Entries'!$A$2:$A$1500,A756,'Time Entries'!$B$2:$B$1500,B756)&gt;N('Settings'!$B$2)),"LONG DAY; ","")&amp;IF(AND(N(A756)&gt;0,N(J756)&gt;0,N(J756)-N(A756)&gt;N('Settings'!$B$4)),"ENTERED LATE; ","")&amp;IF(AND(N(A756)&gt;0,K756="",TODAY()-N(A756)&gt;=N('Settings'!$B$5)),"NOT APPROVED; ",""))-2)))</f>
        <v/>
      </c>
    </row>
    <row r="757">
      <c r="A757" s="6" t="n"/>
      <c r="D757" s="7" t="n"/>
      <c r="E757" s="7" t="n"/>
      <c r="J757" s="6" t="n"/>
      <c r="L757" s="8" t="n"/>
      <c r="M757" s="9">
        <f>IF(NOT(OR(A757&lt;&gt;"",B757&lt;&gt;"",C757&lt;&gt;"")),"",IF(N(G757)&gt;0,N(G757),IF(AND(AND(D757&lt;&gt;"",E757&lt;&gt;""),N(E757)&gt;N(D757)),ROUND((N(E757)-N(D757))*24-N(F757)/60,2),"")))</f>
        <v/>
      </c>
      <c r="N757" s="6">
        <f>IF(N(A757)=0,"",A757-WEEKDAY(A757,3))</f>
        <v/>
      </c>
      <c r="O757" s="8">
        <f>IF(NOT(OR(A757&lt;&gt;"",B757&lt;&gt;"",C757&lt;&gt;"")),"",IF(IF(N(A757)=0,"NO DATE; ",IF(A757&gt;TODAY(),"FUTURE DATE; ",""))&amp;IF(B757="","NO WORKER; ",IF(COUNTIF('Workers'!$A$2:$A$61,B757)=0,"WORKER NOT ON WORKERS SHEET; ",""))&amp;IF(C757="","NO JOB; ",IF(COUNTIF('Jobs'!$A$2:$A$61,C757)=0,"JOB NOT ON JOBS SHEET; ",""))&amp;IF(AND(N(G757)=0,AND(D757&lt;&gt;"",E757&lt;&gt;""),N(E757)&lt;=N(D757)),"END BEFORE START; ",IF(N(M757)&lt;=0,"NO HOURS; ",""))&amp;IF(AND(N(A757)&gt;0,B757&lt;&gt;"",COUNTIFS('Time Entries'!$A$2:$A$1500,A757,'Time Entries'!$B$2:$B$1500,B757,'Time Entries'!$C$2:$C$1500,C757,'Time Entries'!$M$2:$M$1500,M757)&gt;1),"POSSIBLE DUPLICATE; ","")&amp;IF(AND(N(A757)&gt;0,B757&lt;&gt;"",N('Settings'!$B$2)&gt;0,SUMIFS('Time Entries'!$M$2:$M$1500,'Time Entries'!$A$2:$A$1500,A757,'Time Entries'!$B$2:$B$1500,B757)&gt;N('Settings'!$B$2)),"LONG DAY; ","")&amp;IF(AND(N(A757)&gt;0,N(J757)&gt;0,N(J757)-N(A757)&gt;N('Settings'!$B$4)),"ENTERED LATE; ","")&amp;IF(AND(N(A757)&gt;0,K757="",TODAY()-N(A757)&gt;=N('Settings'!$B$5)),"NOT APPROVED; ","")="","",LEFT(IF(N(A757)=0,"NO DATE; ",IF(A757&gt;TODAY(),"FUTURE DATE; ",""))&amp;IF(B757="","NO WORKER; ",IF(COUNTIF('Workers'!$A$2:$A$61,B757)=0,"WORKER NOT ON WORKERS SHEET; ",""))&amp;IF(C757="","NO JOB; ",IF(COUNTIF('Jobs'!$A$2:$A$61,C757)=0,"JOB NOT ON JOBS SHEET; ",""))&amp;IF(AND(N(G757)=0,AND(D757&lt;&gt;"",E757&lt;&gt;""),N(E757)&lt;=N(D757)),"END BEFORE START; ",IF(N(M757)&lt;=0,"NO HOURS; ",""))&amp;IF(AND(N(A757)&gt;0,B757&lt;&gt;"",COUNTIFS('Time Entries'!$A$2:$A$1500,A757,'Time Entries'!$B$2:$B$1500,B757,'Time Entries'!$C$2:$C$1500,C757,'Time Entries'!$M$2:$M$1500,M757)&gt;1),"POSSIBLE DUPLICATE; ","")&amp;IF(AND(N(A757)&gt;0,B757&lt;&gt;"",N('Settings'!$B$2)&gt;0,SUMIFS('Time Entries'!$M$2:$M$1500,'Time Entries'!$A$2:$A$1500,A757,'Time Entries'!$B$2:$B$1500,B757)&gt;N('Settings'!$B$2)),"LONG DAY; ","")&amp;IF(AND(N(A757)&gt;0,N(J757)&gt;0,N(J757)-N(A757)&gt;N('Settings'!$B$4)),"ENTERED LATE; ","")&amp;IF(AND(N(A757)&gt;0,K757="",TODAY()-N(A757)&gt;=N('Settings'!$B$5)),"NOT APPROVED; ",""),LEN(IF(N(A757)=0,"NO DATE; ",IF(A757&gt;TODAY(),"FUTURE DATE; ",""))&amp;IF(B757="","NO WORKER; ",IF(COUNTIF('Workers'!$A$2:$A$61,B757)=0,"WORKER NOT ON WORKERS SHEET; ",""))&amp;IF(C757="","NO JOB; ",IF(COUNTIF('Jobs'!$A$2:$A$61,C757)=0,"JOB NOT ON JOBS SHEET; ",""))&amp;IF(AND(N(G757)=0,AND(D757&lt;&gt;"",E757&lt;&gt;""),N(E757)&lt;=N(D757)),"END BEFORE START; ",IF(N(M757)&lt;=0,"NO HOURS; ",""))&amp;IF(AND(N(A757)&gt;0,B757&lt;&gt;"",COUNTIFS('Time Entries'!$A$2:$A$1500,A757,'Time Entries'!$B$2:$B$1500,B757,'Time Entries'!$C$2:$C$1500,C757,'Time Entries'!$M$2:$M$1500,M757)&gt;1),"POSSIBLE DUPLICATE; ","")&amp;IF(AND(N(A757)&gt;0,B757&lt;&gt;"",N('Settings'!$B$2)&gt;0,SUMIFS('Time Entries'!$M$2:$M$1500,'Time Entries'!$A$2:$A$1500,A757,'Time Entries'!$B$2:$B$1500,B757)&gt;N('Settings'!$B$2)),"LONG DAY; ","")&amp;IF(AND(N(A757)&gt;0,N(J757)&gt;0,N(J757)-N(A757)&gt;N('Settings'!$B$4)),"ENTERED LATE; ","")&amp;IF(AND(N(A757)&gt;0,K757="",TODAY()-N(A757)&gt;=N('Settings'!$B$5)),"NOT APPROVED; ",""))-2)))</f>
        <v/>
      </c>
    </row>
    <row r="758">
      <c r="A758" s="6" t="n"/>
      <c r="D758" s="7" t="n"/>
      <c r="E758" s="7" t="n"/>
      <c r="J758" s="6" t="n"/>
      <c r="L758" s="8" t="n"/>
      <c r="M758" s="9">
        <f>IF(NOT(OR(A758&lt;&gt;"",B758&lt;&gt;"",C758&lt;&gt;"")),"",IF(N(G758)&gt;0,N(G758),IF(AND(AND(D758&lt;&gt;"",E758&lt;&gt;""),N(E758)&gt;N(D758)),ROUND((N(E758)-N(D758))*24-N(F758)/60,2),"")))</f>
        <v/>
      </c>
      <c r="N758" s="6">
        <f>IF(N(A758)=0,"",A758-WEEKDAY(A758,3))</f>
        <v/>
      </c>
      <c r="O758" s="8">
        <f>IF(NOT(OR(A758&lt;&gt;"",B758&lt;&gt;"",C758&lt;&gt;"")),"",IF(IF(N(A758)=0,"NO DATE; ",IF(A758&gt;TODAY(),"FUTURE DATE; ",""))&amp;IF(B758="","NO WORKER; ",IF(COUNTIF('Workers'!$A$2:$A$61,B758)=0,"WORKER NOT ON WORKERS SHEET; ",""))&amp;IF(C758="","NO JOB; ",IF(COUNTIF('Jobs'!$A$2:$A$61,C758)=0,"JOB NOT ON JOBS SHEET; ",""))&amp;IF(AND(N(G758)=0,AND(D758&lt;&gt;"",E758&lt;&gt;""),N(E758)&lt;=N(D758)),"END BEFORE START; ",IF(N(M758)&lt;=0,"NO HOURS; ",""))&amp;IF(AND(N(A758)&gt;0,B758&lt;&gt;"",COUNTIFS('Time Entries'!$A$2:$A$1500,A758,'Time Entries'!$B$2:$B$1500,B758,'Time Entries'!$C$2:$C$1500,C758,'Time Entries'!$M$2:$M$1500,M758)&gt;1),"POSSIBLE DUPLICATE; ","")&amp;IF(AND(N(A758)&gt;0,B758&lt;&gt;"",N('Settings'!$B$2)&gt;0,SUMIFS('Time Entries'!$M$2:$M$1500,'Time Entries'!$A$2:$A$1500,A758,'Time Entries'!$B$2:$B$1500,B758)&gt;N('Settings'!$B$2)),"LONG DAY; ","")&amp;IF(AND(N(A758)&gt;0,N(J758)&gt;0,N(J758)-N(A758)&gt;N('Settings'!$B$4)),"ENTERED LATE; ","")&amp;IF(AND(N(A758)&gt;0,K758="",TODAY()-N(A758)&gt;=N('Settings'!$B$5)),"NOT APPROVED; ","")="","",LEFT(IF(N(A758)=0,"NO DATE; ",IF(A758&gt;TODAY(),"FUTURE DATE; ",""))&amp;IF(B758="","NO WORKER; ",IF(COUNTIF('Workers'!$A$2:$A$61,B758)=0,"WORKER NOT ON WORKERS SHEET; ",""))&amp;IF(C758="","NO JOB; ",IF(COUNTIF('Jobs'!$A$2:$A$61,C758)=0,"JOB NOT ON JOBS SHEET; ",""))&amp;IF(AND(N(G758)=0,AND(D758&lt;&gt;"",E758&lt;&gt;""),N(E758)&lt;=N(D758)),"END BEFORE START; ",IF(N(M758)&lt;=0,"NO HOURS; ",""))&amp;IF(AND(N(A758)&gt;0,B758&lt;&gt;"",COUNTIFS('Time Entries'!$A$2:$A$1500,A758,'Time Entries'!$B$2:$B$1500,B758,'Time Entries'!$C$2:$C$1500,C758,'Time Entries'!$M$2:$M$1500,M758)&gt;1),"POSSIBLE DUPLICATE; ","")&amp;IF(AND(N(A758)&gt;0,B758&lt;&gt;"",N('Settings'!$B$2)&gt;0,SUMIFS('Time Entries'!$M$2:$M$1500,'Time Entries'!$A$2:$A$1500,A758,'Time Entries'!$B$2:$B$1500,B758)&gt;N('Settings'!$B$2)),"LONG DAY; ","")&amp;IF(AND(N(A758)&gt;0,N(J758)&gt;0,N(J758)-N(A758)&gt;N('Settings'!$B$4)),"ENTERED LATE; ","")&amp;IF(AND(N(A758)&gt;0,K758="",TODAY()-N(A758)&gt;=N('Settings'!$B$5)),"NOT APPROVED; ",""),LEN(IF(N(A758)=0,"NO DATE; ",IF(A758&gt;TODAY(),"FUTURE DATE; ",""))&amp;IF(B758="","NO WORKER; ",IF(COUNTIF('Workers'!$A$2:$A$61,B758)=0,"WORKER NOT ON WORKERS SHEET; ",""))&amp;IF(C758="","NO JOB; ",IF(COUNTIF('Jobs'!$A$2:$A$61,C758)=0,"JOB NOT ON JOBS SHEET; ",""))&amp;IF(AND(N(G758)=0,AND(D758&lt;&gt;"",E758&lt;&gt;""),N(E758)&lt;=N(D758)),"END BEFORE START; ",IF(N(M758)&lt;=0,"NO HOURS; ",""))&amp;IF(AND(N(A758)&gt;0,B758&lt;&gt;"",COUNTIFS('Time Entries'!$A$2:$A$1500,A758,'Time Entries'!$B$2:$B$1500,B758,'Time Entries'!$C$2:$C$1500,C758,'Time Entries'!$M$2:$M$1500,M758)&gt;1),"POSSIBLE DUPLICATE; ","")&amp;IF(AND(N(A758)&gt;0,B758&lt;&gt;"",N('Settings'!$B$2)&gt;0,SUMIFS('Time Entries'!$M$2:$M$1500,'Time Entries'!$A$2:$A$1500,A758,'Time Entries'!$B$2:$B$1500,B758)&gt;N('Settings'!$B$2)),"LONG DAY; ","")&amp;IF(AND(N(A758)&gt;0,N(J758)&gt;0,N(J758)-N(A758)&gt;N('Settings'!$B$4)),"ENTERED LATE; ","")&amp;IF(AND(N(A758)&gt;0,K758="",TODAY()-N(A758)&gt;=N('Settings'!$B$5)),"NOT APPROVED; ",""))-2)))</f>
        <v/>
      </c>
    </row>
    <row r="759">
      <c r="A759" s="6" t="n"/>
      <c r="D759" s="7" t="n"/>
      <c r="E759" s="7" t="n"/>
      <c r="J759" s="6" t="n"/>
      <c r="L759" s="8" t="n"/>
      <c r="M759" s="9">
        <f>IF(NOT(OR(A759&lt;&gt;"",B759&lt;&gt;"",C759&lt;&gt;"")),"",IF(N(G759)&gt;0,N(G759),IF(AND(AND(D759&lt;&gt;"",E759&lt;&gt;""),N(E759)&gt;N(D759)),ROUND((N(E759)-N(D759))*24-N(F759)/60,2),"")))</f>
        <v/>
      </c>
      <c r="N759" s="6">
        <f>IF(N(A759)=0,"",A759-WEEKDAY(A759,3))</f>
        <v/>
      </c>
      <c r="O759" s="8">
        <f>IF(NOT(OR(A759&lt;&gt;"",B759&lt;&gt;"",C759&lt;&gt;"")),"",IF(IF(N(A759)=0,"NO DATE; ",IF(A759&gt;TODAY(),"FUTURE DATE; ",""))&amp;IF(B759="","NO WORKER; ",IF(COUNTIF('Workers'!$A$2:$A$61,B759)=0,"WORKER NOT ON WORKERS SHEET; ",""))&amp;IF(C759="","NO JOB; ",IF(COUNTIF('Jobs'!$A$2:$A$61,C759)=0,"JOB NOT ON JOBS SHEET; ",""))&amp;IF(AND(N(G759)=0,AND(D759&lt;&gt;"",E759&lt;&gt;""),N(E759)&lt;=N(D759)),"END BEFORE START; ",IF(N(M759)&lt;=0,"NO HOURS; ",""))&amp;IF(AND(N(A759)&gt;0,B759&lt;&gt;"",COUNTIFS('Time Entries'!$A$2:$A$1500,A759,'Time Entries'!$B$2:$B$1500,B759,'Time Entries'!$C$2:$C$1500,C759,'Time Entries'!$M$2:$M$1500,M759)&gt;1),"POSSIBLE DUPLICATE; ","")&amp;IF(AND(N(A759)&gt;0,B759&lt;&gt;"",N('Settings'!$B$2)&gt;0,SUMIFS('Time Entries'!$M$2:$M$1500,'Time Entries'!$A$2:$A$1500,A759,'Time Entries'!$B$2:$B$1500,B759)&gt;N('Settings'!$B$2)),"LONG DAY; ","")&amp;IF(AND(N(A759)&gt;0,N(J759)&gt;0,N(J759)-N(A759)&gt;N('Settings'!$B$4)),"ENTERED LATE; ","")&amp;IF(AND(N(A759)&gt;0,K759="",TODAY()-N(A759)&gt;=N('Settings'!$B$5)),"NOT APPROVED; ","")="","",LEFT(IF(N(A759)=0,"NO DATE; ",IF(A759&gt;TODAY(),"FUTURE DATE; ",""))&amp;IF(B759="","NO WORKER; ",IF(COUNTIF('Workers'!$A$2:$A$61,B759)=0,"WORKER NOT ON WORKERS SHEET; ",""))&amp;IF(C759="","NO JOB; ",IF(COUNTIF('Jobs'!$A$2:$A$61,C759)=0,"JOB NOT ON JOBS SHEET; ",""))&amp;IF(AND(N(G759)=0,AND(D759&lt;&gt;"",E759&lt;&gt;""),N(E759)&lt;=N(D759)),"END BEFORE START; ",IF(N(M759)&lt;=0,"NO HOURS; ",""))&amp;IF(AND(N(A759)&gt;0,B759&lt;&gt;"",COUNTIFS('Time Entries'!$A$2:$A$1500,A759,'Time Entries'!$B$2:$B$1500,B759,'Time Entries'!$C$2:$C$1500,C759,'Time Entries'!$M$2:$M$1500,M759)&gt;1),"POSSIBLE DUPLICATE; ","")&amp;IF(AND(N(A759)&gt;0,B759&lt;&gt;"",N('Settings'!$B$2)&gt;0,SUMIFS('Time Entries'!$M$2:$M$1500,'Time Entries'!$A$2:$A$1500,A759,'Time Entries'!$B$2:$B$1500,B759)&gt;N('Settings'!$B$2)),"LONG DAY; ","")&amp;IF(AND(N(A759)&gt;0,N(J759)&gt;0,N(J759)-N(A759)&gt;N('Settings'!$B$4)),"ENTERED LATE; ","")&amp;IF(AND(N(A759)&gt;0,K759="",TODAY()-N(A759)&gt;=N('Settings'!$B$5)),"NOT APPROVED; ",""),LEN(IF(N(A759)=0,"NO DATE; ",IF(A759&gt;TODAY(),"FUTURE DATE; ",""))&amp;IF(B759="","NO WORKER; ",IF(COUNTIF('Workers'!$A$2:$A$61,B759)=0,"WORKER NOT ON WORKERS SHEET; ",""))&amp;IF(C759="","NO JOB; ",IF(COUNTIF('Jobs'!$A$2:$A$61,C759)=0,"JOB NOT ON JOBS SHEET; ",""))&amp;IF(AND(N(G759)=0,AND(D759&lt;&gt;"",E759&lt;&gt;""),N(E759)&lt;=N(D759)),"END BEFORE START; ",IF(N(M759)&lt;=0,"NO HOURS; ",""))&amp;IF(AND(N(A759)&gt;0,B759&lt;&gt;"",COUNTIFS('Time Entries'!$A$2:$A$1500,A759,'Time Entries'!$B$2:$B$1500,B759,'Time Entries'!$C$2:$C$1500,C759,'Time Entries'!$M$2:$M$1500,M759)&gt;1),"POSSIBLE DUPLICATE; ","")&amp;IF(AND(N(A759)&gt;0,B759&lt;&gt;"",N('Settings'!$B$2)&gt;0,SUMIFS('Time Entries'!$M$2:$M$1500,'Time Entries'!$A$2:$A$1500,A759,'Time Entries'!$B$2:$B$1500,B759)&gt;N('Settings'!$B$2)),"LONG DAY; ","")&amp;IF(AND(N(A759)&gt;0,N(J759)&gt;0,N(J759)-N(A759)&gt;N('Settings'!$B$4)),"ENTERED LATE; ","")&amp;IF(AND(N(A759)&gt;0,K759="",TODAY()-N(A759)&gt;=N('Settings'!$B$5)),"NOT APPROVED; ",""))-2)))</f>
        <v/>
      </c>
    </row>
    <row r="760">
      <c r="A760" s="6" t="n"/>
      <c r="D760" s="7" t="n"/>
      <c r="E760" s="7" t="n"/>
      <c r="J760" s="6" t="n"/>
      <c r="L760" s="8" t="n"/>
      <c r="M760" s="9">
        <f>IF(NOT(OR(A760&lt;&gt;"",B760&lt;&gt;"",C760&lt;&gt;"")),"",IF(N(G760)&gt;0,N(G760),IF(AND(AND(D760&lt;&gt;"",E760&lt;&gt;""),N(E760)&gt;N(D760)),ROUND((N(E760)-N(D760))*24-N(F760)/60,2),"")))</f>
        <v/>
      </c>
      <c r="N760" s="6">
        <f>IF(N(A760)=0,"",A760-WEEKDAY(A760,3))</f>
        <v/>
      </c>
      <c r="O760" s="8">
        <f>IF(NOT(OR(A760&lt;&gt;"",B760&lt;&gt;"",C760&lt;&gt;"")),"",IF(IF(N(A760)=0,"NO DATE; ",IF(A760&gt;TODAY(),"FUTURE DATE; ",""))&amp;IF(B760="","NO WORKER; ",IF(COUNTIF('Workers'!$A$2:$A$61,B760)=0,"WORKER NOT ON WORKERS SHEET; ",""))&amp;IF(C760="","NO JOB; ",IF(COUNTIF('Jobs'!$A$2:$A$61,C760)=0,"JOB NOT ON JOBS SHEET; ",""))&amp;IF(AND(N(G760)=0,AND(D760&lt;&gt;"",E760&lt;&gt;""),N(E760)&lt;=N(D760)),"END BEFORE START; ",IF(N(M760)&lt;=0,"NO HOURS; ",""))&amp;IF(AND(N(A760)&gt;0,B760&lt;&gt;"",COUNTIFS('Time Entries'!$A$2:$A$1500,A760,'Time Entries'!$B$2:$B$1500,B760,'Time Entries'!$C$2:$C$1500,C760,'Time Entries'!$M$2:$M$1500,M760)&gt;1),"POSSIBLE DUPLICATE; ","")&amp;IF(AND(N(A760)&gt;0,B760&lt;&gt;"",N('Settings'!$B$2)&gt;0,SUMIFS('Time Entries'!$M$2:$M$1500,'Time Entries'!$A$2:$A$1500,A760,'Time Entries'!$B$2:$B$1500,B760)&gt;N('Settings'!$B$2)),"LONG DAY; ","")&amp;IF(AND(N(A760)&gt;0,N(J760)&gt;0,N(J760)-N(A760)&gt;N('Settings'!$B$4)),"ENTERED LATE; ","")&amp;IF(AND(N(A760)&gt;0,K760="",TODAY()-N(A760)&gt;=N('Settings'!$B$5)),"NOT APPROVED; ","")="","",LEFT(IF(N(A760)=0,"NO DATE; ",IF(A760&gt;TODAY(),"FUTURE DATE; ",""))&amp;IF(B760="","NO WORKER; ",IF(COUNTIF('Workers'!$A$2:$A$61,B760)=0,"WORKER NOT ON WORKERS SHEET; ",""))&amp;IF(C760="","NO JOB; ",IF(COUNTIF('Jobs'!$A$2:$A$61,C760)=0,"JOB NOT ON JOBS SHEET; ",""))&amp;IF(AND(N(G760)=0,AND(D760&lt;&gt;"",E760&lt;&gt;""),N(E760)&lt;=N(D760)),"END BEFORE START; ",IF(N(M760)&lt;=0,"NO HOURS; ",""))&amp;IF(AND(N(A760)&gt;0,B760&lt;&gt;"",COUNTIFS('Time Entries'!$A$2:$A$1500,A760,'Time Entries'!$B$2:$B$1500,B760,'Time Entries'!$C$2:$C$1500,C760,'Time Entries'!$M$2:$M$1500,M760)&gt;1),"POSSIBLE DUPLICATE; ","")&amp;IF(AND(N(A760)&gt;0,B760&lt;&gt;"",N('Settings'!$B$2)&gt;0,SUMIFS('Time Entries'!$M$2:$M$1500,'Time Entries'!$A$2:$A$1500,A760,'Time Entries'!$B$2:$B$1500,B760)&gt;N('Settings'!$B$2)),"LONG DAY; ","")&amp;IF(AND(N(A760)&gt;0,N(J760)&gt;0,N(J760)-N(A760)&gt;N('Settings'!$B$4)),"ENTERED LATE; ","")&amp;IF(AND(N(A760)&gt;0,K760="",TODAY()-N(A760)&gt;=N('Settings'!$B$5)),"NOT APPROVED; ",""),LEN(IF(N(A760)=0,"NO DATE; ",IF(A760&gt;TODAY(),"FUTURE DATE; ",""))&amp;IF(B760="","NO WORKER; ",IF(COUNTIF('Workers'!$A$2:$A$61,B760)=0,"WORKER NOT ON WORKERS SHEET; ",""))&amp;IF(C760="","NO JOB; ",IF(COUNTIF('Jobs'!$A$2:$A$61,C760)=0,"JOB NOT ON JOBS SHEET; ",""))&amp;IF(AND(N(G760)=0,AND(D760&lt;&gt;"",E760&lt;&gt;""),N(E760)&lt;=N(D760)),"END BEFORE START; ",IF(N(M760)&lt;=0,"NO HOURS; ",""))&amp;IF(AND(N(A760)&gt;0,B760&lt;&gt;"",COUNTIFS('Time Entries'!$A$2:$A$1500,A760,'Time Entries'!$B$2:$B$1500,B760,'Time Entries'!$C$2:$C$1500,C760,'Time Entries'!$M$2:$M$1500,M760)&gt;1),"POSSIBLE DUPLICATE; ","")&amp;IF(AND(N(A760)&gt;0,B760&lt;&gt;"",N('Settings'!$B$2)&gt;0,SUMIFS('Time Entries'!$M$2:$M$1500,'Time Entries'!$A$2:$A$1500,A760,'Time Entries'!$B$2:$B$1500,B760)&gt;N('Settings'!$B$2)),"LONG DAY; ","")&amp;IF(AND(N(A760)&gt;0,N(J760)&gt;0,N(J760)-N(A760)&gt;N('Settings'!$B$4)),"ENTERED LATE; ","")&amp;IF(AND(N(A760)&gt;0,K760="",TODAY()-N(A760)&gt;=N('Settings'!$B$5)),"NOT APPROVED; ",""))-2)))</f>
        <v/>
      </c>
    </row>
    <row r="761">
      <c r="A761" s="6" t="n"/>
      <c r="D761" s="7" t="n"/>
      <c r="E761" s="7" t="n"/>
      <c r="J761" s="6" t="n"/>
      <c r="L761" s="8" t="n"/>
      <c r="M761" s="9">
        <f>IF(NOT(OR(A761&lt;&gt;"",B761&lt;&gt;"",C761&lt;&gt;"")),"",IF(N(G761)&gt;0,N(G761),IF(AND(AND(D761&lt;&gt;"",E761&lt;&gt;""),N(E761)&gt;N(D761)),ROUND((N(E761)-N(D761))*24-N(F761)/60,2),"")))</f>
        <v/>
      </c>
      <c r="N761" s="6">
        <f>IF(N(A761)=0,"",A761-WEEKDAY(A761,3))</f>
        <v/>
      </c>
      <c r="O761" s="8">
        <f>IF(NOT(OR(A761&lt;&gt;"",B761&lt;&gt;"",C761&lt;&gt;"")),"",IF(IF(N(A761)=0,"NO DATE; ",IF(A761&gt;TODAY(),"FUTURE DATE; ",""))&amp;IF(B761="","NO WORKER; ",IF(COUNTIF('Workers'!$A$2:$A$61,B761)=0,"WORKER NOT ON WORKERS SHEET; ",""))&amp;IF(C761="","NO JOB; ",IF(COUNTIF('Jobs'!$A$2:$A$61,C761)=0,"JOB NOT ON JOBS SHEET; ",""))&amp;IF(AND(N(G761)=0,AND(D761&lt;&gt;"",E761&lt;&gt;""),N(E761)&lt;=N(D761)),"END BEFORE START; ",IF(N(M761)&lt;=0,"NO HOURS; ",""))&amp;IF(AND(N(A761)&gt;0,B761&lt;&gt;"",COUNTIFS('Time Entries'!$A$2:$A$1500,A761,'Time Entries'!$B$2:$B$1500,B761,'Time Entries'!$C$2:$C$1500,C761,'Time Entries'!$M$2:$M$1500,M761)&gt;1),"POSSIBLE DUPLICATE; ","")&amp;IF(AND(N(A761)&gt;0,B761&lt;&gt;"",N('Settings'!$B$2)&gt;0,SUMIFS('Time Entries'!$M$2:$M$1500,'Time Entries'!$A$2:$A$1500,A761,'Time Entries'!$B$2:$B$1500,B761)&gt;N('Settings'!$B$2)),"LONG DAY; ","")&amp;IF(AND(N(A761)&gt;0,N(J761)&gt;0,N(J761)-N(A761)&gt;N('Settings'!$B$4)),"ENTERED LATE; ","")&amp;IF(AND(N(A761)&gt;0,K761="",TODAY()-N(A761)&gt;=N('Settings'!$B$5)),"NOT APPROVED; ","")="","",LEFT(IF(N(A761)=0,"NO DATE; ",IF(A761&gt;TODAY(),"FUTURE DATE; ",""))&amp;IF(B761="","NO WORKER; ",IF(COUNTIF('Workers'!$A$2:$A$61,B761)=0,"WORKER NOT ON WORKERS SHEET; ",""))&amp;IF(C761="","NO JOB; ",IF(COUNTIF('Jobs'!$A$2:$A$61,C761)=0,"JOB NOT ON JOBS SHEET; ",""))&amp;IF(AND(N(G761)=0,AND(D761&lt;&gt;"",E761&lt;&gt;""),N(E761)&lt;=N(D761)),"END BEFORE START; ",IF(N(M761)&lt;=0,"NO HOURS; ",""))&amp;IF(AND(N(A761)&gt;0,B761&lt;&gt;"",COUNTIFS('Time Entries'!$A$2:$A$1500,A761,'Time Entries'!$B$2:$B$1500,B761,'Time Entries'!$C$2:$C$1500,C761,'Time Entries'!$M$2:$M$1500,M761)&gt;1),"POSSIBLE DUPLICATE; ","")&amp;IF(AND(N(A761)&gt;0,B761&lt;&gt;"",N('Settings'!$B$2)&gt;0,SUMIFS('Time Entries'!$M$2:$M$1500,'Time Entries'!$A$2:$A$1500,A761,'Time Entries'!$B$2:$B$1500,B761)&gt;N('Settings'!$B$2)),"LONG DAY; ","")&amp;IF(AND(N(A761)&gt;0,N(J761)&gt;0,N(J761)-N(A761)&gt;N('Settings'!$B$4)),"ENTERED LATE; ","")&amp;IF(AND(N(A761)&gt;0,K761="",TODAY()-N(A761)&gt;=N('Settings'!$B$5)),"NOT APPROVED; ",""),LEN(IF(N(A761)=0,"NO DATE; ",IF(A761&gt;TODAY(),"FUTURE DATE; ",""))&amp;IF(B761="","NO WORKER; ",IF(COUNTIF('Workers'!$A$2:$A$61,B761)=0,"WORKER NOT ON WORKERS SHEET; ",""))&amp;IF(C761="","NO JOB; ",IF(COUNTIF('Jobs'!$A$2:$A$61,C761)=0,"JOB NOT ON JOBS SHEET; ",""))&amp;IF(AND(N(G761)=0,AND(D761&lt;&gt;"",E761&lt;&gt;""),N(E761)&lt;=N(D761)),"END BEFORE START; ",IF(N(M761)&lt;=0,"NO HOURS; ",""))&amp;IF(AND(N(A761)&gt;0,B761&lt;&gt;"",COUNTIFS('Time Entries'!$A$2:$A$1500,A761,'Time Entries'!$B$2:$B$1500,B761,'Time Entries'!$C$2:$C$1500,C761,'Time Entries'!$M$2:$M$1500,M761)&gt;1),"POSSIBLE DUPLICATE; ","")&amp;IF(AND(N(A761)&gt;0,B761&lt;&gt;"",N('Settings'!$B$2)&gt;0,SUMIFS('Time Entries'!$M$2:$M$1500,'Time Entries'!$A$2:$A$1500,A761,'Time Entries'!$B$2:$B$1500,B761)&gt;N('Settings'!$B$2)),"LONG DAY; ","")&amp;IF(AND(N(A761)&gt;0,N(J761)&gt;0,N(J761)-N(A761)&gt;N('Settings'!$B$4)),"ENTERED LATE; ","")&amp;IF(AND(N(A761)&gt;0,K761="",TODAY()-N(A761)&gt;=N('Settings'!$B$5)),"NOT APPROVED; ",""))-2)))</f>
        <v/>
      </c>
    </row>
    <row r="762">
      <c r="A762" s="6" t="n"/>
      <c r="D762" s="7" t="n"/>
      <c r="E762" s="7" t="n"/>
      <c r="J762" s="6" t="n"/>
      <c r="L762" s="8" t="n"/>
      <c r="M762" s="9">
        <f>IF(NOT(OR(A762&lt;&gt;"",B762&lt;&gt;"",C762&lt;&gt;"")),"",IF(N(G762)&gt;0,N(G762),IF(AND(AND(D762&lt;&gt;"",E762&lt;&gt;""),N(E762)&gt;N(D762)),ROUND((N(E762)-N(D762))*24-N(F762)/60,2),"")))</f>
        <v/>
      </c>
      <c r="N762" s="6">
        <f>IF(N(A762)=0,"",A762-WEEKDAY(A762,3))</f>
        <v/>
      </c>
      <c r="O762" s="8">
        <f>IF(NOT(OR(A762&lt;&gt;"",B762&lt;&gt;"",C762&lt;&gt;"")),"",IF(IF(N(A762)=0,"NO DATE; ",IF(A762&gt;TODAY(),"FUTURE DATE; ",""))&amp;IF(B762="","NO WORKER; ",IF(COUNTIF('Workers'!$A$2:$A$61,B762)=0,"WORKER NOT ON WORKERS SHEET; ",""))&amp;IF(C762="","NO JOB; ",IF(COUNTIF('Jobs'!$A$2:$A$61,C762)=0,"JOB NOT ON JOBS SHEET; ",""))&amp;IF(AND(N(G762)=0,AND(D762&lt;&gt;"",E762&lt;&gt;""),N(E762)&lt;=N(D762)),"END BEFORE START; ",IF(N(M762)&lt;=0,"NO HOURS; ",""))&amp;IF(AND(N(A762)&gt;0,B762&lt;&gt;"",COUNTIFS('Time Entries'!$A$2:$A$1500,A762,'Time Entries'!$B$2:$B$1500,B762,'Time Entries'!$C$2:$C$1500,C762,'Time Entries'!$M$2:$M$1500,M762)&gt;1),"POSSIBLE DUPLICATE; ","")&amp;IF(AND(N(A762)&gt;0,B762&lt;&gt;"",N('Settings'!$B$2)&gt;0,SUMIFS('Time Entries'!$M$2:$M$1500,'Time Entries'!$A$2:$A$1500,A762,'Time Entries'!$B$2:$B$1500,B762)&gt;N('Settings'!$B$2)),"LONG DAY; ","")&amp;IF(AND(N(A762)&gt;0,N(J762)&gt;0,N(J762)-N(A762)&gt;N('Settings'!$B$4)),"ENTERED LATE; ","")&amp;IF(AND(N(A762)&gt;0,K762="",TODAY()-N(A762)&gt;=N('Settings'!$B$5)),"NOT APPROVED; ","")="","",LEFT(IF(N(A762)=0,"NO DATE; ",IF(A762&gt;TODAY(),"FUTURE DATE; ",""))&amp;IF(B762="","NO WORKER; ",IF(COUNTIF('Workers'!$A$2:$A$61,B762)=0,"WORKER NOT ON WORKERS SHEET; ",""))&amp;IF(C762="","NO JOB; ",IF(COUNTIF('Jobs'!$A$2:$A$61,C762)=0,"JOB NOT ON JOBS SHEET; ",""))&amp;IF(AND(N(G762)=0,AND(D762&lt;&gt;"",E762&lt;&gt;""),N(E762)&lt;=N(D762)),"END BEFORE START; ",IF(N(M762)&lt;=0,"NO HOURS; ",""))&amp;IF(AND(N(A762)&gt;0,B762&lt;&gt;"",COUNTIFS('Time Entries'!$A$2:$A$1500,A762,'Time Entries'!$B$2:$B$1500,B762,'Time Entries'!$C$2:$C$1500,C762,'Time Entries'!$M$2:$M$1500,M762)&gt;1),"POSSIBLE DUPLICATE; ","")&amp;IF(AND(N(A762)&gt;0,B762&lt;&gt;"",N('Settings'!$B$2)&gt;0,SUMIFS('Time Entries'!$M$2:$M$1500,'Time Entries'!$A$2:$A$1500,A762,'Time Entries'!$B$2:$B$1500,B762)&gt;N('Settings'!$B$2)),"LONG DAY; ","")&amp;IF(AND(N(A762)&gt;0,N(J762)&gt;0,N(J762)-N(A762)&gt;N('Settings'!$B$4)),"ENTERED LATE; ","")&amp;IF(AND(N(A762)&gt;0,K762="",TODAY()-N(A762)&gt;=N('Settings'!$B$5)),"NOT APPROVED; ",""),LEN(IF(N(A762)=0,"NO DATE; ",IF(A762&gt;TODAY(),"FUTURE DATE; ",""))&amp;IF(B762="","NO WORKER; ",IF(COUNTIF('Workers'!$A$2:$A$61,B762)=0,"WORKER NOT ON WORKERS SHEET; ",""))&amp;IF(C762="","NO JOB; ",IF(COUNTIF('Jobs'!$A$2:$A$61,C762)=0,"JOB NOT ON JOBS SHEET; ",""))&amp;IF(AND(N(G762)=0,AND(D762&lt;&gt;"",E762&lt;&gt;""),N(E762)&lt;=N(D762)),"END BEFORE START; ",IF(N(M762)&lt;=0,"NO HOURS; ",""))&amp;IF(AND(N(A762)&gt;0,B762&lt;&gt;"",COUNTIFS('Time Entries'!$A$2:$A$1500,A762,'Time Entries'!$B$2:$B$1500,B762,'Time Entries'!$C$2:$C$1500,C762,'Time Entries'!$M$2:$M$1500,M762)&gt;1),"POSSIBLE DUPLICATE; ","")&amp;IF(AND(N(A762)&gt;0,B762&lt;&gt;"",N('Settings'!$B$2)&gt;0,SUMIFS('Time Entries'!$M$2:$M$1500,'Time Entries'!$A$2:$A$1500,A762,'Time Entries'!$B$2:$B$1500,B762)&gt;N('Settings'!$B$2)),"LONG DAY; ","")&amp;IF(AND(N(A762)&gt;0,N(J762)&gt;0,N(J762)-N(A762)&gt;N('Settings'!$B$4)),"ENTERED LATE; ","")&amp;IF(AND(N(A762)&gt;0,K762="",TODAY()-N(A762)&gt;=N('Settings'!$B$5)),"NOT APPROVED; ",""))-2)))</f>
        <v/>
      </c>
    </row>
    <row r="763">
      <c r="A763" s="6" t="n"/>
      <c r="D763" s="7" t="n"/>
      <c r="E763" s="7" t="n"/>
      <c r="J763" s="6" t="n"/>
      <c r="L763" s="8" t="n"/>
      <c r="M763" s="9">
        <f>IF(NOT(OR(A763&lt;&gt;"",B763&lt;&gt;"",C763&lt;&gt;"")),"",IF(N(G763)&gt;0,N(G763),IF(AND(AND(D763&lt;&gt;"",E763&lt;&gt;""),N(E763)&gt;N(D763)),ROUND((N(E763)-N(D763))*24-N(F763)/60,2),"")))</f>
        <v/>
      </c>
      <c r="N763" s="6">
        <f>IF(N(A763)=0,"",A763-WEEKDAY(A763,3))</f>
        <v/>
      </c>
      <c r="O763" s="8">
        <f>IF(NOT(OR(A763&lt;&gt;"",B763&lt;&gt;"",C763&lt;&gt;"")),"",IF(IF(N(A763)=0,"NO DATE; ",IF(A763&gt;TODAY(),"FUTURE DATE; ",""))&amp;IF(B763="","NO WORKER; ",IF(COUNTIF('Workers'!$A$2:$A$61,B763)=0,"WORKER NOT ON WORKERS SHEET; ",""))&amp;IF(C763="","NO JOB; ",IF(COUNTIF('Jobs'!$A$2:$A$61,C763)=0,"JOB NOT ON JOBS SHEET; ",""))&amp;IF(AND(N(G763)=0,AND(D763&lt;&gt;"",E763&lt;&gt;""),N(E763)&lt;=N(D763)),"END BEFORE START; ",IF(N(M763)&lt;=0,"NO HOURS; ",""))&amp;IF(AND(N(A763)&gt;0,B763&lt;&gt;"",COUNTIFS('Time Entries'!$A$2:$A$1500,A763,'Time Entries'!$B$2:$B$1500,B763,'Time Entries'!$C$2:$C$1500,C763,'Time Entries'!$M$2:$M$1500,M763)&gt;1),"POSSIBLE DUPLICATE; ","")&amp;IF(AND(N(A763)&gt;0,B763&lt;&gt;"",N('Settings'!$B$2)&gt;0,SUMIFS('Time Entries'!$M$2:$M$1500,'Time Entries'!$A$2:$A$1500,A763,'Time Entries'!$B$2:$B$1500,B763)&gt;N('Settings'!$B$2)),"LONG DAY; ","")&amp;IF(AND(N(A763)&gt;0,N(J763)&gt;0,N(J763)-N(A763)&gt;N('Settings'!$B$4)),"ENTERED LATE; ","")&amp;IF(AND(N(A763)&gt;0,K763="",TODAY()-N(A763)&gt;=N('Settings'!$B$5)),"NOT APPROVED; ","")="","",LEFT(IF(N(A763)=0,"NO DATE; ",IF(A763&gt;TODAY(),"FUTURE DATE; ",""))&amp;IF(B763="","NO WORKER; ",IF(COUNTIF('Workers'!$A$2:$A$61,B763)=0,"WORKER NOT ON WORKERS SHEET; ",""))&amp;IF(C763="","NO JOB; ",IF(COUNTIF('Jobs'!$A$2:$A$61,C763)=0,"JOB NOT ON JOBS SHEET; ",""))&amp;IF(AND(N(G763)=0,AND(D763&lt;&gt;"",E763&lt;&gt;""),N(E763)&lt;=N(D763)),"END BEFORE START; ",IF(N(M763)&lt;=0,"NO HOURS; ",""))&amp;IF(AND(N(A763)&gt;0,B763&lt;&gt;"",COUNTIFS('Time Entries'!$A$2:$A$1500,A763,'Time Entries'!$B$2:$B$1500,B763,'Time Entries'!$C$2:$C$1500,C763,'Time Entries'!$M$2:$M$1500,M763)&gt;1),"POSSIBLE DUPLICATE; ","")&amp;IF(AND(N(A763)&gt;0,B763&lt;&gt;"",N('Settings'!$B$2)&gt;0,SUMIFS('Time Entries'!$M$2:$M$1500,'Time Entries'!$A$2:$A$1500,A763,'Time Entries'!$B$2:$B$1500,B763)&gt;N('Settings'!$B$2)),"LONG DAY; ","")&amp;IF(AND(N(A763)&gt;0,N(J763)&gt;0,N(J763)-N(A763)&gt;N('Settings'!$B$4)),"ENTERED LATE; ","")&amp;IF(AND(N(A763)&gt;0,K763="",TODAY()-N(A763)&gt;=N('Settings'!$B$5)),"NOT APPROVED; ",""),LEN(IF(N(A763)=0,"NO DATE; ",IF(A763&gt;TODAY(),"FUTURE DATE; ",""))&amp;IF(B763="","NO WORKER; ",IF(COUNTIF('Workers'!$A$2:$A$61,B763)=0,"WORKER NOT ON WORKERS SHEET; ",""))&amp;IF(C763="","NO JOB; ",IF(COUNTIF('Jobs'!$A$2:$A$61,C763)=0,"JOB NOT ON JOBS SHEET; ",""))&amp;IF(AND(N(G763)=0,AND(D763&lt;&gt;"",E763&lt;&gt;""),N(E763)&lt;=N(D763)),"END BEFORE START; ",IF(N(M763)&lt;=0,"NO HOURS; ",""))&amp;IF(AND(N(A763)&gt;0,B763&lt;&gt;"",COUNTIFS('Time Entries'!$A$2:$A$1500,A763,'Time Entries'!$B$2:$B$1500,B763,'Time Entries'!$C$2:$C$1500,C763,'Time Entries'!$M$2:$M$1500,M763)&gt;1),"POSSIBLE DUPLICATE; ","")&amp;IF(AND(N(A763)&gt;0,B763&lt;&gt;"",N('Settings'!$B$2)&gt;0,SUMIFS('Time Entries'!$M$2:$M$1500,'Time Entries'!$A$2:$A$1500,A763,'Time Entries'!$B$2:$B$1500,B763)&gt;N('Settings'!$B$2)),"LONG DAY; ","")&amp;IF(AND(N(A763)&gt;0,N(J763)&gt;0,N(J763)-N(A763)&gt;N('Settings'!$B$4)),"ENTERED LATE; ","")&amp;IF(AND(N(A763)&gt;0,K763="",TODAY()-N(A763)&gt;=N('Settings'!$B$5)),"NOT APPROVED; ",""))-2)))</f>
        <v/>
      </c>
    </row>
    <row r="764">
      <c r="A764" s="6" t="n"/>
      <c r="D764" s="7" t="n"/>
      <c r="E764" s="7" t="n"/>
      <c r="J764" s="6" t="n"/>
      <c r="L764" s="8" t="n"/>
      <c r="M764" s="9">
        <f>IF(NOT(OR(A764&lt;&gt;"",B764&lt;&gt;"",C764&lt;&gt;"")),"",IF(N(G764)&gt;0,N(G764),IF(AND(AND(D764&lt;&gt;"",E764&lt;&gt;""),N(E764)&gt;N(D764)),ROUND((N(E764)-N(D764))*24-N(F764)/60,2),"")))</f>
        <v/>
      </c>
      <c r="N764" s="6">
        <f>IF(N(A764)=0,"",A764-WEEKDAY(A764,3))</f>
        <v/>
      </c>
      <c r="O764" s="8">
        <f>IF(NOT(OR(A764&lt;&gt;"",B764&lt;&gt;"",C764&lt;&gt;"")),"",IF(IF(N(A764)=0,"NO DATE; ",IF(A764&gt;TODAY(),"FUTURE DATE; ",""))&amp;IF(B764="","NO WORKER; ",IF(COUNTIF('Workers'!$A$2:$A$61,B764)=0,"WORKER NOT ON WORKERS SHEET; ",""))&amp;IF(C764="","NO JOB; ",IF(COUNTIF('Jobs'!$A$2:$A$61,C764)=0,"JOB NOT ON JOBS SHEET; ",""))&amp;IF(AND(N(G764)=0,AND(D764&lt;&gt;"",E764&lt;&gt;""),N(E764)&lt;=N(D764)),"END BEFORE START; ",IF(N(M764)&lt;=0,"NO HOURS; ",""))&amp;IF(AND(N(A764)&gt;0,B764&lt;&gt;"",COUNTIFS('Time Entries'!$A$2:$A$1500,A764,'Time Entries'!$B$2:$B$1500,B764,'Time Entries'!$C$2:$C$1500,C764,'Time Entries'!$M$2:$M$1500,M764)&gt;1),"POSSIBLE DUPLICATE; ","")&amp;IF(AND(N(A764)&gt;0,B764&lt;&gt;"",N('Settings'!$B$2)&gt;0,SUMIFS('Time Entries'!$M$2:$M$1500,'Time Entries'!$A$2:$A$1500,A764,'Time Entries'!$B$2:$B$1500,B764)&gt;N('Settings'!$B$2)),"LONG DAY; ","")&amp;IF(AND(N(A764)&gt;0,N(J764)&gt;0,N(J764)-N(A764)&gt;N('Settings'!$B$4)),"ENTERED LATE; ","")&amp;IF(AND(N(A764)&gt;0,K764="",TODAY()-N(A764)&gt;=N('Settings'!$B$5)),"NOT APPROVED; ","")="","",LEFT(IF(N(A764)=0,"NO DATE; ",IF(A764&gt;TODAY(),"FUTURE DATE; ",""))&amp;IF(B764="","NO WORKER; ",IF(COUNTIF('Workers'!$A$2:$A$61,B764)=0,"WORKER NOT ON WORKERS SHEET; ",""))&amp;IF(C764="","NO JOB; ",IF(COUNTIF('Jobs'!$A$2:$A$61,C764)=0,"JOB NOT ON JOBS SHEET; ",""))&amp;IF(AND(N(G764)=0,AND(D764&lt;&gt;"",E764&lt;&gt;""),N(E764)&lt;=N(D764)),"END BEFORE START; ",IF(N(M764)&lt;=0,"NO HOURS; ",""))&amp;IF(AND(N(A764)&gt;0,B764&lt;&gt;"",COUNTIFS('Time Entries'!$A$2:$A$1500,A764,'Time Entries'!$B$2:$B$1500,B764,'Time Entries'!$C$2:$C$1500,C764,'Time Entries'!$M$2:$M$1500,M764)&gt;1),"POSSIBLE DUPLICATE; ","")&amp;IF(AND(N(A764)&gt;0,B764&lt;&gt;"",N('Settings'!$B$2)&gt;0,SUMIFS('Time Entries'!$M$2:$M$1500,'Time Entries'!$A$2:$A$1500,A764,'Time Entries'!$B$2:$B$1500,B764)&gt;N('Settings'!$B$2)),"LONG DAY; ","")&amp;IF(AND(N(A764)&gt;0,N(J764)&gt;0,N(J764)-N(A764)&gt;N('Settings'!$B$4)),"ENTERED LATE; ","")&amp;IF(AND(N(A764)&gt;0,K764="",TODAY()-N(A764)&gt;=N('Settings'!$B$5)),"NOT APPROVED; ",""),LEN(IF(N(A764)=0,"NO DATE; ",IF(A764&gt;TODAY(),"FUTURE DATE; ",""))&amp;IF(B764="","NO WORKER; ",IF(COUNTIF('Workers'!$A$2:$A$61,B764)=0,"WORKER NOT ON WORKERS SHEET; ",""))&amp;IF(C764="","NO JOB; ",IF(COUNTIF('Jobs'!$A$2:$A$61,C764)=0,"JOB NOT ON JOBS SHEET; ",""))&amp;IF(AND(N(G764)=0,AND(D764&lt;&gt;"",E764&lt;&gt;""),N(E764)&lt;=N(D764)),"END BEFORE START; ",IF(N(M764)&lt;=0,"NO HOURS; ",""))&amp;IF(AND(N(A764)&gt;0,B764&lt;&gt;"",COUNTIFS('Time Entries'!$A$2:$A$1500,A764,'Time Entries'!$B$2:$B$1500,B764,'Time Entries'!$C$2:$C$1500,C764,'Time Entries'!$M$2:$M$1500,M764)&gt;1),"POSSIBLE DUPLICATE; ","")&amp;IF(AND(N(A764)&gt;0,B764&lt;&gt;"",N('Settings'!$B$2)&gt;0,SUMIFS('Time Entries'!$M$2:$M$1500,'Time Entries'!$A$2:$A$1500,A764,'Time Entries'!$B$2:$B$1500,B764)&gt;N('Settings'!$B$2)),"LONG DAY; ","")&amp;IF(AND(N(A764)&gt;0,N(J764)&gt;0,N(J764)-N(A764)&gt;N('Settings'!$B$4)),"ENTERED LATE; ","")&amp;IF(AND(N(A764)&gt;0,K764="",TODAY()-N(A764)&gt;=N('Settings'!$B$5)),"NOT APPROVED; ",""))-2)))</f>
        <v/>
      </c>
    </row>
    <row r="765">
      <c r="A765" s="6" t="n"/>
      <c r="D765" s="7" t="n"/>
      <c r="E765" s="7" t="n"/>
      <c r="J765" s="6" t="n"/>
      <c r="L765" s="8" t="n"/>
      <c r="M765" s="9">
        <f>IF(NOT(OR(A765&lt;&gt;"",B765&lt;&gt;"",C765&lt;&gt;"")),"",IF(N(G765)&gt;0,N(G765),IF(AND(AND(D765&lt;&gt;"",E765&lt;&gt;""),N(E765)&gt;N(D765)),ROUND((N(E765)-N(D765))*24-N(F765)/60,2),"")))</f>
        <v/>
      </c>
      <c r="N765" s="6">
        <f>IF(N(A765)=0,"",A765-WEEKDAY(A765,3))</f>
        <v/>
      </c>
      <c r="O765" s="8">
        <f>IF(NOT(OR(A765&lt;&gt;"",B765&lt;&gt;"",C765&lt;&gt;"")),"",IF(IF(N(A765)=0,"NO DATE; ",IF(A765&gt;TODAY(),"FUTURE DATE; ",""))&amp;IF(B765="","NO WORKER; ",IF(COUNTIF('Workers'!$A$2:$A$61,B765)=0,"WORKER NOT ON WORKERS SHEET; ",""))&amp;IF(C765="","NO JOB; ",IF(COUNTIF('Jobs'!$A$2:$A$61,C765)=0,"JOB NOT ON JOBS SHEET; ",""))&amp;IF(AND(N(G765)=0,AND(D765&lt;&gt;"",E765&lt;&gt;""),N(E765)&lt;=N(D765)),"END BEFORE START; ",IF(N(M765)&lt;=0,"NO HOURS; ",""))&amp;IF(AND(N(A765)&gt;0,B765&lt;&gt;"",COUNTIFS('Time Entries'!$A$2:$A$1500,A765,'Time Entries'!$B$2:$B$1500,B765,'Time Entries'!$C$2:$C$1500,C765,'Time Entries'!$M$2:$M$1500,M765)&gt;1),"POSSIBLE DUPLICATE; ","")&amp;IF(AND(N(A765)&gt;0,B765&lt;&gt;"",N('Settings'!$B$2)&gt;0,SUMIFS('Time Entries'!$M$2:$M$1500,'Time Entries'!$A$2:$A$1500,A765,'Time Entries'!$B$2:$B$1500,B765)&gt;N('Settings'!$B$2)),"LONG DAY; ","")&amp;IF(AND(N(A765)&gt;0,N(J765)&gt;0,N(J765)-N(A765)&gt;N('Settings'!$B$4)),"ENTERED LATE; ","")&amp;IF(AND(N(A765)&gt;0,K765="",TODAY()-N(A765)&gt;=N('Settings'!$B$5)),"NOT APPROVED; ","")="","",LEFT(IF(N(A765)=0,"NO DATE; ",IF(A765&gt;TODAY(),"FUTURE DATE; ",""))&amp;IF(B765="","NO WORKER; ",IF(COUNTIF('Workers'!$A$2:$A$61,B765)=0,"WORKER NOT ON WORKERS SHEET; ",""))&amp;IF(C765="","NO JOB; ",IF(COUNTIF('Jobs'!$A$2:$A$61,C765)=0,"JOB NOT ON JOBS SHEET; ",""))&amp;IF(AND(N(G765)=0,AND(D765&lt;&gt;"",E765&lt;&gt;""),N(E765)&lt;=N(D765)),"END BEFORE START; ",IF(N(M765)&lt;=0,"NO HOURS; ",""))&amp;IF(AND(N(A765)&gt;0,B765&lt;&gt;"",COUNTIFS('Time Entries'!$A$2:$A$1500,A765,'Time Entries'!$B$2:$B$1500,B765,'Time Entries'!$C$2:$C$1500,C765,'Time Entries'!$M$2:$M$1500,M765)&gt;1),"POSSIBLE DUPLICATE; ","")&amp;IF(AND(N(A765)&gt;0,B765&lt;&gt;"",N('Settings'!$B$2)&gt;0,SUMIFS('Time Entries'!$M$2:$M$1500,'Time Entries'!$A$2:$A$1500,A765,'Time Entries'!$B$2:$B$1500,B765)&gt;N('Settings'!$B$2)),"LONG DAY; ","")&amp;IF(AND(N(A765)&gt;0,N(J765)&gt;0,N(J765)-N(A765)&gt;N('Settings'!$B$4)),"ENTERED LATE; ","")&amp;IF(AND(N(A765)&gt;0,K765="",TODAY()-N(A765)&gt;=N('Settings'!$B$5)),"NOT APPROVED; ",""),LEN(IF(N(A765)=0,"NO DATE; ",IF(A765&gt;TODAY(),"FUTURE DATE; ",""))&amp;IF(B765="","NO WORKER; ",IF(COUNTIF('Workers'!$A$2:$A$61,B765)=0,"WORKER NOT ON WORKERS SHEET; ",""))&amp;IF(C765="","NO JOB; ",IF(COUNTIF('Jobs'!$A$2:$A$61,C765)=0,"JOB NOT ON JOBS SHEET; ",""))&amp;IF(AND(N(G765)=0,AND(D765&lt;&gt;"",E765&lt;&gt;""),N(E765)&lt;=N(D765)),"END BEFORE START; ",IF(N(M765)&lt;=0,"NO HOURS; ",""))&amp;IF(AND(N(A765)&gt;0,B765&lt;&gt;"",COUNTIFS('Time Entries'!$A$2:$A$1500,A765,'Time Entries'!$B$2:$B$1500,B765,'Time Entries'!$C$2:$C$1500,C765,'Time Entries'!$M$2:$M$1500,M765)&gt;1),"POSSIBLE DUPLICATE; ","")&amp;IF(AND(N(A765)&gt;0,B765&lt;&gt;"",N('Settings'!$B$2)&gt;0,SUMIFS('Time Entries'!$M$2:$M$1500,'Time Entries'!$A$2:$A$1500,A765,'Time Entries'!$B$2:$B$1500,B765)&gt;N('Settings'!$B$2)),"LONG DAY; ","")&amp;IF(AND(N(A765)&gt;0,N(J765)&gt;0,N(J765)-N(A765)&gt;N('Settings'!$B$4)),"ENTERED LATE; ","")&amp;IF(AND(N(A765)&gt;0,K765="",TODAY()-N(A765)&gt;=N('Settings'!$B$5)),"NOT APPROVED; ",""))-2)))</f>
        <v/>
      </c>
    </row>
    <row r="766">
      <c r="A766" s="6" t="n"/>
      <c r="D766" s="7" t="n"/>
      <c r="E766" s="7" t="n"/>
      <c r="J766" s="6" t="n"/>
      <c r="L766" s="8" t="n"/>
      <c r="M766" s="9">
        <f>IF(NOT(OR(A766&lt;&gt;"",B766&lt;&gt;"",C766&lt;&gt;"")),"",IF(N(G766)&gt;0,N(G766),IF(AND(AND(D766&lt;&gt;"",E766&lt;&gt;""),N(E766)&gt;N(D766)),ROUND((N(E766)-N(D766))*24-N(F766)/60,2),"")))</f>
        <v/>
      </c>
      <c r="N766" s="6">
        <f>IF(N(A766)=0,"",A766-WEEKDAY(A766,3))</f>
        <v/>
      </c>
      <c r="O766" s="8">
        <f>IF(NOT(OR(A766&lt;&gt;"",B766&lt;&gt;"",C766&lt;&gt;"")),"",IF(IF(N(A766)=0,"NO DATE; ",IF(A766&gt;TODAY(),"FUTURE DATE; ",""))&amp;IF(B766="","NO WORKER; ",IF(COUNTIF('Workers'!$A$2:$A$61,B766)=0,"WORKER NOT ON WORKERS SHEET; ",""))&amp;IF(C766="","NO JOB; ",IF(COUNTIF('Jobs'!$A$2:$A$61,C766)=0,"JOB NOT ON JOBS SHEET; ",""))&amp;IF(AND(N(G766)=0,AND(D766&lt;&gt;"",E766&lt;&gt;""),N(E766)&lt;=N(D766)),"END BEFORE START; ",IF(N(M766)&lt;=0,"NO HOURS; ",""))&amp;IF(AND(N(A766)&gt;0,B766&lt;&gt;"",COUNTIFS('Time Entries'!$A$2:$A$1500,A766,'Time Entries'!$B$2:$B$1500,B766,'Time Entries'!$C$2:$C$1500,C766,'Time Entries'!$M$2:$M$1500,M766)&gt;1),"POSSIBLE DUPLICATE; ","")&amp;IF(AND(N(A766)&gt;0,B766&lt;&gt;"",N('Settings'!$B$2)&gt;0,SUMIFS('Time Entries'!$M$2:$M$1500,'Time Entries'!$A$2:$A$1500,A766,'Time Entries'!$B$2:$B$1500,B766)&gt;N('Settings'!$B$2)),"LONG DAY; ","")&amp;IF(AND(N(A766)&gt;0,N(J766)&gt;0,N(J766)-N(A766)&gt;N('Settings'!$B$4)),"ENTERED LATE; ","")&amp;IF(AND(N(A766)&gt;0,K766="",TODAY()-N(A766)&gt;=N('Settings'!$B$5)),"NOT APPROVED; ","")="","",LEFT(IF(N(A766)=0,"NO DATE; ",IF(A766&gt;TODAY(),"FUTURE DATE; ",""))&amp;IF(B766="","NO WORKER; ",IF(COUNTIF('Workers'!$A$2:$A$61,B766)=0,"WORKER NOT ON WORKERS SHEET; ",""))&amp;IF(C766="","NO JOB; ",IF(COUNTIF('Jobs'!$A$2:$A$61,C766)=0,"JOB NOT ON JOBS SHEET; ",""))&amp;IF(AND(N(G766)=0,AND(D766&lt;&gt;"",E766&lt;&gt;""),N(E766)&lt;=N(D766)),"END BEFORE START; ",IF(N(M766)&lt;=0,"NO HOURS; ",""))&amp;IF(AND(N(A766)&gt;0,B766&lt;&gt;"",COUNTIFS('Time Entries'!$A$2:$A$1500,A766,'Time Entries'!$B$2:$B$1500,B766,'Time Entries'!$C$2:$C$1500,C766,'Time Entries'!$M$2:$M$1500,M766)&gt;1),"POSSIBLE DUPLICATE; ","")&amp;IF(AND(N(A766)&gt;0,B766&lt;&gt;"",N('Settings'!$B$2)&gt;0,SUMIFS('Time Entries'!$M$2:$M$1500,'Time Entries'!$A$2:$A$1500,A766,'Time Entries'!$B$2:$B$1500,B766)&gt;N('Settings'!$B$2)),"LONG DAY; ","")&amp;IF(AND(N(A766)&gt;0,N(J766)&gt;0,N(J766)-N(A766)&gt;N('Settings'!$B$4)),"ENTERED LATE; ","")&amp;IF(AND(N(A766)&gt;0,K766="",TODAY()-N(A766)&gt;=N('Settings'!$B$5)),"NOT APPROVED; ",""),LEN(IF(N(A766)=0,"NO DATE; ",IF(A766&gt;TODAY(),"FUTURE DATE; ",""))&amp;IF(B766="","NO WORKER; ",IF(COUNTIF('Workers'!$A$2:$A$61,B766)=0,"WORKER NOT ON WORKERS SHEET; ",""))&amp;IF(C766="","NO JOB; ",IF(COUNTIF('Jobs'!$A$2:$A$61,C766)=0,"JOB NOT ON JOBS SHEET; ",""))&amp;IF(AND(N(G766)=0,AND(D766&lt;&gt;"",E766&lt;&gt;""),N(E766)&lt;=N(D766)),"END BEFORE START; ",IF(N(M766)&lt;=0,"NO HOURS; ",""))&amp;IF(AND(N(A766)&gt;0,B766&lt;&gt;"",COUNTIFS('Time Entries'!$A$2:$A$1500,A766,'Time Entries'!$B$2:$B$1500,B766,'Time Entries'!$C$2:$C$1500,C766,'Time Entries'!$M$2:$M$1500,M766)&gt;1),"POSSIBLE DUPLICATE; ","")&amp;IF(AND(N(A766)&gt;0,B766&lt;&gt;"",N('Settings'!$B$2)&gt;0,SUMIFS('Time Entries'!$M$2:$M$1500,'Time Entries'!$A$2:$A$1500,A766,'Time Entries'!$B$2:$B$1500,B766)&gt;N('Settings'!$B$2)),"LONG DAY; ","")&amp;IF(AND(N(A766)&gt;0,N(J766)&gt;0,N(J766)-N(A766)&gt;N('Settings'!$B$4)),"ENTERED LATE; ","")&amp;IF(AND(N(A766)&gt;0,K766="",TODAY()-N(A766)&gt;=N('Settings'!$B$5)),"NOT APPROVED; ",""))-2)))</f>
        <v/>
      </c>
    </row>
    <row r="767">
      <c r="A767" s="6" t="n"/>
      <c r="D767" s="7" t="n"/>
      <c r="E767" s="7" t="n"/>
      <c r="J767" s="6" t="n"/>
      <c r="L767" s="8" t="n"/>
      <c r="M767" s="9">
        <f>IF(NOT(OR(A767&lt;&gt;"",B767&lt;&gt;"",C767&lt;&gt;"")),"",IF(N(G767)&gt;0,N(G767),IF(AND(AND(D767&lt;&gt;"",E767&lt;&gt;""),N(E767)&gt;N(D767)),ROUND((N(E767)-N(D767))*24-N(F767)/60,2),"")))</f>
        <v/>
      </c>
      <c r="N767" s="6">
        <f>IF(N(A767)=0,"",A767-WEEKDAY(A767,3))</f>
        <v/>
      </c>
      <c r="O767" s="8">
        <f>IF(NOT(OR(A767&lt;&gt;"",B767&lt;&gt;"",C767&lt;&gt;"")),"",IF(IF(N(A767)=0,"NO DATE; ",IF(A767&gt;TODAY(),"FUTURE DATE; ",""))&amp;IF(B767="","NO WORKER; ",IF(COUNTIF('Workers'!$A$2:$A$61,B767)=0,"WORKER NOT ON WORKERS SHEET; ",""))&amp;IF(C767="","NO JOB; ",IF(COUNTIF('Jobs'!$A$2:$A$61,C767)=0,"JOB NOT ON JOBS SHEET; ",""))&amp;IF(AND(N(G767)=0,AND(D767&lt;&gt;"",E767&lt;&gt;""),N(E767)&lt;=N(D767)),"END BEFORE START; ",IF(N(M767)&lt;=0,"NO HOURS; ",""))&amp;IF(AND(N(A767)&gt;0,B767&lt;&gt;"",COUNTIFS('Time Entries'!$A$2:$A$1500,A767,'Time Entries'!$B$2:$B$1500,B767,'Time Entries'!$C$2:$C$1500,C767,'Time Entries'!$M$2:$M$1500,M767)&gt;1),"POSSIBLE DUPLICATE; ","")&amp;IF(AND(N(A767)&gt;0,B767&lt;&gt;"",N('Settings'!$B$2)&gt;0,SUMIFS('Time Entries'!$M$2:$M$1500,'Time Entries'!$A$2:$A$1500,A767,'Time Entries'!$B$2:$B$1500,B767)&gt;N('Settings'!$B$2)),"LONG DAY; ","")&amp;IF(AND(N(A767)&gt;0,N(J767)&gt;0,N(J767)-N(A767)&gt;N('Settings'!$B$4)),"ENTERED LATE; ","")&amp;IF(AND(N(A767)&gt;0,K767="",TODAY()-N(A767)&gt;=N('Settings'!$B$5)),"NOT APPROVED; ","")="","",LEFT(IF(N(A767)=0,"NO DATE; ",IF(A767&gt;TODAY(),"FUTURE DATE; ",""))&amp;IF(B767="","NO WORKER; ",IF(COUNTIF('Workers'!$A$2:$A$61,B767)=0,"WORKER NOT ON WORKERS SHEET; ",""))&amp;IF(C767="","NO JOB; ",IF(COUNTIF('Jobs'!$A$2:$A$61,C767)=0,"JOB NOT ON JOBS SHEET; ",""))&amp;IF(AND(N(G767)=0,AND(D767&lt;&gt;"",E767&lt;&gt;""),N(E767)&lt;=N(D767)),"END BEFORE START; ",IF(N(M767)&lt;=0,"NO HOURS; ",""))&amp;IF(AND(N(A767)&gt;0,B767&lt;&gt;"",COUNTIFS('Time Entries'!$A$2:$A$1500,A767,'Time Entries'!$B$2:$B$1500,B767,'Time Entries'!$C$2:$C$1500,C767,'Time Entries'!$M$2:$M$1500,M767)&gt;1),"POSSIBLE DUPLICATE; ","")&amp;IF(AND(N(A767)&gt;0,B767&lt;&gt;"",N('Settings'!$B$2)&gt;0,SUMIFS('Time Entries'!$M$2:$M$1500,'Time Entries'!$A$2:$A$1500,A767,'Time Entries'!$B$2:$B$1500,B767)&gt;N('Settings'!$B$2)),"LONG DAY; ","")&amp;IF(AND(N(A767)&gt;0,N(J767)&gt;0,N(J767)-N(A767)&gt;N('Settings'!$B$4)),"ENTERED LATE; ","")&amp;IF(AND(N(A767)&gt;0,K767="",TODAY()-N(A767)&gt;=N('Settings'!$B$5)),"NOT APPROVED; ",""),LEN(IF(N(A767)=0,"NO DATE; ",IF(A767&gt;TODAY(),"FUTURE DATE; ",""))&amp;IF(B767="","NO WORKER; ",IF(COUNTIF('Workers'!$A$2:$A$61,B767)=0,"WORKER NOT ON WORKERS SHEET; ",""))&amp;IF(C767="","NO JOB; ",IF(COUNTIF('Jobs'!$A$2:$A$61,C767)=0,"JOB NOT ON JOBS SHEET; ",""))&amp;IF(AND(N(G767)=0,AND(D767&lt;&gt;"",E767&lt;&gt;""),N(E767)&lt;=N(D767)),"END BEFORE START; ",IF(N(M767)&lt;=0,"NO HOURS; ",""))&amp;IF(AND(N(A767)&gt;0,B767&lt;&gt;"",COUNTIFS('Time Entries'!$A$2:$A$1500,A767,'Time Entries'!$B$2:$B$1500,B767,'Time Entries'!$C$2:$C$1500,C767,'Time Entries'!$M$2:$M$1500,M767)&gt;1),"POSSIBLE DUPLICATE; ","")&amp;IF(AND(N(A767)&gt;0,B767&lt;&gt;"",N('Settings'!$B$2)&gt;0,SUMIFS('Time Entries'!$M$2:$M$1500,'Time Entries'!$A$2:$A$1500,A767,'Time Entries'!$B$2:$B$1500,B767)&gt;N('Settings'!$B$2)),"LONG DAY; ","")&amp;IF(AND(N(A767)&gt;0,N(J767)&gt;0,N(J767)-N(A767)&gt;N('Settings'!$B$4)),"ENTERED LATE; ","")&amp;IF(AND(N(A767)&gt;0,K767="",TODAY()-N(A767)&gt;=N('Settings'!$B$5)),"NOT APPROVED; ",""))-2)))</f>
        <v/>
      </c>
    </row>
    <row r="768">
      <c r="A768" s="6" t="n"/>
      <c r="D768" s="7" t="n"/>
      <c r="E768" s="7" t="n"/>
      <c r="J768" s="6" t="n"/>
      <c r="L768" s="8" t="n"/>
      <c r="M768" s="9">
        <f>IF(NOT(OR(A768&lt;&gt;"",B768&lt;&gt;"",C768&lt;&gt;"")),"",IF(N(G768)&gt;0,N(G768),IF(AND(AND(D768&lt;&gt;"",E768&lt;&gt;""),N(E768)&gt;N(D768)),ROUND((N(E768)-N(D768))*24-N(F768)/60,2),"")))</f>
        <v/>
      </c>
      <c r="N768" s="6">
        <f>IF(N(A768)=0,"",A768-WEEKDAY(A768,3))</f>
        <v/>
      </c>
      <c r="O768" s="8">
        <f>IF(NOT(OR(A768&lt;&gt;"",B768&lt;&gt;"",C768&lt;&gt;"")),"",IF(IF(N(A768)=0,"NO DATE; ",IF(A768&gt;TODAY(),"FUTURE DATE; ",""))&amp;IF(B768="","NO WORKER; ",IF(COUNTIF('Workers'!$A$2:$A$61,B768)=0,"WORKER NOT ON WORKERS SHEET; ",""))&amp;IF(C768="","NO JOB; ",IF(COUNTIF('Jobs'!$A$2:$A$61,C768)=0,"JOB NOT ON JOBS SHEET; ",""))&amp;IF(AND(N(G768)=0,AND(D768&lt;&gt;"",E768&lt;&gt;""),N(E768)&lt;=N(D768)),"END BEFORE START; ",IF(N(M768)&lt;=0,"NO HOURS; ",""))&amp;IF(AND(N(A768)&gt;0,B768&lt;&gt;"",COUNTIFS('Time Entries'!$A$2:$A$1500,A768,'Time Entries'!$B$2:$B$1500,B768,'Time Entries'!$C$2:$C$1500,C768,'Time Entries'!$M$2:$M$1500,M768)&gt;1),"POSSIBLE DUPLICATE; ","")&amp;IF(AND(N(A768)&gt;0,B768&lt;&gt;"",N('Settings'!$B$2)&gt;0,SUMIFS('Time Entries'!$M$2:$M$1500,'Time Entries'!$A$2:$A$1500,A768,'Time Entries'!$B$2:$B$1500,B768)&gt;N('Settings'!$B$2)),"LONG DAY; ","")&amp;IF(AND(N(A768)&gt;0,N(J768)&gt;0,N(J768)-N(A768)&gt;N('Settings'!$B$4)),"ENTERED LATE; ","")&amp;IF(AND(N(A768)&gt;0,K768="",TODAY()-N(A768)&gt;=N('Settings'!$B$5)),"NOT APPROVED; ","")="","",LEFT(IF(N(A768)=0,"NO DATE; ",IF(A768&gt;TODAY(),"FUTURE DATE; ",""))&amp;IF(B768="","NO WORKER; ",IF(COUNTIF('Workers'!$A$2:$A$61,B768)=0,"WORKER NOT ON WORKERS SHEET; ",""))&amp;IF(C768="","NO JOB; ",IF(COUNTIF('Jobs'!$A$2:$A$61,C768)=0,"JOB NOT ON JOBS SHEET; ",""))&amp;IF(AND(N(G768)=0,AND(D768&lt;&gt;"",E768&lt;&gt;""),N(E768)&lt;=N(D768)),"END BEFORE START; ",IF(N(M768)&lt;=0,"NO HOURS; ",""))&amp;IF(AND(N(A768)&gt;0,B768&lt;&gt;"",COUNTIFS('Time Entries'!$A$2:$A$1500,A768,'Time Entries'!$B$2:$B$1500,B768,'Time Entries'!$C$2:$C$1500,C768,'Time Entries'!$M$2:$M$1500,M768)&gt;1),"POSSIBLE DUPLICATE; ","")&amp;IF(AND(N(A768)&gt;0,B768&lt;&gt;"",N('Settings'!$B$2)&gt;0,SUMIFS('Time Entries'!$M$2:$M$1500,'Time Entries'!$A$2:$A$1500,A768,'Time Entries'!$B$2:$B$1500,B768)&gt;N('Settings'!$B$2)),"LONG DAY; ","")&amp;IF(AND(N(A768)&gt;0,N(J768)&gt;0,N(J768)-N(A768)&gt;N('Settings'!$B$4)),"ENTERED LATE; ","")&amp;IF(AND(N(A768)&gt;0,K768="",TODAY()-N(A768)&gt;=N('Settings'!$B$5)),"NOT APPROVED; ",""),LEN(IF(N(A768)=0,"NO DATE; ",IF(A768&gt;TODAY(),"FUTURE DATE; ",""))&amp;IF(B768="","NO WORKER; ",IF(COUNTIF('Workers'!$A$2:$A$61,B768)=0,"WORKER NOT ON WORKERS SHEET; ",""))&amp;IF(C768="","NO JOB; ",IF(COUNTIF('Jobs'!$A$2:$A$61,C768)=0,"JOB NOT ON JOBS SHEET; ",""))&amp;IF(AND(N(G768)=0,AND(D768&lt;&gt;"",E768&lt;&gt;""),N(E768)&lt;=N(D768)),"END BEFORE START; ",IF(N(M768)&lt;=0,"NO HOURS; ",""))&amp;IF(AND(N(A768)&gt;0,B768&lt;&gt;"",COUNTIFS('Time Entries'!$A$2:$A$1500,A768,'Time Entries'!$B$2:$B$1500,B768,'Time Entries'!$C$2:$C$1500,C768,'Time Entries'!$M$2:$M$1500,M768)&gt;1),"POSSIBLE DUPLICATE; ","")&amp;IF(AND(N(A768)&gt;0,B768&lt;&gt;"",N('Settings'!$B$2)&gt;0,SUMIFS('Time Entries'!$M$2:$M$1500,'Time Entries'!$A$2:$A$1500,A768,'Time Entries'!$B$2:$B$1500,B768)&gt;N('Settings'!$B$2)),"LONG DAY; ","")&amp;IF(AND(N(A768)&gt;0,N(J768)&gt;0,N(J768)-N(A768)&gt;N('Settings'!$B$4)),"ENTERED LATE; ","")&amp;IF(AND(N(A768)&gt;0,K768="",TODAY()-N(A768)&gt;=N('Settings'!$B$5)),"NOT APPROVED; ",""))-2)))</f>
        <v/>
      </c>
    </row>
    <row r="769">
      <c r="A769" s="6" t="n"/>
      <c r="D769" s="7" t="n"/>
      <c r="E769" s="7" t="n"/>
      <c r="J769" s="6" t="n"/>
      <c r="L769" s="8" t="n"/>
      <c r="M769" s="9">
        <f>IF(NOT(OR(A769&lt;&gt;"",B769&lt;&gt;"",C769&lt;&gt;"")),"",IF(N(G769)&gt;0,N(G769),IF(AND(AND(D769&lt;&gt;"",E769&lt;&gt;""),N(E769)&gt;N(D769)),ROUND((N(E769)-N(D769))*24-N(F769)/60,2),"")))</f>
        <v/>
      </c>
      <c r="N769" s="6">
        <f>IF(N(A769)=0,"",A769-WEEKDAY(A769,3))</f>
        <v/>
      </c>
      <c r="O769" s="8">
        <f>IF(NOT(OR(A769&lt;&gt;"",B769&lt;&gt;"",C769&lt;&gt;"")),"",IF(IF(N(A769)=0,"NO DATE; ",IF(A769&gt;TODAY(),"FUTURE DATE; ",""))&amp;IF(B769="","NO WORKER; ",IF(COUNTIF('Workers'!$A$2:$A$61,B769)=0,"WORKER NOT ON WORKERS SHEET; ",""))&amp;IF(C769="","NO JOB; ",IF(COUNTIF('Jobs'!$A$2:$A$61,C769)=0,"JOB NOT ON JOBS SHEET; ",""))&amp;IF(AND(N(G769)=0,AND(D769&lt;&gt;"",E769&lt;&gt;""),N(E769)&lt;=N(D769)),"END BEFORE START; ",IF(N(M769)&lt;=0,"NO HOURS; ",""))&amp;IF(AND(N(A769)&gt;0,B769&lt;&gt;"",COUNTIFS('Time Entries'!$A$2:$A$1500,A769,'Time Entries'!$B$2:$B$1500,B769,'Time Entries'!$C$2:$C$1500,C769,'Time Entries'!$M$2:$M$1500,M769)&gt;1),"POSSIBLE DUPLICATE; ","")&amp;IF(AND(N(A769)&gt;0,B769&lt;&gt;"",N('Settings'!$B$2)&gt;0,SUMIFS('Time Entries'!$M$2:$M$1500,'Time Entries'!$A$2:$A$1500,A769,'Time Entries'!$B$2:$B$1500,B769)&gt;N('Settings'!$B$2)),"LONG DAY; ","")&amp;IF(AND(N(A769)&gt;0,N(J769)&gt;0,N(J769)-N(A769)&gt;N('Settings'!$B$4)),"ENTERED LATE; ","")&amp;IF(AND(N(A769)&gt;0,K769="",TODAY()-N(A769)&gt;=N('Settings'!$B$5)),"NOT APPROVED; ","")="","",LEFT(IF(N(A769)=0,"NO DATE; ",IF(A769&gt;TODAY(),"FUTURE DATE; ",""))&amp;IF(B769="","NO WORKER; ",IF(COUNTIF('Workers'!$A$2:$A$61,B769)=0,"WORKER NOT ON WORKERS SHEET; ",""))&amp;IF(C769="","NO JOB; ",IF(COUNTIF('Jobs'!$A$2:$A$61,C769)=0,"JOB NOT ON JOBS SHEET; ",""))&amp;IF(AND(N(G769)=0,AND(D769&lt;&gt;"",E769&lt;&gt;""),N(E769)&lt;=N(D769)),"END BEFORE START; ",IF(N(M769)&lt;=0,"NO HOURS; ",""))&amp;IF(AND(N(A769)&gt;0,B769&lt;&gt;"",COUNTIFS('Time Entries'!$A$2:$A$1500,A769,'Time Entries'!$B$2:$B$1500,B769,'Time Entries'!$C$2:$C$1500,C769,'Time Entries'!$M$2:$M$1500,M769)&gt;1),"POSSIBLE DUPLICATE; ","")&amp;IF(AND(N(A769)&gt;0,B769&lt;&gt;"",N('Settings'!$B$2)&gt;0,SUMIFS('Time Entries'!$M$2:$M$1500,'Time Entries'!$A$2:$A$1500,A769,'Time Entries'!$B$2:$B$1500,B769)&gt;N('Settings'!$B$2)),"LONG DAY; ","")&amp;IF(AND(N(A769)&gt;0,N(J769)&gt;0,N(J769)-N(A769)&gt;N('Settings'!$B$4)),"ENTERED LATE; ","")&amp;IF(AND(N(A769)&gt;0,K769="",TODAY()-N(A769)&gt;=N('Settings'!$B$5)),"NOT APPROVED; ",""),LEN(IF(N(A769)=0,"NO DATE; ",IF(A769&gt;TODAY(),"FUTURE DATE; ",""))&amp;IF(B769="","NO WORKER; ",IF(COUNTIF('Workers'!$A$2:$A$61,B769)=0,"WORKER NOT ON WORKERS SHEET; ",""))&amp;IF(C769="","NO JOB; ",IF(COUNTIF('Jobs'!$A$2:$A$61,C769)=0,"JOB NOT ON JOBS SHEET; ",""))&amp;IF(AND(N(G769)=0,AND(D769&lt;&gt;"",E769&lt;&gt;""),N(E769)&lt;=N(D769)),"END BEFORE START; ",IF(N(M769)&lt;=0,"NO HOURS; ",""))&amp;IF(AND(N(A769)&gt;0,B769&lt;&gt;"",COUNTIFS('Time Entries'!$A$2:$A$1500,A769,'Time Entries'!$B$2:$B$1500,B769,'Time Entries'!$C$2:$C$1500,C769,'Time Entries'!$M$2:$M$1500,M769)&gt;1),"POSSIBLE DUPLICATE; ","")&amp;IF(AND(N(A769)&gt;0,B769&lt;&gt;"",N('Settings'!$B$2)&gt;0,SUMIFS('Time Entries'!$M$2:$M$1500,'Time Entries'!$A$2:$A$1500,A769,'Time Entries'!$B$2:$B$1500,B769)&gt;N('Settings'!$B$2)),"LONG DAY; ","")&amp;IF(AND(N(A769)&gt;0,N(J769)&gt;0,N(J769)-N(A769)&gt;N('Settings'!$B$4)),"ENTERED LATE; ","")&amp;IF(AND(N(A769)&gt;0,K769="",TODAY()-N(A769)&gt;=N('Settings'!$B$5)),"NOT APPROVED; ",""))-2)))</f>
        <v/>
      </c>
    </row>
    <row r="770">
      <c r="A770" s="6" t="n"/>
      <c r="D770" s="7" t="n"/>
      <c r="E770" s="7" t="n"/>
      <c r="J770" s="6" t="n"/>
      <c r="L770" s="8" t="n"/>
      <c r="M770" s="9">
        <f>IF(NOT(OR(A770&lt;&gt;"",B770&lt;&gt;"",C770&lt;&gt;"")),"",IF(N(G770)&gt;0,N(G770),IF(AND(AND(D770&lt;&gt;"",E770&lt;&gt;""),N(E770)&gt;N(D770)),ROUND((N(E770)-N(D770))*24-N(F770)/60,2),"")))</f>
        <v/>
      </c>
      <c r="N770" s="6">
        <f>IF(N(A770)=0,"",A770-WEEKDAY(A770,3))</f>
        <v/>
      </c>
      <c r="O770" s="8">
        <f>IF(NOT(OR(A770&lt;&gt;"",B770&lt;&gt;"",C770&lt;&gt;"")),"",IF(IF(N(A770)=0,"NO DATE; ",IF(A770&gt;TODAY(),"FUTURE DATE; ",""))&amp;IF(B770="","NO WORKER; ",IF(COUNTIF('Workers'!$A$2:$A$61,B770)=0,"WORKER NOT ON WORKERS SHEET; ",""))&amp;IF(C770="","NO JOB; ",IF(COUNTIF('Jobs'!$A$2:$A$61,C770)=0,"JOB NOT ON JOBS SHEET; ",""))&amp;IF(AND(N(G770)=0,AND(D770&lt;&gt;"",E770&lt;&gt;""),N(E770)&lt;=N(D770)),"END BEFORE START; ",IF(N(M770)&lt;=0,"NO HOURS; ",""))&amp;IF(AND(N(A770)&gt;0,B770&lt;&gt;"",COUNTIFS('Time Entries'!$A$2:$A$1500,A770,'Time Entries'!$B$2:$B$1500,B770,'Time Entries'!$C$2:$C$1500,C770,'Time Entries'!$M$2:$M$1500,M770)&gt;1),"POSSIBLE DUPLICATE; ","")&amp;IF(AND(N(A770)&gt;0,B770&lt;&gt;"",N('Settings'!$B$2)&gt;0,SUMIFS('Time Entries'!$M$2:$M$1500,'Time Entries'!$A$2:$A$1500,A770,'Time Entries'!$B$2:$B$1500,B770)&gt;N('Settings'!$B$2)),"LONG DAY; ","")&amp;IF(AND(N(A770)&gt;0,N(J770)&gt;0,N(J770)-N(A770)&gt;N('Settings'!$B$4)),"ENTERED LATE; ","")&amp;IF(AND(N(A770)&gt;0,K770="",TODAY()-N(A770)&gt;=N('Settings'!$B$5)),"NOT APPROVED; ","")="","",LEFT(IF(N(A770)=0,"NO DATE; ",IF(A770&gt;TODAY(),"FUTURE DATE; ",""))&amp;IF(B770="","NO WORKER; ",IF(COUNTIF('Workers'!$A$2:$A$61,B770)=0,"WORKER NOT ON WORKERS SHEET; ",""))&amp;IF(C770="","NO JOB; ",IF(COUNTIF('Jobs'!$A$2:$A$61,C770)=0,"JOB NOT ON JOBS SHEET; ",""))&amp;IF(AND(N(G770)=0,AND(D770&lt;&gt;"",E770&lt;&gt;""),N(E770)&lt;=N(D770)),"END BEFORE START; ",IF(N(M770)&lt;=0,"NO HOURS; ",""))&amp;IF(AND(N(A770)&gt;0,B770&lt;&gt;"",COUNTIFS('Time Entries'!$A$2:$A$1500,A770,'Time Entries'!$B$2:$B$1500,B770,'Time Entries'!$C$2:$C$1500,C770,'Time Entries'!$M$2:$M$1500,M770)&gt;1),"POSSIBLE DUPLICATE; ","")&amp;IF(AND(N(A770)&gt;0,B770&lt;&gt;"",N('Settings'!$B$2)&gt;0,SUMIFS('Time Entries'!$M$2:$M$1500,'Time Entries'!$A$2:$A$1500,A770,'Time Entries'!$B$2:$B$1500,B770)&gt;N('Settings'!$B$2)),"LONG DAY; ","")&amp;IF(AND(N(A770)&gt;0,N(J770)&gt;0,N(J770)-N(A770)&gt;N('Settings'!$B$4)),"ENTERED LATE; ","")&amp;IF(AND(N(A770)&gt;0,K770="",TODAY()-N(A770)&gt;=N('Settings'!$B$5)),"NOT APPROVED; ",""),LEN(IF(N(A770)=0,"NO DATE; ",IF(A770&gt;TODAY(),"FUTURE DATE; ",""))&amp;IF(B770="","NO WORKER; ",IF(COUNTIF('Workers'!$A$2:$A$61,B770)=0,"WORKER NOT ON WORKERS SHEET; ",""))&amp;IF(C770="","NO JOB; ",IF(COUNTIF('Jobs'!$A$2:$A$61,C770)=0,"JOB NOT ON JOBS SHEET; ",""))&amp;IF(AND(N(G770)=0,AND(D770&lt;&gt;"",E770&lt;&gt;""),N(E770)&lt;=N(D770)),"END BEFORE START; ",IF(N(M770)&lt;=0,"NO HOURS; ",""))&amp;IF(AND(N(A770)&gt;0,B770&lt;&gt;"",COUNTIFS('Time Entries'!$A$2:$A$1500,A770,'Time Entries'!$B$2:$B$1500,B770,'Time Entries'!$C$2:$C$1500,C770,'Time Entries'!$M$2:$M$1500,M770)&gt;1),"POSSIBLE DUPLICATE; ","")&amp;IF(AND(N(A770)&gt;0,B770&lt;&gt;"",N('Settings'!$B$2)&gt;0,SUMIFS('Time Entries'!$M$2:$M$1500,'Time Entries'!$A$2:$A$1500,A770,'Time Entries'!$B$2:$B$1500,B770)&gt;N('Settings'!$B$2)),"LONG DAY; ","")&amp;IF(AND(N(A770)&gt;0,N(J770)&gt;0,N(J770)-N(A770)&gt;N('Settings'!$B$4)),"ENTERED LATE; ","")&amp;IF(AND(N(A770)&gt;0,K770="",TODAY()-N(A770)&gt;=N('Settings'!$B$5)),"NOT APPROVED; ",""))-2)))</f>
        <v/>
      </c>
    </row>
    <row r="771">
      <c r="A771" s="6" t="n"/>
      <c r="D771" s="7" t="n"/>
      <c r="E771" s="7" t="n"/>
      <c r="J771" s="6" t="n"/>
      <c r="L771" s="8" t="n"/>
      <c r="M771" s="9">
        <f>IF(NOT(OR(A771&lt;&gt;"",B771&lt;&gt;"",C771&lt;&gt;"")),"",IF(N(G771)&gt;0,N(G771),IF(AND(AND(D771&lt;&gt;"",E771&lt;&gt;""),N(E771)&gt;N(D771)),ROUND((N(E771)-N(D771))*24-N(F771)/60,2),"")))</f>
        <v/>
      </c>
      <c r="N771" s="6">
        <f>IF(N(A771)=0,"",A771-WEEKDAY(A771,3))</f>
        <v/>
      </c>
      <c r="O771" s="8">
        <f>IF(NOT(OR(A771&lt;&gt;"",B771&lt;&gt;"",C771&lt;&gt;"")),"",IF(IF(N(A771)=0,"NO DATE; ",IF(A771&gt;TODAY(),"FUTURE DATE; ",""))&amp;IF(B771="","NO WORKER; ",IF(COUNTIF('Workers'!$A$2:$A$61,B771)=0,"WORKER NOT ON WORKERS SHEET; ",""))&amp;IF(C771="","NO JOB; ",IF(COUNTIF('Jobs'!$A$2:$A$61,C771)=0,"JOB NOT ON JOBS SHEET; ",""))&amp;IF(AND(N(G771)=0,AND(D771&lt;&gt;"",E771&lt;&gt;""),N(E771)&lt;=N(D771)),"END BEFORE START; ",IF(N(M771)&lt;=0,"NO HOURS; ",""))&amp;IF(AND(N(A771)&gt;0,B771&lt;&gt;"",COUNTIFS('Time Entries'!$A$2:$A$1500,A771,'Time Entries'!$B$2:$B$1500,B771,'Time Entries'!$C$2:$C$1500,C771,'Time Entries'!$M$2:$M$1500,M771)&gt;1),"POSSIBLE DUPLICATE; ","")&amp;IF(AND(N(A771)&gt;0,B771&lt;&gt;"",N('Settings'!$B$2)&gt;0,SUMIFS('Time Entries'!$M$2:$M$1500,'Time Entries'!$A$2:$A$1500,A771,'Time Entries'!$B$2:$B$1500,B771)&gt;N('Settings'!$B$2)),"LONG DAY; ","")&amp;IF(AND(N(A771)&gt;0,N(J771)&gt;0,N(J771)-N(A771)&gt;N('Settings'!$B$4)),"ENTERED LATE; ","")&amp;IF(AND(N(A771)&gt;0,K771="",TODAY()-N(A771)&gt;=N('Settings'!$B$5)),"NOT APPROVED; ","")="","",LEFT(IF(N(A771)=0,"NO DATE; ",IF(A771&gt;TODAY(),"FUTURE DATE; ",""))&amp;IF(B771="","NO WORKER; ",IF(COUNTIF('Workers'!$A$2:$A$61,B771)=0,"WORKER NOT ON WORKERS SHEET; ",""))&amp;IF(C771="","NO JOB; ",IF(COUNTIF('Jobs'!$A$2:$A$61,C771)=0,"JOB NOT ON JOBS SHEET; ",""))&amp;IF(AND(N(G771)=0,AND(D771&lt;&gt;"",E771&lt;&gt;""),N(E771)&lt;=N(D771)),"END BEFORE START; ",IF(N(M771)&lt;=0,"NO HOURS; ",""))&amp;IF(AND(N(A771)&gt;0,B771&lt;&gt;"",COUNTIFS('Time Entries'!$A$2:$A$1500,A771,'Time Entries'!$B$2:$B$1500,B771,'Time Entries'!$C$2:$C$1500,C771,'Time Entries'!$M$2:$M$1500,M771)&gt;1),"POSSIBLE DUPLICATE; ","")&amp;IF(AND(N(A771)&gt;0,B771&lt;&gt;"",N('Settings'!$B$2)&gt;0,SUMIFS('Time Entries'!$M$2:$M$1500,'Time Entries'!$A$2:$A$1500,A771,'Time Entries'!$B$2:$B$1500,B771)&gt;N('Settings'!$B$2)),"LONG DAY; ","")&amp;IF(AND(N(A771)&gt;0,N(J771)&gt;0,N(J771)-N(A771)&gt;N('Settings'!$B$4)),"ENTERED LATE; ","")&amp;IF(AND(N(A771)&gt;0,K771="",TODAY()-N(A771)&gt;=N('Settings'!$B$5)),"NOT APPROVED; ",""),LEN(IF(N(A771)=0,"NO DATE; ",IF(A771&gt;TODAY(),"FUTURE DATE; ",""))&amp;IF(B771="","NO WORKER; ",IF(COUNTIF('Workers'!$A$2:$A$61,B771)=0,"WORKER NOT ON WORKERS SHEET; ",""))&amp;IF(C771="","NO JOB; ",IF(COUNTIF('Jobs'!$A$2:$A$61,C771)=0,"JOB NOT ON JOBS SHEET; ",""))&amp;IF(AND(N(G771)=0,AND(D771&lt;&gt;"",E771&lt;&gt;""),N(E771)&lt;=N(D771)),"END BEFORE START; ",IF(N(M771)&lt;=0,"NO HOURS; ",""))&amp;IF(AND(N(A771)&gt;0,B771&lt;&gt;"",COUNTIFS('Time Entries'!$A$2:$A$1500,A771,'Time Entries'!$B$2:$B$1500,B771,'Time Entries'!$C$2:$C$1500,C771,'Time Entries'!$M$2:$M$1500,M771)&gt;1),"POSSIBLE DUPLICATE; ","")&amp;IF(AND(N(A771)&gt;0,B771&lt;&gt;"",N('Settings'!$B$2)&gt;0,SUMIFS('Time Entries'!$M$2:$M$1500,'Time Entries'!$A$2:$A$1500,A771,'Time Entries'!$B$2:$B$1500,B771)&gt;N('Settings'!$B$2)),"LONG DAY; ","")&amp;IF(AND(N(A771)&gt;0,N(J771)&gt;0,N(J771)-N(A771)&gt;N('Settings'!$B$4)),"ENTERED LATE; ","")&amp;IF(AND(N(A771)&gt;0,K771="",TODAY()-N(A771)&gt;=N('Settings'!$B$5)),"NOT APPROVED; ",""))-2)))</f>
        <v/>
      </c>
    </row>
    <row r="772">
      <c r="A772" s="6" t="n"/>
      <c r="D772" s="7" t="n"/>
      <c r="E772" s="7" t="n"/>
      <c r="J772" s="6" t="n"/>
      <c r="L772" s="8" t="n"/>
      <c r="M772" s="9">
        <f>IF(NOT(OR(A772&lt;&gt;"",B772&lt;&gt;"",C772&lt;&gt;"")),"",IF(N(G772)&gt;0,N(G772),IF(AND(AND(D772&lt;&gt;"",E772&lt;&gt;""),N(E772)&gt;N(D772)),ROUND((N(E772)-N(D772))*24-N(F772)/60,2),"")))</f>
        <v/>
      </c>
      <c r="N772" s="6">
        <f>IF(N(A772)=0,"",A772-WEEKDAY(A772,3))</f>
        <v/>
      </c>
      <c r="O772" s="8">
        <f>IF(NOT(OR(A772&lt;&gt;"",B772&lt;&gt;"",C772&lt;&gt;"")),"",IF(IF(N(A772)=0,"NO DATE; ",IF(A772&gt;TODAY(),"FUTURE DATE; ",""))&amp;IF(B772="","NO WORKER; ",IF(COUNTIF('Workers'!$A$2:$A$61,B772)=0,"WORKER NOT ON WORKERS SHEET; ",""))&amp;IF(C772="","NO JOB; ",IF(COUNTIF('Jobs'!$A$2:$A$61,C772)=0,"JOB NOT ON JOBS SHEET; ",""))&amp;IF(AND(N(G772)=0,AND(D772&lt;&gt;"",E772&lt;&gt;""),N(E772)&lt;=N(D772)),"END BEFORE START; ",IF(N(M772)&lt;=0,"NO HOURS; ",""))&amp;IF(AND(N(A772)&gt;0,B772&lt;&gt;"",COUNTIFS('Time Entries'!$A$2:$A$1500,A772,'Time Entries'!$B$2:$B$1500,B772,'Time Entries'!$C$2:$C$1500,C772,'Time Entries'!$M$2:$M$1500,M772)&gt;1),"POSSIBLE DUPLICATE; ","")&amp;IF(AND(N(A772)&gt;0,B772&lt;&gt;"",N('Settings'!$B$2)&gt;0,SUMIFS('Time Entries'!$M$2:$M$1500,'Time Entries'!$A$2:$A$1500,A772,'Time Entries'!$B$2:$B$1500,B772)&gt;N('Settings'!$B$2)),"LONG DAY; ","")&amp;IF(AND(N(A772)&gt;0,N(J772)&gt;0,N(J772)-N(A772)&gt;N('Settings'!$B$4)),"ENTERED LATE; ","")&amp;IF(AND(N(A772)&gt;0,K772="",TODAY()-N(A772)&gt;=N('Settings'!$B$5)),"NOT APPROVED; ","")="","",LEFT(IF(N(A772)=0,"NO DATE; ",IF(A772&gt;TODAY(),"FUTURE DATE; ",""))&amp;IF(B772="","NO WORKER; ",IF(COUNTIF('Workers'!$A$2:$A$61,B772)=0,"WORKER NOT ON WORKERS SHEET; ",""))&amp;IF(C772="","NO JOB; ",IF(COUNTIF('Jobs'!$A$2:$A$61,C772)=0,"JOB NOT ON JOBS SHEET; ",""))&amp;IF(AND(N(G772)=0,AND(D772&lt;&gt;"",E772&lt;&gt;""),N(E772)&lt;=N(D772)),"END BEFORE START; ",IF(N(M772)&lt;=0,"NO HOURS; ",""))&amp;IF(AND(N(A772)&gt;0,B772&lt;&gt;"",COUNTIFS('Time Entries'!$A$2:$A$1500,A772,'Time Entries'!$B$2:$B$1500,B772,'Time Entries'!$C$2:$C$1500,C772,'Time Entries'!$M$2:$M$1500,M772)&gt;1),"POSSIBLE DUPLICATE; ","")&amp;IF(AND(N(A772)&gt;0,B772&lt;&gt;"",N('Settings'!$B$2)&gt;0,SUMIFS('Time Entries'!$M$2:$M$1500,'Time Entries'!$A$2:$A$1500,A772,'Time Entries'!$B$2:$B$1500,B772)&gt;N('Settings'!$B$2)),"LONG DAY; ","")&amp;IF(AND(N(A772)&gt;0,N(J772)&gt;0,N(J772)-N(A772)&gt;N('Settings'!$B$4)),"ENTERED LATE; ","")&amp;IF(AND(N(A772)&gt;0,K772="",TODAY()-N(A772)&gt;=N('Settings'!$B$5)),"NOT APPROVED; ",""),LEN(IF(N(A772)=0,"NO DATE; ",IF(A772&gt;TODAY(),"FUTURE DATE; ",""))&amp;IF(B772="","NO WORKER; ",IF(COUNTIF('Workers'!$A$2:$A$61,B772)=0,"WORKER NOT ON WORKERS SHEET; ",""))&amp;IF(C772="","NO JOB; ",IF(COUNTIF('Jobs'!$A$2:$A$61,C772)=0,"JOB NOT ON JOBS SHEET; ",""))&amp;IF(AND(N(G772)=0,AND(D772&lt;&gt;"",E772&lt;&gt;""),N(E772)&lt;=N(D772)),"END BEFORE START; ",IF(N(M772)&lt;=0,"NO HOURS; ",""))&amp;IF(AND(N(A772)&gt;0,B772&lt;&gt;"",COUNTIFS('Time Entries'!$A$2:$A$1500,A772,'Time Entries'!$B$2:$B$1500,B772,'Time Entries'!$C$2:$C$1500,C772,'Time Entries'!$M$2:$M$1500,M772)&gt;1),"POSSIBLE DUPLICATE; ","")&amp;IF(AND(N(A772)&gt;0,B772&lt;&gt;"",N('Settings'!$B$2)&gt;0,SUMIFS('Time Entries'!$M$2:$M$1500,'Time Entries'!$A$2:$A$1500,A772,'Time Entries'!$B$2:$B$1500,B772)&gt;N('Settings'!$B$2)),"LONG DAY; ","")&amp;IF(AND(N(A772)&gt;0,N(J772)&gt;0,N(J772)-N(A772)&gt;N('Settings'!$B$4)),"ENTERED LATE; ","")&amp;IF(AND(N(A772)&gt;0,K772="",TODAY()-N(A772)&gt;=N('Settings'!$B$5)),"NOT APPROVED; ",""))-2)))</f>
        <v/>
      </c>
    </row>
    <row r="773">
      <c r="A773" s="6" t="n"/>
      <c r="D773" s="7" t="n"/>
      <c r="E773" s="7" t="n"/>
      <c r="J773" s="6" t="n"/>
      <c r="L773" s="8" t="n"/>
      <c r="M773" s="9">
        <f>IF(NOT(OR(A773&lt;&gt;"",B773&lt;&gt;"",C773&lt;&gt;"")),"",IF(N(G773)&gt;0,N(G773),IF(AND(AND(D773&lt;&gt;"",E773&lt;&gt;""),N(E773)&gt;N(D773)),ROUND((N(E773)-N(D773))*24-N(F773)/60,2),"")))</f>
        <v/>
      </c>
      <c r="N773" s="6">
        <f>IF(N(A773)=0,"",A773-WEEKDAY(A773,3))</f>
        <v/>
      </c>
      <c r="O773" s="8">
        <f>IF(NOT(OR(A773&lt;&gt;"",B773&lt;&gt;"",C773&lt;&gt;"")),"",IF(IF(N(A773)=0,"NO DATE; ",IF(A773&gt;TODAY(),"FUTURE DATE; ",""))&amp;IF(B773="","NO WORKER; ",IF(COUNTIF('Workers'!$A$2:$A$61,B773)=0,"WORKER NOT ON WORKERS SHEET; ",""))&amp;IF(C773="","NO JOB; ",IF(COUNTIF('Jobs'!$A$2:$A$61,C773)=0,"JOB NOT ON JOBS SHEET; ",""))&amp;IF(AND(N(G773)=0,AND(D773&lt;&gt;"",E773&lt;&gt;""),N(E773)&lt;=N(D773)),"END BEFORE START; ",IF(N(M773)&lt;=0,"NO HOURS; ",""))&amp;IF(AND(N(A773)&gt;0,B773&lt;&gt;"",COUNTIFS('Time Entries'!$A$2:$A$1500,A773,'Time Entries'!$B$2:$B$1500,B773,'Time Entries'!$C$2:$C$1500,C773,'Time Entries'!$M$2:$M$1500,M773)&gt;1),"POSSIBLE DUPLICATE; ","")&amp;IF(AND(N(A773)&gt;0,B773&lt;&gt;"",N('Settings'!$B$2)&gt;0,SUMIFS('Time Entries'!$M$2:$M$1500,'Time Entries'!$A$2:$A$1500,A773,'Time Entries'!$B$2:$B$1500,B773)&gt;N('Settings'!$B$2)),"LONG DAY; ","")&amp;IF(AND(N(A773)&gt;0,N(J773)&gt;0,N(J773)-N(A773)&gt;N('Settings'!$B$4)),"ENTERED LATE; ","")&amp;IF(AND(N(A773)&gt;0,K773="",TODAY()-N(A773)&gt;=N('Settings'!$B$5)),"NOT APPROVED; ","")="","",LEFT(IF(N(A773)=0,"NO DATE; ",IF(A773&gt;TODAY(),"FUTURE DATE; ",""))&amp;IF(B773="","NO WORKER; ",IF(COUNTIF('Workers'!$A$2:$A$61,B773)=0,"WORKER NOT ON WORKERS SHEET; ",""))&amp;IF(C773="","NO JOB; ",IF(COUNTIF('Jobs'!$A$2:$A$61,C773)=0,"JOB NOT ON JOBS SHEET; ",""))&amp;IF(AND(N(G773)=0,AND(D773&lt;&gt;"",E773&lt;&gt;""),N(E773)&lt;=N(D773)),"END BEFORE START; ",IF(N(M773)&lt;=0,"NO HOURS; ",""))&amp;IF(AND(N(A773)&gt;0,B773&lt;&gt;"",COUNTIFS('Time Entries'!$A$2:$A$1500,A773,'Time Entries'!$B$2:$B$1500,B773,'Time Entries'!$C$2:$C$1500,C773,'Time Entries'!$M$2:$M$1500,M773)&gt;1),"POSSIBLE DUPLICATE; ","")&amp;IF(AND(N(A773)&gt;0,B773&lt;&gt;"",N('Settings'!$B$2)&gt;0,SUMIFS('Time Entries'!$M$2:$M$1500,'Time Entries'!$A$2:$A$1500,A773,'Time Entries'!$B$2:$B$1500,B773)&gt;N('Settings'!$B$2)),"LONG DAY; ","")&amp;IF(AND(N(A773)&gt;0,N(J773)&gt;0,N(J773)-N(A773)&gt;N('Settings'!$B$4)),"ENTERED LATE; ","")&amp;IF(AND(N(A773)&gt;0,K773="",TODAY()-N(A773)&gt;=N('Settings'!$B$5)),"NOT APPROVED; ",""),LEN(IF(N(A773)=0,"NO DATE; ",IF(A773&gt;TODAY(),"FUTURE DATE; ",""))&amp;IF(B773="","NO WORKER; ",IF(COUNTIF('Workers'!$A$2:$A$61,B773)=0,"WORKER NOT ON WORKERS SHEET; ",""))&amp;IF(C773="","NO JOB; ",IF(COUNTIF('Jobs'!$A$2:$A$61,C773)=0,"JOB NOT ON JOBS SHEET; ",""))&amp;IF(AND(N(G773)=0,AND(D773&lt;&gt;"",E773&lt;&gt;""),N(E773)&lt;=N(D773)),"END BEFORE START; ",IF(N(M773)&lt;=0,"NO HOURS; ",""))&amp;IF(AND(N(A773)&gt;0,B773&lt;&gt;"",COUNTIFS('Time Entries'!$A$2:$A$1500,A773,'Time Entries'!$B$2:$B$1500,B773,'Time Entries'!$C$2:$C$1500,C773,'Time Entries'!$M$2:$M$1500,M773)&gt;1),"POSSIBLE DUPLICATE; ","")&amp;IF(AND(N(A773)&gt;0,B773&lt;&gt;"",N('Settings'!$B$2)&gt;0,SUMIFS('Time Entries'!$M$2:$M$1500,'Time Entries'!$A$2:$A$1500,A773,'Time Entries'!$B$2:$B$1500,B773)&gt;N('Settings'!$B$2)),"LONG DAY; ","")&amp;IF(AND(N(A773)&gt;0,N(J773)&gt;0,N(J773)-N(A773)&gt;N('Settings'!$B$4)),"ENTERED LATE; ","")&amp;IF(AND(N(A773)&gt;0,K773="",TODAY()-N(A773)&gt;=N('Settings'!$B$5)),"NOT APPROVED; ",""))-2)))</f>
        <v/>
      </c>
    </row>
    <row r="774">
      <c r="A774" s="6" t="n"/>
      <c r="D774" s="7" t="n"/>
      <c r="E774" s="7" t="n"/>
      <c r="J774" s="6" t="n"/>
      <c r="L774" s="8" t="n"/>
      <c r="M774" s="9">
        <f>IF(NOT(OR(A774&lt;&gt;"",B774&lt;&gt;"",C774&lt;&gt;"")),"",IF(N(G774)&gt;0,N(G774),IF(AND(AND(D774&lt;&gt;"",E774&lt;&gt;""),N(E774)&gt;N(D774)),ROUND((N(E774)-N(D774))*24-N(F774)/60,2),"")))</f>
        <v/>
      </c>
      <c r="N774" s="6">
        <f>IF(N(A774)=0,"",A774-WEEKDAY(A774,3))</f>
        <v/>
      </c>
      <c r="O774" s="8">
        <f>IF(NOT(OR(A774&lt;&gt;"",B774&lt;&gt;"",C774&lt;&gt;"")),"",IF(IF(N(A774)=0,"NO DATE; ",IF(A774&gt;TODAY(),"FUTURE DATE; ",""))&amp;IF(B774="","NO WORKER; ",IF(COUNTIF('Workers'!$A$2:$A$61,B774)=0,"WORKER NOT ON WORKERS SHEET; ",""))&amp;IF(C774="","NO JOB; ",IF(COUNTIF('Jobs'!$A$2:$A$61,C774)=0,"JOB NOT ON JOBS SHEET; ",""))&amp;IF(AND(N(G774)=0,AND(D774&lt;&gt;"",E774&lt;&gt;""),N(E774)&lt;=N(D774)),"END BEFORE START; ",IF(N(M774)&lt;=0,"NO HOURS; ",""))&amp;IF(AND(N(A774)&gt;0,B774&lt;&gt;"",COUNTIFS('Time Entries'!$A$2:$A$1500,A774,'Time Entries'!$B$2:$B$1500,B774,'Time Entries'!$C$2:$C$1500,C774,'Time Entries'!$M$2:$M$1500,M774)&gt;1),"POSSIBLE DUPLICATE; ","")&amp;IF(AND(N(A774)&gt;0,B774&lt;&gt;"",N('Settings'!$B$2)&gt;0,SUMIFS('Time Entries'!$M$2:$M$1500,'Time Entries'!$A$2:$A$1500,A774,'Time Entries'!$B$2:$B$1500,B774)&gt;N('Settings'!$B$2)),"LONG DAY; ","")&amp;IF(AND(N(A774)&gt;0,N(J774)&gt;0,N(J774)-N(A774)&gt;N('Settings'!$B$4)),"ENTERED LATE; ","")&amp;IF(AND(N(A774)&gt;0,K774="",TODAY()-N(A774)&gt;=N('Settings'!$B$5)),"NOT APPROVED; ","")="","",LEFT(IF(N(A774)=0,"NO DATE; ",IF(A774&gt;TODAY(),"FUTURE DATE; ",""))&amp;IF(B774="","NO WORKER; ",IF(COUNTIF('Workers'!$A$2:$A$61,B774)=0,"WORKER NOT ON WORKERS SHEET; ",""))&amp;IF(C774="","NO JOB; ",IF(COUNTIF('Jobs'!$A$2:$A$61,C774)=0,"JOB NOT ON JOBS SHEET; ",""))&amp;IF(AND(N(G774)=0,AND(D774&lt;&gt;"",E774&lt;&gt;""),N(E774)&lt;=N(D774)),"END BEFORE START; ",IF(N(M774)&lt;=0,"NO HOURS; ",""))&amp;IF(AND(N(A774)&gt;0,B774&lt;&gt;"",COUNTIFS('Time Entries'!$A$2:$A$1500,A774,'Time Entries'!$B$2:$B$1500,B774,'Time Entries'!$C$2:$C$1500,C774,'Time Entries'!$M$2:$M$1500,M774)&gt;1),"POSSIBLE DUPLICATE; ","")&amp;IF(AND(N(A774)&gt;0,B774&lt;&gt;"",N('Settings'!$B$2)&gt;0,SUMIFS('Time Entries'!$M$2:$M$1500,'Time Entries'!$A$2:$A$1500,A774,'Time Entries'!$B$2:$B$1500,B774)&gt;N('Settings'!$B$2)),"LONG DAY; ","")&amp;IF(AND(N(A774)&gt;0,N(J774)&gt;0,N(J774)-N(A774)&gt;N('Settings'!$B$4)),"ENTERED LATE; ","")&amp;IF(AND(N(A774)&gt;0,K774="",TODAY()-N(A774)&gt;=N('Settings'!$B$5)),"NOT APPROVED; ",""),LEN(IF(N(A774)=0,"NO DATE; ",IF(A774&gt;TODAY(),"FUTURE DATE; ",""))&amp;IF(B774="","NO WORKER; ",IF(COUNTIF('Workers'!$A$2:$A$61,B774)=0,"WORKER NOT ON WORKERS SHEET; ",""))&amp;IF(C774="","NO JOB; ",IF(COUNTIF('Jobs'!$A$2:$A$61,C774)=0,"JOB NOT ON JOBS SHEET; ",""))&amp;IF(AND(N(G774)=0,AND(D774&lt;&gt;"",E774&lt;&gt;""),N(E774)&lt;=N(D774)),"END BEFORE START; ",IF(N(M774)&lt;=0,"NO HOURS; ",""))&amp;IF(AND(N(A774)&gt;0,B774&lt;&gt;"",COUNTIFS('Time Entries'!$A$2:$A$1500,A774,'Time Entries'!$B$2:$B$1500,B774,'Time Entries'!$C$2:$C$1500,C774,'Time Entries'!$M$2:$M$1500,M774)&gt;1),"POSSIBLE DUPLICATE; ","")&amp;IF(AND(N(A774)&gt;0,B774&lt;&gt;"",N('Settings'!$B$2)&gt;0,SUMIFS('Time Entries'!$M$2:$M$1500,'Time Entries'!$A$2:$A$1500,A774,'Time Entries'!$B$2:$B$1500,B774)&gt;N('Settings'!$B$2)),"LONG DAY; ","")&amp;IF(AND(N(A774)&gt;0,N(J774)&gt;0,N(J774)-N(A774)&gt;N('Settings'!$B$4)),"ENTERED LATE; ","")&amp;IF(AND(N(A774)&gt;0,K774="",TODAY()-N(A774)&gt;=N('Settings'!$B$5)),"NOT APPROVED; ",""))-2)))</f>
        <v/>
      </c>
    </row>
    <row r="775">
      <c r="A775" s="6" t="n"/>
      <c r="D775" s="7" t="n"/>
      <c r="E775" s="7" t="n"/>
      <c r="J775" s="6" t="n"/>
      <c r="L775" s="8" t="n"/>
      <c r="M775" s="9">
        <f>IF(NOT(OR(A775&lt;&gt;"",B775&lt;&gt;"",C775&lt;&gt;"")),"",IF(N(G775)&gt;0,N(G775),IF(AND(AND(D775&lt;&gt;"",E775&lt;&gt;""),N(E775)&gt;N(D775)),ROUND((N(E775)-N(D775))*24-N(F775)/60,2),"")))</f>
        <v/>
      </c>
      <c r="N775" s="6">
        <f>IF(N(A775)=0,"",A775-WEEKDAY(A775,3))</f>
        <v/>
      </c>
      <c r="O775" s="8">
        <f>IF(NOT(OR(A775&lt;&gt;"",B775&lt;&gt;"",C775&lt;&gt;"")),"",IF(IF(N(A775)=0,"NO DATE; ",IF(A775&gt;TODAY(),"FUTURE DATE; ",""))&amp;IF(B775="","NO WORKER; ",IF(COUNTIF('Workers'!$A$2:$A$61,B775)=0,"WORKER NOT ON WORKERS SHEET; ",""))&amp;IF(C775="","NO JOB; ",IF(COUNTIF('Jobs'!$A$2:$A$61,C775)=0,"JOB NOT ON JOBS SHEET; ",""))&amp;IF(AND(N(G775)=0,AND(D775&lt;&gt;"",E775&lt;&gt;""),N(E775)&lt;=N(D775)),"END BEFORE START; ",IF(N(M775)&lt;=0,"NO HOURS; ",""))&amp;IF(AND(N(A775)&gt;0,B775&lt;&gt;"",COUNTIFS('Time Entries'!$A$2:$A$1500,A775,'Time Entries'!$B$2:$B$1500,B775,'Time Entries'!$C$2:$C$1500,C775,'Time Entries'!$M$2:$M$1500,M775)&gt;1),"POSSIBLE DUPLICATE; ","")&amp;IF(AND(N(A775)&gt;0,B775&lt;&gt;"",N('Settings'!$B$2)&gt;0,SUMIFS('Time Entries'!$M$2:$M$1500,'Time Entries'!$A$2:$A$1500,A775,'Time Entries'!$B$2:$B$1500,B775)&gt;N('Settings'!$B$2)),"LONG DAY; ","")&amp;IF(AND(N(A775)&gt;0,N(J775)&gt;0,N(J775)-N(A775)&gt;N('Settings'!$B$4)),"ENTERED LATE; ","")&amp;IF(AND(N(A775)&gt;0,K775="",TODAY()-N(A775)&gt;=N('Settings'!$B$5)),"NOT APPROVED; ","")="","",LEFT(IF(N(A775)=0,"NO DATE; ",IF(A775&gt;TODAY(),"FUTURE DATE; ",""))&amp;IF(B775="","NO WORKER; ",IF(COUNTIF('Workers'!$A$2:$A$61,B775)=0,"WORKER NOT ON WORKERS SHEET; ",""))&amp;IF(C775="","NO JOB; ",IF(COUNTIF('Jobs'!$A$2:$A$61,C775)=0,"JOB NOT ON JOBS SHEET; ",""))&amp;IF(AND(N(G775)=0,AND(D775&lt;&gt;"",E775&lt;&gt;""),N(E775)&lt;=N(D775)),"END BEFORE START; ",IF(N(M775)&lt;=0,"NO HOURS; ",""))&amp;IF(AND(N(A775)&gt;0,B775&lt;&gt;"",COUNTIFS('Time Entries'!$A$2:$A$1500,A775,'Time Entries'!$B$2:$B$1500,B775,'Time Entries'!$C$2:$C$1500,C775,'Time Entries'!$M$2:$M$1500,M775)&gt;1),"POSSIBLE DUPLICATE; ","")&amp;IF(AND(N(A775)&gt;0,B775&lt;&gt;"",N('Settings'!$B$2)&gt;0,SUMIFS('Time Entries'!$M$2:$M$1500,'Time Entries'!$A$2:$A$1500,A775,'Time Entries'!$B$2:$B$1500,B775)&gt;N('Settings'!$B$2)),"LONG DAY; ","")&amp;IF(AND(N(A775)&gt;0,N(J775)&gt;0,N(J775)-N(A775)&gt;N('Settings'!$B$4)),"ENTERED LATE; ","")&amp;IF(AND(N(A775)&gt;0,K775="",TODAY()-N(A775)&gt;=N('Settings'!$B$5)),"NOT APPROVED; ",""),LEN(IF(N(A775)=0,"NO DATE; ",IF(A775&gt;TODAY(),"FUTURE DATE; ",""))&amp;IF(B775="","NO WORKER; ",IF(COUNTIF('Workers'!$A$2:$A$61,B775)=0,"WORKER NOT ON WORKERS SHEET; ",""))&amp;IF(C775="","NO JOB; ",IF(COUNTIF('Jobs'!$A$2:$A$61,C775)=0,"JOB NOT ON JOBS SHEET; ",""))&amp;IF(AND(N(G775)=0,AND(D775&lt;&gt;"",E775&lt;&gt;""),N(E775)&lt;=N(D775)),"END BEFORE START; ",IF(N(M775)&lt;=0,"NO HOURS; ",""))&amp;IF(AND(N(A775)&gt;0,B775&lt;&gt;"",COUNTIFS('Time Entries'!$A$2:$A$1500,A775,'Time Entries'!$B$2:$B$1500,B775,'Time Entries'!$C$2:$C$1500,C775,'Time Entries'!$M$2:$M$1500,M775)&gt;1),"POSSIBLE DUPLICATE; ","")&amp;IF(AND(N(A775)&gt;0,B775&lt;&gt;"",N('Settings'!$B$2)&gt;0,SUMIFS('Time Entries'!$M$2:$M$1500,'Time Entries'!$A$2:$A$1500,A775,'Time Entries'!$B$2:$B$1500,B775)&gt;N('Settings'!$B$2)),"LONG DAY; ","")&amp;IF(AND(N(A775)&gt;0,N(J775)&gt;0,N(J775)-N(A775)&gt;N('Settings'!$B$4)),"ENTERED LATE; ","")&amp;IF(AND(N(A775)&gt;0,K775="",TODAY()-N(A775)&gt;=N('Settings'!$B$5)),"NOT APPROVED; ",""))-2)))</f>
        <v/>
      </c>
    </row>
    <row r="776">
      <c r="A776" s="6" t="n"/>
      <c r="D776" s="7" t="n"/>
      <c r="E776" s="7" t="n"/>
      <c r="J776" s="6" t="n"/>
      <c r="L776" s="8" t="n"/>
      <c r="M776" s="9">
        <f>IF(NOT(OR(A776&lt;&gt;"",B776&lt;&gt;"",C776&lt;&gt;"")),"",IF(N(G776)&gt;0,N(G776),IF(AND(AND(D776&lt;&gt;"",E776&lt;&gt;""),N(E776)&gt;N(D776)),ROUND((N(E776)-N(D776))*24-N(F776)/60,2),"")))</f>
        <v/>
      </c>
      <c r="N776" s="6">
        <f>IF(N(A776)=0,"",A776-WEEKDAY(A776,3))</f>
        <v/>
      </c>
      <c r="O776" s="8">
        <f>IF(NOT(OR(A776&lt;&gt;"",B776&lt;&gt;"",C776&lt;&gt;"")),"",IF(IF(N(A776)=0,"NO DATE; ",IF(A776&gt;TODAY(),"FUTURE DATE; ",""))&amp;IF(B776="","NO WORKER; ",IF(COUNTIF('Workers'!$A$2:$A$61,B776)=0,"WORKER NOT ON WORKERS SHEET; ",""))&amp;IF(C776="","NO JOB; ",IF(COUNTIF('Jobs'!$A$2:$A$61,C776)=0,"JOB NOT ON JOBS SHEET; ",""))&amp;IF(AND(N(G776)=0,AND(D776&lt;&gt;"",E776&lt;&gt;""),N(E776)&lt;=N(D776)),"END BEFORE START; ",IF(N(M776)&lt;=0,"NO HOURS; ",""))&amp;IF(AND(N(A776)&gt;0,B776&lt;&gt;"",COUNTIFS('Time Entries'!$A$2:$A$1500,A776,'Time Entries'!$B$2:$B$1500,B776,'Time Entries'!$C$2:$C$1500,C776,'Time Entries'!$M$2:$M$1500,M776)&gt;1),"POSSIBLE DUPLICATE; ","")&amp;IF(AND(N(A776)&gt;0,B776&lt;&gt;"",N('Settings'!$B$2)&gt;0,SUMIFS('Time Entries'!$M$2:$M$1500,'Time Entries'!$A$2:$A$1500,A776,'Time Entries'!$B$2:$B$1500,B776)&gt;N('Settings'!$B$2)),"LONG DAY; ","")&amp;IF(AND(N(A776)&gt;0,N(J776)&gt;0,N(J776)-N(A776)&gt;N('Settings'!$B$4)),"ENTERED LATE; ","")&amp;IF(AND(N(A776)&gt;0,K776="",TODAY()-N(A776)&gt;=N('Settings'!$B$5)),"NOT APPROVED; ","")="","",LEFT(IF(N(A776)=0,"NO DATE; ",IF(A776&gt;TODAY(),"FUTURE DATE; ",""))&amp;IF(B776="","NO WORKER; ",IF(COUNTIF('Workers'!$A$2:$A$61,B776)=0,"WORKER NOT ON WORKERS SHEET; ",""))&amp;IF(C776="","NO JOB; ",IF(COUNTIF('Jobs'!$A$2:$A$61,C776)=0,"JOB NOT ON JOBS SHEET; ",""))&amp;IF(AND(N(G776)=0,AND(D776&lt;&gt;"",E776&lt;&gt;""),N(E776)&lt;=N(D776)),"END BEFORE START; ",IF(N(M776)&lt;=0,"NO HOURS; ",""))&amp;IF(AND(N(A776)&gt;0,B776&lt;&gt;"",COUNTIFS('Time Entries'!$A$2:$A$1500,A776,'Time Entries'!$B$2:$B$1500,B776,'Time Entries'!$C$2:$C$1500,C776,'Time Entries'!$M$2:$M$1500,M776)&gt;1),"POSSIBLE DUPLICATE; ","")&amp;IF(AND(N(A776)&gt;0,B776&lt;&gt;"",N('Settings'!$B$2)&gt;0,SUMIFS('Time Entries'!$M$2:$M$1500,'Time Entries'!$A$2:$A$1500,A776,'Time Entries'!$B$2:$B$1500,B776)&gt;N('Settings'!$B$2)),"LONG DAY; ","")&amp;IF(AND(N(A776)&gt;0,N(J776)&gt;0,N(J776)-N(A776)&gt;N('Settings'!$B$4)),"ENTERED LATE; ","")&amp;IF(AND(N(A776)&gt;0,K776="",TODAY()-N(A776)&gt;=N('Settings'!$B$5)),"NOT APPROVED; ",""),LEN(IF(N(A776)=0,"NO DATE; ",IF(A776&gt;TODAY(),"FUTURE DATE; ",""))&amp;IF(B776="","NO WORKER; ",IF(COUNTIF('Workers'!$A$2:$A$61,B776)=0,"WORKER NOT ON WORKERS SHEET; ",""))&amp;IF(C776="","NO JOB; ",IF(COUNTIF('Jobs'!$A$2:$A$61,C776)=0,"JOB NOT ON JOBS SHEET; ",""))&amp;IF(AND(N(G776)=0,AND(D776&lt;&gt;"",E776&lt;&gt;""),N(E776)&lt;=N(D776)),"END BEFORE START; ",IF(N(M776)&lt;=0,"NO HOURS; ",""))&amp;IF(AND(N(A776)&gt;0,B776&lt;&gt;"",COUNTIFS('Time Entries'!$A$2:$A$1500,A776,'Time Entries'!$B$2:$B$1500,B776,'Time Entries'!$C$2:$C$1500,C776,'Time Entries'!$M$2:$M$1500,M776)&gt;1),"POSSIBLE DUPLICATE; ","")&amp;IF(AND(N(A776)&gt;0,B776&lt;&gt;"",N('Settings'!$B$2)&gt;0,SUMIFS('Time Entries'!$M$2:$M$1500,'Time Entries'!$A$2:$A$1500,A776,'Time Entries'!$B$2:$B$1500,B776)&gt;N('Settings'!$B$2)),"LONG DAY; ","")&amp;IF(AND(N(A776)&gt;0,N(J776)&gt;0,N(J776)-N(A776)&gt;N('Settings'!$B$4)),"ENTERED LATE; ","")&amp;IF(AND(N(A776)&gt;0,K776="",TODAY()-N(A776)&gt;=N('Settings'!$B$5)),"NOT APPROVED; ",""))-2)))</f>
        <v/>
      </c>
    </row>
    <row r="777">
      <c r="A777" s="6" t="n"/>
      <c r="D777" s="7" t="n"/>
      <c r="E777" s="7" t="n"/>
      <c r="J777" s="6" t="n"/>
      <c r="L777" s="8" t="n"/>
      <c r="M777" s="9">
        <f>IF(NOT(OR(A777&lt;&gt;"",B777&lt;&gt;"",C777&lt;&gt;"")),"",IF(N(G777)&gt;0,N(G777),IF(AND(AND(D777&lt;&gt;"",E777&lt;&gt;""),N(E777)&gt;N(D777)),ROUND((N(E777)-N(D777))*24-N(F777)/60,2),"")))</f>
        <v/>
      </c>
      <c r="N777" s="6">
        <f>IF(N(A777)=0,"",A777-WEEKDAY(A777,3))</f>
        <v/>
      </c>
      <c r="O777" s="8">
        <f>IF(NOT(OR(A777&lt;&gt;"",B777&lt;&gt;"",C777&lt;&gt;"")),"",IF(IF(N(A777)=0,"NO DATE; ",IF(A777&gt;TODAY(),"FUTURE DATE; ",""))&amp;IF(B777="","NO WORKER; ",IF(COUNTIF('Workers'!$A$2:$A$61,B777)=0,"WORKER NOT ON WORKERS SHEET; ",""))&amp;IF(C777="","NO JOB; ",IF(COUNTIF('Jobs'!$A$2:$A$61,C777)=0,"JOB NOT ON JOBS SHEET; ",""))&amp;IF(AND(N(G777)=0,AND(D777&lt;&gt;"",E777&lt;&gt;""),N(E777)&lt;=N(D777)),"END BEFORE START; ",IF(N(M777)&lt;=0,"NO HOURS; ",""))&amp;IF(AND(N(A777)&gt;0,B777&lt;&gt;"",COUNTIFS('Time Entries'!$A$2:$A$1500,A777,'Time Entries'!$B$2:$B$1500,B777,'Time Entries'!$C$2:$C$1500,C777,'Time Entries'!$M$2:$M$1500,M777)&gt;1),"POSSIBLE DUPLICATE; ","")&amp;IF(AND(N(A777)&gt;0,B777&lt;&gt;"",N('Settings'!$B$2)&gt;0,SUMIFS('Time Entries'!$M$2:$M$1500,'Time Entries'!$A$2:$A$1500,A777,'Time Entries'!$B$2:$B$1500,B777)&gt;N('Settings'!$B$2)),"LONG DAY; ","")&amp;IF(AND(N(A777)&gt;0,N(J777)&gt;0,N(J777)-N(A777)&gt;N('Settings'!$B$4)),"ENTERED LATE; ","")&amp;IF(AND(N(A777)&gt;0,K777="",TODAY()-N(A777)&gt;=N('Settings'!$B$5)),"NOT APPROVED; ","")="","",LEFT(IF(N(A777)=0,"NO DATE; ",IF(A777&gt;TODAY(),"FUTURE DATE; ",""))&amp;IF(B777="","NO WORKER; ",IF(COUNTIF('Workers'!$A$2:$A$61,B777)=0,"WORKER NOT ON WORKERS SHEET; ",""))&amp;IF(C777="","NO JOB; ",IF(COUNTIF('Jobs'!$A$2:$A$61,C777)=0,"JOB NOT ON JOBS SHEET; ",""))&amp;IF(AND(N(G777)=0,AND(D777&lt;&gt;"",E777&lt;&gt;""),N(E777)&lt;=N(D777)),"END BEFORE START; ",IF(N(M777)&lt;=0,"NO HOURS; ",""))&amp;IF(AND(N(A777)&gt;0,B777&lt;&gt;"",COUNTIFS('Time Entries'!$A$2:$A$1500,A777,'Time Entries'!$B$2:$B$1500,B777,'Time Entries'!$C$2:$C$1500,C777,'Time Entries'!$M$2:$M$1500,M777)&gt;1),"POSSIBLE DUPLICATE; ","")&amp;IF(AND(N(A777)&gt;0,B777&lt;&gt;"",N('Settings'!$B$2)&gt;0,SUMIFS('Time Entries'!$M$2:$M$1500,'Time Entries'!$A$2:$A$1500,A777,'Time Entries'!$B$2:$B$1500,B777)&gt;N('Settings'!$B$2)),"LONG DAY; ","")&amp;IF(AND(N(A777)&gt;0,N(J777)&gt;0,N(J777)-N(A777)&gt;N('Settings'!$B$4)),"ENTERED LATE; ","")&amp;IF(AND(N(A777)&gt;0,K777="",TODAY()-N(A777)&gt;=N('Settings'!$B$5)),"NOT APPROVED; ",""),LEN(IF(N(A777)=0,"NO DATE; ",IF(A777&gt;TODAY(),"FUTURE DATE; ",""))&amp;IF(B777="","NO WORKER; ",IF(COUNTIF('Workers'!$A$2:$A$61,B777)=0,"WORKER NOT ON WORKERS SHEET; ",""))&amp;IF(C777="","NO JOB; ",IF(COUNTIF('Jobs'!$A$2:$A$61,C777)=0,"JOB NOT ON JOBS SHEET; ",""))&amp;IF(AND(N(G777)=0,AND(D777&lt;&gt;"",E777&lt;&gt;""),N(E777)&lt;=N(D777)),"END BEFORE START; ",IF(N(M777)&lt;=0,"NO HOURS; ",""))&amp;IF(AND(N(A777)&gt;0,B777&lt;&gt;"",COUNTIFS('Time Entries'!$A$2:$A$1500,A777,'Time Entries'!$B$2:$B$1500,B777,'Time Entries'!$C$2:$C$1500,C777,'Time Entries'!$M$2:$M$1500,M777)&gt;1),"POSSIBLE DUPLICATE; ","")&amp;IF(AND(N(A777)&gt;0,B777&lt;&gt;"",N('Settings'!$B$2)&gt;0,SUMIFS('Time Entries'!$M$2:$M$1500,'Time Entries'!$A$2:$A$1500,A777,'Time Entries'!$B$2:$B$1500,B777)&gt;N('Settings'!$B$2)),"LONG DAY; ","")&amp;IF(AND(N(A777)&gt;0,N(J777)&gt;0,N(J777)-N(A777)&gt;N('Settings'!$B$4)),"ENTERED LATE; ","")&amp;IF(AND(N(A777)&gt;0,K777="",TODAY()-N(A777)&gt;=N('Settings'!$B$5)),"NOT APPROVED; ",""))-2)))</f>
        <v/>
      </c>
    </row>
    <row r="778">
      <c r="A778" s="6" t="n"/>
      <c r="D778" s="7" t="n"/>
      <c r="E778" s="7" t="n"/>
      <c r="J778" s="6" t="n"/>
      <c r="L778" s="8" t="n"/>
      <c r="M778" s="9">
        <f>IF(NOT(OR(A778&lt;&gt;"",B778&lt;&gt;"",C778&lt;&gt;"")),"",IF(N(G778)&gt;0,N(G778),IF(AND(AND(D778&lt;&gt;"",E778&lt;&gt;""),N(E778)&gt;N(D778)),ROUND((N(E778)-N(D778))*24-N(F778)/60,2),"")))</f>
        <v/>
      </c>
      <c r="N778" s="6">
        <f>IF(N(A778)=0,"",A778-WEEKDAY(A778,3))</f>
        <v/>
      </c>
      <c r="O778" s="8">
        <f>IF(NOT(OR(A778&lt;&gt;"",B778&lt;&gt;"",C778&lt;&gt;"")),"",IF(IF(N(A778)=0,"NO DATE; ",IF(A778&gt;TODAY(),"FUTURE DATE; ",""))&amp;IF(B778="","NO WORKER; ",IF(COUNTIF('Workers'!$A$2:$A$61,B778)=0,"WORKER NOT ON WORKERS SHEET; ",""))&amp;IF(C778="","NO JOB; ",IF(COUNTIF('Jobs'!$A$2:$A$61,C778)=0,"JOB NOT ON JOBS SHEET; ",""))&amp;IF(AND(N(G778)=0,AND(D778&lt;&gt;"",E778&lt;&gt;""),N(E778)&lt;=N(D778)),"END BEFORE START; ",IF(N(M778)&lt;=0,"NO HOURS; ",""))&amp;IF(AND(N(A778)&gt;0,B778&lt;&gt;"",COUNTIFS('Time Entries'!$A$2:$A$1500,A778,'Time Entries'!$B$2:$B$1500,B778,'Time Entries'!$C$2:$C$1500,C778,'Time Entries'!$M$2:$M$1500,M778)&gt;1),"POSSIBLE DUPLICATE; ","")&amp;IF(AND(N(A778)&gt;0,B778&lt;&gt;"",N('Settings'!$B$2)&gt;0,SUMIFS('Time Entries'!$M$2:$M$1500,'Time Entries'!$A$2:$A$1500,A778,'Time Entries'!$B$2:$B$1500,B778)&gt;N('Settings'!$B$2)),"LONG DAY; ","")&amp;IF(AND(N(A778)&gt;0,N(J778)&gt;0,N(J778)-N(A778)&gt;N('Settings'!$B$4)),"ENTERED LATE; ","")&amp;IF(AND(N(A778)&gt;0,K778="",TODAY()-N(A778)&gt;=N('Settings'!$B$5)),"NOT APPROVED; ","")="","",LEFT(IF(N(A778)=0,"NO DATE; ",IF(A778&gt;TODAY(),"FUTURE DATE; ",""))&amp;IF(B778="","NO WORKER; ",IF(COUNTIF('Workers'!$A$2:$A$61,B778)=0,"WORKER NOT ON WORKERS SHEET; ",""))&amp;IF(C778="","NO JOB; ",IF(COUNTIF('Jobs'!$A$2:$A$61,C778)=0,"JOB NOT ON JOBS SHEET; ",""))&amp;IF(AND(N(G778)=0,AND(D778&lt;&gt;"",E778&lt;&gt;""),N(E778)&lt;=N(D778)),"END BEFORE START; ",IF(N(M778)&lt;=0,"NO HOURS; ",""))&amp;IF(AND(N(A778)&gt;0,B778&lt;&gt;"",COUNTIFS('Time Entries'!$A$2:$A$1500,A778,'Time Entries'!$B$2:$B$1500,B778,'Time Entries'!$C$2:$C$1500,C778,'Time Entries'!$M$2:$M$1500,M778)&gt;1),"POSSIBLE DUPLICATE; ","")&amp;IF(AND(N(A778)&gt;0,B778&lt;&gt;"",N('Settings'!$B$2)&gt;0,SUMIFS('Time Entries'!$M$2:$M$1500,'Time Entries'!$A$2:$A$1500,A778,'Time Entries'!$B$2:$B$1500,B778)&gt;N('Settings'!$B$2)),"LONG DAY; ","")&amp;IF(AND(N(A778)&gt;0,N(J778)&gt;0,N(J778)-N(A778)&gt;N('Settings'!$B$4)),"ENTERED LATE; ","")&amp;IF(AND(N(A778)&gt;0,K778="",TODAY()-N(A778)&gt;=N('Settings'!$B$5)),"NOT APPROVED; ",""),LEN(IF(N(A778)=0,"NO DATE; ",IF(A778&gt;TODAY(),"FUTURE DATE; ",""))&amp;IF(B778="","NO WORKER; ",IF(COUNTIF('Workers'!$A$2:$A$61,B778)=0,"WORKER NOT ON WORKERS SHEET; ",""))&amp;IF(C778="","NO JOB; ",IF(COUNTIF('Jobs'!$A$2:$A$61,C778)=0,"JOB NOT ON JOBS SHEET; ",""))&amp;IF(AND(N(G778)=0,AND(D778&lt;&gt;"",E778&lt;&gt;""),N(E778)&lt;=N(D778)),"END BEFORE START; ",IF(N(M778)&lt;=0,"NO HOURS; ",""))&amp;IF(AND(N(A778)&gt;0,B778&lt;&gt;"",COUNTIFS('Time Entries'!$A$2:$A$1500,A778,'Time Entries'!$B$2:$B$1500,B778,'Time Entries'!$C$2:$C$1500,C778,'Time Entries'!$M$2:$M$1500,M778)&gt;1),"POSSIBLE DUPLICATE; ","")&amp;IF(AND(N(A778)&gt;0,B778&lt;&gt;"",N('Settings'!$B$2)&gt;0,SUMIFS('Time Entries'!$M$2:$M$1500,'Time Entries'!$A$2:$A$1500,A778,'Time Entries'!$B$2:$B$1500,B778)&gt;N('Settings'!$B$2)),"LONG DAY; ","")&amp;IF(AND(N(A778)&gt;0,N(J778)&gt;0,N(J778)-N(A778)&gt;N('Settings'!$B$4)),"ENTERED LATE; ","")&amp;IF(AND(N(A778)&gt;0,K778="",TODAY()-N(A778)&gt;=N('Settings'!$B$5)),"NOT APPROVED; ",""))-2)))</f>
        <v/>
      </c>
    </row>
    <row r="779">
      <c r="A779" s="6" t="n"/>
      <c r="D779" s="7" t="n"/>
      <c r="E779" s="7" t="n"/>
      <c r="J779" s="6" t="n"/>
      <c r="L779" s="8" t="n"/>
      <c r="M779" s="9">
        <f>IF(NOT(OR(A779&lt;&gt;"",B779&lt;&gt;"",C779&lt;&gt;"")),"",IF(N(G779)&gt;0,N(G779),IF(AND(AND(D779&lt;&gt;"",E779&lt;&gt;""),N(E779)&gt;N(D779)),ROUND((N(E779)-N(D779))*24-N(F779)/60,2),"")))</f>
        <v/>
      </c>
      <c r="N779" s="6">
        <f>IF(N(A779)=0,"",A779-WEEKDAY(A779,3))</f>
        <v/>
      </c>
      <c r="O779" s="8">
        <f>IF(NOT(OR(A779&lt;&gt;"",B779&lt;&gt;"",C779&lt;&gt;"")),"",IF(IF(N(A779)=0,"NO DATE; ",IF(A779&gt;TODAY(),"FUTURE DATE; ",""))&amp;IF(B779="","NO WORKER; ",IF(COUNTIF('Workers'!$A$2:$A$61,B779)=0,"WORKER NOT ON WORKERS SHEET; ",""))&amp;IF(C779="","NO JOB; ",IF(COUNTIF('Jobs'!$A$2:$A$61,C779)=0,"JOB NOT ON JOBS SHEET; ",""))&amp;IF(AND(N(G779)=0,AND(D779&lt;&gt;"",E779&lt;&gt;""),N(E779)&lt;=N(D779)),"END BEFORE START; ",IF(N(M779)&lt;=0,"NO HOURS; ",""))&amp;IF(AND(N(A779)&gt;0,B779&lt;&gt;"",COUNTIFS('Time Entries'!$A$2:$A$1500,A779,'Time Entries'!$B$2:$B$1500,B779,'Time Entries'!$C$2:$C$1500,C779,'Time Entries'!$M$2:$M$1500,M779)&gt;1),"POSSIBLE DUPLICATE; ","")&amp;IF(AND(N(A779)&gt;0,B779&lt;&gt;"",N('Settings'!$B$2)&gt;0,SUMIFS('Time Entries'!$M$2:$M$1500,'Time Entries'!$A$2:$A$1500,A779,'Time Entries'!$B$2:$B$1500,B779)&gt;N('Settings'!$B$2)),"LONG DAY; ","")&amp;IF(AND(N(A779)&gt;0,N(J779)&gt;0,N(J779)-N(A779)&gt;N('Settings'!$B$4)),"ENTERED LATE; ","")&amp;IF(AND(N(A779)&gt;0,K779="",TODAY()-N(A779)&gt;=N('Settings'!$B$5)),"NOT APPROVED; ","")="","",LEFT(IF(N(A779)=0,"NO DATE; ",IF(A779&gt;TODAY(),"FUTURE DATE; ",""))&amp;IF(B779="","NO WORKER; ",IF(COUNTIF('Workers'!$A$2:$A$61,B779)=0,"WORKER NOT ON WORKERS SHEET; ",""))&amp;IF(C779="","NO JOB; ",IF(COUNTIF('Jobs'!$A$2:$A$61,C779)=0,"JOB NOT ON JOBS SHEET; ",""))&amp;IF(AND(N(G779)=0,AND(D779&lt;&gt;"",E779&lt;&gt;""),N(E779)&lt;=N(D779)),"END BEFORE START; ",IF(N(M779)&lt;=0,"NO HOURS; ",""))&amp;IF(AND(N(A779)&gt;0,B779&lt;&gt;"",COUNTIFS('Time Entries'!$A$2:$A$1500,A779,'Time Entries'!$B$2:$B$1500,B779,'Time Entries'!$C$2:$C$1500,C779,'Time Entries'!$M$2:$M$1500,M779)&gt;1),"POSSIBLE DUPLICATE; ","")&amp;IF(AND(N(A779)&gt;0,B779&lt;&gt;"",N('Settings'!$B$2)&gt;0,SUMIFS('Time Entries'!$M$2:$M$1500,'Time Entries'!$A$2:$A$1500,A779,'Time Entries'!$B$2:$B$1500,B779)&gt;N('Settings'!$B$2)),"LONG DAY; ","")&amp;IF(AND(N(A779)&gt;0,N(J779)&gt;0,N(J779)-N(A779)&gt;N('Settings'!$B$4)),"ENTERED LATE; ","")&amp;IF(AND(N(A779)&gt;0,K779="",TODAY()-N(A779)&gt;=N('Settings'!$B$5)),"NOT APPROVED; ",""),LEN(IF(N(A779)=0,"NO DATE; ",IF(A779&gt;TODAY(),"FUTURE DATE; ",""))&amp;IF(B779="","NO WORKER; ",IF(COUNTIF('Workers'!$A$2:$A$61,B779)=0,"WORKER NOT ON WORKERS SHEET; ",""))&amp;IF(C779="","NO JOB; ",IF(COUNTIF('Jobs'!$A$2:$A$61,C779)=0,"JOB NOT ON JOBS SHEET; ",""))&amp;IF(AND(N(G779)=0,AND(D779&lt;&gt;"",E779&lt;&gt;""),N(E779)&lt;=N(D779)),"END BEFORE START; ",IF(N(M779)&lt;=0,"NO HOURS; ",""))&amp;IF(AND(N(A779)&gt;0,B779&lt;&gt;"",COUNTIFS('Time Entries'!$A$2:$A$1500,A779,'Time Entries'!$B$2:$B$1500,B779,'Time Entries'!$C$2:$C$1500,C779,'Time Entries'!$M$2:$M$1500,M779)&gt;1),"POSSIBLE DUPLICATE; ","")&amp;IF(AND(N(A779)&gt;0,B779&lt;&gt;"",N('Settings'!$B$2)&gt;0,SUMIFS('Time Entries'!$M$2:$M$1500,'Time Entries'!$A$2:$A$1500,A779,'Time Entries'!$B$2:$B$1500,B779)&gt;N('Settings'!$B$2)),"LONG DAY; ","")&amp;IF(AND(N(A779)&gt;0,N(J779)&gt;0,N(J779)-N(A779)&gt;N('Settings'!$B$4)),"ENTERED LATE; ","")&amp;IF(AND(N(A779)&gt;0,K779="",TODAY()-N(A779)&gt;=N('Settings'!$B$5)),"NOT APPROVED; ",""))-2)))</f>
        <v/>
      </c>
    </row>
    <row r="780">
      <c r="A780" s="6" t="n"/>
      <c r="D780" s="7" t="n"/>
      <c r="E780" s="7" t="n"/>
      <c r="J780" s="6" t="n"/>
      <c r="L780" s="8" t="n"/>
      <c r="M780" s="9">
        <f>IF(NOT(OR(A780&lt;&gt;"",B780&lt;&gt;"",C780&lt;&gt;"")),"",IF(N(G780)&gt;0,N(G780),IF(AND(AND(D780&lt;&gt;"",E780&lt;&gt;""),N(E780)&gt;N(D780)),ROUND((N(E780)-N(D780))*24-N(F780)/60,2),"")))</f>
        <v/>
      </c>
      <c r="N780" s="6">
        <f>IF(N(A780)=0,"",A780-WEEKDAY(A780,3))</f>
        <v/>
      </c>
      <c r="O780" s="8">
        <f>IF(NOT(OR(A780&lt;&gt;"",B780&lt;&gt;"",C780&lt;&gt;"")),"",IF(IF(N(A780)=0,"NO DATE; ",IF(A780&gt;TODAY(),"FUTURE DATE; ",""))&amp;IF(B780="","NO WORKER; ",IF(COUNTIF('Workers'!$A$2:$A$61,B780)=0,"WORKER NOT ON WORKERS SHEET; ",""))&amp;IF(C780="","NO JOB; ",IF(COUNTIF('Jobs'!$A$2:$A$61,C780)=0,"JOB NOT ON JOBS SHEET; ",""))&amp;IF(AND(N(G780)=0,AND(D780&lt;&gt;"",E780&lt;&gt;""),N(E780)&lt;=N(D780)),"END BEFORE START; ",IF(N(M780)&lt;=0,"NO HOURS; ",""))&amp;IF(AND(N(A780)&gt;0,B780&lt;&gt;"",COUNTIFS('Time Entries'!$A$2:$A$1500,A780,'Time Entries'!$B$2:$B$1500,B780,'Time Entries'!$C$2:$C$1500,C780,'Time Entries'!$M$2:$M$1500,M780)&gt;1),"POSSIBLE DUPLICATE; ","")&amp;IF(AND(N(A780)&gt;0,B780&lt;&gt;"",N('Settings'!$B$2)&gt;0,SUMIFS('Time Entries'!$M$2:$M$1500,'Time Entries'!$A$2:$A$1500,A780,'Time Entries'!$B$2:$B$1500,B780)&gt;N('Settings'!$B$2)),"LONG DAY; ","")&amp;IF(AND(N(A780)&gt;0,N(J780)&gt;0,N(J780)-N(A780)&gt;N('Settings'!$B$4)),"ENTERED LATE; ","")&amp;IF(AND(N(A780)&gt;0,K780="",TODAY()-N(A780)&gt;=N('Settings'!$B$5)),"NOT APPROVED; ","")="","",LEFT(IF(N(A780)=0,"NO DATE; ",IF(A780&gt;TODAY(),"FUTURE DATE; ",""))&amp;IF(B780="","NO WORKER; ",IF(COUNTIF('Workers'!$A$2:$A$61,B780)=0,"WORKER NOT ON WORKERS SHEET; ",""))&amp;IF(C780="","NO JOB; ",IF(COUNTIF('Jobs'!$A$2:$A$61,C780)=0,"JOB NOT ON JOBS SHEET; ",""))&amp;IF(AND(N(G780)=0,AND(D780&lt;&gt;"",E780&lt;&gt;""),N(E780)&lt;=N(D780)),"END BEFORE START; ",IF(N(M780)&lt;=0,"NO HOURS; ",""))&amp;IF(AND(N(A780)&gt;0,B780&lt;&gt;"",COUNTIFS('Time Entries'!$A$2:$A$1500,A780,'Time Entries'!$B$2:$B$1500,B780,'Time Entries'!$C$2:$C$1500,C780,'Time Entries'!$M$2:$M$1500,M780)&gt;1),"POSSIBLE DUPLICATE; ","")&amp;IF(AND(N(A780)&gt;0,B780&lt;&gt;"",N('Settings'!$B$2)&gt;0,SUMIFS('Time Entries'!$M$2:$M$1500,'Time Entries'!$A$2:$A$1500,A780,'Time Entries'!$B$2:$B$1500,B780)&gt;N('Settings'!$B$2)),"LONG DAY; ","")&amp;IF(AND(N(A780)&gt;0,N(J780)&gt;0,N(J780)-N(A780)&gt;N('Settings'!$B$4)),"ENTERED LATE; ","")&amp;IF(AND(N(A780)&gt;0,K780="",TODAY()-N(A780)&gt;=N('Settings'!$B$5)),"NOT APPROVED; ",""),LEN(IF(N(A780)=0,"NO DATE; ",IF(A780&gt;TODAY(),"FUTURE DATE; ",""))&amp;IF(B780="","NO WORKER; ",IF(COUNTIF('Workers'!$A$2:$A$61,B780)=0,"WORKER NOT ON WORKERS SHEET; ",""))&amp;IF(C780="","NO JOB; ",IF(COUNTIF('Jobs'!$A$2:$A$61,C780)=0,"JOB NOT ON JOBS SHEET; ",""))&amp;IF(AND(N(G780)=0,AND(D780&lt;&gt;"",E780&lt;&gt;""),N(E780)&lt;=N(D780)),"END BEFORE START; ",IF(N(M780)&lt;=0,"NO HOURS; ",""))&amp;IF(AND(N(A780)&gt;0,B780&lt;&gt;"",COUNTIFS('Time Entries'!$A$2:$A$1500,A780,'Time Entries'!$B$2:$B$1500,B780,'Time Entries'!$C$2:$C$1500,C780,'Time Entries'!$M$2:$M$1500,M780)&gt;1),"POSSIBLE DUPLICATE; ","")&amp;IF(AND(N(A780)&gt;0,B780&lt;&gt;"",N('Settings'!$B$2)&gt;0,SUMIFS('Time Entries'!$M$2:$M$1500,'Time Entries'!$A$2:$A$1500,A780,'Time Entries'!$B$2:$B$1500,B780)&gt;N('Settings'!$B$2)),"LONG DAY; ","")&amp;IF(AND(N(A780)&gt;0,N(J780)&gt;0,N(J780)-N(A780)&gt;N('Settings'!$B$4)),"ENTERED LATE; ","")&amp;IF(AND(N(A780)&gt;0,K780="",TODAY()-N(A780)&gt;=N('Settings'!$B$5)),"NOT APPROVED; ",""))-2)))</f>
        <v/>
      </c>
    </row>
    <row r="781">
      <c r="A781" s="6" t="n"/>
      <c r="D781" s="7" t="n"/>
      <c r="E781" s="7" t="n"/>
      <c r="J781" s="6" t="n"/>
      <c r="L781" s="8" t="n"/>
      <c r="M781" s="9">
        <f>IF(NOT(OR(A781&lt;&gt;"",B781&lt;&gt;"",C781&lt;&gt;"")),"",IF(N(G781)&gt;0,N(G781),IF(AND(AND(D781&lt;&gt;"",E781&lt;&gt;""),N(E781)&gt;N(D781)),ROUND((N(E781)-N(D781))*24-N(F781)/60,2),"")))</f>
        <v/>
      </c>
      <c r="N781" s="6">
        <f>IF(N(A781)=0,"",A781-WEEKDAY(A781,3))</f>
        <v/>
      </c>
      <c r="O781" s="8">
        <f>IF(NOT(OR(A781&lt;&gt;"",B781&lt;&gt;"",C781&lt;&gt;"")),"",IF(IF(N(A781)=0,"NO DATE; ",IF(A781&gt;TODAY(),"FUTURE DATE; ",""))&amp;IF(B781="","NO WORKER; ",IF(COUNTIF('Workers'!$A$2:$A$61,B781)=0,"WORKER NOT ON WORKERS SHEET; ",""))&amp;IF(C781="","NO JOB; ",IF(COUNTIF('Jobs'!$A$2:$A$61,C781)=0,"JOB NOT ON JOBS SHEET; ",""))&amp;IF(AND(N(G781)=0,AND(D781&lt;&gt;"",E781&lt;&gt;""),N(E781)&lt;=N(D781)),"END BEFORE START; ",IF(N(M781)&lt;=0,"NO HOURS; ",""))&amp;IF(AND(N(A781)&gt;0,B781&lt;&gt;"",COUNTIFS('Time Entries'!$A$2:$A$1500,A781,'Time Entries'!$B$2:$B$1500,B781,'Time Entries'!$C$2:$C$1500,C781,'Time Entries'!$M$2:$M$1500,M781)&gt;1),"POSSIBLE DUPLICATE; ","")&amp;IF(AND(N(A781)&gt;0,B781&lt;&gt;"",N('Settings'!$B$2)&gt;0,SUMIFS('Time Entries'!$M$2:$M$1500,'Time Entries'!$A$2:$A$1500,A781,'Time Entries'!$B$2:$B$1500,B781)&gt;N('Settings'!$B$2)),"LONG DAY; ","")&amp;IF(AND(N(A781)&gt;0,N(J781)&gt;0,N(J781)-N(A781)&gt;N('Settings'!$B$4)),"ENTERED LATE; ","")&amp;IF(AND(N(A781)&gt;0,K781="",TODAY()-N(A781)&gt;=N('Settings'!$B$5)),"NOT APPROVED; ","")="","",LEFT(IF(N(A781)=0,"NO DATE; ",IF(A781&gt;TODAY(),"FUTURE DATE; ",""))&amp;IF(B781="","NO WORKER; ",IF(COUNTIF('Workers'!$A$2:$A$61,B781)=0,"WORKER NOT ON WORKERS SHEET; ",""))&amp;IF(C781="","NO JOB; ",IF(COUNTIF('Jobs'!$A$2:$A$61,C781)=0,"JOB NOT ON JOBS SHEET; ",""))&amp;IF(AND(N(G781)=0,AND(D781&lt;&gt;"",E781&lt;&gt;""),N(E781)&lt;=N(D781)),"END BEFORE START; ",IF(N(M781)&lt;=0,"NO HOURS; ",""))&amp;IF(AND(N(A781)&gt;0,B781&lt;&gt;"",COUNTIFS('Time Entries'!$A$2:$A$1500,A781,'Time Entries'!$B$2:$B$1500,B781,'Time Entries'!$C$2:$C$1500,C781,'Time Entries'!$M$2:$M$1500,M781)&gt;1),"POSSIBLE DUPLICATE; ","")&amp;IF(AND(N(A781)&gt;0,B781&lt;&gt;"",N('Settings'!$B$2)&gt;0,SUMIFS('Time Entries'!$M$2:$M$1500,'Time Entries'!$A$2:$A$1500,A781,'Time Entries'!$B$2:$B$1500,B781)&gt;N('Settings'!$B$2)),"LONG DAY; ","")&amp;IF(AND(N(A781)&gt;0,N(J781)&gt;0,N(J781)-N(A781)&gt;N('Settings'!$B$4)),"ENTERED LATE; ","")&amp;IF(AND(N(A781)&gt;0,K781="",TODAY()-N(A781)&gt;=N('Settings'!$B$5)),"NOT APPROVED; ",""),LEN(IF(N(A781)=0,"NO DATE; ",IF(A781&gt;TODAY(),"FUTURE DATE; ",""))&amp;IF(B781="","NO WORKER; ",IF(COUNTIF('Workers'!$A$2:$A$61,B781)=0,"WORKER NOT ON WORKERS SHEET; ",""))&amp;IF(C781="","NO JOB; ",IF(COUNTIF('Jobs'!$A$2:$A$61,C781)=0,"JOB NOT ON JOBS SHEET; ",""))&amp;IF(AND(N(G781)=0,AND(D781&lt;&gt;"",E781&lt;&gt;""),N(E781)&lt;=N(D781)),"END BEFORE START; ",IF(N(M781)&lt;=0,"NO HOURS; ",""))&amp;IF(AND(N(A781)&gt;0,B781&lt;&gt;"",COUNTIFS('Time Entries'!$A$2:$A$1500,A781,'Time Entries'!$B$2:$B$1500,B781,'Time Entries'!$C$2:$C$1500,C781,'Time Entries'!$M$2:$M$1500,M781)&gt;1),"POSSIBLE DUPLICATE; ","")&amp;IF(AND(N(A781)&gt;0,B781&lt;&gt;"",N('Settings'!$B$2)&gt;0,SUMIFS('Time Entries'!$M$2:$M$1500,'Time Entries'!$A$2:$A$1500,A781,'Time Entries'!$B$2:$B$1500,B781)&gt;N('Settings'!$B$2)),"LONG DAY; ","")&amp;IF(AND(N(A781)&gt;0,N(J781)&gt;0,N(J781)-N(A781)&gt;N('Settings'!$B$4)),"ENTERED LATE; ","")&amp;IF(AND(N(A781)&gt;0,K781="",TODAY()-N(A781)&gt;=N('Settings'!$B$5)),"NOT APPROVED; ",""))-2)))</f>
        <v/>
      </c>
    </row>
    <row r="782">
      <c r="A782" s="6" t="n"/>
      <c r="D782" s="7" t="n"/>
      <c r="E782" s="7" t="n"/>
      <c r="J782" s="6" t="n"/>
      <c r="L782" s="8" t="n"/>
      <c r="M782" s="9">
        <f>IF(NOT(OR(A782&lt;&gt;"",B782&lt;&gt;"",C782&lt;&gt;"")),"",IF(N(G782)&gt;0,N(G782),IF(AND(AND(D782&lt;&gt;"",E782&lt;&gt;""),N(E782)&gt;N(D782)),ROUND((N(E782)-N(D782))*24-N(F782)/60,2),"")))</f>
        <v/>
      </c>
      <c r="N782" s="6">
        <f>IF(N(A782)=0,"",A782-WEEKDAY(A782,3))</f>
        <v/>
      </c>
      <c r="O782" s="8">
        <f>IF(NOT(OR(A782&lt;&gt;"",B782&lt;&gt;"",C782&lt;&gt;"")),"",IF(IF(N(A782)=0,"NO DATE; ",IF(A782&gt;TODAY(),"FUTURE DATE; ",""))&amp;IF(B782="","NO WORKER; ",IF(COUNTIF('Workers'!$A$2:$A$61,B782)=0,"WORKER NOT ON WORKERS SHEET; ",""))&amp;IF(C782="","NO JOB; ",IF(COUNTIF('Jobs'!$A$2:$A$61,C782)=0,"JOB NOT ON JOBS SHEET; ",""))&amp;IF(AND(N(G782)=0,AND(D782&lt;&gt;"",E782&lt;&gt;""),N(E782)&lt;=N(D782)),"END BEFORE START; ",IF(N(M782)&lt;=0,"NO HOURS; ",""))&amp;IF(AND(N(A782)&gt;0,B782&lt;&gt;"",COUNTIFS('Time Entries'!$A$2:$A$1500,A782,'Time Entries'!$B$2:$B$1500,B782,'Time Entries'!$C$2:$C$1500,C782,'Time Entries'!$M$2:$M$1500,M782)&gt;1),"POSSIBLE DUPLICATE; ","")&amp;IF(AND(N(A782)&gt;0,B782&lt;&gt;"",N('Settings'!$B$2)&gt;0,SUMIFS('Time Entries'!$M$2:$M$1500,'Time Entries'!$A$2:$A$1500,A782,'Time Entries'!$B$2:$B$1500,B782)&gt;N('Settings'!$B$2)),"LONG DAY; ","")&amp;IF(AND(N(A782)&gt;0,N(J782)&gt;0,N(J782)-N(A782)&gt;N('Settings'!$B$4)),"ENTERED LATE; ","")&amp;IF(AND(N(A782)&gt;0,K782="",TODAY()-N(A782)&gt;=N('Settings'!$B$5)),"NOT APPROVED; ","")="","",LEFT(IF(N(A782)=0,"NO DATE; ",IF(A782&gt;TODAY(),"FUTURE DATE; ",""))&amp;IF(B782="","NO WORKER; ",IF(COUNTIF('Workers'!$A$2:$A$61,B782)=0,"WORKER NOT ON WORKERS SHEET; ",""))&amp;IF(C782="","NO JOB; ",IF(COUNTIF('Jobs'!$A$2:$A$61,C782)=0,"JOB NOT ON JOBS SHEET; ",""))&amp;IF(AND(N(G782)=0,AND(D782&lt;&gt;"",E782&lt;&gt;""),N(E782)&lt;=N(D782)),"END BEFORE START; ",IF(N(M782)&lt;=0,"NO HOURS; ",""))&amp;IF(AND(N(A782)&gt;0,B782&lt;&gt;"",COUNTIFS('Time Entries'!$A$2:$A$1500,A782,'Time Entries'!$B$2:$B$1500,B782,'Time Entries'!$C$2:$C$1500,C782,'Time Entries'!$M$2:$M$1500,M782)&gt;1),"POSSIBLE DUPLICATE; ","")&amp;IF(AND(N(A782)&gt;0,B782&lt;&gt;"",N('Settings'!$B$2)&gt;0,SUMIFS('Time Entries'!$M$2:$M$1500,'Time Entries'!$A$2:$A$1500,A782,'Time Entries'!$B$2:$B$1500,B782)&gt;N('Settings'!$B$2)),"LONG DAY; ","")&amp;IF(AND(N(A782)&gt;0,N(J782)&gt;0,N(J782)-N(A782)&gt;N('Settings'!$B$4)),"ENTERED LATE; ","")&amp;IF(AND(N(A782)&gt;0,K782="",TODAY()-N(A782)&gt;=N('Settings'!$B$5)),"NOT APPROVED; ",""),LEN(IF(N(A782)=0,"NO DATE; ",IF(A782&gt;TODAY(),"FUTURE DATE; ",""))&amp;IF(B782="","NO WORKER; ",IF(COUNTIF('Workers'!$A$2:$A$61,B782)=0,"WORKER NOT ON WORKERS SHEET; ",""))&amp;IF(C782="","NO JOB; ",IF(COUNTIF('Jobs'!$A$2:$A$61,C782)=0,"JOB NOT ON JOBS SHEET; ",""))&amp;IF(AND(N(G782)=0,AND(D782&lt;&gt;"",E782&lt;&gt;""),N(E782)&lt;=N(D782)),"END BEFORE START; ",IF(N(M782)&lt;=0,"NO HOURS; ",""))&amp;IF(AND(N(A782)&gt;0,B782&lt;&gt;"",COUNTIFS('Time Entries'!$A$2:$A$1500,A782,'Time Entries'!$B$2:$B$1500,B782,'Time Entries'!$C$2:$C$1500,C782,'Time Entries'!$M$2:$M$1500,M782)&gt;1),"POSSIBLE DUPLICATE; ","")&amp;IF(AND(N(A782)&gt;0,B782&lt;&gt;"",N('Settings'!$B$2)&gt;0,SUMIFS('Time Entries'!$M$2:$M$1500,'Time Entries'!$A$2:$A$1500,A782,'Time Entries'!$B$2:$B$1500,B782)&gt;N('Settings'!$B$2)),"LONG DAY; ","")&amp;IF(AND(N(A782)&gt;0,N(J782)&gt;0,N(J782)-N(A782)&gt;N('Settings'!$B$4)),"ENTERED LATE; ","")&amp;IF(AND(N(A782)&gt;0,K782="",TODAY()-N(A782)&gt;=N('Settings'!$B$5)),"NOT APPROVED; ",""))-2)))</f>
        <v/>
      </c>
    </row>
    <row r="783">
      <c r="A783" s="6" t="n"/>
      <c r="D783" s="7" t="n"/>
      <c r="E783" s="7" t="n"/>
      <c r="J783" s="6" t="n"/>
      <c r="L783" s="8" t="n"/>
      <c r="M783" s="9">
        <f>IF(NOT(OR(A783&lt;&gt;"",B783&lt;&gt;"",C783&lt;&gt;"")),"",IF(N(G783)&gt;0,N(G783),IF(AND(AND(D783&lt;&gt;"",E783&lt;&gt;""),N(E783)&gt;N(D783)),ROUND((N(E783)-N(D783))*24-N(F783)/60,2),"")))</f>
        <v/>
      </c>
      <c r="N783" s="6">
        <f>IF(N(A783)=0,"",A783-WEEKDAY(A783,3))</f>
        <v/>
      </c>
      <c r="O783" s="8">
        <f>IF(NOT(OR(A783&lt;&gt;"",B783&lt;&gt;"",C783&lt;&gt;"")),"",IF(IF(N(A783)=0,"NO DATE; ",IF(A783&gt;TODAY(),"FUTURE DATE; ",""))&amp;IF(B783="","NO WORKER; ",IF(COUNTIF('Workers'!$A$2:$A$61,B783)=0,"WORKER NOT ON WORKERS SHEET; ",""))&amp;IF(C783="","NO JOB; ",IF(COUNTIF('Jobs'!$A$2:$A$61,C783)=0,"JOB NOT ON JOBS SHEET; ",""))&amp;IF(AND(N(G783)=0,AND(D783&lt;&gt;"",E783&lt;&gt;""),N(E783)&lt;=N(D783)),"END BEFORE START; ",IF(N(M783)&lt;=0,"NO HOURS; ",""))&amp;IF(AND(N(A783)&gt;0,B783&lt;&gt;"",COUNTIFS('Time Entries'!$A$2:$A$1500,A783,'Time Entries'!$B$2:$B$1500,B783,'Time Entries'!$C$2:$C$1500,C783,'Time Entries'!$M$2:$M$1500,M783)&gt;1),"POSSIBLE DUPLICATE; ","")&amp;IF(AND(N(A783)&gt;0,B783&lt;&gt;"",N('Settings'!$B$2)&gt;0,SUMIFS('Time Entries'!$M$2:$M$1500,'Time Entries'!$A$2:$A$1500,A783,'Time Entries'!$B$2:$B$1500,B783)&gt;N('Settings'!$B$2)),"LONG DAY; ","")&amp;IF(AND(N(A783)&gt;0,N(J783)&gt;0,N(J783)-N(A783)&gt;N('Settings'!$B$4)),"ENTERED LATE; ","")&amp;IF(AND(N(A783)&gt;0,K783="",TODAY()-N(A783)&gt;=N('Settings'!$B$5)),"NOT APPROVED; ","")="","",LEFT(IF(N(A783)=0,"NO DATE; ",IF(A783&gt;TODAY(),"FUTURE DATE; ",""))&amp;IF(B783="","NO WORKER; ",IF(COUNTIF('Workers'!$A$2:$A$61,B783)=0,"WORKER NOT ON WORKERS SHEET; ",""))&amp;IF(C783="","NO JOB; ",IF(COUNTIF('Jobs'!$A$2:$A$61,C783)=0,"JOB NOT ON JOBS SHEET; ",""))&amp;IF(AND(N(G783)=0,AND(D783&lt;&gt;"",E783&lt;&gt;""),N(E783)&lt;=N(D783)),"END BEFORE START; ",IF(N(M783)&lt;=0,"NO HOURS; ",""))&amp;IF(AND(N(A783)&gt;0,B783&lt;&gt;"",COUNTIFS('Time Entries'!$A$2:$A$1500,A783,'Time Entries'!$B$2:$B$1500,B783,'Time Entries'!$C$2:$C$1500,C783,'Time Entries'!$M$2:$M$1500,M783)&gt;1),"POSSIBLE DUPLICATE; ","")&amp;IF(AND(N(A783)&gt;0,B783&lt;&gt;"",N('Settings'!$B$2)&gt;0,SUMIFS('Time Entries'!$M$2:$M$1500,'Time Entries'!$A$2:$A$1500,A783,'Time Entries'!$B$2:$B$1500,B783)&gt;N('Settings'!$B$2)),"LONG DAY; ","")&amp;IF(AND(N(A783)&gt;0,N(J783)&gt;0,N(J783)-N(A783)&gt;N('Settings'!$B$4)),"ENTERED LATE; ","")&amp;IF(AND(N(A783)&gt;0,K783="",TODAY()-N(A783)&gt;=N('Settings'!$B$5)),"NOT APPROVED; ",""),LEN(IF(N(A783)=0,"NO DATE; ",IF(A783&gt;TODAY(),"FUTURE DATE; ",""))&amp;IF(B783="","NO WORKER; ",IF(COUNTIF('Workers'!$A$2:$A$61,B783)=0,"WORKER NOT ON WORKERS SHEET; ",""))&amp;IF(C783="","NO JOB; ",IF(COUNTIF('Jobs'!$A$2:$A$61,C783)=0,"JOB NOT ON JOBS SHEET; ",""))&amp;IF(AND(N(G783)=0,AND(D783&lt;&gt;"",E783&lt;&gt;""),N(E783)&lt;=N(D783)),"END BEFORE START; ",IF(N(M783)&lt;=0,"NO HOURS; ",""))&amp;IF(AND(N(A783)&gt;0,B783&lt;&gt;"",COUNTIFS('Time Entries'!$A$2:$A$1500,A783,'Time Entries'!$B$2:$B$1500,B783,'Time Entries'!$C$2:$C$1500,C783,'Time Entries'!$M$2:$M$1500,M783)&gt;1),"POSSIBLE DUPLICATE; ","")&amp;IF(AND(N(A783)&gt;0,B783&lt;&gt;"",N('Settings'!$B$2)&gt;0,SUMIFS('Time Entries'!$M$2:$M$1500,'Time Entries'!$A$2:$A$1500,A783,'Time Entries'!$B$2:$B$1500,B783)&gt;N('Settings'!$B$2)),"LONG DAY; ","")&amp;IF(AND(N(A783)&gt;0,N(J783)&gt;0,N(J783)-N(A783)&gt;N('Settings'!$B$4)),"ENTERED LATE; ","")&amp;IF(AND(N(A783)&gt;0,K783="",TODAY()-N(A783)&gt;=N('Settings'!$B$5)),"NOT APPROVED; ",""))-2)))</f>
        <v/>
      </c>
    </row>
    <row r="784">
      <c r="A784" s="6" t="n"/>
      <c r="D784" s="7" t="n"/>
      <c r="E784" s="7" t="n"/>
      <c r="J784" s="6" t="n"/>
      <c r="L784" s="8" t="n"/>
      <c r="M784" s="9">
        <f>IF(NOT(OR(A784&lt;&gt;"",B784&lt;&gt;"",C784&lt;&gt;"")),"",IF(N(G784)&gt;0,N(G784),IF(AND(AND(D784&lt;&gt;"",E784&lt;&gt;""),N(E784)&gt;N(D784)),ROUND((N(E784)-N(D784))*24-N(F784)/60,2),"")))</f>
        <v/>
      </c>
      <c r="N784" s="6">
        <f>IF(N(A784)=0,"",A784-WEEKDAY(A784,3))</f>
        <v/>
      </c>
      <c r="O784" s="8">
        <f>IF(NOT(OR(A784&lt;&gt;"",B784&lt;&gt;"",C784&lt;&gt;"")),"",IF(IF(N(A784)=0,"NO DATE; ",IF(A784&gt;TODAY(),"FUTURE DATE; ",""))&amp;IF(B784="","NO WORKER; ",IF(COUNTIF('Workers'!$A$2:$A$61,B784)=0,"WORKER NOT ON WORKERS SHEET; ",""))&amp;IF(C784="","NO JOB; ",IF(COUNTIF('Jobs'!$A$2:$A$61,C784)=0,"JOB NOT ON JOBS SHEET; ",""))&amp;IF(AND(N(G784)=0,AND(D784&lt;&gt;"",E784&lt;&gt;""),N(E784)&lt;=N(D784)),"END BEFORE START; ",IF(N(M784)&lt;=0,"NO HOURS; ",""))&amp;IF(AND(N(A784)&gt;0,B784&lt;&gt;"",COUNTIFS('Time Entries'!$A$2:$A$1500,A784,'Time Entries'!$B$2:$B$1500,B784,'Time Entries'!$C$2:$C$1500,C784,'Time Entries'!$M$2:$M$1500,M784)&gt;1),"POSSIBLE DUPLICATE; ","")&amp;IF(AND(N(A784)&gt;0,B784&lt;&gt;"",N('Settings'!$B$2)&gt;0,SUMIFS('Time Entries'!$M$2:$M$1500,'Time Entries'!$A$2:$A$1500,A784,'Time Entries'!$B$2:$B$1500,B784)&gt;N('Settings'!$B$2)),"LONG DAY; ","")&amp;IF(AND(N(A784)&gt;0,N(J784)&gt;0,N(J784)-N(A784)&gt;N('Settings'!$B$4)),"ENTERED LATE; ","")&amp;IF(AND(N(A784)&gt;0,K784="",TODAY()-N(A784)&gt;=N('Settings'!$B$5)),"NOT APPROVED; ","")="","",LEFT(IF(N(A784)=0,"NO DATE; ",IF(A784&gt;TODAY(),"FUTURE DATE; ",""))&amp;IF(B784="","NO WORKER; ",IF(COUNTIF('Workers'!$A$2:$A$61,B784)=0,"WORKER NOT ON WORKERS SHEET; ",""))&amp;IF(C784="","NO JOB; ",IF(COUNTIF('Jobs'!$A$2:$A$61,C784)=0,"JOB NOT ON JOBS SHEET; ",""))&amp;IF(AND(N(G784)=0,AND(D784&lt;&gt;"",E784&lt;&gt;""),N(E784)&lt;=N(D784)),"END BEFORE START; ",IF(N(M784)&lt;=0,"NO HOURS; ",""))&amp;IF(AND(N(A784)&gt;0,B784&lt;&gt;"",COUNTIFS('Time Entries'!$A$2:$A$1500,A784,'Time Entries'!$B$2:$B$1500,B784,'Time Entries'!$C$2:$C$1500,C784,'Time Entries'!$M$2:$M$1500,M784)&gt;1),"POSSIBLE DUPLICATE; ","")&amp;IF(AND(N(A784)&gt;0,B784&lt;&gt;"",N('Settings'!$B$2)&gt;0,SUMIFS('Time Entries'!$M$2:$M$1500,'Time Entries'!$A$2:$A$1500,A784,'Time Entries'!$B$2:$B$1500,B784)&gt;N('Settings'!$B$2)),"LONG DAY; ","")&amp;IF(AND(N(A784)&gt;0,N(J784)&gt;0,N(J784)-N(A784)&gt;N('Settings'!$B$4)),"ENTERED LATE; ","")&amp;IF(AND(N(A784)&gt;0,K784="",TODAY()-N(A784)&gt;=N('Settings'!$B$5)),"NOT APPROVED; ",""),LEN(IF(N(A784)=0,"NO DATE; ",IF(A784&gt;TODAY(),"FUTURE DATE; ",""))&amp;IF(B784="","NO WORKER; ",IF(COUNTIF('Workers'!$A$2:$A$61,B784)=0,"WORKER NOT ON WORKERS SHEET; ",""))&amp;IF(C784="","NO JOB; ",IF(COUNTIF('Jobs'!$A$2:$A$61,C784)=0,"JOB NOT ON JOBS SHEET; ",""))&amp;IF(AND(N(G784)=0,AND(D784&lt;&gt;"",E784&lt;&gt;""),N(E784)&lt;=N(D784)),"END BEFORE START; ",IF(N(M784)&lt;=0,"NO HOURS; ",""))&amp;IF(AND(N(A784)&gt;0,B784&lt;&gt;"",COUNTIFS('Time Entries'!$A$2:$A$1500,A784,'Time Entries'!$B$2:$B$1500,B784,'Time Entries'!$C$2:$C$1500,C784,'Time Entries'!$M$2:$M$1500,M784)&gt;1),"POSSIBLE DUPLICATE; ","")&amp;IF(AND(N(A784)&gt;0,B784&lt;&gt;"",N('Settings'!$B$2)&gt;0,SUMIFS('Time Entries'!$M$2:$M$1500,'Time Entries'!$A$2:$A$1500,A784,'Time Entries'!$B$2:$B$1500,B784)&gt;N('Settings'!$B$2)),"LONG DAY; ","")&amp;IF(AND(N(A784)&gt;0,N(J784)&gt;0,N(J784)-N(A784)&gt;N('Settings'!$B$4)),"ENTERED LATE; ","")&amp;IF(AND(N(A784)&gt;0,K784="",TODAY()-N(A784)&gt;=N('Settings'!$B$5)),"NOT APPROVED; ",""))-2)))</f>
        <v/>
      </c>
    </row>
    <row r="785">
      <c r="A785" s="6" t="n"/>
      <c r="D785" s="7" t="n"/>
      <c r="E785" s="7" t="n"/>
      <c r="J785" s="6" t="n"/>
      <c r="L785" s="8" t="n"/>
      <c r="M785" s="9">
        <f>IF(NOT(OR(A785&lt;&gt;"",B785&lt;&gt;"",C785&lt;&gt;"")),"",IF(N(G785)&gt;0,N(G785),IF(AND(AND(D785&lt;&gt;"",E785&lt;&gt;""),N(E785)&gt;N(D785)),ROUND((N(E785)-N(D785))*24-N(F785)/60,2),"")))</f>
        <v/>
      </c>
      <c r="N785" s="6">
        <f>IF(N(A785)=0,"",A785-WEEKDAY(A785,3))</f>
        <v/>
      </c>
      <c r="O785" s="8">
        <f>IF(NOT(OR(A785&lt;&gt;"",B785&lt;&gt;"",C785&lt;&gt;"")),"",IF(IF(N(A785)=0,"NO DATE; ",IF(A785&gt;TODAY(),"FUTURE DATE; ",""))&amp;IF(B785="","NO WORKER; ",IF(COUNTIF('Workers'!$A$2:$A$61,B785)=0,"WORKER NOT ON WORKERS SHEET; ",""))&amp;IF(C785="","NO JOB; ",IF(COUNTIF('Jobs'!$A$2:$A$61,C785)=0,"JOB NOT ON JOBS SHEET; ",""))&amp;IF(AND(N(G785)=0,AND(D785&lt;&gt;"",E785&lt;&gt;""),N(E785)&lt;=N(D785)),"END BEFORE START; ",IF(N(M785)&lt;=0,"NO HOURS; ",""))&amp;IF(AND(N(A785)&gt;0,B785&lt;&gt;"",COUNTIFS('Time Entries'!$A$2:$A$1500,A785,'Time Entries'!$B$2:$B$1500,B785,'Time Entries'!$C$2:$C$1500,C785,'Time Entries'!$M$2:$M$1500,M785)&gt;1),"POSSIBLE DUPLICATE; ","")&amp;IF(AND(N(A785)&gt;0,B785&lt;&gt;"",N('Settings'!$B$2)&gt;0,SUMIFS('Time Entries'!$M$2:$M$1500,'Time Entries'!$A$2:$A$1500,A785,'Time Entries'!$B$2:$B$1500,B785)&gt;N('Settings'!$B$2)),"LONG DAY; ","")&amp;IF(AND(N(A785)&gt;0,N(J785)&gt;0,N(J785)-N(A785)&gt;N('Settings'!$B$4)),"ENTERED LATE; ","")&amp;IF(AND(N(A785)&gt;0,K785="",TODAY()-N(A785)&gt;=N('Settings'!$B$5)),"NOT APPROVED; ","")="","",LEFT(IF(N(A785)=0,"NO DATE; ",IF(A785&gt;TODAY(),"FUTURE DATE; ",""))&amp;IF(B785="","NO WORKER; ",IF(COUNTIF('Workers'!$A$2:$A$61,B785)=0,"WORKER NOT ON WORKERS SHEET; ",""))&amp;IF(C785="","NO JOB; ",IF(COUNTIF('Jobs'!$A$2:$A$61,C785)=0,"JOB NOT ON JOBS SHEET; ",""))&amp;IF(AND(N(G785)=0,AND(D785&lt;&gt;"",E785&lt;&gt;""),N(E785)&lt;=N(D785)),"END BEFORE START; ",IF(N(M785)&lt;=0,"NO HOURS; ",""))&amp;IF(AND(N(A785)&gt;0,B785&lt;&gt;"",COUNTIFS('Time Entries'!$A$2:$A$1500,A785,'Time Entries'!$B$2:$B$1500,B785,'Time Entries'!$C$2:$C$1500,C785,'Time Entries'!$M$2:$M$1500,M785)&gt;1),"POSSIBLE DUPLICATE; ","")&amp;IF(AND(N(A785)&gt;0,B785&lt;&gt;"",N('Settings'!$B$2)&gt;0,SUMIFS('Time Entries'!$M$2:$M$1500,'Time Entries'!$A$2:$A$1500,A785,'Time Entries'!$B$2:$B$1500,B785)&gt;N('Settings'!$B$2)),"LONG DAY; ","")&amp;IF(AND(N(A785)&gt;0,N(J785)&gt;0,N(J785)-N(A785)&gt;N('Settings'!$B$4)),"ENTERED LATE; ","")&amp;IF(AND(N(A785)&gt;0,K785="",TODAY()-N(A785)&gt;=N('Settings'!$B$5)),"NOT APPROVED; ",""),LEN(IF(N(A785)=0,"NO DATE; ",IF(A785&gt;TODAY(),"FUTURE DATE; ",""))&amp;IF(B785="","NO WORKER; ",IF(COUNTIF('Workers'!$A$2:$A$61,B785)=0,"WORKER NOT ON WORKERS SHEET; ",""))&amp;IF(C785="","NO JOB; ",IF(COUNTIF('Jobs'!$A$2:$A$61,C785)=0,"JOB NOT ON JOBS SHEET; ",""))&amp;IF(AND(N(G785)=0,AND(D785&lt;&gt;"",E785&lt;&gt;""),N(E785)&lt;=N(D785)),"END BEFORE START; ",IF(N(M785)&lt;=0,"NO HOURS; ",""))&amp;IF(AND(N(A785)&gt;0,B785&lt;&gt;"",COUNTIFS('Time Entries'!$A$2:$A$1500,A785,'Time Entries'!$B$2:$B$1500,B785,'Time Entries'!$C$2:$C$1500,C785,'Time Entries'!$M$2:$M$1500,M785)&gt;1),"POSSIBLE DUPLICATE; ","")&amp;IF(AND(N(A785)&gt;0,B785&lt;&gt;"",N('Settings'!$B$2)&gt;0,SUMIFS('Time Entries'!$M$2:$M$1500,'Time Entries'!$A$2:$A$1500,A785,'Time Entries'!$B$2:$B$1500,B785)&gt;N('Settings'!$B$2)),"LONG DAY; ","")&amp;IF(AND(N(A785)&gt;0,N(J785)&gt;0,N(J785)-N(A785)&gt;N('Settings'!$B$4)),"ENTERED LATE; ","")&amp;IF(AND(N(A785)&gt;0,K785="",TODAY()-N(A785)&gt;=N('Settings'!$B$5)),"NOT APPROVED; ",""))-2)))</f>
        <v/>
      </c>
    </row>
    <row r="786">
      <c r="A786" s="6" t="n"/>
      <c r="D786" s="7" t="n"/>
      <c r="E786" s="7" t="n"/>
      <c r="J786" s="6" t="n"/>
      <c r="L786" s="8" t="n"/>
      <c r="M786" s="9">
        <f>IF(NOT(OR(A786&lt;&gt;"",B786&lt;&gt;"",C786&lt;&gt;"")),"",IF(N(G786)&gt;0,N(G786),IF(AND(AND(D786&lt;&gt;"",E786&lt;&gt;""),N(E786)&gt;N(D786)),ROUND((N(E786)-N(D786))*24-N(F786)/60,2),"")))</f>
        <v/>
      </c>
      <c r="N786" s="6">
        <f>IF(N(A786)=0,"",A786-WEEKDAY(A786,3))</f>
        <v/>
      </c>
      <c r="O786" s="8">
        <f>IF(NOT(OR(A786&lt;&gt;"",B786&lt;&gt;"",C786&lt;&gt;"")),"",IF(IF(N(A786)=0,"NO DATE; ",IF(A786&gt;TODAY(),"FUTURE DATE; ",""))&amp;IF(B786="","NO WORKER; ",IF(COUNTIF('Workers'!$A$2:$A$61,B786)=0,"WORKER NOT ON WORKERS SHEET; ",""))&amp;IF(C786="","NO JOB; ",IF(COUNTIF('Jobs'!$A$2:$A$61,C786)=0,"JOB NOT ON JOBS SHEET; ",""))&amp;IF(AND(N(G786)=0,AND(D786&lt;&gt;"",E786&lt;&gt;""),N(E786)&lt;=N(D786)),"END BEFORE START; ",IF(N(M786)&lt;=0,"NO HOURS; ",""))&amp;IF(AND(N(A786)&gt;0,B786&lt;&gt;"",COUNTIFS('Time Entries'!$A$2:$A$1500,A786,'Time Entries'!$B$2:$B$1500,B786,'Time Entries'!$C$2:$C$1500,C786,'Time Entries'!$M$2:$M$1500,M786)&gt;1),"POSSIBLE DUPLICATE; ","")&amp;IF(AND(N(A786)&gt;0,B786&lt;&gt;"",N('Settings'!$B$2)&gt;0,SUMIFS('Time Entries'!$M$2:$M$1500,'Time Entries'!$A$2:$A$1500,A786,'Time Entries'!$B$2:$B$1500,B786)&gt;N('Settings'!$B$2)),"LONG DAY; ","")&amp;IF(AND(N(A786)&gt;0,N(J786)&gt;0,N(J786)-N(A786)&gt;N('Settings'!$B$4)),"ENTERED LATE; ","")&amp;IF(AND(N(A786)&gt;0,K786="",TODAY()-N(A786)&gt;=N('Settings'!$B$5)),"NOT APPROVED; ","")="","",LEFT(IF(N(A786)=0,"NO DATE; ",IF(A786&gt;TODAY(),"FUTURE DATE; ",""))&amp;IF(B786="","NO WORKER; ",IF(COUNTIF('Workers'!$A$2:$A$61,B786)=0,"WORKER NOT ON WORKERS SHEET; ",""))&amp;IF(C786="","NO JOB; ",IF(COUNTIF('Jobs'!$A$2:$A$61,C786)=0,"JOB NOT ON JOBS SHEET; ",""))&amp;IF(AND(N(G786)=0,AND(D786&lt;&gt;"",E786&lt;&gt;""),N(E786)&lt;=N(D786)),"END BEFORE START; ",IF(N(M786)&lt;=0,"NO HOURS; ",""))&amp;IF(AND(N(A786)&gt;0,B786&lt;&gt;"",COUNTIFS('Time Entries'!$A$2:$A$1500,A786,'Time Entries'!$B$2:$B$1500,B786,'Time Entries'!$C$2:$C$1500,C786,'Time Entries'!$M$2:$M$1500,M786)&gt;1),"POSSIBLE DUPLICATE; ","")&amp;IF(AND(N(A786)&gt;0,B786&lt;&gt;"",N('Settings'!$B$2)&gt;0,SUMIFS('Time Entries'!$M$2:$M$1500,'Time Entries'!$A$2:$A$1500,A786,'Time Entries'!$B$2:$B$1500,B786)&gt;N('Settings'!$B$2)),"LONG DAY; ","")&amp;IF(AND(N(A786)&gt;0,N(J786)&gt;0,N(J786)-N(A786)&gt;N('Settings'!$B$4)),"ENTERED LATE; ","")&amp;IF(AND(N(A786)&gt;0,K786="",TODAY()-N(A786)&gt;=N('Settings'!$B$5)),"NOT APPROVED; ",""),LEN(IF(N(A786)=0,"NO DATE; ",IF(A786&gt;TODAY(),"FUTURE DATE; ",""))&amp;IF(B786="","NO WORKER; ",IF(COUNTIF('Workers'!$A$2:$A$61,B786)=0,"WORKER NOT ON WORKERS SHEET; ",""))&amp;IF(C786="","NO JOB; ",IF(COUNTIF('Jobs'!$A$2:$A$61,C786)=0,"JOB NOT ON JOBS SHEET; ",""))&amp;IF(AND(N(G786)=0,AND(D786&lt;&gt;"",E786&lt;&gt;""),N(E786)&lt;=N(D786)),"END BEFORE START; ",IF(N(M786)&lt;=0,"NO HOURS; ",""))&amp;IF(AND(N(A786)&gt;0,B786&lt;&gt;"",COUNTIFS('Time Entries'!$A$2:$A$1500,A786,'Time Entries'!$B$2:$B$1500,B786,'Time Entries'!$C$2:$C$1500,C786,'Time Entries'!$M$2:$M$1500,M786)&gt;1),"POSSIBLE DUPLICATE; ","")&amp;IF(AND(N(A786)&gt;0,B786&lt;&gt;"",N('Settings'!$B$2)&gt;0,SUMIFS('Time Entries'!$M$2:$M$1500,'Time Entries'!$A$2:$A$1500,A786,'Time Entries'!$B$2:$B$1500,B786)&gt;N('Settings'!$B$2)),"LONG DAY; ","")&amp;IF(AND(N(A786)&gt;0,N(J786)&gt;0,N(J786)-N(A786)&gt;N('Settings'!$B$4)),"ENTERED LATE; ","")&amp;IF(AND(N(A786)&gt;0,K786="",TODAY()-N(A786)&gt;=N('Settings'!$B$5)),"NOT APPROVED; ",""))-2)))</f>
        <v/>
      </c>
    </row>
    <row r="787">
      <c r="A787" s="6" t="n"/>
      <c r="D787" s="7" t="n"/>
      <c r="E787" s="7" t="n"/>
      <c r="J787" s="6" t="n"/>
      <c r="L787" s="8" t="n"/>
      <c r="M787" s="9">
        <f>IF(NOT(OR(A787&lt;&gt;"",B787&lt;&gt;"",C787&lt;&gt;"")),"",IF(N(G787)&gt;0,N(G787),IF(AND(AND(D787&lt;&gt;"",E787&lt;&gt;""),N(E787)&gt;N(D787)),ROUND((N(E787)-N(D787))*24-N(F787)/60,2),"")))</f>
        <v/>
      </c>
      <c r="N787" s="6">
        <f>IF(N(A787)=0,"",A787-WEEKDAY(A787,3))</f>
        <v/>
      </c>
      <c r="O787" s="8">
        <f>IF(NOT(OR(A787&lt;&gt;"",B787&lt;&gt;"",C787&lt;&gt;"")),"",IF(IF(N(A787)=0,"NO DATE; ",IF(A787&gt;TODAY(),"FUTURE DATE; ",""))&amp;IF(B787="","NO WORKER; ",IF(COUNTIF('Workers'!$A$2:$A$61,B787)=0,"WORKER NOT ON WORKERS SHEET; ",""))&amp;IF(C787="","NO JOB; ",IF(COUNTIF('Jobs'!$A$2:$A$61,C787)=0,"JOB NOT ON JOBS SHEET; ",""))&amp;IF(AND(N(G787)=0,AND(D787&lt;&gt;"",E787&lt;&gt;""),N(E787)&lt;=N(D787)),"END BEFORE START; ",IF(N(M787)&lt;=0,"NO HOURS; ",""))&amp;IF(AND(N(A787)&gt;0,B787&lt;&gt;"",COUNTIFS('Time Entries'!$A$2:$A$1500,A787,'Time Entries'!$B$2:$B$1500,B787,'Time Entries'!$C$2:$C$1500,C787,'Time Entries'!$M$2:$M$1500,M787)&gt;1),"POSSIBLE DUPLICATE; ","")&amp;IF(AND(N(A787)&gt;0,B787&lt;&gt;"",N('Settings'!$B$2)&gt;0,SUMIFS('Time Entries'!$M$2:$M$1500,'Time Entries'!$A$2:$A$1500,A787,'Time Entries'!$B$2:$B$1500,B787)&gt;N('Settings'!$B$2)),"LONG DAY; ","")&amp;IF(AND(N(A787)&gt;0,N(J787)&gt;0,N(J787)-N(A787)&gt;N('Settings'!$B$4)),"ENTERED LATE; ","")&amp;IF(AND(N(A787)&gt;0,K787="",TODAY()-N(A787)&gt;=N('Settings'!$B$5)),"NOT APPROVED; ","")="","",LEFT(IF(N(A787)=0,"NO DATE; ",IF(A787&gt;TODAY(),"FUTURE DATE; ",""))&amp;IF(B787="","NO WORKER; ",IF(COUNTIF('Workers'!$A$2:$A$61,B787)=0,"WORKER NOT ON WORKERS SHEET; ",""))&amp;IF(C787="","NO JOB; ",IF(COUNTIF('Jobs'!$A$2:$A$61,C787)=0,"JOB NOT ON JOBS SHEET; ",""))&amp;IF(AND(N(G787)=0,AND(D787&lt;&gt;"",E787&lt;&gt;""),N(E787)&lt;=N(D787)),"END BEFORE START; ",IF(N(M787)&lt;=0,"NO HOURS; ",""))&amp;IF(AND(N(A787)&gt;0,B787&lt;&gt;"",COUNTIFS('Time Entries'!$A$2:$A$1500,A787,'Time Entries'!$B$2:$B$1500,B787,'Time Entries'!$C$2:$C$1500,C787,'Time Entries'!$M$2:$M$1500,M787)&gt;1),"POSSIBLE DUPLICATE; ","")&amp;IF(AND(N(A787)&gt;0,B787&lt;&gt;"",N('Settings'!$B$2)&gt;0,SUMIFS('Time Entries'!$M$2:$M$1500,'Time Entries'!$A$2:$A$1500,A787,'Time Entries'!$B$2:$B$1500,B787)&gt;N('Settings'!$B$2)),"LONG DAY; ","")&amp;IF(AND(N(A787)&gt;0,N(J787)&gt;0,N(J787)-N(A787)&gt;N('Settings'!$B$4)),"ENTERED LATE; ","")&amp;IF(AND(N(A787)&gt;0,K787="",TODAY()-N(A787)&gt;=N('Settings'!$B$5)),"NOT APPROVED; ",""),LEN(IF(N(A787)=0,"NO DATE; ",IF(A787&gt;TODAY(),"FUTURE DATE; ",""))&amp;IF(B787="","NO WORKER; ",IF(COUNTIF('Workers'!$A$2:$A$61,B787)=0,"WORKER NOT ON WORKERS SHEET; ",""))&amp;IF(C787="","NO JOB; ",IF(COUNTIF('Jobs'!$A$2:$A$61,C787)=0,"JOB NOT ON JOBS SHEET; ",""))&amp;IF(AND(N(G787)=0,AND(D787&lt;&gt;"",E787&lt;&gt;""),N(E787)&lt;=N(D787)),"END BEFORE START; ",IF(N(M787)&lt;=0,"NO HOURS; ",""))&amp;IF(AND(N(A787)&gt;0,B787&lt;&gt;"",COUNTIFS('Time Entries'!$A$2:$A$1500,A787,'Time Entries'!$B$2:$B$1500,B787,'Time Entries'!$C$2:$C$1500,C787,'Time Entries'!$M$2:$M$1500,M787)&gt;1),"POSSIBLE DUPLICATE; ","")&amp;IF(AND(N(A787)&gt;0,B787&lt;&gt;"",N('Settings'!$B$2)&gt;0,SUMIFS('Time Entries'!$M$2:$M$1500,'Time Entries'!$A$2:$A$1500,A787,'Time Entries'!$B$2:$B$1500,B787)&gt;N('Settings'!$B$2)),"LONG DAY; ","")&amp;IF(AND(N(A787)&gt;0,N(J787)&gt;0,N(J787)-N(A787)&gt;N('Settings'!$B$4)),"ENTERED LATE; ","")&amp;IF(AND(N(A787)&gt;0,K787="",TODAY()-N(A787)&gt;=N('Settings'!$B$5)),"NOT APPROVED; ",""))-2)))</f>
        <v/>
      </c>
    </row>
    <row r="788">
      <c r="A788" s="6" t="n"/>
      <c r="D788" s="7" t="n"/>
      <c r="E788" s="7" t="n"/>
      <c r="J788" s="6" t="n"/>
      <c r="L788" s="8" t="n"/>
      <c r="M788" s="9">
        <f>IF(NOT(OR(A788&lt;&gt;"",B788&lt;&gt;"",C788&lt;&gt;"")),"",IF(N(G788)&gt;0,N(G788),IF(AND(AND(D788&lt;&gt;"",E788&lt;&gt;""),N(E788)&gt;N(D788)),ROUND((N(E788)-N(D788))*24-N(F788)/60,2),"")))</f>
        <v/>
      </c>
      <c r="N788" s="6">
        <f>IF(N(A788)=0,"",A788-WEEKDAY(A788,3))</f>
        <v/>
      </c>
      <c r="O788" s="8">
        <f>IF(NOT(OR(A788&lt;&gt;"",B788&lt;&gt;"",C788&lt;&gt;"")),"",IF(IF(N(A788)=0,"NO DATE; ",IF(A788&gt;TODAY(),"FUTURE DATE; ",""))&amp;IF(B788="","NO WORKER; ",IF(COUNTIF('Workers'!$A$2:$A$61,B788)=0,"WORKER NOT ON WORKERS SHEET; ",""))&amp;IF(C788="","NO JOB; ",IF(COUNTIF('Jobs'!$A$2:$A$61,C788)=0,"JOB NOT ON JOBS SHEET; ",""))&amp;IF(AND(N(G788)=0,AND(D788&lt;&gt;"",E788&lt;&gt;""),N(E788)&lt;=N(D788)),"END BEFORE START; ",IF(N(M788)&lt;=0,"NO HOURS; ",""))&amp;IF(AND(N(A788)&gt;0,B788&lt;&gt;"",COUNTIFS('Time Entries'!$A$2:$A$1500,A788,'Time Entries'!$B$2:$B$1500,B788,'Time Entries'!$C$2:$C$1500,C788,'Time Entries'!$M$2:$M$1500,M788)&gt;1),"POSSIBLE DUPLICATE; ","")&amp;IF(AND(N(A788)&gt;0,B788&lt;&gt;"",N('Settings'!$B$2)&gt;0,SUMIFS('Time Entries'!$M$2:$M$1500,'Time Entries'!$A$2:$A$1500,A788,'Time Entries'!$B$2:$B$1500,B788)&gt;N('Settings'!$B$2)),"LONG DAY; ","")&amp;IF(AND(N(A788)&gt;0,N(J788)&gt;0,N(J788)-N(A788)&gt;N('Settings'!$B$4)),"ENTERED LATE; ","")&amp;IF(AND(N(A788)&gt;0,K788="",TODAY()-N(A788)&gt;=N('Settings'!$B$5)),"NOT APPROVED; ","")="","",LEFT(IF(N(A788)=0,"NO DATE; ",IF(A788&gt;TODAY(),"FUTURE DATE; ",""))&amp;IF(B788="","NO WORKER; ",IF(COUNTIF('Workers'!$A$2:$A$61,B788)=0,"WORKER NOT ON WORKERS SHEET; ",""))&amp;IF(C788="","NO JOB; ",IF(COUNTIF('Jobs'!$A$2:$A$61,C788)=0,"JOB NOT ON JOBS SHEET; ",""))&amp;IF(AND(N(G788)=0,AND(D788&lt;&gt;"",E788&lt;&gt;""),N(E788)&lt;=N(D788)),"END BEFORE START; ",IF(N(M788)&lt;=0,"NO HOURS; ",""))&amp;IF(AND(N(A788)&gt;0,B788&lt;&gt;"",COUNTIFS('Time Entries'!$A$2:$A$1500,A788,'Time Entries'!$B$2:$B$1500,B788,'Time Entries'!$C$2:$C$1500,C788,'Time Entries'!$M$2:$M$1500,M788)&gt;1),"POSSIBLE DUPLICATE; ","")&amp;IF(AND(N(A788)&gt;0,B788&lt;&gt;"",N('Settings'!$B$2)&gt;0,SUMIFS('Time Entries'!$M$2:$M$1500,'Time Entries'!$A$2:$A$1500,A788,'Time Entries'!$B$2:$B$1500,B788)&gt;N('Settings'!$B$2)),"LONG DAY; ","")&amp;IF(AND(N(A788)&gt;0,N(J788)&gt;0,N(J788)-N(A788)&gt;N('Settings'!$B$4)),"ENTERED LATE; ","")&amp;IF(AND(N(A788)&gt;0,K788="",TODAY()-N(A788)&gt;=N('Settings'!$B$5)),"NOT APPROVED; ",""),LEN(IF(N(A788)=0,"NO DATE; ",IF(A788&gt;TODAY(),"FUTURE DATE; ",""))&amp;IF(B788="","NO WORKER; ",IF(COUNTIF('Workers'!$A$2:$A$61,B788)=0,"WORKER NOT ON WORKERS SHEET; ",""))&amp;IF(C788="","NO JOB; ",IF(COUNTIF('Jobs'!$A$2:$A$61,C788)=0,"JOB NOT ON JOBS SHEET; ",""))&amp;IF(AND(N(G788)=0,AND(D788&lt;&gt;"",E788&lt;&gt;""),N(E788)&lt;=N(D788)),"END BEFORE START; ",IF(N(M788)&lt;=0,"NO HOURS; ",""))&amp;IF(AND(N(A788)&gt;0,B788&lt;&gt;"",COUNTIFS('Time Entries'!$A$2:$A$1500,A788,'Time Entries'!$B$2:$B$1500,B788,'Time Entries'!$C$2:$C$1500,C788,'Time Entries'!$M$2:$M$1500,M788)&gt;1),"POSSIBLE DUPLICATE; ","")&amp;IF(AND(N(A788)&gt;0,B788&lt;&gt;"",N('Settings'!$B$2)&gt;0,SUMIFS('Time Entries'!$M$2:$M$1500,'Time Entries'!$A$2:$A$1500,A788,'Time Entries'!$B$2:$B$1500,B788)&gt;N('Settings'!$B$2)),"LONG DAY; ","")&amp;IF(AND(N(A788)&gt;0,N(J788)&gt;0,N(J788)-N(A788)&gt;N('Settings'!$B$4)),"ENTERED LATE; ","")&amp;IF(AND(N(A788)&gt;0,K788="",TODAY()-N(A788)&gt;=N('Settings'!$B$5)),"NOT APPROVED; ",""))-2)))</f>
        <v/>
      </c>
    </row>
    <row r="789">
      <c r="A789" s="6" t="n"/>
      <c r="D789" s="7" t="n"/>
      <c r="E789" s="7" t="n"/>
      <c r="J789" s="6" t="n"/>
      <c r="L789" s="8" t="n"/>
      <c r="M789" s="9">
        <f>IF(NOT(OR(A789&lt;&gt;"",B789&lt;&gt;"",C789&lt;&gt;"")),"",IF(N(G789)&gt;0,N(G789),IF(AND(AND(D789&lt;&gt;"",E789&lt;&gt;""),N(E789)&gt;N(D789)),ROUND((N(E789)-N(D789))*24-N(F789)/60,2),"")))</f>
        <v/>
      </c>
      <c r="N789" s="6">
        <f>IF(N(A789)=0,"",A789-WEEKDAY(A789,3))</f>
        <v/>
      </c>
      <c r="O789" s="8">
        <f>IF(NOT(OR(A789&lt;&gt;"",B789&lt;&gt;"",C789&lt;&gt;"")),"",IF(IF(N(A789)=0,"NO DATE; ",IF(A789&gt;TODAY(),"FUTURE DATE; ",""))&amp;IF(B789="","NO WORKER; ",IF(COUNTIF('Workers'!$A$2:$A$61,B789)=0,"WORKER NOT ON WORKERS SHEET; ",""))&amp;IF(C789="","NO JOB; ",IF(COUNTIF('Jobs'!$A$2:$A$61,C789)=0,"JOB NOT ON JOBS SHEET; ",""))&amp;IF(AND(N(G789)=0,AND(D789&lt;&gt;"",E789&lt;&gt;""),N(E789)&lt;=N(D789)),"END BEFORE START; ",IF(N(M789)&lt;=0,"NO HOURS; ",""))&amp;IF(AND(N(A789)&gt;0,B789&lt;&gt;"",COUNTIFS('Time Entries'!$A$2:$A$1500,A789,'Time Entries'!$B$2:$B$1500,B789,'Time Entries'!$C$2:$C$1500,C789,'Time Entries'!$M$2:$M$1500,M789)&gt;1),"POSSIBLE DUPLICATE; ","")&amp;IF(AND(N(A789)&gt;0,B789&lt;&gt;"",N('Settings'!$B$2)&gt;0,SUMIFS('Time Entries'!$M$2:$M$1500,'Time Entries'!$A$2:$A$1500,A789,'Time Entries'!$B$2:$B$1500,B789)&gt;N('Settings'!$B$2)),"LONG DAY; ","")&amp;IF(AND(N(A789)&gt;0,N(J789)&gt;0,N(J789)-N(A789)&gt;N('Settings'!$B$4)),"ENTERED LATE; ","")&amp;IF(AND(N(A789)&gt;0,K789="",TODAY()-N(A789)&gt;=N('Settings'!$B$5)),"NOT APPROVED; ","")="","",LEFT(IF(N(A789)=0,"NO DATE; ",IF(A789&gt;TODAY(),"FUTURE DATE; ",""))&amp;IF(B789="","NO WORKER; ",IF(COUNTIF('Workers'!$A$2:$A$61,B789)=0,"WORKER NOT ON WORKERS SHEET; ",""))&amp;IF(C789="","NO JOB; ",IF(COUNTIF('Jobs'!$A$2:$A$61,C789)=0,"JOB NOT ON JOBS SHEET; ",""))&amp;IF(AND(N(G789)=0,AND(D789&lt;&gt;"",E789&lt;&gt;""),N(E789)&lt;=N(D789)),"END BEFORE START; ",IF(N(M789)&lt;=0,"NO HOURS; ",""))&amp;IF(AND(N(A789)&gt;0,B789&lt;&gt;"",COUNTIFS('Time Entries'!$A$2:$A$1500,A789,'Time Entries'!$B$2:$B$1500,B789,'Time Entries'!$C$2:$C$1500,C789,'Time Entries'!$M$2:$M$1500,M789)&gt;1),"POSSIBLE DUPLICATE; ","")&amp;IF(AND(N(A789)&gt;0,B789&lt;&gt;"",N('Settings'!$B$2)&gt;0,SUMIFS('Time Entries'!$M$2:$M$1500,'Time Entries'!$A$2:$A$1500,A789,'Time Entries'!$B$2:$B$1500,B789)&gt;N('Settings'!$B$2)),"LONG DAY; ","")&amp;IF(AND(N(A789)&gt;0,N(J789)&gt;0,N(J789)-N(A789)&gt;N('Settings'!$B$4)),"ENTERED LATE; ","")&amp;IF(AND(N(A789)&gt;0,K789="",TODAY()-N(A789)&gt;=N('Settings'!$B$5)),"NOT APPROVED; ",""),LEN(IF(N(A789)=0,"NO DATE; ",IF(A789&gt;TODAY(),"FUTURE DATE; ",""))&amp;IF(B789="","NO WORKER; ",IF(COUNTIF('Workers'!$A$2:$A$61,B789)=0,"WORKER NOT ON WORKERS SHEET; ",""))&amp;IF(C789="","NO JOB; ",IF(COUNTIF('Jobs'!$A$2:$A$61,C789)=0,"JOB NOT ON JOBS SHEET; ",""))&amp;IF(AND(N(G789)=0,AND(D789&lt;&gt;"",E789&lt;&gt;""),N(E789)&lt;=N(D789)),"END BEFORE START; ",IF(N(M789)&lt;=0,"NO HOURS; ",""))&amp;IF(AND(N(A789)&gt;0,B789&lt;&gt;"",COUNTIFS('Time Entries'!$A$2:$A$1500,A789,'Time Entries'!$B$2:$B$1500,B789,'Time Entries'!$C$2:$C$1500,C789,'Time Entries'!$M$2:$M$1500,M789)&gt;1),"POSSIBLE DUPLICATE; ","")&amp;IF(AND(N(A789)&gt;0,B789&lt;&gt;"",N('Settings'!$B$2)&gt;0,SUMIFS('Time Entries'!$M$2:$M$1500,'Time Entries'!$A$2:$A$1500,A789,'Time Entries'!$B$2:$B$1500,B789)&gt;N('Settings'!$B$2)),"LONG DAY; ","")&amp;IF(AND(N(A789)&gt;0,N(J789)&gt;0,N(J789)-N(A789)&gt;N('Settings'!$B$4)),"ENTERED LATE; ","")&amp;IF(AND(N(A789)&gt;0,K789="",TODAY()-N(A789)&gt;=N('Settings'!$B$5)),"NOT APPROVED; ",""))-2)))</f>
        <v/>
      </c>
    </row>
    <row r="790">
      <c r="A790" s="6" t="n"/>
      <c r="D790" s="7" t="n"/>
      <c r="E790" s="7" t="n"/>
      <c r="J790" s="6" t="n"/>
      <c r="L790" s="8" t="n"/>
      <c r="M790" s="9">
        <f>IF(NOT(OR(A790&lt;&gt;"",B790&lt;&gt;"",C790&lt;&gt;"")),"",IF(N(G790)&gt;0,N(G790),IF(AND(AND(D790&lt;&gt;"",E790&lt;&gt;""),N(E790)&gt;N(D790)),ROUND((N(E790)-N(D790))*24-N(F790)/60,2),"")))</f>
        <v/>
      </c>
      <c r="N790" s="6">
        <f>IF(N(A790)=0,"",A790-WEEKDAY(A790,3))</f>
        <v/>
      </c>
      <c r="O790" s="8">
        <f>IF(NOT(OR(A790&lt;&gt;"",B790&lt;&gt;"",C790&lt;&gt;"")),"",IF(IF(N(A790)=0,"NO DATE; ",IF(A790&gt;TODAY(),"FUTURE DATE; ",""))&amp;IF(B790="","NO WORKER; ",IF(COUNTIF('Workers'!$A$2:$A$61,B790)=0,"WORKER NOT ON WORKERS SHEET; ",""))&amp;IF(C790="","NO JOB; ",IF(COUNTIF('Jobs'!$A$2:$A$61,C790)=0,"JOB NOT ON JOBS SHEET; ",""))&amp;IF(AND(N(G790)=0,AND(D790&lt;&gt;"",E790&lt;&gt;""),N(E790)&lt;=N(D790)),"END BEFORE START; ",IF(N(M790)&lt;=0,"NO HOURS; ",""))&amp;IF(AND(N(A790)&gt;0,B790&lt;&gt;"",COUNTIFS('Time Entries'!$A$2:$A$1500,A790,'Time Entries'!$B$2:$B$1500,B790,'Time Entries'!$C$2:$C$1500,C790,'Time Entries'!$M$2:$M$1500,M790)&gt;1),"POSSIBLE DUPLICATE; ","")&amp;IF(AND(N(A790)&gt;0,B790&lt;&gt;"",N('Settings'!$B$2)&gt;0,SUMIFS('Time Entries'!$M$2:$M$1500,'Time Entries'!$A$2:$A$1500,A790,'Time Entries'!$B$2:$B$1500,B790)&gt;N('Settings'!$B$2)),"LONG DAY; ","")&amp;IF(AND(N(A790)&gt;0,N(J790)&gt;0,N(J790)-N(A790)&gt;N('Settings'!$B$4)),"ENTERED LATE; ","")&amp;IF(AND(N(A790)&gt;0,K790="",TODAY()-N(A790)&gt;=N('Settings'!$B$5)),"NOT APPROVED; ","")="","",LEFT(IF(N(A790)=0,"NO DATE; ",IF(A790&gt;TODAY(),"FUTURE DATE; ",""))&amp;IF(B790="","NO WORKER; ",IF(COUNTIF('Workers'!$A$2:$A$61,B790)=0,"WORKER NOT ON WORKERS SHEET; ",""))&amp;IF(C790="","NO JOB; ",IF(COUNTIF('Jobs'!$A$2:$A$61,C790)=0,"JOB NOT ON JOBS SHEET; ",""))&amp;IF(AND(N(G790)=0,AND(D790&lt;&gt;"",E790&lt;&gt;""),N(E790)&lt;=N(D790)),"END BEFORE START; ",IF(N(M790)&lt;=0,"NO HOURS; ",""))&amp;IF(AND(N(A790)&gt;0,B790&lt;&gt;"",COUNTIFS('Time Entries'!$A$2:$A$1500,A790,'Time Entries'!$B$2:$B$1500,B790,'Time Entries'!$C$2:$C$1500,C790,'Time Entries'!$M$2:$M$1500,M790)&gt;1),"POSSIBLE DUPLICATE; ","")&amp;IF(AND(N(A790)&gt;0,B790&lt;&gt;"",N('Settings'!$B$2)&gt;0,SUMIFS('Time Entries'!$M$2:$M$1500,'Time Entries'!$A$2:$A$1500,A790,'Time Entries'!$B$2:$B$1500,B790)&gt;N('Settings'!$B$2)),"LONG DAY; ","")&amp;IF(AND(N(A790)&gt;0,N(J790)&gt;0,N(J790)-N(A790)&gt;N('Settings'!$B$4)),"ENTERED LATE; ","")&amp;IF(AND(N(A790)&gt;0,K790="",TODAY()-N(A790)&gt;=N('Settings'!$B$5)),"NOT APPROVED; ",""),LEN(IF(N(A790)=0,"NO DATE; ",IF(A790&gt;TODAY(),"FUTURE DATE; ",""))&amp;IF(B790="","NO WORKER; ",IF(COUNTIF('Workers'!$A$2:$A$61,B790)=0,"WORKER NOT ON WORKERS SHEET; ",""))&amp;IF(C790="","NO JOB; ",IF(COUNTIF('Jobs'!$A$2:$A$61,C790)=0,"JOB NOT ON JOBS SHEET; ",""))&amp;IF(AND(N(G790)=0,AND(D790&lt;&gt;"",E790&lt;&gt;""),N(E790)&lt;=N(D790)),"END BEFORE START; ",IF(N(M790)&lt;=0,"NO HOURS; ",""))&amp;IF(AND(N(A790)&gt;0,B790&lt;&gt;"",COUNTIFS('Time Entries'!$A$2:$A$1500,A790,'Time Entries'!$B$2:$B$1500,B790,'Time Entries'!$C$2:$C$1500,C790,'Time Entries'!$M$2:$M$1500,M790)&gt;1),"POSSIBLE DUPLICATE; ","")&amp;IF(AND(N(A790)&gt;0,B790&lt;&gt;"",N('Settings'!$B$2)&gt;0,SUMIFS('Time Entries'!$M$2:$M$1500,'Time Entries'!$A$2:$A$1500,A790,'Time Entries'!$B$2:$B$1500,B790)&gt;N('Settings'!$B$2)),"LONG DAY; ","")&amp;IF(AND(N(A790)&gt;0,N(J790)&gt;0,N(J790)-N(A790)&gt;N('Settings'!$B$4)),"ENTERED LATE; ","")&amp;IF(AND(N(A790)&gt;0,K790="",TODAY()-N(A790)&gt;=N('Settings'!$B$5)),"NOT APPROVED; ",""))-2)))</f>
        <v/>
      </c>
    </row>
    <row r="791">
      <c r="A791" s="6" t="n"/>
      <c r="D791" s="7" t="n"/>
      <c r="E791" s="7" t="n"/>
      <c r="J791" s="6" t="n"/>
      <c r="L791" s="8" t="n"/>
      <c r="M791" s="9">
        <f>IF(NOT(OR(A791&lt;&gt;"",B791&lt;&gt;"",C791&lt;&gt;"")),"",IF(N(G791)&gt;0,N(G791),IF(AND(AND(D791&lt;&gt;"",E791&lt;&gt;""),N(E791)&gt;N(D791)),ROUND((N(E791)-N(D791))*24-N(F791)/60,2),"")))</f>
        <v/>
      </c>
      <c r="N791" s="6">
        <f>IF(N(A791)=0,"",A791-WEEKDAY(A791,3))</f>
        <v/>
      </c>
      <c r="O791" s="8">
        <f>IF(NOT(OR(A791&lt;&gt;"",B791&lt;&gt;"",C791&lt;&gt;"")),"",IF(IF(N(A791)=0,"NO DATE; ",IF(A791&gt;TODAY(),"FUTURE DATE; ",""))&amp;IF(B791="","NO WORKER; ",IF(COUNTIF('Workers'!$A$2:$A$61,B791)=0,"WORKER NOT ON WORKERS SHEET; ",""))&amp;IF(C791="","NO JOB; ",IF(COUNTIF('Jobs'!$A$2:$A$61,C791)=0,"JOB NOT ON JOBS SHEET; ",""))&amp;IF(AND(N(G791)=0,AND(D791&lt;&gt;"",E791&lt;&gt;""),N(E791)&lt;=N(D791)),"END BEFORE START; ",IF(N(M791)&lt;=0,"NO HOURS; ",""))&amp;IF(AND(N(A791)&gt;0,B791&lt;&gt;"",COUNTIFS('Time Entries'!$A$2:$A$1500,A791,'Time Entries'!$B$2:$B$1500,B791,'Time Entries'!$C$2:$C$1500,C791,'Time Entries'!$M$2:$M$1500,M791)&gt;1),"POSSIBLE DUPLICATE; ","")&amp;IF(AND(N(A791)&gt;0,B791&lt;&gt;"",N('Settings'!$B$2)&gt;0,SUMIFS('Time Entries'!$M$2:$M$1500,'Time Entries'!$A$2:$A$1500,A791,'Time Entries'!$B$2:$B$1500,B791)&gt;N('Settings'!$B$2)),"LONG DAY; ","")&amp;IF(AND(N(A791)&gt;0,N(J791)&gt;0,N(J791)-N(A791)&gt;N('Settings'!$B$4)),"ENTERED LATE; ","")&amp;IF(AND(N(A791)&gt;0,K791="",TODAY()-N(A791)&gt;=N('Settings'!$B$5)),"NOT APPROVED; ","")="","",LEFT(IF(N(A791)=0,"NO DATE; ",IF(A791&gt;TODAY(),"FUTURE DATE; ",""))&amp;IF(B791="","NO WORKER; ",IF(COUNTIF('Workers'!$A$2:$A$61,B791)=0,"WORKER NOT ON WORKERS SHEET; ",""))&amp;IF(C791="","NO JOB; ",IF(COUNTIF('Jobs'!$A$2:$A$61,C791)=0,"JOB NOT ON JOBS SHEET; ",""))&amp;IF(AND(N(G791)=0,AND(D791&lt;&gt;"",E791&lt;&gt;""),N(E791)&lt;=N(D791)),"END BEFORE START; ",IF(N(M791)&lt;=0,"NO HOURS; ",""))&amp;IF(AND(N(A791)&gt;0,B791&lt;&gt;"",COUNTIFS('Time Entries'!$A$2:$A$1500,A791,'Time Entries'!$B$2:$B$1500,B791,'Time Entries'!$C$2:$C$1500,C791,'Time Entries'!$M$2:$M$1500,M791)&gt;1),"POSSIBLE DUPLICATE; ","")&amp;IF(AND(N(A791)&gt;0,B791&lt;&gt;"",N('Settings'!$B$2)&gt;0,SUMIFS('Time Entries'!$M$2:$M$1500,'Time Entries'!$A$2:$A$1500,A791,'Time Entries'!$B$2:$B$1500,B791)&gt;N('Settings'!$B$2)),"LONG DAY; ","")&amp;IF(AND(N(A791)&gt;0,N(J791)&gt;0,N(J791)-N(A791)&gt;N('Settings'!$B$4)),"ENTERED LATE; ","")&amp;IF(AND(N(A791)&gt;0,K791="",TODAY()-N(A791)&gt;=N('Settings'!$B$5)),"NOT APPROVED; ",""),LEN(IF(N(A791)=0,"NO DATE; ",IF(A791&gt;TODAY(),"FUTURE DATE; ",""))&amp;IF(B791="","NO WORKER; ",IF(COUNTIF('Workers'!$A$2:$A$61,B791)=0,"WORKER NOT ON WORKERS SHEET; ",""))&amp;IF(C791="","NO JOB; ",IF(COUNTIF('Jobs'!$A$2:$A$61,C791)=0,"JOB NOT ON JOBS SHEET; ",""))&amp;IF(AND(N(G791)=0,AND(D791&lt;&gt;"",E791&lt;&gt;""),N(E791)&lt;=N(D791)),"END BEFORE START; ",IF(N(M791)&lt;=0,"NO HOURS; ",""))&amp;IF(AND(N(A791)&gt;0,B791&lt;&gt;"",COUNTIFS('Time Entries'!$A$2:$A$1500,A791,'Time Entries'!$B$2:$B$1500,B791,'Time Entries'!$C$2:$C$1500,C791,'Time Entries'!$M$2:$M$1500,M791)&gt;1),"POSSIBLE DUPLICATE; ","")&amp;IF(AND(N(A791)&gt;0,B791&lt;&gt;"",N('Settings'!$B$2)&gt;0,SUMIFS('Time Entries'!$M$2:$M$1500,'Time Entries'!$A$2:$A$1500,A791,'Time Entries'!$B$2:$B$1500,B791)&gt;N('Settings'!$B$2)),"LONG DAY; ","")&amp;IF(AND(N(A791)&gt;0,N(J791)&gt;0,N(J791)-N(A791)&gt;N('Settings'!$B$4)),"ENTERED LATE; ","")&amp;IF(AND(N(A791)&gt;0,K791="",TODAY()-N(A791)&gt;=N('Settings'!$B$5)),"NOT APPROVED; ",""))-2)))</f>
        <v/>
      </c>
    </row>
    <row r="792">
      <c r="A792" s="6" t="n"/>
      <c r="D792" s="7" t="n"/>
      <c r="E792" s="7" t="n"/>
      <c r="J792" s="6" t="n"/>
      <c r="L792" s="8" t="n"/>
      <c r="M792" s="9">
        <f>IF(NOT(OR(A792&lt;&gt;"",B792&lt;&gt;"",C792&lt;&gt;"")),"",IF(N(G792)&gt;0,N(G792),IF(AND(AND(D792&lt;&gt;"",E792&lt;&gt;""),N(E792)&gt;N(D792)),ROUND((N(E792)-N(D792))*24-N(F792)/60,2),"")))</f>
        <v/>
      </c>
      <c r="N792" s="6">
        <f>IF(N(A792)=0,"",A792-WEEKDAY(A792,3))</f>
        <v/>
      </c>
      <c r="O792" s="8">
        <f>IF(NOT(OR(A792&lt;&gt;"",B792&lt;&gt;"",C792&lt;&gt;"")),"",IF(IF(N(A792)=0,"NO DATE; ",IF(A792&gt;TODAY(),"FUTURE DATE; ",""))&amp;IF(B792="","NO WORKER; ",IF(COUNTIF('Workers'!$A$2:$A$61,B792)=0,"WORKER NOT ON WORKERS SHEET; ",""))&amp;IF(C792="","NO JOB; ",IF(COUNTIF('Jobs'!$A$2:$A$61,C792)=0,"JOB NOT ON JOBS SHEET; ",""))&amp;IF(AND(N(G792)=0,AND(D792&lt;&gt;"",E792&lt;&gt;""),N(E792)&lt;=N(D792)),"END BEFORE START; ",IF(N(M792)&lt;=0,"NO HOURS; ",""))&amp;IF(AND(N(A792)&gt;0,B792&lt;&gt;"",COUNTIFS('Time Entries'!$A$2:$A$1500,A792,'Time Entries'!$B$2:$B$1500,B792,'Time Entries'!$C$2:$C$1500,C792,'Time Entries'!$M$2:$M$1500,M792)&gt;1),"POSSIBLE DUPLICATE; ","")&amp;IF(AND(N(A792)&gt;0,B792&lt;&gt;"",N('Settings'!$B$2)&gt;0,SUMIFS('Time Entries'!$M$2:$M$1500,'Time Entries'!$A$2:$A$1500,A792,'Time Entries'!$B$2:$B$1500,B792)&gt;N('Settings'!$B$2)),"LONG DAY; ","")&amp;IF(AND(N(A792)&gt;0,N(J792)&gt;0,N(J792)-N(A792)&gt;N('Settings'!$B$4)),"ENTERED LATE; ","")&amp;IF(AND(N(A792)&gt;0,K792="",TODAY()-N(A792)&gt;=N('Settings'!$B$5)),"NOT APPROVED; ","")="","",LEFT(IF(N(A792)=0,"NO DATE; ",IF(A792&gt;TODAY(),"FUTURE DATE; ",""))&amp;IF(B792="","NO WORKER; ",IF(COUNTIF('Workers'!$A$2:$A$61,B792)=0,"WORKER NOT ON WORKERS SHEET; ",""))&amp;IF(C792="","NO JOB; ",IF(COUNTIF('Jobs'!$A$2:$A$61,C792)=0,"JOB NOT ON JOBS SHEET; ",""))&amp;IF(AND(N(G792)=0,AND(D792&lt;&gt;"",E792&lt;&gt;""),N(E792)&lt;=N(D792)),"END BEFORE START; ",IF(N(M792)&lt;=0,"NO HOURS; ",""))&amp;IF(AND(N(A792)&gt;0,B792&lt;&gt;"",COUNTIFS('Time Entries'!$A$2:$A$1500,A792,'Time Entries'!$B$2:$B$1500,B792,'Time Entries'!$C$2:$C$1500,C792,'Time Entries'!$M$2:$M$1500,M792)&gt;1),"POSSIBLE DUPLICATE; ","")&amp;IF(AND(N(A792)&gt;0,B792&lt;&gt;"",N('Settings'!$B$2)&gt;0,SUMIFS('Time Entries'!$M$2:$M$1500,'Time Entries'!$A$2:$A$1500,A792,'Time Entries'!$B$2:$B$1500,B792)&gt;N('Settings'!$B$2)),"LONG DAY; ","")&amp;IF(AND(N(A792)&gt;0,N(J792)&gt;0,N(J792)-N(A792)&gt;N('Settings'!$B$4)),"ENTERED LATE; ","")&amp;IF(AND(N(A792)&gt;0,K792="",TODAY()-N(A792)&gt;=N('Settings'!$B$5)),"NOT APPROVED; ",""),LEN(IF(N(A792)=0,"NO DATE; ",IF(A792&gt;TODAY(),"FUTURE DATE; ",""))&amp;IF(B792="","NO WORKER; ",IF(COUNTIF('Workers'!$A$2:$A$61,B792)=0,"WORKER NOT ON WORKERS SHEET; ",""))&amp;IF(C792="","NO JOB; ",IF(COUNTIF('Jobs'!$A$2:$A$61,C792)=0,"JOB NOT ON JOBS SHEET; ",""))&amp;IF(AND(N(G792)=0,AND(D792&lt;&gt;"",E792&lt;&gt;""),N(E792)&lt;=N(D792)),"END BEFORE START; ",IF(N(M792)&lt;=0,"NO HOURS; ",""))&amp;IF(AND(N(A792)&gt;0,B792&lt;&gt;"",COUNTIFS('Time Entries'!$A$2:$A$1500,A792,'Time Entries'!$B$2:$B$1500,B792,'Time Entries'!$C$2:$C$1500,C792,'Time Entries'!$M$2:$M$1500,M792)&gt;1),"POSSIBLE DUPLICATE; ","")&amp;IF(AND(N(A792)&gt;0,B792&lt;&gt;"",N('Settings'!$B$2)&gt;0,SUMIFS('Time Entries'!$M$2:$M$1500,'Time Entries'!$A$2:$A$1500,A792,'Time Entries'!$B$2:$B$1500,B792)&gt;N('Settings'!$B$2)),"LONG DAY; ","")&amp;IF(AND(N(A792)&gt;0,N(J792)&gt;0,N(J792)-N(A792)&gt;N('Settings'!$B$4)),"ENTERED LATE; ","")&amp;IF(AND(N(A792)&gt;0,K792="",TODAY()-N(A792)&gt;=N('Settings'!$B$5)),"NOT APPROVED; ",""))-2)))</f>
        <v/>
      </c>
    </row>
    <row r="793">
      <c r="A793" s="6" t="n"/>
      <c r="D793" s="7" t="n"/>
      <c r="E793" s="7" t="n"/>
      <c r="J793" s="6" t="n"/>
      <c r="L793" s="8" t="n"/>
      <c r="M793" s="9">
        <f>IF(NOT(OR(A793&lt;&gt;"",B793&lt;&gt;"",C793&lt;&gt;"")),"",IF(N(G793)&gt;0,N(G793),IF(AND(AND(D793&lt;&gt;"",E793&lt;&gt;""),N(E793)&gt;N(D793)),ROUND((N(E793)-N(D793))*24-N(F793)/60,2),"")))</f>
        <v/>
      </c>
      <c r="N793" s="6">
        <f>IF(N(A793)=0,"",A793-WEEKDAY(A793,3))</f>
        <v/>
      </c>
      <c r="O793" s="8">
        <f>IF(NOT(OR(A793&lt;&gt;"",B793&lt;&gt;"",C793&lt;&gt;"")),"",IF(IF(N(A793)=0,"NO DATE; ",IF(A793&gt;TODAY(),"FUTURE DATE; ",""))&amp;IF(B793="","NO WORKER; ",IF(COUNTIF('Workers'!$A$2:$A$61,B793)=0,"WORKER NOT ON WORKERS SHEET; ",""))&amp;IF(C793="","NO JOB; ",IF(COUNTIF('Jobs'!$A$2:$A$61,C793)=0,"JOB NOT ON JOBS SHEET; ",""))&amp;IF(AND(N(G793)=0,AND(D793&lt;&gt;"",E793&lt;&gt;""),N(E793)&lt;=N(D793)),"END BEFORE START; ",IF(N(M793)&lt;=0,"NO HOURS; ",""))&amp;IF(AND(N(A793)&gt;0,B793&lt;&gt;"",COUNTIFS('Time Entries'!$A$2:$A$1500,A793,'Time Entries'!$B$2:$B$1500,B793,'Time Entries'!$C$2:$C$1500,C793,'Time Entries'!$M$2:$M$1500,M793)&gt;1),"POSSIBLE DUPLICATE; ","")&amp;IF(AND(N(A793)&gt;0,B793&lt;&gt;"",N('Settings'!$B$2)&gt;0,SUMIFS('Time Entries'!$M$2:$M$1500,'Time Entries'!$A$2:$A$1500,A793,'Time Entries'!$B$2:$B$1500,B793)&gt;N('Settings'!$B$2)),"LONG DAY; ","")&amp;IF(AND(N(A793)&gt;0,N(J793)&gt;0,N(J793)-N(A793)&gt;N('Settings'!$B$4)),"ENTERED LATE; ","")&amp;IF(AND(N(A793)&gt;0,K793="",TODAY()-N(A793)&gt;=N('Settings'!$B$5)),"NOT APPROVED; ","")="","",LEFT(IF(N(A793)=0,"NO DATE; ",IF(A793&gt;TODAY(),"FUTURE DATE; ",""))&amp;IF(B793="","NO WORKER; ",IF(COUNTIF('Workers'!$A$2:$A$61,B793)=0,"WORKER NOT ON WORKERS SHEET; ",""))&amp;IF(C793="","NO JOB; ",IF(COUNTIF('Jobs'!$A$2:$A$61,C793)=0,"JOB NOT ON JOBS SHEET; ",""))&amp;IF(AND(N(G793)=0,AND(D793&lt;&gt;"",E793&lt;&gt;""),N(E793)&lt;=N(D793)),"END BEFORE START; ",IF(N(M793)&lt;=0,"NO HOURS; ",""))&amp;IF(AND(N(A793)&gt;0,B793&lt;&gt;"",COUNTIFS('Time Entries'!$A$2:$A$1500,A793,'Time Entries'!$B$2:$B$1500,B793,'Time Entries'!$C$2:$C$1500,C793,'Time Entries'!$M$2:$M$1500,M793)&gt;1),"POSSIBLE DUPLICATE; ","")&amp;IF(AND(N(A793)&gt;0,B793&lt;&gt;"",N('Settings'!$B$2)&gt;0,SUMIFS('Time Entries'!$M$2:$M$1500,'Time Entries'!$A$2:$A$1500,A793,'Time Entries'!$B$2:$B$1500,B793)&gt;N('Settings'!$B$2)),"LONG DAY; ","")&amp;IF(AND(N(A793)&gt;0,N(J793)&gt;0,N(J793)-N(A793)&gt;N('Settings'!$B$4)),"ENTERED LATE; ","")&amp;IF(AND(N(A793)&gt;0,K793="",TODAY()-N(A793)&gt;=N('Settings'!$B$5)),"NOT APPROVED; ",""),LEN(IF(N(A793)=0,"NO DATE; ",IF(A793&gt;TODAY(),"FUTURE DATE; ",""))&amp;IF(B793="","NO WORKER; ",IF(COUNTIF('Workers'!$A$2:$A$61,B793)=0,"WORKER NOT ON WORKERS SHEET; ",""))&amp;IF(C793="","NO JOB; ",IF(COUNTIF('Jobs'!$A$2:$A$61,C793)=0,"JOB NOT ON JOBS SHEET; ",""))&amp;IF(AND(N(G793)=0,AND(D793&lt;&gt;"",E793&lt;&gt;""),N(E793)&lt;=N(D793)),"END BEFORE START; ",IF(N(M793)&lt;=0,"NO HOURS; ",""))&amp;IF(AND(N(A793)&gt;0,B793&lt;&gt;"",COUNTIFS('Time Entries'!$A$2:$A$1500,A793,'Time Entries'!$B$2:$B$1500,B793,'Time Entries'!$C$2:$C$1500,C793,'Time Entries'!$M$2:$M$1500,M793)&gt;1),"POSSIBLE DUPLICATE; ","")&amp;IF(AND(N(A793)&gt;0,B793&lt;&gt;"",N('Settings'!$B$2)&gt;0,SUMIFS('Time Entries'!$M$2:$M$1500,'Time Entries'!$A$2:$A$1500,A793,'Time Entries'!$B$2:$B$1500,B793)&gt;N('Settings'!$B$2)),"LONG DAY; ","")&amp;IF(AND(N(A793)&gt;0,N(J793)&gt;0,N(J793)-N(A793)&gt;N('Settings'!$B$4)),"ENTERED LATE; ","")&amp;IF(AND(N(A793)&gt;0,K793="",TODAY()-N(A793)&gt;=N('Settings'!$B$5)),"NOT APPROVED; ",""))-2)))</f>
        <v/>
      </c>
    </row>
    <row r="794">
      <c r="A794" s="6" t="n"/>
      <c r="D794" s="7" t="n"/>
      <c r="E794" s="7" t="n"/>
      <c r="J794" s="6" t="n"/>
      <c r="L794" s="8" t="n"/>
      <c r="M794" s="9">
        <f>IF(NOT(OR(A794&lt;&gt;"",B794&lt;&gt;"",C794&lt;&gt;"")),"",IF(N(G794)&gt;0,N(G794),IF(AND(AND(D794&lt;&gt;"",E794&lt;&gt;""),N(E794)&gt;N(D794)),ROUND((N(E794)-N(D794))*24-N(F794)/60,2),"")))</f>
        <v/>
      </c>
      <c r="N794" s="6">
        <f>IF(N(A794)=0,"",A794-WEEKDAY(A794,3))</f>
        <v/>
      </c>
      <c r="O794" s="8">
        <f>IF(NOT(OR(A794&lt;&gt;"",B794&lt;&gt;"",C794&lt;&gt;"")),"",IF(IF(N(A794)=0,"NO DATE; ",IF(A794&gt;TODAY(),"FUTURE DATE; ",""))&amp;IF(B794="","NO WORKER; ",IF(COUNTIF('Workers'!$A$2:$A$61,B794)=0,"WORKER NOT ON WORKERS SHEET; ",""))&amp;IF(C794="","NO JOB; ",IF(COUNTIF('Jobs'!$A$2:$A$61,C794)=0,"JOB NOT ON JOBS SHEET; ",""))&amp;IF(AND(N(G794)=0,AND(D794&lt;&gt;"",E794&lt;&gt;""),N(E794)&lt;=N(D794)),"END BEFORE START; ",IF(N(M794)&lt;=0,"NO HOURS; ",""))&amp;IF(AND(N(A794)&gt;0,B794&lt;&gt;"",COUNTIFS('Time Entries'!$A$2:$A$1500,A794,'Time Entries'!$B$2:$B$1500,B794,'Time Entries'!$C$2:$C$1500,C794,'Time Entries'!$M$2:$M$1500,M794)&gt;1),"POSSIBLE DUPLICATE; ","")&amp;IF(AND(N(A794)&gt;0,B794&lt;&gt;"",N('Settings'!$B$2)&gt;0,SUMIFS('Time Entries'!$M$2:$M$1500,'Time Entries'!$A$2:$A$1500,A794,'Time Entries'!$B$2:$B$1500,B794)&gt;N('Settings'!$B$2)),"LONG DAY; ","")&amp;IF(AND(N(A794)&gt;0,N(J794)&gt;0,N(J794)-N(A794)&gt;N('Settings'!$B$4)),"ENTERED LATE; ","")&amp;IF(AND(N(A794)&gt;0,K794="",TODAY()-N(A794)&gt;=N('Settings'!$B$5)),"NOT APPROVED; ","")="","",LEFT(IF(N(A794)=0,"NO DATE; ",IF(A794&gt;TODAY(),"FUTURE DATE; ",""))&amp;IF(B794="","NO WORKER; ",IF(COUNTIF('Workers'!$A$2:$A$61,B794)=0,"WORKER NOT ON WORKERS SHEET; ",""))&amp;IF(C794="","NO JOB; ",IF(COUNTIF('Jobs'!$A$2:$A$61,C794)=0,"JOB NOT ON JOBS SHEET; ",""))&amp;IF(AND(N(G794)=0,AND(D794&lt;&gt;"",E794&lt;&gt;""),N(E794)&lt;=N(D794)),"END BEFORE START; ",IF(N(M794)&lt;=0,"NO HOURS; ",""))&amp;IF(AND(N(A794)&gt;0,B794&lt;&gt;"",COUNTIFS('Time Entries'!$A$2:$A$1500,A794,'Time Entries'!$B$2:$B$1500,B794,'Time Entries'!$C$2:$C$1500,C794,'Time Entries'!$M$2:$M$1500,M794)&gt;1),"POSSIBLE DUPLICATE; ","")&amp;IF(AND(N(A794)&gt;0,B794&lt;&gt;"",N('Settings'!$B$2)&gt;0,SUMIFS('Time Entries'!$M$2:$M$1500,'Time Entries'!$A$2:$A$1500,A794,'Time Entries'!$B$2:$B$1500,B794)&gt;N('Settings'!$B$2)),"LONG DAY; ","")&amp;IF(AND(N(A794)&gt;0,N(J794)&gt;0,N(J794)-N(A794)&gt;N('Settings'!$B$4)),"ENTERED LATE; ","")&amp;IF(AND(N(A794)&gt;0,K794="",TODAY()-N(A794)&gt;=N('Settings'!$B$5)),"NOT APPROVED; ",""),LEN(IF(N(A794)=0,"NO DATE; ",IF(A794&gt;TODAY(),"FUTURE DATE; ",""))&amp;IF(B794="","NO WORKER; ",IF(COUNTIF('Workers'!$A$2:$A$61,B794)=0,"WORKER NOT ON WORKERS SHEET; ",""))&amp;IF(C794="","NO JOB; ",IF(COUNTIF('Jobs'!$A$2:$A$61,C794)=0,"JOB NOT ON JOBS SHEET; ",""))&amp;IF(AND(N(G794)=0,AND(D794&lt;&gt;"",E794&lt;&gt;""),N(E794)&lt;=N(D794)),"END BEFORE START; ",IF(N(M794)&lt;=0,"NO HOURS; ",""))&amp;IF(AND(N(A794)&gt;0,B794&lt;&gt;"",COUNTIFS('Time Entries'!$A$2:$A$1500,A794,'Time Entries'!$B$2:$B$1500,B794,'Time Entries'!$C$2:$C$1500,C794,'Time Entries'!$M$2:$M$1500,M794)&gt;1),"POSSIBLE DUPLICATE; ","")&amp;IF(AND(N(A794)&gt;0,B794&lt;&gt;"",N('Settings'!$B$2)&gt;0,SUMIFS('Time Entries'!$M$2:$M$1500,'Time Entries'!$A$2:$A$1500,A794,'Time Entries'!$B$2:$B$1500,B794)&gt;N('Settings'!$B$2)),"LONG DAY; ","")&amp;IF(AND(N(A794)&gt;0,N(J794)&gt;0,N(J794)-N(A794)&gt;N('Settings'!$B$4)),"ENTERED LATE; ","")&amp;IF(AND(N(A794)&gt;0,K794="",TODAY()-N(A794)&gt;=N('Settings'!$B$5)),"NOT APPROVED; ",""))-2)))</f>
        <v/>
      </c>
    </row>
    <row r="795">
      <c r="A795" s="6" t="n"/>
      <c r="D795" s="7" t="n"/>
      <c r="E795" s="7" t="n"/>
      <c r="J795" s="6" t="n"/>
      <c r="L795" s="8" t="n"/>
      <c r="M795" s="9">
        <f>IF(NOT(OR(A795&lt;&gt;"",B795&lt;&gt;"",C795&lt;&gt;"")),"",IF(N(G795)&gt;0,N(G795),IF(AND(AND(D795&lt;&gt;"",E795&lt;&gt;""),N(E795)&gt;N(D795)),ROUND((N(E795)-N(D795))*24-N(F795)/60,2),"")))</f>
        <v/>
      </c>
      <c r="N795" s="6">
        <f>IF(N(A795)=0,"",A795-WEEKDAY(A795,3))</f>
        <v/>
      </c>
      <c r="O795" s="8">
        <f>IF(NOT(OR(A795&lt;&gt;"",B795&lt;&gt;"",C795&lt;&gt;"")),"",IF(IF(N(A795)=0,"NO DATE; ",IF(A795&gt;TODAY(),"FUTURE DATE; ",""))&amp;IF(B795="","NO WORKER; ",IF(COUNTIF('Workers'!$A$2:$A$61,B795)=0,"WORKER NOT ON WORKERS SHEET; ",""))&amp;IF(C795="","NO JOB; ",IF(COUNTIF('Jobs'!$A$2:$A$61,C795)=0,"JOB NOT ON JOBS SHEET; ",""))&amp;IF(AND(N(G795)=0,AND(D795&lt;&gt;"",E795&lt;&gt;""),N(E795)&lt;=N(D795)),"END BEFORE START; ",IF(N(M795)&lt;=0,"NO HOURS; ",""))&amp;IF(AND(N(A795)&gt;0,B795&lt;&gt;"",COUNTIFS('Time Entries'!$A$2:$A$1500,A795,'Time Entries'!$B$2:$B$1500,B795,'Time Entries'!$C$2:$C$1500,C795,'Time Entries'!$M$2:$M$1500,M795)&gt;1),"POSSIBLE DUPLICATE; ","")&amp;IF(AND(N(A795)&gt;0,B795&lt;&gt;"",N('Settings'!$B$2)&gt;0,SUMIFS('Time Entries'!$M$2:$M$1500,'Time Entries'!$A$2:$A$1500,A795,'Time Entries'!$B$2:$B$1500,B795)&gt;N('Settings'!$B$2)),"LONG DAY; ","")&amp;IF(AND(N(A795)&gt;0,N(J795)&gt;0,N(J795)-N(A795)&gt;N('Settings'!$B$4)),"ENTERED LATE; ","")&amp;IF(AND(N(A795)&gt;0,K795="",TODAY()-N(A795)&gt;=N('Settings'!$B$5)),"NOT APPROVED; ","")="","",LEFT(IF(N(A795)=0,"NO DATE; ",IF(A795&gt;TODAY(),"FUTURE DATE; ",""))&amp;IF(B795="","NO WORKER; ",IF(COUNTIF('Workers'!$A$2:$A$61,B795)=0,"WORKER NOT ON WORKERS SHEET; ",""))&amp;IF(C795="","NO JOB; ",IF(COUNTIF('Jobs'!$A$2:$A$61,C795)=0,"JOB NOT ON JOBS SHEET; ",""))&amp;IF(AND(N(G795)=0,AND(D795&lt;&gt;"",E795&lt;&gt;""),N(E795)&lt;=N(D795)),"END BEFORE START; ",IF(N(M795)&lt;=0,"NO HOURS; ",""))&amp;IF(AND(N(A795)&gt;0,B795&lt;&gt;"",COUNTIFS('Time Entries'!$A$2:$A$1500,A795,'Time Entries'!$B$2:$B$1500,B795,'Time Entries'!$C$2:$C$1500,C795,'Time Entries'!$M$2:$M$1500,M795)&gt;1),"POSSIBLE DUPLICATE; ","")&amp;IF(AND(N(A795)&gt;0,B795&lt;&gt;"",N('Settings'!$B$2)&gt;0,SUMIFS('Time Entries'!$M$2:$M$1500,'Time Entries'!$A$2:$A$1500,A795,'Time Entries'!$B$2:$B$1500,B795)&gt;N('Settings'!$B$2)),"LONG DAY; ","")&amp;IF(AND(N(A795)&gt;0,N(J795)&gt;0,N(J795)-N(A795)&gt;N('Settings'!$B$4)),"ENTERED LATE; ","")&amp;IF(AND(N(A795)&gt;0,K795="",TODAY()-N(A795)&gt;=N('Settings'!$B$5)),"NOT APPROVED; ",""),LEN(IF(N(A795)=0,"NO DATE; ",IF(A795&gt;TODAY(),"FUTURE DATE; ",""))&amp;IF(B795="","NO WORKER; ",IF(COUNTIF('Workers'!$A$2:$A$61,B795)=0,"WORKER NOT ON WORKERS SHEET; ",""))&amp;IF(C795="","NO JOB; ",IF(COUNTIF('Jobs'!$A$2:$A$61,C795)=0,"JOB NOT ON JOBS SHEET; ",""))&amp;IF(AND(N(G795)=0,AND(D795&lt;&gt;"",E795&lt;&gt;""),N(E795)&lt;=N(D795)),"END BEFORE START; ",IF(N(M795)&lt;=0,"NO HOURS; ",""))&amp;IF(AND(N(A795)&gt;0,B795&lt;&gt;"",COUNTIFS('Time Entries'!$A$2:$A$1500,A795,'Time Entries'!$B$2:$B$1500,B795,'Time Entries'!$C$2:$C$1500,C795,'Time Entries'!$M$2:$M$1500,M795)&gt;1),"POSSIBLE DUPLICATE; ","")&amp;IF(AND(N(A795)&gt;0,B795&lt;&gt;"",N('Settings'!$B$2)&gt;0,SUMIFS('Time Entries'!$M$2:$M$1500,'Time Entries'!$A$2:$A$1500,A795,'Time Entries'!$B$2:$B$1500,B795)&gt;N('Settings'!$B$2)),"LONG DAY; ","")&amp;IF(AND(N(A795)&gt;0,N(J795)&gt;0,N(J795)-N(A795)&gt;N('Settings'!$B$4)),"ENTERED LATE; ","")&amp;IF(AND(N(A795)&gt;0,K795="",TODAY()-N(A795)&gt;=N('Settings'!$B$5)),"NOT APPROVED; ",""))-2)))</f>
        <v/>
      </c>
    </row>
    <row r="796">
      <c r="A796" s="6" t="n"/>
      <c r="D796" s="7" t="n"/>
      <c r="E796" s="7" t="n"/>
      <c r="J796" s="6" t="n"/>
      <c r="L796" s="8" t="n"/>
      <c r="M796" s="9">
        <f>IF(NOT(OR(A796&lt;&gt;"",B796&lt;&gt;"",C796&lt;&gt;"")),"",IF(N(G796)&gt;0,N(G796),IF(AND(AND(D796&lt;&gt;"",E796&lt;&gt;""),N(E796)&gt;N(D796)),ROUND((N(E796)-N(D796))*24-N(F796)/60,2),"")))</f>
        <v/>
      </c>
      <c r="N796" s="6">
        <f>IF(N(A796)=0,"",A796-WEEKDAY(A796,3))</f>
        <v/>
      </c>
      <c r="O796" s="8">
        <f>IF(NOT(OR(A796&lt;&gt;"",B796&lt;&gt;"",C796&lt;&gt;"")),"",IF(IF(N(A796)=0,"NO DATE; ",IF(A796&gt;TODAY(),"FUTURE DATE; ",""))&amp;IF(B796="","NO WORKER; ",IF(COUNTIF('Workers'!$A$2:$A$61,B796)=0,"WORKER NOT ON WORKERS SHEET; ",""))&amp;IF(C796="","NO JOB; ",IF(COUNTIF('Jobs'!$A$2:$A$61,C796)=0,"JOB NOT ON JOBS SHEET; ",""))&amp;IF(AND(N(G796)=0,AND(D796&lt;&gt;"",E796&lt;&gt;""),N(E796)&lt;=N(D796)),"END BEFORE START; ",IF(N(M796)&lt;=0,"NO HOURS; ",""))&amp;IF(AND(N(A796)&gt;0,B796&lt;&gt;"",COUNTIFS('Time Entries'!$A$2:$A$1500,A796,'Time Entries'!$B$2:$B$1500,B796,'Time Entries'!$C$2:$C$1500,C796,'Time Entries'!$M$2:$M$1500,M796)&gt;1),"POSSIBLE DUPLICATE; ","")&amp;IF(AND(N(A796)&gt;0,B796&lt;&gt;"",N('Settings'!$B$2)&gt;0,SUMIFS('Time Entries'!$M$2:$M$1500,'Time Entries'!$A$2:$A$1500,A796,'Time Entries'!$B$2:$B$1500,B796)&gt;N('Settings'!$B$2)),"LONG DAY; ","")&amp;IF(AND(N(A796)&gt;0,N(J796)&gt;0,N(J796)-N(A796)&gt;N('Settings'!$B$4)),"ENTERED LATE; ","")&amp;IF(AND(N(A796)&gt;0,K796="",TODAY()-N(A796)&gt;=N('Settings'!$B$5)),"NOT APPROVED; ","")="","",LEFT(IF(N(A796)=0,"NO DATE; ",IF(A796&gt;TODAY(),"FUTURE DATE; ",""))&amp;IF(B796="","NO WORKER; ",IF(COUNTIF('Workers'!$A$2:$A$61,B796)=0,"WORKER NOT ON WORKERS SHEET; ",""))&amp;IF(C796="","NO JOB; ",IF(COUNTIF('Jobs'!$A$2:$A$61,C796)=0,"JOB NOT ON JOBS SHEET; ",""))&amp;IF(AND(N(G796)=0,AND(D796&lt;&gt;"",E796&lt;&gt;""),N(E796)&lt;=N(D796)),"END BEFORE START; ",IF(N(M796)&lt;=0,"NO HOURS; ",""))&amp;IF(AND(N(A796)&gt;0,B796&lt;&gt;"",COUNTIFS('Time Entries'!$A$2:$A$1500,A796,'Time Entries'!$B$2:$B$1500,B796,'Time Entries'!$C$2:$C$1500,C796,'Time Entries'!$M$2:$M$1500,M796)&gt;1),"POSSIBLE DUPLICATE; ","")&amp;IF(AND(N(A796)&gt;0,B796&lt;&gt;"",N('Settings'!$B$2)&gt;0,SUMIFS('Time Entries'!$M$2:$M$1500,'Time Entries'!$A$2:$A$1500,A796,'Time Entries'!$B$2:$B$1500,B796)&gt;N('Settings'!$B$2)),"LONG DAY; ","")&amp;IF(AND(N(A796)&gt;0,N(J796)&gt;0,N(J796)-N(A796)&gt;N('Settings'!$B$4)),"ENTERED LATE; ","")&amp;IF(AND(N(A796)&gt;0,K796="",TODAY()-N(A796)&gt;=N('Settings'!$B$5)),"NOT APPROVED; ",""),LEN(IF(N(A796)=0,"NO DATE; ",IF(A796&gt;TODAY(),"FUTURE DATE; ",""))&amp;IF(B796="","NO WORKER; ",IF(COUNTIF('Workers'!$A$2:$A$61,B796)=0,"WORKER NOT ON WORKERS SHEET; ",""))&amp;IF(C796="","NO JOB; ",IF(COUNTIF('Jobs'!$A$2:$A$61,C796)=0,"JOB NOT ON JOBS SHEET; ",""))&amp;IF(AND(N(G796)=0,AND(D796&lt;&gt;"",E796&lt;&gt;""),N(E796)&lt;=N(D796)),"END BEFORE START; ",IF(N(M796)&lt;=0,"NO HOURS; ",""))&amp;IF(AND(N(A796)&gt;0,B796&lt;&gt;"",COUNTIFS('Time Entries'!$A$2:$A$1500,A796,'Time Entries'!$B$2:$B$1500,B796,'Time Entries'!$C$2:$C$1500,C796,'Time Entries'!$M$2:$M$1500,M796)&gt;1),"POSSIBLE DUPLICATE; ","")&amp;IF(AND(N(A796)&gt;0,B796&lt;&gt;"",N('Settings'!$B$2)&gt;0,SUMIFS('Time Entries'!$M$2:$M$1500,'Time Entries'!$A$2:$A$1500,A796,'Time Entries'!$B$2:$B$1500,B796)&gt;N('Settings'!$B$2)),"LONG DAY; ","")&amp;IF(AND(N(A796)&gt;0,N(J796)&gt;0,N(J796)-N(A796)&gt;N('Settings'!$B$4)),"ENTERED LATE; ","")&amp;IF(AND(N(A796)&gt;0,K796="",TODAY()-N(A796)&gt;=N('Settings'!$B$5)),"NOT APPROVED; ",""))-2)))</f>
        <v/>
      </c>
    </row>
    <row r="797">
      <c r="A797" s="6" t="n"/>
      <c r="D797" s="7" t="n"/>
      <c r="E797" s="7" t="n"/>
      <c r="J797" s="6" t="n"/>
      <c r="L797" s="8" t="n"/>
      <c r="M797" s="9">
        <f>IF(NOT(OR(A797&lt;&gt;"",B797&lt;&gt;"",C797&lt;&gt;"")),"",IF(N(G797)&gt;0,N(G797),IF(AND(AND(D797&lt;&gt;"",E797&lt;&gt;""),N(E797)&gt;N(D797)),ROUND((N(E797)-N(D797))*24-N(F797)/60,2),"")))</f>
        <v/>
      </c>
      <c r="N797" s="6">
        <f>IF(N(A797)=0,"",A797-WEEKDAY(A797,3))</f>
        <v/>
      </c>
      <c r="O797" s="8">
        <f>IF(NOT(OR(A797&lt;&gt;"",B797&lt;&gt;"",C797&lt;&gt;"")),"",IF(IF(N(A797)=0,"NO DATE; ",IF(A797&gt;TODAY(),"FUTURE DATE; ",""))&amp;IF(B797="","NO WORKER; ",IF(COUNTIF('Workers'!$A$2:$A$61,B797)=0,"WORKER NOT ON WORKERS SHEET; ",""))&amp;IF(C797="","NO JOB; ",IF(COUNTIF('Jobs'!$A$2:$A$61,C797)=0,"JOB NOT ON JOBS SHEET; ",""))&amp;IF(AND(N(G797)=0,AND(D797&lt;&gt;"",E797&lt;&gt;""),N(E797)&lt;=N(D797)),"END BEFORE START; ",IF(N(M797)&lt;=0,"NO HOURS; ",""))&amp;IF(AND(N(A797)&gt;0,B797&lt;&gt;"",COUNTIFS('Time Entries'!$A$2:$A$1500,A797,'Time Entries'!$B$2:$B$1500,B797,'Time Entries'!$C$2:$C$1500,C797,'Time Entries'!$M$2:$M$1500,M797)&gt;1),"POSSIBLE DUPLICATE; ","")&amp;IF(AND(N(A797)&gt;0,B797&lt;&gt;"",N('Settings'!$B$2)&gt;0,SUMIFS('Time Entries'!$M$2:$M$1500,'Time Entries'!$A$2:$A$1500,A797,'Time Entries'!$B$2:$B$1500,B797)&gt;N('Settings'!$B$2)),"LONG DAY; ","")&amp;IF(AND(N(A797)&gt;0,N(J797)&gt;0,N(J797)-N(A797)&gt;N('Settings'!$B$4)),"ENTERED LATE; ","")&amp;IF(AND(N(A797)&gt;0,K797="",TODAY()-N(A797)&gt;=N('Settings'!$B$5)),"NOT APPROVED; ","")="","",LEFT(IF(N(A797)=0,"NO DATE; ",IF(A797&gt;TODAY(),"FUTURE DATE; ",""))&amp;IF(B797="","NO WORKER; ",IF(COUNTIF('Workers'!$A$2:$A$61,B797)=0,"WORKER NOT ON WORKERS SHEET; ",""))&amp;IF(C797="","NO JOB; ",IF(COUNTIF('Jobs'!$A$2:$A$61,C797)=0,"JOB NOT ON JOBS SHEET; ",""))&amp;IF(AND(N(G797)=0,AND(D797&lt;&gt;"",E797&lt;&gt;""),N(E797)&lt;=N(D797)),"END BEFORE START; ",IF(N(M797)&lt;=0,"NO HOURS; ",""))&amp;IF(AND(N(A797)&gt;0,B797&lt;&gt;"",COUNTIFS('Time Entries'!$A$2:$A$1500,A797,'Time Entries'!$B$2:$B$1500,B797,'Time Entries'!$C$2:$C$1500,C797,'Time Entries'!$M$2:$M$1500,M797)&gt;1),"POSSIBLE DUPLICATE; ","")&amp;IF(AND(N(A797)&gt;0,B797&lt;&gt;"",N('Settings'!$B$2)&gt;0,SUMIFS('Time Entries'!$M$2:$M$1500,'Time Entries'!$A$2:$A$1500,A797,'Time Entries'!$B$2:$B$1500,B797)&gt;N('Settings'!$B$2)),"LONG DAY; ","")&amp;IF(AND(N(A797)&gt;0,N(J797)&gt;0,N(J797)-N(A797)&gt;N('Settings'!$B$4)),"ENTERED LATE; ","")&amp;IF(AND(N(A797)&gt;0,K797="",TODAY()-N(A797)&gt;=N('Settings'!$B$5)),"NOT APPROVED; ",""),LEN(IF(N(A797)=0,"NO DATE; ",IF(A797&gt;TODAY(),"FUTURE DATE; ",""))&amp;IF(B797="","NO WORKER; ",IF(COUNTIF('Workers'!$A$2:$A$61,B797)=0,"WORKER NOT ON WORKERS SHEET; ",""))&amp;IF(C797="","NO JOB; ",IF(COUNTIF('Jobs'!$A$2:$A$61,C797)=0,"JOB NOT ON JOBS SHEET; ",""))&amp;IF(AND(N(G797)=0,AND(D797&lt;&gt;"",E797&lt;&gt;""),N(E797)&lt;=N(D797)),"END BEFORE START; ",IF(N(M797)&lt;=0,"NO HOURS; ",""))&amp;IF(AND(N(A797)&gt;0,B797&lt;&gt;"",COUNTIFS('Time Entries'!$A$2:$A$1500,A797,'Time Entries'!$B$2:$B$1500,B797,'Time Entries'!$C$2:$C$1500,C797,'Time Entries'!$M$2:$M$1500,M797)&gt;1),"POSSIBLE DUPLICATE; ","")&amp;IF(AND(N(A797)&gt;0,B797&lt;&gt;"",N('Settings'!$B$2)&gt;0,SUMIFS('Time Entries'!$M$2:$M$1500,'Time Entries'!$A$2:$A$1500,A797,'Time Entries'!$B$2:$B$1500,B797)&gt;N('Settings'!$B$2)),"LONG DAY; ","")&amp;IF(AND(N(A797)&gt;0,N(J797)&gt;0,N(J797)-N(A797)&gt;N('Settings'!$B$4)),"ENTERED LATE; ","")&amp;IF(AND(N(A797)&gt;0,K797="",TODAY()-N(A797)&gt;=N('Settings'!$B$5)),"NOT APPROVED; ",""))-2)))</f>
        <v/>
      </c>
    </row>
    <row r="798">
      <c r="A798" s="6" t="n"/>
      <c r="D798" s="7" t="n"/>
      <c r="E798" s="7" t="n"/>
      <c r="J798" s="6" t="n"/>
      <c r="L798" s="8" t="n"/>
      <c r="M798" s="9">
        <f>IF(NOT(OR(A798&lt;&gt;"",B798&lt;&gt;"",C798&lt;&gt;"")),"",IF(N(G798)&gt;0,N(G798),IF(AND(AND(D798&lt;&gt;"",E798&lt;&gt;""),N(E798)&gt;N(D798)),ROUND((N(E798)-N(D798))*24-N(F798)/60,2),"")))</f>
        <v/>
      </c>
      <c r="N798" s="6">
        <f>IF(N(A798)=0,"",A798-WEEKDAY(A798,3))</f>
        <v/>
      </c>
      <c r="O798" s="8">
        <f>IF(NOT(OR(A798&lt;&gt;"",B798&lt;&gt;"",C798&lt;&gt;"")),"",IF(IF(N(A798)=0,"NO DATE; ",IF(A798&gt;TODAY(),"FUTURE DATE; ",""))&amp;IF(B798="","NO WORKER; ",IF(COUNTIF('Workers'!$A$2:$A$61,B798)=0,"WORKER NOT ON WORKERS SHEET; ",""))&amp;IF(C798="","NO JOB; ",IF(COUNTIF('Jobs'!$A$2:$A$61,C798)=0,"JOB NOT ON JOBS SHEET; ",""))&amp;IF(AND(N(G798)=0,AND(D798&lt;&gt;"",E798&lt;&gt;""),N(E798)&lt;=N(D798)),"END BEFORE START; ",IF(N(M798)&lt;=0,"NO HOURS; ",""))&amp;IF(AND(N(A798)&gt;0,B798&lt;&gt;"",COUNTIFS('Time Entries'!$A$2:$A$1500,A798,'Time Entries'!$B$2:$B$1500,B798,'Time Entries'!$C$2:$C$1500,C798,'Time Entries'!$M$2:$M$1500,M798)&gt;1),"POSSIBLE DUPLICATE; ","")&amp;IF(AND(N(A798)&gt;0,B798&lt;&gt;"",N('Settings'!$B$2)&gt;0,SUMIFS('Time Entries'!$M$2:$M$1500,'Time Entries'!$A$2:$A$1500,A798,'Time Entries'!$B$2:$B$1500,B798)&gt;N('Settings'!$B$2)),"LONG DAY; ","")&amp;IF(AND(N(A798)&gt;0,N(J798)&gt;0,N(J798)-N(A798)&gt;N('Settings'!$B$4)),"ENTERED LATE; ","")&amp;IF(AND(N(A798)&gt;0,K798="",TODAY()-N(A798)&gt;=N('Settings'!$B$5)),"NOT APPROVED; ","")="","",LEFT(IF(N(A798)=0,"NO DATE; ",IF(A798&gt;TODAY(),"FUTURE DATE; ",""))&amp;IF(B798="","NO WORKER; ",IF(COUNTIF('Workers'!$A$2:$A$61,B798)=0,"WORKER NOT ON WORKERS SHEET; ",""))&amp;IF(C798="","NO JOB; ",IF(COUNTIF('Jobs'!$A$2:$A$61,C798)=0,"JOB NOT ON JOBS SHEET; ",""))&amp;IF(AND(N(G798)=0,AND(D798&lt;&gt;"",E798&lt;&gt;""),N(E798)&lt;=N(D798)),"END BEFORE START; ",IF(N(M798)&lt;=0,"NO HOURS; ",""))&amp;IF(AND(N(A798)&gt;0,B798&lt;&gt;"",COUNTIFS('Time Entries'!$A$2:$A$1500,A798,'Time Entries'!$B$2:$B$1500,B798,'Time Entries'!$C$2:$C$1500,C798,'Time Entries'!$M$2:$M$1500,M798)&gt;1),"POSSIBLE DUPLICATE; ","")&amp;IF(AND(N(A798)&gt;0,B798&lt;&gt;"",N('Settings'!$B$2)&gt;0,SUMIFS('Time Entries'!$M$2:$M$1500,'Time Entries'!$A$2:$A$1500,A798,'Time Entries'!$B$2:$B$1500,B798)&gt;N('Settings'!$B$2)),"LONG DAY; ","")&amp;IF(AND(N(A798)&gt;0,N(J798)&gt;0,N(J798)-N(A798)&gt;N('Settings'!$B$4)),"ENTERED LATE; ","")&amp;IF(AND(N(A798)&gt;0,K798="",TODAY()-N(A798)&gt;=N('Settings'!$B$5)),"NOT APPROVED; ",""),LEN(IF(N(A798)=0,"NO DATE; ",IF(A798&gt;TODAY(),"FUTURE DATE; ",""))&amp;IF(B798="","NO WORKER; ",IF(COUNTIF('Workers'!$A$2:$A$61,B798)=0,"WORKER NOT ON WORKERS SHEET; ",""))&amp;IF(C798="","NO JOB; ",IF(COUNTIF('Jobs'!$A$2:$A$61,C798)=0,"JOB NOT ON JOBS SHEET; ",""))&amp;IF(AND(N(G798)=0,AND(D798&lt;&gt;"",E798&lt;&gt;""),N(E798)&lt;=N(D798)),"END BEFORE START; ",IF(N(M798)&lt;=0,"NO HOURS; ",""))&amp;IF(AND(N(A798)&gt;0,B798&lt;&gt;"",COUNTIFS('Time Entries'!$A$2:$A$1500,A798,'Time Entries'!$B$2:$B$1500,B798,'Time Entries'!$C$2:$C$1500,C798,'Time Entries'!$M$2:$M$1500,M798)&gt;1),"POSSIBLE DUPLICATE; ","")&amp;IF(AND(N(A798)&gt;0,B798&lt;&gt;"",N('Settings'!$B$2)&gt;0,SUMIFS('Time Entries'!$M$2:$M$1500,'Time Entries'!$A$2:$A$1500,A798,'Time Entries'!$B$2:$B$1500,B798)&gt;N('Settings'!$B$2)),"LONG DAY; ","")&amp;IF(AND(N(A798)&gt;0,N(J798)&gt;0,N(J798)-N(A798)&gt;N('Settings'!$B$4)),"ENTERED LATE; ","")&amp;IF(AND(N(A798)&gt;0,K798="",TODAY()-N(A798)&gt;=N('Settings'!$B$5)),"NOT APPROVED; ",""))-2)))</f>
        <v/>
      </c>
    </row>
    <row r="799">
      <c r="A799" s="6" t="n"/>
      <c r="D799" s="7" t="n"/>
      <c r="E799" s="7" t="n"/>
      <c r="J799" s="6" t="n"/>
      <c r="L799" s="8" t="n"/>
      <c r="M799" s="9">
        <f>IF(NOT(OR(A799&lt;&gt;"",B799&lt;&gt;"",C799&lt;&gt;"")),"",IF(N(G799)&gt;0,N(G799),IF(AND(AND(D799&lt;&gt;"",E799&lt;&gt;""),N(E799)&gt;N(D799)),ROUND((N(E799)-N(D799))*24-N(F799)/60,2),"")))</f>
        <v/>
      </c>
      <c r="N799" s="6">
        <f>IF(N(A799)=0,"",A799-WEEKDAY(A799,3))</f>
        <v/>
      </c>
      <c r="O799" s="8">
        <f>IF(NOT(OR(A799&lt;&gt;"",B799&lt;&gt;"",C799&lt;&gt;"")),"",IF(IF(N(A799)=0,"NO DATE; ",IF(A799&gt;TODAY(),"FUTURE DATE; ",""))&amp;IF(B799="","NO WORKER; ",IF(COUNTIF('Workers'!$A$2:$A$61,B799)=0,"WORKER NOT ON WORKERS SHEET; ",""))&amp;IF(C799="","NO JOB; ",IF(COUNTIF('Jobs'!$A$2:$A$61,C799)=0,"JOB NOT ON JOBS SHEET; ",""))&amp;IF(AND(N(G799)=0,AND(D799&lt;&gt;"",E799&lt;&gt;""),N(E799)&lt;=N(D799)),"END BEFORE START; ",IF(N(M799)&lt;=0,"NO HOURS; ",""))&amp;IF(AND(N(A799)&gt;0,B799&lt;&gt;"",COUNTIFS('Time Entries'!$A$2:$A$1500,A799,'Time Entries'!$B$2:$B$1500,B799,'Time Entries'!$C$2:$C$1500,C799,'Time Entries'!$M$2:$M$1500,M799)&gt;1),"POSSIBLE DUPLICATE; ","")&amp;IF(AND(N(A799)&gt;0,B799&lt;&gt;"",N('Settings'!$B$2)&gt;0,SUMIFS('Time Entries'!$M$2:$M$1500,'Time Entries'!$A$2:$A$1500,A799,'Time Entries'!$B$2:$B$1500,B799)&gt;N('Settings'!$B$2)),"LONG DAY; ","")&amp;IF(AND(N(A799)&gt;0,N(J799)&gt;0,N(J799)-N(A799)&gt;N('Settings'!$B$4)),"ENTERED LATE; ","")&amp;IF(AND(N(A799)&gt;0,K799="",TODAY()-N(A799)&gt;=N('Settings'!$B$5)),"NOT APPROVED; ","")="","",LEFT(IF(N(A799)=0,"NO DATE; ",IF(A799&gt;TODAY(),"FUTURE DATE; ",""))&amp;IF(B799="","NO WORKER; ",IF(COUNTIF('Workers'!$A$2:$A$61,B799)=0,"WORKER NOT ON WORKERS SHEET; ",""))&amp;IF(C799="","NO JOB; ",IF(COUNTIF('Jobs'!$A$2:$A$61,C799)=0,"JOB NOT ON JOBS SHEET; ",""))&amp;IF(AND(N(G799)=0,AND(D799&lt;&gt;"",E799&lt;&gt;""),N(E799)&lt;=N(D799)),"END BEFORE START; ",IF(N(M799)&lt;=0,"NO HOURS; ",""))&amp;IF(AND(N(A799)&gt;0,B799&lt;&gt;"",COUNTIFS('Time Entries'!$A$2:$A$1500,A799,'Time Entries'!$B$2:$B$1500,B799,'Time Entries'!$C$2:$C$1500,C799,'Time Entries'!$M$2:$M$1500,M799)&gt;1),"POSSIBLE DUPLICATE; ","")&amp;IF(AND(N(A799)&gt;0,B799&lt;&gt;"",N('Settings'!$B$2)&gt;0,SUMIFS('Time Entries'!$M$2:$M$1500,'Time Entries'!$A$2:$A$1500,A799,'Time Entries'!$B$2:$B$1500,B799)&gt;N('Settings'!$B$2)),"LONG DAY; ","")&amp;IF(AND(N(A799)&gt;0,N(J799)&gt;0,N(J799)-N(A799)&gt;N('Settings'!$B$4)),"ENTERED LATE; ","")&amp;IF(AND(N(A799)&gt;0,K799="",TODAY()-N(A799)&gt;=N('Settings'!$B$5)),"NOT APPROVED; ",""),LEN(IF(N(A799)=0,"NO DATE; ",IF(A799&gt;TODAY(),"FUTURE DATE; ",""))&amp;IF(B799="","NO WORKER; ",IF(COUNTIF('Workers'!$A$2:$A$61,B799)=0,"WORKER NOT ON WORKERS SHEET; ",""))&amp;IF(C799="","NO JOB; ",IF(COUNTIF('Jobs'!$A$2:$A$61,C799)=0,"JOB NOT ON JOBS SHEET; ",""))&amp;IF(AND(N(G799)=0,AND(D799&lt;&gt;"",E799&lt;&gt;""),N(E799)&lt;=N(D799)),"END BEFORE START; ",IF(N(M799)&lt;=0,"NO HOURS; ",""))&amp;IF(AND(N(A799)&gt;0,B799&lt;&gt;"",COUNTIFS('Time Entries'!$A$2:$A$1500,A799,'Time Entries'!$B$2:$B$1500,B799,'Time Entries'!$C$2:$C$1500,C799,'Time Entries'!$M$2:$M$1500,M799)&gt;1),"POSSIBLE DUPLICATE; ","")&amp;IF(AND(N(A799)&gt;0,B799&lt;&gt;"",N('Settings'!$B$2)&gt;0,SUMIFS('Time Entries'!$M$2:$M$1500,'Time Entries'!$A$2:$A$1500,A799,'Time Entries'!$B$2:$B$1500,B799)&gt;N('Settings'!$B$2)),"LONG DAY; ","")&amp;IF(AND(N(A799)&gt;0,N(J799)&gt;0,N(J799)-N(A799)&gt;N('Settings'!$B$4)),"ENTERED LATE; ","")&amp;IF(AND(N(A799)&gt;0,K799="",TODAY()-N(A799)&gt;=N('Settings'!$B$5)),"NOT APPROVED; ",""))-2)))</f>
        <v/>
      </c>
    </row>
    <row r="800">
      <c r="A800" s="6" t="n"/>
      <c r="D800" s="7" t="n"/>
      <c r="E800" s="7" t="n"/>
      <c r="J800" s="6" t="n"/>
      <c r="L800" s="8" t="n"/>
      <c r="M800" s="9">
        <f>IF(NOT(OR(A800&lt;&gt;"",B800&lt;&gt;"",C800&lt;&gt;"")),"",IF(N(G800)&gt;0,N(G800),IF(AND(AND(D800&lt;&gt;"",E800&lt;&gt;""),N(E800)&gt;N(D800)),ROUND((N(E800)-N(D800))*24-N(F800)/60,2),"")))</f>
        <v/>
      </c>
      <c r="N800" s="6">
        <f>IF(N(A800)=0,"",A800-WEEKDAY(A800,3))</f>
        <v/>
      </c>
      <c r="O800" s="8">
        <f>IF(NOT(OR(A800&lt;&gt;"",B800&lt;&gt;"",C800&lt;&gt;"")),"",IF(IF(N(A800)=0,"NO DATE; ",IF(A800&gt;TODAY(),"FUTURE DATE; ",""))&amp;IF(B800="","NO WORKER; ",IF(COUNTIF('Workers'!$A$2:$A$61,B800)=0,"WORKER NOT ON WORKERS SHEET; ",""))&amp;IF(C800="","NO JOB; ",IF(COUNTIF('Jobs'!$A$2:$A$61,C800)=0,"JOB NOT ON JOBS SHEET; ",""))&amp;IF(AND(N(G800)=0,AND(D800&lt;&gt;"",E800&lt;&gt;""),N(E800)&lt;=N(D800)),"END BEFORE START; ",IF(N(M800)&lt;=0,"NO HOURS; ",""))&amp;IF(AND(N(A800)&gt;0,B800&lt;&gt;"",COUNTIFS('Time Entries'!$A$2:$A$1500,A800,'Time Entries'!$B$2:$B$1500,B800,'Time Entries'!$C$2:$C$1500,C800,'Time Entries'!$M$2:$M$1500,M800)&gt;1),"POSSIBLE DUPLICATE; ","")&amp;IF(AND(N(A800)&gt;0,B800&lt;&gt;"",N('Settings'!$B$2)&gt;0,SUMIFS('Time Entries'!$M$2:$M$1500,'Time Entries'!$A$2:$A$1500,A800,'Time Entries'!$B$2:$B$1500,B800)&gt;N('Settings'!$B$2)),"LONG DAY; ","")&amp;IF(AND(N(A800)&gt;0,N(J800)&gt;0,N(J800)-N(A800)&gt;N('Settings'!$B$4)),"ENTERED LATE; ","")&amp;IF(AND(N(A800)&gt;0,K800="",TODAY()-N(A800)&gt;=N('Settings'!$B$5)),"NOT APPROVED; ","")="","",LEFT(IF(N(A800)=0,"NO DATE; ",IF(A800&gt;TODAY(),"FUTURE DATE; ",""))&amp;IF(B800="","NO WORKER; ",IF(COUNTIF('Workers'!$A$2:$A$61,B800)=0,"WORKER NOT ON WORKERS SHEET; ",""))&amp;IF(C800="","NO JOB; ",IF(COUNTIF('Jobs'!$A$2:$A$61,C800)=0,"JOB NOT ON JOBS SHEET; ",""))&amp;IF(AND(N(G800)=0,AND(D800&lt;&gt;"",E800&lt;&gt;""),N(E800)&lt;=N(D800)),"END BEFORE START; ",IF(N(M800)&lt;=0,"NO HOURS; ",""))&amp;IF(AND(N(A800)&gt;0,B800&lt;&gt;"",COUNTIFS('Time Entries'!$A$2:$A$1500,A800,'Time Entries'!$B$2:$B$1500,B800,'Time Entries'!$C$2:$C$1500,C800,'Time Entries'!$M$2:$M$1500,M800)&gt;1),"POSSIBLE DUPLICATE; ","")&amp;IF(AND(N(A800)&gt;0,B800&lt;&gt;"",N('Settings'!$B$2)&gt;0,SUMIFS('Time Entries'!$M$2:$M$1500,'Time Entries'!$A$2:$A$1500,A800,'Time Entries'!$B$2:$B$1500,B800)&gt;N('Settings'!$B$2)),"LONG DAY; ","")&amp;IF(AND(N(A800)&gt;0,N(J800)&gt;0,N(J800)-N(A800)&gt;N('Settings'!$B$4)),"ENTERED LATE; ","")&amp;IF(AND(N(A800)&gt;0,K800="",TODAY()-N(A800)&gt;=N('Settings'!$B$5)),"NOT APPROVED; ",""),LEN(IF(N(A800)=0,"NO DATE; ",IF(A800&gt;TODAY(),"FUTURE DATE; ",""))&amp;IF(B800="","NO WORKER; ",IF(COUNTIF('Workers'!$A$2:$A$61,B800)=0,"WORKER NOT ON WORKERS SHEET; ",""))&amp;IF(C800="","NO JOB; ",IF(COUNTIF('Jobs'!$A$2:$A$61,C800)=0,"JOB NOT ON JOBS SHEET; ",""))&amp;IF(AND(N(G800)=0,AND(D800&lt;&gt;"",E800&lt;&gt;""),N(E800)&lt;=N(D800)),"END BEFORE START; ",IF(N(M800)&lt;=0,"NO HOURS; ",""))&amp;IF(AND(N(A800)&gt;0,B800&lt;&gt;"",COUNTIFS('Time Entries'!$A$2:$A$1500,A800,'Time Entries'!$B$2:$B$1500,B800,'Time Entries'!$C$2:$C$1500,C800,'Time Entries'!$M$2:$M$1500,M800)&gt;1),"POSSIBLE DUPLICATE; ","")&amp;IF(AND(N(A800)&gt;0,B800&lt;&gt;"",N('Settings'!$B$2)&gt;0,SUMIFS('Time Entries'!$M$2:$M$1500,'Time Entries'!$A$2:$A$1500,A800,'Time Entries'!$B$2:$B$1500,B800)&gt;N('Settings'!$B$2)),"LONG DAY; ","")&amp;IF(AND(N(A800)&gt;0,N(J800)&gt;0,N(J800)-N(A800)&gt;N('Settings'!$B$4)),"ENTERED LATE; ","")&amp;IF(AND(N(A800)&gt;0,K800="",TODAY()-N(A800)&gt;=N('Settings'!$B$5)),"NOT APPROVED; ",""))-2)))</f>
        <v/>
      </c>
    </row>
    <row r="801">
      <c r="A801" s="6" t="n"/>
      <c r="D801" s="7" t="n"/>
      <c r="E801" s="7" t="n"/>
      <c r="J801" s="6" t="n"/>
      <c r="L801" s="8" t="n"/>
      <c r="M801" s="9">
        <f>IF(NOT(OR(A801&lt;&gt;"",B801&lt;&gt;"",C801&lt;&gt;"")),"",IF(N(G801)&gt;0,N(G801),IF(AND(AND(D801&lt;&gt;"",E801&lt;&gt;""),N(E801)&gt;N(D801)),ROUND((N(E801)-N(D801))*24-N(F801)/60,2),"")))</f>
        <v/>
      </c>
      <c r="N801" s="6">
        <f>IF(N(A801)=0,"",A801-WEEKDAY(A801,3))</f>
        <v/>
      </c>
      <c r="O801" s="8">
        <f>IF(NOT(OR(A801&lt;&gt;"",B801&lt;&gt;"",C801&lt;&gt;"")),"",IF(IF(N(A801)=0,"NO DATE; ",IF(A801&gt;TODAY(),"FUTURE DATE; ",""))&amp;IF(B801="","NO WORKER; ",IF(COUNTIF('Workers'!$A$2:$A$61,B801)=0,"WORKER NOT ON WORKERS SHEET; ",""))&amp;IF(C801="","NO JOB; ",IF(COUNTIF('Jobs'!$A$2:$A$61,C801)=0,"JOB NOT ON JOBS SHEET; ",""))&amp;IF(AND(N(G801)=0,AND(D801&lt;&gt;"",E801&lt;&gt;""),N(E801)&lt;=N(D801)),"END BEFORE START; ",IF(N(M801)&lt;=0,"NO HOURS; ",""))&amp;IF(AND(N(A801)&gt;0,B801&lt;&gt;"",COUNTIFS('Time Entries'!$A$2:$A$1500,A801,'Time Entries'!$B$2:$B$1500,B801,'Time Entries'!$C$2:$C$1500,C801,'Time Entries'!$M$2:$M$1500,M801)&gt;1),"POSSIBLE DUPLICATE; ","")&amp;IF(AND(N(A801)&gt;0,B801&lt;&gt;"",N('Settings'!$B$2)&gt;0,SUMIFS('Time Entries'!$M$2:$M$1500,'Time Entries'!$A$2:$A$1500,A801,'Time Entries'!$B$2:$B$1500,B801)&gt;N('Settings'!$B$2)),"LONG DAY; ","")&amp;IF(AND(N(A801)&gt;0,N(J801)&gt;0,N(J801)-N(A801)&gt;N('Settings'!$B$4)),"ENTERED LATE; ","")&amp;IF(AND(N(A801)&gt;0,K801="",TODAY()-N(A801)&gt;=N('Settings'!$B$5)),"NOT APPROVED; ","")="","",LEFT(IF(N(A801)=0,"NO DATE; ",IF(A801&gt;TODAY(),"FUTURE DATE; ",""))&amp;IF(B801="","NO WORKER; ",IF(COUNTIF('Workers'!$A$2:$A$61,B801)=0,"WORKER NOT ON WORKERS SHEET; ",""))&amp;IF(C801="","NO JOB; ",IF(COUNTIF('Jobs'!$A$2:$A$61,C801)=0,"JOB NOT ON JOBS SHEET; ",""))&amp;IF(AND(N(G801)=0,AND(D801&lt;&gt;"",E801&lt;&gt;""),N(E801)&lt;=N(D801)),"END BEFORE START; ",IF(N(M801)&lt;=0,"NO HOURS; ",""))&amp;IF(AND(N(A801)&gt;0,B801&lt;&gt;"",COUNTIFS('Time Entries'!$A$2:$A$1500,A801,'Time Entries'!$B$2:$B$1500,B801,'Time Entries'!$C$2:$C$1500,C801,'Time Entries'!$M$2:$M$1500,M801)&gt;1),"POSSIBLE DUPLICATE; ","")&amp;IF(AND(N(A801)&gt;0,B801&lt;&gt;"",N('Settings'!$B$2)&gt;0,SUMIFS('Time Entries'!$M$2:$M$1500,'Time Entries'!$A$2:$A$1500,A801,'Time Entries'!$B$2:$B$1500,B801)&gt;N('Settings'!$B$2)),"LONG DAY; ","")&amp;IF(AND(N(A801)&gt;0,N(J801)&gt;0,N(J801)-N(A801)&gt;N('Settings'!$B$4)),"ENTERED LATE; ","")&amp;IF(AND(N(A801)&gt;0,K801="",TODAY()-N(A801)&gt;=N('Settings'!$B$5)),"NOT APPROVED; ",""),LEN(IF(N(A801)=0,"NO DATE; ",IF(A801&gt;TODAY(),"FUTURE DATE; ",""))&amp;IF(B801="","NO WORKER; ",IF(COUNTIF('Workers'!$A$2:$A$61,B801)=0,"WORKER NOT ON WORKERS SHEET; ",""))&amp;IF(C801="","NO JOB; ",IF(COUNTIF('Jobs'!$A$2:$A$61,C801)=0,"JOB NOT ON JOBS SHEET; ",""))&amp;IF(AND(N(G801)=0,AND(D801&lt;&gt;"",E801&lt;&gt;""),N(E801)&lt;=N(D801)),"END BEFORE START; ",IF(N(M801)&lt;=0,"NO HOURS; ",""))&amp;IF(AND(N(A801)&gt;0,B801&lt;&gt;"",COUNTIFS('Time Entries'!$A$2:$A$1500,A801,'Time Entries'!$B$2:$B$1500,B801,'Time Entries'!$C$2:$C$1500,C801,'Time Entries'!$M$2:$M$1500,M801)&gt;1),"POSSIBLE DUPLICATE; ","")&amp;IF(AND(N(A801)&gt;0,B801&lt;&gt;"",N('Settings'!$B$2)&gt;0,SUMIFS('Time Entries'!$M$2:$M$1500,'Time Entries'!$A$2:$A$1500,A801,'Time Entries'!$B$2:$B$1500,B801)&gt;N('Settings'!$B$2)),"LONG DAY; ","")&amp;IF(AND(N(A801)&gt;0,N(J801)&gt;0,N(J801)-N(A801)&gt;N('Settings'!$B$4)),"ENTERED LATE; ","")&amp;IF(AND(N(A801)&gt;0,K801="",TODAY()-N(A801)&gt;=N('Settings'!$B$5)),"NOT APPROVED; ",""))-2)))</f>
        <v/>
      </c>
    </row>
    <row r="802">
      <c r="A802" s="6" t="n"/>
      <c r="D802" s="7" t="n"/>
      <c r="E802" s="7" t="n"/>
      <c r="J802" s="6" t="n"/>
      <c r="L802" s="8" t="n"/>
      <c r="M802" s="9">
        <f>IF(NOT(OR(A802&lt;&gt;"",B802&lt;&gt;"",C802&lt;&gt;"")),"",IF(N(G802)&gt;0,N(G802),IF(AND(AND(D802&lt;&gt;"",E802&lt;&gt;""),N(E802)&gt;N(D802)),ROUND((N(E802)-N(D802))*24-N(F802)/60,2),"")))</f>
        <v/>
      </c>
      <c r="N802" s="6">
        <f>IF(N(A802)=0,"",A802-WEEKDAY(A802,3))</f>
        <v/>
      </c>
      <c r="O802" s="8">
        <f>IF(NOT(OR(A802&lt;&gt;"",B802&lt;&gt;"",C802&lt;&gt;"")),"",IF(IF(N(A802)=0,"NO DATE; ",IF(A802&gt;TODAY(),"FUTURE DATE; ",""))&amp;IF(B802="","NO WORKER; ",IF(COUNTIF('Workers'!$A$2:$A$61,B802)=0,"WORKER NOT ON WORKERS SHEET; ",""))&amp;IF(C802="","NO JOB; ",IF(COUNTIF('Jobs'!$A$2:$A$61,C802)=0,"JOB NOT ON JOBS SHEET; ",""))&amp;IF(AND(N(G802)=0,AND(D802&lt;&gt;"",E802&lt;&gt;""),N(E802)&lt;=N(D802)),"END BEFORE START; ",IF(N(M802)&lt;=0,"NO HOURS; ",""))&amp;IF(AND(N(A802)&gt;0,B802&lt;&gt;"",COUNTIFS('Time Entries'!$A$2:$A$1500,A802,'Time Entries'!$B$2:$B$1500,B802,'Time Entries'!$C$2:$C$1500,C802,'Time Entries'!$M$2:$M$1500,M802)&gt;1),"POSSIBLE DUPLICATE; ","")&amp;IF(AND(N(A802)&gt;0,B802&lt;&gt;"",N('Settings'!$B$2)&gt;0,SUMIFS('Time Entries'!$M$2:$M$1500,'Time Entries'!$A$2:$A$1500,A802,'Time Entries'!$B$2:$B$1500,B802)&gt;N('Settings'!$B$2)),"LONG DAY; ","")&amp;IF(AND(N(A802)&gt;0,N(J802)&gt;0,N(J802)-N(A802)&gt;N('Settings'!$B$4)),"ENTERED LATE; ","")&amp;IF(AND(N(A802)&gt;0,K802="",TODAY()-N(A802)&gt;=N('Settings'!$B$5)),"NOT APPROVED; ","")="","",LEFT(IF(N(A802)=0,"NO DATE; ",IF(A802&gt;TODAY(),"FUTURE DATE; ",""))&amp;IF(B802="","NO WORKER; ",IF(COUNTIF('Workers'!$A$2:$A$61,B802)=0,"WORKER NOT ON WORKERS SHEET; ",""))&amp;IF(C802="","NO JOB; ",IF(COUNTIF('Jobs'!$A$2:$A$61,C802)=0,"JOB NOT ON JOBS SHEET; ",""))&amp;IF(AND(N(G802)=0,AND(D802&lt;&gt;"",E802&lt;&gt;""),N(E802)&lt;=N(D802)),"END BEFORE START; ",IF(N(M802)&lt;=0,"NO HOURS; ",""))&amp;IF(AND(N(A802)&gt;0,B802&lt;&gt;"",COUNTIFS('Time Entries'!$A$2:$A$1500,A802,'Time Entries'!$B$2:$B$1500,B802,'Time Entries'!$C$2:$C$1500,C802,'Time Entries'!$M$2:$M$1500,M802)&gt;1),"POSSIBLE DUPLICATE; ","")&amp;IF(AND(N(A802)&gt;0,B802&lt;&gt;"",N('Settings'!$B$2)&gt;0,SUMIFS('Time Entries'!$M$2:$M$1500,'Time Entries'!$A$2:$A$1500,A802,'Time Entries'!$B$2:$B$1500,B802)&gt;N('Settings'!$B$2)),"LONG DAY; ","")&amp;IF(AND(N(A802)&gt;0,N(J802)&gt;0,N(J802)-N(A802)&gt;N('Settings'!$B$4)),"ENTERED LATE; ","")&amp;IF(AND(N(A802)&gt;0,K802="",TODAY()-N(A802)&gt;=N('Settings'!$B$5)),"NOT APPROVED; ",""),LEN(IF(N(A802)=0,"NO DATE; ",IF(A802&gt;TODAY(),"FUTURE DATE; ",""))&amp;IF(B802="","NO WORKER; ",IF(COUNTIF('Workers'!$A$2:$A$61,B802)=0,"WORKER NOT ON WORKERS SHEET; ",""))&amp;IF(C802="","NO JOB; ",IF(COUNTIF('Jobs'!$A$2:$A$61,C802)=0,"JOB NOT ON JOBS SHEET; ",""))&amp;IF(AND(N(G802)=0,AND(D802&lt;&gt;"",E802&lt;&gt;""),N(E802)&lt;=N(D802)),"END BEFORE START; ",IF(N(M802)&lt;=0,"NO HOURS; ",""))&amp;IF(AND(N(A802)&gt;0,B802&lt;&gt;"",COUNTIFS('Time Entries'!$A$2:$A$1500,A802,'Time Entries'!$B$2:$B$1500,B802,'Time Entries'!$C$2:$C$1500,C802,'Time Entries'!$M$2:$M$1500,M802)&gt;1),"POSSIBLE DUPLICATE; ","")&amp;IF(AND(N(A802)&gt;0,B802&lt;&gt;"",N('Settings'!$B$2)&gt;0,SUMIFS('Time Entries'!$M$2:$M$1500,'Time Entries'!$A$2:$A$1500,A802,'Time Entries'!$B$2:$B$1500,B802)&gt;N('Settings'!$B$2)),"LONG DAY; ","")&amp;IF(AND(N(A802)&gt;0,N(J802)&gt;0,N(J802)-N(A802)&gt;N('Settings'!$B$4)),"ENTERED LATE; ","")&amp;IF(AND(N(A802)&gt;0,K802="",TODAY()-N(A802)&gt;=N('Settings'!$B$5)),"NOT APPROVED; ",""))-2)))</f>
        <v/>
      </c>
    </row>
    <row r="803">
      <c r="A803" s="6" t="n"/>
      <c r="D803" s="7" t="n"/>
      <c r="E803" s="7" t="n"/>
      <c r="J803" s="6" t="n"/>
      <c r="L803" s="8" t="n"/>
      <c r="M803" s="9">
        <f>IF(NOT(OR(A803&lt;&gt;"",B803&lt;&gt;"",C803&lt;&gt;"")),"",IF(N(G803)&gt;0,N(G803),IF(AND(AND(D803&lt;&gt;"",E803&lt;&gt;""),N(E803)&gt;N(D803)),ROUND((N(E803)-N(D803))*24-N(F803)/60,2),"")))</f>
        <v/>
      </c>
      <c r="N803" s="6">
        <f>IF(N(A803)=0,"",A803-WEEKDAY(A803,3))</f>
        <v/>
      </c>
      <c r="O803" s="8">
        <f>IF(NOT(OR(A803&lt;&gt;"",B803&lt;&gt;"",C803&lt;&gt;"")),"",IF(IF(N(A803)=0,"NO DATE; ",IF(A803&gt;TODAY(),"FUTURE DATE; ",""))&amp;IF(B803="","NO WORKER; ",IF(COUNTIF('Workers'!$A$2:$A$61,B803)=0,"WORKER NOT ON WORKERS SHEET; ",""))&amp;IF(C803="","NO JOB; ",IF(COUNTIF('Jobs'!$A$2:$A$61,C803)=0,"JOB NOT ON JOBS SHEET; ",""))&amp;IF(AND(N(G803)=0,AND(D803&lt;&gt;"",E803&lt;&gt;""),N(E803)&lt;=N(D803)),"END BEFORE START; ",IF(N(M803)&lt;=0,"NO HOURS; ",""))&amp;IF(AND(N(A803)&gt;0,B803&lt;&gt;"",COUNTIFS('Time Entries'!$A$2:$A$1500,A803,'Time Entries'!$B$2:$B$1500,B803,'Time Entries'!$C$2:$C$1500,C803,'Time Entries'!$M$2:$M$1500,M803)&gt;1),"POSSIBLE DUPLICATE; ","")&amp;IF(AND(N(A803)&gt;0,B803&lt;&gt;"",N('Settings'!$B$2)&gt;0,SUMIFS('Time Entries'!$M$2:$M$1500,'Time Entries'!$A$2:$A$1500,A803,'Time Entries'!$B$2:$B$1500,B803)&gt;N('Settings'!$B$2)),"LONG DAY; ","")&amp;IF(AND(N(A803)&gt;0,N(J803)&gt;0,N(J803)-N(A803)&gt;N('Settings'!$B$4)),"ENTERED LATE; ","")&amp;IF(AND(N(A803)&gt;0,K803="",TODAY()-N(A803)&gt;=N('Settings'!$B$5)),"NOT APPROVED; ","")="","",LEFT(IF(N(A803)=0,"NO DATE; ",IF(A803&gt;TODAY(),"FUTURE DATE; ",""))&amp;IF(B803="","NO WORKER; ",IF(COUNTIF('Workers'!$A$2:$A$61,B803)=0,"WORKER NOT ON WORKERS SHEET; ",""))&amp;IF(C803="","NO JOB; ",IF(COUNTIF('Jobs'!$A$2:$A$61,C803)=0,"JOB NOT ON JOBS SHEET; ",""))&amp;IF(AND(N(G803)=0,AND(D803&lt;&gt;"",E803&lt;&gt;""),N(E803)&lt;=N(D803)),"END BEFORE START; ",IF(N(M803)&lt;=0,"NO HOURS; ",""))&amp;IF(AND(N(A803)&gt;0,B803&lt;&gt;"",COUNTIFS('Time Entries'!$A$2:$A$1500,A803,'Time Entries'!$B$2:$B$1500,B803,'Time Entries'!$C$2:$C$1500,C803,'Time Entries'!$M$2:$M$1500,M803)&gt;1),"POSSIBLE DUPLICATE; ","")&amp;IF(AND(N(A803)&gt;0,B803&lt;&gt;"",N('Settings'!$B$2)&gt;0,SUMIFS('Time Entries'!$M$2:$M$1500,'Time Entries'!$A$2:$A$1500,A803,'Time Entries'!$B$2:$B$1500,B803)&gt;N('Settings'!$B$2)),"LONG DAY; ","")&amp;IF(AND(N(A803)&gt;0,N(J803)&gt;0,N(J803)-N(A803)&gt;N('Settings'!$B$4)),"ENTERED LATE; ","")&amp;IF(AND(N(A803)&gt;0,K803="",TODAY()-N(A803)&gt;=N('Settings'!$B$5)),"NOT APPROVED; ",""),LEN(IF(N(A803)=0,"NO DATE; ",IF(A803&gt;TODAY(),"FUTURE DATE; ",""))&amp;IF(B803="","NO WORKER; ",IF(COUNTIF('Workers'!$A$2:$A$61,B803)=0,"WORKER NOT ON WORKERS SHEET; ",""))&amp;IF(C803="","NO JOB; ",IF(COUNTIF('Jobs'!$A$2:$A$61,C803)=0,"JOB NOT ON JOBS SHEET; ",""))&amp;IF(AND(N(G803)=0,AND(D803&lt;&gt;"",E803&lt;&gt;""),N(E803)&lt;=N(D803)),"END BEFORE START; ",IF(N(M803)&lt;=0,"NO HOURS; ",""))&amp;IF(AND(N(A803)&gt;0,B803&lt;&gt;"",COUNTIFS('Time Entries'!$A$2:$A$1500,A803,'Time Entries'!$B$2:$B$1500,B803,'Time Entries'!$C$2:$C$1500,C803,'Time Entries'!$M$2:$M$1500,M803)&gt;1),"POSSIBLE DUPLICATE; ","")&amp;IF(AND(N(A803)&gt;0,B803&lt;&gt;"",N('Settings'!$B$2)&gt;0,SUMIFS('Time Entries'!$M$2:$M$1500,'Time Entries'!$A$2:$A$1500,A803,'Time Entries'!$B$2:$B$1500,B803)&gt;N('Settings'!$B$2)),"LONG DAY; ","")&amp;IF(AND(N(A803)&gt;0,N(J803)&gt;0,N(J803)-N(A803)&gt;N('Settings'!$B$4)),"ENTERED LATE; ","")&amp;IF(AND(N(A803)&gt;0,K803="",TODAY()-N(A803)&gt;=N('Settings'!$B$5)),"NOT APPROVED; ",""))-2)))</f>
        <v/>
      </c>
    </row>
    <row r="804">
      <c r="A804" s="6" t="n"/>
      <c r="D804" s="7" t="n"/>
      <c r="E804" s="7" t="n"/>
      <c r="J804" s="6" t="n"/>
      <c r="L804" s="8" t="n"/>
      <c r="M804" s="9">
        <f>IF(NOT(OR(A804&lt;&gt;"",B804&lt;&gt;"",C804&lt;&gt;"")),"",IF(N(G804)&gt;0,N(G804),IF(AND(AND(D804&lt;&gt;"",E804&lt;&gt;""),N(E804)&gt;N(D804)),ROUND((N(E804)-N(D804))*24-N(F804)/60,2),"")))</f>
        <v/>
      </c>
      <c r="N804" s="6">
        <f>IF(N(A804)=0,"",A804-WEEKDAY(A804,3))</f>
        <v/>
      </c>
      <c r="O804" s="8">
        <f>IF(NOT(OR(A804&lt;&gt;"",B804&lt;&gt;"",C804&lt;&gt;"")),"",IF(IF(N(A804)=0,"NO DATE; ",IF(A804&gt;TODAY(),"FUTURE DATE; ",""))&amp;IF(B804="","NO WORKER; ",IF(COUNTIF('Workers'!$A$2:$A$61,B804)=0,"WORKER NOT ON WORKERS SHEET; ",""))&amp;IF(C804="","NO JOB; ",IF(COUNTIF('Jobs'!$A$2:$A$61,C804)=0,"JOB NOT ON JOBS SHEET; ",""))&amp;IF(AND(N(G804)=0,AND(D804&lt;&gt;"",E804&lt;&gt;""),N(E804)&lt;=N(D804)),"END BEFORE START; ",IF(N(M804)&lt;=0,"NO HOURS; ",""))&amp;IF(AND(N(A804)&gt;0,B804&lt;&gt;"",COUNTIFS('Time Entries'!$A$2:$A$1500,A804,'Time Entries'!$B$2:$B$1500,B804,'Time Entries'!$C$2:$C$1500,C804,'Time Entries'!$M$2:$M$1500,M804)&gt;1),"POSSIBLE DUPLICATE; ","")&amp;IF(AND(N(A804)&gt;0,B804&lt;&gt;"",N('Settings'!$B$2)&gt;0,SUMIFS('Time Entries'!$M$2:$M$1500,'Time Entries'!$A$2:$A$1500,A804,'Time Entries'!$B$2:$B$1500,B804)&gt;N('Settings'!$B$2)),"LONG DAY; ","")&amp;IF(AND(N(A804)&gt;0,N(J804)&gt;0,N(J804)-N(A804)&gt;N('Settings'!$B$4)),"ENTERED LATE; ","")&amp;IF(AND(N(A804)&gt;0,K804="",TODAY()-N(A804)&gt;=N('Settings'!$B$5)),"NOT APPROVED; ","")="","",LEFT(IF(N(A804)=0,"NO DATE; ",IF(A804&gt;TODAY(),"FUTURE DATE; ",""))&amp;IF(B804="","NO WORKER; ",IF(COUNTIF('Workers'!$A$2:$A$61,B804)=0,"WORKER NOT ON WORKERS SHEET; ",""))&amp;IF(C804="","NO JOB; ",IF(COUNTIF('Jobs'!$A$2:$A$61,C804)=0,"JOB NOT ON JOBS SHEET; ",""))&amp;IF(AND(N(G804)=0,AND(D804&lt;&gt;"",E804&lt;&gt;""),N(E804)&lt;=N(D804)),"END BEFORE START; ",IF(N(M804)&lt;=0,"NO HOURS; ",""))&amp;IF(AND(N(A804)&gt;0,B804&lt;&gt;"",COUNTIFS('Time Entries'!$A$2:$A$1500,A804,'Time Entries'!$B$2:$B$1500,B804,'Time Entries'!$C$2:$C$1500,C804,'Time Entries'!$M$2:$M$1500,M804)&gt;1),"POSSIBLE DUPLICATE; ","")&amp;IF(AND(N(A804)&gt;0,B804&lt;&gt;"",N('Settings'!$B$2)&gt;0,SUMIFS('Time Entries'!$M$2:$M$1500,'Time Entries'!$A$2:$A$1500,A804,'Time Entries'!$B$2:$B$1500,B804)&gt;N('Settings'!$B$2)),"LONG DAY; ","")&amp;IF(AND(N(A804)&gt;0,N(J804)&gt;0,N(J804)-N(A804)&gt;N('Settings'!$B$4)),"ENTERED LATE; ","")&amp;IF(AND(N(A804)&gt;0,K804="",TODAY()-N(A804)&gt;=N('Settings'!$B$5)),"NOT APPROVED; ",""),LEN(IF(N(A804)=0,"NO DATE; ",IF(A804&gt;TODAY(),"FUTURE DATE; ",""))&amp;IF(B804="","NO WORKER; ",IF(COUNTIF('Workers'!$A$2:$A$61,B804)=0,"WORKER NOT ON WORKERS SHEET; ",""))&amp;IF(C804="","NO JOB; ",IF(COUNTIF('Jobs'!$A$2:$A$61,C804)=0,"JOB NOT ON JOBS SHEET; ",""))&amp;IF(AND(N(G804)=0,AND(D804&lt;&gt;"",E804&lt;&gt;""),N(E804)&lt;=N(D804)),"END BEFORE START; ",IF(N(M804)&lt;=0,"NO HOURS; ",""))&amp;IF(AND(N(A804)&gt;0,B804&lt;&gt;"",COUNTIFS('Time Entries'!$A$2:$A$1500,A804,'Time Entries'!$B$2:$B$1500,B804,'Time Entries'!$C$2:$C$1500,C804,'Time Entries'!$M$2:$M$1500,M804)&gt;1),"POSSIBLE DUPLICATE; ","")&amp;IF(AND(N(A804)&gt;0,B804&lt;&gt;"",N('Settings'!$B$2)&gt;0,SUMIFS('Time Entries'!$M$2:$M$1500,'Time Entries'!$A$2:$A$1500,A804,'Time Entries'!$B$2:$B$1500,B804)&gt;N('Settings'!$B$2)),"LONG DAY; ","")&amp;IF(AND(N(A804)&gt;0,N(J804)&gt;0,N(J804)-N(A804)&gt;N('Settings'!$B$4)),"ENTERED LATE; ","")&amp;IF(AND(N(A804)&gt;0,K804="",TODAY()-N(A804)&gt;=N('Settings'!$B$5)),"NOT APPROVED; ",""))-2)))</f>
        <v/>
      </c>
    </row>
    <row r="805">
      <c r="A805" s="6" t="n"/>
      <c r="D805" s="7" t="n"/>
      <c r="E805" s="7" t="n"/>
      <c r="J805" s="6" t="n"/>
      <c r="L805" s="8" t="n"/>
      <c r="M805" s="9">
        <f>IF(NOT(OR(A805&lt;&gt;"",B805&lt;&gt;"",C805&lt;&gt;"")),"",IF(N(G805)&gt;0,N(G805),IF(AND(AND(D805&lt;&gt;"",E805&lt;&gt;""),N(E805)&gt;N(D805)),ROUND((N(E805)-N(D805))*24-N(F805)/60,2),"")))</f>
        <v/>
      </c>
      <c r="N805" s="6">
        <f>IF(N(A805)=0,"",A805-WEEKDAY(A805,3))</f>
        <v/>
      </c>
      <c r="O805" s="8">
        <f>IF(NOT(OR(A805&lt;&gt;"",B805&lt;&gt;"",C805&lt;&gt;"")),"",IF(IF(N(A805)=0,"NO DATE; ",IF(A805&gt;TODAY(),"FUTURE DATE; ",""))&amp;IF(B805="","NO WORKER; ",IF(COUNTIF('Workers'!$A$2:$A$61,B805)=0,"WORKER NOT ON WORKERS SHEET; ",""))&amp;IF(C805="","NO JOB; ",IF(COUNTIF('Jobs'!$A$2:$A$61,C805)=0,"JOB NOT ON JOBS SHEET; ",""))&amp;IF(AND(N(G805)=0,AND(D805&lt;&gt;"",E805&lt;&gt;""),N(E805)&lt;=N(D805)),"END BEFORE START; ",IF(N(M805)&lt;=0,"NO HOURS; ",""))&amp;IF(AND(N(A805)&gt;0,B805&lt;&gt;"",COUNTIFS('Time Entries'!$A$2:$A$1500,A805,'Time Entries'!$B$2:$B$1500,B805,'Time Entries'!$C$2:$C$1500,C805,'Time Entries'!$M$2:$M$1500,M805)&gt;1),"POSSIBLE DUPLICATE; ","")&amp;IF(AND(N(A805)&gt;0,B805&lt;&gt;"",N('Settings'!$B$2)&gt;0,SUMIFS('Time Entries'!$M$2:$M$1500,'Time Entries'!$A$2:$A$1500,A805,'Time Entries'!$B$2:$B$1500,B805)&gt;N('Settings'!$B$2)),"LONG DAY; ","")&amp;IF(AND(N(A805)&gt;0,N(J805)&gt;0,N(J805)-N(A805)&gt;N('Settings'!$B$4)),"ENTERED LATE; ","")&amp;IF(AND(N(A805)&gt;0,K805="",TODAY()-N(A805)&gt;=N('Settings'!$B$5)),"NOT APPROVED; ","")="","",LEFT(IF(N(A805)=0,"NO DATE; ",IF(A805&gt;TODAY(),"FUTURE DATE; ",""))&amp;IF(B805="","NO WORKER; ",IF(COUNTIF('Workers'!$A$2:$A$61,B805)=0,"WORKER NOT ON WORKERS SHEET; ",""))&amp;IF(C805="","NO JOB; ",IF(COUNTIF('Jobs'!$A$2:$A$61,C805)=0,"JOB NOT ON JOBS SHEET; ",""))&amp;IF(AND(N(G805)=0,AND(D805&lt;&gt;"",E805&lt;&gt;""),N(E805)&lt;=N(D805)),"END BEFORE START; ",IF(N(M805)&lt;=0,"NO HOURS; ",""))&amp;IF(AND(N(A805)&gt;0,B805&lt;&gt;"",COUNTIFS('Time Entries'!$A$2:$A$1500,A805,'Time Entries'!$B$2:$B$1500,B805,'Time Entries'!$C$2:$C$1500,C805,'Time Entries'!$M$2:$M$1500,M805)&gt;1),"POSSIBLE DUPLICATE; ","")&amp;IF(AND(N(A805)&gt;0,B805&lt;&gt;"",N('Settings'!$B$2)&gt;0,SUMIFS('Time Entries'!$M$2:$M$1500,'Time Entries'!$A$2:$A$1500,A805,'Time Entries'!$B$2:$B$1500,B805)&gt;N('Settings'!$B$2)),"LONG DAY; ","")&amp;IF(AND(N(A805)&gt;0,N(J805)&gt;0,N(J805)-N(A805)&gt;N('Settings'!$B$4)),"ENTERED LATE; ","")&amp;IF(AND(N(A805)&gt;0,K805="",TODAY()-N(A805)&gt;=N('Settings'!$B$5)),"NOT APPROVED; ",""),LEN(IF(N(A805)=0,"NO DATE; ",IF(A805&gt;TODAY(),"FUTURE DATE; ",""))&amp;IF(B805="","NO WORKER; ",IF(COUNTIF('Workers'!$A$2:$A$61,B805)=0,"WORKER NOT ON WORKERS SHEET; ",""))&amp;IF(C805="","NO JOB; ",IF(COUNTIF('Jobs'!$A$2:$A$61,C805)=0,"JOB NOT ON JOBS SHEET; ",""))&amp;IF(AND(N(G805)=0,AND(D805&lt;&gt;"",E805&lt;&gt;""),N(E805)&lt;=N(D805)),"END BEFORE START; ",IF(N(M805)&lt;=0,"NO HOURS; ",""))&amp;IF(AND(N(A805)&gt;0,B805&lt;&gt;"",COUNTIFS('Time Entries'!$A$2:$A$1500,A805,'Time Entries'!$B$2:$B$1500,B805,'Time Entries'!$C$2:$C$1500,C805,'Time Entries'!$M$2:$M$1500,M805)&gt;1),"POSSIBLE DUPLICATE; ","")&amp;IF(AND(N(A805)&gt;0,B805&lt;&gt;"",N('Settings'!$B$2)&gt;0,SUMIFS('Time Entries'!$M$2:$M$1500,'Time Entries'!$A$2:$A$1500,A805,'Time Entries'!$B$2:$B$1500,B805)&gt;N('Settings'!$B$2)),"LONG DAY; ","")&amp;IF(AND(N(A805)&gt;0,N(J805)&gt;0,N(J805)-N(A805)&gt;N('Settings'!$B$4)),"ENTERED LATE; ","")&amp;IF(AND(N(A805)&gt;0,K805="",TODAY()-N(A805)&gt;=N('Settings'!$B$5)),"NOT APPROVED; ",""))-2)))</f>
        <v/>
      </c>
    </row>
    <row r="806">
      <c r="A806" s="6" t="n"/>
      <c r="D806" s="7" t="n"/>
      <c r="E806" s="7" t="n"/>
      <c r="J806" s="6" t="n"/>
      <c r="L806" s="8" t="n"/>
      <c r="M806" s="9">
        <f>IF(NOT(OR(A806&lt;&gt;"",B806&lt;&gt;"",C806&lt;&gt;"")),"",IF(N(G806)&gt;0,N(G806),IF(AND(AND(D806&lt;&gt;"",E806&lt;&gt;""),N(E806)&gt;N(D806)),ROUND((N(E806)-N(D806))*24-N(F806)/60,2),"")))</f>
        <v/>
      </c>
      <c r="N806" s="6">
        <f>IF(N(A806)=0,"",A806-WEEKDAY(A806,3))</f>
        <v/>
      </c>
      <c r="O806" s="8">
        <f>IF(NOT(OR(A806&lt;&gt;"",B806&lt;&gt;"",C806&lt;&gt;"")),"",IF(IF(N(A806)=0,"NO DATE; ",IF(A806&gt;TODAY(),"FUTURE DATE; ",""))&amp;IF(B806="","NO WORKER; ",IF(COUNTIF('Workers'!$A$2:$A$61,B806)=0,"WORKER NOT ON WORKERS SHEET; ",""))&amp;IF(C806="","NO JOB; ",IF(COUNTIF('Jobs'!$A$2:$A$61,C806)=0,"JOB NOT ON JOBS SHEET; ",""))&amp;IF(AND(N(G806)=0,AND(D806&lt;&gt;"",E806&lt;&gt;""),N(E806)&lt;=N(D806)),"END BEFORE START; ",IF(N(M806)&lt;=0,"NO HOURS; ",""))&amp;IF(AND(N(A806)&gt;0,B806&lt;&gt;"",COUNTIFS('Time Entries'!$A$2:$A$1500,A806,'Time Entries'!$B$2:$B$1500,B806,'Time Entries'!$C$2:$C$1500,C806,'Time Entries'!$M$2:$M$1500,M806)&gt;1),"POSSIBLE DUPLICATE; ","")&amp;IF(AND(N(A806)&gt;0,B806&lt;&gt;"",N('Settings'!$B$2)&gt;0,SUMIFS('Time Entries'!$M$2:$M$1500,'Time Entries'!$A$2:$A$1500,A806,'Time Entries'!$B$2:$B$1500,B806)&gt;N('Settings'!$B$2)),"LONG DAY; ","")&amp;IF(AND(N(A806)&gt;0,N(J806)&gt;0,N(J806)-N(A806)&gt;N('Settings'!$B$4)),"ENTERED LATE; ","")&amp;IF(AND(N(A806)&gt;0,K806="",TODAY()-N(A806)&gt;=N('Settings'!$B$5)),"NOT APPROVED; ","")="","",LEFT(IF(N(A806)=0,"NO DATE; ",IF(A806&gt;TODAY(),"FUTURE DATE; ",""))&amp;IF(B806="","NO WORKER; ",IF(COUNTIF('Workers'!$A$2:$A$61,B806)=0,"WORKER NOT ON WORKERS SHEET; ",""))&amp;IF(C806="","NO JOB; ",IF(COUNTIF('Jobs'!$A$2:$A$61,C806)=0,"JOB NOT ON JOBS SHEET; ",""))&amp;IF(AND(N(G806)=0,AND(D806&lt;&gt;"",E806&lt;&gt;""),N(E806)&lt;=N(D806)),"END BEFORE START; ",IF(N(M806)&lt;=0,"NO HOURS; ",""))&amp;IF(AND(N(A806)&gt;0,B806&lt;&gt;"",COUNTIFS('Time Entries'!$A$2:$A$1500,A806,'Time Entries'!$B$2:$B$1500,B806,'Time Entries'!$C$2:$C$1500,C806,'Time Entries'!$M$2:$M$1500,M806)&gt;1),"POSSIBLE DUPLICATE; ","")&amp;IF(AND(N(A806)&gt;0,B806&lt;&gt;"",N('Settings'!$B$2)&gt;0,SUMIFS('Time Entries'!$M$2:$M$1500,'Time Entries'!$A$2:$A$1500,A806,'Time Entries'!$B$2:$B$1500,B806)&gt;N('Settings'!$B$2)),"LONG DAY; ","")&amp;IF(AND(N(A806)&gt;0,N(J806)&gt;0,N(J806)-N(A806)&gt;N('Settings'!$B$4)),"ENTERED LATE; ","")&amp;IF(AND(N(A806)&gt;0,K806="",TODAY()-N(A806)&gt;=N('Settings'!$B$5)),"NOT APPROVED; ",""),LEN(IF(N(A806)=0,"NO DATE; ",IF(A806&gt;TODAY(),"FUTURE DATE; ",""))&amp;IF(B806="","NO WORKER; ",IF(COUNTIF('Workers'!$A$2:$A$61,B806)=0,"WORKER NOT ON WORKERS SHEET; ",""))&amp;IF(C806="","NO JOB; ",IF(COUNTIF('Jobs'!$A$2:$A$61,C806)=0,"JOB NOT ON JOBS SHEET; ",""))&amp;IF(AND(N(G806)=0,AND(D806&lt;&gt;"",E806&lt;&gt;""),N(E806)&lt;=N(D806)),"END BEFORE START; ",IF(N(M806)&lt;=0,"NO HOURS; ",""))&amp;IF(AND(N(A806)&gt;0,B806&lt;&gt;"",COUNTIFS('Time Entries'!$A$2:$A$1500,A806,'Time Entries'!$B$2:$B$1500,B806,'Time Entries'!$C$2:$C$1500,C806,'Time Entries'!$M$2:$M$1500,M806)&gt;1),"POSSIBLE DUPLICATE; ","")&amp;IF(AND(N(A806)&gt;0,B806&lt;&gt;"",N('Settings'!$B$2)&gt;0,SUMIFS('Time Entries'!$M$2:$M$1500,'Time Entries'!$A$2:$A$1500,A806,'Time Entries'!$B$2:$B$1500,B806)&gt;N('Settings'!$B$2)),"LONG DAY; ","")&amp;IF(AND(N(A806)&gt;0,N(J806)&gt;0,N(J806)-N(A806)&gt;N('Settings'!$B$4)),"ENTERED LATE; ","")&amp;IF(AND(N(A806)&gt;0,K806="",TODAY()-N(A806)&gt;=N('Settings'!$B$5)),"NOT APPROVED; ",""))-2)))</f>
        <v/>
      </c>
    </row>
    <row r="807">
      <c r="A807" s="6" t="n"/>
      <c r="D807" s="7" t="n"/>
      <c r="E807" s="7" t="n"/>
      <c r="J807" s="6" t="n"/>
      <c r="L807" s="8" t="n"/>
      <c r="M807" s="9">
        <f>IF(NOT(OR(A807&lt;&gt;"",B807&lt;&gt;"",C807&lt;&gt;"")),"",IF(N(G807)&gt;0,N(G807),IF(AND(AND(D807&lt;&gt;"",E807&lt;&gt;""),N(E807)&gt;N(D807)),ROUND((N(E807)-N(D807))*24-N(F807)/60,2),"")))</f>
        <v/>
      </c>
      <c r="N807" s="6">
        <f>IF(N(A807)=0,"",A807-WEEKDAY(A807,3))</f>
        <v/>
      </c>
      <c r="O807" s="8">
        <f>IF(NOT(OR(A807&lt;&gt;"",B807&lt;&gt;"",C807&lt;&gt;"")),"",IF(IF(N(A807)=0,"NO DATE; ",IF(A807&gt;TODAY(),"FUTURE DATE; ",""))&amp;IF(B807="","NO WORKER; ",IF(COUNTIF('Workers'!$A$2:$A$61,B807)=0,"WORKER NOT ON WORKERS SHEET; ",""))&amp;IF(C807="","NO JOB; ",IF(COUNTIF('Jobs'!$A$2:$A$61,C807)=0,"JOB NOT ON JOBS SHEET; ",""))&amp;IF(AND(N(G807)=0,AND(D807&lt;&gt;"",E807&lt;&gt;""),N(E807)&lt;=N(D807)),"END BEFORE START; ",IF(N(M807)&lt;=0,"NO HOURS; ",""))&amp;IF(AND(N(A807)&gt;0,B807&lt;&gt;"",COUNTIFS('Time Entries'!$A$2:$A$1500,A807,'Time Entries'!$B$2:$B$1500,B807,'Time Entries'!$C$2:$C$1500,C807,'Time Entries'!$M$2:$M$1500,M807)&gt;1),"POSSIBLE DUPLICATE; ","")&amp;IF(AND(N(A807)&gt;0,B807&lt;&gt;"",N('Settings'!$B$2)&gt;0,SUMIFS('Time Entries'!$M$2:$M$1500,'Time Entries'!$A$2:$A$1500,A807,'Time Entries'!$B$2:$B$1500,B807)&gt;N('Settings'!$B$2)),"LONG DAY; ","")&amp;IF(AND(N(A807)&gt;0,N(J807)&gt;0,N(J807)-N(A807)&gt;N('Settings'!$B$4)),"ENTERED LATE; ","")&amp;IF(AND(N(A807)&gt;0,K807="",TODAY()-N(A807)&gt;=N('Settings'!$B$5)),"NOT APPROVED; ","")="","",LEFT(IF(N(A807)=0,"NO DATE; ",IF(A807&gt;TODAY(),"FUTURE DATE; ",""))&amp;IF(B807="","NO WORKER; ",IF(COUNTIF('Workers'!$A$2:$A$61,B807)=0,"WORKER NOT ON WORKERS SHEET; ",""))&amp;IF(C807="","NO JOB; ",IF(COUNTIF('Jobs'!$A$2:$A$61,C807)=0,"JOB NOT ON JOBS SHEET; ",""))&amp;IF(AND(N(G807)=0,AND(D807&lt;&gt;"",E807&lt;&gt;""),N(E807)&lt;=N(D807)),"END BEFORE START; ",IF(N(M807)&lt;=0,"NO HOURS; ",""))&amp;IF(AND(N(A807)&gt;0,B807&lt;&gt;"",COUNTIFS('Time Entries'!$A$2:$A$1500,A807,'Time Entries'!$B$2:$B$1500,B807,'Time Entries'!$C$2:$C$1500,C807,'Time Entries'!$M$2:$M$1500,M807)&gt;1),"POSSIBLE DUPLICATE; ","")&amp;IF(AND(N(A807)&gt;0,B807&lt;&gt;"",N('Settings'!$B$2)&gt;0,SUMIFS('Time Entries'!$M$2:$M$1500,'Time Entries'!$A$2:$A$1500,A807,'Time Entries'!$B$2:$B$1500,B807)&gt;N('Settings'!$B$2)),"LONG DAY; ","")&amp;IF(AND(N(A807)&gt;0,N(J807)&gt;0,N(J807)-N(A807)&gt;N('Settings'!$B$4)),"ENTERED LATE; ","")&amp;IF(AND(N(A807)&gt;0,K807="",TODAY()-N(A807)&gt;=N('Settings'!$B$5)),"NOT APPROVED; ",""),LEN(IF(N(A807)=0,"NO DATE; ",IF(A807&gt;TODAY(),"FUTURE DATE; ",""))&amp;IF(B807="","NO WORKER; ",IF(COUNTIF('Workers'!$A$2:$A$61,B807)=0,"WORKER NOT ON WORKERS SHEET; ",""))&amp;IF(C807="","NO JOB; ",IF(COUNTIF('Jobs'!$A$2:$A$61,C807)=0,"JOB NOT ON JOBS SHEET; ",""))&amp;IF(AND(N(G807)=0,AND(D807&lt;&gt;"",E807&lt;&gt;""),N(E807)&lt;=N(D807)),"END BEFORE START; ",IF(N(M807)&lt;=0,"NO HOURS; ",""))&amp;IF(AND(N(A807)&gt;0,B807&lt;&gt;"",COUNTIFS('Time Entries'!$A$2:$A$1500,A807,'Time Entries'!$B$2:$B$1500,B807,'Time Entries'!$C$2:$C$1500,C807,'Time Entries'!$M$2:$M$1500,M807)&gt;1),"POSSIBLE DUPLICATE; ","")&amp;IF(AND(N(A807)&gt;0,B807&lt;&gt;"",N('Settings'!$B$2)&gt;0,SUMIFS('Time Entries'!$M$2:$M$1500,'Time Entries'!$A$2:$A$1500,A807,'Time Entries'!$B$2:$B$1500,B807)&gt;N('Settings'!$B$2)),"LONG DAY; ","")&amp;IF(AND(N(A807)&gt;0,N(J807)&gt;0,N(J807)-N(A807)&gt;N('Settings'!$B$4)),"ENTERED LATE; ","")&amp;IF(AND(N(A807)&gt;0,K807="",TODAY()-N(A807)&gt;=N('Settings'!$B$5)),"NOT APPROVED; ",""))-2)))</f>
        <v/>
      </c>
    </row>
    <row r="808">
      <c r="A808" s="6" t="n"/>
      <c r="D808" s="7" t="n"/>
      <c r="E808" s="7" t="n"/>
      <c r="J808" s="6" t="n"/>
      <c r="L808" s="8" t="n"/>
      <c r="M808" s="9">
        <f>IF(NOT(OR(A808&lt;&gt;"",B808&lt;&gt;"",C808&lt;&gt;"")),"",IF(N(G808)&gt;0,N(G808),IF(AND(AND(D808&lt;&gt;"",E808&lt;&gt;""),N(E808)&gt;N(D808)),ROUND((N(E808)-N(D808))*24-N(F808)/60,2),"")))</f>
        <v/>
      </c>
      <c r="N808" s="6">
        <f>IF(N(A808)=0,"",A808-WEEKDAY(A808,3))</f>
        <v/>
      </c>
      <c r="O808" s="8">
        <f>IF(NOT(OR(A808&lt;&gt;"",B808&lt;&gt;"",C808&lt;&gt;"")),"",IF(IF(N(A808)=0,"NO DATE; ",IF(A808&gt;TODAY(),"FUTURE DATE; ",""))&amp;IF(B808="","NO WORKER; ",IF(COUNTIF('Workers'!$A$2:$A$61,B808)=0,"WORKER NOT ON WORKERS SHEET; ",""))&amp;IF(C808="","NO JOB; ",IF(COUNTIF('Jobs'!$A$2:$A$61,C808)=0,"JOB NOT ON JOBS SHEET; ",""))&amp;IF(AND(N(G808)=0,AND(D808&lt;&gt;"",E808&lt;&gt;""),N(E808)&lt;=N(D808)),"END BEFORE START; ",IF(N(M808)&lt;=0,"NO HOURS; ",""))&amp;IF(AND(N(A808)&gt;0,B808&lt;&gt;"",COUNTIFS('Time Entries'!$A$2:$A$1500,A808,'Time Entries'!$B$2:$B$1500,B808,'Time Entries'!$C$2:$C$1500,C808,'Time Entries'!$M$2:$M$1500,M808)&gt;1),"POSSIBLE DUPLICATE; ","")&amp;IF(AND(N(A808)&gt;0,B808&lt;&gt;"",N('Settings'!$B$2)&gt;0,SUMIFS('Time Entries'!$M$2:$M$1500,'Time Entries'!$A$2:$A$1500,A808,'Time Entries'!$B$2:$B$1500,B808)&gt;N('Settings'!$B$2)),"LONG DAY; ","")&amp;IF(AND(N(A808)&gt;0,N(J808)&gt;0,N(J808)-N(A808)&gt;N('Settings'!$B$4)),"ENTERED LATE; ","")&amp;IF(AND(N(A808)&gt;0,K808="",TODAY()-N(A808)&gt;=N('Settings'!$B$5)),"NOT APPROVED; ","")="","",LEFT(IF(N(A808)=0,"NO DATE; ",IF(A808&gt;TODAY(),"FUTURE DATE; ",""))&amp;IF(B808="","NO WORKER; ",IF(COUNTIF('Workers'!$A$2:$A$61,B808)=0,"WORKER NOT ON WORKERS SHEET; ",""))&amp;IF(C808="","NO JOB; ",IF(COUNTIF('Jobs'!$A$2:$A$61,C808)=0,"JOB NOT ON JOBS SHEET; ",""))&amp;IF(AND(N(G808)=0,AND(D808&lt;&gt;"",E808&lt;&gt;""),N(E808)&lt;=N(D808)),"END BEFORE START; ",IF(N(M808)&lt;=0,"NO HOURS; ",""))&amp;IF(AND(N(A808)&gt;0,B808&lt;&gt;"",COUNTIFS('Time Entries'!$A$2:$A$1500,A808,'Time Entries'!$B$2:$B$1500,B808,'Time Entries'!$C$2:$C$1500,C808,'Time Entries'!$M$2:$M$1500,M808)&gt;1),"POSSIBLE DUPLICATE; ","")&amp;IF(AND(N(A808)&gt;0,B808&lt;&gt;"",N('Settings'!$B$2)&gt;0,SUMIFS('Time Entries'!$M$2:$M$1500,'Time Entries'!$A$2:$A$1500,A808,'Time Entries'!$B$2:$B$1500,B808)&gt;N('Settings'!$B$2)),"LONG DAY; ","")&amp;IF(AND(N(A808)&gt;0,N(J808)&gt;0,N(J808)-N(A808)&gt;N('Settings'!$B$4)),"ENTERED LATE; ","")&amp;IF(AND(N(A808)&gt;0,K808="",TODAY()-N(A808)&gt;=N('Settings'!$B$5)),"NOT APPROVED; ",""),LEN(IF(N(A808)=0,"NO DATE; ",IF(A808&gt;TODAY(),"FUTURE DATE; ",""))&amp;IF(B808="","NO WORKER; ",IF(COUNTIF('Workers'!$A$2:$A$61,B808)=0,"WORKER NOT ON WORKERS SHEET; ",""))&amp;IF(C808="","NO JOB; ",IF(COUNTIF('Jobs'!$A$2:$A$61,C808)=0,"JOB NOT ON JOBS SHEET; ",""))&amp;IF(AND(N(G808)=0,AND(D808&lt;&gt;"",E808&lt;&gt;""),N(E808)&lt;=N(D808)),"END BEFORE START; ",IF(N(M808)&lt;=0,"NO HOURS; ",""))&amp;IF(AND(N(A808)&gt;0,B808&lt;&gt;"",COUNTIFS('Time Entries'!$A$2:$A$1500,A808,'Time Entries'!$B$2:$B$1500,B808,'Time Entries'!$C$2:$C$1500,C808,'Time Entries'!$M$2:$M$1500,M808)&gt;1),"POSSIBLE DUPLICATE; ","")&amp;IF(AND(N(A808)&gt;0,B808&lt;&gt;"",N('Settings'!$B$2)&gt;0,SUMIFS('Time Entries'!$M$2:$M$1500,'Time Entries'!$A$2:$A$1500,A808,'Time Entries'!$B$2:$B$1500,B808)&gt;N('Settings'!$B$2)),"LONG DAY; ","")&amp;IF(AND(N(A808)&gt;0,N(J808)&gt;0,N(J808)-N(A808)&gt;N('Settings'!$B$4)),"ENTERED LATE; ","")&amp;IF(AND(N(A808)&gt;0,K808="",TODAY()-N(A808)&gt;=N('Settings'!$B$5)),"NOT APPROVED; ",""))-2)))</f>
        <v/>
      </c>
    </row>
    <row r="809">
      <c r="A809" s="6" t="n"/>
      <c r="D809" s="7" t="n"/>
      <c r="E809" s="7" t="n"/>
      <c r="J809" s="6" t="n"/>
      <c r="L809" s="8" t="n"/>
      <c r="M809" s="9">
        <f>IF(NOT(OR(A809&lt;&gt;"",B809&lt;&gt;"",C809&lt;&gt;"")),"",IF(N(G809)&gt;0,N(G809),IF(AND(AND(D809&lt;&gt;"",E809&lt;&gt;""),N(E809)&gt;N(D809)),ROUND((N(E809)-N(D809))*24-N(F809)/60,2),"")))</f>
        <v/>
      </c>
      <c r="N809" s="6">
        <f>IF(N(A809)=0,"",A809-WEEKDAY(A809,3))</f>
        <v/>
      </c>
      <c r="O809" s="8">
        <f>IF(NOT(OR(A809&lt;&gt;"",B809&lt;&gt;"",C809&lt;&gt;"")),"",IF(IF(N(A809)=0,"NO DATE; ",IF(A809&gt;TODAY(),"FUTURE DATE; ",""))&amp;IF(B809="","NO WORKER; ",IF(COUNTIF('Workers'!$A$2:$A$61,B809)=0,"WORKER NOT ON WORKERS SHEET; ",""))&amp;IF(C809="","NO JOB; ",IF(COUNTIF('Jobs'!$A$2:$A$61,C809)=0,"JOB NOT ON JOBS SHEET; ",""))&amp;IF(AND(N(G809)=0,AND(D809&lt;&gt;"",E809&lt;&gt;""),N(E809)&lt;=N(D809)),"END BEFORE START; ",IF(N(M809)&lt;=0,"NO HOURS; ",""))&amp;IF(AND(N(A809)&gt;0,B809&lt;&gt;"",COUNTIFS('Time Entries'!$A$2:$A$1500,A809,'Time Entries'!$B$2:$B$1500,B809,'Time Entries'!$C$2:$C$1500,C809,'Time Entries'!$M$2:$M$1500,M809)&gt;1),"POSSIBLE DUPLICATE; ","")&amp;IF(AND(N(A809)&gt;0,B809&lt;&gt;"",N('Settings'!$B$2)&gt;0,SUMIFS('Time Entries'!$M$2:$M$1500,'Time Entries'!$A$2:$A$1500,A809,'Time Entries'!$B$2:$B$1500,B809)&gt;N('Settings'!$B$2)),"LONG DAY; ","")&amp;IF(AND(N(A809)&gt;0,N(J809)&gt;0,N(J809)-N(A809)&gt;N('Settings'!$B$4)),"ENTERED LATE; ","")&amp;IF(AND(N(A809)&gt;0,K809="",TODAY()-N(A809)&gt;=N('Settings'!$B$5)),"NOT APPROVED; ","")="","",LEFT(IF(N(A809)=0,"NO DATE; ",IF(A809&gt;TODAY(),"FUTURE DATE; ",""))&amp;IF(B809="","NO WORKER; ",IF(COUNTIF('Workers'!$A$2:$A$61,B809)=0,"WORKER NOT ON WORKERS SHEET; ",""))&amp;IF(C809="","NO JOB; ",IF(COUNTIF('Jobs'!$A$2:$A$61,C809)=0,"JOB NOT ON JOBS SHEET; ",""))&amp;IF(AND(N(G809)=0,AND(D809&lt;&gt;"",E809&lt;&gt;""),N(E809)&lt;=N(D809)),"END BEFORE START; ",IF(N(M809)&lt;=0,"NO HOURS; ",""))&amp;IF(AND(N(A809)&gt;0,B809&lt;&gt;"",COUNTIFS('Time Entries'!$A$2:$A$1500,A809,'Time Entries'!$B$2:$B$1500,B809,'Time Entries'!$C$2:$C$1500,C809,'Time Entries'!$M$2:$M$1500,M809)&gt;1),"POSSIBLE DUPLICATE; ","")&amp;IF(AND(N(A809)&gt;0,B809&lt;&gt;"",N('Settings'!$B$2)&gt;0,SUMIFS('Time Entries'!$M$2:$M$1500,'Time Entries'!$A$2:$A$1500,A809,'Time Entries'!$B$2:$B$1500,B809)&gt;N('Settings'!$B$2)),"LONG DAY; ","")&amp;IF(AND(N(A809)&gt;0,N(J809)&gt;0,N(J809)-N(A809)&gt;N('Settings'!$B$4)),"ENTERED LATE; ","")&amp;IF(AND(N(A809)&gt;0,K809="",TODAY()-N(A809)&gt;=N('Settings'!$B$5)),"NOT APPROVED; ",""),LEN(IF(N(A809)=0,"NO DATE; ",IF(A809&gt;TODAY(),"FUTURE DATE; ",""))&amp;IF(B809="","NO WORKER; ",IF(COUNTIF('Workers'!$A$2:$A$61,B809)=0,"WORKER NOT ON WORKERS SHEET; ",""))&amp;IF(C809="","NO JOB; ",IF(COUNTIF('Jobs'!$A$2:$A$61,C809)=0,"JOB NOT ON JOBS SHEET; ",""))&amp;IF(AND(N(G809)=0,AND(D809&lt;&gt;"",E809&lt;&gt;""),N(E809)&lt;=N(D809)),"END BEFORE START; ",IF(N(M809)&lt;=0,"NO HOURS; ",""))&amp;IF(AND(N(A809)&gt;0,B809&lt;&gt;"",COUNTIFS('Time Entries'!$A$2:$A$1500,A809,'Time Entries'!$B$2:$B$1500,B809,'Time Entries'!$C$2:$C$1500,C809,'Time Entries'!$M$2:$M$1500,M809)&gt;1),"POSSIBLE DUPLICATE; ","")&amp;IF(AND(N(A809)&gt;0,B809&lt;&gt;"",N('Settings'!$B$2)&gt;0,SUMIFS('Time Entries'!$M$2:$M$1500,'Time Entries'!$A$2:$A$1500,A809,'Time Entries'!$B$2:$B$1500,B809)&gt;N('Settings'!$B$2)),"LONG DAY; ","")&amp;IF(AND(N(A809)&gt;0,N(J809)&gt;0,N(J809)-N(A809)&gt;N('Settings'!$B$4)),"ENTERED LATE; ","")&amp;IF(AND(N(A809)&gt;0,K809="",TODAY()-N(A809)&gt;=N('Settings'!$B$5)),"NOT APPROVED; ",""))-2)))</f>
        <v/>
      </c>
    </row>
    <row r="810">
      <c r="A810" s="6" t="n"/>
      <c r="D810" s="7" t="n"/>
      <c r="E810" s="7" t="n"/>
      <c r="J810" s="6" t="n"/>
      <c r="L810" s="8" t="n"/>
      <c r="M810" s="9">
        <f>IF(NOT(OR(A810&lt;&gt;"",B810&lt;&gt;"",C810&lt;&gt;"")),"",IF(N(G810)&gt;0,N(G810),IF(AND(AND(D810&lt;&gt;"",E810&lt;&gt;""),N(E810)&gt;N(D810)),ROUND((N(E810)-N(D810))*24-N(F810)/60,2),"")))</f>
        <v/>
      </c>
      <c r="N810" s="6">
        <f>IF(N(A810)=0,"",A810-WEEKDAY(A810,3))</f>
        <v/>
      </c>
      <c r="O810" s="8">
        <f>IF(NOT(OR(A810&lt;&gt;"",B810&lt;&gt;"",C810&lt;&gt;"")),"",IF(IF(N(A810)=0,"NO DATE; ",IF(A810&gt;TODAY(),"FUTURE DATE; ",""))&amp;IF(B810="","NO WORKER; ",IF(COUNTIF('Workers'!$A$2:$A$61,B810)=0,"WORKER NOT ON WORKERS SHEET; ",""))&amp;IF(C810="","NO JOB; ",IF(COUNTIF('Jobs'!$A$2:$A$61,C810)=0,"JOB NOT ON JOBS SHEET; ",""))&amp;IF(AND(N(G810)=0,AND(D810&lt;&gt;"",E810&lt;&gt;""),N(E810)&lt;=N(D810)),"END BEFORE START; ",IF(N(M810)&lt;=0,"NO HOURS; ",""))&amp;IF(AND(N(A810)&gt;0,B810&lt;&gt;"",COUNTIFS('Time Entries'!$A$2:$A$1500,A810,'Time Entries'!$B$2:$B$1500,B810,'Time Entries'!$C$2:$C$1500,C810,'Time Entries'!$M$2:$M$1500,M810)&gt;1),"POSSIBLE DUPLICATE; ","")&amp;IF(AND(N(A810)&gt;0,B810&lt;&gt;"",N('Settings'!$B$2)&gt;0,SUMIFS('Time Entries'!$M$2:$M$1500,'Time Entries'!$A$2:$A$1500,A810,'Time Entries'!$B$2:$B$1500,B810)&gt;N('Settings'!$B$2)),"LONG DAY; ","")&amp;IF(AND(N(A810)&gt;0,N(J810)&gt;0,N(J810)-N(A810)&gt;N('Settings'!$B$4)),"ENTERED LATE; ","")&amp;IF(AND(N(A810)&gt;0,K810="",TODAY()-N(A810)&gt;=N('Settings'!$B$5)),"NOT APPROVED; ","")="","",LEFT(IF(N(A810)=0,"NO DATE; ",IF(A810&gt;TODAY(),"FUTURE DATE; ",""))&amp;IF(B810="","NO WORKER; ",IF(COUNTIF('Workers'!$A$2:$A$61,B810)=0,"WORKER NOT ON WORKERS SHEET; ",""))&amp;IF(C810="","NO JOB; ",IF(COUNTIF('Jobs'!$A$2:$A$61,C810)=0,"JOB NOT ON JOBS SHEET; ",""))&amp;IF(AND(N(G810)=0,AND(D810&lt;&gt;"",E810&lt;&gt;""),N(E810)&lt;=N(D810)),"END BEFORE START; ",IF(N(M810)&lt;=0,"NO HOURS; ",""))&amp;IF(AND(N(A810)&gt;0,B810&lt;&gt;"",COUNTIFS('Time Entries'!$A$2:$A$1500,A810,'Time Entries'!$B$2:$B$1500,B810,'Time Entries'!$C$2:$C$1500,C810,'Time Entries'!$M$2:$M$1500,M810)&gt;1),"POSSIBLE DUPLICATE; ","")&amp;IF(AND(N(A810)&gt;0,B810&lt;&gt;"",N('Settings'!$B$2)&gt;0,SUMIFS('Time Entries'!$M$2:$M$1500,'Time Entries'!$A$2:$A$1500,A810,'Time Entries'!$B$2:$B$1500,B810)&gt;N('Settings'!$B$2)),"LONG DAY; ","")&amp;IF(AND(N(A810)&gt;0,N(J810)&gt;0,N(J810)-N(A810)&gt;N('Settings'!$B$4)),"ENTERED LATE; ","")&amp;IF(AND(N(A810)&gt;0,K810="",TODAY()-N(A810)&gt;=N('Settings'!$B$5)),"NOT APPROVED; ",""),LEN(IF(N(A810)=0,"NO DATE; ",IF(A810&gt;TODAY(),"FUTURE DATE; ",""))&amp;IF(B810="","NO WORKER; ",IF(COUNTIF('Workers'!$A$2:$A$61,B810)=0,"WORKER NOT ON WORKERS SHEET; ",""))&amp;IF(C810="","NO JOB; ",IF(COUNTIF('Jobs'!$A$2:$A$61,C810)=0,"JOB NOT ON JOBS SHEET; ",""))&amp;IF(AND(N(G810)=0,AND(D810&lt;&gt;"",E810&lt;&gt;""),N(E810)&lt;=N(D810)),"END BEFORE START; ",IF(N(M810)&lt;=0,"NO HOURS; ",""))&amp;IF(AND(N(A810)&gt;0,B810&lt;&gt;"",COUNTIFS('Time Entries'!$A$2:$A$1500,A810,'Time Entries'!$B$2:$B$1500,B810,'Time Entries'!$C$2:$C$1500,C810,'Time Entries'!$M$2:$M$1500,M810)&gt;1),"POSSIBLE DUPLICATE; ","")&amp;IF(AND(N(A810)&gt;0,B810&lt;&gt;"",N('Settings'!$B$2)&gt;0,SUMIFS('Time Entries'!$M$2:$M$1500,'Time Entries'!$A$2:$A$1500,A810,'Time Entries'!$B$2:$B$1500,B810)&gt;N('Settings'!$B$2)),"LONG DAY; ","")&amp;IF(AND(N(A810)&gt;0,N(J810)&gt;0,N(J810)-N(A810)&gt;N('Settings'!$B$4)),"ENTERED LATE; ","")&amp;IF(AND(N(A810)&gt;0,K810="",TODAY()-N(A810)&gt;=N('Settings'!$B$5)),"NOT APPROVED; ",""))-2)))</f>
        <v/>
      </c>
    </row>
    <row r="811">
      <c r="A811" s="6" t="n"/>
      <c r="D811" s="7" t="n"/>
      <c r="E811" s="7" t="n"/>
      <c r="J811" s="6" t="n"/>
      <c r="L811" s="8" t="n"/>
      <c r="M811" s="9">
        <f>IF(NOT(OR(A811&lt;&gt;"",B811&lt;&gt;"",C811&lt;&gt;"")),"",IF(N(G811)&gt;0,N(G811),IF(AND(AND(D811&lt;&gt;"",E811&lt;&gt;""),N(E811)&gt;N(D811)),ROUND((N(E811)-N(D811))*24-N(F811)/60,2),"")))</f>
        <v/>
      </c>
      <c r="N811" s="6">
        <f>IF(N(A811)=0,"",A811-WEEKDAY(A811,3))</f>
        <v/>
      </c>
      <c r="O811" s="8">
        <f>IF(NOT(OR(A811&lt;&gt;"",B811&lt;&gt;"",C811&lt;&gt;"")),"",IF(IF(N(A811)=0,"NO DATE; ",IF(A811&gt;TODAY(),"FUTURE DATE; ",""))&amp;IF(B811="","NO WORKER; ",IF(COUNTIF('Workers'!$A$2:$A$61,B811)=0,"WORKER NOT ON WORKERS SHEET; ",""))&amp;IF(C811="","NO JOB; ",IF(COUNTIF('Jobs'!$A$2:$A$61,C811)=0,"JOB NOT ON JOBS SHEET; ",""))&amp;IF(AND(N(G811)=0,AND(D811&lt;&gt;"",E811&lt;&gt;""),N(E811)&lt;=N(D811)),"END BEFORE START; ",IF(N(M811)&lt;=0,"NO HOURS; ",""))&amp;IF(AND(N(A811)&gt;0,B811&lt;&gt;"",COUNTIFS('Time Entries'!$A$2:$A$1500,A811,'Time Entries'!$B$2:$B$1500,B811,'Time Entries'!$C$2:$C$1500,C811,'Time Entries'!$M$2:$M$1500,M811)&gt;1),"POSSIBLE DUPLICATE; ","")&amp;IF(AND(N(A811)&gt;0,B811&lt;&gt;"",N('Settings'!$B$2)&gt;0,SUMIFS('Time Entries'!$M$2:$M$1500,'Time Entries'!$A$2:$A$1500,A811,'Time Entries'!$B$2:$B$1500,B811)&gt;N('Settings'!$B$2)),"LONG DAY; ","")&amp;IF(AND(N(A811)&gt;0,N(J811)&gt;0,N(J811)-N(A811)&gt;N('Settings'!$B$4)),"ENTERED LATE; ","")&amp;IF(AND(N(A811)&gt;0,K811="",TODAY()-N(A811)&gt;=N('Settings'!$B$5)),"NOT APPROVED; ","")="","",LEFT(IF(N(A811)=0,"NO DATE; ",IF(A811&gt;TODAY(),"FUTURE DATE; ",""))&amp;IF(B811="","NO WORKER; ",IF(COUNTIF('Workers'!$A$2:$A$61,B811)=0,"WORKER NOT ON WORKERS SHEET; ",""))&amp;IF(C811="","NO JOB; ",IF(COUNTIF('Jobs'!$A$2:$A$61,C811)=0,"JOB NOT ON JOBS SHEET; ",""))&amp;IF(AND(N(G811)=0,AND(D811&lt;&gt;"",E811&lt;&gt;""),N(E811)&lt;=N(D811)),"END BEFORE START; ",IF(N(M811)&lt;=0,"NO HOURS; ",""))&amp;IF(AND(N(A811)&gt;0,B811&lt;&gt;"",COUNTIFS('Time Entries'!$A$2:$A$1500,A811,'Time Entries'!$B$2:$B$1500,B811,'Time Entries'!$C$2:$C$1500,C811,'Time Entries'!$M$2:$M$1500,M811)&gt;1),"POSSIBLE DUPLICATE; ","")&amp;IF(AND(N(A811)&gt;0,B811&lt;&gt;"",N('Settings'!$B$2)&gt;0,SUMIFS('Time Entries'!$M$2:$M$1500,'Time Entries'!$A$2:$A$1500,A811,'Time Entries'!$B$2:$B$1500,B811)&gt;N('Settings'!$B$2)),"LONG DAY; ","")&amp;IF(AND(N(A811)&gt;0,N(J811)&gt;0,N(J811)-N(A811)&gt;N('Settings'!$B$4)),"ENTERED LATE; ","")&amp;IF(AND(N(A811)&gt;0,K811="",TODAY()-N(A811)&gt;=N('Settings'!$B$5)),"NOT APPROVED; ",""),LEN(IF(N(A811)=0,"NO DATE; ",IF(A811&gt;TODAY(),"FUTURE DATE; ",""))&amp;IF(B811="","NO WORKER; ",IF(COUNTIF('Workers'!$A$2:$A$61,B811)=0,"WORKER NOT ON WORKERS SHEET; ",""))&amp;IF(C811="","NO JOB; ",IF(COUNTIF('Jobs'!$A$2:$A$61,C811)=0,"JOB NOT ON JOBS SHEET; ",""))&amp;IF(AND(N(G811)=0,AND(D811&lt;&gt;"",E811&lt;&gt;""),N(E811)&lt;=N(D811)),"END BEFORE START; ",IF(N(M811)&lt;=0,"NO HOURS; ",""))&amp;IF(AND(N(A811)&gt;0,B811&lt;&gt;"",COUNTIFS('Time Entries'!$A$2:$A$1500,A811,'Time Entries'!$B$2:$B$1500,B811,'Time Entries'!$C$2:$C$1500,C811,'Time Entries'!$M$2:$M$1500,M811)&gt;1),"POSSIBLE DUPLICATE; ","")&amp;IF(AND(N(A811)&gt;0,B811&lt;&gt;"",N('Settings'!$B$2)&gt;0,SUMIFS('Time Entries'!$M$2:$M$1500,'Time Entries'!$A$2:$A$1500,A811,'Time Entries'!$B$2:$B$1500,B811)&gt;N('Settings'!$B$2)),"LONG DAY; ","")&amp;IF(AND(N(A811)&gt;0,N(J811)&gt;0,N(J811)-N(A811)&gt;N('Settings'!$B$4)),"ENTERED LATE; ","")&amp;IF(AND(N(A811)&gt;0,K811="",TODAY()-N(A811)&gt;=N('Settings'!$B$5)),"NOT APPROVED; ",""))-2)))</f>
        <v/>
      </c>
    </row>
    <row r="812">
      <c r="A812" s="6" t="n"/>
      <c r="D812" s="7" t="n"/>
      <c r="E812" s="7" t="n"/>
      <c r="J812" s="6" t="n"/>
      <c r="L812" s="8" t="n"/>
      <c r="M812" s="9">
        <f>IF(NOT(OR(A812&lt;&gt;"",B812&lt;&gt;"",C812&lt;&gt;"")),"",IF(N(G812)&gt;0,N(G812),IF(AND(AND(D812&lt;&gt;"",E812&lt;&gt;""),N(E812)&gt;N(D812)),ROUND((N(E812)-N(D812))*24-N(F812)/60,2),"")))</f>
        <v/>
      </c>
      <c r="N812" s="6">
        <f>IF(N(A812)=0,"",A812-WEEKDAY(A812,3))</f>
        <v/>
      </c>
      <c r="O812" s="8">
        <f>IF(NOT(OR(A812&lt;&gt;"",B812&lt;&gt;"",C812&lt;&gt;"")),"",IF(IF(N(A812)=0,"NO DATE; ",IF(A812&gt;TODAY(),"FUTURE DATE; ",""))&amp;IF(B812="","NO WORKER; ",IF(COUNTIF('Workers'!$A$2:$A$61,B812)=0,"WORKER NOT ON WORKERS SHEET; ",""))&amp;IF(C812="","NO JOB; ",IF(COUNTIF('Jobs'!$A$2:$A$61,C812)=0,"JOB NOT ON JOBS SHEET; ",""))&amp;IF(AND(N(G812)=0,AND(D812&lt;&gt;"",E812&lt;&gt;""),N(E812)&lt;=N(D812)),"END BEFORE START; ",IF(N(M812)&lt;=0,"NO HOURS; ",""))&amp;IF(AND(N(A812)&gt;0,B812&lt;&gt;"",COUNTIFS('Time Entries'!$A$2:$A$1500,A812,'Time Entries'!$B$2:$B$1500,B812,'Time Entries'!$C$2:$C$1500,C812,'Time Entries'!$M$2:$M$1500,M812)&gt;1),"POSSIBLE DUPLICATE; ","")&amp;IF(AND(N(A812)&gt;0,B812&lt;&gt;"",N('Settings'!$B$2)&gt;0,SUMIFS('Time Entries'!$M$2:$M$1500,'Time Entries'!$A$2:$A$1500,A812,'Time Entries'!$B$2:$B$1500,B812)&gt;N('Settings'!$B$2)),"LONG DAY; ","")&amp;IF(AND(N(A812)&gt;0,N(J812)&gt;0,N(J812)-N(A812)&gt;N('Settings'!$B$4)),"ENTERED LATE; ","")&amp;IF(AND(N(A812)&gt;0,K812="",TODAY()-N(A812)&gt;=N('Settings'!$B$5)),"NOT APPROVED; ","")="","",LEFT(IF(N(A812)=0,"NO DATE; ",IF(A812&gt;TODAY(),"FUTURE DATE; ",""))&amp;IF(B812="","NO WORKER; ",IF(COUNTIF('Workers'!$A$2:$A$61,B812)=0,"WORKER NOT ON WORKERS SHEET; ",""))&amp;IF(C812="","NO JOB; ",IF(COUNTIF('Jobs'!$A$2:$A$61,C812)=0,"JOB NOT ON JOBS SHEET; ",""))&amp;IF(AND(N(G812)=0,AND(D812&lt;&gt;"",E812&lt;&gt;""),N(E812)&lt;=N(D812)),"END BEFORE START; ",IF(N(M812)&lt;=0,"NO HOURS; ",""))&amp;IF(AND(N(A812)&gt;0,B812&lt;&gt;"",COUNTIFS('Time Entries'!$A$2:$A$1500,A812,'Time Entries'!$B$2:$B$1500,B812,'Time Entries'!$C$2:$C$1500,C812,'Time Entries'!$M$2:$M$1500,M812)&gt;1),"POSSIBLE DUPLICATE; ","")&amp;IF(AND(N(A812)&gt;0,B812&lt;&gt;"",N('Settings'!$B$2)&gt;0,SUMIFS('Time Entries'!$M$2:$M$1500,'Time Entries'!$A$2:$A$1500,A812,'Time Entries'!$B$2:$B$1500,B812)&gt;N('Settings'!$B$2)),"LONG DAY; ","")&amp;IF(AND(N(A812)&gt;0,N(J812)&gt;0,N(J812)-N(A812)&gt;N('Settings'!$B$4)),"ENTERED LATE; ","")&amp;IF(AND(N(A812)&gt;0,K812="",TODAY()-N(A812)&gt;=N('Settings'!$B$5)),"NOT APPROVED; ",""),LEN(IF(N(A812)=0,"NO DATE; ",IF(A812&gt;TODAY(),"FUTURE DATE; ",""))&amp;IF(B812="","NO WORKER; ",IF(COUNTIF('Workers'!$A$2:$A$61,B812)=0,"WORKER NOT ON WORKERS SHEET; ",""))&amp;IF(C812="","NO JOB; ",IF(COUNTIF('Jobs'!$A$2:$A$61,C812)=0,"JOB NOT ON JOBS SHEET; ",""))&amp;IF(AND(N(G812)=0,AND(D812&lt;&gt;"",E812&lt;&gt;""),N(E812)&lt;=N(D812)),"END BEFORE START; ",IF(N(M812)&lt;=0,"NO HOURS; ",""))&amp;IF(AND(N(A812)&gt;0,B812&lt;&gt;"",COUNTIFS('Time Entries'!$A$2:$A$1500,A812,'Time Entries'!$B$2:$B$1500,B812,'Time Entries'!$C$2:$C$1500,C812,'Time Entries'!$M$2:$M$1500,M812)&gt;1),"POSSIBLE DUPLICATE; ","")&amp;IF(AND(N(A812)&gt;0,B812&lt;&gt;"",N('Settings'!$B$2)&gt;0,SUMIFS('Time Entries'!$M$2:$M$1500,'Time Entries'!$A$2:$A$1500,A812,'Time Entries'!$B$2:$B$1500,B812)&gt;N('Settings'!$B$2)),"LONG DAY; ","")&amp;IF(AND(N(A812)&gt;0,N(J812)&gt;0,N(J812)-N(A812)&gt;N('Settings'!$B$4)),"ENTERED LATE; ","")&amp;IF(AND(N(A812)&gt;0,K812="",TODAY()-N(A812)&gt;=N('Settings'!$B$5)),"NOT APPROVED; ",""))-2)))</f>
        <v/>
      </c>
    </row>
    <row r="813">
      <c r="A813" s="6" t="n"/>
      <c r="D813" s="7" t="n"/>
      <c r="E813" s="7" t="n"/>
      <c r="J813" s="6" t="n"/>
      <c r="L813" s="8" t="n"/>
      <c r="M813" s="9">
        <f>IF(NOT(OR(A813&lt;&gt;"",B813&lt;&gt;"",C813&lt;&gt;"")),"",IF(N(G813)&gt;0,N(G813),IF(AND(AND(D813&lt;&gt;"",E813&lt;&gt;""),N(E813)&gt;N(D813)),ROUND((N(E813)-N(D813))*24-N(F813)/60,2),"")))</f>
        <v/>
      </c>
      <c r="N813" s="6">
        <f>IF(N(A813)=0,"",A813-WEEKDAY(A813,3))</f>
        <v/>
      </c>
      <c r="O813" s="8">
        <f>IF(NOT(OR(A813&lt;&gt;"",B813&lt;&gt;"",C813&lt;&gt;"")),"",IF(IF(N(A813)=0,"NO DATE; ",IF(A813&gt;TODAY(),"FUTURE DATE; ",""))&amp;IF(B813="","NO WORKER; ",IF(COUNTIF('Workers'!$A$2:$A$61,B813)=0,"WORKER NOT ON WORKERS SHEET; ",""))&amp;IF(C813="","NO JOB; ",IF(COUNTIF('Jobs'!$A$2:$A$61,C813)=0,"JOB NOT ON JOBS SHEET; ",""))&amp;IF(AND(N(G813)=0,AND(D813&lt;&gt;"",E813&lt;&gt;""),N(E813)&lt;=N(D813)),"END BEFORE START; ",IF(N(M813)&lt;=0,"NO HOURS; ",""))&amp;IF(AND(N(A813)&gt;0,B813&lt;&gt;"",COUNTIFS('Time Entries'!$A$2:$A$1500,A813,'Time Entries'!$B$2:$B$1500,B813,'Time Entries'!$C$2:$C$1500,C813,'Time Entries'!$M$2:$M$1500,M813)&gt;1),"POSSIBLE DUPLICATE; ","")&amp;IF(AND(N(A813)&gt;0,B813&lt;&gt;"",N('Settings'!$B$2)&gt;0,SUMIFS('Time Entries'!$M$2:$M$1500,'Time Entries'!$A$2:$A$1500,A813,'Time Entries'!$B$2:$B$1500,B813)&gt;N('Settings'!$B$2)),"LONG DAY; ","")&amp;IF(AND(N(A813)&gt;0,N(J813)&gt;0,N(J813)-N(A813)&gt;N('Settings'!$B$4)),"ENTERED LATE; ","")&amp;IF(AND(N(A813)&gt;0,K813="",TODAY()-N(A813)&gt;=N('Settings'!$B$5)),"NOT APPROVED; ","")="","",LEFT(IF(N(A813)=0,"NO DATE; ",IF(A813&gt;TODAY(),"FUTURE DATE; ",""))&amp;IF(B813="","NO WORKER; ",IF(COUNTIF('Workers'!$A$2:$A$61,B813)=0,"WORKER NOT ON WORKERS SHEET; ",""))&amp;IF(C813="","NO JOB; ",IF(COUNTIF('Jobs'!$A$2:$A$61,C813)=0,"JOB NOT ON JOBS SHEET; ",""))&amp;IF(AND(N(G813)=0,AND(D813&lt;&gt;"",E813&lt;&gt;""),N(E813)&lt;=N(D813)),"END BEFORE START; ",IF(N(M813)&lt;=0,"NO HOURS; ",""))&amp;IF(AND(N(A813)&gt;0,B813&lt;&gt;"",COUNTIFS('Time Entries'!$A$2:$A$1500,A813,'Time Entries'!$B$2:$B$1500,B813,'Time Entries'!$C$2:$C$1500,C813,'Time Entries'!$M$2:$M$1500,M813)&gt;1),"POSSIBLE DUPLICATE; ","")&amp;IF(AND(N(A813)&gt;0,B813&lt;&gt;"",N('Settings'!$B$2)&gt;0,SUMIFS('Time Entries'!$M$2:$M$1500,'Time Entries'!$A$2:$A$1500,A813,'Time Entries'!$B$2:$B$1500,B813)&gt;N('Settings'!$B$2)),"LONG DAY; ","")&amp;IF(AND(N(A813)&gt;0,N(J813)&gt;0,N(J813)-N(A813)&gt;N('Settings'!$B$4)),"ENTERED LATE; ","")&amp;IF(AND(N(A813)&gt;0,K813="",TODAY()-N(A813)&gt;=N('Settings'!$B$5)),"NOT APPROVED; ",""),LEN(IF(N(A813)=0,"NO DATE; ",IF(A813&gt;TODAY(),"FUTURE DATE; ",""))&amp;IF(B813="","NO WORKER; ",IF(COUNTIF('Workers'!$A$2:$A$61,B813)=0,"WORKER NOT ON WORKERS SHEET; ",""))&amp;IF(C813="","NO JOB; ",IF(COUNTIF('Jobs'!$A$2:$A$61,C813)=0,"JOB NOT ON JOBS SHEET; ",""))&amp;IF(AND(N(G813)=0,AND(D813&lt;&gt;"",E813&lt;&gt;""),N(E813)&lt;=N(D813)),"END BEFORE START; ",IF(N(M813)&lt;=0,"NO HOURS; ",""))&amp;IF(AND(N(A813)&gt;0,B813&lt;&gt;"",COUNTIFS('Time Entries'!$A$2:$A$1500,A813,'Time Entries'!$B$2:$B$1500,B813,'Time Entries'!$C$2:$C$1500,C813,'Time Entries'!$M$2:$M$1500,M813)&gt;1),"POSSIBLE DUPLICATE; ","")&amp;IF(AND(N(A813)&gt;0,B813&lt;&gt;"",N('Settings'!$B$2)&gt;0,SUMIFS('Time Entries'!$M$2:$M$1500,'Time Entries'!$A$2:$A$1500,A813,'Time Entries'!$B$2:$B$1500,B813)&gt;N('Settings'!$B$2)),"LONG DAY; ","")&amp;IF(AND(N(A813)&gt;0,N(J813)&gt;0,N(J813)-N(A813)&gt;N('Settings'!$B$4)),"ENTERED LATE; ","")&amp;IF(AND(N(A813)&gt;0,K813="",TODAY()-N(A813)&gt;=N('Settings'!$B$5)),"NOT APPROVED; ",""))-2)))</f>
        <v/>
      </c>
    </row>
    <row r="814">
      <c r="A814" s="6" t="n"/>
      <c r="D814" s="7" t="n"/>
      <c r="E814" s="7" t="n"/>
      <c r="J814" s="6" t="n"/>
      <c r="L814" s="8" t="n"/>
      <c r="M814" s="9">
        <f>IF(NOT(OR(A814&lt;&gt;"",B814&lt;&gt;"",C814&lt;&gt;"")),"",IF(N(G814)&gt;0,N(G814),IF(AND(AND(D814&lt;&gt;"",E814&lt;&gt;""),N(E814)&gt;N(D814)),ROUND((N(E814)-N(D814))*24-N(F814)/60,2),"")))</f>
        <v/>
      </c>
      <c r="N814" s="6">
        <f>IF(N(A814)=0,"",A814-WEEKDAY(A814,3))</f>
        <v/>
      </c>
      <c r="O814" s="8">
        <f>IF(NOT(OR(A814&lt;&gt;"",B814&lt;&gt;"",C814&lt;&gt;"")),"",IF(IF(N(A814)=0,"NO DATE; ",IF(A814&gt;TODAY(),"FUTURE DATE; ",""))&amp;IF(B814="","NO WORKER; ",IF(COUNTIF('Workers'!$A$2:$A$61,B814)=0,"WORKER NOT ON WORKERS SHEET; ",""))&amp;IF(C814="","NO JOB; ",IF(COUNTIF('Jobs'!$A$2:$A$61,C814)=0,"JOB NOT ON JOBS SHEET; ",""))&amp;IF(AND(N(G814)=0,AND(D814&lt;&gt;"",E814&lt;&gt;""),N(E814)&lt;=N(D814)),"END BEFORE START; ",IF(N(M814)&lt;=0,"NO HOURS; ",""))&amp;IF(AND(N(A814)&gt;0,B814&lt;&gt;"",COUNTIFS('Time Entries'!$A$2:$A$1500,A814,'Time Entries'!$B$2:$B$1500,B814,'Time Entries'!$C$2:$C$1500,C814,'Time Entries'!$M$2:$M$1500,M814)&gt;1),"POSSIBLE DUPLICATE; ","")&amp;IF(AND(N(A814)&gt;0,B814&lt;&gt;"",N('Settings'!$B$2)&gt;0,SUMIFS('Time Entries'!$M$2:$M$1500,'Time Entries'!$A$2:$A$1500,A814,'Time Entries'!$B$2:$B$1500,B814)&gt;N('Settings'!$B$2)),"LONG DAY; ","")&amp;IF(AND(N(A814)&gt;0,N(J814)&gt;0,N(J814)-N(A814)&gt;N('Settings'!$B$4)),"ENTERED LATE; ","")&amp;IF(AND(N(A814)&gt;0,K814="",TODAY()-N(A814)&gt;=N('Settings'!$B$5)),"NOT APPROVED; ","")="","",LEFT(IF(N(A814)=0,"NO DATE; ",IF(A814&gt;TODAY(),"FUTURE DATE; ",""))&amp;IF(B814="","NO WORKER; ",IF(COUNTIF('Workers'!$A$2:$A$61,B814)=0,"WORKER NOT ON WORKERS SHEET; ",""))&amp;IF(C814="","NO JOB; ",IF(COUNTIF('Jobs'!$A$2:$A$61,C814)=0,"JOB NOT ON JOBS SHEET; ",""))&amp;IF(AND(N(G814)=0,AND(D814&lt;&gt;"",E814&lt;&gt;""),N(E814)&lt;=N(D814)),"END BEFORE START; ",IF(N(M814)&lt;=0,"NO HOURS; ",""))&amp;IF(AND(N(A814)&gt;0,B814&lt;&gt;"",COUNTIFS('Time Entries'!$A$2:$A$1500,A814,'Time Entries'!$B$2:$B$1500,B814,'Time Entries'!$C$2:$C$1500,C814,'Time Entries'!$M$2:$M$1500,M814)&gt;1),"POSSIBLE DUPLICATE; ","")&amp;IF(AND(N(A814)&gt;0,B814&lt;&gt;"",N('Settings'!$B$2)&gt;0,SUMIFS('Time Entries'!$M$2:$M$1500,'Time Entries'!$A$2:$A$1500,A814,'Time Entries'!$B$2:$B$1500,B814)&gt;N('Settings'!$B$2)),"LONG DAY; ","")&amp;IF(AND(N(A814)&gt;0,N(J814)&gt;0,N(J814)-N(A814)&gt;N('Settings'!$B$4)),"ENTERED LATE; ","")&amp;IF(AND(N(A814)&gt;0,K814="",TODAY()-N(A814)&gt;=N('Settings'!$B$5)),"NOT APPROVED; ",""),LEN(IF(N(A814)=0,"NO DATE; ",IF(A814&gt;TODAY(),"FUTURE DATE; ",""))&amp;IF(B814="","NO WORKER; ",IF(COUNTIF('Workers'!$A$2:$A$61,B814)=0,"WORKER NOT ON WORKERS SHEET; ",""))&amp;IF(C814="","NO JOB; ",IF(COUNTIF('Jobs'!$A$2:$A$61,C814)=0,"JOB NOT ON JOBS SHEET; ",""))&amp;IF(AND(N(G814)=0,AND(D814&lt;&gt;"",E814&lt;&gt;""),N(E814)&lt;=N(D814)),"END BEFORE START; ",IF(N(M814)&lt;=0,"NO HOURS; ",""))&amp;IF(AND(N(A814)&gt;0,B814&lt;&gt;"",COUNTIFS('Time Entries'!$A$2:$A$1500,A814,'Time Entries'!$B$2:$B$1500,B814,'Time Entries'!$C$2:$C$1500,C814,'Time Entries'!$M$2:$M$1500,M814)&gt;1),"POSSIBLE DUPLICATE; ","")&amp;IF(AND(N(A814)&gt;0,B814&lt;&gt;"",N('Settings'!$B$2)&gt;0,SUMIFS('Time Entries'!$M$2:$M$1500,'Time Entries'!$A$2:$A$1500,A814,'Time Entries'!$B$2:$B$1500,B814)&gt;N('Settings'!$B$2)),"LONG DAY; ","")&amp;IF(AND(N(A814)&gt;0,N(J814)&gt;0,N(J814)-N(A814)&gt;N('Settings'!$B$4)),"ENTERED LATE; ","")&amp;IF(AND(N(A814)&gt;0,K814="",TODAY()-N(A814)&gt;=N('Settings'!$B$5)),"NOT APPROVED; ",""))-2)))</f>
        <v/>
      </c>
    </row>
    <row r="815">
      <c r="A815" s="6" t="n"/>
      <c r="D815" s="7" t="n"/>
      <c r="E815" s="7" t="n"/>
      <c r="J815" s="6" t="n"/>
      <c r="L815" s="8" t="n"/>
      <c r="M815" s="9">
        <f>IF(NOT(OR(A815&lt;&gt;"",B815&lt;&gt;"",C815&lt;&gt;"")),"",IF(N(G815)&gt;0,N(G815),IF(AND(AND(D815&lt;&gt;"",E815&lt;&gt;""),N(E815)&gt;N(D815)),ROUND((N(E815)-N(D815))*24-N(F815)/60,2),"")))</f>
        <v/>
      </c>
      <c r="N815" s="6">
        <f>IF(N(A815)=0,"",A815-WEEKDAY(A815,3))</f>
        <v/>
      </c>
      <c r="O815" s="8">
        <f>IF(NOT(OR(A815&lt;&gt;"",B815&lt;&gt;"",C815&lt;&gt;"")),"",IF(IF(N(A815)=0,"NO DATE; ",IF(A815&gt;TODAY(),"FUTURE DATE; ",""))&amp;IF(B815="","NO WORKER; ",IF(COUNTIF('Workers'!$A$2:$A$61,B815)=0,"WORKER NOT ON WORKERS SHEET; ",""))&amp;IF(C815="","NO JOB; ",IF(COUNTIF('Jobs'!$A$2:$A$61,C815)=0,"JOB NOT ON JOBS SHEET; ",""))&amp;IF(AND(N(G815)=0,AND(D815&lt;&gt;"",E815&lt;&gt;""),N(E815)&lt;=N(D815)),"END BEFORE START; ",IF(N(M815)&lt;=0,"NO HOURS; ",""))&amp;IF(AND(N(A815)&gt;0,B815&lt;&gt;"",COUNTIFS('Time Entries'!$A$2:$A$1500,A815,'Time Entries'!$B$2:$B$1500,B815,'Time Entries'!$C$2:$C$1500,C815,'Time Entries'!$M$2:$M$1500,M815)&gt;1),"POSSIBLE DUPLICATE; ","")&amp;IF(AND(N(A815)&gt;0,B815&lt;&gt;"",N('Settings'!$B$2)&gt;0,SUMIFS('Time Entries'!$M$2:$M$1500,'Time Entries'!$A$2:$A$1500,A815,'Time Entries'!$B$2:$B$1500,B815)&gt;N('Settings'!$B$2)),"LONG DAY; ","")&amp;IF(AND(N(A815)&gt;0,N(J815)&gt;0,N(J815)-N(A815)&gt;N('Settings'!$B$4)),"ENTERED LATE; ","")&amp;IF(AND(N(A815)&gt;0,K815="",TODAY()-N(A815)&gt;=N('Settings'!$B$5)),"NOT APPROVED; ","")="","",LEFT(IF(N(A815)=0,"NO DATE; ",IF(A815&gt;TODAY(),"FUTURE DATE; ",""))&amp;IF(B815="","NO WORKER; ",IF(COUNTIF('Workers'!$A$2:$A$61,B815)=0,"WORKER NOT ON WORKERS SHEET; ",""))&amp;IF(C815="","NO JOB; ",IF(COUNTIF('Jobs'!$A$2:$A$61,C815)=0,"JOB NOT ON JOBS SHEET; ",""))&amp;IF(AND(N(G815)=0,AND(D815&lt;&gt;"",E815&lt;&gt;""),N(E815)&lt;=N(D815)),"END BEFORE START; ",IF(N(M815)&lt;=0,"NO HOURS; ",""))&amp;IF(AND(N(A815)&gt;0,B815&lt;&gt;"",COUNTIFS('Time Entries'!$A$2:$A$1500,A815,'Time Entries'!$B$2:$B$1500,B815,'Time Entries'!$C$2:$C$1500,C815,'Time Entries'!$M$2:$M$1500,M815)&gt;1),"POSSIBLE DUPLICATE; ","")&amp;IF(AND(N(A815)&gt;0,B815&lt;&gt;"",N('Settings'!$B$2)&gt;0,SUMIFS('Time Entries'!$M$2:$M$1500,'Time Entries'!$A$2:$A$1500,A815,'Time Entries'!$B$2:$B$1500,B815)&gt;N('Settings'!$B$2)),"LONG DAY; ","")&amp;IF(AND(N(A815)&gt;0,N(J815)&gt;0,N(J815)-N(A815)&gt;N('Settings'!$B$4)),"ENTERED LATE; ","")&amp;IF(AND(N(A815)&gt;0,K815="",TODAY()-N(A815)&gt;=N('Settings'!$B$5)),"NOT APPROVED; ",""),LEN(IF(N(A815)=0,"NO DATE; ",IF(A815&gt;TODAY(),"FUTURE DATE; ",""))&amp;IF(B815="","NO WORKER; ",IF(COUNTIF('Workers'!$A$2:$A$61,B815)=0,"WORKER NOT ON WORKERS SHEET; ",""))&amp;IF(C815="","NO JOB; ",IF(COUNTIF('Jobs'!$A$2:$A$61,C815)=0,"JOB NOT ON JOBS SHEET; ",""))&amp;IF(AND(N(G815)=0,AND(D815&lt;&gt;"",E815&lt;&gt;""),N(E815)&lt;=N(D815)),"END BEFORE START; ",IF(N(M815)&lt;=0,"NO HOURS; ",""))&amp;IF(AND(N(A815)&gt;0,B815&lt;&gt;"",COUNTIFS('Time Entries'!$A$2:$A$1500,A815,'Time Entries'!$B$2:$B$1500,B815,'Time Entries'!$C$2:$C$1500,C815,'Time Entries'!$M$2:$M$1500,M815)&gt;1),"POSSIBLE DUPLICATE; ","")&amp;IF(AND(N(A815)&gt;0,B815&lt;&gt;"",N('Settings'!$B$2)&gt;0,SUMIFS('Time Entries'!$M$2:$M$1500,'Time Entries'!$A$2:$A$1500,A815,'Time Entries'!$B$2:$B$1500,B815)&gt;N('Settings'!$B$2)),"LONG DAY; ","")&amp;IF(AND(N(A815)&gt;0,N(J815)&gt;0,N(J815)-N(A815)&gt;N('Settings'!$B$4)),"ENTERED LATE; ","")&amp;IF(AND(N(A815)&gt;0,K815="",TODAY()-N(A815)&gt;=N('Settings'!$B$5)),"NOT APPROVED; ",""))-2)))</f>
        <v/>
      </c>
    </row>
    <row r="816">
      <c r="A816" s="6" t="n"/>
      <c r="D816" s="7" t="n"/>
      <c r="E816" s="7" t="n"/>
      <c r="J816" s="6" t="n"/>
      <c r="L816" s="8" t="n"/>
      <c r="M816" s="9">
        <f>IF(NOT(OR(A816&lt;&gt;"",B816&lt;&gt;"",C816&lt;&gt;"")),"",IF(N(G816)&gt;0,N(G816),IF(AND(AND(D816&lt;&gt;"",E816&lt;&gt;""),N(E816)&gt;N(D816)),ROUND((N(E816)-N(D816))*24-N(F816)/60,2),"")))</f>
        <v/>
      </c>
      <c r="N816" s="6">
        <f>IF(N(A816)=0,"",A816-WEEKDAY(A816,3))</f>
        <v/>
      </c>
      <c r="O816" s="8">
        <f>IF(NOT(OR(A816&lt;&gt;"",B816&lt;&gt;"",C816&lt;&gt;"")),"",IF(IF(N(A816)=0,"NO DATE; ",IF(A816&gt;TODAY(),"FUTURE DATE; ",""))&amp;IF(B816="","NO WORKER; ",IF(COUNTIF('Workers'!$A$2:$A$61,B816)=0,"WORKER NOT ON WORKERS SHEET; ",""))&amp;IF(C816="","NO JOB; ",IF(COUNTIF('Jobs'!$A$2:$A$61,C816)=0,"JOB NOT ON JOBS SHEET; ",""))&amp;IF(AND(N(G816)=0,AND(D816&lt;&gt;"",E816&lt;&gt;""),N(E816)&lt;=N(D816)),"END BEFORE START; ",IF(N(M816)&lt;=0,"NO HOURS; ",""))&amp;IF(AND(N(A816)&gt;0,B816&lt;&gt;"",COUNTIFS('Time Entries'!$A$2:$A$1500,A816,'Time Entries'!$B$2:$B$1500,B816,'Time Entries'!$C$2:$C$1500,C816,'Time Entries'!$M$2:$M$1500,M816)&gt;1),"POSSIBLE DUPLICATE; ","")&amp;IF(AND(N(A816)&gt;0,B816&lt;&gt;"",N('Settings'!$B$2)&gt;0,SUMIFS('Time Entries'!$M$2:$M$1500,'Time Entries'!$A$2:$A$1500,A816,'Time Entries'!$B$2:$B$1500,B816)&gt;N('Settings'!$B$2)),"LONG DAY; ","")&amp;IF(AND(N(A816)&gt;0,N(J816)&gt;0,N(J816)-N(A816)&gt;N('Settings'!$B$4)),"ENTERED LATE; ","")&amp;IF(AND(N(A816)&gt;0,K816="",TODAY()-N(A816)&gt;=N('Settings'!$B$5)),"NOT APPROVED; ","")="","",LEFT(IF(N(A816)=0,"NO DATE; ",IF(A816&gt;TODAY(),"FUTURE DATE; ",""))&amp;IF(B816="","NO WORKER; ",IF(COUNTIF('Workers'!$A$2:$A$61,B816)=0,"WORKER NOT ON WORKERS SHEET; ",""))&amp;IF(C816="","NO JOB; ",IF(COUNTIF('Jobs'!$A$2:$A$61,C816)=0,"JOB NOT ON JOBS SHEET; ",""))&amp;IF(AND(N(G816)=0,AND(D816&lt;&gt;"",E816&lt;&gt;""),N(E816)&lt;=N(D816)),"END BEFORE START; ",IF(N(M816)&lt;=0,"NO HOURS; ",""))&amp;IF(AND(N(A816)&gt;0,B816&lt;&gt;"",COUNTIFS('Time Entries'!$A$2:$A$1500,A816,'Time Entries'!$B$2:$B$1500,B816,'Time Entries'!$C$2:$C$1500,C816,'Time Entries'!$M$2:$M$1500,M816)&gt;1),"POSSIBLE DUPLICATE; ","")&amp;IF(AND(N(A816)&gt;0,B816&lt;&gt;"",N('Settings'!$B$2)&gt;0,SUMIFS('Time Entries'!$M$2:$M$1500,'Time Entries'!$A$2:$A$1500,A816,'Time Entries'!$B$2:$B$1500,B816)&gt;N('Settings'!$B$2)),"LONG DAY; ","")&amp;IF(AND(N(A816)&gt;0,N(J816)&gt;0,N(J816)-N(A816)&gt;N('Settings'!$B$4)),"ENTERED LATE; ","")&amp;IF(AND(N(A816)&gt;0,K816="",TODAY()-N(A816)&gt;=N('Settings'!$B$5)),"NOT APPROVED; ",""),LEN(IF(N(A816)=0,"NO DATE; ",IF(A816&gt;TODAY(),"FUTURE DATE; ",""))&amp;IF(B816="","NO WORKER; ",IF(COUNTIF('Workers'!$A$2:$A$61,B816)=0,"WORKER NOT ON WORKERS SHEET; ",""))&amp;IF(C816="","NO JOB; ",IF(COUNTIF('Jobs'!$A$2:$A$61,C816)=0,"JOB NOT ON JOBS SHEET; ",""))&amp;IF(AND(N(G816)=0,AND(D816&lt;&gt;"",E816&lt;&gt;""),N(E816)&lt;=N(D816)),"END BEFORE START; ",IF(N(M816)&lt;=0,"NO HOURS; ",""))&amp;IF(AND(N(A816)&gt;0,B816&lt;&gt;"",COUNTIFS('Time Entries'!$A$2:$A$1500,A816,'Time Entries'!$B$2:$B$1500,B816,'Time Entries'!$C$2:$C$1500,C816,'Time Entries'!$M$2:$M$1500,M816)&gt;1),"POSSIBLE DUPLICATE; ","")&amp;IF(AND(N(A816)&gt;0,B816&lt;&gt;"",N('Settings'!$B$2)&gt;0,SUMIFS('Time Entries'!$M$2:$M$1500,'Time Entries'!$A$2:$A$1500,A816,'Time Entries'!$B$2:$B$1500,B816)&gt;N('Settings'!$B$2)),"LONG DAY; ","")&amp;IF(AND(N(A816)&gt;0,N(J816)&gt;0,N(J816)-N(A816)&gt;N('Settings'!$B$4)),"ENTERED LATE; ","")&amp;IF(AND(N(A816)&gt;0,K816="",TODAY()-N(A816)&gt;=N('Settings'!$B$5)),"NOT APPROVED; ",""))-2)))</f>
        <v/>
      </c>
    </row>
    <row r="817">
      <c r="A817" s="6" t="n"/>
      <c r="D817" s="7" t="n"/>
      <c r="E817" s="7" t="n"/>
      <c r="J817" s="6" t="n"/>
      <c r="L817" s="8" t="n"/>
      <c r="M817" s="9">
        <f>IF(NOT(OR(A817&lt;&gt;"",B817&lt;&gt;"",C817&lt;&gt;"")),"",IF(N(G817)&gt;0,N(G817),IF(AND(AND(D817&lt;&gt;"",E817&lt;&gt;""),N(E817)&gt;N(D817)),ROUND((N(E817)-N(D817))*24-N(F817)/60,2),"")))</f>
        <v/>
      </c>
      <c r="N817" s="6">
        <f>IF(N(A817)=0,"",A817-WEEKDAY(A817,3))</f>
        <v/>
      </c>
      <c r="O817" s="8">
        <f>IF(NOT(OR(A817&lt;&gt;"",B817&lt;&gt;"",C817&lt;&gt;"")),"",IF(IF(N(A817)=0,"NO DATE; ",IF(A817&gt;TODAY(),"FUTURE DATE; ",""))&amp;IF(B817="","NO WORKER; ",IF(COUNTIF('Workers'!$A$2:$A$61,B817)=0,"WORKER NOT ON WORKERS SHEET; ",""))&amp;IF(C817="","NO JOB; ",IF(COUNTIF('Jobs'!$A$2:$A$61,C817)=0,"JOB NOT ON JOBS SHEET; ",""))&amp;IF(AND(N(G817)=0,AND(D817&lt;&gt;"",E817&lt;&gt;""),N(E817)&lt;=N(D817)),"END BEFORE START; ",IF(N(M817)&lt;=0,"NO HOURS; ",""))&amp;IF(AND(N(A817)&gt;0,B817&lt;&gt;"",COUNTIFS('Time Entries'!$A$2:$A$1500,A817,'Time Entries'!$B$2:$B$1500,B817,'Time Entries'!$C$2:$C$1500,C817,'Time Entries'!$M$2:$M$1500,M817)&gt;1),"POSSIBLE DUPLICATE; ","")&amp;IF(AND(N(A817)&gt;0,B817&lt;&gt;"",N('Settings'!$B$2)&gt;0,SUMIFS('Time Entries'!$M$2:$M$1500,'Time Entries'!$A$2:$A$1500,A817,'Time Entries'!$B$2:$B$1500,B817)&gt;N('Settings'!$B$2)),"LONG DAY; ","")&amp;IF(AND(N(A817)&gt;0,N(J817)&gt;0,N(J817)-N(A817)&gt;N('Settings'!$B$4)),"ENTERED LATE; ","")&amp;IF(AND(N(A817)&gt;0,K817="",TODAY()-N(A817)&gt;=N('Settings'!$B$5)),"NOT APPROVED; ","")="","",LEFT(IF(N(A817)=0,"NO DATE; ",IF(A817&gt;TODAY(),"FUTURE DATE; ",""))&amp;IF(B817="","NO WORKER; ",IF(COUNTIF('Workers'!$A$2:$A$61,B817)=0,"WORKER NOT ON WORKERS SHEET; ",""))&amp;IF(C817="","NO JOB; ",IF(COUNTIF('Jobs'!$A$2:$A$61,C817)=0,"JOB NOT ON JOBS SHEET; ",""))&amp;IF(AND(N(G817)=0,AND(D817&lt;&gt;"",E817&lt;&gt;""),N(E817)&lt;=N(D817)),"END BEFORE START; ",IF(N(M817)&lt;=0,"NO HOURS; ",""))&amp;IF(AND(N(A817)&gt;0,B817&lt;&gt;"",COUNTIFS('Time Entries'!$A$2:$A$1500,A817,'Time Entries'!$B$2:$B$1500,B817,'Time Entries'!$C$2:$C$1500,C817,'Time Entries'!$M$2:$M$1500,M817)&gt;1),"POSSIBLE DUPLICATE; ","")&amp;IF(AND(N(A817)&gt;0,B817&lt;&gt;"",N('Settings'!$B$2)&gt;0,SUMIFS('Time Entries'!$M$2:$M$1500,'Time Entries'!$A$2:$A$1500,A817,'Time Entries'!$B$2:$B$1500,B817)&gt;N('Settings'!$B$2)),"LONG DAY; ","")&amp;IF(AND(N(A817)&gt;0,N(J817)&gt;0,N(J817)-N(A817)&gt;N('Settings'!$B$4)),"ENTERED LATE; ","")&amp;IF(AND(N(A817)&gt;0,K817="",TODAY()-N(A817)&gt;=N('Settings'!$B$5)),"NOT APPROVED; ",""),LEN(IF(N(A817)=0,"NO DATE; ",IF(A817&gt;TODAY(),"FUTURE DATE; ",""))&amp;IF(B817="","NO WORKER; ",IF(COUNTIF('Workers'!$A$2:$A$61,B817)=0,"WORKER NOT ON WORKERS SHEET; ",""))&amp;IF(C817="","NO JOB; ",IF(COUNTIF('Jobs'!$A$2:$A$61,C817)=0,"JOB NOT ON JOBS SHEET; ",""))&amp;IF(AND(N(G817)=0,AND(D817&lt;&gt;"",E817&lt;&gt;""),N(E817)&lt;=N(D817)),"END BEFORE START; ",IF(N(M817)&lt;=0,"NO HOURS; ",""))&amp;IF(AND(N(A817)&gt;0,B817&lt;&gt;"",COUNTIFS('Time Entries'!$A$2:$A$1500,A817,'Time Entries'!$B$2:$B$1500,B817,'Time Entries'!$C$2:$C$1500,C817,'Time Entries'!$M$2:$M$1500,M817)&gt;1),"POSSIBLE DUPLICATE; ","")&amp;IF(AND(N(A817)&gt;0,B817&lt;&gt;"",N('Settings'!$B$2)&gt;0,SUMIFS('Time Entries'!$M$2:$M$1500,'Time Entries'!$A$2:$A$1500,A817,'Time Entries'!$B$2:$B$1500,B817)&gt;N('Settings'!$B$2)),"LONG DAY; ","")&amp;IF(AND(N(A817)&gt;0,N(J817)&gt;0,N(J817)-N(A817)&gt;N('Settings'!$B$4)),"ENTERED LATE; ","")&amp;IF(AND(N(A817)&gt;0,K817="",TODAY()-N(A817)&gt;=N('Settings'!$B$5)),"NOT APPROVED; ",""))-2)))</f>
        <v/>
      </c>
    </row>
    <row r="818">
      <c r="A818" s="6" t="n"/>
      <c r="D818" s="7" t="n"/>
      <c r="E818" s="7" t="n"/>
      <c r="J818" s="6" t="n"/>
      <c r="L818" s="8" t="n"/>
      <c r="M818" s="9">
        <f>IF(NOT(OR(A818&lt;&gt;"",B818&lt;&gt;"",C818&lt;&gt;"")),"",IF(N(G818)&gt;0,N(G818),IF(AND(AND(D818&lt;&gt;"",E818&lt;&gt;""),N(E818)&gt;N(D818)),ROUND((N(E818)-N(D818))*24-N(F818)/60,2),"")))</f>
        <v/>
      </c>
      <c r="N818" s="6">
        <f>IF(N(A818)=0,"",A818-WEEKDAY(A818,3))</f>
        <v/>
      </c>
      <c r="O818" s="8">
        <f>IF(NOT(OR(A818&lt;&gt;"",B818&lt;&gt;"",C818&lt;&gt;"")),"",IF(IF(N(A818)=0,"NO DATE; ",IF(A818&gt;TODAY(),"FUTURE DATE; ",""))&amp;IF(B818="","NO WORKER; ",IF(COUNTIF('Workers'!$A$2:$A$61,B818)=0,"WORKER NOT ON WORKERS SHEET; ",""))&amp;IF(C818="","NO JOB; ",IF(COUNTIF('Jobs'!$A$2:$A$61,C818)=0,"JOB NOT ON JOBS SHEET; ",""))&amp;IF(AND(N(G818)=0,AND(D818&lt;&gt;"",E818&lt;&gt;""),N(E818)&lt;=N(D818)),"END BEFORE START; ",IF(N(M818)&lt;=0,"NO HOURS; ",""))&amp;IF(AND(N(A818)&gt;0,B818&lt;&gt;"",COUNTIFS('Time Entries'!$A$2:$A$1500,A818,'Time Entries'!$B$2:$B$1500,B818,'Time Entries'!$C$2:$C$1500,C818,'Time Entries'!$M$2:$M$1500,M818)&gt;1),"POSSIBLE DUPLICATE; ","")&amp;IF(AND(N(A818)&gt;0,B818&lt;&gt;"",N('Settings'!$B$2)&gt;0,SUMIFS('Time Entries'!$M$2:$M$1500,'Time Entries'!$A$2:$A$1500,A818,'Time Entries'!$B$2:$B$1500,B818)&gt;N('Settings'!$B$2)),"LONG DAY; ","")&amp;IF(AND(N(A818)&gt;0,N(J818)&gt;0,N(J818)-N(A818)&gt;N('Settings'!$B$4)),"ENTERED LATE; ","")&amp;IF(AND(N(A818)&gt;0,K818="",TODAY()-N(A818)&gt;=N('Settings'!$B$5)),"NOT APPROVED; ","")="","",LEFT(IF(N(A818)=0,"NO DATE; ",IF(A818&gt;TODAY(),"FUTURE DATE; ",""))&amp;IF(B818="","NO WORKER; ",IF(COUNTIF('Workers'!$A$2:$A$61,B818)=0,"WORKER NOT ON WORKERS SHEET; ",""))&amp;IF(C818="","NO JOB; ",IF(COUNTIF('Jobs'!$A$2:$A$61,C818)=0,"JOB NOT ON JOBS SHEET; ",""))&amp;IF(AND(N(G818)=0,AND(D818&lt;&gt;"",E818&lt;&gt;""),N(E818)&lt;=N(D818)),"END BEFORE START; ",IF(N(M818)&lt;=0,"NO HOURS; ",""))&amp;IF(AND(N(A818)&gt;0,B818&lt;&gt;"",COUNTIFS('Time Entries'!$A$2:$A$1500,A818,'Time Entries'!$B$2:$B$1500,B818,'Time Entries'!$C$2:$C$1500,C818,'Time Entries'!$M$2:$M$1500,M818)&gt;1),"POSSIBLE DUPLICATE; ","")&amp;IF(AND(N(A818)&gt;0,B818&lt;&gt;"",N('Settings'!$B$2)&gt;0,SUMIFS('Time Entries'!$M$2:$M$1500,'Time Entries'!$A$2:$A$1500,A818,'Time Entries'!$B$2:$B$1500,B818)&gt;N('Settings'!$B$2)),"LONG DAY; ","")&amp;IF(AND(N(A818)&gt;0,N(J818)&gt;0,N(J818)-N(A818)&gt;N('Settings'!$B$4)),"ENTERED LATE; ","")&amp;IF(AND(N(A818)&gt;0,K818="",TODAY()-N(A818)&gt;=N('Settings'!$B$5)),"NOT APPROVED; ",""),LEN(IF(N(A818)=0,"NO DATE; ",IF(A818&gt;TODAY(),"FUTURE DATE; ",""))&amp;IF(B818="","NO WORKER; ",IF(COUNTIF('Workers'!$A$2:$A$61,B818)=0,"WORKER NOT ON WORKERS SHEET; ",""))&amp;IF(C818="","NO JOB; ",IF(COUNTIF('Jobs'!$A$2:$A$61,C818)=0,"JOB NOT ON JOBS SHEET; ",""))&amp;IF(AND(N(G818)=0,AND(D818&lt;&gt;"",E818&lt;&gt;""),N(E818)&lt;=N(D818)),"END BEFORE START; ",IF(N(M818)&lt;=0,"NO HOURS; ",""))&amp;IF(AND(N(A818)&gt;0,B818&lt;&gt;"",COUNTIFS('Time Entries'!$A$2:$A$1500,A818,'Time Entries'!$B$2:$B$1500,B818,'Time Entries'!$C$2:$C$1500,C818,'Time Entries'!$M$2:$M$1500,M818)&gt;1),"POSSIBLE DUPLICATE; ","")&amp;IF(AND(N(A818)&gt;0,B818&lt;&gt;"",N('Settings'!$B$2)&gt;0,SUMIFS('Time Entries'!$M$2:$M$1500,'Time Entries'!$A$2:$A$1500,A818,'Time Entries'!$B$2:$B$1500,B818)&gt;N('Settings'!$B$2)),"LONG DAY; ","")&amp;IF(AND(N(A818)&gt;0,N(J818)&gt;0,N(J818)-N(A818)&gt;N('Settings'!$B$4)),"ENTERED LATE; ","")&amp;IF(AND(N(A818)&gt;0,K818="",TODAY()-N(A818)&gt;=N('Settings'!$B$5)),"NOT APPROVED; ",""))-2)))</f>
        <v/>
      </c>
    </row>
    <row r="819">
      <c r="A819" s="6" t="n"/>
      <c r="D819" s="7" t="n"/>
      <c r="E819" s="7" t="n"/>
      <c r="J819" s="6" t="n"/>
      <c r="L819" s="8" t="n"/>
      <c r="M819" s="9">
        <f>IF(NOT(OR(A819&lt;&gt;"",B819&lt;&gt;"",C819&lt;&gt;"")),"",IF(N(G819)&gt;0,N(G819),IF(AND(AND(D819&lt;&gt;"",E819&lt;&gt;""),N(E819)&gt;N(D819)),ROUND((N(E819)-N(D819))*24-N(F819)/60,2),"")))</f>
        <v/>
      </c>
      <c r="N819" s="6">
        <f>IF(N(A819)=0,"",A819-WEEKDAY(A819,3))</f>
        <v/>
      </c>
      <c r="O819" s="8">
        <f>IF(NOT(OR(A819&lt;&gt;"",B819&lt;&gt;"",C819&lt;&gt;"")),"",IF(IF(N(A819)=0,"NO DATE; ",IF(A819&gt;TODAY(),"FUTURE DATE; ",""))&amp;IF(B819="","NO WORKER; ",IF(COUNTIF('Workers'!$A$2:$A$61,B819)=0,"WORKER NOT ON WORKERS SHEET; ",""))&amp;IF(C819="","NO JOB; ",IF(COUNTIF('Jobs'!$A$2:$A$61,C819)=0,"JOB NOT ON JOBS SHEET; ",""))&amp;IF(AND(N(G819)=0,AND(D819&lt;&gt;"",E819&lt;&gt;""),N(E819)&lt;=N(D819)),"END BEFORE START; ",IF(N(M819)&lt;=0,"NO HOURS; ",""))&amp;IF(AND(N(A819)&gt;0,B819&lt;&gt;"",COUNTIFS('Time Entries'!$A$2:$A$1500,A819,'Time Entries'!$B$2:$B$1500,B819,'Time Entries'!$C$2:$C$1500,C819,'Time Entries'!$M$2:$M$1500,M819)&gt;1),"POSSIBLE DUPLICATE; ","")&amp;IF(AND(N(A819)&gt;0,B819&lt;&gt;"",N('Settings'!$B$2)&gt;0,SUMIFS('Time Entries'!$M$2:$M$1500,'Time Entries'!$A$2:$A$1500,A819,'Time Entries'!$B$2:$B$1500,B819)&gt;N('Settings'!$B$2)),"LONG DAY; ","")&amp;IF(AND(N(A819)&gt;0,N(J819)&gt;0,N(J819)-N(A819)&gt;N('Settings'!$B$4)),"ENTERED LATE; ","")&amp;IF(AND(N(A819)&gt;0,K819="",TODAY()-N(A819)&gt;=N('Settings'!$B$5)),"NOT APPROVED; ","")="","",LEFT(IF(N(A819)=0,"NO DATE; ",IF(A819&gt;TODAY(),"FUTURE DATE; ",""))&amp;IF(B819="","NO WORKER; ",IF(COUNTIF('Workers'!$A$2:$A$61,B819)=0,"WORKER NOT ON WORKERS SHEET; ",""))&amp;IF(C819="","NO JOB; ",IF(COUNTIF('Jobs'!$A$2:$A$61,C819)=0,"JOB NOT ON JOBS SHEET; ",""))&amp;IF(AND(N(G819)=0,AND(D819&lt;&gt;"",E819&lt;&gt;""),N(E819)&lt;=N(D819)),"END BEFORE START; ",IF(N(M819)&lt;=0,"NO HOURS; ",""))&amp;IF(AND(N(A819)&gt;0,B819&lt;&gt;"",COUNTIFS('Time Entries'!$A$2:$A$1500,A819,'Time Entries'!$B$2:$B$1500,B819,'Time Entries'!$C$2:$C$1500,C819,'Time Entries'!$M$2:$M$1500,M819)&gt;1),"POSSIBLE DUPLICATE; ","")&amp;IF(AND(N(A819)&gt;0,B819&lt;&gt;"",N('Settings'!$B$2)&gt;0,SUMIFS('Time Entries'!$M$2:$M$1500,'Time Entries'!$A$2:$A$1500,A819,'Time Entries'!$B$2:$B$1500,B819)&gt;N('Settings'!$B$2)),"LONG DAY; ","")&amp;IF(AND(N(A819)&gt;0,N(J819)&gt;0,N(J819)-N(A819)&gt;N('Settings'!$B$4)),"ENTERED LATE; ","")&amp;IF(AND(N(A819)&gt;0,K819="",TODAY()-N(A819)&gt;=N('Settings'!$B$5)),"NOT APPROVED; ",""),LEN(IF(N(A819)=0,"NO DATE; ",IF(A819&gt;TODAY(),"FUTURE DATE; ",""))&amp;IF(B819="","NO WORKER; ",IF(COUNTIF('Workers'!$A$2:$A$61,B819)=0,"WORKER NOT ON WORKERS SHEET; ",""))&amp;IF(C819="","NO JOB; ",IF(COUNTIF('Jobs'!$A$2:$A$61,C819)=0,"JOB NOT ON JOBS SHEET; ",""))&amp;IF(AND(N(G819)=0,AND(D819&lt;&gt;"",E819&lt;&gt;""),N(E819)&lt;=N(D819)),"END BEFORE START; ",IF(N(M819)&lt;=0,"NO HOURS; ",""))&amp;IF(AND(N(A819)&gt;0,B819&lt;&gt;"",COUNTIFS('Time Entries'!$A$2:$A$1500,A819,'Time Entries'!$B$2:$B$1500,B819,'Time Entries'!$C$2:$C$1500,C819,'Time Entries'!$M$2:$M$1500,M819)&gt;1),"POSSIBLE DUPLICATE; ","")&amp;IF(AND(N(A819)&gt;0,B819&lt;&gt;"",N('Settings'!$B$2)&gt;0,SUMIFS('Time Entries'!$M$2:$M$1500,'Time Entries'!$A$2:$A$1500,A819,'Time Entries'!$B$2:$B$1500,B819)&gt;N('Settings'!$B$2)),"LONG DAY; ","")&amp;IF(AND(N(A819)&gt;0,N(J819)&gt;0,N(J819)-N(A819)&gt;N('Settings'!$B$4)),"ENTERED LATE; ","")&amp;IF(AND(N(A819)&gt;0,K819="",TODAY()-N(A819)&gt;=N('Settings'!$B$5)),"NOT APPROVED; ",""))-2)))</f>
        <v/>
      </c>
    </row>
    <row r="820">
      <c r="A820" s="6" t="n"/>
      <c r="D820" s="7" t="n"/>
      <c r="E820" s="7" t="n"/>
      <c r="J820" s="6" t="n"/>
      <c r="L820" s="8" t="n"/>
      <c r="M820" s="9">
        <f>IF(NOT(OR(A820&lt;&gt;"",B820&lt;&gt;"",C820&lt;&gt;"")),"",IF(N(G820)&gt;0,N(G820),IF(AND(AND(D820&lt;&gt;"",E820&lt;&gt;""),N(E820)&gt;N(D820)),ROUND((N(E820)-N(D820))*24-N(F820)/60,2),"")))</f>
        <v/>
      </c>
      <c r="N820" s="6">
        <f>IF(N(A820)=0,"",A820-WEEKDAY(A820,3))</f>
        <v/>
      </c>
      <c r="O820" s="8">
        <f>IF(NOT(OR(A820&lt;&gt;"",B820&lt;&gt;"",C820&lt;&gt;"")),"",IF(IF(N(A820)=0,"NO DATE; ",IF(A820&gt;TODAY(),"FUTURE DATE; ",""))&amp;IF(B820="","NO WORKER; ",IF(COUNTIF('Workers'!$A$2:$A$61,B820)=0,"WORKER NOT ON WORKERS SHEET; ",""))&amp;IF(C820="","NO JOB; ",IF(COUNTIF('Jobs'!$A$2:$A$61,C820)=0,"JOB NOT ON JOBS SHEET; ",""))&amp;IF(AND(N(G820)=0,AND(D820&lt;&gt;"",E820&lt;&gt;""),N(E820)&lt;=N(D820)),"END BEFORE START; ",IF(N(M820)&lt;=0,"NO HOURS; ",""))&amp;IF(AND(N(A820)&gt;0,B820&lt;&gt;"",COUNTIFS('Time Entries'!$A$2:$A$1500,A820,'Time Entries'!$B$2:$B$1500,B820,'Time Entries'!$C$2:$C$1500,C820,'Time Entries'!$M$2:$M$1500,M820)&gt;1),"POSSIBLE DUPLICATE; ","")&amp;IF(AND(N(A820)&gt;0,B820&lt;&gt;"",N('Settings'!$B$2)&gt;0,SUMIFS('Time Entries'!$M$2:$M$1500,'Time Entries'!$A$2:$A$1500,A820,'Time Entries'!$B$2:$B$1500,B820)&gt;N('Settings'!$B$2)),"LONG DAY; ","")&amp;IF(AND(N(A820)&gt;0,N(J820)&gt;0,N(J820)-N(A820)&gt;N('Settings'!$B$4)),"ENTERED LATE; ","")&amp;IF(AND(N(A820)&gt;0,K820="",TODAY()-N(A820)&gt;=N('Settings'!$B$5)),"NOT APPROVED; ","")="","",LEFT(IF(N(A820)=0,"NO DATE; ",IF(A820&gt;TODAY(),"FUTURE DATE; ",""))&amp;IF(B820="","NO WORKER; ",IF(COUNTIF('Workers'!$A$2:$A$61,B820)=0,"WORKER NOT ON WORKERS SHEET; ",""))&amp;IF(C820="","NO JOB; ",IF(COUNTIF('Jobs'!$A$2:$A$61,C820)=0,"JOB NOT ON JOBS SHEET; ",""))&amp;IF(AND(N(G820)=0,AND(D820&lt;&gt;"",E820&lt;&gt;""),N(E820)&lt;=N(D820)),"END BEFORE START; ",IF(N(M820)&lt;=0,"NO HOURS; ",""))&amp;IF(AND(N(A820)&gt;0,B820&lt;&gt;"",COUNTIFS('Time Entries'!$A$2:$A$1500,A820,'Time Entries'!$B$2:$B$1500,B820,'Time Entries'!$C$2:$C$1500,C820,'Time Entries'!$M$2:$M$1500,M820)&gt;1),"POSSIBLE DUPLICATE; ","")&amp;IF(AND(N(A820)&gt;0,B820&lt;&gt;"",N('Settings'!$B$2)&gt;0,SUMIFS('Time Entries'!$M$2:$M$1500,'Time Entries'!$A$2:$A$1500,A820,'Time Entries'!$B$2:$B$1500,B820)&gt;N('Settings'!$B$2)),"LONG DAY; ","")&amp;IF(AND(N(A820)&gt;0,N(J820)&gt;0,N(J820)-N(A820)&gt;N('Settings'!$B$4)),"ENTERED LATE; ","")&amp;IF(AND(N(A820)&gt;0,K820="",TODAY()-N(A820)&gt;=N('Settings'!$B$5)),"NOT APPROVED; ",""),LEN(IF(N(A820)=0,"NO DATE; ",IF(A820&gt;TODAY(),"FUTURE DATE; ",""))&amp;IF(B820="","NO WORKER; ",IF(COUNTIF('Workers'!$A$2:$A$61,B820)=0,"WORKER NOT ON WORKERS SHEET; ",""))&amp;IF(C820="","NO JOB; ",IF(COUNTIF('Jobs'!$A$2:$A$61,C820)=0,"JOB NOT ON JOBS SHEET; ",""))&amp;IF(AND(N(G820)=0,AND(D820&lt;&gt;"",E820&lt;&gt;""),N(E820)&lt;=N(D820)),"END BEFORE START; ",IF(N(M820)&lt;=0,"NO HOURS; ",""))&amp;IF(AND(N(A820)&gt;0,B820&lt;&gt;"",COUNTIFS('Time Entries'!$A$2:$A$1500,A820,'Time Entries'!$B$2:$B$1500,B820,'Time Entries'!$C$2:$C$1500,C820,'Time Entries'!$M$2:$M$1500,M820)&gt;1),"POSSIBLE DUPLICATE; ","")&amp;IF(AND(N(A820)&gt;0,B820&lt;&gt;"",N('Settings'!$B$2)&gt;0,SUMIFS('Time Entries'!$M$2:$M$1500,'Time Entries'!$A$2:$A$1500,A820,'Time Entries'!$B$2:$B$1500,B820)&gt;N('Settings'!$B$2)),"LONG DAY; ","")&amp;IF(AND(N(A820)&gt;0,N(J820)&gt;0,N(J820)-N(A820)&gt;N('Settings'!$B$4)),"ENTERED LATE; ","")&amp;IF(AND(N(A820)&gt;0,K820="",TODAY()-N(A820)&gt;=N('Settings'!$B$5)),"NOT APPROVED; ",""))-2)))</f>
        <v/>
      </c>
    </row>
    <row r="821">
      <c r="A821" s="6" t="n"/>
      <c r="D821" s="7" t="n"/>
      <c r="E821" s="7" t="n"/>
      <c r="J821" s="6" t="n"/>
      <c r="L821" s="8" t="n"/>
      <c r="M821" s="9">
        <f>IF(NOT(OR(A821&lt;&gt;"",B821&lt;&gt;"",C821&lt;&gt;"")),"",IF(N(G821)&gt;0,N(G821),IF(AND(AND(D821&lt;&gt;"",E821&lt;&gt;""),N(E821)&gt;N(D821)),ROUND((N(E821)-N(D821))*24-N(F821)/60,2),"")))</f>
        <v/>
      </c>
      <c r="N821" s="6">
        <f>IF(N(A821)=0,"",A821-WEEKDAY(A821,3))</f>
        <v/>
      </c>
      <c r="O821" s="8">
        <f>IF(NOT(OR(A821&lt;&gt;"",B821&lt;&gt;"",C821&lt;&gt;"")),"",IF(IF(N(A821)=0,"NO DATE; ",IF(A821&gt;TODAY(),"FUTURE DATE; ",""))&amp;IF(B821="","NO WORKER; ",IF(COUNTIF('Workers'!$A$2:$A$61,B821)=0,"WORKER NOT ON WORKERS SHEET; ",""))&amp;IF(C821="","NO JOB; ",IF(COUNTIF('Jobs'!$A$2:$A$61,C821)=0,"JOB NOT ON JOBS SHEET; ",""))&amp;IF(AND(N(G821)=0,AND(D821&lt;&gt;"",E821&lt;&gt;""),N(E821)&lt;=N(D821)),"END BEFORE START; ",IF(N(M821)&lt;=0,"NO HOURS; ",""))&amp;IF(AND(N(A821)&gt;0,B821&lt;&gt;"",COUNTIFS('Time Entries'!$A$2:$A$1500,A821,'Time Entries'!$B$2:$B$1500,B821,'Time Entries'!$C$2:$C$1500,C821,'Time Entries'!$M$2:$M$1500,M821)&gt;1),"POSSIBLE DUPLICATE; ","")&amp;IF(AND(N(A821)&gt;0,B821&lt;&gt;"",N('Settings'!$B$2)&gt;0,SUMIFS('Time Entries'!$M$2:$M$1500,'Time Entries'!$A$2:$A$1500,A821,'Time Entries'!$B$2:$B$1500,B821)&gt;N('Settings'!$B$2)),"LONG DAY; ","")&amp;IF(AND(N(A821)&gt;0,N(J821)&gt;0,N(J821)-N(A821)&gt;N('Settings'!$B$4)),"ENTERED LATE; ","")&amp;IF(AND(N(A821)&gt;0,K821="",TODAY()-N(A821)&gt;=N('Settings'!$B$5)),"NOT APPROVED; ","")="","",LEFT(IF(N(A821)=0,"NO DATE; ",IF(A821&gt;TODAY(),"FUTURE DATE; ",""))&amp;IF(B821="","NO WORKER; ",IF(COUNTIF('Workers'!$A$2:$A$61,B821)=0,"WORKER NOT ON WORKERS SHEET; ",""))&amp;IF(C821="","NO JOB; ",IF(COUNTIF('Jobs'!$A$2:$A$61,C821)=0,"JOB NOT ON JOBS SHEET; ",""))&amp;IF(AND(N(G821)=0,AND(D821&lt;&gt;"",E821&lt;&gt;""),N(E821)&lt;=N(D821)),"END BEFORE START; ",IF(N(M821)&lt;=0,"NO HOURS; ",""))&amp;IF(AND(N(A821)&gt;0,B821&lt;&gt;"",COUNTIFS('Time Entries'!$A$2:$A$1500,A821,'Time Entries'!$B$2:$B$1500,B821,'Time Entries'!$C$2:$C$1500,C821,'Time Entries'!$M$2:$M$1500,M821)&gt;1),"POSSIBLE DUPLICATE; ","")&amp;IF(AND(N(A821)&gt;0,B821&lt;&gt;"",N('Settings'!$B$2)&gt;0,SUMIFS('Time Entries'!$M$2:$M$1500,'Time Entries'!$A$2:$A$1500,A821,'Time Entries'!$B$2:$B$1500,B821)&gt;N('Settings'!$B$2)),"LONG DAY; ","")&amp;IF(AND(N(A821)&gt;0,N(J821)&gt;0,N(J821)-N(A821)&gt;N('Settings'!$B$4)),"ENTERED LATE; ","")&amp;IF(AND(N(A821)&gt;0,K821="",TODAY()-N(A821)&gt;=N('Settings'!$B$5)),"NOT APPROVED; ",""),LEN(IF(N(A821)=0,"NO DATE; ",IF(A821&gt;TODAY(),"FUTURE DATE; ",""))&amp;IF(B821="","NO WORKER; ",IF(COUNTIF('Workers'!$A$2:$A$61,B821)=0,"WORKER NOT ON WORKERS SHEET; ",""))&amp;IF(C821="","NO JOB; ",IF(COUNTIF('Jobs'!$A$2:$A$61,C821)=0,"JOB NOT ON JOBS SHEET; ",""))&amp;IF(AND(N(G821)=0,AND(D821&lt;&gt;"",E821&lt;&gt;""),N(E821)&lt;=N(D821)),"END BEFORE START; ",IF(N(M821)&lt;=0,"NO HOURS; ",""))&amp;IF(AND(N(A821)&gt;0,B821&lt;&gt;"",COUNTIFS('Time Entries'!$A$2:$A$1500,A821,'Time Entries'!$B$2:$B$1500,B821,'Time Entries'!$C$2:$C$1500,C821,'Time Entries'!$M$2:$M$1500,M821)&gt;1),"POSSIBLE DUPLICATE; ","")&amp;IF(AND(N(A821)&gt;0,B821&lt;&gt;"",N('Settings'!$B$2)&gt;0,SUMIFS('Time Entries'!$M$2:$M$1500,'Time Entries'!$A$2:$A$1500,A821,'Time Entries'!$B$2:$B$1500,B821)&gt;N('Settings'!$B$2)),"LONG DAY; ","")&amp;IF(AND(N(A821)&gt;0,N(J821)&gt;0,N(J821)-N(A821)&gt;N('Settings'!$B$4)),"ENTERED LATE; ","")&amp;IF(AND(N(A821)&gt;0,K821="",TODAY()-N(A821)&gt;=N('Settings'!$B$5)),"NOT APPROVED; ",""))-2)))</f>
        <v/>
      </c>
    </row>
    <row r="822">
      <c r="A822" s="6" t="n"/>
      <c r="D822" s="7" t="n"/>
      <c r="E822" s="7" t="n"/>
      <c r="J822" s="6" t="n"/>
      <c r="L822" s="8" t="n"/>
      <c r="M822" s="9">
        <f>IF(NOT(OR(A822&lt;&gt;"",B822&lt;&gt;"",C822&lt;&gt;"")),"",IF(N(G822)&gt;0,N(G822),IF(AND(AND(D822&lt;&gt;"",E822&lt;&gt;""),N(E822)&gt;N(D822)),ROUND((N(E822)-N(D822))*24-N(F822)/60,2),"")))</f>
        <v/>
      </c>
      <c r="N822" s="6">
        <f>IF(N(A822)=0,"",A822-WEEKDAY(A822,3))</f>
        <v/>
      </c>
      <c r="O822" s="8">
        <f>IF(NOT(OR(A822&lt;&gt;"",B822&lt;&gt;"",C822&lt;&gt;"")),"",IF(IF(N(A822)=0,"NO DATE; ",IF(A822&gt;TODAY(),"FUTURE DATE; ",""))&amp;IF(B822="","NO WORKER; ",IF(COUNTIF('Workers'!$A$2:$A$61,B822)=0,"WORKER NOT ON WORKERS SHEET; ",""))&amp;IF(C822="","NO JOB; ",IF(COUNTIF('Jobs'!$A$2:$A$61,C822)=0,"JOB NOT ON JOBS SHEET; ",""))&amp;IF(AND(N(G822)=0,AND(D822&lt;&gt;"",E822&lt;&gt;""),N(E822)&lt;=N(D822)),"END BEFORE START; ",IF(N(M822)&lt;=0,"NO HOURS; ",""))&amp;IF(AND(N(A822)&gt;0,B822&lt;&gt;"",COUNTIFS('Time Entries'!$A$2:$A$1500,A822,'Time Entries'!$B$2:$B$1500,B822,'Time Entries'!$C$2:$C$1500,C822,'Time Entries'!$M$2:$M$1500,M822)&gt;1),"POSSIBLE DUPLICATE; ","")&amp;IF(AND(N(A822)&gt;0,B822&lt;&gt;"",N('Settings'!$B$2)&gt;0,SUMIFS('Time Entries'!$M$2:$M$1500,'Time Entries'!$A$2:$A$1500,A822,'Time Entries'!$B$2:$B$1500,B822)&gt;N('Settings'!$B$2)),"LONG DAY; ","")&amp;IF(AND(N(A822)&gt;0,N(J822)&gt;0,N(J822)-N(A822)&gt;N('Settings'!$B$4)),"ENTERED LATE; ","")&amp;IF(AND(N(A822)&gt;0,K822="",TODAY()-N(A822)&gt;=N('Settings'!$B$5)),"NOT APPROVED; ","")="","",LEFT(IF(N(A822)=0,"NO DATE; ",IF(A822&gt;TODAY(),"FUTURE DATE; ",""))&amp;IF(B822="","NO WORKER; ",IF(COUNTIF('Workers'!$A$2:$A$61,B822)=0,"WORKER NOT ON WORKERS SHEET; ",""))&amp;IF(C822="","NO JOB; ",IF(COUNTIF('Jobs'!$A$2:$A$61,C822)=0,"JOB NOT ON JOBS SHEET; ",""))&amp;IF(AND(N(G822)=0,AND(D822&lt;&gt;"",E822&lt;&gt;""),N(E822)&lt;=N(D822)),"END BEFORE START; ",IF(N(M822)&lt;=0,"NO HOURS; ",""))&amp;IF(AND(N(A822)&gt;0,B822&lt;&gt;"",COUNTIFS('Time Entries'!$A$2:$A$1500,A822,'Time Entries'!$B$2:$B$1500,B822,'Time Entries'!$C$2:$C$1500,C822,'Time Entries'!$M$2:$M$1500,M822)&gt;1),"POSSIBLE DUPLICATE; ","")&amp;IF(AND(N(A822)&gt;0,B822&lt;&gt;"",N('Settings'!$B$2)&gt;0,SUMIFS('Time Entries'!$M$2:$M$1500,'Time Entries'!$A$2:$A$1500,A822,'Time Entries'!$B$2:$B$1500,B822)&gt;N('Settings'!$B$2)),"LONG DAY; ","")&amp;IF(AND(N(A822)&gt;0,N(J822)&gt;0,N(J822)-N(A822)&gt;N('Settings'!$B$4)),"ENTERED LATE; ","")&amp;IF(AND(N(A822)&gt;0,K822="",TODAY()-N(A822)&gt;=N('Settings'!$B$5)),"NOT APPROVED; ",""),LEN(IF(N(A822)=0,"NO DATE; ",IF(A822&gt;TODAY(),"FUTURE DATE; ",""))&amp;IF(B822="","NO WORKER; ",IF(COUNTIF('Workers'!$A$2:$A$61,B822)=0,"WORKER NOT ON WORKERS SHEET; ",""))&amp;IF(C822="","NO JOB; ",IF(COUNTIF('Jobs'!$A$2:$A$61,C822)=0,"JOB NOT ON JOBS SHEET; ",""))&amp;IF(AND(N(G822)=0,AND(D822&lt;&gt;"",E822&lt;&gt;""),N(E822)&lt;=N(D822)),"END BEFORE START; ",IF(N(M822)&lt;=0,"NO HOURS; ",""))&amp;IF(AND(N(A822)&gt;0,B822&lt;&gt;"",COUNTIFS('Time Entries'!$A$2:$A$1500,A822,'Time Entries'!$B$2:$B$1500,B822,'Time Entries'!$C$2:$C$1500,C822,'Time Entries'!$M$2:$M$1500,M822)&gt;1),"POSSIBLE DUPLICATE; ","")&amp;IF(AND(N(A822)&gt;0,B822&lt;&gt;"",N('Settings'!$B$2)&gt;0,SUMIFS('Time Entries'!$M$2:$M$1500,'Time Entries'!$A$2:$A$1500,A822,'Time Entries'!$B$2:$B$1500,B822)&gt;N('Settings'!$B$2)),"LONG DAY; ","")&amp;IF(AND(N(A822)&gt;0,N(J822)&gt;0,N(J822)-N(A822)&gt;N('Settings'!$B$4)),"ENTERED LATE; ","")&amp;IF(AND(N(A822)&gt;0,K822="",TODAY()-N(A822)&gt;=N('Settings'!$B$5)),"NOT APPROVED; ",""))-2)))</f>
        <v/>
      </c>
    </row>
    <row r="823">
      <c r="A823" s="6" t="n"/>
      <c r="D823" s="7" t="n"/>
      <c r="E823" s="7" t="n"/>
      <c r="J823" s="6" t="n"/>
      <c r="L823" s="8" t="n"/>
      <c r="M823" s="9">
        <f>IF(NOT(OR(A823&lt;&gt;"",B823&lt;&gt;"",C823&lt;&gt;"")),"",IF(N(G823)&gt;0,N(G823),IF(AND(AND(D823&lt;&gt;"",E823&lt;&gt;""),N(E823)&gt;N(D823)),ROUND((N(E823)-N(D823))*24-N(F823)/60,2),"")))</f>
        <v/>
      </c>
      <c r="N823" s="6">
        <f>IF(N(A823)=0,"",A823-WEEKDAY(A823,3))</f>
        <v/>
      </c>
      <c r="O823" s="8">
        <f>IF(NOT(OR(A823&lt;&gt;"",B823&lt;&gt;"",C823&lt;&gt;"")),"",IF(IF(N(A823)=0,"NO DATE; ",IF(A823&gt;TODAY(),"FUTURE DATE; ",""))&amp;IF(B823="","NO WORKER; ",IF(COUNTIF('Workers'!$A$2:$A$61,B823)=0,"WORKER NOT ON WORKERS SHEET; ",""))&amp;IF(C823="","NO JOB; ",IF(COUNTIF('Jobs'!$A$2:$A$61,C823)=0,"JOB NOT ON JOBS SHEET; ",""))&amp;IF(AND(N(G823)=0,AND(D823&lt;&gt;"",E823&lt;&gt;""),N(E823)&lt;=N(D823)),"END BEFORE START; ",IF(N(M823)&lt;=0,"NO HOURS; ",""))&amp;IF(AND(N(A823)&gt;0,B823&lt;&gt;"",COUNTIFS('Time Entries'!$A$2:$A$1500,A823,'Time Entries'!$B$2:$B$1500,B823,'Time Entries'!$C$2:$C$1500,C823,'Time Entries'!$M$2:$M$1500,M823)&gt;1),"POSSIBLE DUPLICATE; ","")&amp;IF(AND(N(A823)&gt;0,B823&lt;&gt;"",N('Settings'!$B$2)&gt;0,SUMIFS('Time Entries'!$M$2:$M$1500,'Time Entries'!$A$2:$A$1500,A823,'Time Entries'!$B$2:$B$1500,B823)&gt;N('Settings'!$B$2)),"LONG DAY; ","")&amp;IF(AND(N(A823)&gt;0,N(J823)&gt;0,N(J823)-N(A823)&gt;N('Settings'!$B$4)),"ENTERED LATE; ","")&amp;IF(AND(N(A823)&gt;0,K823="",TODAY()-N(A823)&gt;=N('Settings'!$B$5)),"NOT APPROVED; ","")="","",LEFT(IF(N(A823)=0,"NO DATE; ",IF(A823&gt;TODAY(),"FUTURE DATE; ",""))&amp;IF(B823="","NO WORKER; ",IF(COUNTIF('Workers'!$A$2:$A$61,B823)=0,"WORKER NOT ON WORKERS SHEET; ",""))&amp;IF(C823="","NO JOB; ",IF(COUNTIF('Jobs'!$A$2:$A$61,C823)=0,"JOB NOT ON JOBS SHEET; ",""))&amp;IF(AND(N(G823)=0,AND(D823&lt;&gt;"",E823&lt;&gt;""),N(E823)&lt;=N(D823)),"END BEFORE START; ",IF(N(M823)&lt;=0,"NO HOURS; ",""))&amp;IF(AND(N(A823)&gt;0,B823&lt;&gt;"",COUNTIFS('Time Entries'!$A$2:$A$1500,A823,'Time Entries'!$B$2:$B$1500,B823,'Time Entries'!$C$2:$C$1500,C823,'Time Entries'!$M$2:$M$1500,M823)&gt;1),"POSSIBLE DUPLICATE; ","")&amp;IF(AND(N(A823)&gt;0,B823&lt;&gt;"",N('Settings'!$B$2)&gt;0,SUMIFS('Time Entries'!$M$2:$M$1500,'Time Entries'!$A$2:$A$1500,A823,'Time Entries'!$B$2:$B$1500,B823)&gt;N('Settings'!$B$2)),"LONG DAY; ","")&amp;IF(AND(N(A823)&gt;0,N(J823)&gt;0,N(J823)-N(A823)&gt;N('Settings'!$B$4)),"ENTERED LATE; ","")&amp;IF(AND(N(A823)&gt;0,K823="",TODAY()-N(A823)&gt;=N('Settings'!$B$5)),"NOT APPROVED; ",""),LEN(IF(N(A823)=0,"NO DATE; ",IF(A823&gt;TODAY(),"FUTURE DATE; ",""))&amp;IF(B823="","NO WORKER; ",IF(COUNTIF('Workers'!$A$2:$A$61,B823)=0,"WORKER NOT ON WORKERS SHEET; ",""))&amp;IF(C823="","NO JOB; ",IF(COUNTIF('Jobs'!$A$2:$A$61,C823)=0,"JOB NOT ON JOBS SHEET; ",""))&amp;IF(AND(N(G823)=0,AND(D823&lt;&gt;"",E823&lt;&gt;""),N(E823)&lt;=N(D823)),"END BEFORE START; ",IF(N(M823)&lt;=0,"NO HOURS; ",""))&amp;IF(AND(N(A823)&gt;0,B823&lt;&gt;"",COUNTIFS('Time Entries'!$A$2:$A$1500,A823,'Time Entries'!$B$2:$B$1500,B823,'Time Entries'!$C$2:$C$1500,C823,'Time Entries'!$M$2:$M$1500,M823)&gt;1),"POSSIBLE DUPLICATE; ","")&amp;IF(AND(N(A823)&gt;0,B823&lt;&gt;"",N('Settings'!$B$2)&gt;0,SUMIFS('Time Entries'!$M$2:$M$1500,'Time Entries'!$A$2:$A$1500,A823,'Time Entries'!$B$2:$B$1500,B823)&gt;N('Settings'!$B$2)),"LONG DAY; ","")&amp;IF(AND(N(A823)&gt;0,N(J823)&gt;0,N(J823)-N(A823)&gt;N('Settings'!$B$4)),"ENTERED LATE; ","")&amp;IF(AND(N(A823)&gt;0,K823="",TODAY()-N(A823)&gt;=N('Settings'!$B$5)),"NOT APPROVED; ",""))-2)))</f>
        <v/>
      </c>
    </row>
    <row r="824">
      <c r="A824" s="6" t="n"/>
      <c r="D824" s="7" t="n"/>
      <c r="E824" s="7" t="n"/>
      <c r="J824" s="6" t="n"/>
      <c r="L824" s="8" t="n"/>
      <c r="M824" s="9">
        <f>IF(NOT(OR(A824&lt;&gt;"",B824&lt;&gt;"",C824&lt;&gt;"")),"",IF(N(G824)&gt;0,N(G824),IF(AND(AND(D824&lt;&gt;"",E824&lt;&gt;""),N(E824)&gt;N(D824)),ROUND((N(E824)-N(D824))*24-N(F824)/60,2),"")))</f>
        <v/>
      </c>
      <c r="N824" s="6">
        <f>IF(N(A824)=0,"",A824-WEEKDAY(A824,3))</f>
        <v/>
      </c>
      <c r="O824" s="8">
        <f>IF(NOT(OR(A824&lt;&gt;"",B824&lt;&gt;"",C824&lt;&gt;"")),"",IF(IF(N(A824)=0,"NO DATE; ",IF(A824&gt;TODAY(),"FUTURE DATE; ",""))&amp;IF(B824="","NO WORKER; ",IF(COUNTIF('Workers'!$A$2:$A$61,B824)=0,"WORKER NOT ON WORKERS SHEET; ",""))&amp;IF(C824="","NO JOB; ",IF(COUNTIF('Jobs'!$A$2:$A$61,C824)=0,"JOB NOT ON JOBS SHEET; ",""))&amp;IF(AND(N(G824)=0,AND(D824&lt;&gt;"",E824&lt;&gt;""),N(E824)&lt;=N(D824)),"END BEFORE START; ",IF(N(M824)&lt;=0,"NO HOURS; ",""))&amp;IF(AND(N(A824)&gt;0,B824&lt;&gt;"",COUNTIFS('Time Entries'!$A$2:$A$1500,A824,'Time Entries'!$B$2:$B$1500,B824,'Time Entries'!$C$2:$C$1500,C824,'Time Entries'!$M$2:$M$1500,M824)&gt;1),"POSSIBLE DUPLICATE; ","")&amp;IF(AND(N(A824)&gt;0,B824&lt;&gt;"",N('Settings'!$B$2)&gt;0,SUMIFS('Time Entries'!$M$2:$M$1500,'Time Entries'!$A$2:$A$1500,A824,'Time Entries'!$B$2:$B$1500,B824)&gt;N('Settings'!$B$2)),"LONG DAY; ","")&amp;IF(AND(N(A824)&gt;0,N(J824)&gt;0,N(J824)-N(A824)&gt;N('Settings'!$B$4)),"ENTERED LATE; ","")&amp;IF(AND(N(A824)&gt;0,K824="",TODAY()-N(A824)&gt;=N('Settings'!$B$5)),"NOT APPROVED; ","")="","",LEFT(IF(N(A824)=0,"NO DATE; ",IF(A824&gt;TODAY(),"FUTURE DATE; ",""))&amp;IF(B824="","NO WORKER; ",IF(COUNTIF('Workers'!$A$2:$A$61,B824)=0,"WORKER NOT ON WORKERS SHEET; ",""))&amp;IF(C824="","NO JOB; ",IF(COUNTIF('Jobs'!$A$2:$A$61,C824)=0,"JOB NOT ON JOBS SHEET; ",""))&amp;IF(AND(N(G824)=0,AND(D824&lt;&gt;"",E824&lt;&gt;""),N(E824)&lt;=N(D824)),"END BEFORE START; ",IF(N(M824)&lt;=0,"NO HOURS; ",""))&amp;IF(AND(N(A824)&gt;0,B824&lt;&gt;"",COUNTIFS('Time Entries'!$A$2:$A$1500,A824,'Time Entries'!$B$2:$B$1500,B824,'Time Entries'!$C$2:$C$1500,C824,'Time Entries'!$M$2:$M$1500,M824)&gt;1),"POSSIBLE DUPLICATE; ","")&amp;IF(AND(N(A824)&gt;0,B824&lt;&gt;"",N('Settings'!$B$2)&gt;0,SUMIFS('Time Entries'!$M$2:$M$1500,'Time Entries'!$A$2:$A$1500,A824,'Time Entries'!$B$2:$B$1500,B824)&gt;N('Settings'!$B$2)),"LONG DAY; ","")&amp;IF(AND(N(A824)&gt;0,N(J824)&gt;0,N(J824)-N(A824)&gt;N('Settings'!$B$4)),"ENTERED LATE; ","")&amp;IF(AND(N(A824)&gt;0,K824="",TODAY()-N(A824)&gt;=N('Settings'!$B$5)),"NOT APPROVED; ",""),LEN(IF(N(A824)=0,"NO DATE; ",IF(A824&gt;TODAY(),"FUTURE DATE; ",""))&amp;IF(B824="","NO WORKER; ",IF(COUNTIF('Workers'!$A$2:$A$61,B824)=0,"WORKER NOT ON WORKERS SHEET; ",""))&amp;IF(C824="","NO JOB; ",IF(COUNTIF('Jobs'!$A$2:$A$61,C824)=0,"JOB NOT ON JOBS SHEET; ",""))&amp;IF(AND(N(G824)=0,AND(D824&lt;&gt;"",E824&lt;&gt;""),N(E824)&lt;=N(D824)),"END BEFORE START; ",IF(N(M824)&lt;=0,"NO HOURS; ",""))&amp;IF(AND(N(A824)&gt;0,B824&lt;&gt;"",COUNTIFS('Time Entries'!$A$2:$A$1500,A824,'Time Entries'!$B$2:$B$1500,B824,'Time Entries'!$C$2:$C$1500,C824,'Time Entries'!$M$2:$M$1500,M824)&gt;1),"POSSIBLE DUPLICATE; ","")&amp;IF(AND(N(A824)&gt;0,B824&lt;&gt;"",N('Settings'!$B$2)&gt;0,SUMIFS('Time Entries'!$M$2:$M$1500,'Time Entries'!$A$2:$A$1500,A824,'Time Entries'!$B$2:$B$1500,B824)&gt;N('Settings'!$B$2)),"LONG DAY; ","")&amp;IF(AND(N(A824)&gt;0,N(J824)&gt;0,N(J824)-N(A824)&gt;N('Settings'!$B$4)),"ENTERED LATE; ","")&amp;IF(AND(N(A824)&gt;0,K824="",TODAY()-N(A824)&gt;=N('Settings'!$B$5)),"NOT APPROVED; ",""))-2)))</f>
        <v/>
      </c>
    </row>
    <row r="825">
      <c r="A825" s="6" t="n"/>
      <c r="D825" s="7" t="n"/>
      <c r="E825" s="7" t="n"/>
      <c r="J825" s="6" t="n"/>
      <c r="L825" s="8" t="n"/>
      <c r="M825" s="9">
        <f>IF(NOT(OR(A825&lt;&gt;"",B825&lt;&gt;"",C825&lt;&gt;"")),"",IF(N(G825)&gt;0,N(G825),IF(AND(AND(D825&lt;&gt;"",E825&lt;&gt;""),N(E825)&gt;N(D825)),ROUND((N(E825)-N(D825))*24-N(F825)/60,2),"")))</f>
        <v/>
      </c>
      <c r="N825" s="6">
        <f>IF(N(A825)=0,"",A825-WEEKDAY(A825,3))</f>
        <v/>
      </c>
      <c r="O825" s="8">
        <f>IF(NOT(OR(A825&lt;&gt;"",B825&lt;&gt;"",C825&lt;&gt;"")),"",IF(IF(N(A825)=0,"NO DATE; ",IF(A825&gt;TODAY(),"FUTURE DATE; ",""))&amp;IF(B825="","NO WORKER; ",IF(COUNTIF('Workers'!$A$2:$A$61,B825)=0,"WORKER NOT ON WORKERS SHEET; ",""))&amp;IF(C825="","NO JOB; ",IF(COUNTIF('Jobs'!$A$2:$A$61,C825)=0,"JOB NOT ON JOBS SHEET; ",""))&amp;IF(AND(N(G825)=0,AND(D825&lt;&gt;"",E825&lt;&gt;""),N(E825)&lt;=N(D825)),"END BEFORE START; ",IF(N(M825)&lt;=0,"NO HOURS; ",""))&amp;IF(AND(N(A825)&gt;0,B825&lt;&gt;"",COUNTIFS('Time Entries'!$A$2:$A$1500,A825,'Time Entries'!$B$2:$B$1500,B825,'Time Entries'!$C$2:$C$1500,C825,'Time Entries'!$M$2:$M$1500,M825)&gt;1),"POSSIBLE DUPLICATE; ","")&amp;IF(AND(N(A825)&gt;0,B825&lt;&gt;"",N('Settings'!$B$2)&gt;0,SUMIFS('Time Entries'!$M$2:$M$1500,'Time Entries'!$A$2:$A$1500,A825,'Time Entries'!$B$2:$B$1500,B825)&gt;N('Settings'!$B$2)),"LONG DAY; ","")&amp;IF(AND(N(A825)&gt;0,N(J825)&gt;0,N(J825)-N(A825)&gt;N('Settings'!$B$4)),"ENTERED LATE; ","")&amp;IF(AND(N(A825)&gt;0,K825="",TODAY()-N(A825)&gt;=N('Settings'!$B$5)),"NOT APPROVED; ","")="","",LEFT(IF(N(A825)=0,"NO DATE; ",IF(A825&gt;TODAY(),"FUTURE DATE; ",""))&amp;IF(B825="","NO WORKER; ",IF(COUNTIF('Workers'!$A$2:$A$61,B825)=0,"WORKER NOT ON WORKERS SHEET; ",""))&amp;IF(C825="","NO JOB; ",IF(COUNTIF('Jobs'!$A$2:$A$61,C825)=0,"JOB NOT ON JOBS SHEET; ",""))&amp;IF(AND(N(G825)=0,AND(D825&lt;&gt;"",E825&lt;&gt;""),N(E825)&lt;=N(D825)),"END BEFORE START; ",IF(N(M825)&lt;=0,"NO HOURS; ",""))&amp;IF(AND(N(A825)&gt;0,B825&lt;&gt;"",COUNTIFS('Time Entries'!$A$2:$A$1500,A825,'Time Entries'!$B$2:$B$1500,B825,'Time Entries'!$C$2:$C$1500,C825,'Time Entries'!$M$2:$M$1500,M825)&gt;1),"POSSIBLE DUPLICATE; ","")&amp;IF(AND(N(A825)&gt;0,B825&lt;&gt;"",N('Settings'!$B$2)&gt;0,SUMIFS('Time Entries'!$M$2:$M$1500,'Time Entries'!$A$2:$A$1500,A825,'Time Entries'!$B$2:$B$1500,B825)&gt;N('Settings'!$B$2)),"LONG DAY; ","")&amp;IF(AND(N(A825)&gt;0,N(J825)&gt;0,N(J825)-N(A825)&gt;N('Settings'!$B$4)),"ENTERED LATE; ","")&amp;IF(AND(N(A825)&gt;0,K825="",TODAY()-N(A825)&gt;=N('Settings'!$B$5)),"NOT APPROVED; ",""),LEN(IF(N(A825)=0,"NO DATE; ",IF(A825&gt;TODAY(),"FUTURE DATE; ",""))&amp;IF(B825="","NO WORKER; ",IF(COUNTIF('Workers'!$A$2:$A$61,B825)=0,"WORKER NOT ON WORKERS SHEET; ",""))&amp;IF(C825="","NO JOB; ",IF(COUNTIF('Jobs'!$A$2:$A$61,C825)=0,"JOB NOT ON JOBS SHEET; ",""))&amp;IF(AND(N(G825)=0,AND(D825&lt;&gt;"",E825&lt;&gt;""),N(E825)&lt;=N(D825)),"END BEFORE START; ",IF(N(M825)&lt;=0,"NO HOURS; ",""))&amp;IF(AND(N(A825)&gt;0,B825&lt;&gt;"",COUNTIFS('Time Entries'!$A$2:$A$1500,A825,'Time Entries'!$B$2:$B$1500,B825,'Time Entries'!$C$2:$C$1500,C825,'Time Entries'!$M$2:$M$1500,M825)&gt;1),"POSSIBLE DUPLICATE; ","")&amp;IF(AND(N(A825)&gt;0,B825&lt;&gt;"",N('Settings'!$B$2)&gt;0,SUMIFS('Time Entries'!$M$2:$M$1500,'Time Entries'!$A$2:$A$1500,A825,'Time Entries'!$B$2:$B$1500,B825)&gt;N('Settings'!$B$2)),"LONG DAY; ","")&amp;IF(AND(N(A825)&gt;0,N(J825)&gt;0,N(J825)-N(A825)&gt;N('Settings'!$B$4)),"ENTERED LATE; ","")&amp;IF(AND(N(A825)&gt;0,K825="",TODAY()-N(A825)&gt;=N('Settings'!$B$5)),"NOT APPROVED; ",""))-2)))</f>
        <v/>
      </c>
    </row>
    <row r="826">
      <c r="A826" s="6" t="n"/>
      <c r="D826" s="7" t="n"/>
      <c r="E826" s="7" t="n"/>
      <c r="J826" s="6" t="n"/>
      <c r="L826" s="8" t="n"/>
      <c r="M826" s="9">
        <f>IF(NOT(OR(A826&lt;&gt;"",B826&lt;&gt;"",C826&lt;&gt;"")),"",IF(N(G826)&gt;0,N(G826),IF(AND(AND(D826&lt;&gt;"",E826&lt;&gt;""),N(E826)&gt;N(D826)),ROUND((N(E826)-N(D826))*24-N(F826)/60,2),"")))</f>
        <v/>
      </c>
      <c r="N826" s="6">
        <f>IF(N(A826)=0,"",A826-WEEKDAY(A826,3))</f>
        <v/>
      </c>
      <c r="O826" s="8">
        <f>IF(NOT(OR(A826&lt;&gt;"",B826&lt;&gt;"",C826&lt;&gt;"")),"",IF(IF(N(A826)=0,"NO DATE; ",IF(A826&gt;TODAY(),"FUTURE DATE; ",""))&amp;IF(B826="","NO WORKER; ",IF(COUNTIF('Workers'!$A$2:$A$61,B826)=0,"WORKER NOT ON WORKERS SHEET; ",""))&amp;IF(C826="","NO JOB; ",IF(COUNTIF('Jobs'!$A$2:$A$61,C826)=0,"JOB NOT ON JOBS SHEET; ",""))&amp;IF(AND(N(G826)=0,AND(D826&lt;&gt;"",E826&lt;&gt;""),N(E826)&lt;=N(D826)),"END BEFORE START; ",IF(N(M826)&lt;=0,"NO HOURS; ",""))&amp;IF(AND(N(A826)&gt;0,B826&lt;&gt;"",COUNTIFS('Time Entries'!$A$2:$A$1500,A826,'Time Entries'!$B$2:$B$1500,B826,'Time Entries'!$C$2:$C$1500,C826,'Time Entries'!$M$2:$M$1500,M826)&gt;1),"POSSIBLE DUPLICATE; ","")&amp;IF(AND(N(A826)&gt;0,B826&lt;&gt;"",N('Settings'!$B$2)&gt;0,SUMIFS('Time Entries'!$M$2:$M$1500,'Time Entries'!$A$2:$A$1500,A826,'Time Entries'!$B$2:$B$1500,B826)&gt;N('Settings'!$B$2)),"LONG DAY; ","")&amp;IF(AND(N(A826)&gt;0,N(J826)&gt;0,N(J826)-N(A826)&gt;N('Settings'!$B$4)),"ENTERED LATE; ","")&amp;IF(AND(N(A826)&gt;0,K826="",TODAY()-N(A826)&gt;=N('Settings'!$B$5)),"NOT APPROVED; ","")="","",LEFT(IF(N(A826)=0,"NO DATE; ",IF(A826&gt;TODAY(),"FUTURE DATE; ",""))&amp;IF(B826="","NO WORKER; ",IF(COUNTIF('Workers'!$A$2:$A$61,B826)=0,"WORKER NOT ON WORKERS SHEET; ",""))&amp;IF(C826="","NO JOB; ",IF(COUNTIF('Jobs'!$A$2:$A$61,C826)=0,"JOB NOT ON JOBS SHEET; ",""))&amp;IF(AND(N(G826)=0,AND(D826&lt;&gt;"",E826&lt;&gt;""),N(E826)&lt;=N(D826)),"END BEFORE START; ",IF(N(M826)&lt;=0,"NO HOURS; ",""))&amp;IF(AND(N(A826)&gt;0,B826&lt;&gt;"",COUNTIFS('Time Entries'!$A$2:$A$1500,A826,'Time Entries'!$B$2:$B$1500,B826,'Time Entries'!$C$2:$C$1500,C826,'Time Entries'!$M$2:$M$1500,M826)&gt;1),"POSSIBLE DUPLICATE; ","")&amp;IF(AND(N(A826)&gt;0,B826&lt;&gt;"",N('Settings'!$B$2)&gt;0,SUMIFS('Time Entries'!$M$2:$M$1500,'Time Entries'!$A$2:$A$1500,A826,'Time Entries'!$B$2:$B$1500,B826)&gt;N('Settings'!$B$2)),"LONG DAY; ","")&amp;IF(AND(N(A826)&gt;0,N(J826)&gt;0,N(J826)-N(A826)&gt;N('Settings'!$B$4)),"ENTERED LATE; ","")&amp;IF(AND(N(A826)&gt;0,K826="",TODAY()-N(A826)&gt;=N('Settings'!$B$5)),"NOT APPROVED; ",""),LEN(IF(N(A826)=0,"NO DATE; ",IF(A826&gt;TODAY(),"FUTURE DATE; ",""))&amp;IF(B826="","NO WORKER; ",IF(COUNTIF('Workers'!$A$2:$A$61,B826)=0,"WORKER NOT ON WORKERS SHEET; ",""))&amp;IF(C826="","NO JOB; ",IF(COUNTIF('Jobs'!$A$2:$A$61,C826)=0,"JOB NOT ON JOBS SHEET; ",""))&amp;IF(AND(N(G826)=0,AND(D826&lt;&gt;"",E826&lt;&gt;""),N(E826)&lt;=N(D826)),"END BEFORE START; ",IF(N(M826)&lt;=0,"NO HOURS; ",""))&amp;IF(AND(N(A826)&gt;0,B826&lt;&gt;"",COUNTIFS('Time Entries'!$A$2:$A$1500,A826,'Time Entries'!$B$2:$B$1500,B826,'Time Entries'!$C$2:$C$1500,C826,'Time Entries'!$M$2:$M$1500,M826)&gt;1),"POSSIBLE DUPLICATE; ","")&amp;IF(AND(N(A826)&gt;0,B826&lt;&gt;"",N('Settings'!$B$2)&gt;0,SUMIFS('Time Entries'!$M$2:$M$1500,'Time Entries'!$A$2:$A$1500,A826,'Time Entries'!$B$2:$B$1500,B826)&gt;N('Settings'!$B$2)),"LONG DAY; ","")&amp;IF(AND(N(A826)&gt;0,N(J826)&gt;0,N(J826)-N(A826)&gt;N('Settings'!$B$4)),"ENTERED LATE; ","")&amp;IF(AND(N(A826)&gt;0,K826="",TODAY()-N(A826)&gt;=N('Settings'!$B$5)),"NOT APPROVED; ",""))-2)))</f>
        <v/>
      </c>
    </row>
    <row r="827">
      <c r="A827" s="6" t="n"/>
      <c r="D827" s="7" t="n"/>
      <c r="E827" s="7" t="n"/>
      <c r="J827" s="6" t="n"/>
      <c r="L827" s="8" t="n"/>
      <c r="M827" s="9">
        <f>IF(NOT(OR(A827&lt;&gt;"",B827&lt;&gt;"",C827&lt;&gt;"")),"",IF(N(G827)&gt;0,N(G827),IF(AND(AND(D827&lt;&gt;"",E827&lt;&gt;""),N(E827)&gt;N(D827)),ROUND((N(E827)-N(D827))*24-N(F827)/60,2),"")))</f>
        <v/>
      </c>
      <c r="N827" s="6">
        <f>IF(N(A827)=0,"",A827-WEEKDAY(A827,3))</f>
        <v/>
      </c>
      <c r="O827" s="8">
        <f>IF(NOT(OR(A827&lt;&gt;"",B827&lt;&gt;"",C827&lt;&gt;"")),"",IF(IF(N(A827)=0,"NO DATE; ",IF(A827&gt;TODAY(),"FUTURE DATE; ",""))&amp;IF(B827="","NO WORKER; ",IF(COUNTIF('Workers'!$A$2:$A$61,B827)=0,"WORKER NOT ON WORKERS SHEET; ",""))&amp;IF(C827="","NO JOB; ",IF(COUNTIF('Jobs'!$A$2:$A$61,C827)=0,"JOB NOT ON JOBS SHEET; ",""))&amp;IF(AND(N(G827)=0,AND(D827&lt;&gt;"",E827&lt;&gt;""),N(E827)&lt;=N(D827)),"END BEFORE START; ",IF(N(M827)&lt;=0,"NO HOURS; ",""))&amp;IF(AND(N(A827)&gt;0,B827&lt;&gt;"",COUNTIFS('Time Entries'!$A$2:$A$1500,A827,'Time Entries'!$B$2:$B$1500,B827,'Time Entries'!$C$2:$C$1500,C827,'Time Entries'!$M$2:$M$1500,M827)&gt;1),"POSSIBLE DUPLICATE; ","")&amp;IF(AND(N(A827)&gt;0,B827&lt;&gt;"",N('Settings'!$B$2)&gt;0,SUMIFS('Time Entries'!$M$2:$M$1500,'Time Entries'!$A$2:$A$1500,A827,'Time Entries'!$B$2:$B$1500,B827)&gt;N('Settings'!$B$2)),"LONG DAY; ","")&amp;IF(AND(N(A827)&gt;0,N(J827)&gt;0,N(J827)-N(A827)&gt;N('Settings'!$B$4)),"ENTERED LATE; ","")&amp;IF(AND(N(A827)&gt;0,K827="",TODAY()-N(A827)&gt;=N('Settings'!$B$5)),"NOT APPROVED; ","")="","",LEFT(IF(N(A827)=0,"NO DATE; ",IF(A827&gt;TODAY(),"FUTURE DATE; ",""))&amp;IF(B827="","NO WORKER; ",IF(COUNTIF('Workers'!$A$2:$A$61,B827)=0,"WORKER NOT ON WORKERS SHEET; ",""))&amp;IF(C827="","NO JOB; ",IF(COUNTIF('Jobs'!$A$2:$A$61,C827)=0,"JOB NOT ON JOBS SHEET; ",""))&amp;IF(AND(N(G827)=0,AND(D827&lt;&gt;"",E827&lt;&gt;""),N(E827)&lt;=N(D827)),"END BEFORE START; ",IF(N(M827)&lt;=0,"NO HOURS; ",""))&amp;IF(AND(N(A827)&gt;0,B827&lt;&gt;"",COUNTIFS('Time Entries'!$A$2:$A$1500,A827,'Time Entries'!$B$2:$B$1500,B827,'Time Entries'!$C$2:$C$1500,C827,'Time Entries'!$M$2:$M$1500,M827)&gt;1),"POSSIBLE DUPLICATE; ","")&amp;IF(AND(N(A827)&gt;0,B827&lt;&gt;"",N('Settings'!$B$2)&gt;0,SUMIFS('Time Entries'!$M$2:$M$1500,'Time Entries'!$A$2:$A$1500,A827,'Time Entries'!$B$2:$B$1500,B827)&gt;N('Settings'!$B$2)),"LONG DAY; ","")&amp;IF(AND(N(A827)&gt;0,N(J827)&gt;0,N(J827)-N(A827)&gt;N('Settings'!$B$4)),"ENTERED LATE; ","")&amp;IF(AND(N(A827)&gt;0,K827="",TODAY()-N(A827)&gt;=N('Settings'!$B$5)),"NOT APPROVED; ",""),LEN(IF(N(A827)=0,"NO DATE; ",IF(A827&gt;TODAY(),"FUTURE DATE; ",""))&amp;IF(B827="","NO WORKER; ",IF(COUNTIF('Workers'!$A$2:$A$61,B827)=0,"WORKER NOT ON WORKERS SHEET; ",""))&amp;IF(C827="","NO JOB; ",IF(COUNTIF('Jobs'!$A$2:$A$61,C827)=0,"JOB NOT ON JOBS SHEET; ",""))&amp;IF(AND(N(G827)=0,AND(D827&lt;&gt;"",E827&lt;&gt;""),N(E827)&lt;=N(D827)),"END BEFORE START; ",IF(N(M827)&lt;=0,"NO HOURS; ",""))&amp;IF(AND(N(A827)&gt;0,B827&lt;&gt;"",COUNTIFS('Time Entries'!$A$2:$A$1500,A827,'Time Entries'!$B$2:$B$1500,B827,'Time Entries'!$C$2:$C$1500,C827,'Time Entries'!$M$2:$M$1500,M827)&gt;1),"POSSIBLE DUPLICATE; ","")&amp;IF(AND(N(A827)&gt;0,B827&lt;&gt;"",N('Settings'!$B$2)&gt;0,SUMIFS('Time Entries'!$M$2:$M$1500,'Time Entries'!$A$2:$A$1500,A827,'Time Entries'!$B$2:$B$1500,B827)&gt;N('Settings'!$B$2)),"LONG DAY; ","")&amp;IF(AND(N(A827)&gt;0,N(J827)&gt;0,N(J827)-N(A827)&gt;N('Settings'!$B$4)),"ENTERED LATE; ","")&amp;IF(AND(N(A827)&gt;0,K827="",TODAY()-N(A827)&gt;=N('Settings'!$B$5)),"NOT APPROVED; ",""))-2)))</f>
        <v/>
      </c>
    </row>
    <row r="828">
      <c r="A828" s="6" t="n"/>
      <c r="D828" s="7" t="n"/>
      <c r="E828" s="7" t="n"/>
      <c r="J828" s="6" t="n"/>
      <c r="L828" s="8" t="n"/>
      <c r="M828" s="9">
        <f>IF(NOT(OR(A828&lt;&gt;"",B828&lt;&gt;"",C828&lt;&gt;"")),"",IF(N(G828)&gt;0,N(G828),IF(AND(AND(D828&lt;&gt;"",E828&lt;&gt;""),N(E828)&gt;N(D828)),ROUND((N(E828)-N(D828))*24-N(F828)/60,2),"")))</f>
        <v/>
      </c>
      <c r="N828" s="6">
        <f>IF(N(A828)=0,"",A828-WEEKDAY(A828,3))</f>
        <v/>
      </c>
      <c r="O828" s="8">
        <f>IF(NOT(OR(A828&lt;&gt;"",B828&lt;&gt;"",C828&lt;&gt;"")),"",IF(IF(N(A828)=0,"NO DATE; ",IF(A828&gt;TODAY(),"FUTURE DATE; ",""))&amp;IF(B828="","NO WORKER; ",IF(COUNTIF('Workers'!$A$2:$A$61,B828)=0,"WORKER NOT ON WORKERS SHEET; ",""))&amp;IF(C828="","NO JOB; ",IF(COUNTIF('Jobs'!$A$2:$A$61,C828)=0,"JOB NOT ON JOBS SHEET; ",""))&amp;IF(AND(N(G828)=0,AND(D828&lt;&gt;"",E828&lt;&gt;""),N(E828)&lt;=N(D828)),"END BEFORE START; ",IF(N(M828)&lt;=0,"NO HOURS; ",""))&amp;IF(AND(N(A828)&gt;0,B828&lt;&gt;"",COUNTIFS('Time Entries'!$A$2:$A$1500,A828,'Time Entries'!$B$2:$B$1500,B828,'Time Entries'!$C$2:$C$1500,C828,'Time Entries'!$M$2:$M$1500,M828)&gt;1),"POSSIBLE DUPLICATE; ","")&amp;IF(AND(N(A828)&gt;0,B828&lt;&gt;"",N('Settings'!$B$2)&gt;0,SUMIFS('Time Entries'!$M$2:$M$1500,'Time Entries'!$A$2:$A$1500,A828,'Time Entries'!$B$2:$B$1500,B828)&gt;N('Settings'!$B$2)),"LONG DAY; ","")&amp;IF(AND(N(A828)&gt;0,N(J828)&gt;0,N(J828)-N(A828)&gt;N('Settings'!$B$4)),"ENTERED LATE; ","")&amp;IF(AND(N(A828)&gt;0,K828="",TODAY()-N(A828)&gt;=N('Settings'!$B$5)),"NOT APPROVED; ","")="","",LEFT(IF(N(A828)=0,"NO DATE; ",IF(A828&gt;TODAY(),"FUTURE DATE; ",""))&amp;IF(B828="","NO WORKER; ",IF(COUNTIF('Workers'!$A$2:$A$61,B828)=0,"WORKER NOT ON WORKERS SHEET; ",""))&amp;IF(C828="","NO JOB; ",IF(COUNTIF('Jobs'!$A$2:$A$61,C828)=0,"JOB NOT ON JOBS SHEET; ",""))&amp;IF(AND(N(G828)=0,AND(D828&lt;&gt;"",E828&lt;&gt;""),N(E828)&lt;=N(D828)),"END BEFORE START; ",IF(N(M828)&lt;=0,"NO HOURS; ",""))&amp;IF(AND(N(A828)&gt;0,B828&lt;&gt;"",COUNTIFS('Time Entries'!$A$2:$A$1500,A828,'Time Entries'!$B$2:$B$1500,B828,'Time Entries'!$C$2:$C$1500,C828,'Time Entries'!$M$2:$M$1500,M828)&gt;1),"POSSIBLE DUPLICATE; ","")&amp;IF(AND(N(A828)&gt;0,B828&lt;&gt;"",N('Settings'!$B$2)&gt;0,SUMIFS('Time Entries'!$M$2:$M$1500,'Time Entries'!$A$2:$A$1500,A828,'Time Entries'!$B$2:$B$1500,B828)&gt;N('Settings'!$B$2)),"LONG DAY; ","")&amp;IF(AND(N(A828)&gt;0,N(J828)&gt;0,N(J828)-N(A828)&gt;N('Settings'!$B$4)),"ENTERED LATE; ","")&amp;IF(AND(N(A828)&gt;0,K828="",TODAY()-N(A828)&gt;=N('Settings'!$B$5)),"NOT APPROVED; ",""),LEN(IF(N(A828)=0,"NO DATE; ",IF(A828&gt;TODAY(),"FUTURE DATE; ",""))&amp;IF(B828="","NO WORKER; ",IF(COUNTIF('Workers'!$A$2:$A$61,B828)=0,"WORKER NOT ON WORKERS SHEET; ",""))&amp;IF(C828="","NO JOB; ",IF(COUNTIF('Jobs'!$A$2:$A$61,C828)=0,"JOB NOT ON JOBS SHEET; ",""))&amp;IF(AND(N(G828)=0,AND(D828&lt;&gt;"",E828&lt;&gt;""),N(E828)&lt;=N(D828)),"END BEFORE START; ",IF(N(M828)&lt;=0,"NO HOURS; ",""))&amp;IF(AND(N(A828)&gt;0,B828&lt;&gt;"",COUNTIFS('Time Entries'!$A$2:$A$1500,A828,'Time Entries'!$B$2:$B$1500,B828,'Time Entries'!$C$2:$C$1500,C828,'Time Entries'!$M$2:$M$1500,M828)&gt;1),"POSSIBLE DUPLICATE; ","")&amp;IF(AND(N(A828)&gt;0,B828&lt;&gt;"",N('Settings'!$B$2)&gt;0,SUMIFS('Time Entries'!$M$2:$M$1500,'Time Entries'!$A$2:$A$1500,A828,'Time Entries'!$B$2:$B$1500,B828)&gt;N('Settings'!$B$2)),"LONG DAY; ","")&amp;IF(AND(N(A828)&gt;0,N(J828)&gt;0,N(J828)-N(A828)&gt;N('Settings'!$B$4)),"ENTERED LATE; ","")&amp;IF(AND(N(A828)&gt;0,K828="",TODAY()-N(A828)&gt;=N('Settings'!$B$5)),"NOT APPROVED; ",""))-2)))</f>
        <v/>
      </c>
    </row>
    <row r="829">
      <c r="A829" s="6" t="n"/>
      <c r="D829" s="7" t="n"/>
      <c r="E829" s="7" t="n"/>
      <c r="J829" s="6" t="n"/>
      <c r="L829" s="8" t="n"/>
      <c r="M829" s="9">
        <f>IF(NOT(OR(A829&lt;&gt;"",B829&lt;&gt;"",C829&lt;&gt;"")),"",IF(N(G829)&gt;0,N(G829),IF(AND(AND(D829&lt;&gt;"",E829&lt;&gt;""),N(E829)&gt;N(D829)),ROUND((N(E829)-N(D829))*24-N(F829)/60,2),"")))</f>
        <v/>
      </c>
      <c r="N829" s="6">
        <f>IF(N(A829)=0,"",A829-WEEKDAY(A829,3))</f>
        <v/>
      </c>
      <c r="O829" s="8">
        <f>IF(NOT(OR(A829&lt;&gt;"",B829&lt;&gt;"",C829&lt;&gt;"")),"",IF(IF(N(A829)=0,"NO DATE; ",IF(A829&gt;TODAY(),"FUTURE DATE; ",""))&amp;IF(B829="","NO WORKER; ",IF(COUNTIF('Workers'!$A$2:$A$61,B829)=0,"WORKER NOT ON WORKERS SHEET; ",""))&amp;IF(C829="","NO JOB; ",IF(COUNTIF('Jobs'!$A$2:$A$61,C829)=0,"JOB NOT ON JOBS SHEET; ",""))&amp;IF(AND(N(G829)=0,AND(D829&lt;&gt;"",E829&lt;&gt;""),N(E829)&lt;=N(D829)),"END BEFORE START; ",IF(N(M829)&lt;=0,"NO HOURS; ",""))&amp;IF(AND(N(A829)&gt;0,B829&lt;&gt;"",COUNTIFS('Time Entries'!$A$2:$A$1500,A829,'Time Entries'!$B$2:$B$1500,B829,'Time Entries'!$C$2:$C$1500,C829,'Time Entries'!$M$2:$M$1500,M829)&gt;1),"POSSIBLE DUPLICATE; ","")&amp;IF(AND(N(A829)&gt;0,B829&lt;&gt;"",N('Settings'!$B$2)&gt;0,SUMIFS('Time Entries'!$M$2:$M$1500,'Time Entries'!$A$2:$A$1500,A829,'Time Entries'!$B$2:$B$1500,B829)&gt;N('Settings'!$B$2)),"LONG DAY; ","")&amp;IF(AND(N(A829)&gt;0,N(J829)&gt;0,N(J829)-N(A829)&gt;N('Settings'!$B$4)),"ENTERED LATE; ","")&amp;IF(AND(N(A829)&gt;0,K829="",TODAY()-N(A829)&gt;=N('Settings'!$B$5)),"NOT APPROVED; ","")="","",LEFT(IF(N(A829)=0,"NO DATE; ",IF(A829&gt;TODAY(),"FUTURE DATE; ",""))&amp;IF(B829="","NO WORKER; ",IF(COUNTIF('Workers'!$A$2:$A$61,B829)=0,"WORKER NOT ON WORKERS SHEET; ",""))&amp;IF(C829="","NO JOB; ",IF(COUNTIF('Jobs'!$A$2:$A$61,C829)=0,"JOB NOT ON JOBS SHEET; ",""))&amp;IF(AND(N(G829)=0,AND(D829&lt;&gt;"",E829&lt;&gt;""),N(E829)&lt;=N(D829)),"END BEFORE START; ",IF(N(M829)&lt;=0,"NO HOURS; ",""))&amp;IF(AND(N(A829)&gt;0,B829&lt;&gt;"",COUNTIFS('Time Entries'!$A$2:$A$1500,A829,'Time Entries'!$B$2:$B$1500,B829,'Time Entries'!$C$2:$C$1500,C829,'Time Entries'!$M$2:$M$1500,M829)&gt;1),"POSSIBLE DUPLICATE; ","")&amp;IF(AND(N(A829)&gt;0,B829&lt;&gt;"",N('Settings'!$B$2)&gt;0,SUMIFS('Time Entries'!$M$2:$M$1500,'Time Entries'!$A$2:$A$1500,A829,'Time Entries'!$B$2:$B$1500,B829)&gt;N('Settings'!$B$2)),"LONG DAY; ","")&amp;IF(AND(N(A829)&gt;0,N(J829)&gt;0,N(J829)-N(A829)&gt;N('Settings'!$B$4)),"ENTERED LATE; ","")&amp;IF(AND(N(A829)&gt;0,K829="",TODAY()-N(A829)&gt;=N('Settings'!$B$5)),"NOT APPROVED; ",""),LEN(IF(N(A829)=0,"NO DATE; ",IF(A829&gt;TODAY(),"FUTURE DATE; ",""))&amp;IF(B829="","NO WORKER; ",IF(COUNTIF('Workers'!$A$2:$A$61,B829)=0,"WORKER NOT ON WORKERS SHEET; ",""))&amp;IF(C829="","NO JOB; ",IF(COUNTIF('Jobs'!$A$2:$A$61,C829)=0,"JOB NOT ON JOBS SHEET; ",""))&amp;IF(AND(N(G829)=0,AND(D829&lt;&gt;"",E829&lt;&gt;""),N(E829)&lt;=N(D829)),"END BEFORE START; ",IF(N(M829)&lt;=0,"NO HOURS; ",""))&amp;IF(AND(N(A829)&gt;0,B829&lt;&gt;"",COUNTIFS('Time Entries'!$A$2:$A$1500,A829,'Time Entries'!$B$2:$B$1500,B829,'Time Entries'!$C$2:$C$1500,C829,'Time Entries'!$M$2:$M$1500,M829)&gt;1),"POSSIBLE DUPLICATE; ","")&amp;IF(AND(N(A829)&gt;0,B829&lt;&gt;"",N('Settings'!$B$2)&gt;0,SUMIFS('Time Entries'!$M$2:$M$1500,'Time Entries'!$A$2:$A$1500,A829,'Time Entries'!$B$2:$B$1500,B829)&gt;N('Settings'!$B$2)),"LONG DAY; ","")&amp;IF(AND(N(A829)&gt;0,N(J829)&gt;0,N(J829)-N(A829)&gt;N('Settings'!$B$4)),"ENTERED LATE; ","")&amp;IF(AND(N(A829)&gt;0,K829="",TODAY()-N(A829)&gt;=N('Settings'!$B$5)),"NOT APPROVED; ",""))-2)))</f>
        <v/>
      </c>
    </row>
    <row r="830">
      <c r="A830" s="6" t="n"/>
      <c r="D830" s="7" t="n"/>
      <c r="E830" s="7" t="n"/>
      <c r="J830" s="6" t="n"/>
      <c r="L830" s="8" t="n"/>
      <c r="M830" s="9">
        <f>IF(NOT(OR(A830&lt;&gt;"",B830&lt;&gt;"",C830&lt;&gt;"")),"",IF(N(G830)&gt;0,N(G830),IF(AND(AND(D830&lt;&gt;"",E830&lt;&gt;""),N(E830)&gt;N(D830)),ROUND((N(E830)-N(D830))*24-N(F830)/60,2),"")))</f>
        <v/>
      </c>
      <c r="N830" s="6">
        <f>IF(N(A830)=0,"",A830-WEEKDAY(A830,3))</f>
        <v/>
      </c>
      <c r="O830" s="8">
        <f>IF(NOT(OR(A830&lt;&gt;"",B830&lt;&gt;"",C830&lt;&gt;"")),"",IF(IF(N(A830)=0,"NO DATE; ",IF(A830&gt;TODAY(),"FUTURE DATE; ",""))&amp;IF(B830="","NO WORKER; ",IF(COUNTIF('Workers'!$A$2:$A$61,B830)=0,"WORKER NOT ON WORKERS SHEET; ",""))&amp;IF(C830="","NO JOB; ",IF(COUNTIF('Jobs'!$A$2:$A$61,C830)=0,"JOB NOT ON JOBS SHEET; ",""))&amp;IF(AND(N(G830)=0,AND(D830&lt;&gt;"",E830&lt;&gt;""),N(E830)&lt;=N(D830)),"END BEFORE START; ",IF(N(M830)&lt;=0,"NO HOURS; ",""))&amp;IF(AND(N(A830)&gt;0,B830&lt;&gt;"",COUNTIFS('Time Entries'!$A$2:$A$1500,A830,'Time Entries'!$B$2:$B$1500,B830,'Time Entries'!$C$2:$C$1500,C830,'Time Entries'!$M$2:$M$1500,M830)&gt;1),"POSSIBLE DUPLICATE; ","")&amp;IF(AND(N(A830)&gt;0,B830&lt;&gt;"",N('Settings'!$B$2)&gt;0,SUMIFS('Time Entries'!$M$2:$M$1500,'Time Entries'!$A$2:$A$1500,A830,'Time Entries'!$B$2:$B$1500,B830)&gt;N('Settings'!$B$2)),"LONG DAY; ","")&amp;IF(AND(N(A830)&gt;0,N(J830)&gt;0,N(J830)-N(A830)&gt;N('Settings'!$B$4)),"ENTERED LATE; ","")&amp;IF(AND(N(A830)&gt;0,K830="",TODAY()-N(A830)&gt;=N('Settings'!$B$5)),"NOT APPROVED; ","")="","",LEFT(IF(N(A830)=0,"NO DATE; ",IF(A830&gt;TODAY(),"FUTURE DATE; ",""))&amp;IF(B830="","NO WORKER; ",IF(COUNTIF('Workers'!$A$2:$A$61,B830)=0,"WORKER NOT ON WORKERS SHEET; ",""))&amp;IF(C830="","NO JOB; ",IF(COUNTIF('Jobs'!$A$2:$A$61,C830)=0,"JOB NOT ON JOBS SHEET; ",""))&amp;IF(AND(N(G830)=0,AND(D830&lt;&gt;"",E830&lt;&gt;""),N(E830)&lt;=N(D830)),"END BEFORE START; ",IF(N(M830)&lt;=0,"NO HOURS; ",""))&amp;IF(AND(N(A830)&gt;0,B830&lt;&gt;"",COUNTIFS('Time Entries'!$A$2:$A$1500,A830,'Time Entries'!$B$2:$B$1500,B830,'Time Entries'!$C$2:$C$1500,C830,'Time Entries'!$M$2:$M$1500,M830)&gt;1),"POSSIBLE DUPLICATE; ","")&amp;IF(AND(N(A830)&gt;0,B830&lt;&gt;"",N('Settings'!$B$2)&gt;0,SUMIFS('Time Entries'!$M$2:$M$1500,'Time Entries'!$A$2:$A$1500,A830,'Time Entries'!$B$2:$B$1500,B830)&gt;N('Settings'!$B$2)),"LONG DAY; ","")&amp;IF(AND(N(A830)&gt;0,N(J830)&gt;0,N(J830)-N(A830)&gt;N('Settings'!$B$4)),"ENTERED LATE; ","")&amp;IF(AND(N(A830)&gt;0,K830="",TODAY()-N(A830)&gt;=N('Settings'!$B$5)),"NOT APPROVED; ",""),LEN(IF(N(A830)=0,"NO DATE; ",IF(A830&gt;TODAY(),"FUTURE DATE; ",""))&amp;IF(B830="","NO WORKER; ",IF(COUNTIF('Workers'!$A$2:$A$61,B830)=0,"WORKER NOT ON WORKERS SHEET; ",""))&amp;IF(C830="","NO JOB; ",IF(COUNTIF('Jobs'!$A$2:$A$61,C830)=0,"JOB NOT ON JOBS SHEET; ",""))&amp;IF(AND(N(G830)=0,AND(D830&lt;&gt;"",E830&lt;&gt;""),N(E830)&lt;=N(D830)),"END BEFORE START; ",IF(N(M830)&lt;=0,"NO HOURS; ",""))&amp;IF(AND(N(A830)&gt;0,B830&lt;&gt;"",COUNTIFS('Time Entries'!$A$2:$A$1500,A830,'Time Entries'!$B$2:$B$1500,B830,'Time Entries'!$C$2:$C$1500,C830,'Time Entries'!$M$2:$M$1500,M830)&gt;1),"POSSIBLE DUPLICATE; ","")&amp;IF(AND(N(A830)&gt;0,B830&lt;&gt;"",N('Settings'!$B$2)&gt;0,SUMIFS('Time Entries'!$M$2:$M$1500,'Time Entries'!$A$2:$A$1500,A830,'Time Entries'!$B$2:$B$1500,B830)&gt;N('Settings'!$B$2)),"LONG DAY; ","")&amp;IF(AND(N(A830)&gt;0,N(J830)&gt;0,N(J830)-N(A830)&gt;N('Settings'!$B$4)),"ENTERED LATE; ","")&amp;IF(AND(N(A830)&gt;0,K830="",TODAY()-N(A830)&gt;=N('Settings'!$B$5)),"NOT APPROVED; ",""))-2)))</f>
        <v/>
      </c>
    </row>
    <row r="831">
      <c r="A831" s="6" t="n"/>
      <c r="D831" s="7" t="n"/>
      <c r="E831" s="7" t="n"/>
      <c r="J831" s="6" t="n"/>
      <c r="L831" s="8" t="n"/>
      <c r="M831" s="9">
        <f>IF(NOT(OR(A831&lt;&gt;"",B831&lt;&gt;"",C831&lt;&gt;"")),"",IF(N(G831)&gt;0,N(G831),IF(AND(AND(D831&lt;&gt;"",E831&lt;&gt;""),N(E831)&gt;N(D831)),ROUND((N(E831)-N(D831))*24-N(F831)/60,2),"")))</f>
        <v/>
      </c>
      <c r="N831" s="6">
        <f>IF(N(A831)=0,"",A831-WEEKDAY(A831,3))</f>
        <v/>
      </c>
      <c r="O831" s="8">
        <f>IF(NOT(OR(A831&lt;&gt;"",B831&lt;&gt;"",C831&lt;&gt;"")),"",IF(IF(N(A831)=0,"NO DATE; ",IF(A831&gt;TODAY(),"FUTURE DATE; ",""))&amp;IF(B831="","NO WORKER; ",IF(COUNTIF('Workers'!$A$2:$A$61,B831)=0,"WORKER NOT ON WORKERS SHEET; ",""))&amp;IF(C831="","NO JOB; ",IF(COUNTIF('Jobs'!$A$2:$A$61,C831)=0,"JOB NOT ON JOBS SHEET; ",""))&amp;IF(AND(N(G831)=0,AND(D831&lt;&gt;"",E831&lt;&gt;""),N(E831)&lt;=N(D831)),"END BEFORE START; ",IF(N(M831)&lt;=0,"NO HOURS; ",""))&amp;IF(AND(N(A831)&gt;0,B831&lt;&gt;"",COUNTIFS('Time Entries'!$A$2:$A$1500,A831,'Time Entries'!$B$2:$B$1500,B831,'Time Entries'!$C$2:$C$1500,C831,'Time Entries'!$M$2:$M$1500,M831)&gt;1),"POSSIBLE DUPLICATE; ","")&amp;IF(AND(N(A831)&gt;0,B831&lt;&gt;"",N('Settings'!$B$2)&gt;0,SUMIFS('Time Entries'!$M$2:$M$1500,'Time Entries'!$A$2:$A$1500,A831,'Time Entries'!$B$2:$B$1500,B831)&gt;N('Settings'!$B$2)),"LONG DAY; ","")&amp;IF(AND(N(A831)&gt;0,N(J831)&gt;0,N(J831)-N(A831)&gt;N('Settings'!$B$4)),"ENTERED LATE; ","")&amp;IF(AND(N(A831)&gt;0,K831="",TODAY()-N(A831)&gt;=N('Settings'!$B$5)),"NOT APPROVED; ","")="","",LEFT(IF(N(A831)=0,"NO DATE; ",IF(A831&gt;TODAY(),"FUTURE DATE; ",""))&amp;IF(B831="","NO WORKER; ",IF(COUNTIF('Workers'!$A$2:$A$61,B831)=0,"WORKER NOT ON WORKERS SHEET; ",""))&amp;IF(C831="","NO JOB; ",IF(COUNTIF('Jobs'!$A$2:$A$61,C831)=0,"JOB NOT ON JOBS SHEET; ",""))&amp;IF(AND(N(G831)=0,AND(D831&lt;&gt;"",E831&lt;&gt;""),N(E831)&lt;=N(D831)),"END BEFORE START; ",IF(N(M831)&lt;=0,"NO HOURS; ",""))&amp;IF(AND(N(A831)&gt;0,B831&lt;&gt;"",COUNTIFS('Time Entries'!$A$2:$A$1500,A831,'Time Entries'!$B$2:$B$1500,B831,'Time Entries'!$C$2:$C$1500,C831,'Time Entries'!$M$2:$M$1500,M831)&gt;1),"POSSIBLE DUPLICATE; ","")&amp;IF(AND(N(A831)&gt;0,B831&lt;&gt;"",N('Settings'!$B$2)&gt;0,SUMIFS('Time Entries'!$M$2:$M$1500,'Time Entries'!$A$2:$A$1500,A831,'Time Entries'!$B$2:$B$1500,B831)&gt;N('Settings'!$B$2)),"LONG DAY; ","")&amp;IF(AND(N(A831)&gt;0,N(J831)&gt;0,N(J831)-N(A831)&gt;N('Settings'!$B$4)),"ENTERED LATE; ","")&amp;IF(AND(N(A831)&gt;0,K831="",TODAY()-N(A831)&gt;=N('Settings'!$B$5)),"NOT APPROVED; ",""),LEN(IF(N(A831)=0,"NO DATE; ",IF(A831&gt;TODAY(),"FUTURE DATE; ",""))&amp;IF(B831="","NO WORKER; ",IF(COUNTIF('Workers'!$A$2:$A$61,B831)=0,"WORKER NOT ON WORKERS SHEET; ",""))&amp;IF(C831="","NO JOB; ",IF(COUNTIF('Jobs'!$A$2:$A$61,C831)=0,"JOB NOT ON JOBS SHEET; ",""))&amp;IF(AND(N(G831)=0,AND(D831&lt;&gt;"",E831&lt;&gt;""),N(E831)&lt;=N(D831)),"END BEFORE START; ",IF(N(M831)&lt;=0,"NO HOURS; ",""))&amp;IF(AND(N(A831)&gt;0,B831&lt;&gt;"",COUNTIFS('Time Entries'!$A$2:$A$1500,A831,'Time Entries'!$B$2:$B$1500,B831,'Time Entries'!$C$2:$C$1500,C831,'Time Entries'!$M$2:$M$1500,M831)&gt;1),"POSSIBLE DUPLICATE; ","")&amp;IF(AND(N(A831)&gt;0,B831&lt;&gt;"",N('Settings'!$B$2)&gt;0,SUMIFS('Time Entries'!$M$2:$M$1500,'Time Entries'!$A$2:$A$1500,A831,'Time Entries'!$B$2:$B$1500,B831)&gt;N('Settings'!$B$2)),"LONG DAY; ","")&amp;IF(AND(N(A831)&gt;0,N(J831)&gt;0,N(J831)-N(A831)&gt;N('Settings'!$B$4)),"ENTERED LATE; ","")&amp;IF(AND(N(A831)&gt;0,K831="",TODAY()-N(A831)&gt;=N('Settings'!$B$5)),"NOT APPROVED; ",""))-2)))</f>
        <v/>
      </c>
    </row>
    <row r="832">
      <c r="A832" s="6" t="n"/>
      <c r="D832" s="7" t="n"/>
      <c r="E832" s="7" t="n"/>
      <c r="J832" s="6" t="n"/>
      <c r="L832" s="8" t="n"/>
      <c r="M832" s="9">
        <f>IF(NOT(OR(A832&lt;&gt;"",B832&lt;&gt;"",C832&lt;&gt;"")),"",IF(N(G832)&gt;0,N(G832),IF(AND(AND(D832&lt;&gt;"",E832&lt;&gt;""),N(E832)&gt;N(D832)),ROUND((N(E832)-N(D832))*24-N(F832)/60,2),"")))</f>
        <v/>
      </c>
      <c r="N832" s="6">
        <f>IF(N(A832)=0,"",A832-WEEKDAY(A832,3))</f>
        <v/>
      </c>
      <c r="O832" s="8">
        <f>IF(NOT(OR(A832&lt;&gt;"",B832&lt;&gt;"",C832&lt;&gt;"")),"",IF(IF(N(A832)=0,"NO DATE; ",IF(A832&gt;TODAY(),"FUTURE DATE; ",""))&amp;IF(B832="","NO WORKER; ",IF(COUNTIF('Workers'!$A$2:$A$61,B832)=0,"WORKER NOT ON WORKERS SHEET; ",""))&amp;IF(C832="","NO JOB; ",IF(COUNTIF('Jobs'!$A$2:$A$61,C832)=0,"JOB NOT ON JOBS SHEET; ",""))&amp;IF(AND(N(G832)=0,AND(D832&lt;&gt;"",E832&lt;&gt;""),N(E832)&lt;=N(D832)),"END BEFORE START; ",IF(N(M832)&lt;=0,"NO HOURS; ",""))&amp;IF(AND(N(A832)&gt;0,B832&lt;&gt;"",COUNTIFS('Time Entries'!$A$2:$A$1500,A832,'Time Entries'!$B$2:$B$1500,B832,'Time Entries'!$C$2:$C$1500,C832,'Time Entries'!$M$2:$M$1500,M832)&gt;1),"POSSIBLE DUPLICATE; ","")&amp;IF(AND(N(A832)&gt;0,B832&lt;&gt;"",N('Settings'!$B$2)&gt;0,SUMIFS('Time Entries'!$M$2:$M$1500,'Time Entries'!$A$2:$A$1500,A832,'Time Entries'!$B$2:$B$1500,B832)&gt;N('Settings'!$B$2)),"LONG DAY; ","")&amp;IF(AND(N(A832)&gt;0,N(J832)&gt;0,N(J832)-N(A832)&gt;N('Settings'!$B$4)),"ENTERED LATE; ","")&amp;IF(AND(N(A832)&gt;0,K832="",TODAY()-N(A832)&gt;=N('Settings'!$B$5)),"NOT APPROVED; ","")="","",LEFT(IF(N(A832)=0,"NO DATE; ",IF(A832&gt;TODAY(),"FUTURE DATE; ",""))&amp;IF(B832="","NO WORKER; ",IF(COUNTIF('Workers'!$A$2:$A$61,B832)=0,"WORKER NOT ON WORKERS SHEET; ",""))&amp;IF(C832="","NO JOB; ",IF(COUNTIF('Jobs'!$A$2:$A$61,C832)=0,"JOB NOT ON JOBS SHEET; ",""))&amp;IF(AND(N(G832)=0,AND(D832&lt;&gt;"",E832&lt;&gt;""),N(E832)&lt;=N(D832)),"END BEFORE START; ",IF(N(M832)&lt;=0,"NO HOURS; ",""))&amp;IF(AND(N(A832)&gt;0,B832&lt;&gt;"",COUNTIFS('Time Entries'!$A$2:$A$1500,A832,'Time Entries'!$B$2:$B$1500,B832,'Time Entries'!$C$2:$C$1500,C832,'Time Entries'!$M$2:$M$1500,M832)&gt;1),"POSSIBLE DUPLICATE; ","")&amp;IF(AND(N(A832)&gt;0,B832&lt;&gt;"",N('Settings'!$B$2)&gt;0,SUMIFS('Time Entries'!$M$2:$M$1500,'Time Entries'!$A$2:$A$1500,A832,'Time Entries'!$B$2:$B$1500,B832)&gt;N('Settings'!$B$2)),"LONG DAY; ","")&amp;IF(AND(N(A832)&gt;0,N(J832)&gt;0,N(J832)-N(A832)&gt;N('Settings'!$B$4)),"ENTERED LATE; ","")&amp;IF(AND(N(A832)&gt;0,K832="",TODAY()-N(A832)&gt;=N('Settings'!$B$5)),"NOT APPROVED; ",""),LEN(IF(N(A832)=0,"NO DATE; ",IF(A832&gt;TODAY(),"FUTURE DATE; ",""))&amp;IF(B832="","NO WORKER; ",IF(COUNTIF('Workers'!$A$2:$A$61,B832)=0,"WORKER NOT ON WORKERS SHEET; ",""))&amp;IF(C832="","NO JOB; ",IF(COUNTIF('Jobs'!$A$2:$A$61,C832)=0,"JOB NOT ON JOBS SHEET; ",""))&amp;IF(AND(N(G832)=0,AND(D832&lt;&gt;"",E832&lt;&gt;""),N(E832)&lt;=N(D832)),"END BEFORE START; ",IF(N(M832)&lt;=0,"NO HOURS; ",""))&amp;IF(AND(N(A832)&gt;0,B832&lt;&gt;"",COUNTIFS('Time Entries'!$A$2:$A$1500,A832,'Time Entries'!$B$2:$B$1500,B832,'Time Entries'!$C$2:$C$1500,C832,'Time Entries'!$M$2:$M$1500,M832)&gt;1),"POSSIBLE DUPLICATE; ","")&amp;IF(AND(N(A832)&gt;0,B832&lt;&gt;"",N('Settings'!$B$2)&gt;0,SUMIFS('Time Entries'!$M$2:$M$1500,'Time Entries'!$A$2:$A$1500,A832,'Time Entries'!$B$2:$B$1500,B832)&gt;N('Settings'!$B$2)),"LONG DAY; ","")&amp;IF(AND(N(A832)&gt;0,N(J832)&gt;0,N(J832)-N(A832)&gt;N('Settings'!$B$4)),"ENTERED LATE; ","")&amp;IF(AND(N(A832)&gt;0,K832="",TODAY()-N(A832)&gt;=N('Settings'!$B$5)),"NOT APPROVED; ",""))-2)))</f>
        <v/>
      </c>
    </row>
    <row r="833">
      <c r="A833" s="6" t="n"/>
      <c r="D833" s="7" t="n"/>
      <c r="E833" s="7" t="n"/>
      <c r="J833" s="6" t="n"/>
      <c r="L833" s="8" t="n"/>
      <c r="M833" s="9">
        <f>IF(NOT(OR(A833&lt;&gt;"",B833&lt;&gt;"",C833&lt;&gt;"")),"",IF(N(G833)&gt;0,N(G833),IF(AND(AND(D833&lt;&gt;"",E833&lt;&gt;""),N(E833)&gt;N(D833)),ROUND((N(E833)-N(D833))*24-N(F833)/60,2),"")))</f>
        <v/>
      </c>
      <c r="N833" s="6">
        <f>IF(N(A833)=0,"",A833-WEEKDAY(A833,3))</f>
        <v/>
      </c>
      <c r="O833" s="8">
        <f>IF(NOT(OR(A833&lt;&gt;"",B833&lt;&gt;"",C833&lt;&gt;"")),"",IF(IF(N(A833)=0,"NO DATE; ",IF(A833&gt;TODAY(),"FUTURE DATE; ",""))&amp;IF(B833="","NO WORKER; ",IF(COUNTIF('Workers'!$A$2:$A$61,B833)=0,"WORKER NOT ON WORKERS SHEET; ",""))&amp;IF(C833="","NO JOB; ",IF(COUNTIF('Jobs'!$A$2:$A$61,C833)=0,"JOB NOT ON JOBS SHEET; ",""))&amp;IF(AND(N(G833)=0,AND(D833&lt;&gt;"",E833&lt;&gt;""),N(E833)&lt;=N(D833)),"END BEFORE START; ",IF(N(M833)&lt;=0,"NO HOURS; ",""))&amp;IF(AND(N(A833)&gt;0,B833&lt;&gt;"",COUNTIFS('Time Entries'!$A$2:$A$1500,A833,'Time Entries'!$B$2:$B$1500,B833,'Time Entries'!$C$2:$C$1500,C833,'Time Entries'!$M$2:$M$1500,M833)&gt;1),"POSSIBLE DUPLICATE; ","")&amp;IF(AND(N(A833)&gt;0,B833&lt;&gt;"",N('Settings'!$B$2)&gt;0,SUMIFS('Time Entries'!$M$2:$M$1500,'Time Entries'!$A$2:$A$1500,A833,'Time Entries'!$B$2:$B$1500,B833)&gt;N('Settings'!$B$2)),"LONG DAY; ","")&amp;IF(AND(N(A833)&gt;0,N(J833)&gt;0,N(J833)-N(A833)&gt;N('Settings'!$B$4)),"ENTERED LATE; ","")&amp;IF(AND(N(A833)&gt;0,K833="",TODAY()-N(A833)&gt;=N('Settings'!$B$5)),"NOT APPROVED; ","")="","",LEFT(IF(N(A833)=0,"NO DATE; ",IF(A833&gt;TODAY(),"FUTURE DATE; ",""))&amp;IF(B833="","NO WORKER; ",IF(COUNTIF('Workers'!$A$2:$A$61,B833)=0,"WORKER NOT ON WORKERS SHEET; ",""))&amp;IF(C833="","NO JOB; ",IF(COUNTIF('Jobs'!$A$2:$A$61,C833)=0,"JOB NOT ON JOBS SHEET; ",""))&amp;IF(AND(N(G833)=0,AND(D833&lt;&gt;"",E833&lt;&gt;""),N(E833)&lt;=N(D833)),"END BEFORE START; ",IF(N(M833)&lt;=0,"NO HOURS; ",""))&amp;IF(AND(N(A833)&gt;0,B833&lt;&gt;"",COUNTIFS('Time Entries'!$A$2:$A$1500,A833,'Time Entries'!$B$2:$B$1500,B833,'Time Entries'!$C$2:$C$1500,C833,'Time Entries'!$M$2:$M$1500,M833)&gt;1),"POSSIBLE DUPLICATE; ","")&amp;IF(AND(N(A833)&gt;0,B833&lt;&gt;"",N('Settings'!$B$2)&gt;0,SUMIFS('Time Entries'!$M$2:$M$1500,'Time Entries'!$A$2:$A$1500,A833,'Time Entries'!$B$2:$B$1500,B833)&gt;N('Settings'!$B$2)),"LONG DAY; ","")&amp;IF(AND(N(A833)&gt;0,N(J833)&gt;0,N(J833)-N(A833)&gt;N('Settings'!$B$4)),"ENTERED LATE; ","")&amp;IF(AND(N(A833)&gt;0,K833="",TODAY()-N(A833)&gt;=N('Settings'!$B$5)),"NOT APPROVED; ",""),LEN(IF(N(A833)=0,"NO DATE; ",IF(A833&gt;TODAY(),"FUTURE DATE; ",""))&amp;IF(B833="","NO WORKER; ",IF(COUNTIF('Workers'!$A$2:$A$61,B833)=0,"WORKER NOT ON WORKERS SHEET; ",""))&amp;IF(C833="","NO JOB; ",IF(COUNTIF('Jobs'!$A$2:$A$61,C833)=0,"JOB NOT ON JOBS SHEET; ",""))&amp;IF(AND(N(G833)=0,AND(D833&lt;&gt;"",E833&lt;&gt;""),N(E833)&lt;=N(D833)),"END BEFORE START; ",IF(N(M833)&lt;=0,"NO HOURS; ",""))&amp;IF(AND(N(A833)&gt;0,B833&lt;&gt;"",COUNTIFS('Time Entries'!$A$2:$A$1500,A833,'Time Entries'!$B$2:$B$1500,B833,'Time Entries'!$C$2:$C$1500,C833,'Time Entries'!$M$2:$M$1500,M833)&gt;1),"POSSIBLE DUPLICATE; ","")&amp;IF(AND(N(A833)&gt;0,B833&lt;&gt;"",N('Settings'!$B$2)&gt;0,SUMIFS('Time Entries'!$M$2:$M$1500,'Time Entries'!$A$2:$A$1500,A833,'Time Entries'!$B$2:$B$1500,B833)&gt;N('Settings'!$B$2)),"LONG DAY; ","")&amp;IF(AND(N(A833)&gt;0,N(J833)&gt;0,N(J833)-N(A833)&gt;N('Settings'!$B$4)),"ENTERED LATE; ","")&amp;IF(AND(N(A833)&gt;0,K833="",TODAY()-N(A833)&gt;=N('Settings'!$B$5)),"NOT APPROVED; ",""))-2)))</f>
        <v/>
      </c>
    </row>
    <row r="834">
      <c r="A834" s="6" t="n"/>
      <c r="D834" s="7" t="n"/>
      <c r="E834" s="7" t="n"/>
      <c r="J834" s="6" t="n"/>
      <c r="L834" s="8" t="n"/>
      <c r="M834" s="9">
        <f>IF(NOT(OR(A834&lt;&gt;"",B834&lt;&gt;"",C834&lt;&gt;"")),"",IF(N(G834)&gt;0,N(G834),IF(AND(AND(D834&lt;&gt;"",E834&lt;&gt;""),N(E834)&gt;N(D834)),ROUND((N(E834)-N(D834))*24-N(F834)/60,2),"")))</f>
        <v/>
      </c>
      <c r="N834" s="6">
        <f>IF(N(A834)=0,"",A834-WEEKDAY(A834,3))</f>
        <v/>
      </c>
      <c r="O834" s="8">
        <f>IF(NOT(OR(A834&lt;&gt;"",B834&lt;&gt;"",C834&lt;&gt;"")),"",IF(IF(N(A834)=0,"NO DATE; ",IF(A834&gt;TODAY(),"FUTURE DATE; ",""))&amp;IF(B834="","NO WORKER; ",IF(COUNTIF('Workers'!$A$2:$A$61,B834)=0,"WORKER NOT ON WORKERS SHEET; ",""))&amp;IF(C834="","NO JOB; ",IF(COUNTIF('Jobs'!$A$2:$A$61,C834)=0,"JOB NOT ON JOBS SHEET; ",""))&amp;IF(AND(N(G834)=0,AND(D834&lt;&gt;"",E834&lt;&gt;""),N(E834)&lt;=N(D834)),"END BEFORE START; ",IF(N(M834)&lt;=0,"NO HOURS; ",""))&amp;IF(AND(N(A834)&gt;0,B834&lt;&gt;"",COUNTIFS('Time Entries'!$A$2:$A$1500,A834,'Time Entries'!$B$2:$B$1500,B834,'Time Entries'!$C$2:$C$1500,C834,'Time Entries'!$M$2:$M$1500,M834)&gt;1),"POSSIBLE DUPLICATE; ","")&amp;IF(AND(N(A834)&gt;0,B834&lt;&gt;"",N('Settings'!$B$2)&gt;0,SUMIFS('Time Entries'!$M$2:$M$1500,'Time Entries'!$A$2:$A$1500,A834,'Time Entries'!$B$2:$B$1500,B834)&gt;N('Settings'!$B$2)),"LONG DAY; ","")&amp;IF(AND(N(A834)&gt;0,N(J834)&gt;0,N(J834)-N(A834)&gt;N('Settings'!$B$4)),"ENTERED LATE; ","")&amp;IF(AND(N(A834)&gt;0,K834="",TODAY()-N(A834)&gt;=N('Settings'!$B$5)),"NOT APPROVED; ","")="","",LEFT(IF(N(A834)=0,"NO DATE; ",IF(A834&gt;TODAY(),"FUTURE DATE; ",""))&amp;IF(B834="","NO WORKER; ",IF(COUNTIF('Workers'!$A$2:$A$61,B834)=0,"WORKER NOT ON WORKERS SHEET; ",""))&amp;IF(C834="","NO JOB; ",IF(COUNTIF('Jobs'!$A$2:$A$61,C834)=0,"JOB NOT ON JOBS SHEET; ",""))&amp;IF(AND(N(G834)=0,AND(D834&lt;&gt;"",E834&lt;&gt;""),N(E834)&lt;=N(D834)),"END BEFORE START; ",IF(N(M834)&lt;=0,"NO HOURS; ",""))&amp;IF(AND(N(A834)&gt;0,B834&lt;&gt;"",COUNTIFS('Time Entries'!$A$2:$A$1500,A834,'Time Entries'!$B$2:$B$1500,B834,'Time Entries'!$C$2:$C$1500,C834,'Time Entries'!$M$2:$M$1500,M834)&gt;1),"POSSIBLE DUPLICATE; ","")&amp;IF(AND(N(A834)&gt;0,B834&lt;&gt;"",N('Settings'!$B$2)&gt;0,SUMIFS('Time Entries'!$M$2:$M$1500,'Time Entries'!$A$2:$A$1500,A834,'Time Entries'!$B$2:$B$1500,B834)&gt;N('Settings'!$B$2)),"LONG DAY; ","")&amp;IF(AND(N(A834)&gt;0,N(J834)&gt;0,N(J834)-N(A834)&gt;N('Settings'!$B$4)),"ENTERED LATE; ","")&amp;IF(AND(N(A834)&gt;0,K834="",TODAY()-N(A834)&gt;=N('Settings'!$B$5)),"NOT APPROVED; ",""),LEN(IF(N(A834)=0,"NO DATE; ",IF(A834&gt;TODAY(),"FUTURE DATE; ",""))&amp;IF(B834="","NO WORKER; ",IF(COUNTIF('Workers'!$A$2:$A$61,B834)=0,"WORKER NOT ON WORKERS SHEET; ",""))&amp;IF(C834="","NO JOB; ",IF(COUNTIF('Jobs'!$A$2:$A$61,C834)=0,"JOB NOT ON JOBS SHEET; ",""))&amp;IF(AND(N(G834)=0,AND(D834&lt;&gt;"",E834&lt;&gt;""),N(E834)&lt;=N(D834)),"END BEFORE START; ",IF(N(M834)&lt;=0,"NO HOURS; ",""))&amp;IF(AND(N(A834)&gt;0,B834&lt;&gt;"",COUNTIFS('Time Entries'!$A$2:$A$1500,A834,'Time Entries'!$B$2:$B$1500,B834,'Time Entries'!$C$2:$C$1500,C834,'Time Entries'!$M$2:$M$1500,M834)&gt;1),"POSSIBLE DUPLICATE; ","")&amp;IF(AND(N(A834)&gt;0,B834&lt;&gt;"",N('Settings'!$B$2)&gt;0,SUMIFS('Time Entries'!$M$2:$M$1500,'Time Entries'!$A$2:$A$1500,A834,'Time Entries'!$B$2:$B$1500,B834)&gt;N('Settings'!$B$2)),"LONG DAY; ","")&amp;IF(AND(N(A834)&gt;0,N(J834)&gt;0,N(J834)-N(A834)&gt;N('Settings'!$B$4)),"ENTERED LATE; ","")&amp;IF(AND(N(A834)&gt;0,K834="",TODAY()-N(A834)&gt;=N('Settings'!$B$5)),"NOT APPROVED; ",""))-2)))</f>
        <v/>
      </c>
    </row>
    <row r="835">
      <c r="A835" s="6" t="n"/>
      <c r="D835" s="7" t="n"/>
      <c r="E835" s="7" t="n"/>
      <c r="J835" s="6" t="n"/>
      <c r="L835" s="8" t="n"/>
      <c r="M835" s="9">
        <f>IF(NOT(OR(A835&lt;&gt;"",B835&lt;&gt;"",C835&lt;&gt;"")),"",IF(N(G835)&gt;0,N(G835),IF(AND(AND(D835&lt;&gt;"",E835&lt;&gt;""),N(E835)&gt;N(D835)),ROUND((N(E835)-N(D835))*24-N(F835)/60,2),"")))</f>
        <v/>
      </c>
      <c r="N835" s="6">
        <f>IF(N(A835)=0,"",A835-WEEKDAY(A835,3))</f>
        <v/>
      </c>
      <c r="O835" s="8">
        <f>IF(NOT(OR(A835&lt;&gt;"",B835&lt;&gt;"",C835&lt;&gt;"")),"",IF(IF(N(A835)=0,"NO DATE; ",IF(A835&gt;TODAY(),"FUTURE DATE; ",""))&amp;IF(B835="","NO WORKER; ",IF(COUNTIF('Workers'!$A$2:$A$61,B835)=0,"WORKER NOT ON WORKERS SHEET; ",""))&amp;IF(C835="","NO JOB; ",IF(COUNTIF('Jobs'!$A$2:$A$61,C835)=0,"JOB NOT ON JOBS SHEET; ",""))&amp;IF(AND(N(G835)=0,AND(D835&lt;&gt;"",E835&lt;&gt;""),N(E835)&lt;=N(D835)),"END BEFORE START; ",IF(N(M835)&lt;=0,"NO HOURS; ",""))&amp;IF(AND(N(A835)&gt;0,B835&lt;&gt;"",COUNTIFS('Time Entries'!$A$2:$A$1500,A835,'Time Entries'!$B$2:$B$1500,B835,'Time Entries'!$C$2:$C$1500,C835,'Time Entries'!$M$2:$M$1500,M835)&gt;1),"POSSIBLE DUPLICATE; ","")&amp;IF(AND(N(A835)&gt;0,B835&lt;&gt;"",N('Settings'!$B$2)&gt;0,SUMIFS('Time Entries'!$M$2:$M$1500,'Time Entries'!$A$2:$A$1500,A835,'Time Entries'!$B$2:$B$1500,B835)&gt;N('Settings'!$B$2)),"LONG DAY; ","")&amp;IF(AND(N(A835)&gt;0,N(J835)&gt;0,N(J835)-N(A835)&gt;N('Settings'!$B$4)),"ENTERED LATE; ","")&amp;IF(AND(N(A835)&gt;0,K835="",TODAY()-N(A835)&gt;=N('Settings'!$B$5)),"NOT APPROVED; ","")="","",LEFT(IF(N(A835)=0,"NO DATE; ",IF(A835&gt;TODAY(),"FUTURE DATE; ",""))&amp;IF(B835="","NO WORKER; ",IF(COUNTIF('Workers'!$A$2:$A$61,B835)=0,"WORKER NOT ON WORKERS SHEET; ",""))&amp;IF(C835="","NO JOB; ",IF(COUNTIF('Jobs'!$A$2:$A$61,C835)=0,"JOB NOT ON JOBS SHEET; ",""))&amp;IF(AND(N(G835)=0,AND(D835&lt;&gt;"",E835&lt;&gt;""),N(E835)&lt;=N(D835)),"END BEFORE START; ",IF(N(M835)&lt;=0,"NO HOURS; ",""))&amp;IF(AND(N(A835)&gt;0,B835&lt;&gt;"",COUNTIFS('Time Entries'!$A$2:$A$1500,A835,'Time Entries'!$B$2:$B$1500,B835,'Time Entries'!$C$2:$C$1500,C835,'Time Entries'!$M$2:$M$1500,M835)&gt;1),"POSSIBLE DUPLICATE; ","")&amp;IF(AND(N(A835)&gt;0,B835&lt;&gt;"",N('Settings'!$B$2)&gt;0,SUMIFS('Time Entries'!$M$2:$M$1500,'Time Entries'!$A$2:$A$1500,A835,'Time Entries'!$B$2:$B$1500,B835)&gt;N('Settings'!$B$2)),"LONG DAY; ","")&amp;IF(AND(N(A835)&gt;0,N(J835)&gt;0,N(J835)-N(A835)&gt;N('Settings'!$B$4)),"ENTERED LATE; ","")&amp;IF(AND(N(A835)&gt;0,K835="",TODAY()-N(A835)&gt;=N('Settings'!$B$5)),"NOT APPROVED; ",""),LEN(IF(N(A835)=0,"NO DATE; ",IF(A835&gt;TODAY(),"FUTURE DATE; ",""))&amp;IF(B835="","NO WORKER; ",IF(COUNTIF('Workers'!$A$2:$A$61,B835)=0,"WORKER NOT ON WORKERS SHEET; ",""))&amp;IF(C835="","NO JOB; ",IF(COUNTIF('Jobs'!$A$2:$A$61,C835)=0,"JOB NOT ON JOBS SHEET; ",""))&amp;IF(AND(N(G835)=0,AND(D835&lt;&gt;"",E835&lt;&gt;""),N(E835)&lt;=N(D835)),"END BEFORE START; ",IF(N(M835)&lt;=0,"NO HOURS; ",""))&amp;IF(AND(N(A835)&gt;0,B835&lt;&gt;"",COUNTIFS('Time Entries'!$A$2:$A$1500,A835,'Time Entries'!$B$2:$B$1500,B835,'Time Entries'!$C$2:$C$1500,C835,'Time Entries'!$M$2:$M$1500,M835)&gt;1),"POSSIBLE DUPLICATE; ","")&amp;IF(AND(N(A835)&gt;0,B835&lt;&gt;"",N('Settings'!$B$2)&gt;0,SUMIFS('Time Entries'!$M$2:$M$1500,'Time Entries'!$A$2:$A$1500,A835,'Time Entries'!$B$2:$B$1500,B835)&gt;N('Settings'!$B$2)),"LONG DAY; ","")&amp;IF(AND(N(A835)&gt;0,N(J835)&gt;0,N(J835)-N(A835)&gt;N('Settings'!$B$4)),"ENTERED LATE; ","")&amp;IF(AND(N(A835)&gt;0,K835="",TODAY()-N(A835)&gt;=N('Settings'!$B$5)),"NOT APPROVED; ",""))-2)))</f>
        <v/>
      </c>
    </row>
    <row r="836">
      <c r="A836" s="6" t="n"/>
      <c r="D836" s="7" t="n"/>
      <c r="E836" s="7" t="n"/>
      <c r="J836" s="6" t="n"/>
      <c r="L836" s="8" t="n"/>
      <c r="M836" s="9">
        <f>IF(NOT(OR(A836&lt;&gt;"",B836&lt;&gt;"",C836&lt;&gt;"")),"",IF(N(G836)&gt;0,N(G836),IF(AND(AND(D836&lt;&gt;"",E836&lt;&gt;""),N(E836)&gt;N(D836)),ROUND((N(E836)-N(D836))*24-N(F836)/60,2),"")))</f>
        <v/>
      </c>
      <c r="N836" s="6">
        <f>IF(N(A836)=0,"",A836-WEEKDAY(A836,3))</f>
        <v/>
      </c>
      <c r="O836" s="8">
        <f>IF(NOT(OR(A836&lt;&gt;"",B836&lt;&gt;"",C836&lt;&gt;"")),"",IF(IF(N(A836)=0,"NO DATE; ",IF(A836&gt;TODAY(),"FUTURE DATE; ",""))&amp;IF(B836="","NO WORKER; ",IF(COUNTIF('Workers'!$A$2:$A$61,B836)=0,"WORKER NOT ON WORKERS SHEET; ",""))&amp;IF(C836="","NO JOB; ",IF(COUNTIF('Jobs'!$A$2:$A$61,C836)=0,"JOB NOT ON JOBS SHEET; ",""))&amp;IF(AND(N(G836)=0,AND(D836&lt;&gt;"",E836&lt;&gt;""),N(E836)&lt;=N(D836)),"END BEFORE START; ",IF(N(M836)&lt;=0,"NO HOURS; ",""))&amp;IF(AND(N(A836)&gt;0,B836&lt;&gt;"",COUNTIFS('Time Entries'!$A$2:$A$1500,A836,'Time Entries'!$B$2:$B$1500,B836,'Time Entries'!$C$2:$C$1500,C836,'Time Entries'!$M$2:$M$1500,M836)&gt;1),"POSSIBLE DUPLICATE; ","")&amp;IF(AND(N(A836)&gt;0,B836&lt;&gt;"",N('Settings'!$B$2)&gt;0,SUMIFS('Time Entries'!$M$2:$M$1500,'Time Entries'!$A$2:$A$1500,A836,'Time Entries'!$B$2:$B$1500,B836)&gt;N('Settings'!$B$2)),"LONG DAY; ","")&amp;IF(AND(N(A836)&gt;0,N(J836)&gt;0,N(J836)-N(A836)&gt;N('Settings'!$B$4)),"ENTERED LATE; ","")&amp;IF(AND(N(A836)&gt;0,K836="",TODAY()-N(A836)&gt;=N('Settings'!$B$5)),"NOT APPROVED; ","")="","",LEFT(IF(N(A836)=0,"NO DATE; ",IF(A836&gt;TODAY(),"FUTURE DATE; ",""))&amp;IF(B836="","NO WORKER; ",IF(COUNTIF('Workers'!$A$2:$A$61,B836)=0,"WORKER NOT ON WORKERS SHEET; ",""))&amp;IF(C836="","NO JOB; ",IF(COUNTIF('Jobs'!$A$2:$A$61,C836)=0,"JOB NOT ON JOBS SHEET; ",""))&amp;IF(AND(N(G836)=0,AND(D836&lt;&gt;"",E836&lt;&gt;""),N(E836)&lt;=N(D836)),"END BEFORE START; ",IF(N(M836)&lt;=0,"NO HOURS; ",""))&amp;IF(AND(N(A836)&gt;0,B836&lt;&gt;"",COUNTIFS('Time Entries'!$A$2:$A$1500,A836,'Time Entries'!$B$2:$B$1500,B836,'Time Entries'!$C$2:$C$1500,C836,'Time Entries'!$M$2:$M$1500,M836)&gt;1),"POSSIBLE DUPLICATE; ","")&amp;IF(AND(N(A836)&gt;0,B836&lt;&gt;"",N('Settings'!$B$2)&gt;0,SUMIFS('Time Entries'!$M$2:$M$1500,'Time Entries'!$A$2:$A$1500,A836,'Time Entries'!$B$2:$B$1500,B836)&gt;N('Settings'!$B$2)),"LONG DAY; ","")&amp;IF(AND(N(A836)&gt;0,N(J836)&gt;0,N(J836)-N(A836)&gt;N('Settings'!$B$4)),"ENTERED LATE; ","")&amp;IF(AND(N(A836)&gt;0,K836="",TODAY()-N(A836)&gt;=N('Settings'!$B$5)),"NOT APPROVED; ",""),LEN(IF(N(A836)=0,"NO DATE; ",IF(A836&gt;TODAY(),"FUTURE DATE; ",""))&amp;IF(B836="","NO WORKER; ",IF(COUNTIF('Workers'!$A$2:$A$61,B836)=0,"WORKER NOT ON WORKERS SHEET; ",""))&amp;IF(C836="","NO JOB; ",IF(COUNTIF('Jobs'!$A$2:$A$61,C836)=0,"JOB NOT ON JOBS SHEET; ",""))&amp;IF(AND(N(G836)=0,AND(D836&lt;&gt;"",E836&lt;&gt;""),N(E836)&lt;=N(D836)),"END BEFORE START; ",IF(N(M836)&lt;=0,"NO HOURS; ",""))&amp;IF(AND(N(A836)&gt;0,B836&lt;&gt;"",COUNTIFS('Time Entries'!$A$2:$A$1500,A836,'Time Entries'!$B$2:$B$1500,B836,'Time Entries'!$C$2:$C$1500,C836,'Time Entries'!$M$2:$M$1500,M836)&gt;1),"POSSIBLE DUPLICATE; ","")&amp;IF(AND(N(A836)&gt;0,B836&lt;&gt;"",N('Settings'!$B$2)&gt;0,SUMIFS('Time Entries'!$M$2:$M$1500,'Time Entries'!$A$2:$A$1500,A836,'Time Entries'!$B$2:$B$1500,B836)&gt;N('Settings'!$B$2)),"LONG DAY; ","")&amp;IF(AND(N(A836)&gt;0,N(J836)&gt;0,N(J836)-N(A836)&gt;N('Settings'!$B$4)),"ENTERED LATE; ","")&amp;IF(AND(N(A836)&gt;0,K836="",TODAY()-N(A836)&gt;=N('Settings'!$B$5)),"NOT APPROVED; ",""))-2)))</f>
        <v/>
      </c>
    </row>
    <row r="837">
      <c r="A837" s="6" t="n"/>
      <c r="D837" s="7" t="n"/>
      <c r="E837" s="7" t="n"/>
      <c r="J837" s="6" t="n"/>
      <c r="L837" s="8" t="n"/>
      <c r="M837" s="9">
        <f>IF(NOT(OR(A837&lt;&gt;"",B837&lt;&gt;"",C837&lt;&gt;"")),"",IF(N(G837)&gt;0,N(G837),IF(AND(AND(D837&lt;&gt;"",E837&lt;&gt;""),N(E837)&gt;N(D837)),ROUND((N(E837)-N(D837))*24-N(F837)/60,2),"")))</f>
        <v/>
      </c>
      <c r="N837" s="6">
        <f>IF(N(A837)=0,"",A837-WEEKDAY(A837,3))</f>
        <v/>
      </c>
      <c r="O837" s="8">
        <f>IF(NOT(OR(A837&lt;&gt;"",B837&lt;&gt;"",C837&lt;&gt;"")),"",IF(IF(N(A837)=0,"NO DATE; ",IF(A837&gt;TODAY(),"FUTURE DATE; ",""))&amp;IF(B837="","NO WORKER; ",IF(COUNTIF('Workers'!$A$2:$A$61,B837)=0,"WORKER NOT ON WORKERS SHEET; ",""))&amp;IF(C837="","NO JOB; ",IF(COUNTIF('Jobs'!$A$2:$A$61,C837)=0,"JOB NOT ON JOBS SHEET; ",""))&amp;IF(AND(N(G837)=0,AND(D837&lt;&gt;"",E837&lt;&gt;""),N(E837)&lt;=N(D837)),"END BEFORE START; ",IF(N(M837)&lt;=0,"NO HOURS; ",""))&amp;IF(AND(N(A837)&gt;0,B837&lt;&gt;"",COUNTIFS('Time Entries'!$A$2:$A$1500,A837,'Time Entries'!$B$2:$B$1500,B837,'Time Entries'!$C$2:$C$1500,C837,'Time Entries'!$M$2:$M$1500,M837)&gt;1),"POSSIBLE DUPLICATE; ","")&amp;IF(AND(N(A837)&gt;0,B837&lt;&gt;"",N('Settings'!$B$2)&gt;0,SUMIFS('Time Entries'!$M$2:$M$1500,'Time Entries'!$A$2:$A$1500,A837,'Time Entries'!$B$2:$B$1500,B837)&gt;N('Settings'!$B$2)),"LONG DAY; ","")&amp;IF(AND(N(A837)&gt;0,N(J837)&gt;0,N(J837)-N(A837)&gt;N('Settings'!$B$4)),"ENTERED LATE; ","")&amp;IF(AND(N(A837)&gt;0,K837="",TODAY()-N(A837)&gt;=N('Settings'!$B$5)),"NOT APPROVED; ","")="","",LEFT(IF(N(A837)=0,"NO DATE; ",IF(A837&gt;TODAY(),"FUTURE DATE; ",""))&amp;IF(B837="","NO WORKER; ",IF(COUNTIF('Workers'!$A$2:$A$61,B837)=0,"WORKER NOT ON WORKERS SHEET; ",""))&amp;IF(C837="","NO JOB; ",IF(COUNTIF('Jobs'!$A$2:$A$61,C837)=0,"JOB NOT ON JOBS SHEET; ",""))&amp;IF(AND(N(G837)=0,AND(D837&lt;&gt;"",E837&lt;&gt;""),N(E837)&lt;=N(D837)),"END BEFORE START; ",IF(N(M837)&lt;=0,"NO HOURS; ",""))&amp;IF(AND(N(A837)&gt;0,B837&lt;&gt;"",COUNTIFS('Time Entries'!$A$2:$A$1500,A837,'Time Entries'!$B$2:$B$1500,B837,'Time Entries'!$C$2:$C$1500,C837,'Time Entries'!$M$2:$M$1500,M837)&gt;1),"POSSIBLE DUPLICATE; ","")&amp;IF(AND(N(A837)&gt;0,B837&lt;&gt;"",N('Settings'!$B$2)&gt;0,SUMIFS('Time Entries'!$M$2:$M$1500,'Time Entries'!$A$2:$A$1500,A837,'Time Entries'!$B$2:$B$1500,B837)&gt;N('Settings'!$B$2)),"LONG DAY; ","")&amp;IF(AND(N(A837)&gt;0,N(J837)&gt;0,N(J837)-N(A837)&gt;N('Settings'!$B$4)),"ENTERED LATE; ","")&amp;IF(AND(N(A837)&gt;0,K837="",TODAY()-N(A837)&gt;=N('Settings'!$B$5)),"NOT APPROVED; ",""),LEN(IF(N(A837)=0,"NO DATE; ",IF(A837&gt;TODAY(),"FUTURE DATE; ",""))&amp;IF(B837="","NO WORKER; ",IF(COUNTIF('Workers'!$A$2:$A$61,B837)=0,"WORKER NOT ON WORKERS SHEET; ",""))&amp;IF(C837="","NO JOB; ",IF(COUNTIF('Jobs'!$A$2:$A$61,C837)=0,"JOB NOT ON JOBS SHEET; ",""))&amp;IF(AND(N(G837)=0,AND(D837&lt;&gt;"",E837&lt;&gt;""),N(E837)&lt;=N(D837)),"END BEFORE START; ",IF(N(M837)&lt;=0,"NO HOURS; ",""))&amp;IF(AND(N(A837)&gt;0,B837&lt;&gt;"",COUNTIFS('Time Entries'!$A$2:$A$1500,A837,'Time Entries'!$B$2:$B$1500,B837,'Time Entries'!$C$2:$C$1500,C837,'Time Entries'!$M$2:$M$1500,M837)&gt;1),"POSSIBLE DUPLICATE; ","")&amp;IF(AND(N(A837)&gt;0,B837&lt;&gt;"",N('Settings'!$B$2)&gt;0,SUMIFS('Time Entries'!$M$2:$M$1500,'Time Entries'!$A$2:$A$1500,A837,'Time Entries'!$B$2:$B$1500,B837)&gt;N('Settings'!$B$2)),"LONG DAY; ","")&amp;IF(AND(N(A837)&gt;0,N(J837)&gt;0,N(J837)-N(A837)&gt;N('Settings'!$B$4)),"ENTERED LATE; ","")&amp;IF(AND(N(A837)&gt;0,K837="",TODAY()-N(A837)&gt;=N('Settings'!$B$5)),"NOT APPROVED; ",""))-2)))</f>
        <v/>
      </c>
    </row>
    <row r="838">
      <c r="A838" s="6" t="n"/>
      <c r="D838" s="7" t="n"/>
      <c r="E838" s="7" t="n"/>
      <c r="J838" s="6" t="n"/>
      <c r="L838" s="8" t="n"/>
      <c r="M838" s="9">
        <f>IF(NOT(OR(A838&lt;&gt;"",B838&lt;&gt;"",C838&lt;&gt;"")),"",IF(N(G838)&gt;0,N(G838),IF(AND(AND(D838&lt;&gt;"",E838&lt;&gt;""),N(E838)&gt;N(D838)),ROUND((N(E838)-N(D838))*24-N(F838)/60,2),"")))</f>
        <v/>
      </c>
      <c r="N838" s="6">
        <f>IF(N(A838)=0,"",A838-WEEKDAY(A838,3))</f>
        <v/>
      </c>
      <c r="O838" s="8">
        <f>IF(NOT(OR(A838&lt;&gt;"",B838&lt;&gt;"",C838&lt;&gt;"")),"",IF(IF(N(A838)=0,"NO DATE; ",IF(A838&gt;TODAY(),"FUTURE DATE; ",""))&amp;IF(B838="","NO WORKER; ",IF(COUNTIF('Workers'!$A$2:$A$61,B838)=0,"WORKER NOT ON WORKERS SHEET; ",""))&amp;IF(C838="","NO JOB; ",IF(COUNTIF('Jobs'!$A$2:$A$61,C838)=0,"JOB NOT ON JOBS SHEET; ",""))&amp;IF(AND(N(G838)=0,AND(D838&lt;&gt;"",E838&lt;&gt;""),N(E838)&lt;=N(D838)),"END BEFORE START; ",IF(N(M838)&lt;=0,"NO HOURS; ",""))&amp;IF(AND(N(A838)&gt;0,B838&lt;&gt;"",COUNTIFS('Time Entries'!$A$2:$A$1500,A838,'Time Entries'!$B$2:$B$1500,B838,'Time Entries'!$C$2:$C$1500,C838,'Time Entries'!$M$2:$M$1500,M838)&gt;1),"POSSIBLE DUPLICATE; ","")&amp;IF(AND(N(A838)&gt;0,B838&lt;&gt;"",N('Settings'!$B$2)&gt;0,SUMIFS('Time Entries'!$M$2:$M$1500,'Time Entries'!$A$2:$A$1500,A838,'Time Entries'!$B$2:$B$1500,B838)&gt;N('Settings'!$B$2)),"LONG DAY; ","")&amp;IF(AND(N(A838)&gt;0,N(J838)&gt;0,N(J838)-N(A838)&gt;N('Settings'!$B$4)),"ENTERED LATE; ","")&amp;IF(AND(N(A838)&gt;0,K838="",TODAY()-N(A838)&gt;=N('Settings'!$B$5)),"NOT APPROVED; ","")="","",LEFT(IF(N(A838)=0,"NO DATE; ",IF(A838&gt;TODAY(),"FUTURE DATE; ",""))&amp;IF(B838="","NO WORKER; ",IF(COUNTIF('Workers'!$A$2:$A$61,B838)=0,"WORKER NOT ON WORKERS SHEET; ",""))&amp;IF(C838="","NO JOB; ",IF(COUNTIF('Jobs'!$A$2:$A$61,C838)=0,"JOB NOT ON JOBS SHEET; ",""))&amp;IF(AND(N(G838)=0,AND(D838&lt;&gt;"",E838&lt;&gt;""),N(E838)&lt;=N(D838)),"END BEFORE START; ",IF(N(M838)&lt;=0,"NO HOURS; ",""))&amp;IF(AND(N(A838)&gt;0,B838&lt;&gt;"",COUNTIFS('Time Entries'!$A$2:$A$1500,A838,'Time Entries'!$B$2:$B$1500,B838,'Time Entries'!$C$2:$C$1500,C838,'Time Entries'!$M$2:$M$1500,M838)&gt;1),"POSSIBLE DUPLICATE; ","")&amp;IF(AND(N(A838)&gt;0,B838&lt;&gt;"",N('Settings'!$B$2)&gt;0,SUMIFS('Time Entries'!$M$2:$M$1500,'Time Entries'!$A$2:$A$1500,A838,'Time Entries'!$B$2:$B$1500,B838)&gt;N('Settings'!$B$2)),"LONG DAY; ","")&amp;IF(AND(N(A838)&gt;0,N(J838)&gt;0,N(J838)-N(A838)&gt;N('Settings'!$B$4)),"ENTERED LATE; ","")&amp;IF(AND(N(A838)&gt;0,K838="",TODAY()-N(A838)&gt;=N('Settings'!$B$5)),"NOT APPROVED; ",""),LEN(IF(N(A838)=0,"NO DATE; ",IF(A838&gt;TODAY(),"FUTURE DATE; ",""))&amp;IF(B838="","NO WORKER; ",IF(COUNTIF('Workers'!$A$2:$A$61,B838)=0,"WORKER NOT ON WORKERS SHEET; ",""))&amp;IF(C838="","NO JOB; ",IF(COUNTIF('Jobs'!$A$2:$A$61,C838)=0,"JOB NOT ON JOBS SHEET; ",""))&amp;IF(AND(N(G838)=0,AND(D838&lt;&gt;"",E838&lt;&gt;""),N(E838)&lt;=N(D838)),"END BEFORE START; ",IF(N(M838)&lt;=0,"NO HOURS; ",""))&amp;IF(AND(N(A838)&gt;0,B838&lt;&gt;"",COUNTIFS('Time Entries'!$A$2:$A$1500,A838,'Time Entries'!$B$2:$B$1500,B838,'Time Entries'!$C$2:$C$1500,C838,'Time Entries'!$M$2:$M$1500,M838)&gt;1),"POSSIBLE DUPLICATE; ","")&amp;IF(AND(N(A838)&gt;0,B838&lt;&gt;"",N('Settings'!$B$2)&gt;0,SUMIFS('Time Entries'!$M$2:$M$1500,'Time Entries'!$A$2:$A$1500,A838,'Time Entries'!$B$2:$B$1500,B838)&gt;N('Settings'!$B$2)),"LONG DAY; ","")&amp;IF(AND(N(A838)&gt;0,N(J838)&gt;0,N(J838)-N(A838)&gt;N('Settings'!$B$4)),"ENTERED LATE; ","")&amp;IF(AND(N(A838)&gt;0,K838="",TODAY()-N(A838)&gt;=N('Settings'!$B$5)),"NOT APPROVED; ",""))-2)))</f>
        <v/>
      </c>
    </row>
    <row r="839">
      <c r="A839" s="6" t="n"/>
      <c r="D839" s="7" t="n"/>
      <c r="E839" s="7" t="n"/>
      <c r="J839" s="6" t="n"/>
      <c r="L839" s="8" t="n"/>
      <c r="M839" s="9">
        <f>IF(NOT(OR(A839&lt;&gt;"",B839&lt;&gt;"",C839&lt;&gt;"")),"",IF(N(G839)&gt;0,N(G839),IF(AND(AND(D839&lt;&gt;"",E839&lt;&gt;""),N(E839)&gt;N(D839)),ROUND((N(E839)-N(D839))*24-N(F839)/60,2),"")))</f>
        <v/>
      </c>
      <c r="N839" s="6">
        <f>IF(N(A839)=0,"",A839-WEEKDAY(A839,3))</f>
        <v/>
      </c>
      <c r="O839" s="8">
        <f>IF(NOT(OR(A839&lt;&gt;"",B839&lt;&gt;"",C839&lt;&gt;"")),"",IF(IF(N(A839)=0,"NO DATE; ",IF(A839&gt;TODAY(),"FUTURE DATE; ",""))&amp;IF(B839="","NO WORKER; ",IF(COUNTIF('Workers'!$A$2:$A$61,B839)=0,"WORKER NOT ON WORKERS SHEET; ",""))&amp;IF(C839="","NO JOB; ",IF(COUNTIF('Jobs'!$A$2:$A$61,C839)=0,"JOB NOT ON JOBS SHEET; ",""))&amp;IF(AND(N(G839)=0,AND(D839&lt;&gt;"",E839&lt;&gt;""),N(E839)&lt;=N(D839)),"END BEFORE START; ",IF(N(M839)&lt;=0,"NO HOURS; ",""))&amp;IF(AND(N(A839)&gt;0,B839&lt;&gt;"",COUNTIFS('Time Entries'!$A$2:$A$1500,A839,'Time Entries'!$B$2:$B$1500,B839,'Time Entries'!$C$2:$C$1500,C839,'Time Entries'!$M$2:$M$1500,M839)&gt;1),"POSSIBLE DUPLICATE; ","")&amp;IF(AND(N(A839)&gt;0,B839&lt;&gt;"",N('Settings'!$B$2)&gt;0,SUMIFS('Time Entries'!$M$2:$M$1500,'Time Entries'!$A$2:$A$1500,A839,'Time Entries'!$B$2:$B$1500,B839)&gt;N('Settings'!$B$2)),"LONG DAY; ","")&amp;IF(AND(N(A839)&gt;0,N(J839)&gt;0,N(J839)-N(A839)&gt;N('Settings'!$B$4)),"ENTERED LATE; ","")&amp;IF(AND(N(A839)&gt;0,K839="",TODAY()-N(A839)&gt;=N('Settings'!$B$5)),"NOT APPROVED; ","")="","",LEFT(IF(N(A839)=0,"NO DATE; ",IF(A839&gt;TODAY(),"FUTURE DATE; ",""))&amp;IF(B839="","NO WORKER; ",IF(COUNTIF('Workers'!$A$2:$A$61,B839)=0,"WORKER NOT ON WORKERS SHEET; ",""))&amp;IF(C839="","NO JOB; ",IF(COUNTIF('Jobs'!$A$2:$A$61,C839)=0,"JOB NOT ON JOBS SHEET; ",""))&amp;IF(AND(N(G839)=0,AND(D839&lt;&gt;"",E839&lt;&gt;""),N(E839)&lt;=N(D839)),"END BEFORE START; ",IF(N(M839)&lt;=0,"NO HOURS; ",""))&amp;IF(AND(N(A839)&gt;0,B839&lt;&gt;"",COUNTIFS('Time Entries'!$A$2:$A$1500,A839,'Time Entries'!$B$2:$B$1500,B839,'Time Entries'!$C$2:$C$1500,C839,'Time Entries'!$M$2:$M$1500,M839)&gt;1),"POSSIBLE DUPLICATE; ","")&amp;IF(AND(N(A839)&gt;0,B839&lt;&gt;"",N('Settings'!$B$2)&gt;0,SUMIFS('Time Entries'!$M$2:$M$1500,'Time Entries'!$A$2:$A$1500,A839,'Time Entries'!$B$2:$B$1500,B839)&gt;N('Settings'!$B$2)),"LONG DAY; ","")&amp;IF(AND(N(A839)&gt;0,N(J839)&gt;0,N(J839)-N(A839)&gt;N('Settings'!$B$4)),"ENTERED LATE; ","")&amp;IF(AND(N(A839)&gt;0,K839="",TODAY()-N(A839)&gt;=N('Settings'!$B$5)),"NOT APPROVED; ",""),LEN(IF(N(A839)=0,"NO DATE; ",IF(A839&gt;TODAY(),"FUTURE DATE; ",""))&amp;IF(B839="","NO WORKER; ",IF(COUNTIF('Workers'!$A$2:$A$61,B839)=0,"WORKER NOT ON WORKERS SHEET; ",""))&amp;IF(C839="","NO JOB; ",IF(COUNTIF('Jobs'!$A$2:$A$61,C839)=0,"JOB NOT ON JOBS SHEET; ",""))&amp;IF(AND(N(G839)=0,AND(D839&lt;&gt;"",E839&lt;&gt;""),N(E839)&lt;=N(D839)),"END BEFORE START; ",IF(N(M839)&lt;=0,"NO HOURS; ",""))&amp;IF(AND(N(A839)&gt;0,B839&lt;&gt;"",COUNTIFS('Time Entries'!$A$2:$A$1500,A839,'Time Entries'!$B$2:$B$1500,B839,'Time Entries'!$C$2:$C$1500,C839,'Time Entries'!$M$2:$M$1500,M839)&gt;1),"POSSIBLE DUPLICATE; ","")&amp;IF(AND(N(A839)&gt;0,B839&lt;&gt;"",N('Settings'!$B$2)&gt;0,SUMIFS('Time Entries'!$M$2:$M$1500,'Time Entries'!$A$2:$A$1500,A839,'Time Entries'!$B$2:$B$1500,B839)&gt;N('Settings'!$B$2)),"LONG DAY; ","")&amp;IF(AND(N(A839)&gt;0,N(J839)&gt;0,N(J839)-N(A839)&gt;N('Settings'!$B$4)),"ENTERED LATE; ","")&amp;IF(AND(N(A839)&gt;0,K839="",TODAY()-N(A839)&gt;=N('Settings'!$B$5)),"NOT APPROVED; ",""))-2)))</f>
        <v/>
      </c>
    </row>
    <row r="840">
      <c r="A840" s="6" t="n"/>
      <c r="D840" s="7" t="n"/>
      <c r="E840" s="7" t="n"/>
      <c r="J840" s="6" t="n"/>
      <c r="L840" s="8" t="n"/>
      <c r="M840" s="9">
        <f>IF(NOT(OR(A840&lt;&gt;"",B840&lt;&gt;"",C840&lt;&gt;"")),"",IF(N(G840)&gt;0,N(G840),IF(AND(AND(D840&lt;&gt;"",E840&lt;&gt;""),N(E840)&gt;N(D840)),ROUND((N(E840)-N(D840))*24-N(F840)/60,2),"")))</f>
        <v/>
      </c>
      <c r="N840" s="6">
        <f>IF(N(A840)=0,"",A840-WEEKDAY(A840,3))</f>
        <v/>
      </c>
      <c r="O840" s="8">
        <f>IF(NOT(OR(A840&lt;&gt;"",B840&lt;&gt;"",C840&lt;&gt;"")),"",IF(IF(N(A840)=0,"NO DATE; ",IF(A840&gt;TODAY(),"FUTURE DATE; ",""))&amp;IF(B840="","NO WORKER; ",IF(COUNTIF('Workers'!$A$2:$A$61,B840)=0,"WORKER NOT ON WORKERS SHEET; ",""))&amp;IF(C840="","NO JOB; ",IF(COUNTIF('Jobs'!$A$2:$A$61,C840)=0,"JOB NOT ON JOBS SHEET; ",""))&amp;IF(AND(N(G840)=0,AND(D840&lt;&gt;"",E840&lt;&gt;""),N(E840)&lt;=N(D840)),"END BEFORE START; ",IF(N(M840)&lt;=0,"NO HOURS; ",""))&amp;IF(AND(N(A840)&gt;0,B840&lt;&gt;"",COUNTIFS('Time Entries'!$A$2:$A$1500,A840,'Time Entries'!$B$2:$B$1500,B840,'Time Entries'!$C$2:$C$1500,C840,'Time Entries'!$M$2:$M$1500,M840)&gt;1),"POSSIBLE DUPLICATE; ","")&amp;IF(AND(N(A840)&gt;0,B840&lt;&gt;"",N('Settings'!$B$2)&gt;0,SUMIFS('Time Entries'!$M$2:$M$1500,'Time Entries'!$A$2:$A$1500,A840,'Time Entries'!$B$2:$B$1500,B840)&gt;N('Settings'!$B$2)),"LONG DAY; ","")&amp;IF(AND(N(A840)&gt;0,N(J840)&gt;0,N(J840)-N(A840)&gt;N('Settings'!$B$4)),"ENTERED LATE; ","")&amp;IF(AND(N(A840)&gt;0,K840="",TODAY()-N(A840)&gt;=N('Settings'!$B$5)),"NOT APPROVED; ","")="","",LEFT(IF(N(A840)=0,"NO DATE; ",IF(A840&gt;TODAY(),"FUTURE DATE; ",""))&amp;IF(B840="","NO WORKER; ",IF(COUNTIF('Workers'!$A$2:$A$61,B840)=0,"WORKER NOT ON WORKERS SHEET; ",""))&amp;IF(C840="","NO JOB; ",IF(COUNTIF('Jobs'!$A$2:$A$61,C840)=0,"JOB NOT ON JOBS SHEET; ",""))&amp;IF(AND(N(G840)=0,AND(D840&lt;&gt;"",E840&lt;&gt;""),N(E840)&lt;=N(D840)),"END BEFORE START; ",IF(N(M840)&lt;=0,"NO HOURS; ",""))&amp;IF(AND(N(A840)&gt;0,B840&lt;&gt;"",COUNTIFS('Time Entries'!$A$2:$A$1500,A840,'Time Entries'!$B$2:$B$1500,B840,'Time Entries'!$C$2:$C$1500,C840,'Time Entries'!$M$2:$M$1500,M840)&gt;1),"POSSIBLE DUPLICATE; ","")&amp;IF(AND(N(A840)&gt;0,B840&lt;&gt;"",N('Settings'!$B$2)&gt;0,SUMIFS('Time Entries'!$M$2:$M$1500,'Time Entries'!$A$2:$A$1500,A840,'Time Entries'!$B$2:$B$1500,B840)&gt;N('Settings'!$B$2)),"LONG DAY; ","")&amp;IF(AND(N(A840)&gt;0,N(J840)&gt;0,N(J840)-N(A840)&gt;N('Settings'!$B$4)),"ENTERED LATE; ","")&amp;IF(AND(N(A840)&gt;0,K840="",TODAY()-N(A840)&gt;=N('Settings'!$B$5)),"NOT APPROVED; ",""),LEN(IF(N(A840)=0,"NO DATE; ",IF(A840&gt;TODAY(),"FUTURE DATE; ",""))&amp;IF(B840="","NO WORKER; ",IF(COUNTIF('Workers'!$A$2:$A$61,B840)=0,"WORKER NOT ON WORKERS SHEET; ",""))&amp;IF(C840="","NO JOB; ",IF(COUNTIF('Jobs'!$A$2:$A$61,C840)=0,"JOB NOT ON JOBS SHEET; ",""))&amp;IF(AND(N(G840)=0,AND(D840&lt;&gt;"",E840&lt;&gt;""),N(E840)&lt;=N(D840)),"END BEFORE START; ",IF(N(M840)&lt;=0,"NO HOURS; ",""))&amp;IF(AND(N(A840)&gt;0,B840&lt;&gt;"",COUNTIFS('Time Entries'!$A$2:$A$1500,A840,'Time Entries'!$B$2:$B$1500,B840,'Time Entries'!$C$2:$C$1500,C840,'Time Entries'!$M$2:$M$1500,M840)&gt;1),"POSSIBLE DUPLICATE; ","")&amp;IF(AND(N(A840)&gt;0,B840&lt;&gt;"",N('Settings'!$B$2)&gt;0,SUMIFS('Time Entries'!$M$2:$M$1500,'Time Entries'!$A$2:$A$1500,A840,'Time Entries'!$B$2:$B$1500,B840)&gt;N('Settings'!$B$2)),"LONG DAY; ","")&amp;IF(AND(N(A840)&gt;0,N(J840)&gt;0,N(J840)-N(A840)&gt;N('Settings'!$B$4)),"ENTERED LATE; ","")&amp;IF(AND(N(A840)&gt;0,K840="",TODAY()-N(A840)&gt;=N('Settings'!$B$5)),"NOT APPROVED; ",""))-2)))</f>
        <v/>
      </c>
    </row>
    <row r="841">
      <c r="A841" s="6" t="n"/>
      <c r="D841" s="7" t="n"/>
      <c r="E841" s="7" t="n"/>
      <c r="J841" s="6" t="n"/>
      <c r="L841" s="8" t="n"/>
      <c r="M841" s="9">
        <f>IF(NOT(OR(A841&lt;&gt;"",B841&lt;&gt;"",C841&lt;&gt;"")),"",IF(N(G841)&gt;0,N(G841),IF(AND(AND(D841&lt;&gt;"",E841&lt;&gt;""),N(E841)&gt;N(D841)),ROUND((N(E841)-N(D841))*24-N(F841)/60,2),"")))</f>
        <v/>
      </c>
      <c r="N841" s="6">
        <f>IF(N(A841)=0,"",A841-WEEKDAY(A841,3))</f>
        <v/>
      </c>
      <c r="O841" s="8">
        <f>IF(NOT(OR(A841&lt;&gt;"",B841&lt;&gt;"",C841&lt;&gt;"")),"",IF(IF(N(A841)=0,"NO DATE; ",IF(A841&gt;TODAY(),"FUTURE DATE; ",""))&amp;IF(B841="","NO WORKER; ",IF(COUNTIF('Workers'!$A$2:$A$61,B841)=0,"WORKER NOT ON WORKERS SHEET; ",""))&amp;IF(C841="","NO JOB; ",IF(COUNTIF('Jobs'!$A$2:$A$61,C841)=0,"JOB NOT ON JOBS SHEET; ",""))&amp;IF(AND(N(G841)=0,AND(D841&lt;&gt;"",E841&lt;&gt;""),N(E841)&lt;=N(D841)),"END BEFORE START; ",IF(N(M841)&lt;=0,"NO HOURS; ",""))&amp;IF(AND(N(A841)&gt;0,B841&lt;&gt;"",COUNTIFS('Time Entries'!$A$2:$A$1500,A841,'Time Entries'!$B$2:$B$1500,B841,'Time Entries'!$C$2:$C$1500,C841,'Time Entries'!$M$2:$M$1500,M841)&gt;1),"POSSIBLE DUPLICATE; ","")&amp;IF(AND(N(A841)&gt;0,B841&lt;&gt;"",N('Settings'!$B$2)&gt;0,SUMIFS('Time Entries'!$M$2:$M$1500,'Time Entries'!$A$2:$A$1500,A841,'Time Entries'!$B$2:$B$1500,B841)&gt;N('Settings'!$B$2)),"LONG DAY; ","")&amp;IF(AND(N(A841)&gt;0,N(J841)&gt;0,N(J841)-N(A841)&gt;N('Settings'!$B$4)),"ENTERED LATE; ","")&amp;IF(AND(N(A841)&gt;0,K841="",TODAY()-N(A841)&gt;=N('Settings'!$B$5)),"NOT APPROVED; ","")="","",LEFT(IF(N(A841)=0,"NO DATE; ",IF(A841&gt;TODAY(),"FUTURE DATE; ",""))&amp;IF(B841="","NO WORKER; ",IF(COUNTIF('Workers'!$A$2:$A$61,B841)=0,"WORKER NOT ON WORKERS SHEET; ",""))&amp;IF(C841="","NO JOB; ",IF(COUNTIF('Jobs'!$A$2:$A$61,C841)=0,"JOB NOT ON JOBS SHEET; ",""))&amp;IF(AND(N(G841)=0,AND(D841&lt;&gt;"",E841&lt;&gt;""),N(E841)&lt;=N(D841)),"END BEFORE START; ",IF(N(M841)&lt;=0,"NO HOURS; ",""))&amp;IF(AND(N(A841)&gt;0,B841&lt;&gt;"",COUNTIFS('Time Entries'!$A$2:$A$1500,A841,'Time Entries'!$B$2:$B$1500,B841,'Time Entries'!$C$2:$C$1500,C841,'Time Entries'!$M$2:$M$1500,M841)&gt;1),"POSSIBLE DUPLICATE; ","")&amp;IF(AND(N(A841)&gt;0,B841&lt;&gt;"",N('Settings'!$B$2)&gt;0,SUMIFS('Time Entries'!$M$2:$M$1500,'Time Entries'!$A$2:$A$1500,A841,'Time Entries'!$B$2:$B$1500,B841)&gt;N('Settings'!$B$2)),"LONG DAY; ","")&amp;IF(AND(N(A841)&gt;0,N(J841)&gt;0,N(J841)-N(A841)&gt;N('Settings'!$B$4)),"ENTERED LATE; ","")&amp;IF(AND(N(A841)&gt;0,K841="",TODAY()-N(A841)&gt;=N('Settings'!$B$5)),"NOT APPROVED; ",""),LEN(IF(N(A841)=0,"NO DATE; ",IF(A841&gt;TODAY(),"FUTURE DATE; ",""))&amp;IF(B841="","NO WORKER; ",IF(COUNTIF('Workers'!$A$2:$A$61,B841)=0,"WORKER NOT ON WORKERS SHEET; ",""))&amp;IF(C841="","NO JOB; ",IF(COUNTIF('Jobs'!$A$2:$A$61,C841)=0,"JOB NOT ON JOBS SHEET; ",""))&amp;IF(AND(N(G841)=0,AND(D841&lt;&gt;"",E841&lt;&gt;""),N(E841)&lt;=N(D841)),"END BEFORE START; ",IF(N(M841)&lt;=0,"NO HOURS; ",""))&amp;IF(AND(N(A841)&gt;0,B841&lt;&gt;"",COUNTIFS('Time Entries'!$A$2:$A$1500,A841,'Time Entries'!$B$2:$B$1500,B841,'Time Entries'!$C$2:$C$1500,C841,'Time Entries'!$M$2:$M$1500,M841)&gt;1),"POSSIBLE DUPLICATE; ","")&amp;IF(AND(N(A841)&gt;0,B841&lt;&gt;"",N('Settings'!$B$2)&gt;0,SUMIFS('Time Entries'!$M$2:$M$1500,'Time Entries'!$A$2:$A$1500,A841,'Time Entries'!$B$2:$B$1500,B841)&gt;N('Settings'!$B$2)),"LONG DAY; ","")&amp;IF(AND(N(A841)&gt;0,N(J841)&gt;0,N(J841)-N(A841)&gt;N('Settings'!$B$4)),"ENTERED LATE; ","")&amp;IF(AND(N(A841)&gt;0,K841="",TODAY()-N(A841)&gt;=N('Settings'!$B$5)),"NOT APPROVED; ",""))-2)))</f>
        <v/>
      </c>
    </row>
    <row r="842">
      <c r="A842" s="6" t="n"/>
      <c r="D842" s="7" t="n"/>
      <c r="E842" s="7" t="n"/>
      <c r="J842" s="6" t="n"/>
      <c r="L842" s="8" t="n"/>
      <c r="M842" s="9">
        <f>IF(NOT(OR(A842&lt;&gt;"",B842&lt;&gt;"",C842&lt;&gt;"")),"",IF(N(G842)&gt;0,N(G842),IF(AND(AND(D842&lt;&gt;"",E842&lt;&gt;""),N(E842)&gt;N(D842)),ROUND((N(E842)-N(D842))*24-N(F842)/60,2),"")))</f>
        <v/>
      </c>
      <c r="N842" s="6">
        <f>IF(N(A842)=0,"",A842-WEEKDAY(A842,3))</f>
        <v/>
      </c>
      <c r="O842" s="8">
        <f>IF(NOT(OR(A842&lt;&gt;"",B842&lt;&gt;"",C842&lt;&gt;"")),"",IF(IF(N(A842)=0,"NO DATE; ",IF(A842&gt;TODAY(),"FUTURE DATE; ",""))&amp;IF(B842="","NO WORKER; ",IF(COUNTIF('Workers'!$A$2:$A$61,B842)=0,"WORKER NOT ON WORKERS SHEET; ",""))&amp;IF(C842="","NO JOB; ",IF(COUNTIF('Jobs'!$A$2:$A$61,C842)=0,"JOB NOT ON JOBS SHEET; ",""))&amp;IF(AND(N(G842)=0,AND(D842&lt;&gt;"",E842&lt;&gt;""),N(E842)&lt;=N(D842)),"END BEFORE START; ",IF(N(M842)&lt;=0,"NO HOURS; ",""))&amp;IF(AND(N(A842)&gt;0,B842&lt;&gt;"",COUNTIFS('Time Entries'!$A$2:$A$1500,A842,'Time Entries'!$B$2:$B$1500,B842,'Time Entries'!$C$2:$C$1500,C842,'Time Entries'!$M$2:$M$1500,M842)&gt;1),"POSSIBLE DUPLICATE; ","")&amp;IF(AND(N(A842)&gt;0,B842&lt;&gt;"",N('Settings'!$B$2)&gt;0,SUMIFS('Time Entries'!$M$2:$M$1500,'Time Entries'!$A$2:$A$1500,A842,'Time Entries'!$B$2:$B$1500,B842)&gt;N('Settings'!$B$2)),"LONG DAY; ","")&amp;IF(AND(N(A842)&gt;0,N(J842)&gt;0,N(J842)-N(A842)&gt;N('Settings'!$B$4)),"ENTERED LATE; ","")&amp;IF(AND(N(A842)&gt;0,K842="",TODAY()-N(A842)&gt;=N('Settings'!$B$5)),"NOT APPROVED; ","")="","",LEFT(IF(N(A842)=0,"NO DATE; ",IF(A842&gt;TODAY(),"FUTURE DATE; ",""))&amp;IF(B842="","NO WORKER; ",IF(COUNTIF('Workers'!$A$2:$A$61,B842)=0,"WORKER NOT ON WORKERS SHEET; ",""))&amp;IF(C842="","NO JOB; ",IF(COUNTIF('Jobs'!$A$2:$A$61,C842)=0,"JOB NOT ON JOBS SHEET; ",""))&amp;IF(AND(N(G842)=0,AND(D842&lt;&gt;"",E842&lt;&gt;""),N(E842)&lt;=N(D842)),"END BEFORE START; ",IF(N(M842)&lt;=0,"NO HOURS; ",""))&amp;IF(AND(N(A842)&gt;0,B842&lt;&gt;"",COUNTIFS('Time Entries'!$A$2:$A$1500,A842,'Time Entries'!$B$2:$B$1500,B842,'Time Entries'!$C$2:$C$1500,C842,'Time Entries'!$M$2:$M$1500,M842)&gt;1),"POSSIBLE DUPLICATE; ","")&amp;IF(AND(N(A842)&gt;0,B842&lt;&gt;"",N('Settings'!$B$2)&gt;0,SUMIFS('Time Entries'!$M$2:$M$1500,'Time Entries'!$A$2:$A$1500,A842,'Time Entries'!$B$2:$B$1500,B842)&gt;N('Settings'!$B$2)),"LONG DAY; ","")&amp;IF(AND(N(A842)&gt;0,N(J842)&gt;0,N(J842)-N(A842)&gt;N('Settings'!$B$4)),"ENTERED LATE; ","")&amp;IF(AND(N(A842)&gt;0,K842="",TODAY()-N(A842)&gt;=N('Settings'!$B$5)),"NOT APPROVED; ",""),LEN(IF(N(A842)=0,"NO DATE; ",IF(A842&gt;TODAY(),"FUTURE DATE; ",""))&amp;IF(B842="","NO WORKER; ",IF(COUNTIF('Workers'!$A$2:$A$61,B842)=0,"WORKER NOT ON WORKERS SHEET; ",""))&amp;IF(C842="","NO JOB; ",IF(COUNTIF('Jobs'!$A$2:$A$61,C842)=0,"JOB NOT ON JOBS SHEET; ",""))&amp;IF(AND(N(G842)=0,AND(D842&lt;&gt;"",E842&lt;&gt;""),N(E842)&lt;=N(D842)),"END BEFORE START; ",IF(N(M842)&lt;=0,"NO HOURS; ",""))&amp;IF(AND(N(A842)&gt;0,B842&lt;&gt;"",COUNTIFS('Time Entries'!$A$2:$A$1500,A842,'Time Entries'!$B$2:$B$1500,B842,'Time Entries'!$C$2:$C$1500,C842,'Time Entries'!$M$2:$M$1500,M842)&gt;1),"POSSIBLE DUPLICATE; ","")&amp;IF(AND(N(A842)&gt;0,B842&lt;&gt;"",N('Settings'!$B$2)&gt;0,SUMIFS('Time Entries'!$M$2:$M$1500,'Time Entries'!$A$2:$A$1500,A842,'Time Entries'!$B$2:$B$1500,B842)&gt;N('Settings'!$B$2)),"LONG DAY; ","")&amp;IF(AND(N(A842)&gt;0,N(J842)&gt;0,N(J842)-N(A842)&gt;N('Settings'!$B$4)),"ENTERED LATE; ","")&amp;IF(AND(N(A842)&gt;0,K842="",TODAY()-N(A842)&gt;=N('Settings'!$B$5)),"NOT APPROVED; ",""))-2)))</f>
        <v/>
      </c>
    </row>
    <row r="843">
      <c r="A843" s="6" t="n"/>
      <c r="D843" s="7" t="n"/>
      <c r="E843" s="7" t="n"/>
      <c r="J843" s="6" t="n"/>
      <c r="L843" s="8" t="n"/>
      <c r="M843" s="9">
        <f>IF(NOT(OR(A843&lt;&gt;"",B843&lt;&gt;"",C843&lt;&gt;"")),"",IF(N(G843)&gt;0,N(G843),IF(AND(AND(D843&lt;&gt;"",E843&lt;&gt;""),N(E843)&gt;N(D843)),ROUND((N(E843)-N(D843))*24-N(F843)/60,2),"")))</f>
        <v/>
      </c>
      <c r="N843" s="6">
        <f>IF(N(A843)=0,"",A843-WEEKDAY(A843,3))</f>
        <v/>
      </c>
      <c r="O843" s="8">
        <f>IF(NOT(OR(A843&lt;&gt;"",B843&lt;&gt;"",C843&lt;&gt;"")),"",IF(IF(N(A843)=0,"NO DATE; ",IF(A843&gt;TODAY(),"FUTURE DATE; ",""))&amp;IF(B843="","NO WORKER; ",IF(COUNTIF('Workers'!$A$2:$A$61,B843)=0,"WORKER NOT ON WORKERS SHEET; ",""))&amp;IF(C843="","NO JOB; ",IF(COUNTIF('Jobs'!$A$2:$A$61,C843)=0,"JOB NOT ON JOBS SHEET; ",""))&amp;IF(AND(N(G843)=0,AND(D843&lt;&gt;"",E843&lt;&gt;""),N(E843)&lt;=N(D843)),"END BEFORE START; ",IF(N(M843)&lt;=0,"NO HOURS; ",""))&amp;IF(AND(N(A843)&gt;0,B843&lt;&gt;"",COUNTIFS('Time Entries'!$A$2:$A$1500,A843,'Time Entries'!$B$2:$B$1500,B843,'Time Entries'!$C$2:$C$1500,C843,'Time Entries'!$M$2:$M$1500,M843)&gt;1),"POSSIBLE DUPLICATE; ","")&amp;IF(AND(N(A843)&gt;0,B843&lt;&gt;"",N('Settings'!$B$2)&gt;0,SUMIFS('Time Entries'!$M$2:$M$1500,'Time Entries'!$A$2:$A$1500,A843,'Time Entries'!$B$2:$B$1500,B843)&gt;N('Settings'!$B$2)),"LONG DAY; ","")&amp;IF(AND(N(A843)&gt;0,N(J843)&gt;0,N(J843)-N(A843)&gt;N('Settings'!$B$4)),"ENTERED LATE; ","")&amp;IF(AND(N(A843)&gt;0,K843="",TODAY()-N(A843)&gt;=N('Settings'!$B$5)),"NOT APPROVED; ","")="","",LEFT(IF(N(A843)=0,"NO DATE; ",IF(A843&gt;TODAY(),"FUTURE DATE; ",""))&amp;IF(B843="","NO WORKER; ",IF(COUNTIF('Workers'!$A$2:$A$61,B843)=0,"WORKER NOT ON WORKERS SHEET; ",""))&amp;IF(C843="","NO JOB; ",IF(COUNTIF('Jobs'!$A$2:$A$61,C843)=0,"JOB NOT ON JOBS SHEET; ",""))&amp;IF(AND(N(G843)=0,AND(D843&lt;&gt;"",E843&lt;&gt;""),N(E843)&lt;=N(D843)),"END BEFORE START; ",IF(N(M843)&lt;=0,"NO HOURS; ",""))&amp;IF(AND(N(A843)&gt;0,B843&lt;&gt;"",COUNTIFS('Time Entries'!$A$2:$A$1500,A843,'Time Entries'!$B$2:$B$1500,B843,'Time Entries'!$C$2:$C$1500,C843,'Time Entries'!$M$2:$M$1500,M843)&gt;1),"POSSIBLE DUPLICATE; ","")&amp;IF(AND(N(A843)&gt;0,B843&lt;&gt;"",N('Settings'!$B$2)&gt;0,SUMIFS('Time Entries'!$M$2:$M$1500,'Time Entries'!$A$2:$A$1500,A843,'Time Entries'!$B$2:$B$1500,B843)&gt;N('Settings'!$B$2)),"LONG DAY; ","")&amp;IF(AND(N(A843)&gt;0,N(J843)&gt;0,N(J843)-N(A843)&gt;N('Settings'!$B$4)),"ENTERED LATE; ","")&amp;IF(AND(N(A843)&gt;0,K843="",TODAY()-N(A843)&gt;=N('Settings'!$B$5)),"NOT APPROVED; ",""),LEN(IF(N(A843)=0,"NO DATE; ",IF(A843&gt;TODAY(),"FUTURE DATE; ",""))&amp;IF(B843="","NO WORKER; ",IF(COUNTIF('Workers'!$A$2:$A$61,B843)=0,"WORKER NOT ON WORKERS SHEET; ",""))&amp;IF(C843="","NO JOB; ",IF(COUNTIF('Jobs'!$A$2:$A$61,C843)=0,"JOB NOT ON JOBS SHEET; ",""))&amp;IF(AND(N(G843)=0,AND(D843&lt;&gt;"",E843&lt;&gt;""),N(E843)&lt;=N(D843)),"END BEFORE START; ",IF(N(M843)&lt;=0,"NO HOURS; ",""))&amp;IF(AND(N(A843)&gt;0,B843&lt;&gt;"",COUNTIFS('Time Entries'!$A$2:$A$1500,A843,'Time Entries'!$B$2:$B$1500,B843,'Time Entries'!$C$2:$C$1500,C843,'Time Entries'!$M$2:$M$1500,M843)&gt;1),"POSSIBLE DUPLICATE; ","")&amp;IF(AND(N(A843)&gt;0,B843&lt;&gt;"",N('Settings'!$B$2)&gt;0,SUMIFS('Time Entries'!$M$2:$M$1500,'Time Entries'!$A$2:$A$1500,A843,'Time Entries'!$B$2:$B$1500,B843)&gt;N('Settings'!$B$2)),"LONG DAY; ","")&amp;IF(AND(N(A843)&gt;0,N(J843)&gt;0,N(J843)-N(A843)&gt;N('Settings'!$B$4)),"ENTERED LATE; ","")&amp;IF(AND(N(A843)&gt;0,K843="",TODAY()-N(A843)&gt;=N('Settings'!$B$5)),"NOT APPROVED; ",""))-2)))</f>
        <v/>
      </c>
    </row>
    <row r="844">
      <c r="A844" s="6" t="n"/>
      <c r="D844" s="7" t="n"/>
      <c r="E844" s="7" t="n"/>
      <c r="J844" s="6" t="n"/>
      <c r="L844" s="8" t="n"/>
      <c r="M844" s="9">
        <f>IF(NOT(OR(A844&lt;&gt;"",B844&lt;&gt;"",C844&lt;&gt;"")),"",IF(N(G844)&gt;0,N(G844),IF(AND(AND(D844&lt;&gt;"",E844&lt;&gt;""),N(E844)&gt;N(D844)),ROUND((N(E844)-N(D844))*24-N(F844)/60,2),"")))</f>
        <v/>
      </c>
      <c r="N844" s="6">
        <f>IF(N(A844)=0,"",A844-WEEKDAY(A844,3))</f>
        <v/>
      </c>
      <c r="O844" s="8">
        <f>IF(NOT(OR(A844&lt;&gt;"",B844&lt;&gt;"",C844&lt;&gt;"")),"",IF(IF(N(A844)=0,"NO DATE; ",IF(A844&gt;TODAY(),"FUTURE DATE; ",""))&amp;IF(B844="","NO WORKER; ",IF(COUNTIF('Workers'!$A$2:$A$61,B844)=0,"WORKER NOT ON WORKERS SHEET; ",""))&amp;IF(C844="","NO JOB; ",IF(COUNTIF('Jobs'!$A$2:$A$61,C844)=0,"JOB NOT ON JOBS SHEET; ",""))&amp;IF(AND(N(G844)=0,AND(D844&lt;&gt;"",E844&lt;&gt;""),N(E844)&lt;=N(D844)),"END BEFORE START; ",IF(N(M844)&lt;=0,"NO HOURS; ",""))&amp;IF(AND(N(A844)&gt;0,B844&lt;&gt;"",COUNTIFS('Time Entries'!$A$2:$A$1500,A844,'Time Entries'!$B$2:$B$1500,B844,'Time Entries'!$C$2:$C$1500,C844,'Time Entries'!$M$2:$M$1500,M844)&gt;1),"POSSIBLE DUPLICATE; ","")&amp;IF(AND(N(A844)&gt;0,B844&lt;&gt;"",N('Settings'!$B$2)&gt;0,SUMIFS('Time Entries'!$M$2:$M$1500,'Time Entries'!$A$2:$A$1500,A844,'Time Entries'!$B$2:$B$1500,B844)&gt;N('Settings'!$B$2)),"LONG DAY; ","")&amp;IF(AND(N(A844)&gt;0,N(J844)&gt;0,N(J844)-N(A844)&gt;N('Settings'!$B$4)),"ENTERED LATE; ","")&amp;IF(AND(N(A844)&gt;0,K844="",TODAY()-N(A844)&gt;=N('Settings'!$B$5)),"NOT APPROVED; ","")="","",LEFT(IF(N(A844)=0,"NO DATE; ",IF(A844&gt;TODAY(),"FUTURE DATE; ",""))&amp;IF(B844="","NO WORKER; ",IF(COUNTIF('Workers'!$A$2:$A$61,B844)=0,"WORKER NOT ON WORKERS SHEET; ",""))&amp;IF(C844="","NO JOB; ",IF(COUNTIF('Jobs'!$A$2:$A$61,C844)=0,"JOB NOT ON JOBS SHEET; ",""))&amp;IF(AND(N(G844)=0,AND(D844&lt;&gt;"",E844&lt;&gt;""),N(E844)&lt;=N(D844)),"END BEFORE START; ",IF(N(M844)&lt;=0,"NO HOURS; ",""))&amp;IF(AND(N(A844)&gt;0,B844&lt;&gt;"",COUNTIFS('Time Entries'!$A$2:$A$1500,A844,'Time Entries'!$B$2:$B$1500,B844,'Time Entries'!$C$2:$C$1500,C844,'Time Entries'!$M$2:$M$1500,M844)&gt;1),"POSSIBLE DUPLICATE; ","")&amp;IF(AND(N(A844)&gt;0,B844&lt;&gt;"",N('Settings'!$B$2)&gt;0,SUMIFS('Time Entries'!$M$2:$M$1500,'Time Entries'!$A$2:$A$1500,A844,'Time Entries'!$B$2:$B$1500,B844)&gt;N('Settings'!$B$2)),"LONG DAY; ","")&amp;IF(AND(N(A844)&gt;0,N(J844)&gt;0,N(J844)-N(A844)&gt;N('Settings'!$B$4)),"ENTERED LATE; ","")&amp;IF(AND(N(A844)&gt;0,K844="",TODAY()-N(A844)&gt;=N('Settings'!$B$5)),"NOT APPROVED; ",""),LEN(IF(N(A844)=0,"NO DATE; ",IF(A844&gt;TODAY(),"FUTURE DATE; ",""))&amp;IF(B844="","NO WORKER; ",IF(COUNTIF('Workers'!$A$2:$A$61,B844)=0,"WORKER NOT ON WORKERS SHEET; ",""))&amp;IF(C844="","NO JOB; ",IF(COUNTIF('Jobs'!$A$2:$A$61,C844)=0,"JOB NOT ON JOBS SHEET; ",""))&amp;IF(AND(N(G844)=0,AND(D844&lt;&gt;"",E844&lt;&gt;""),N(E844)&lt;=N(D844)),"END BEFORE START; ",IF(N(M844)&lt;=0,"NO HOURS; ",""))&amp;IF(AND(N(A844)&gt;0,B844&lt;&gt;"",COUNTIFS('Time Entries'!$A$2:$A$1500,A844,'Time Entries'!$B$2:$B$1500,B844,'Time Entries'!$C$2:$C$1500,C844,'Time Entries'!$M$2:$M$1500,M844)&gt;1),"POSSIBLE DUPLICATE; ","")&amp;IF(AND(N(A844)&gt;0,B844&lt;&gt;"",N('Settings'!$B$2)&gt;0,SUMIFS('Time Entries'!$M$2:$M$1500,'Time Entries'!$A$2:$A$1500,A844,'Time Entries'!$B$2:$B$1500,B844)&gt;N('Settings'!$B$2)),"LONG DAY; ","")&amp;IF(AND(N(A844)&gt;0,N(J844)&gt;0,N(J844)-N(A844)&gt;N('Settings'!$B$4)),"ENTERED LATE; ","")&amp;IF(AND(N(A844)&gt;0,K844="",TODAY()-N(A844)&gt;=N('Settings'!$B$5)),"NOT APPROVED; ",""))-2)))</f>
        <v/>
      </c>
    </row>
    <row r="845">
      <c r="A845" s="6" t="n"/>
      <c r="D845" s="7" t="n"/>
      <c r="E845" s="7" t="n"/>
      <c r="J845" s="6" t="n"/>
      <c r="L845" s="8" t="n"/>
      <c r="M845" s="9">
        <f>IF(NOT(OR(A845&lt;&gt;"",B845&lt;&gt;"",C845&lt;&gt;"")),"",IF(N(G845)&gt;0,N(G845),IF(AND(AND(D845&lt;&gt;"",E845&lt;&gt;""),N(E845)&gt;N(D845)),ROUND((N(E845)-N(D845))*24-N(F845)/60,2),"")))</f>
        <v/>
      </c>
      <c r="N845" s="6">
        <f>IF(N(A845)=0,"",A845-WEEKDAY(A845,3))</f>
        <v/>
      </c>
      <c r="O845" s="8">
        <f>IF(NOT(OR(A845&lt;&gt;"",B845&lt;&gt;"",C845&lt;&gt;"")),"",IF(IF(N(A845)=0,"NO DATE; ",IF(A845&gt;TODAY(),"FUTURE DATE; ",""))&amp;IF(B845="","NO WORKER; ",IF(COUNTIF('Workers'!$A$2:$A$61,B845)=0,"WORKER NOT ON WORKERS SHEET; ",""))&amp;IF(C845="","NO JOB; ",IF(COUNTIF('Jobs'!$A$2:$A$61,C845)=0,"JOB NOT ON JOBS SHEET; ",""))&amp;IF(AND(N(G845)=0,AND(D845&lt;&gt;"",E845&lt;&gt;""),N(E845)&lt;=N(D845)),"END BEFORE START; ",IF(N(M845)&lt;=0,"NO HOURS; ",""))&amp;IF(AND(N(A845)&gt;0,B845&lt;&gt;"",COUNTIFS('Time Entries'!$A$2:$A$1500,A845,'Time Entries'!$B$2:$B$1500,B845,'Time Entries'!$C$2:$C$1500,C845,'Time Entries'!$M$2:$M$1500,M845)&gt;1),"POSSIBLE DUPLICATE; ","")&amp;IF(AND(N(A845)&gt;0,B845&lt;&gt;"",N('Settings'!$B$2)&gt;0,SUMIFS('Time Entries'!$M$2:$M$1500,'Time Entries'!$A$2:$A$1500,A845,'Time Entries'!$B$2:$B$1500,B845)&gt;N('Settings'!$B$2)),"LONG DAY; ","")&amp;IF(AND(N(A845)&gt;0,N(J845)&gt;0,N(J845)-N(A845)&gt;N('Settings'!$B$4)),"ENTERED LATE; ","")&amp;IF(AND(N(A845)&gt;0,K845="",TODAY()-N(A845)&gt;=N('Settings'!$B$5)),"NOT APPROVED; ","")="","",LEFT(IF(N(A845)=0,"NO DATE; ",IF(A845&gt;TODAY(),"FUTURE DATE; ",""))&amp;IF(B845="","NO WORKER; ",IF(COUNTIF('Workers'!$A$2:$A$61,B845)=0,"WORKER NOT ON WORKERS SHEET; ",""))&amp;IF(C845="","NO JOB; ",IF(COUNTIF('Jobs'!$A$2:$A$61,C845)=0,"JOB NOT ON JOBS SHEET; ",""))&amp;IF(AND(N(G845)=0,AND(D845&lt;&gt;"",E845&lt;&gt;""),N(E845)&lt;=N(D845)),"END BEFORE START; ",IF(N(M845)&lt;=0,"NO HOURS; ",""))&amp;IF(AND(N(A845)&gt;0,B845&lt;&gt;"",COUNTIFS('Time Entries'!$A$2:$A$1500,A845,'Time Entries'!$B$2:$B$1500,B845,'Time Entries'!$C$2:$C$1500,C845,'Time Entries'!$M$2:$M$1500,M845)&gt;1),"POSSIBLE DUPLICATE; ","")&amp;IF(AND(N(A845)&gt;0,B845&lt;&gt;"",N('Settings'!$B$2)&gt;0,SUMIFS('Time Entries'!$M$2:$M$1500,'Time Entries'!$A$2:$A$1500,A845,'Time Entries'!$B$2:$B$1500,B845)&gt;N('Settings'!$B$2)),"LONG DAY; ","")&amp;IF(AND(N(A845)&gt;0,N(J845)&gt;0,N(J845)-N(A845)&gt;N('Settings'!$B$4)),"ENTERED LATE; ","")&amp;IF(AND(N(A845)&gt;0,K845="",TODAY()-N(A845)&gt;=N('Settings'!$B$5)),"NOT APPROVED; ",""),LEN(IF(N(A845)=0,"NO DATE; ",IF(A845&gt;TODAY(),"FUTURE DATE; ",""))&amp;IF(B845="","NO WORKER; ",IF(COUNTIF('Workers'!$A$2:$A$61,B845)=0,"WORKER NOT ON WORKERS SHEET; ",""))&amp;IF(C845="","NO JOB; ",IF(COUNTIF('Jobs'!$A$2:$A$61,C845)=0,"JOB NOT ON JOBS SHEET; ",""))&amp;IF(AND(N(G845)=0,AND(D845&lt;&gt;"",E845&lt;&gt;""),N(E845)&lt;=N(D845)),"END BEFORE START; ",IF(N(M845)&lt;=0,"NO HOURS; ",""))&amp;IF(AND(N(A845)&gt;0,B845&lt;&gt;"",COUNTIFS('Time Entries'!$A$2:$A$1500,A845,'Time Entries'!$B$2:$B$1500,B845,'Time Entries'!$C$2:$C$1500,C845,'Time Entries'!$M$2:$M$1500,M845)&gt;1),"POSSIBLE DUPLICATE; ","")&amp;IF(AND(N(A845)&gt;0,B845&lt;&gt;"",N('Settings'!$B$2)&gt;0,SUMIFS('Time Entries'!$M$2:$M$1500,'Time Entries'!$A$2:$A$1500,A845,'Time Entries'!$B$2:$B$1500,B845)&gt;N('Settings'!$B$2)),"LONG DAY; ","")&amp;IF(AND(N(A845)&gt;0,N(J845)&gt;0,N(J845)-N(A845)&gt;N('Settings'!$B$4)),"ENTERED LATE; ","")&amp;IF(AND(N(A845)&gt;0,K845="",TODAY()-N(A845)&gt;=N('Settings'!$B$5)),"NOT APPROVED; ",""))-2)))</f>
        <v/>
      </c>
    </row>
    <row r="846">
      <c r="A846" s="6" t="n"/>
      <c r="D846" s="7" t="n"/>
      <c r="E846" s="7" t="n"/>
      <c r="J846" s="6" t="n"/>
      <c r="L846" s="8" t="n"/>
      <c r="M846" s="9">
        <f>IF(NOT(OR(A846&lt;&gt;"",B846&lt;&gt;"",C846&lt;&gt;"")),"",IF(N(G846)&gt;0,N(G846),IF(AND(AND(D846&lt;&gt;"",E846&lt;&gt;""),N(E846)&gt;N(D846)),ROUND((N(E846)-N(D846))*24-N(F846)/60,2),"")))</f>
        <v/>
      </c>
      <c r="N846" s="6">
        <f>IF(N(A846)=0,"",A846-WEEKDAY(A846,3))</f>
        <v/>
      </c>
      <c r="O846" s="8">
        <f>IF(NOT(OR(A846&lt;&gt;"",B846&lt;&gt;"",C846&lt;&gt;"")),"",IF(IF(N(A846)=0,"NO DATE; ",IF(A846&gt;TODAY(),"FUTURE DATE; ",""))&amp;IF(B846="","NO WORKER; ",IF(COUNTIF('Workers'!$A$2:$A$61,B846)=0,"WORKER NOT ON WORKERS SHEET; ",""))&amp;IF(C846="","NO JOB; ",IF(COUNTIF('Jobs'!$A$2:$A$61,C846)=0,"JOB NOT ON JOBS SHEET; ",""))&amp;IF(AND(N(G846)=0,AND(D846&lt;&gt;"",E846&lt;&gt;""),N(E846)&lt;=N(D846)),"END BEFORE START; ",IF(N(M846)&lt;=0,"NO HOURS; ",""))&amp;IF(AND(N(A846)&gt;0,B846&lt;&gt;"",COUNTIFS('Time Entries'!$A$2:$A$1500,A846,'Time Entries'!$B$2:$B$1500,B846,'Time Entries'!$C$2:$C$1500,C846,'Time Entries'!$M$2:$M$1500,M846)&gt;1),"POSSIBLE DUPLICATE; ","")&amp;IF(AND(N(A846)&gt;0,B846&lt;&gt;"",N('Settings'!$B$2)&gt;0,SUMIFS('Time Entries'!$M$2:$M$1500,'Time Entries'!$A$2:$A$1500,A846,'Time Entries'!$B$2:$B$1500,B846)&gt;N('Settings'!$B$2)),"LONG DAY; ","")&amp;IF(AND(N(A846)&gt;0,N(J846)&gt;0,N(J846)-N(A846)&gt;N('Settings'!$B$4)),"ENTERED LATE; ","")&amp;IF(AND(N(A846)&gt;0,K846="",TODAY()-N(A846)&gt;=N('Settings'!$B$5)),"NOT APPROVED; ","")="","",LEFT(IF(N(A846)=0,"NO DATE; ",IF(A846&gt;TODAY(),"FUTURE DATE; ",""))&amp;IF(B846="","NO WORKER; ",IF(COUNTIF('Workers'!$A$2:$A$61,B846)=0,"WORKER NOT ON WORKERS SHEET; ",""))&amp;IF(C846="","NO JOB; ",IF(COUNTIF('Jobs'!$A$2:$A$61,C846)=0,"JOB NOT ON JOBS SHEET; ",""))&amp;IF(AND(N(G846)=0,AND(D846&lt;&gt;"",E846&lt;&gt;""),N(E846)&lt;=N(D846)),"END BEFORE START; ",IF(N(M846)&lt;=0,"NO HOURS; ",""))&amp;IF(AND(N(A846)&gt;0,B846&lt;&gt;"",COUNTIFS('Time Entries'!$A$2:$A$1500,A846,'Time Entries'!$B$2:$B$1500,B846,'Time Entries'!$C$2:$C$1500,C846,'Time Entries'!$M$2:$M$1500,M846)&gt;1),"POSSIBLE DUPLICATE; ","")&amp;IF(AND(N(A846)&gt;0,B846&lt;&gt;"",N('Settings'!$B$2)&gt;0,SUMIFS('Time Entries'!$M$2:$M$1500,'Time Entries'!$A$2:$A$1500,A846,'Time Entries'!$B$2:$B$1500,B846)&gt;N('Settings'!$B$2)),"LONG DAY; ","")&amp;IF(AND(N(A846)&gt;0,N(J846)&gt;0,N(J846)-N(A846)&gt;N('Settings'!$B$4)),"ENTERED LATE; ","")&amp;IF(AND(N(A846)&gt;0,K846="",TODAY()-N(A846)&gt;=N('Settings'!$B$5)),"NOT APPROVED; ",""),LEN(IF(N(A846)=0,"NO DATE; ",IF(A846&gt;TODAY(),"FUTURE DATE; ",""))&amp;IF(B846="","NO WORKER; ",IF(COUNTIF('Workers'!$A$2:$A$61,B846)=0,"WORKER NOT ON WORKERS SHEET; ",""))&amp;IF(C846="","NO JOB; ",IF(COUNTIF('Jobs'!$A$2:$A$61,C846)=0,"JOB NOT ON JOBS SHEET; ",""))&amp;IF(AND(N(G846)=0,AND(D846&lt;&gt;"",E846&lt;&gt;""),N(E846)&lt;=N(D846)),"END BEFORE START; ",IF(N(M846)&lt;=0,"NO HOURS; ",""))&amp;IF(AND(N(A846)&gt;0,B846&lt;&gt;"",COUNTIFS('Time Entries'!$A$2:$A$1500,A846,'Time Entries'!$B$2:$B$1500,B846,'Time Entries'!$C$2:$C$1500,C846,'Time Entries'!$M$2:$M$1500,M846)&gt;1),"POSSIBLE DUPLICATE; ","")&amp;IF(AND(N(A846)&gt;0,B846&lt;&gt;"",N('Settings'!$B$2)&gt;0,SUMIFS('Time Entries'!$M$2:$M$1500,'Time Entries'!$A$2:$A$1500,A846,'Time Entries'!$B$2:$B$1500,B846)&gt;N('Settings'!$B$2)),"LONG DAY; ","")&amp;IF(AND(N(A846)&gt;0,N(J846)&gt;0,N(J846)-N(A846)&gt;N('Settings'!$B$4)),"ENTERED LATE; ","")&amp;IF(AND(N(A846)&gt;0,K846="",TODAY()-N(A846)&gt;=N('Settings'!$B$5)),"NOT APPROVED; ",""))-2)))</f>
        <v/>
      </c>
    </row>
    <row r="847">
      <c r="A847" s="6" t="n"/>
      <c r="D847" s="7" t="n"/>
      <c r="E847" s="7" t="n"/>
      <c r="J847" s="6" t="n"/>
      <c r="L847" s="8" t="n"/>
      <c r="M847" s="9">
        <f>IF(NOT(OR(A847&lt;&gt;"",B847&lt;&gt;"",C847&lt;&gt;"")),"",IF(N(G847)&gt;0,N(G847),IF(AND(AND(D847&lt;&gt;"",E847&lt;&gt;""),N(E847)&gt;N(D847)),ROUND((N(E847)-N(D847))*24-N(F847)/60,2),"")))</f>
        <v/>
      </c>
      <c r="N847" s="6">
        <f>IF(N(A847)=0,"",A847-WEEKDAY(A847,3))</f>
        <v/>
      </c>
      <c r="O847" s="8">
        <f>IF(NOT(OR(A847&lt;&gt;"",B847&lt;&gt;"",C847&lt;&gt;"")),"",IF(IF(N(A847)=0,"NO DATE; ",IF(A847&gt;TODAY(),"FUTURE DATE; ",""))&amp;IF(B847="","NO WORKER; ",IF(COUNTIF('Workers'!$A$2:$A$61,B847)=0,"WORKER NOT ON WORKERS SHEET; ",""))&amp;IF(C847="","NO JOB; ",IF(COUNTIF('Jobs'!$A$2:$A$61,C847)=0,"JOB NOT ON JOBS SHEET; ",""))&amp;IF(AND(N(G847)=0,AND(D847&lt;&gt;"",E847&lt;&gt;""),N(E847)&lt;=N(D847)),"END BEFORE START; ",IF(N(M847)&lt;=0,"NO HOURS; ",""))&amp;IF(AND(N(A847)&gt;0,B847&lt;&gt;"",COUNTIFS('Time Entries'!$A$2:$A$1500,A847,'Time Entries'!$B$2:$B$1500,B847,'Time Entries'!$C$2:$C$1500,C847,'Time Entries'!$M$2:$M$1500,M847)&gt;1),"POSSIBLE DUPLICATE; ","")&amp;IF(AND(N(A847)&gt;0,B847&lt;&gt;"",N('Settings'!$B$2)&gt;0,SUMIFS('Time Entries'!$M$2:$M$1500,'Time Entries'!$A$2:$A$1500,A847,'Time Entries'!$B$2:$B$1500,B847)&gt;N('Settings'!$B$2)),"LONG DAY; ","")&amp;IF(AND(N(A847)&gt;0,N(J847)&gt;0,N(J847)-N(A847)&gt;N('Settings'!$B$4)),"ENTERED LATE; ","")&amp;IF(AND(N(A847)&gt;0,K847="",TODAY()-N(A847)&gt;=N('Settings'!$B$5)),"NOT APPROVED; ","")="","",LEFT(IF(N(A847)=0,"NO DATE; ",IF(A847&gt;TODAY(),"FUTURE DATE; ",""))&amp;IF(B847="","NO WORKER; ",IF(COUNTIF('Workers'!$A$2:$A$61,B847)=0,"WORKER NOT ON WORKERS SHEET; ",""))&amp;IF(C847="","NO JOB; ",IF(COUNTIF('Jobs'!$A$2:$A$61,C847)=0,"JOB NOT ON JOBS SHEET; ",""))&amp;IF(AND(N(G847)=0,AND(D847&lt;&gt;"",E847&lt;&gt;""),N(E847)&lt;=N(D847)),"END BEFORE START; ",IF(N(M847)&lt;=0,"NO HOURS; ",""))&amp;IF(AND(N(A847)&gt;0,B847&lt;&gt;"",COUNTIFS('Time Entries'!$A$2:$A$1500,A847,'Time Entries'!$B$2:$B$1500,B847,'Time Entries'!$C$2:$C$1500,C847,'Time Entries'!$M$2:$M$1500,M847)&gt;1),"POSSIBLE DUPLICATE; ","")&amp;IF(AND(N(A847)&gt;0,B847&lt;&gt;"",N('Settings'!$B$2)&gt;0,SUMIFS('Time Entries'!$M$2:$M$1500,'Time Entries'!$A$2:$A$1500,A847,'Time Entries'!$B$2:$B$1500,B847)&gt;N('Settings'!$B$2)),"LONG DAY; ","")&amp;IF(AND(N(A847)&gt;0,N(J847)&gt;0,N(J847)-N(A847)&gt;N('Settings'!$B$4)),"ENTERED LATE; ","")&amp;IF(AND(N(A847)&gt;0,K847="",TODAY()-N(A847)&gt;=N('Settings'!$B$5)),"NOT APPROVED; ",""),LEN(IF(N(A847)=0,"NO DATE; ",IF(A847&gt;TODAY(),"FUTURE DATE; ",""))&amp;IF(B847="","NO WORKER; ",IF(COUNTIF('Workers'!$A$2:$A$61,B847)=0,"WORKER NOT ON WORKERS SHEET; ",""))&amp;IF(C847="","NO JOB; ",IF(COUNTIF('Jobs'!$A$2:$A$61,C847)=0,"JOB NOT ON JOBS SHEET; ",""))&amp;IF(AND(N(G847)=0,AND(D847&lt;&gt;"",E847&lt;&gt;""),N(E847)&lt;=N(D847)),"END BEFORE START; ",IF(N(M847)&lt;=0,"NO HOURS; ",""))&amp;IF(AND(N(A847)&gt;0,B847&lt;&gt;"",COUNTIFS('Time Entries'!$A$2:$A$1500,A847,'Time Entries'!$B$2:$B$1500,B847,'Time Entries'!$C$2:$C$1500,C847,'Time Entries'!$M$2:$M$1500,M847)&gt;1),"POSSIBLE DUPLICATE; ","")&amp;IF(AND(N(A847)&gt;0,B847&lt;&gt;"",N('Settings'!$B$2)&gt;0,SUMIFS('Time Entries'!$M$2:$M$1500,'Time Entries'!$A$2:$A$1500,A847,'Time Entries'!$B$2:$B$1500,B847)&gt;N('Settings'!$B$2)),"LONG DAY; ","")&amp;IF(AND(N(A847)&gt;0,N(J847)&gt;0,N(J847)-N(A847)&gt;N('Settings'!$B$4)),"ENTERED LATE; ","")&amp;IF(AND(N(A847)&gt;0,K847="",TODAY()-N(A847)&gt;=N('Settings'!$B$5)),"NOT APPROVED; ",""))-2)))</f>
        <v/>
      </c>
    </row>
    <row r="848">
      <c r="A848" s="6" t="n"/>
      <c r="D848" s="7" t="n"/>
      <c r="E848" s="7" t="n"/>
      <c r="J848" s="6" t="n"/>
      <c r="L848" s="8" t="n"/>
      <c r="M848" s="9">
        <f>IF(NOT(OR(A848&lt;&gt;"",B848&lt;&gt;"",C848&lt;&gt;"")),"",IF(N(G848)&gt;0,N(G848),IF(AND(AND(D848&lt;&gt;"",E848&lt;&gt;""),N(E848)&gt;N(D848)),ROUND((N(E848)-N(D848))*24-N(F848)/60,2),"")))</f>
        <v/>
      </c>
      <c r="N848" s="6">
        <f>IF(N(A848)=0,"",A848-WEEKDAY(A848,3))</f>
        <v/>
      </c>
      <c r="O848" s="8">
        <f>IF(NOT(OR(A848&lt;&gt;"",B848&lt;&gt;"",C848&lt;&gt;"")),"",IF(IF(N(A848)=0,"NO DATE; ",IF(A848&gt;TODAY(),"FUTURE DATE; ",""))&amp;IF(B848="","NO WORKER; ",IF(COUNTIF('Workers'!$A$2:$A$61,B848)=0,"WORKER NOT ON WORKERS SHEET; ",""))&amp;IF(C848="","NO JOB; ",IF(COUNTIF('Jobs'!$A$2:$A$61,C848)=0,"JOB NOT ON JOBS SHEET; ",""))&amp;IF(AND(N(G848)=0,AND(D848&lt;&gt;"",E848&lt;&gt;""),N(E848)&lt;=N(D848)),"END BEFORE START; ",IF(N(M848)&lt;=0,"NO HOURS; ",""))&amp;IF(AND(N(A848)&gt;0,B848&lt;&gt;"",COUNTIFS('Time Entries'!$A$2:$A$1500,A848,'Time Entries'!$B$2:$B$1500,B848,'Time Entries'!$C$2:$C$1500,C848,'Time Entries'!$M$2:$M$1500,M848)&gt;1),"POSSIBLE DUPLICATE; ","")&amp;IF(AND(N(A848)&gt;0,B848&lt;&gt;"",N('Settings'!$B$2)&gt;0,SUMIFS('Time Entries'!$M$2:$M$1500,'Time Entries'!$A$2:$A$1500,A848,'Time Entries'!$B$2:$B$1500,B848)&gt;N('Settings'!$B$2)),"LONG DAY; ","")&amp;IF(AND(N(A848)&gt;0,N(J848)&gt;0,N(J848)-N(A848)&gt;N('Settings'!$B$4)),"ENTERED LATE; ","")&amp;IF(AND(N(A848)&gt;0,K848="",TODAY()-N(A848)&gt;=N('Settings'!$B$5)),"NOT APPROVED; ","")="","",LEFT(IF(N(A848)=0,"NO DATE; ",IF(A848&gt;TODAY(),"FUTURE DATE; ",""))&amp;IF(B848="","NO WORKER; ",IF(COUNTIF('Workers'!$A$2:$A$61,B848)=0,"WORKER NOT ON WORKERS SHEET; ",""))&amp;IF(C848="","NO JOB; ",IF(COUNTIF('Jobs'!$A$2:$A$61,C848)=0,"JOB NOT ON JOBS SHEET; ",""))&amp;IF(AND(N(G848)=0,AND(D848&lt;&gt;"",E848&lt;&gt;""),N(E848)&lt;=N(D848)),"END BEFORE START; ",IF(N(M848)&lt;=0,"NO HOURS; ",""))&amp;IF(AND(N(A848)&gt;0,B848&lt;&gt;"",COUNTIFS('Time Entries'!$A$2:$A$1500,A848,'Time Entries'!$B$2:$B$1500,B848,'Time Entries'!$C$2:$C$1500,C848,'Time Entries'!$M$2:$M$1500,M848)&gt;1),"POSSIBLE DUPLICATE; ","")&amp;IF(AND(N(A848)&gt;0,B848&lt;&gt;"",N('Settings'!$B$2)&gt;0,SUMIFS('Time Entries'!$M$2:$M$1500,'Time Entries'!$A$2:$A$1500,A848,'Time Entries'!$B$2:$B$1500,B848)&gt;N('Settings'!$B$2)),"LONG DAY; ","")&amp;IF(AND(N(A848)&gt;0,N(J848)&gt;0,N(J848)-N(A848)&gt;N('Settings'!$B$4)),"ENTERED LATE; ","")&amp;IF(AND(N(A848)&gt;0,K848="",TODAY()-N(A848)&gt;=N('Settings'!$B$5)),"NOT APPROVED; ",""),LEN(IF(N(A848)=0,"NO DATE; ",IF(A848&gt;TODAY(),"FUTURE DATE; ",""))&amp;IF(B848="","NO WORKER; ",IF(COUNTIF('Workers'!$A$2:$A$61,B848)=0,"WORKER NOT ON WORKERS SHEET; ",""))&amp;IF(C848="","NO JOB; ",IF(COUNTIF('Jobs'!$A$2:$A$61,C848)=0,"JOB NOT ON JOBS SHEET; ",""))&amp;IF(AND(N(G848)=0,AND(D848&lt;&gt;"",E848&lt;&gt;""),N(E848)&lt;=N(D848)),"END BEFORE START; ",IF(N(M848)&lt;=0,"NO HOURS; ",""))&amp;IF(AND(N(A848)&gt;0,B848&lt;&gt;"",COUNTIFS('Time Entries'!$A$2:$A$1500,A848,'Time Entries'!$B$2:$B$1500,B848,'Time Entries'!$C$2:$C$1500,C848,'Time Entries'!$M$2:$M$1500,M848)&gt;1),"POSSIBLE DUPLICATE; ","")&amp;IF(AND(N(A848)&gt;0,B848&lt;&gt;"",N('Settings'!$B$2)&gt;0,SUMIFS('Time Entries'!$M$2:$M$1500,'Time Entries'!$A$2:$A$1500,A848,'Time Entries'!$B$2:$B$1500,B848)&gt;N('Settings'!$B$2)),"LONG DAY; ","")&amp;IF(AND(N(A848)&gt;0,N(J848)&gt;0,N(J848)-N(A848)&gt;N('Settings'!$B$4)),"ENTERED LATE; ","")&amp;IF(AND(N(A848)&gt;0,K848="",TODAY()-N(A848)&gt;=N('Settings'!$B$5)),"NOT APPROVED; ",""))-2)))</f>
        <v/>
      </c>
    </row>
    <row r="849">
      <c r="A849" s="6" t="n"/>
      <c r="D849" s="7" t="n"/>
      <c r="E849" s="7" t="n"/>
      <c r="J849" s="6" t="n"/>
      <c r="L849" s="8" t="n"/>
      <c r="M849" s="9">
        <f>IF(NOT(OR(A849&lt;&gt;"",B849&lt;&gt;"",C849&lt;&gt;"")),"",IF(N(G849)&gt;0,N(G849),IF(AND(AND(D849&lt;&gt;"",E849&lt;&gt;""),N(E849)&gt;N(D849)),ROUND((N(E849)-N(D849))*24-N(F849)/60,2),"")))</f>
        <v/>
      </c>
      <c r="N849" s="6">
        <f>IF(N(A849)=0,"",A849-WEEKDAY(A849,3))</f>
        <v/>
      </c>
      <c r="O849" s="8">
        <f>IF(NOT(OR(A849&lt;&gt;"",B849&lt;&gt;"",C849&lt;&gt;"")),"",IF(IF(N(A849)=0,"NO DATE; ",IF(A849&gt;TODAY(),"FUTURE DATE; ",""))&amp;IF(B849="","NO WORKER; ",IF(COUNTIF('Workers'!$A$2:$A$61,B849)=0,"WORKER NOT ON WORKERS SHEET; ",""))&amp;IF(C849="","NO JOB; ",IF(COUNTIF('Jobs'!$A$2:$A$61,C849)=0,"JOB NOT ON JOBS SHEET; ",""))&amp;IF(AND(N(G849)=0,AND(D849&lt;&gt;"",E849&lt;&gt;""),N(E849)&lt;=N(D849)),"END BEFORE START; ",IF(N(M849)&lt;=0,"NO HOURS; ",""))&amp;IF(AND(N(A849)&gt;0,B849&lt;&gt;"",COUNTIFS('Time Entries'!$A$2:$A$1500,A849,'Time Entries'!$B$2:$B$1500,B849,'Time Entries'!$C$2:$C$1500,C849,'Time Entries'!$M$2:$M$1500,M849)&gt;1),"POSSIBLE DUPLICATE; ","")&amp;IF(AND(N(A849)&gt;0,B849&lt;&gt;"",N('Settings'!$B$2)&gt;0,SUMIFS('Time Entries'!$M$2:$M$1500,'Time Entries'!$A$2:$A$1500,A849,'Time Entries'!$B$2:$B$1500,B849)&gt;N('Settings'!$B$2)),"LONG DAY; ","")&amp;IF(AND(N(A849)&gt;0,N(J849)&gt;0,N(J849)-N(A849)&gt;N('Settings'!$B$4)),"ENTERED LATE; ","")&amp;IF(AND(N(A849)&gt;0,K849="",TODAY()-N(A849)&gt;=N('Settings'!$B$5)),"NOT APPROVED; ","")="","",LEFT(IF(N(A849)=0,"NO DATE; ",IF(A849&gt;TODAY(),"FUTURE DATE; ",""))&amp;IF(B849="","NO WORKER; ",IF(COUNTIF('Workers'!$A$2:$A$61,B849)=0,"WORKER NOT ON WORKERS SHEET; ",""))&amp;IF(C849="","NO JOB; ",IF(COUNTIF('Jobs'!$A$2:$A$61,C849)=0,"JOB NOT ON JOBS SHEET; ",""))&amp;IF(AND(N(G849)=0,AND(D849&lt;&gt;"",E849&lt;&gt;""),N(E849)&lt;=N(D849)),"END BEFORE START; ",IF(N(M849)&lt;=0,"NO HOURS; ",""))&amp;IF(AND(N(A849)&gt;0,B849&lt;&gt;"",COUNTIFS('Time Entries'!$A$2:$A$1500,A849,'Time Entries'!$B$2:$B$1500,B849,'Time Entries'!$C$2:$C$1500,C849,'Time Entries'!$M$2:$M$1500,M849)&gt;1),"POSSIBLE DUPLICATE; ","")&amp;IF(AND(N(A849)&gt;0,B849&lt;&gt;"",N('Settings'!$B$2)&gt;0,SUMIFS('Time Entries'!$M$2:$M$1500,'Time Entries'!$A$2:$A$1500,A849,'Time Entries'!$B$2:$B$1500,B849)&gt;N('Settings'!$B$2)),"LONG DAY; ","")&amp;IF(AND(N(A849)&gt;0,N(J849)&gt;0,N(J849)-N(A849)&gt;N('Settings'!$B$4)),"ENTERED LATE; ","")&amp;IF(AND(N(A849)&gt;0,K849="",TODAY()-N(A849)&gt;=N('Settings'!$B$5)),"NOT APPROVED; ",""),LEN(IF(N(A849)=0,"NO DATE; ",IF(A849&gt;TODAY(),"FUTURE DATE; ",""))&amp;IF(B849="","NO WORKER; ",IF(COUNTIF('Workers'!$A$2:$A$61,B849)=0,"WORKER NOT ON WORKERS SHEET; ",""))&amp;IF(C849="","NO JOB; ",IF(COUNTIF('Jobs'!$A$2:$A$61,C849)=0,"JOB NOT ON JOBS SHEET; ",""))&amp;IF(AND(N(G849)=0,AND(D849&lt;&gt;"",E849&lt;&gt;""),N(E849)&lt;=N(D849)),"END BEFORE START; ",IF(N(M849)&lt;=0,"NO HOURS; ",""))&amp;IF(AND(N(A849)&gt;0,B849&lt;&gt;"",COUNTIFS('Time Entries'!$A$2:$A$1500,A849,'Time Entries'!$B$2:$B$1500,B849,'Time Entries'!$C$2:$C$1500,C849,'Time Entries'!$M$2:$M$1500,M849)&gt;1),"POSSIBLE DUPLICATE; ","")&amp;IF(AND(N(A849)&gt;0,B849&lt;&gt;"",N('Settings'!$B$2)&gt;0,SUMIFS('Time Entries'!$M$2:$M$1500,'Time Entries'!$A$2:$A$1500,A849,'Time Entries'!$B$2:$B$1500,B849)&gt;N('Settings'!$B$2)),"LONG DAY; ","")&amp;IF(AND(N(A849)&gt;0,N(J849)&gt;0,N(J849)-N(A849)&gt;N('Settings'!$B$4)),"ENTERED LATE; ","")&amp;IF(AND(N(A849)&gt;0,K849="",TODAY()-N(A849)&gt;=N('Settings'!$B$5)),"NOT APPROVED; ",""))-2)))</f>
        <v/>
      </c>
    </row>
    <row r="850">
      <c r="A850" s="6" t="n"/>
      <c r="D850" s="7" t="n"/>
      <c r="E850" s="7" t="n"/>
      <c r="J850" s="6" t="n"/>
      <c r="L850" s="8" t="n"/>
      <c r="M850" s="9">
        <f>IF(NOT(OR(A850&lt;&gt;"",B850&lt;&gt;"",C850&lt;&gt;"")),"",IF(N(G850)&gt;0,N(G850),IF(AND(AND(D850&lt;&gt;"",E850&lt;&gt;""),N(E850)&gt;N(D850)),ROUND((N(E850)-N(D850))*24-N(F850)/60,2),"")))</f>
        <v/>
      </c>
      <c r="N850" s="6">
        <f>IF(N(A850)=0,"",A850-WEEKDAY(A850,3))</f>
        <v/>
      </c>
      <c r="O850" s="8">
        <f>IF(NOT(OR(A850&lt;&gt;"",B850&lt;&gt;"",C850&lt;&gt;"")),"",IF(IF(N(A850)=0,"NO DATE; ",IF(A850&gt;TODAY(),"FUTURE DATE; ",""))&amp;IF(B850="","NO WORKER; ",IF(COUNTIF('Workers'!$A$2:$A$61,B850)=0,"WORKER NOT ON WORKERS SHEET; ",""))&amp;IF(C850="","NO JOB; ",IF(COUNTIF('Jobs'!$A$2:$A$61,C850)=0,"JOB NOT ON JOBS SHEET; ",""))&amp;IF(AND(N(G850)=0,AND(D850&lt;&gt;"",E850&lt;&gt;""),N(E850)&lt;=N(D850)),"END BEFORE START; ",IF(N(M850)&lt;=0,"NO HOURS; ",""))&amp;IF(AND(N(A850)&gt;0,B850&lt;&gt;"",COUNTIFS('Time Entries'!$A$2:$A$1500,A850,'Time Entries'!$B$2:$B$1500,B850,'Time Entries'!$C$2:$C$1500,C850,'Time Entries'!$M$2:$M$1500,M850)&gt;1),"POSSIBLE DUPLICATE; ","")&amp;IF(AND(N(A850)&gt;0,B850&lt;&gt;"",N('Settings'!$B$2)&gt;0,SUMIFS('Time Entries'!$M$2:$M$1500,'Time Entries'!$A$2:$A$1500,A850,'Time Entries'!$B$2:$B$1500,B850)&gt;N('Settings'!$B$2)),"LONG DAY; ","")&amp;IF(AND(N(A850)&gt;0,N(J850)&gt;0,N(J850)-N(A850)&gt;N('Settings'!$B$4)),"ENTERED LATE; ","")&amp;IF(AND(N(A850)&gt;0,K850="",TODAY()-N(A850)&gt;=N('Settings'!$B$5)),"NOT APPROVED; ","")="","",LEFT(IF(N(A850)=0,"NO DATE; ",IF(A850&gt;TODAY(),"FUTURE DATE; ",""))&amp;IF(B850="","NO WORKER; ",IF(COUNTIF('Workers'!$A$2:$A$61,B850)=0,"WORKER NOT ON WORKERS SHEET; ",""))&amp;IF(C850="","NO JOB; ",IF(COUNTIF('Jobs'!$A$2:$A$61,C850)=0,"JOB NOT ON JOBS SHEET; ",""))&amp;IF(AND(N(G850)=0,AND(D850&lt;&gt;"",E850&lt;&gt;""),N(E850)&lt;=N(D850)),"END BEFORE START; ",IF(N(M850)&lt;=0,"NO HOURS; ",""))&amp;IF(AND(N(A850)&gt;0,B850&lt;&gt;"",COUNTIFS('Time Entries'!$A$2:$A$1500,A850,'Time Entries'!$B$2:$B$1500,B850,'Time Entries'!$C$2:$C$1500,C850,'Time Entries'!$M$2:$M$1500,M850)&gt;1),"POSSIBLE DUPLICATE; ","")&amp;IF(AND(N(A850)&gt;0,B850&lt;&gt;"",N('Settings'!$B$2)&gt;0,SUMIFS('Time Entries'!$M$2:$M$1500,'Time Entries'!$A$2:$A$1500,A850,'Time Entries'!$B$2:$B$1500,B850)&gt;N('Settings'!$B$2)),"LONG DAY; ","")&amp;IF(AND(N(A850)&gt;0,N(J850)&gt;0,N(J850)-N(A850)&gt;N('Settings'!$B$4)),"ENTERED LATE; ","")&amp;IF(AND(N(A850)&gt;0,K850="",TODAY()-N(A850)&gt;=N('Settings'!$B$5)),"NOT APPROVED; ",""),LEN(IF(N(A850)=0,"NO DATE; ",IF(A850&gt;TODAY(),"FUTURE DATE; ",""))&amp;IF(B850="","NO WORKER; ",IF(COUNTIF('Workers'!$A$2:$A$61,B850)=0,"WORKER NOT ON WORKERS SHEET; ",""))&amp;IF(C850="","NO JOB; ",IF(COUNTIF('Jobs'!$A$2:$A$61,C850)=0,"JOB NOT ON JOBS SHEET; ",""))&amp;IF(AND(N(G850)=0,AND(D850&lt;&gt;"",E850&lt;&gt;""),N(E850)&lt;=N(D850)),"END BEFORE START; ",IF(N(M850)&lt;=0,"NO HOURS; ",""))&amp;IF(AND(N(A850)&gt;0,B850&lt;&gt;"",COUNTIFS('Time Entries'!$A$2:$A$1500,A850,'Time Entries'!$B$2:$B$1500,B850,'Time Entries'!$C$2:$C$1500,C850,'Time Entries'!$M$2:$M$1500,M850)&gt;1),"POSSIBLE DUPLICATE; ","")&amp;IF(AND(N(A850)&gt;0,B850&lt;&gt;"",N('Settings'!$B$2)&gt;0,SUMIFS('Time Entries'!$M$2:$M$1500,'Time Entries'!$A$2:$A$1500,A850,'Time Entries'!$B$2:$B$1500,B850)&gt;N('Settings'!$B$2)),"LONG DAY; ","")&amp;IF(AND(N(A850)&gt;0,N(J850)&gt;0,N(J850)-N(A850)&gt;N('Settings'!$B$4)),"ENTERED LATE; ","")&amp;IF(AND(N(A850)&gt;0,K850="",TODAY()-N(A850)&gt;=N('Settings'!$B$5)),"NOT APPROVED; ",""))-2)))</f>
        <v/>
      </c>
    </row>
    <row r="851">
      <c r="A851" s="6" t="n"/>
      <c r="D851" s="7" t="n"/>
      <c r="E851" s="7" t="n"/>
      <c r="J851" s="6" t="n"/>
      <c r="L851" s="8" t="n"/>
      <c r="M851" s="9">
        <f>IF(NOT(OR(A851&lt;&gt;"",B851&lt;&gt;"",C851&lt;&gt;"")),"",IF(N(G851)&gt;0,N(G851),IF(AND(AND(D851&lt;&gt;"",E851&lt;&gt;""),N(E851)&gt;N(D851)),ROUND((N(E851)-N(D851))*24-N(F851)/60,2),"")))</f>
        <v/>
      </c>
      <c r="N851" s="6">
        <f>IF(N(A851)=0,"",A851-WEEKDAY(A851,3))</f>
        <v/>
      </c>
      <c r="O851" s="8">
        <f>IF(NOT(OR(A851&lt;&gt;"",B851&lt;&gt;"",C851&lt;&gt;"")),"",IF(IF(N(A851)=0,"NO DATE; ",IF(A851&gt;TODAY(),"FUTURE DATE; ",""))&amp;IF(B851="","NO WORKER; ",IF(COUNTIF('Workers'!$A$2:$A$61,B851)=0,"WORKER NOT ON WORKERS SHEET; ",""))&amp;IF(C851="","NO JOB; ",IF(COUNTIF('Jobs'!$A$2:$A$61,C851)=0,"JOB NOT ON JOBS SHEET; ",""))&amp;IF(AND(N(G851)=0,AND(D851&lt;&gt;"",E851&lt;&gt;""),N(E851)&lt;=N(D851)),"END BEFORE START; ",IF(N(M851)&lt;=0,"NO HOURS; ",""))&amp;IF(AND(N(A851)&gt;0,B851&lt;&gt;"",COUNTIFS('Time Entries'!$A$2:$A$1500,A851,'Time Entries'!$B$2:$B$1500,B851,'Time Entries'!$C$2:$C$1500,C851,'Time Entries'!$M$2:$M$1500,M851)&gt;1),"POSSIBLE DUPLICATE; ","")&amp;IF(AND(N(A851)&gt;0,B851&lt;&gt;"",N('Settings'!$B$2)&gt;0,SUMIFS('Time Entries'!$M$2:$M$1500,'Time Entries'!$A$2:$A$1500,A851,'Time Entries'!$B$2:$B$1500,B851)&gt;N('Settings'!$B$2)),"LONG DAY; ","")&amp;IF(AND(N(A851)&gt;0,N(J851)&gt;0,N(J851)-N(A851)&gt;N('Settings'!$B$4)),"ENTERED LATE; ","")&amp;IF(AND(N(A851)&gt;0,K851="",TODAY()-N(A851)&gt;=N('Settings'!$B$5)),"NOT APPROVED; ","")="","",LEFT(IF(N(A851)=0,"NO DATE; ",IF(A851&gt;TODAY(),"FUTURE DATE; ",""))&amp;IF(B851="","NO WORKER; ",IF(COUNTIF('Workers'!$A$2:$A$61,B851)=0,"WORKER NOT ON WORKERS SHEET; ",""))&amp;IF(C851="","NO JOB; ",IF(COUNTIF('Jobs'!$A$2:$A$61,C851)=0,"JOB NOT ON JOBS SHEET; ",""))&amp;IF(AND(N(G851)=0,AND(D851&lt;&gt;"",E851&lt;&gt;""),N(E851)&lt;=N(D851)),"END BEFORE START; ",IF(N(M851)&lt;=0,"NO HOURS; ",""))&amp;IF(AND(N(A851)&gt;0,B851&lt;&gt;"",COUNTIFS('Time Entries'!$A$2:$A$1500,A851,'Time Entries'!$B$2:$B$1500,B851,'Time Entries'!$C$2:$C$1500,C851,'Time Entries'!$M$2:$M$1500,M851)&gt;1),"POSSIBLE DUPLICATE; ","")&amp;IF(AND(N(A851)&gt;0,B851&lt;&gt;"",N('Settings'!$B$2)&gt;0,SUMIFS('Time Entries'!$M$2:$M$1500,'Time Entries'!$A$2:$A$1500,A851,'Time Entries'!$B$2:$B$1500,B851)&gt;N('Settings'!$B$2)),"LONG DAY; ","")&amp;IF(AND(N(A851)&gt;0,N(J851)&gt;0,N(J851)-N(A851)&gt;N('Settings'!$B$4)),"ENTERED LATE; ","")&amp;IF(AND(N(A851)&gt;0,K851="",TODAY()-N(A851)&gt;=N('Settings'!$B$5)),"NOT APPROVED; ",""),LEN(IF(N(A851)=0,"NO DATE; ",IF(A851&gt;TODAY(),"FUTURE DATE; ",""))&amp;IF(B851="","NO WORKER; ",IF(COUNTIF('Workers'!$A$2:$A$61,B851)=0,"WORKER NOT ON WORKERS SHEET; ",""))&amp;IF(C851="","NO JOB; ",IF(COUNTIF('Jobs'!$A$2:$A$61,C851)=0,"JOB NOT ON JOBS SHEET; ",""))&amp;IF(AND(N(G851)=0,AND(D851&lt;&gt;"",E851&lt;&gt;""),N(E851)&lt;=N(D851)),"END BEFORE START; ",IF(N(M851)&lt;=0,"NO HOURS; ",""))&amp;IF(AND(N(A851)&gt;0,B851&lt;&gt;"",COUNTIFS('Time Entries'!$A$2:$A$1500,A851,'Time Entries'!$B$2:$B$1500,B851,'Time Entries'!$C$2:$C$1500,C851,'Time Entries'!$M$2:$M$1500,M851)&gt;1),"POSSIBLE DUPLICATE; ","")&amp;IF(AND(N(A851)&gt;0,B851&lt;&gt;"",N('Settings'!$B$2)&gt;0,SUMIFS('Time Entries'!$M$2:$M$1500,'Time Entries'!$A$2:$A$1500,A851,'Time Entries'!$B$2:$B$1500,B851)&gt;N('Settings'!$B$2)),"LONG DAY; ","")&amp;IF(AND(N(A851)&gt;0,N(J851)&gt;0,N(J851)-N(A851)&gt;N('Settings'!$B$4)),"ENTERED LATE; ","")&amp;IF(AND(N(A851)&gt;0,K851="",TODAY()-N(A851)&gt;=N('Settings'!$B$5)),"NOT APPROVED; ",""))-2)))</f>
        <v/>
      </c>
    </row>
    <row r="852">
      <c r="A852" s="6" t="n"/>
      <c r="D852" s="7" t="n"/>
      <c r="E852" s="7" t="n"/>
      <c r="J852" s="6" t="n"/>
      <c r="L852" s="8" t="n"/>
      <c r="M852" s="9">
        <f>IF(NOT(OR(A852&lt;&gt;"",B852&lt;&gt;"",C852&lt;&gt;"")),"",IF(N(G852)&gt;0,N(G852),IF(AND(AND(D852&lt;&gt;"",E852&lt;&gt;""),N(E852)&gt;N(D852)),ROUND((N(E852)-N(D852))*24-N(F852)/60,2),"")))</f>
        <v/>
      </c>
      <c r="N852" s="6">
        <f>IF(N(A852)=0,"",A852-WEEKDAY(A852,3))</f>
        <v/>
      </c>
      <c r="O852" s="8">
        <f>IF(NOT(OR(A852&lt;&gt;"",B852&lt;&gt;"",C852&lt;&gt;"")),"",IF(IF(N(A852)=0,"NO DATE; ",IF(A852&gt;TODAY(),"FUTURE DATE; ",""))&amp;IF(B852="","NO WORKER; ",IF(COUNTIF('Workers'!$A$2:$A$61,B852)=0,"WORKER NOT ON WORKERS SHEET; ",""))&amp;IF(C852="","NO JOB; ",IF(COUNTIF('Jobs'!$A$2:$A$61,C852)=0,"JOB NOT ON JOBS SHEET; ",""))&amp;IF(AND(N(G852)=0,AND(D852&lt;&gt;"",E852&lt;&gt;""),N(E852)&lt;=N(D852)),"END BEFORE START; ",IF(N(M852)&lt;=0,"NO HOURS; ",""))&amp;IF(AND(N(A852)&gt;0,B852&lt;&gt;"",COUNTIFS('Time Entries'!$A$2:$A$1500,A852,'Time Entries'!$B$2:$B$1500,B852,'Time Entries'!$C$2:$C$1500,C852,'Time Entries'!$M$2:$M$1500,M852)&gt;1),"POSSIBLE DUPLICATE; ","")&amp;IF(AND(N(A852)&gt;0,B852&lt;&gt;"",N('Settings'!$B$2)&gt;0,SUMIFS('Time Entries'!$M$2:$M$1500,'Time Entries'!$A$2:$A$1500,A852,'Time Entries'!$B$2:$B$1500,B852)&gt;N('Settings'!$B$2)),"LONG DAY; ","")&amp;IF(AND(N(A852)&gt;0,N(J852)&gt;0,N(J852)-N(A852)&gt;N('Settings'!$B$4)),"ENTERED LATE; ","")&amp;IF(AND(N(A852)&gt;0,K852="",TODAY()-N(A852)&gt;=N('Settings'!$B$5)),"NOT APPROVED; ","")="","",LEFT(IF(N(A852)=0,"NO DATE; ",IF(A852&gt;TODAY(),"FUTURE DATE; ",""))&amp;IF(B852="","NO WORKER; ",IF(COUNTIF('Workers'!$A$2:$A$61,B852)=0,"WORKER NOT ON WORKERS SHEET; ",""))&amp;IF(C852="","NO JOB; ",IF(COUNTIF('Jobs'!$A$2:$A$61,C852)=0,"JOB NOT ON JOBS SHEET; ",""))&amp;IF(AND(N(G852)=0,AND(D852&lt;&gt;"",E852&lt;&gt;""),N(E852)&lt;=N(D852)),"END BEFORE START; ",IF(N(M852)&lt;=0,"NO HOURS; ",""))&amp;IF(AND(N(A852)&gt;0,B852&lt;&gt;"",COUNTIFS('Time Entries'!$A$2:$A$1500,A852,'Time Entries'!$B$2:$B$1500,B852,'Time Entries'!$C$2:$C$1500,C852,'Time Entries'!$M$2:$M$1500,M852)&gt;1),"POSSIBLE DUPLICATE; ","")&amp;IF(AND(N(A852)&gt;0,B852&lt;&gt;"",N('Settings'!$B$2)&gt;0,SUMIFS('Time Entries'!$M$2:$M$1500,'Time Entries'!$A$2:$A$1500,A852,'Time Entries'!$B$2:$B$1500,B852)&gt;N('Settings'!$B$2)),"LONG DAY; ","")&amp;IF(AND(N(A852)&gt;0,N(J852)&gt;0,N(J852)-N(A852)&gt;N('Settings'!$B$4)),"ENTERED LATE; ","")&amp;IF(AND(N(A852)&gt;0,K852="",TODAY()-N(A852)&gt;=N('Settings'!$B$5)),"NOT APPROVED; ",""),LEN(IF(N(A852)=0,"NO DATE; ",IF(A852&gt;TODAY(),"FUTURE DATE; ",""))&amp;IF(B852="","NO WORKER; ",IF(COUNTIF('Workers'!$A$2:$A$61,B852)=0,"WORKER NOT ON WORKERS SHEET; ",""))&amp;IF(C852="","NO JOB; ",IF(COUNTIF('Jobs'!$A$2:$A$61,C852)=0,"JOB NOT ON JOBS SHEET; ",""))&amp;IF(AND(N(G852)=0,AND(D852&lt;&gt;"",E852&lt;&gt;""),N(E852)&lt;=N(D852)),"END BEFORE START; ",IF(N(M852)&lt;=0,"NO HOURS; ",""))&amp;IF(AND(N(A852)&gt;0,B852&lt;&gt;"",COUNTIFS('Time Entries'!$A$2:$A$1500,A852,'Time Entries'!$B$2:$B$1500,B852,'Time Entries'!$C$2:$C$1500,C852,'Time Entries'!$M$2:$M$1500,M852)&gt;1),"POSSIBLE DUPLICATE; ","")&amp;IF(AND(N(A852)&gt;0,B852&lt;&gt;"",N('Settings'!$B$2)&gt;0,SUMIFS('Time Entries'!$M$2:$M$1500,'Time Entries'!$A$2:$A$1500,A852,'Time Entries'!$B$2:$B$1500,B852)&gt;N('Settings'!$B$2)),"LONG DAY; ","")&amp;IF(AND(N(A852)&gt;0,N(J852)&gt;0,N(J852)-N(A852)&gt;N('Settings'!$B$4)),"ENTERED LATE; ","")&amp;IF(AND(N(A852)&gt;0,K852="",TODAY()-N(A852)&gt;=N('Settings'!$B$5)),"NOT APPROVED; ",""))-2)))</f>
        <v/>
      </c>
    </row>
    <row r="853">
      <c r="A853" s="6" t="n"/>
      <c r="D853" s="7" t="n"/>
      <c r="E853" s="7" t="n"/>
      <c r="J853" s="6" t="n"/>
      <c r="L853" s="8" t="n"/>
      <c r="M853" s="9">
        <f>IF(NOT(OR(A853&lt;&gt;"",B853&lt;&gt;"",C853&lt;&gt;"")),"",IF(N(G853)&gt;0,N(G853),IF(AND(AND(D853&lt;&gt;"",E853&lt;&gt;""),N(E853)&gt;N(D853)),ROUND((N(E853)-N(D853))*24-N(F853)/60,2),"")))</f>
        <v/>
      </c>
      <c r="N853" s="6">
        <f>IF(N(A853)=0,"",A853-WEEKDAY(A853,3))</f>
        <v/>
      </c>
      <c r="O853" s="8">
        <f>IF(NOT(OR(A853&lt;&gt;"",B853&lt;&gt;"",C853&lt;&gt;"")),"",IF(IF(N(A853)=0,"NO DATE; ",IF(A853&gt;TODAY(),"FUTURE DATE; ",""))&amp;IF(B853="","NO WORKER; ",IF(COUNTIF('Workers'!$A$2:$A$61,B853)=0,"WORKER NOT ON WORKERS SHEET; ",""))&amp;IF(C853="","NO JOB; ",IF(COUNTIF('Jobs'!$A$2:$A$61,C853)=0,"JOB NOT ON JOBS SHEET; ",""))&amp;IF(AND(N(G853)=0,AND(D853&lt;&gt;"",E853&lt;&gt;""),N(E853)&lt;=N(D853)),"END BEFORE START; ",IF(N(M853)&lt;=0,"NO HOURS; ",""))&amp;IF(AND(N(A853)&gt;0,B853&lt;&gt;"",COUNTIFS('Time Entries'!$A$2:$A$1500,A853,'Time Entries'!$B$2:$B$1500,B853,'Time Entries'!$C$2:$C$1500,C853,'Time Entries'!$M$2:$M$1500,M853)&gt;1),"POSSIBLE DUPLICATE; ","")&amp;IF(AND(N(A853)&gt;0,B853&lt;&gt;"",N('Settings'!$B$2)&gt;0,SUMIFS('Time Entries'!$M$2:$M$1500,'Time Entries'!$A$2:$A$1500,A853,'Time Entries'!$B$2:$B$1500,B853)&gt;N('Settings'!$B$2)),"LONG DAY; ","")&amp;IF(AND(N(A853)&gt;0,N(J853)&gt;0,N(J853)-N(A853)&gt;N('Settings'!$B$4)),"ENTERED LATE; ","")&amp;IF(AND(N(A853)&gt;0,K853="",TODAY()-N(A853)&gt;=N('Settings'!$B$5)),"NOT APPROVED; ","")="","",LEFT(IF(N(A853)=0,"NO DATE; ",IF(A853&gt;TODAY(),"FUTURE DATE; ",""))&amp;IF(B853="","NO WORKER; ",IF(COUNTIF('Workers'!$A$2:$A$61,B853)=0,"WORKER NOT ON WORKERS SHEET; ",""))&amp;IF(C853="","NO JOB; ",IF(COUNTIF('Jobs'!$A$2:$A$61,C853)=0,"JOB NOT ON JOBS SHEET; ",""))&amp;IF(AND(N(G853)=0,AND(D853&lt;&gt;"",E853&lt;&gt;""),N(E853)&lt;=N(D853)),"END BEFORE START; ",IF(N(M853)&lt;=0,"NO HOURS; ",""))&amp;IF(AND(N(A853)&gt;0,B853&lt;&gt;"",COUNTIFS('Time Entries'!$A$2:$A$1500,A853,'Time Entries'!$B$2:$B$1500,B853,'Time Entries'!$C$2:$C$1500,C853,'Time Entries'!$M$2:$M$1500,M853)&gt;1),"POSSIBLE DUPLICATE; ","")&amp;IF(AND(N(A853)&gt;0,B853&lt;&gt;"",N('Settings'!$B$2)&gt;0,SUMIFS('Time Entries'!$M$2:$M$1500,'Time Entries'!$A$2:$A$1500,A853,'Time Entries'!$B$2:$B$1500,B853)&gt;N('Settings'!$B$2)),"LONG DAY; ","")&amp;IF(AND(N(A853)&gt;0,N(J853)&gt;0,N(J853)-N(A853)&gt;N('Settings'!$B$4)),"ENTERED LATE; ","")&amp;IF(AND(N(A853)&gt;0,K853="",TODAY()-N(A853)&gt;=N('Settings'!$B$5)),"NOT APPROVED; ",""),LEN(IF(N(A853)=0,"NO DATE; ",IF(A853&gt;TODAY(),"FUTURE DATE; ",""))&amp;IF(B853="","NO WORKER; ",IF(COUNTIF('Workers'!$A$2:$A$61,B853)=0,"WORKER NOT ON WORKERS SHEET; ",""))&amp;IF(C853="","NO JOB; ",IF(COUNTIF('Jobs'!$A$2:$A$61,C853)=0,"JOB NOT ON JOBS SHEET; ",""))&amp;IF(AND(N(G853)=0,AND(D853&lt;&gt;"",E853&lt;&gt;""),N(E853)&lt;=N(D853)),"END BEFORE START; ",IF(N(M853)&lt;=0,"NO HOURS; ",""))&amp;IF(AND(N(A853)&gt;0,B853&lt;&gt;"",COUNTIFS('Time Entries'!$A$2:$A$1500,A853,'Time Entries'!$B$2:$B$1500,B853,'Time Entries'!$C$2:$C$1500,C853,'Time Entries'!$M$2:$M$1500,M853)&gt;1),"POSSIBLE DUPLICATE; ","")&amp;IF(AND(N(A853)&gt;0,B853&lt;&gt;"",N('Settings'!$B$2)&gt;0,SUMIFS('Time Entries'!$M$2:$M$1500,'Time Entries'!$A$2:$A$1500,A853,'Time Entries'!$B$2:$B$1500,B853)&gt;N('Settings'!$B$2)),"LONG DAY; ","")&amp;IF(AND(N(A853)&gt;0,N(J853)&gt;0,N(J853)-N(A853)&gt;N('Settings'!$B$4)),"ENTERED LATE; ","")&amp;IF(AND(N(A853)&gt;0,K853="",TODAY()-N(A853)&gt;=N('Settings'!$B$5)),"NOT APPROVED; ",""))-2)))</f>
        <v/>
      </c>
    </row>
    <row r="854">
      <c r="A854" s="6" t="n"/>
      <c r="D854" s="7" t="n"/>
      <c r="E854" s="7" t="n"/>
      <c r="J854" s="6" t="n"/>
      <c r="L854" s="8" t="n"/>
      <c r="M854" s="9">
        <f>IF(NOT(OR(A854&lt;&gt;"",B854&lt;&gt;"",C854&lt;&gt;"")),"",IF(N(G854)&gt;0,N(G854),IF(AND(AND(D854&lt;&gt;"",E854&lt;&gt;""),N(E854)&gt;N(D854)),ROUND((N(E854)-N(D854))*24-N(F854)/60,2),"")))</f>
        <v/>
      </c>
      <c r="N854" s="6">
        <f>IF(N(A854)=0,"",A854-WEEKDAY(A854,3))</f>
        <v/>
      </c>
      <c r="O854" s="8">
        <f>IF(NOT(OR(A854&lt;&gt;"",B854&lt;&gt;"",C854&lt;&gt;"")),"",IF(IF(N(A854)=0,"NO DATE; ",IF(A854&gt;TODAY(),"FUTURE DATE; ",""))&amp;IF(B854="","NO WORKER; ",IF(COUNTIF('Workers'!$A$2:$A$61,B854)=0,"WORKER NOT ON WORKERS SHEET; ",""))&amp;IF(C854="","NO JOB; ",IF(COUNTIF('Jobs'!$A$2:$A$61,C854)=0,"JOB NOT ON JOBS SHEET; ",""))&amp;IF(AND(N(G854)=0,AND(D854&lt;&gt;"",E854&lt;&gt;""),N(E854)&lt;=N(D854)),"END BEFORE START; ",IF(N(M854)&lt;=0,"NO HOURS; ",""))&amp;IF(AND(N(A854)&gt;0,B854&lt;&gt;"",COUNTIFS('Time Entries'!$A$2:$A$1500,A854,'Time Entries'!$B$2:$B$1500,B854,'Time Entries'!$C$2:$C$1500,C854,'Time Entries'!$M$2:$M$1500,M854)&gt;1),"POSSIBLE DUPLICATE; ","")&amp;IF(AND(N(A854)&gt;0,B854&lt;&gt;"",N('Settings'!$B$2)&gt;0,SUMIFS('Time Entries'!$M$2:$M$1500,'Time Entries'!$A$2:$A$1500,A854,'Time Entries'!$B$2:$B$1500,B854)&gt;N('Settings'!$B$2)),"LONG DAY; ","")&amp;IF(AND(N(A854)&gt;0,N(J854)&gt;0,N(J854)-N(A854)&gt;N('Settings'!$B$4)),"ENTERED LATE; ","")&amp;IF(AND(N(A854)&gt;0,K854="",TODAY()-N(A854)&gt;=N('Settings'!$B$5)),"NOT APPROVED; ","")="","",LEFT(IF(N(A854)=0,"NO DATE; ",IF(A854&gt;TODAY(),"FUTURE DATE; ",""))&amp;IF(B854="","NO WORKER; ",IF(COUNTIF('Workers'!$A$2:$A$61,B854)=0,"WORKER NOT ON WORKERS SHEET; ",""))&amp;IF(C854="","NO JOB; ",IF(COUNTIF('Jobs'!$A$2:$A$61,C854)=0,"JOB NOT ON JOBS SHEET; ",""))&amp;IF(AND(N(G854)=0,AND(D854&lt;&gt;"",E854&lt;&gt;""),N(E854)&lt;=N(D854)),"END BEFORE START; ",IF(N(M854)&lt;=0,"NO HOURS; ",""))&amp;IF(AND(N(A854)&gt;0,B854&lt;&gt;"",COUNTIFS('Time Entries'!$A$2:$A$1500,A854,'Time Entries'!$B$2:$B$1500,B854,'Time Entries'!$C$2:$C$1500,C854,'Time Entries'!$M$2:$M$1500,M854)&gt;1),"POSSIBLE DUPLICATE; ","")&amp;IF(AND(N(A854)&gt;0,B854&lt;&gt;"",N('Settings'!$B$2)&gt;0,SUMIFS('Time Entries'!$M$2:$M$1500,'Time Entries'!$A$2:$A$1500,A854,'Time Entries'!$B$2:$B$1500,B854)&gt;N('Settings'!$B$2)),"LONG DAY; ","")&amp;IF(AND(N(A854)&gt;0,N(J854)&gt;0,N(J854)-N(A854)&gt;N('Settings'!$B$4)),"ENTERED LATE; ","")&amp;IF(AND(N(A854)&gt;0,K854="",TODAY()-N(A854)&gt;=N('Settings'!$B$5)),"NOT APPROVED; ",""),LEN(IF(N(A854)=0,"NO DATE; ",IF(A854&gt;TODAY(),"FUTURE DATE; ",""))&amp;IF(B854="","NO WORKER; ",IF(COUNTIF('Workers'!$A$2:$A$61,B854)=0,"WORKER NOT ON WORKERS SHEET; ",""))&amp;IF(C854="","NO JOB; ",IF(COUNTIF('Jobs'!$A$2:$A$61,C854)=0,"JOB NOT ON JOBS SHEET; ",""))&amp;IF(AND(N(G854)=0,AND(D854&lt;&gt;"",E854&lt;&gt;""),N(E854)&lt;=N(D854)),"END BEFORE START; ",IF(N(M854)&lt;=0,"NO HOURS; ",""))&amp;IF(AND(N(A854)&gt;0,B854&lt;&gt;"",COUNTIFS('Time Entries'!$A$2:$A$1500,A854,'Time Entries'!$B$2:$B$1500,B854,'Time Entries'!$C$2:$C$1500,C854,'Time Entries'!$M$2:$M$1500,M854)&gt;1),"POSSIBLE DUPLICATE; ","")&amp;IF(AND(N(A854)&gt;0,B854&lt;&gt;"",N('Settings'!$B$2)&gt;0,SUMIFS('Time Entries'!$M$2:$M$1500,'Time Entries'!$A$2:$A$1500,A854,'Time Entries'!$B$2:$B$1500,B854)&gt;N('Settings'!$B$2)),"LONG DAY; ","")&amp;IF(AND(N(A854)&gt;0,N(J854)&gt;0,N(J854)-N(A854)&gt;N('Settings'!$B$4)),"ENTERED LATE; ","")&amp;IF(AND(N(A854)&gt;0,K854="",TODAY()-N(A854)&gt;=N('Settings'!$B$5)),"NOT APPROVED; ",""))-2)))</f>
        <v/>
      </c>
    </row>
    <row r="855">
      <c r="A855" s="6" t="n"/>
      <c r="D855" s="7" t="n"/>
      <c r="E855" s="7" t="n"/>
      <c r="J855" s="6" t="n"/>
      <c r="L855" s="8" t="n"/>
      <c r="M855" s="9">
        <f>IF(NOT(OR(A855&lt;&gt;"",B855&lt;&gt;"",C855&lt;&gt;"")),"",IF(N(G855)&gt;0,N(G855),IF(AND(AND(D855&lt;&gt;"",E855&lt;&gt;""),N(E855)&gt;N(D855)),ROUND((N(E855)-N(D855))*24-N(F855)/60,2),"")))</f>
        <v/>
      </c>
      <c r="N855" s="6">
        <f>IF(N(A855)=0,"",A855-WEEKDAY(A855,3))</f>
        <v/>
      </c>
      <c r="O855" s="8">
        <f>IF(NOT(OR(A855&lt;&gt;"",B855&lt;&gt;"",C855&lt;&gt;"")),"",IF(IF(N(A855)=0,"NO DATE; ",IF(A855&gt;TODAY(),"FUTURE DATE; ",""))&amp;IF(B855="","NO WORKER; ",IF(COUNTIF('Workers'!$A$2:$A$61,B855)=0,"WORKER NOT ON WORKERS SHEET; ",""))&amp;IF(C855="","NO JOB; ",IF(COUNTIF('Jobs'!$A$2:$A$61,C855)=0,"JOB NOT ON JOBS SHEET; ",""))&amp;IF(AND(N(G855)=0,AND(D855&lt;&gt;"",E855&lt;&gt;""),N(E855)&lt;=N(D855)),"END BEFORE START; ",IF(N(M855)&lt;=0,"NO HOURS; ",""))&amp;IF(AND(N(A855)&gt;0,B855&lt;&gt;"",COUNTIFS('Time Entries'!$A$2:$A$1500,A855,'Time Entries'!$B$2:$B$1500,B855,'Time Entries'!$C$2:$C$1500,C855,'Time Entries'!$M$2:$M$1500,M855)&gt;1),"POSSIBLE DUPLICATE; ","")&amp;IF(AND(N(A855)&gt;0,B855&lt;&gt;"",N('Settings'!$B$2)&gt;0,SUMIFS('Time Entries'!$M$2:$M$1500,'Time Entries'!$A$2:$A$1500,A855,'Time Entries'!$B$2:$B$1500,B855)&gt;N('Settings'!$B$2)),"LONG DAY; ","")&amp;IF(AND(N(A855)&gt;0,N(J855)&gt;0,N(J855)-N(A855)&gt;N('Settings'!$B$4)),"ENTERED LATE; ","")&amp;IF(AND(N(A855)&gt;0,K855="",TODAY()-N(A855)&gt;=N('Settings'!$B$5)),"NOT APPROVED; ","")="","",LEFT(IF(N(A855)=0,"NO DATE; ",IF(A855&gt;TODAY(),"FUTURE DATE; ",""))&amp;IF(B855="","NO WORKER; ",IF(COUNTIF('Workers'!$A$2:$A$61,B855)=0,"WORKER NOT ON WORKERS SHEET; ",""))&amp;IF(C855="","NO JOB; ",IF(COUNTIF('Jobs'!$A$2:$A$61,C855)=0,"JOB NOT ON JOBS SHEET; ",""))&amp;IF(AND(N(G855)=0,AND(D855&lt;&gt;"",E855&lt;&gt;""),N(E855)&lt;=N(D855)),"END BEFORE START; ",IF(N(M855)&lt;=0,"NO HOURS; ",""))&amp;IF(AND(N(A855)&gt;0,B855&lt;&gt;"",COUNTIFS('Time Entries'!$A$2:$A$1500,A855,'Time Entries'!$B$2:$B$1500,B855,'Time Entries'!$C$2:$C$1500,C855,'Time Entries'!$M$2:$M$1500,M855)&gt;1),"POSSIBLE DUPLICATE; ","")&amp;IF(AND(N(A855)&gt;0,B855&lt;&gt;"",N('Settings'!$B$2)&gt;0,SUMIFS('Time Entries'!$M$2:$M$1500,'Time Entries'!$A$2:$A$1500,A855,'Time Entries'!$B$2:$B$1500,B855)&gt;N('Settings'!$B$2)),"LONG DAY; ","")&amp;IF(AND(N(A855)&gt;0,N(J855)&gt;0,N(J855)-N(A855)&gt;N('Settings'!$B$4)),"ENTERED LATE; ","")&amp;IF(AND(N(A855)&gt;0,K855="",TODAY()-N(A855)&gt;=N('Settings'!$B$5)),"NOT APPROVED; ",""),LEN(IF(N(A855)=0,"NO DATE; ",IF(A855&gt;TODAY(),"FUTURE DATE; ",""))&amp;IF(B855="","NO WORKER; ",IF(COUNTIF('Workers'!$A$2:$A$61,B855)=0,"WORKER NOT ON WORKERS SHEET; ",""))&amp;IF(C855="","NO JOB; ",IF(COUNTIF('Jobs'!$A$2:$A$61,C855)=0,"JOB NOT ON JOBS SHEET; ",""))&amp;IF(AND(N(G855)=0,AND(D855&lt;&gt;"",E855&lt;&gt;""),N(E855)&lt;=N(D855)),"END BEFORE START; ",IF(N(M855)&lt;=0,"NO HOURS; ",""))&amp;IF(AND(N(A855)&gt;0,B855&lt;&gt;"",COUNTIFS('Time Entries'!$A$2:$A$1500,A855,'Time Entries'!$B$2:$B$1500,B855,'Time Entries'!$C$2:$C$1500,C855,'Time Entries'!$M$2:$M$1500,M855)&gt;1),"POSSIBLE DUPLICATE; ","")&amp;IF(AND(N(A855)&gt;0,B855&lt;&gt;"",N('Settings'!$B$2)&gt;0,SUMIFS('Time Entries'!$M$2:$M$1500,'Time Entries'!$A$2:$A$1500,A855,'Time Entries'!$B$2:$B$1500,B855)&gt;N('Settings'!$B$2)),"LONG DAY; ","")&amp;IF(AND(N(A855)&gt;0,N(J855)&gt;0,N(J855)-N(A855)&gt;N('Settings'!$B$4)),"ENTERED LATE; ","")&amp;IF(AND(N(A855)&gt;0,K855="",TODAY()-N(A855)&gt;=N('Settings'!$B$5)),"NOT APPROVED; ",""))-2)))</f>
        <v/>
      </c>
    </row>
    <row r="856">
      <c r="A856" s="6" t="n"/>
      <c r="D856" s="7" t="n"/>
      <c r="E856" s="7" t="n"/>
      <c r="J856" s="6" t="n"/>
      <c r="L856" s="8" t="n"/>
      <c r="M856" s="9">
        <f>IF(NOT(OR(A856&lt;&gt;"",B856&lt;&gt;"",C856&lt;&gt;"")),"",IF(N(G856)&gt;0,N(G856),IF(AND(AND(D856&lt;&gt;"",E856&lt;&gt;""),N(E856)&gt;N(D856)),ROUND((N(E856)-N(D856))*24-N(F856)/60,2),"")))</f>
        <v/>
      </c>
      <c r="N856" s="6">
        <f>IF(N(A856)=0,"",A856-WEEKDAY(A856,3))</f>
        <v/>
      </c>
      <c r="O856" s="8">
        <f>IF(NOT(OR(A856&lt;&gt;"",B856&lt;&gt;"",C856&lt;&gt;"")),"",IF(IF(N(A856)=0,"NO DATE; ",IF(A856&gt;TODAY(),"FUTURE DATE; ",""))&amp;IF(B856="","NO WORKER; ",IF(COUNTIF('Workers'!$A$2:$A$61,B856)=0,"WORKER NOT ON WORKERS SHEET; ",""))&amp;IF(C856="","NO JOB; ",IF(COUNTIF('Jobs'!$A$2:$A$61,C856)=0,"JOB NOT ON JOBS SHEET; ",""))&amp;IF(AND(N(G856)=0,AND(D856&lt;&gt;"",E856&lt;&gt;""),N(E856)&lt;=N(D856)),"END BEFORE START; ",IF(N(M856)&lt;=0,"NO HOURS; ",""))&amp;IF(AND(N(A856)&gt;0,B856&lt;&gt;"",COUNTIFS('Time Entries'!$A$2:$A$1500,A856,'Time Entries'!$B$2:$B$1500,B856,'Time Entries'!$C$2:$C$1500,C856,'Time Entries'!$M$2:$M$1500,M856)&gt;1),"POSSIBLE DUPLICATE; ","")&amp;IF(AND(N(A856)&gt;0,B856&lt;&gt;"",N('Settings'!$B$2)&gt;0,SUMIFS('Time Entries'!$M$2:$M$1500,'Time Entries'!$A$2:$A$1500,A856,'Time Entries'!$B$2:$B$1500,B856)&gt;N('Settings'!$B$2)),"LONG DAY; ","")&amp;IF(AND(N(A856)&gt;0,N(J856)&gt;0,N(J856)-N(A856)&gt;N('Settings'!$B$4)),"ENTERED LATE; ","")&amp;IF(AND(N(A856)&gt;0,K856="",TODAY()-N(A856)&gt;=N('Settings'!$B$5)),"NOT APPROVED; ","")="","",LEFT(IF(N(A856)=0,"NO DATE; ",IF(A856&gt;TODAY(),"FUTURE DATE; ",""))&amp;IF(B856="","NO WORKER; ",IF(COUNTIF('Workers'!$A$2:$A$61,B856)=0,"WORKER NOT ON WORKERS SHEET; ",""))&amp;IF(C856="","NO JOB; ",IF(COUNTIF('Jobs'!$A$2:$A$61,C856)=0,"JOB NOT ON JOBS SHEET; ",""))&amp;IF(AND(N(G856)=0,AND(D856&lt;&gt;"",E856&lt;&gt;""),N(E856)&lt;=N(D856)),"END BEFORE START; ",IF(N(M856)&lt;=0,"NO HOURS; ",""))&amp;IF(AND(N(A856)&gt;0,B856&lt;&gt;"",COUNTIFS('Time Entries'!$A$2:$A$1500,A856,'Time Entries'!$B$2:$B$1500,B856,'Time Entries'!$C$2:$C$1500,C856,'Time Entries'!$M$2:$M$1500,M856)&gt;1),"POSSIBLE DUPLICATE; ","")&amp;IF(AND(N(A856)&gt;0,B856&lt;&gt;"",N('Settings'!$B$2)&gt;0,SUMIFS('Time Entries'!$M$2:$M$1500,'Time Entries'!$A$2:$A$1500,A856,'Time Entries'!$B$2:$B$1500,B856)&gt;N('Settings'!$B$2)),"LONG DAY; ","")&amp;IF(AND(N(A856)&gt;0,N(J856)&gt;0,N(J856)-N(A856)&gt;N('Settings'!$B$4)),"ENTERED LATE; ","")&amp;IF(AND(N(A856)&gt;0,K856="",TODAY()-N(A856)&gt;=N('Settings'!$B$5)),"NOT APPROVED; ",""),LEN(IF(N(A856)=0,"NO DATE; ",IF(A856&gt;TODAY(),"FUTURE DATE; ",""))&amp;IF(B856="","NO WORKER; ",IF(COUNTIF('Workers'!$A$2:$A$61,B856)=0,"WORKER NOT ON WORKERS SHEET; ",""))&amp;IF(C856="","NO JOB; ",IF(COUNTIF('Jobs'!$A$2:$A$61,C856)=0,"JOB NOT ON JOBS SHEET; ",""))&amp;IF(AND(N(G856)=0,AND(D856&lt;&gt;"",E856&lt;&gt;""),N(E856)&lt;=N(D856)),"END BEFORE START; ",IF(N(M856)&lt;=0,"NO HOURS; ",""))&amp;IF(AND(N(A856)&gt;0,B856&lt;&gt;"",COUNTIFS('Time Entries'!$A$2:$A$1500,A856,'Time Entries'!$B$2:$B$1500,B856,'Time Entries'!$C$2:$C$1500,C856,'Time Entries'!$M$2:$M$1500,M856)&gt;1),"POSSIBLE DUPLICATE; ","")&amp;IF(AND(N(A856)&gt;0,B856&lt;&gt;"",N('Settings'!$B$2)&gt;0,SUMIFS('Time Entries'!$M$2:$M$1500,'Time Entries'!$A$2:$A$1500,A856,'Time Entries'!$B$2:$B$1500,B856)&gt;N('Settings'!$B$2)),"LONG DAY; ","")&amp;IF(AND(N(A856)&gt;0,N(J856)&gt;0,N(J856)-N(A856)&gt;N('Settings'!$B$4)),"ENTERED LATE; ","")&amp;IF(AND(N(A856)&gt;0,K856="",TODAY()-N(A856)&gt;=N('Settings'!$B$5)),"NOT APPROVED; ",""))-2)))</f>
        <v/>
      </c>
    </row>
    <row r="857">
      <c r="A857" s="6" t="n"/>
      <c r="D857" s="7" t="n"/>
      <c r="E857" s="7" t="n"/>
      <c r="J857" s="6" t="n"/>
      <c r="L857" s="8" t="n"/>
      <c r="M857" s="9">
        <f>IF(NOT(OR(A857&lt;&gt;"",B857&lt;&gt;"",C857&lt;&gt;"")),"",IF(N(G857)&gt;0,N(G857),IF(AND(AND(D857&lt;&gt;"",E857&lt;&gt;""),N(E857)&gt;N(D857)),ROUND((N(E857)-N(D857))*24-N(F857)/60,2),"")))</f>
        <v/>
      </c>
      <c r="N857" s="6">
        <f>IF(N(A857)=0,"",A857-WEEKDAY(A857,3))</f>
        <v/>
      </c>
      <c r="O857" s="8">
        <f>IF(NOT(OR(A857&lt;&gt;"",B857&lt;&gt;"",C857&lt;&gt;"")),"",IF(IF(N(A857)=0,"NO DATE; ",IF(A857&gt;TODAY(),"FUTURE DATE; ",""))&amp;IF(B857="","NO WORKER; ",IF(COUNTIF('Workers'!$A$2:$A$61,B857)=0,"WORKER NOT ON WORKERS SHEET; ",""))&amp;IF(C857="","NO JOB; ",IF(COUNTIF('Jobs'!$A$2:$A$61,C857)=0,"JOB NOT ON JOBS SHEET; ",""))&amp;IF(AND(N(G857)=0,AND(D857&lt;&gt;"",E857&lt;&gt;""),N(E857)&lt;=N(D857)),"END BEFORE START; ",IF(N(M857)&lt;=0,"NO HOURS; ",""))&amp;IF(AND(N(A857)&gt;0,B857&lt;&gt;"",COUNTIFS('Time Entries'!$A$2:$A$1500,A857,'Time Entries'!$B$2:$B$1500,B857,'Time Entries'!$C$2:$C$1500,C857,'Time Entries'!$M$2:$M$1500,M857)&gt;1),"POSSIBLE DUPLICATE; ","")&amp;IF(AND(N(A857)&gt;0,B857&lt;&gt;"",N('Settings'!$B$2)&gt;0,SUMIFS('Time Entries'!$M$2:$M$1500,'Time Entries'!$A$2:$A$1500,A857,'Time Entries'!$B$2:$B$1500,B857)&gt;N('Settings'!$B$2)),"LONG DAY; ","")&amp;IF(AND(N(A857)&gt;0,N(J857)&gt;0,N(J857)-N(A857)&gt;N('Settings'!$B$4)),"ENTERED LATE; ","")&amp;IF(AND(N(A857)&gt;0,K857="",TODAY()-N(A857)&gt;=N('Settings'!$B$5)),"NOT APPROVED; ","")="","",LEFT(IF(N(A857)=0,"NO DATE; ",IF(A857&gt;TODAY(),"FUTURE DATE; ",""))&amp;IF(B857="","NO WORKER; ",IF(COUNTIF('Workers'!$A$2:$A$61,B857)=0,"WORKER NOT ON WORKERS SHEET; ",""))&amp;IF(C857="","NO JOB; ",IF(COUNTIF('Jobs'!$A$2:$A$61,C857)=0,"JOB NOT ON JOBS SHEET; ",""))&amp;IF(AND(N(G857)=0,AND(D857&lt;&gt;"",E857&lt;&gt;""),N(E857)&lt;=N(D857)),"END BEFORE START; ",IF(N(M857)&lt;=0,"NO HOURS; ",""))&amp;IF(AND(N(A857)&gt;0,B857&lt;&gt;"",COUNTIFS('Time Entries'!$A$2:$A$1500,A857,'Time Entries'!$B$2:$B$1500,B857,'Time Entries'!$C$2:$C$1500,C857,'Time Entries'!$M$2:$M$1500,M857)&gt;1),"POSSIBLE DUPLICATE; ","")&amp;IF(AND(N(A857)&gt;0,B857&lt;&gt;"",N('Settings'!$B$2)&gt;0,SUMIFS('Time Entries'!$M$2:$M$1500,'Time Entries'!$A$2:$A$1500,A857,'Time Entries'!$B$2:$B$1500,B857)&gt;N('Settings'!$B$2)),"LONG DAY; ","")&amp;IF(AND(N(A857)&gt;0,N(J857)&gt;0,N(J857)-N(A857)&gt;N('Settings'!$B$4)),"ENTERED LATE; ","")&amp;IF(AND(N(A857)&gt;0,K857="",TODAY()-N(A857)&gt;=N('Settings'!$B$5)),"NOT APPROVED; ",""),LEN(IF(N(A857)=0,"NO DATE; ",IF(A857&gt;TODAY(),"FUTURE DATE; ",""))&amp;IF(B857="","NO WORKER; ",IF(COUNTIF('Workers'!$A$2:$A$61,B857)=0,"WORKER NOT ON WORKERS SHEET; ",""))&amp;IF(C857="","NO JOB; ",IF(COUNTIF('Jobs'!$A$2:$A$61,C857)=0,"JOB NOT ON JOBS SHEET; ",""))&amp;IF(AND(N(G857)=0,AND(D857&lt;&gt;"",E857&lt;&gt;""),N(E857)&lt;=N(D857)),"END BEFORE START; ",IF(N(M857)&lt;=0,"NO HOURS; ",""))&amp;IF(AND(N(A857)&gt;0,B857&lt;&gt;"",COUNTIFS('Time Entries'!$A$2:$A$1500,A857,'Time Entries'!$B$2:$B$1500,B857,'Time Entries'!$C$2:$C$1500,C857,'Time Entries'!$M$2:$M$1500,M857)&gt;1),"POSSIBLE DUPLICATE; ","")&amp;IF(AND(N(A857)&gt;0,B857&lt;&gt;"",N('Settings'!$B$2)&gt;0,SUMIFS('Time Entries'!$M$2:$M$1500,'Time Entries'!$A$2:$A$1500,A857,'Time Entries'!$B$2:$B$1500,B857)&gt;N('Settings'!$B$2)),"LONG DAY; ","")&amp;IF(AND(N(A857)&gt;0,N(J857)&gt;0,N(J857)-N(A857)&gt;N('Settings'!$B$4)),"ENTERED LATE; ","")&amp;IF(AND(N(A857)&gt;0,K857="",TODAY()-N(A857)&gt;=N('Settings'!$B$5)),"NOT APPROVED; ",""))-2)))</f>
        <v/>
      </c>
    </row>
    <row r="858">
      <c r="A858" s="6" t="n"/>
      <c r="D858" s="7" t="n"/>
      <c r="E858" s="7" t="n"/>
      <c r="J858" s="6" t="n"/>
      <c r="L858" s="8" t="n"/>
      <c r="M858" s="9">
        <f>IF(NOT(OR(A858&lt;&gt;"",B858&lt;&gt;"",C858&lt;&gt;"")),"",IF(N(G858)&gt;0,N(G858),IF(AND(AND(D858&lt;&gt;"",E858&lt;&gt;""),N(E858)&gt;N(D858)),ROUND((N(E858)-N(D858))*24-N(F858)/60,2),"")))</f>
        <v/>
      </c>
      <c r="N858" s="6">
        <f>IF(N(A858)=0,"",A858-WEEKDAY(A858,3))</f>
        <v/>
      </c>
      <c r="O858" s="8">
        <f>IF(NOT(OR(A858&lt;&gt;"",B858&lt;&gt;"",C858&lt;&gt;"")),"",IF(IF(N(A858)=0,"NO DATE; ",IF(A858&gt;TODAY(),"FUTURE DATE; ",""))&amp;IF(B858="","NO WORKER; ",IF(COUNTIF('Workers'!$A$2:$A$61,B858)=0,"WORKER NOT ON WORKERS SHEET; ",""))&amp;IF(C858="","NO JOB; ",IF(COUNTIF('Jobs'!$A$2:$A$61,C858)=0,"JOB NOT ON JOBS SHEET; ",""))&amp;IF(AND(N(G858)=0,AND(D858&lt;&gt;"",E858&lt;&gt;""),N(E858)&lt;=N(D858)),"END BEFORE START; ",IF(N(M858)&lt;=0,"NO HOURS; ",""))&amp;IF(AND(N(A858)&gt;0,B858&lt;&gt;"",COUNTIFS('Time Entries'!$A$2:$A$1500,A858,'Time Entries'!$B$2:$B$1500,B858,'Time Entries'!$C$2:$C$1500,C858,'Time Entries'!$M$2:$M$1500,M858)&gt;1),"POSSIBLE DUPLICATE; ","")&amp;IF(AND(N(A858)&gt;0,B858&lt;&gt;"",N('Settings'!$B$2)&gt;0,SUMIFS('Time Entries'!$M$2:$M$1500,'Time Entries'!$A$2:$A$1500,A858,'Time Entries'!$B$2:$B$1500,B858)&gt;N('Settings'!$B$2)),"LONG DAY; ","")&amp;IF(AND(N(A858)&gt;0,N(J858)&gt;0,N(J858)-N(A858)&gt;N('Settings'!$B$4)),"ENTERED LATE; ","")&amp;IF(AND(N(A858)&gt;0,K858="",TODAY()-N(A858)&gt;=N('Settings'!$B$5)),"NOT APPROVED; ","")="","",LEFT(IF(N(A858)=0,"NO DATE; ",IF(A858&gt;TODAY(),"FUTURE DATE; ",""))&amp;IF(B858="","NO WORKER; ",IF(COUNTIF('Workers'!$A$2:$A$61,B858)=0,"WORKER NOT ON WORKERS SHEET; ",""))&amp;IF(C858="","NO JOB; ",IF(COUNTIF('Jobs'!$A$2:$A$61,C858)=0,"JOB NOT ON JOBS SHEET; ",""))&amp;IF(AND(N(G858)=0,AND(D858&lt;&gt;"",E858&lt;&gt;""),N(E858)&lt;=N(D858)),"END BEFORE START; ",IF(N(M858)&lt;=0,"NO HOURS; ",""))&amp;IF(AND(N(A858)&gt;0,B858&lt;&gt;"",COUNTIFS('Time Entries'!$A$2:$A$1500,A858,'Time Entries'!$B$2:$B$1500,B858,'Time Entries'!$C$2:$C$1500,C858,'Time Entries'!$M$2:$M$1500,M858)&gt;1),"POSSIBLE DUPLICATE; ","")&amp;IF(AND(N(A858)&gt;0,B858&lt;&gt;"",N('Settings'!$B$2)&gt;0,SUMIFS('Time Entries'!$M$2:$M$1500,'Time Entries'!$A$2:$A$1500,A858,'Time Entries'!$B$2:$B$1500,B858)&gt;N('Settings'!$B$2)),"LONG DAY; ","")&amp;IF(AND(N(A858)&gt;0,N(J858)&gt;0,N(J858)-N(A858)&gt;N('Settings'!$B$4)),"ENTERED LATE; ","")&amp;IF(AND(N(A858)&gt;0,K858="",TODAY()-N(A858)&gt;=N('Settings'!$B$5)),"NOT APPROVED; ",""),LEN(IF(N(A858)=0,"NO DATE; ",IF(A858&gt;TODAY(),"FUTURE DATE; ",""))&amp;IF(B858="","NO WORKER; ",IF(COUNTIF('Workers'!$A$2:$A$61,B858)=0,"WORKER NOT ON WORKERS SHEET; ",""))&amp;IF(C858="","NO JOB; ",IF(COUNTIF('Jobs'!$A$2:$A$61,C858)=0,"JOB NOT ON JOBS SHEET; ",""))&amp;IF(AND(N(G858)=0,AND(D858&lt;&gt;"",E858&lt;&gt;""),N(E858)&lt;=N(D858)),"END BEFORE START; ",IF(N(M858)&lt;=0,"NO HOURS; ",""))&amp;IF(AND(N(A858)&gt;0,B858&lt;&gt;"",COUNTIFS('Time Entries'!$A$2:$A$1500,A858,'Time Entries'!$B$2:$B$1500,B858,'Time Entries'!$C$2:$C$1500,C858,'Time Entries'!$M$2:$M$1500,M858)&gt;1),"POSSIBLE DUPLICATE; ","")&amp;IF(AND(N(A858)&gt;0,B858&lt;&gt;"",N('Settings'!$B$2)&gt;0,SUMIFS('Time Entries'!$M$2:$M$1500,'Time Entries'!$A$2:$A$1500,A858,'Time Entries'!$B$2:$B$1500,B858)&gt;N('Settings'!$B$2)),"LONG DAY; ","")&amp;IF(AND(N(A858)&gt;0,N(J858)&gt;0,N(J858)-N(A858)&gt;N('Settings'!$B$4)),"ENTERED LATE; ","")&amp;IF(AND(N(A858)&gt;0,K858="",TODAY()-N(A858)&gt;=N('Settings'!$B$5)),"NOT APPROVED; ",""))-2)))</f>
        <v/>
      </c>
    </row>
    <row r="859">
      <c r="A859" s="6" t="n"/>
      <c r="D859" s="7" t="n"/>
      <c r="E859" s="7" t="n"/>
      <c r="J859" s="6" t="n"/>
      <c r="L859" s="8" t="n"/>
      <c r="M859" s="9">
        <f>IF(NOT(OR(A859&lt;&gt;"",B859&lt;&gt;"",C859&lt;&gt;"")),"",IF(N(G859)&gt;0,N(G859),IF(AND(AND(D859&lt;&gt;"",E859&lt;&gt;""),N(E859)&gt;N(D859)),ROUND((N(E859)-N(D859))*24-N(F859)/60,2),"")))</f>
        <v/>
      </c>
      <c r="N859" s="6">
        <f>IF(N(A859)=0,"",A859-WEEKDAY(A859,3))</f>
        <v/>
      </c>
      <c r="O859" s="8">
        <f>IF(NOT(OR(A859&lt;&gt;"",B859&lt;&gt;"",C859&lt;&gt;"")),"",IF(IF(N(A859)=0,"NO DATE; ",IF(A859&gt;TODAY(),"FUTURE DATE; ",""))&amp;IF(B859="","NO WORKER; ",IF(COUNTIF('Workers'!$A$2:$A$61,B859)=0,"WORKER NOT ON WORKERS SHEET; ",""))&amp;IF(C859="","NO JOB; ",IF(COUNTIF('Jobs'!$A$2:$A$61,C859)=0,"JOB NOT ON JOBS SHEET; ",""))&amp;IF(AND(N(G859)=0,AND(D859&lt;&gt;"",E859&lt;&gt;""),N(E859)&lt;=N(D859)),"END BEFORE START; ",IF(N(M859)&lt;=0,"NO HOURS; ",""))&amp;IF(AND(N(A859)&gt;0,B859&lt;&gt;"",COUNTIFS('Time Entries'!$A$2:$A$1500,A859,'Time Entries'!$B$2:$B$1500,B859,'Time Entries'!$C$2:$C$1500,C859,'Time Entries'!$M$2:$M$1500,M859)&gt;1),"POSSIBLE DUPLICATE; ","")&amp;IF(AND(N(A859)&gt;0,B859&lt;&gt;"",N('Settings'!$B$2)&gt;0,SUMIFS('Time Entries'!$M$2:$M$1500,'Time Entries'!$A$2:$A$1500,A859,'Time Entries'!$B$2:$B$1500,B859)&gt;N('Settings'!$B$2)),"LONG DAY; ","")&amp;IF(AND(N(A859)&gt;0,N(J859)&gt;0,N(J859)-N(A859)&gt;N('Settings'!$B$4)),"ENTERED LATE; ","")&amp;IF(AND(N(A859)&gt;0,K859="",TODAY()-N(A859)&gt;=N('Settings'!$B$5)),"NOT APPROVED; ","")="","",LEFT(IF(N(A859)=0,"NO DATE; ",IF(A859&gt;TODAY(),"FUTURE DATE; ",""))&amp;IF(B859="","NO WORKER; ",IF(COUNTIF('Workers'!$A$2:$A$61,B859)=0,"WORKER NOT ON WORKERS SHEET; ",""))&amp;IF(C859="","NO JOB; ",IF(COUNTIF('Jobs'!$A$2:$A$61,C859)=0,"JOB NOT ON JOBS SHEET; ",""))&amp;IF(AND(N(G859)=0,AND(D859&lt;&gt;"",E859&lt;&gt;""),N(E859)&lt;=N(D859)),"END BEFORE START; ",IF(N(M859)&lt;=0,"NO HOURS; ",""))&amp;IF(AND(N(A859)&gt;0,B859&lt;&gt;"",COUNTIFS('Time Entries'!$A$2:$A$1500,A859,'Time Entries'!$B$2:$B$1500,B859,'Time Entries'!$C$2:$C$1500,C859,'Time Entries'!$M$2:$M$1500,M859)&gt;1),"POSSIBLE DUPLICATE; ","")&amp;IF(AND(N(A859)&gt;0,B859&lt;&gt;"",N('Settings'!$B$2)&gt;0,SUMIFS('Time Entries'!$M$2:$M$1500,'Time Entries'!$A$2:$A$1500,A859,'Time Entries'!$B$2:$B$1500,B859)&gt;N('Settings'!$B$2)),"LONG DAY; ","")&amp;IF(AND(N(A859)&gt;0,N(J859)&gt;0,N(J859)-N(A859)&gt;N('Settings'!$B$4)),"ENTERED LATE; ","")&amp;IF(AND(N(A859)&gt;0,K859="",TODAY()-N(A859)&gt;=N('Settings'!$B$5)),"NOT APPROVED; ",""),LEN(IF(N(A859)=0,"NO DATE; ",IF(A859&gt;TODAY(),"FUTURE DATE; ",""))&amp;IF(B859="","NO WORKER; ",IF(COUNTIF('Workers'!$A$2:$A$61,B859)=0,"WORKER NOT ON WORKERS SHEET; ",""))&amp;IF(C859="","NO JOB; ",IF(COUNTIF('Jobs'!$A$2:$A$61,C859)=0,"JOB NOT ON JOBS SHEET; ",""))&amp;IF(AND(N(G859)=0,AND(D859&lt;&gt;"",E859&lt;&gt;""),N(E859)&lt;=N(D859)),"END BEFORE START; ",IF(N(M859)&lt;=0,"NO HOURS; ",""))&amp;IF(AND(N(A859)&gt;0,B859&lt;&gt;"",COUNTIFS('Time Entries'!$A$2:$A$1500,A859,'Time Entries'!$B$2:$B$1500,B859,'Time Entries'!$C$2:$C$1500,C859,'Time Entries'!$M$2:$M$1500,M859)&gt;1),"POSSIBLE DUPLICATE; ","")&amp;IF(AND(N(A859)&gt;0,B859&lt;&gt;"",N('Settings'!$B$2)&gt;0,SUMIFS('Time Entries'!$M$2:$M$1500,'Time Entries'!$A$2:$A$1500,A859,'Time Entries'!$B$2:$B$1500,B859)&gt;N('Settings'!$B$2)),"LONG DAY; ","")&amp;IF(AND(N(A859)&gt;0,N(J859)&gt;0,N(J859)-N(A859)&gt;N('Settings'!$B$4)),"ENTERED LATE; ","")&amp;IF(AND(N(A859)&gt;0,K859="",TODAY()-N(A859)&gt;=N('Settings'!$B$5)),"NOT APPROVED; ",""))-2)))</f>
        <v/>
      </c>
    </row>
    <row r="860">
      <c r="A860" s="6" t="n"/>
      <c r="D860" s="7" t="n"/>
      <c r="E860" s="7" t="n"/>
      <c r="J860" s="6" t="n"/>
      <c r="L860" s="8" t="n"/>
      <c r="M860" s="9">
        <f>IF(NOT(OR(A860&lt;&gt;"",B860&lt;&gt;"",C860&lt;&gt;"")),"",IF(N(G860)&gt;0,N(G860),IF(AND(AND(D860&lt;&gt;"",E860&lt;&gt;""),N(E860)&gt;N(D860)),ROUND((N(E860)-N(D860))*24-N(F860)/60,2),"")))</f>
        <v/>
      </c>
      <c r="N860" s="6">
        <f>IF(N(A860)=0,"",A860-WEEKDAY(A860,3))</f>
        <v/>
      </c>
      <c r="O860" s="8">
        <f>IF(NOT(OR(A860&lt;&gt;"",B860&lt;&gt;"",C860&lt;&gt;"")),"",IF(IF(N(A860)=0,"NO DATE; ",IF(A860&gt;TODAY(),"FUTURE DATE; ",""))&amp;IF(B860="","NO WORKER; ",IF(COUNTIF('Workers'!$A$2:$A$61,B860)=0,"WORKER NOT ON WORKERS SHEET; ",""))&amp;IF(C860="","NO JOB; ",IF(COUNTIF('Jobs'!$A$2:$A$61,C860)=0,"JOB NOT ON JOBS SHEET; ",""))&amp;IF(AND(N(G860)=0,AND(D860&lt;&gt;"",E860&lt;&gt;""),N(E860)&lt;=N(D860)),"END BEFORE START; ",IF(N(M860)&lt;=0,"NO HOURS; ",""))&amp;IF(AND(N(A860)&gt;0,B860&lt;&gt;"",COUNTIFS('Time Entries'!$A$2:$A$1500,A860,'Time Entries'!$B$2:$B$1500,B860,'Time Entries'!$C$2:$C$1500,C860,'Time Entries'!$M$2:$M$1500,M860)&gt;1),"POSSIBLE DUPLICATE; ","")&amp;IF(AND(N(A860)&gt;0,B860&lt;&gt;"",N('Settings'!$B$2)&gt;0,SUMIFS('Time Entries'!$M$2:$M$1500,'Time Entries'!$A$2:$A$1500,A860,'Time Entries'!$B$2:$B$1500,B860)&gt;N('Settings'!$B$2)),"LONG DAY; ","")&amp;IF(AND(N(A860)&gt;0,N(J860)&gt;0,N(J860)-N(A860)&gt;N('Settings'!$B$4)),"ENTERED LATE; ","")&amp;IF(AND(N(A860)&gt;0,K860="",TODAY()-N(A860)&gt;=N('Settings'!$B$5)),"NOT APPROVED; ","")="","",LEFT(IF(N(A860)=0,"NO DATE; ",IF(A860&gt;TODAY(),"FUTURE DATE; ",""))&amp;IF(B860="","NO WORKER; ",IF(COUNTIF('Workers'!$A$2:$A$61,B860)=0,"WORKER NOT ON WORKERS SHEET; ",""))&amp;IF(C860="","NO JOB; ",IF(COUNTIF('Jobs'!$A$2:$A$61,C860)=0,"JOB NOT ON JOBS SHEET; ",""))&amp;IF(AND(N(G860)=0,AND(D860&lt;&gt;"",E860&lt;&gt;""),N(E860)&lt;=N(D860)),"END BEFORE START; ",IF(N(M860)&lt;=0,"NO HOURS; ",""))&amp;IF(AND(N(A860)&gt;0,B860&lt;&gt;"",COUNTIFS('Time Entries'!$A$2:$A$1500,A860,'Time Entries'!$B$2:$B$1500,B860,'Time Entries'!$C$2:$C$1500,C860,'Time Entries'!$M$2:$M$1500,M860)&gt;1),"POSSIBLE DUPLICATE; ","")&amp;IF(AND(N(A860)&gt;0,B860&lt;&gt;"",N('Settings'!$B$2)&gt;0,SUMIFS('Time Entries'!$M$2:$M$1500,'Time Entries'!$A$2:$A$1500,A860,'Time Entries'!$B$2:$B$1500,B860)&gt;N('Settings'!$B$2)),"LONG DAY; ","")&amp;IF(AND(N(A860)&gt;0,N(J860)&gt;0,N(J860)-N(A860)&gt;N('Settings'!$B$4)),"ENTERED LATE; ","")&amp;IF(AND(N(A860)&gt;0,K860="",TODAY()-N(A860)&gt;=N('Settings'!$B$5)),"NOT APPROVED; ",""),LEN(IF(N(A860)=0,"NO DATE; ",IF(A860&gt;TODAY(),"FUTURE DATE; ",""))&amp;IF(B860="","NO WORKER; ",IF(COUNTIF('Workers'!$A$2:$A$61,B860)=0,"WORKER NOT ON WORKERS SHEET; ",""))&amp;IF(C860="","NO JOB; ",IF(COUNTIF('Jobs'!$A$2:$A$61,C860)=0,"JOB NOT ON JOBS SHEET; ",""))&amp;IF(AND(N(G860)=0,AND(D860&lt;&gt;"",E860&lt;&gt;""),N(E860)&lt;=N(D860)),"END BEFORE START; ",IF(N(M860)&lt;=0,"NO HOURS; ",""))&amp;IF(AND(N(A860)&gt;0,B860&lt;&gt;"",COUNTIFS('Time Entries'!$A$2:$A$1500,A860,'Time Entries'!$B$2:$B$1500,B860,'Time Entries'!$C$2:$C$1500,C860,'Time Entries'!$M$2:$M$1500,M860)&gt;1),"POSSIBLE DUPLICATE; ","")&amp;IF(AND(N(A860)&gt;0,B860&lt;&gt;"",N('Settings'!$B$2)&gt;0,SUMIFS('Time Entries'!$M$2:$M$1500,'Time Entries'!$A$2:$A$1500,A860,'Time Entries'!$B$2:$B$1500,B860)&gt;N('Settings'!$B$2)),"LONG DAY; ","")&amp;IF(AND(N(A860)&gt;0,N(J860)&gt;0,N(J860)-N(A860)&gt;N('Settings'!$B$4)),"ENTERED LATE; ","")&amp;IF(AND(N(A860)&gt;0,K860="",TODAY()-N(A860)&gt;=N('Settings'!$B$5)),"NOT APPROVED; ",""))-2)))</f>
        <v/>
      </c>
    </row>
    <row r="861">
      <c r="A861" s="6" t="n"/>
      <c r="D861" s="7" t="n"/>
      <c r="E861" s="7" t="n"/>
      <c r="J861" s="6" t="n"/>
      <c r="L861" s="8" t="n"/>
      <c r="M861" s="9">
        <f>IF(NOT(OR(A861&lt;&gt;"",B861&lt;&gt;"",C861&lt;&gt;"")),"",IF(N(G861)&gt;0,N(G861),IF(AND(AND(D861&lt;&gt;"",E861&lt;&gt;""),N(E861)&gt;N(D861)),ROUND((N(E861)-N(D861))*24-N(F861)/60,2),"")))</f>
        <v/>
      </c>
      <c r="N861" s="6">
        <f>IF(N(A861)=0,"",A861-WEEKDAY(A861,3))</f>
        <v/>
      </c>
      <c r="O861" s="8">
        <f>IF(NOT(OR(A861&lt;&gt;"",B861&lt;&gt;"",C861&lt;&gt;"")),"",IF(IF(N(A861)=0,"NO DATE; ",IF(A861&gt;TODAY(),"FUTURE DATE; ",""))&amp;IF(B861="","NO WORKER; ",IF(COUNTIF('Workers'!$A$2:$A$61,B861)=0,"WORKER NOT ON WORKERS SHEET; ",""))&amp;IF(C861="","NO JOB; ",IF(COUNTIF('Jobs'!$A$2:$A$61,C861)=0,"JOB NOT ON JOBS SHEET; ",""))&amp;IF(AND(N(G861)=0,AND(D861&lt;&gt;"",E861&lt;&gt;""),N(E861)&lt;=N(D861)),"END BEFORE START; ",IF(N(M861)&lt;=0,"NO HOURS; ",""))&amp;IF(AND(N(A861)&gt;0,B861&lt;&gt;"",COUNTIFS('Time Entries'!$A$2:$A$1500,A861,'Time Entries'!$B$2:$B$1500,B861,'Time Entries'!$C$2:$C$1500,C861,'Time Entries'!$M$2:$M$1500,M861)&gt;1),"POSSIBLE DUPLICATE; ","")&amp;IF(AND(N(A861)&gt;0,B861&lt;&gt;"",N('Settings'!$B$2)&gt;0,SUMIFS('Time Entries'!$M$2:$M$1500,'Time Entries'!$A$2:$A$1500,A861,'Time Entries'!$B$2:$B$1500,B861)&gt;N('Settings'!$B$2)),"LONG DAY; ","")&amp;IF(AND(N(A861)&gt;0,N(J861)&gt;0,N(J861)-N(A861)&gt;N('Settings'!$B$4)),"ENTERED LATE; ","")&amp;IF(AND(N(A861)&gt;0,K861="",TODAY()-N(A861)&gt;=N('Settings'!$B$5)),"NOT APPROVED; ","")="","",LEFT(IF(N(A861)=0,"NO DATE; ",IF(A861&gt;TODAY(),"FUTURE DATE; ",""))&amp;IF(B861="","NO WORKER; ",IF(COUNTIF('Workers'!$A$2:$A$61,B861)=0,"WORKER NOT ON WORKERS SHEET; ",""))&amp;IF(C861="","NO JOB; ",IF(COUNTIF('Jobs'!$A$2:$A$61,C861)=0,"JOB NOT ON JOBS SHEET; ",""))&amp;IF(AND(N(G861)=0,AND(D861&lt;&gt;"",E861&lt;&gt;""),N(E861)&lt;=N(D861)),"END BEFORE START; ",IF(N(M861)&lt;=0,"NO HOURS; ",""))&amp;IF(AND(N(A861)&gt;0,B861&lt;&gt;"",COUNTIFS('Time Entries'!$A$2:$A$1500,A861,'Time Entries'!$B$2:$B$1500,B861,'Time Entries'!$C$2:$C$1500,C861,'Time Entries'!$M$2:$M$1500,M861)&gt;1),"POSSIBLE DUPLICATE; ","")&amp;IF(AND(N(A861)&gt;0,B861&lt;&gt;"",N('Settings'!$B$2)&gt;0,SUMIFS('Time Entries'!$M$2:$M$1500,'Time Entries'!$A$2:$A$1500,A861,'Time Entries'!$B$2:$B$1500,B861)&gt;N('Settings'!$B$2)),"LONG DAY; ","")&amp;IF(AND(N(A861)&gt;0,N(J861)&gt;0,N(J861)-N(A861)&gt;N('Settings'!$B$4)),"ENTERED LATE; ","")&amp;IF(AND(N(A861)&gt;0,K861="",TODAY()-N(A861)&gt;=N('Settings'!$B$5)),"NOT APPROVED; ",""),LEN(IF(N(A861)=0,"NO DATE; ",IF(A861&gt;TODAY(),"FUTURE DATE; ",""))&amp;IF(B861="","NO WORKER; ",IF(COUNTIF('Workers'!$A$2:$A$61,B861)=0,"WORKER NOT ON WORKERS SHEET; ",""))&amp;IF(C861="","NO JOB; ",IF(COUNTIF('Jobs'!$A$2:$A$61,C861)=0,"JOB NOT ON JOBS SHEET; ",""))&amp;IF(AND(N(G861)=0,AND(D861&lt;&gt;"",E861&lt;&gt;""),N(E861)&lt;=N(D861)),"END BEFORE START; ",IF(N(M861)&lt;=0,"NO HOURS; ",""))&amp;IF(AND(N(A861)&gt;0,B861&lt;&gt;"",COUNTIFS('Time Entries'!$A$2:$A$1500,A861,'Time Entries'!$B$2:$B$1500,B861,'Time Entries'!$C$2:$C$1500,C861,'Time Entries'!$M$2:$M$1500,M861)&gt;1),"POSSIBLE DUPLICATE; ","")&amp;IF(AND(N(A861)&gt;0,B861&lt;&gt;"",N('Settings'!$B$2)&gt;0,SUMIFS('Time Entries'!$M$2:$M$1500,'Time Entries'!$A$2:$A$1500,A861,'Time Entries'!$B$2:$B$1500,B861)&gt;N('Settings'!$B$2)),"LONG DAY; ","")&amp;IF(AND(N(A861)&gt;0,N(J861)&gt;0,N(J861)-N(A861)&gt;N('Settings'!$B$4)),"ENTERED LATE; ","")&amp;IF(AND(N(A861)&gt;0,K861="",TODAY()-N(A861)&gt;=N('Settings'!$B$5)),"NOT APPROVED; ",""))-2)))</f>
        <v/>
      </c>
    </row>
    <row r="862">
      <c r="A862" s="6" t="n"/>
      <c r="D862" s="7" t="n"/>
      <c r="E862" s="7" t="n"/>
      <c r="J862" s="6" t="n"/>
      <c r="L862" s="8" t="n"/>
      <c r="M862" s="9">
        <f>IF(NOT(OR(A862&lt;&gt;"",B862&lt;&gt;"",C862&lt;&gt;"")),"",IF(N(G862)&gt;0,N(G862),IF(AND(AND(D862&lt;&gt;"",E862&lt;&gt;""),N(E862)&gt;N(D862)),ROUND((N(E862)-N(D862))*24-N(F862)/60,2),"")))</f>
        <v/>
      </c>
      <c r="N862" s="6">
        <f>IF(N(A862)=0,"",A862-WEEKDAY(A862,3))</f>
        <v/>
      </c>
      <c r="O862" s="8">
        <f>IF(NOT(OR(A862&lt;&gt;"",B862&lt;&gt;"",C862&lt;&gt;"")),"",IF(IF(N(A862)=0,"NO DATE; ",IF(A862&gt;TODAY(),"FUTURE DATE; ",""))&amp;IF(B862="","NO WORKER; ",IF(COUNTIF('Workers'!$A$2:$A$61,B862)=0,"WORKER NOT ON WORKERS SHEET; ",""))&amp;IF(C862="","NO JOB; ",IF(COUNTIF('Jobs'!$A$2:$A$61,C862)=0,"JOB NOT ON JOBS SHEET; ",""))&amp;IF(AND(N(G862)=0,AND(D862&lt;&gt;"",E862&lt;&gt;""),N(E862)&lt;=N(D862)),"END BEFORE START; ",IF(N(M862)&lt;=0,"NO HOURS; ",""))&amp;IF(AND(N(A862)&gt;0,B862&lt;&gt;"",COUNTIFS('Time Entries'!$A$2:$A$1500,A862,'Time Entries'!$B$2:$B$1500,B862,'Time Entries'!$C$2:$C$1500,C862,'Time Entries'!$M$2:$M$1500,M862)&gt;1),"POSSIBLE DUPLICATE; ","")&amp;IF(AND(N(A862)&gt;0,B862&lt;&gt;"",N('Settings'!$B$2)&gt;0,SUMIFS('Time Entries'!$M$2:$M$1500,'Time Entries'!$A$2:$A$1500,A862,'Time Entries'!$B$2:$B$1500,B862)&gt;N('Settings'!$B$2)),"LONG DAY; ","")&amp;IF(AND(N(A862)&gt;0,N(J862)&gt;0,N(J862)-N(A862)&gt;N('Settings'!$B$4)),"ENTERED LATE; ","")&amp;IF(AND(N(A862)&gt;0,K862="",TODAY()-N(A862)&gt;=N('Settings'!$B$5)),"NOT APPROVED; ","")="","",LEFT(IF(N(A862)=0,"NO DATE; ",IF(A862&gt;TODAY(),"FUTURE DATE; ",""))&amp;IF(B862="","NO WORKER; ",IF(COUNTIF('Workers'!$A$2:$A$61,B862)=0,"WORKER NOT ON WORKERS SHEET; ",""))&amp;IF(C862="","NO JOB; ",IF(COUNTIF('Jobs'!$A$2:$A$61,C862)=0,"JOB NOT ON JOBS SHEET; ",""))&amp;IF(AND(N(G862)=0,AND(D862&lt;&gt;"",E862&lt;&gt;""),N(E862)&lt;=N(D862)),"END BEFORE START; ",IF(N(M862)&lt;=0,"NO HOURS; ",""))&amp;IF(AND(N(A862)&gt;0,B862&lt;&gt;"",COUNTIFS('Time Entries'!$A$2:$A$1500,A862,'Time Entries'!$B$2:$B$1500,B862,'Time Entries'!$C$2:$C$1500,C862,'Time Entries'!$M$2:$M$1500,M862)&gt;1),"POSSIBLE DUPLICATE; ","")&amp;IF(AND(N(A862)&gt;0,B862&lt;&gt;"",N('Settings'!$B$2)&gt;0,SUMIFS('Time Entries'!$M$2:$M$1500,'Time Entries'!$A$2:$A$1500,A862,'Time Entries'!$B$2:$B$1500,B862)&gt;N('Settings'!$B$2)),"LONG DAY; ","")&amp;IF(AND(N(A862)&gt;0,N(J862)&gt;0,N(J862)-N(A862)&gt;N('Settings'!$B$4)),"ENTERED LATE; ","")&amp;IF(AND(N(A862)&gt;0,K862="",TODAY()-N(A862)&gt;=N('Settings'!$B$5)),"NOT APPROVED; ",""),LEN(IF(N(A862)=0,"NO DATE; ",IF(A862&gt;TODAY(),"FUTURE DATE; ",""))&amp;IF(B862="","NO WORKER; ",IF(COUNTIF('Workers'!$A$2:$A$61,B862)=0,"WORKER NOT ON WORKERS SHEET; ",""))&amp;IF(C862="","NO JOB; ",IF(COUNTIF('Jobs'!$A$2:$A$61,C862)=0,"JOB NOT ON JOBS SHEET; ",""))&amp;IF(AND(N(G862)=0,AND(D862&lt;&gt;"",E862&lt;&gt;""),N(E862)&lt;=N(D862)),"END BEFORE START; ",IF(N(M862)&lt;=0,"NO HOURS; ",""))&amp;IF(AND(N(A862)&gt;0,B862&lt;&gt;"",COUNTIFS('Time Entries'!$A$2:$A$1500,A862,'Time Entries'!$B$2:$B$1500,B862,'Time Entries'!$C$2:$C$1500,C862,'Time Entries'!$M$2:$M$1500,M862)&gt;1),"POSSIBLE DUPLICATE; ","")&amp;IF(AND(N(A862)&gt;0,B862&lt;&gt;"",N('Settings'!$B$2)&gt;0,SUMIFS('Time Entries'!$M$2:$M$1500,'Time Entries'!$A$2:$A$1500,A862,'Time Entries'!$B$2:$B$1500,B862)&gt;N('Settings'!$B$2)),"LONG DAY; ","")&amp;IF(AND(N(A862)&gt;0,N(J862)&gt;0,N(J862)-N(A862)&gt;N('Settings'!$B$4)),"ENTERED LATE; ","")&amp;IF(AND(N(A862)&gt;0,K862="",TODAY()-N(A862)&gt;=N('Settings'!$B$5)),"NOT APPROVED; ",""))-2)))</f>
        <v/>
      </c>
    </row>
    <row r="863">
      <c r="A863" s="6" t="n"/>
      <c r="D863" s="7" t="n"/>
      <c r="E863" s="7" t="n"/>
      <c r="J863" s="6" t="n"/>
      <c r="L863" s="8" t="n"/>
      <c r="M863" s="9">
        <f>IF(NOT(OR(A863&lt;&gt;"",B863&lt;&gt;"",C863&lt;&gt;"")),"",IF(N(G863)&gt;0,N(G863),IF(AND(AND(D863&lt;&gt;"",E863&lt;&gt;""),N(E863)&gt;N(D863)),ROUND((N(E863)-N(D863))*24-N(F863)/60,2),"")))</f>
        <v/>
      </c>
      <c r="N863" s="6">
        <f>IF(N(A863)=0,"",A863-WEEKDAY(A863,3))</f>
        <v/>
      </c>
      <c r="O863" s="8">
        <f>IF(NOT(OR(A863&lt;&gt;"",B863&lt;&gt;"",C863&lt;&gt;"")),"",IF(IF(N(A863)=0,"NO DATE; ",IF(A863&gt;TODAY(),"FUTURE DATE; ",""))&amp;IF(B863="","NO WORKER; ",IF(COUNTIF('Workers'!$A$2:$A$61,B863)=0,"WORKER NOT ON WORKERS SHEET; ",""))&amp;IF(C863="","NO JOB; ",IF(COUNTIF('Jobs'!$A$2:$A$61,C863)=0,"JOB NOT ON JOBS SHEET; ",""))&amp;IF(AND(N(G863)=0,AND(D863&lt;&gt;"",E863&lt;&gt;""),N(E863)&lt;=N(D863)),"END BEFORE START; ",IF(N(M863)&lt;=0,"NO HOURS; ",""))&amp;IF(AND(N(A863)&gt;0,B863&lt;&gt;"",COUNTIFS('Time Entries'!$A$2:$A$1500,A863,'Time Entries'!$B$2:$B$1500,B863,'Time Entries'!$C$2:$C$1500,C863,'Time Entries'!$M$2:$M$1500,M863)&gt;1),"POSSIBLE DUPLICATE; ","")&amp;IF(AND(N(A863)&gt;0,B863&lt;&gt;"",N('Settings'!$B$2)&gt;0,SUMIFS('Time Entries'!$M$2:$M$1500,'Time Entries'!$A$2:$A$1500,A863,'Time Entries'!$B$2:$B$1500,B863)&gt;N('Settings'!$B$2)),"LONG DAY; ","")&amp;IF(AND(N(A863)&gt;0,N(J863)&gt;0,N(J863)-N(A863)&gt;N('Settings'!$B$4)),"ENTERED LATE; ","")&amp;IF(AND(N(A863)&gt;0,K863="",TODAY()-N(A863)&gt;=N('Settings'!$B$5)),"NOT APPROVED; ","")="","",LEFT(IF(N(A863)=0,"NO DATE; ",IF(A863&gt;TODAY(),"FUTURE DATE; ",""))&amp;IF(B863="","NO WORKER; ",IF(COUNTIF('Workers'!$A$2:$A$61,B863)=0,"WORKER NOT ON WORKERS SHEET; ",""))&amp;IF(C863="","NO JOB; ",IF(COUNTIF('Jobs'!$A$2:$A$61,C863)=0,"JOB NOT ON JOBS SHEET; ",""))&amp;IF(AND(N(G863)=0,AND(D863&lt;&gt;"",E863&lt;&gt;""),N(E863)&lt;=N(D863)),"END BEFORE START; ",IF(N(M863)&lt;=0,"NO HOURS; ",""))&amp;IF(AND(N(A863)&gt;0,B863&lt;&gt;"",COUNTIFS('Time Entries'!$A$2:$A$1500,A863,'Time Entries'!$B$2:$B$1500,B863,'Time Entries'!$C$2:$C$1500,C863,'Time Entries'!$M$2:$M$1500,M863)&gt;1),"POSSIBLE DUPLICATE; ","")&amp;IF(AND(N(A863)&gt;0,B863&lt;&gt;"",N('Settings'!$B$2)&gt;0,SUMIFS('Time Entries'!$M$2:$M$1500,'Time Entries'!$A$2:$A$1500,A863,'Time Entries'!$B$2:$B$1500,B863)&gt;N('Settings'!$B$2)),"LONG DAY; ","")&amp;IF(AND(N(A863)&gt;0,N(J863)&gt;0,N(J863)-N(A863)&gt;N('Settings'!$B$4)),"ENTERED LATE; ","")&amp;IF(AND(N(A863)&gt;0,K863="",TODAY()-N(A863)&gt;=N('Settings'!$B$5)),"NOT APPROVED; ",""),LEN(IF(N(A863)=0,"NO DATE; ",IF(A863&gt;TODAY(),"FUTURE DATE; ",""))&amp;IF(B863="","NO WORKER; ",IF(COUNTIF('Workers'!$A$2:$A$61,B863)=0,"WORKER NOT ON WORKERS SHEET; ",""))&amp;IF(C863="","NO JOB; ",IF(COUNTIF('Jobs'!$A$2:$A$61,C863)=0,"JOB NOT ON JOBS SHEET; ",""))&amp;IF(AND(N(G863)=0,AND(D863&lt;&gt;"",E863&lt;&gt;""),N(E863)&lt;=N(D863)),"END BEFORE START; ",IF(N(M863)&lt;=0,"NO HOURS; ",""))&amp;IF(AND(N(A863)&gt;0,B863&lt;&gt;"",COUNTIFS('Time Entries'!$A$2:$A$1500,A863,'Time Entries'!$B$2:$B$1500,B863,'Time Entries'!$C$2:$C$1500,C863,'Time Entries'!$M$2:$M$1500,M863)&gt;1),"POSSIBLE DUPLICATE; ","")&amp;IF(AND(N(A863)&gt;0,B863&lt;&gt;"",N('Settings'!$B$2)&gt;0,SUMIFS('Time Entries'!$M$2:$M$1500,'Time Entries'!$A$2:$A$1500,A863,'Time Entries'!$B$2:$B$1500,B863)&gt;N('Settings'!$B$2)),"LONG DAY; ","")&amp;IF(AND(N(A863)&gt;0,N(J863)&gt;0,N(J863)-N(A863)&gt;N('Settings'!$B$4)),"ENTERED LATE; ","")&amp;IF(AND(N(A863)&gt;0,K863="",TODAY()-N(A863)&gt;=N('Settings'!$B$5)),"NOT APPROVED; ",""))-2)))</f>
        <v/>
      </c>
    </row>
    <row r="864">
      <c r="A864" s="6" t="n"/>
      <c r="D864" s="7" t="n"/>
      <c r="E864" s="7" t="n"/>
      <c r="J864" s="6" t="n"/>
      <c r="L864" s="8" t="n"/>
      <c r="M864" s="9">
        <f>IF(NOT(OR(A864&lt;&gt;"",B864&lt;&gt;"",C864&lt;&gt;"")),"",IF(N(G864)&gt;0,N(G864),IF(AND(AND(D864&lt;&gt;"",E864&lt;&gt;""),N(E864)&gt;N(D864)),ROUND((N(E864)-N(D864))*24-N(F864)/60,2),"")))</f>
        <v/>
      </c>
      <c r="N864" s="6">
        <f>IF(N(A864)=0,"",A864-WEEKDAY(A864,3))</f>
        <v/>
      </c>
      <c r="O864" s="8">
        <f>IF(NOT(OR(A864&lt;&gt;"",B864&lt;&gt;"",C864&lt;&gt;"")),"",IF(IF(N(A864)=0,"NO DATE; ",IF(A864&gt;TODAY(),"FUTURE DATE; ",""))&amp;IF(B864="","NO WORKER; ",IF(COUNTIF('Workers'!$A$2:$A$61,B864)=0,"WORKER NOT ON WORKERS SHEET; ",""))&amp;IF(C864="","NO JOB; ",IF(COUNTIF('Jobs'!$A$2:$A$61,C864)=0,"JOB NOT ON JOBS SHEET; ",""))&amp;IF(AND(N(G864)=0,AND(D864&lt;&gt;"",E864&lt;&gt;""),N(E864)&lt;=N(D864)),"END BEFORE START; ",IF(N(M864)&lt;=0,"NO HOURS; ",""))&amp;IF(AND(N(A864)&gt;0,B864&lt;&gt;"",COUNTIFS('Time Entries'!$A$2:$A$1500,A864,'Time Entries'!$B$2:$B$1500,B864,'Time Entries'!$C$2:$C$1500,C864,'Time Entries'!$M$2:$M$1500,M864)&gt;1),"POSSIBLE DUPLICATE; ","")&amp;IF(AND(N(A864)&gt;0,B864&lt;&gt;"",N('Settings'!$B$2)&gt;0,SUMIFS('Time Entries'!$M$2:$M$1500,'Time Entries'!$A$2:$A$1500,A864,'Time Entries'!$B$2:$B$1500,B864)&gt;N('Settings'!$B$2)),"LONG DAY; ","")&amp;IF(AND(N(A864)&gt;0,N(J864)&gt;0,N(J864)-N(A864)&gt;N('Settings'!$B$4)),"ENTERED LATE; ","")&amp;IF(AND(N(A864)&gt;0,K864="",TODAY()-N(A864)&gt;=N('Settings'!$B$5)),"NOT APPROVED; ","")="","",LEFT(IF(N(A864)=0,"NO DATE; ",IF(A864&gt;TODAY(),"FUTURE DATE; ",""))&amp;IF(B864="","NO WORKER; ",IF(COUNTIF('Workers'!$A$2:$A$61,B864)=0,"WORKER NOT ON WORKERS SHEET; ",""))&amp;IF(C864="","NO JOB; ",IF(COUNTIF('Jobs'!$A$2:$A$61,C864)=0,"JOB NOT ON JOBS SHEET; ",""))&amp;IF(AND(N(G864)=0,AND(D864&lt;&gt;"",E864&lt;&gt;""),N(E864)&lt;=N(D864)),"END BEFORE START; ",IF(N(M864)&lt;=0,"NO HOURS; ",""))&amp;IF(AND(N(A864)&gt;0,B864&lt;&gt;"",COUNTIFS('Time Entries'!$A$2:$A$1500,A864,'Time Entries'!$B$2:$B$1500,B864,'Time Entries'!$C$2:$C$1500,C864,'Time Entries'!$M$2:$M$1500,M864)&gt;1),"POSSIBLE DUPLICATE; ","")&amp;IF(AND(N(A864)&gt;0,B864&lt;&gt;"",N('Settings'!$B$2)&gt;0,SUMIFS('Time Entries'!$M$2:$M$1500,'Time Entries'!$A$2:$A$1500,A864,'Time Entries'!$B$2:$B$1500,B864)&gt;N('Settings'!$B$2)),"LONG DAY; ","")&amp;IF(AND(N(A864)&gt;0,N(J864)&gt;0,N(J864)-N(A864)&gt;N('Settings'!$B$4)),"ENTERED LATE; ","")&amp;IF(AND(N(A864)&gt;0,K864="",TODAY()-N(A864)&gt;=N('Settings'!$B$5)),"NOT APPROVED; ",""),LEN(IF(N(A864)=0,"NO DATE; ",IF(A864&gt;TODAY(),"FUTURE DATE; ",""))&amp;IF(B864="","NO WORKER; ",IF(COUNTIF('Workers'!$A$2:$A$61,B864)=0,"WORKER NOT ON WORKERS SHEET; ",""))&amp;IF(C864="","NO JOB; ",IF(COUNTIF('Jobs'!$A$2:$A$61,C864)=0,"JOB NOT ON JOBS SHEET; ",""))&amp;IF(AND(N(G864)=0,AND(D864&lt;&gt;"",E864&lt;&gt;""),N(E864)&lt;=N(D864)),"END BEFORE START; ",IF(N(M864)&lt;=0,"NO HOURS; ",""))&amp;IF(AND(N(A864)&gt;0,B864&lt;&gt;"",COUNTIFS('Time Entries'!$A$2:$A$1500,A864,'Time Entries'!$B$2:$B$1500,B864,'Time Entries'!$C$2:$C$1500,C864,'Time Entries'!$M$2:$M$1500,M864)&gt;1),"POSSIBLE DUPLICATE; ","")&amp;IF(AND(N(A864)&gt;0,B864&lt;&gt;"",N('Settings'!$B$2)&gt;0,SUMIFS('Time Entries'!$M$2:$M$1500,'Time Entries'!$A$2:$A$1500,A864,'Time Entries'!$B$2:$B$1500,B864)&gt;N('Settings'!$B$2)),"LONG DAY; ","")&amp;IF(AND(N(A864)&gt;0,N(J864)&gt;0,N(J864)-N(A864)&gt;N('Settings'!$B$4)),"ENTERED LATE; ","")&amp;IF(AND(N(A864)&gt;0,K864="",TODAY()-N(A864)&gt;=N('Settings'!$B$5)),"NOT APPROVED; ",""))-2)))</f>
        <v/>
      </c>
    </row>
    <row r="865">
      <c r="A865" s="6" t="n"/>
      <c r="D865" s="7" t="n"/>
      <c r="E865" s="7" t="n"/>
      <c r="J865" s="6" t="n"/>
      <c r="L865" s="8" t="n"/>
      <c r="M865" s="9">
        <f>IF(NOT(OR(A865&lt;&gt;"",B865&lt;&gt;"",C865&lt;&gt;"")),"",IF(N(G865)&gt;0,N(G865),IF(AND(AND(D865&lt;&gt;"",E865&lt;&gt;""),N(E865)&gt;N(D865)),ROUND((N(E865)-N(D865))*24-N(F865)/60,2),"")))</f>
        <v/>
      </c>
      <c r="N865" s="6">
        <f>IF(N(A865)=0,"",A865-WEEKDAY(A865,3))</f>
        <v/>
      </c>
      <c r="O865" s="8">
        <f>IF(NOT(OR(A865&lt;&gt;"",B865&lt;&gt;"",C865&lt;&gt;"")),"",IF(IF(N(A865)=0,"NO DATE; ",IF(A865&gt;TODAY(),"FUTURE DATE; ",""))&amp;IF(B865="","NO WORKER; ",IF(COUNTIF('Workers'!$A$2:$A$61,B865)=0,"WORKER NOT ON WORKERS SHEET; ",""))&amp;IF(C865="","NO JOB; ",IF(COUNTIF('Jobs'!$A$2:$A$61,C865)=0,"JOB NOT ON JOBS SHEET; ",""))&amp;IF(AND(N(G865)=0,AND(D865&lt;&gt;"",E865&lt;&gt;""),N(E865)&lt;=N(D865)),"END BEFORE START; ",IF(N(M865)&lt;=0,"NO HOURS; ",""))&amp;IF(AND(N(A865)&gt;0,B865&lt;&gt;"",COUNTIFS('Time Entries'!$A$2:$A$1500,A865,'Time Entries'!$B$2:$B$1500,B865,'Time Entries'!$C$2:$C$1500,C865,'Time Entries'!$M$2:$M$1500,M865)&gt;1),"POSSIBLE DUPLICATE; ","")&amp;IF(AND(N(A865)&gt;0,B865&lt;&gt;"",N('Settings'!$B$2)&gt;0,SUMIFS('Time Entries'!$M$2:$M$1500,'Time Entries'!$A$2:$A$1500,A865,'Time Entries'!$B$2:$B$1500,B865)&gt;N('Settings'!$B$2)),"LONG DAY; ","")&amp;IF(AND(N(A865)&gt;0,N(J865)&gt;0,N(J865)-N(A865)&gt;N('Settings'!$B$4)),"ENTERED LATE; ","")&amp;IF(AND(N(A865)&gt;0,K865="",TODAY()-N(A865)&gt;=N('Settings'!$B$5)),"NOT APPROVED; ","")="","",LEFT(IF(N(A865)=0,"NO DATE; ",IF(A865&gt;TODAY(),"FUTURE DATE; ",""))&amp;IF(B865="","NO WORKER; ",IF(COUNTIF('Workers'!$A$2:$A$61,B865)=0,"WORKER NOT ON WORKERS SHEET; ",""))&amp;IF(C865="","NO JOB; ",IF(COUNTIF('Jobs'!$A$2:$A$61,C865)=0,"JOB NOT ON JOBS SHEET; ",""))&amp;IF(AND(N(G865)=0,AND(D865&lt;&gt;"",E865&lt;&gt;""),N(E865)&lt;=N(D865)),"END BEFORE START; ",IF(N(M865)&lt;=0,"NO HOURS; ",""))&amp;IF(AND(N(A865)&gt;0,B865&lt;&gt;"",COUNTIFS('Time Entries'!$A$2:$A$1500,A865,'Time Entries'!$B$2:$B$1500,B865,'Time Entries'!$C$2:$C$1500,C865,'Time Entries'!$M$2:$M$1500,M865)&gt;1),"POSSIBLE DUPLICATE; ","")&amp;IF(AND(N(A865)&gt;0,B865&lt;&gt;"",N('Settings'!$B$2)&gt;0,SUMIFS('Time Entries'!$M$2:$M$1500,'Time Entries'!$A$2:$A$1500,A865,'Time Entries'!$B$2:$B$1500,B865)&gt;N('Settings'!$B$2)),"LONG DAY; ","")&amp;IF(AND(N(A865)&gt;0,N(J865)&gt;0,N(J865)-N(A865)&gt;N('Settings'!$B$4)),"ENTERED LATE; ","")&amp;IF(AND(N(A865)&gt;0,K865="",TODAY()-N(A865)&gt;=N('Settings'!$B$5)),"NOT APPROVED; ",""),LEN(IF(N(A865)=0,"NO DATE; ",IF(A865&gt;TODAY(),"FUTURE DATE; ",""))&amp;IF(B865="","NO WORKER; ",IF(COUNTIF('Workers'!$A$2:$A$61,B865)=0,"WORKER NOT ON WORKERS SHEET; ",""))&amp;IF(C865="","NO JOB; ",IF(COUNTIF('Jobs'!$A$2:$A$61,C865)=0,"JOB NOT ON JOBS SHEET; ",""))&amp;IF(AND(N(G865)=0,AND(D865&lt;&gt;"",E865&lt;&gt;""),N(E865)&lt;=N(D865)),"END BEFORE START; ",IF(N(M865)&lt;=0,"NO HOURS; ",""))&amp;IF(AND(N(A865)&gt;0,B865&lt;&gt;"",COUNTIFS('Time Entries'!$A$2:$A$1500,A865,'Time Entries'!$B$2:$B$1500,B865,'Time Entries'!$C$2:$C$1500,C865,'Time Entries'!$M$2:$M$1500,M865)&gt;1),"POSSIBLE DUPLICATE; ","")&amp;IF(AND(N(A865)&gt;0,B865&lt;&gt;"",N('Settings'!$B$2)&gt;0,SUMIFS('Time Entries'!$M$2:$M$1500,'Time Entries'!$A$2:$A$1500,A865,'Time Entries'!$B$2:$B$1500,B865)&gt;N('Settings'!$B$2)),"LONG DAY; ","")&amp;IF(AND(N(A865)&gt;0,N(J865)&gt;0,N(J865)-N(A865)&gt;N('Settings'!$B$4)),"ENTERED LATE; ","")&amp;IF(AND(N(A865)&gt;0,K865="",TODAY()-N(A865)&gt;=N('Settings'!$B$5)),"NOT APPROVED; ",""))-2)))</f>
        <v/>
      </c>
    </row>
    <row r="866">
      <c r="A866" s="6" t="n"/>
      <c r="D866" s="7" t="n"/>
      <c r="E866" s="7" t="n"/>
      <c r="J866" s="6" t="n"/>
      <c r="L866" s="8" t="n"/>
      <c r="M866" s="9">
        <f>IF(NOT(OR(A866&lt;&gt;"",B866&lt;&gt;"",C866&lt;&gt;"")),"",IF(N(G866)&gt;0,N(G866),IF(AND(AND(D866&lt;&gt;"",E866&lt;&gt;""),N(E866)&gt;N(D866)),ROUND((N(E866)-N(D866))*24-N(F866)/60,2),"")))</f>
        <v/>
      </c>
      <c r="N866" s="6">
        <f>IF(N(A866)=0,"",A866-WEEKDAY(A866,3))</f>
        <v/>
      </c>
      <c r="O866" s="8">
        <f>IF(NOT(OR(A866&lt;&gt;"",B866&lt;&gt;"",C866&lt;&gt;"")),"",IF(IF(N(A866)=0,"NO DATE; ",IF(A866&gt;TODAY(),"FUTURE DATE; ",""))&amp;IF(B866="","NO WORKER; ",IF(COUNTIF('Workers'!$A$2:$A$61,B866)=0,"WORKER NOT ON WORKERS SHEET; ",""))&amp;IF(C866="","NO JOB; ",IF(COUNTIF('Jobs'!$A$2:$A$61,C866)=0,"JOB NOT ON JOBS SHEET; ",""))&amp;IF(AND(N(G866)=0,AND(D866&lt;&gt;"",E866&lt;&gt;""),N(E866)&lt;=N(D866)),"END BEFORE START; ",IF(N(M866)&lt;=0,"NO HOURS; ",""))&amp;IF(AND(N(A866)&gt;0,B866&lt;&gt;"",COUNTIFS('Time Entries'!$A$2:$A$1500,A866,'Time Entries'!$B$2:$B$1500,B866,'Time Entries'!$C$2:$C$1500,C866,'Time Entries'!$M$2:$M$1500,M866)&gt;1),"POSSIBLE DUPLICATE; ","")&amp;IF(AND(N(A866)&gt;0,B866&lt;&gt;"",N('Settings'!$B$2)&gt;0,SUMIFS('Time Entries'!$M$2:$M$1500,'Time Entries'!$A$2:$A$1500,A866,'Time Entries'!$B$2:$B$1500,B866)&gt;N('Settings'!$B$2)),"LONG DAY; ","")&amp;IF(AND(N(A866)&gt;0,N(J866)&gt;0,N(J866)-N(A866)&gt;N('Settings'!$B$4)),"ENTERED LATE; ","")&amp;IF(AND(N(A866)&gt;0,K866="",TODAY()-N(A866)&gt;=N('Settings'!$B$5)),"NOT APPROVED; ","")="","",LEFT(IF(N(A866)=0,"NO DATE; ",IF(A866&gt;TODAY(),"FUTURE DATE; ",""))&amp;IF(B866="","NO WORKER; ",IF(COUNTIF('Workers'!$A$2:$A$61,B866)=0,"WORKER NOT ON WORKERS SHEET; ",""))&amp;IF(C866="","NO JOB; ",IF(COUNTIF('Jobs'!$A$2:$A$61,C866)=0,"JOB NOT ON JOBS SHEET; ",""))&amp;IF(AND(N(G866)=0,AND(D866&lt;&gt;"",E866&lt;&gt;""),N(E866)&lt;=N(D866)),"END BEFORE START; ",IF(N(M866)&lt;=0,"NO HOURS; ",""))&amp;IF(AND(N(A866)&gt;0,B866&lt;&gt;"",COUNTIFS('Time Entries'!$A$2:$A$1500,A866,'Time Entries'!$B$2:$B$1500,B866,'Time Entries'!$C$2:$C$1500,C866,'Time Entries'!$M$2:$M$1500,M866)&gt;1),"POSSIBLE DUPLICATE; ","")&amp;IF(AND(N(A866)&gt;0,B866&lt;&gt;"",N('Settings'!$B$2)&gt;0,SUMIFS('Time Entries'!$M$2:$M$1500,'Time Entries'!$A$2:$A$1500,A866,'Time Entries'!$B$2:$B$1500,B866)&gt;N('Settings'!$B$2)),"LONG DAY; ","")&amp;IF(AND(N(A866)&gt;0,N(J866)&gt;0,N(J866)-N(A866)&gt;N('Settings'!$B$4)),"ENTERED LATE; ","")&amp;IF(AND(N(A866)&gt;0,K866="",TODAY()-N(A866)&gt;=N('Settings'!$B$5)),"NOT APPROVED; ",""),LEN(IF(N(A866)=0,"NO DATE; ",IF(A866&gt;TODAY(),"FUTURE DATE; ",""))&amp;IF(B866="","NO WORKER; ",IF(COUNTIF('Workers'!$A$2:$A$61,B866)=0,"WORKER NOT ON WORKERS SHEET; ",""))&amp;IF(C866="","NO JOB; ",IF(COUNTIF('Jobs'!$A$2:$A$61,C866)=0,"JOB NOT ON JOBS SHEET; ",""))&amp;IF(AND(N(G866)=0,AND(D866&lt;&gt;"",E866&lt;&gt;""),N(E866)&lt;=N(D866)),"END BEFORE START; ",IF(N(M866)&lt;=0,"NO HOURS; ",""))&amp;IF(AND(N(A866)&gt;0,B866&lt;&gt;"",COUNTIFS('Time Entries'!$A$2:$A$1500,A866,'Time Entries'!$B$2:$B$1500,B866,'Time Entries'!$C$2:$C$1500,C866,'Time Entries'!$M$2:$M$1500,M866)&gt;1),"POSSIBLE DUPLICATE; ","")&amp;IF(AND(N(A866)&gt;0,B866&lt;&gt;"",N('Settings'!$B$2)&gt;0,SUMIFS('Time Entries'!$M$2:$M$1500,'Time Entries'!$A$2:$A$1500,A866,'Time Entries'!$B$2:$B$1500,B866)&gt;N('Settings'!$B$2)),"LONG DAY; ","")&amp;IF(AND(N(A866)&gt;0,N(J866)&gt;0,N(J866)-N(A866)&gt;N('Settings'!$B$4)),"ENTERED LATE; ","")&amp;IF(AND(N(A866)&gt;0,K866="",TODAY()-N(A866)&gt;=N('Settings'!$B$5)),"NOT APPROVED; ",""))-2)))</f>
        <v/>
      </c>
    </row>
    <row r="867">
      <c r="A867" s="6" t="n"/>
      <c r="D867" s="7" t="n"/>
      <c r="E867" s="7" t="n"/>
      <c r="J867" s="6" t="n"/>
      <c r="L867" s="8" t="n"/>
      <c r="M867" s="9">
        <f>IF(NOT(OR(A867&lt;&gt;"",B867&lt;&gt;"",C867&lt;&gt;"")),"",IF(N(G867)&gt;0,N(G867),IF(AND(AND(D867&lt;&gt;"",E867&lt;&gt;""),N(E867)&gt;N(D867)),ROUND((N(E867)-N(D867))*24-N(F867)/60,2),"")))</f>
        <v/>
      </c>
      <c r="N867" s="6">
        <f>IF(N(A867)=0,"",A867-WEEKDAY(A867,3))</f>
        <v/>
      </c>
      <c r="O867" s="8">
        <f>IF(NOT(OR(A867&lt;&gt;"",B867&lt;&gt;"",C867&lt;&gt;"")),"",IF(IF(N(A867)=0,"NO DATE; ",IF(A867&gt;TODAY(),"FUTURE DATE; ",""))&amp;IF(B867="","NO WORKER; ",IF(COUNTIF('Workers'!$A$2:$A$61,B867)=0,"WORKER NOT ON WORKERS SHEET; ",""))&amp;IF(C867="","NO JOB; ",IF(COUNTIF('Jobs'!$A$2:$A$61,C867)=0,"JOB NOT ON JOBS SHEET; ",""))&amp;IF(AND(N(G867)=0,AND(D867&lt;&gt;"",E867&lt;&gt;""),N(E867)&lt;=N(D867)),"END BEFORE START; ",IF(N(M867)&lt;=0,"NO HOURS; ",""))&amp;IF(AND(N(A867)&gt;0,B867&lt;&gt;"",COUNTIFS('Time Entries'!$A$2:$A$1500,A867,'Time Entries'!$B$2:$B$1500,B867,'Time Entries'!$C$2:$C$1500,C867,'Time Entries'!$M$2:$M$1500,M867)&gt;1),"POSSIBLE DUPLICATE; ","")&amp;IF(AND(N(A867)&gt;0,B867&lt;&gt;"",N('Settings'!$B$2)&gt;0,SUMIFS('Time Entries'!$M$2:$M$1500,'Time Entries'!$A$2:$A$1500,A867,'Time Entries'!$B$2:$B$1500,B867)&gt;N('Settings'!$B$2)),"LONG DAY; ","")&amp;IF(AND(N(A867)&gt;0,N(J867)&gt;0,N(J867)-N(A867)&gt;N('Settings'!$B$4)),"ENTERED LATE; ","")&amp;IF(AND(N(A867)&gt;0,K867="",TODAY()-N(A867)&gt;=N('Settings'!$B$5)),"NOT APPROVED; ","")="","",LEFT(IF(N(A867)=0,"NO DATE; ",IF(A867&gt;TODAY(),"FUTURE DATE; ",""))&amp;IF(B867="","NO WORKER; ",IF(COUNTIF('Workers'!$A$2:$A$61,B867)=0,"WORKER NOT ON WORKERS SHEET; ",""))&amp;IF(C867="","NO JOB; ",IF(COUNTIF('Jobs'!$A$2:$A$61,C867)=0,"JOB NOT ON JOBS SHEET; ",""))&amp;IF(AND(N(G867)=0,AND(D867&lt;&gt;"",E867&lt;&gt;""),N(E867)&lt;=N(D867)),"END BEFORE START; ",IF(N(M867)&lt;=0,"NO HOURS; ",""))&amp;IF(AND(N(A867)&gt;0,B867&lt;&gt;"",COUNTIFS('Time Entries'!$A$2:$A$1500,A867,'Time Entries'!$B$2:$B$1500,B867,'Time Entries'!$C$2:$C$1500,C867,'Time Entries'!$M$2:$M$1500,M867)&gt;1),"POSSIBLE DUPLICATE; ","")&amp;IF(AND(N(A867)&gt;0,B867&lt;&gt;"",N('Settings'!$B$2)&gt;0,SUMIFS('Time Entries'!$M$2:$M$1500,'Time Entries'!$A$2:$A$1500,A867,'Time Entries'!$B$2:$B$1500,B867)&gt;N('Settings'!$B$2)),"LONG DAY; ","")&amp;IF(AND(N(A867)&gt;0,N(J867)&gt;0,N(J867)-N(A867)&gt;N('Settings'!$B$4)),"ENTERED LATE; ","")&amp;IF(AND(N(A867)&gt;0,K867="",TODAY()-N(A867)&gt;=N('Settings'!$B$5)),"NOT APPROVED; ",""),LEN(IF(N(A867)=0,"NO DATE; ",IF(A867&gt;TODAY(),"FUTURE DATE; ",""))&amp;IF(B867="","NO WORKER; ",IF(COUNTIF('Workers'!$A$2:$A$61,B867)=0,"WORKER NOT ON WORKERS SHEET; ",""))&amp;IF(C867="","NO JOB; ",IF(COUNTIF('Jobs'!$A$2:$A$61,C867)=0,"JOB NOT ON JOBS SHEET; ",""))&amp;IF(AND(N(G867)=0,AND(D867&lt;&gt;"",E867&lt;&gt;""),N(E867)&lt;=N(D867)),"END BEFORE START; ",IF(N(M867)&lt;=0,"NO HOURS; ",""))&amp;IF(AND(N(A867)&gt;0,B867&lt;&gt;"",COUNTIFS('Time Entries'!$A$2:$A$1500,A867,'Time Entries'!$B$2:$B$1500,B867,'Time Entries'!$C$2:$C$1500,C867,'Time Entries'!$M$2:$M$1500,M867)&gt;1),"POSSIBLE DUPLICATE; ","")&amp;IF(AND(N(A867)&gt;0,B867&lt;&gt;"",N('Settings'!$B$2)&gt;0,SUMIFS('Time Entries'!$M$2:$M$1500,'Time Entries'!$A$2:$A$1500,A867,'Time Entries'!$B$2:$B$1500,B867)&gt;N('Settings'!$B$2)),"LONG DAY; ","")&amp;IF(AND(N(A867)&gt;0,N(J867)&gt;0,N(J867)-N(A867)&gt;N('Settings'!$B$4)),"ENTERED LATE; ","")&amp;IF(AND(N(A867)&gt;0,K867="",TODAY()-N(A867)&gt;=N('Settings'!$B$5)),"NOT APPROVED; ",""))-2)))</f>
        <v/>
      </c>
    </row>
    <row r="868">
      <c r="A868" s="6" t="n"/>
      <c r="D868" s="7" t="n"/>
      <c r="E868" s="7" t="n"/>
      <c r="J868" s="6" t="n"/>
      <c r="L868" s="8" t="n"/>
      <c r="M868" s="9">
        <f>IF(NOT(OR(A868&lt;&gt;"",B868&lt;&gt;"",C868&lt;&gt;"")),"",IF(N(G868)&gt;0,N(G868),IF(AND(AND(D868&lt;&gt;"",E868&lt;&gt;""),N(E868)&gt;N(D868)),ROUND((N(E868)-N(D868))*24-N(F868)/60,2),"")))</f>
        <v/>
      </c>
      <c r="N868" s="6">
        <f>IF(N(A868)=0,"",A868-WEEKDAY(A868,3))</f>
        <v/>
      </c>
      <c r="O868" s="8">
        <f>IF(NOT(OR(A868&lt;&gt;"",B868&lt;&gt;"",C868&lt;&gt;"")),"",IF(IF(N(A868)=0,"NO DATE; ",IF(A868&gt;TODAY(),"FUTURE DATE; ",""))&amp;IF(B868="","NO WORKER; ",IF(COUNTIF('Workers'!$A$2:$A$61,B868)=0,"WORKER NOT ON WORKERS SHEET; ",""))&amp;IF(C868="","NO JOB; ",IF(COUNTIF('Jobs'!$A$2:$A$61,C868)=0,"JOB NOT ON JOBS SHEET; ",""))&amp;IF(AND(N(G868)=0,AND(D868&lt;&gt;"",E868&lt;&gt;""),N(E868)&lt;=N(D868)),"END BEFORE START; ",IF(N(M868)&lt;=0,"NO HOURS; ",""))&amp;IF(AND(N(A868)&gt;0,B868&lt;&gt;"",COUNTIFS('Time Entries'!$A$2:$A$1500,A868,'Time Entries'!$B$2:$B$1500,B868,'Time Entries'!$C$2:$C$1500,C868,'Time Entries'!$M$2:$M$1500,M868)&gt;1),"POSSIBLE DUPLICATE; ","")&amp;IF(AND(N(A868)&gt;0,B868&lt;&gt;"",N('Settings'!$B$2)&gt;0,SUMIFS('Time Entries'!$M$2:$M$1500,'Time Entries'!$A$2:$A$1500,A868,'Time Entries'!$B$2:$B$1500,B868)&gt;N('Settings'!$B$2)),"LONG DAY; ","")&amp;IF(AND(N(A868)&gt;0,N(J868)&gt;0,N(J868)-N(A868)&gt;N('Settings'!$B$4)),"ENTERED LATE; ","")&amp;IF(AND(N(A868)&gt;0,K868="",TODAY()-N(A868)&gt;=N('Settings'!$B$5)),"NOT APPROVED; ","")="","",LEFT(IF(N(A868)=0,"NO DATE; ",IF(A868&gt;TODAY(),"FUTURE DATE; ",""))&amp;IF(B868="","NO WORKER; ",IF(COUNTIF('Workers'!$A$2:$A$61,B868)=0,"WORKER NOT ON WORKERS SHEET; ",""))&amp;IF(C868="","NO JOB; ",IF(COUNTIF('Jobs'!$A$2:$A$61,C868)=0,"JOB NOT ON JOBS SHEET; ",""))&amp;IF(AND(N(G868)=0,AND(D868&lt;&gt;"",E868&lt;&gt;""),N(E868)&lt;=N(D868)),"END BEFORE START; ",IF(N(M868)&lt;=0,"NO HOURS; ",""))&amp;IF(AND(N(A868)&gt;0,B868&lt;&gt;"",COUNTIFS('Time Entries'!$A$2:$A$1500,A868,'Time Entries'!$B$2:$B$1500,B868,'Time Entries'!$C$2:$C$1500,C868,'Time Entries'!$M$2:$M$1500,M868)&gt;1),"POSSIBLE DUPLICATE; ","")&amp;IF(AND(N(A868)&gt;0,B868&lt;&gt;"",N('Settings'!$B$2)&gt;0,SUMIFS('Time Entries'!$M$2:$M$1500,'Time Entries'!$A$2:$A$1500,A868,'Time Entries'!$B$2:$B$1500,B868)&gt;N('Settings'!$B$2)),"LONG DAY; ","")&amp;IF(AND(N(A868)&gt;0,N(J868)&gt;0,N(J868)-N(A868)&gt;N('Settings'!$B$4)),"ENTERED LATE; ","")&amp;IF(AND(N(A868)&gt;0,K868="",TODAY()-N(A868)&gt;=N('Settings'!$B$5)),"NOT APPROVED; ",""),LEN(IF(N(A868)=0,"NO DATE; ",IF(A868&gt;TODAY(),"FUTURE DATE; ",""))&amp;IF(B868="","NO WORKER; ",IF(COUNTIF('Workers'!$A$2:$A$61,B868)=0,"WORKER NOT ON WORKERS SHEET; ",""))&amp;IF(C868="","NO JOB; ",IF(COUNTIF('Jobs'!$A$2:$A$61,C868)=0,"JOB NOT ON JOBS SHEET; ",""))&amp;IF(AND(N(G868)=0,AND(D868&lt;&gt;"",E868&lt;&gt;""),N(E868)&lt;=N(D868)),"END BEFORE START; ",IF(N(M868)&lt;=0,"NO HOURS; ",""))&amp;IF(AND(N(A868)&gt;0,B868&lt;&gt;"",COUNTIFS('Time Entries'!$A$2:$A$1500,A868,'Time Entries'!$B$2:$B$1500,B868,'Time Entries'!$C$2:$C$1500,C868,'Time Entries'!$M$2:$M$1500,M868)&gt;1),"POSSIBLE DUPLICATE; ","")&amp;IF(AND(N(A868)&gt;0,B868&lt;&gt;"",N('Settings'!$B$2)&gt;0,SUMIFS('Time Entries'!$M$2:$M$1500,'Time Entries'!$A$2:$A$1500,A868,'Time Entries'!$B$2:$B$1500,B868)&gt;N('Settings'!$B$2)),"LONG DAY; ","")&amp;IF(AND(N(A868)&gt;0,N(J868)&gt;0,N(J868)-N(A868)&gt;N('Settings'!$B$4)),"ENTERED LATE; ","")&amp;IF(AND(N(A868)&gt;0,K868="",TODAY()-N(A868)&gt;=N('Settings'!$B$5)),"NOT APPROVED; ",""))-2)))</f>
        <v/>
      </c>
    </row>
    <row r="869">
      <c r="A869" s="6" t="n"/>
      <c r="D869" s="7" t="n"/>
      <c r="E869" s="7" t="n"/>
      <c r="J869" s="6" t="n"/>
      <c r="L869" s="8" t="n"/>
      <c r="M869" s="9">
        <f>IF(NOT(OR(A869&lt;&gt;"",B869&lt;&gt;"",C869&lt;&gt;"")),"",IF(N(G869)&gt;0,N(G869),IF(AND(AND(D869&lt;&gt;"",E869&lt;&gt;""),N(E869)&gt;N(D869)),ROUND((N(E869)-N(D869))*24-N(F869)/60,2),"")))</f>
        <v/>
      </c>
      <c r="N869" s="6">
        <f>IF(N(A869)=0,"",A869-WEEKDAY(A869,3))</f>
        <v/>
      </c>
      <c r="O869" s="8">
        <f>IF(NOT(OR(A869&lt;&gt;"",B869&lt;&gt;"",C869&lt;&gt;"")),"",IF(IF(N(A869)=0,"NO DATE; ",IF(A869&gt;TODAY(),"FUTURE DATE; ",""))&amp;IF(B869="","NO WORKER; ",IF(COUNTIF('Workers'!$A$2:$A$61,B869)=0,"WORKER NOT ON WORKERS SHEET; ",""))&amp;IF(C869="","NO JOB; ",IF(COUNTIF('Jobs'!$A$2:$A$61,C869)=0,"JOB NOT ON JOBS SHEET; ",""))&amp;IF(AND(N(G869)=0,AND(D869&lt;&gt;"",E869&lt;&gt;""),N(E869)&lt;=N(D869)),"END BEFORE START; ",IF(N(M869)&lt;=0,"NO HOURS; ",""))&amp;IF(AND(N(A869)&gt;0,B869&lt;&gt;"",COUNTIFS('Time Entries'!$A$2:$A$1500,A869,'Time Entries'!$B$2:$B$1500,B869,'Time Entries'!$C$2:$C$1500,C869,'Time Entries'!$M$2:$M$1500,M869)&gt;1),"POSSIBLE DUPLICATE; ","")&amp;IF(AND(N(A869)&gt;0,B869&lt;&gt;"",N('Settings'!$B$2)&gt;0,SUMIFS('Time Entries'!$M$2:$M$1500,'Time Entries'!$A$2:$A$1500,A869,'Time Entries'!$B$2:$B$1500,B869)&gt;N('Settings'!$B$2)),"LONG DAY; ","")&amp;IF(AND(N(A869)&gt;0,N(J869)&gt;0,N(J869)-N(A869)&gt;N('Settings'!$B$4)),"ENTERED LATE; ","")&amp;IF(AND(N(A869)&gt;0,K869="",TODAY()-N(A869)&gt;=N('Settings'!$B$5)),"NOT APPROVED; ","")="","",LEFT(IF(N(A869)=0,"NO DATE; ",IF(A869&gt;TODAY(),"FUTURE DATE; ",""))&amp;IF(B869="","NO WORKER; ",IF(COUNTIF('Workers'!$A$2:$A$61,B869)=0,"WORKER NOT ON WORKERS SHEET; ",""))&amp;IF(C869="","NO JOB; ",IF(COUNTIF('Jobs'!$A$2:$A$61,C869)=0,"JOB NOT ON JOBS SHEET; ",""))&amp;IF(AND(N(G869)=0,AND(D869&lt;&gt;"",E869&lt;&gt;""),N(E869)&lt;=N(D869)),"END BEFORE START; ",IF(N(M869)&lt;=0,"NO HOURS; ",""))&amp;IF(AND(N(A869)&gt;0,B869&lt;&gt;"",COUNTIFS('Time Entries'!$A$2:$A$1500,A869,'Time Entries'!$B$2:$B$1500,B869,'Time Entries'!$C$2:$C$1500,C869,'Time Entries'!$M$2:$M$1500,M869)&gt;1),"POSSIBLE DUPLICATE; ","")&amp;IF(AND(N(A869)&gt;0,B869&lt;&gt;"",N('Settings'!$B$2)&gt;0,SUMIFS('Time Entries'!$M$2:$M$1500,'Time Entries'!$A$2:$A$1500,A869,'Time Entries'!$B$2:$B$1500,B869)&gt;N('Settings'!$B$2)),"LONG DAY; ","")&amp;IF(AND(N(A869)&gt;0,N(J869)&gt;0,N(J869)-N(A869)&gt;N('Settings'!$B$4)),"ENTERED LATE; ","")&amp;IF(AND(N(A869)&gt;0,K869="",TODAY()-N(A869)&gt;=N('Settings'!$B$5)),"NOT APPROVED; ",""),LEN(IF(N(A869)=0,"NO DATE; ",IF(A869&gt;TODAY(),"FUTURE DATE; ",""))&amp;IF(B869="","NO WORKER; ",IF(COUNTIF('Workers'!$A$2:$A$61,B869)=0,"WORKER NOT ON WORKERS SHEET; ",""))&amp;IF(C869="","NO JOB; ",IF(COUNTIF('Jobs'!$A$2:$A$61,C869)=0,"JOB NOT ON JOBS SHEET; ",""))&amp;IF(AND(N(G869)=0,AND(D869&lt;&gt;"",E869&lt;&gt;""),N(E869)&lt;=N(D869)),"END BEFORE START; ",IF(N(M869)&lt;=0,"NO HOURS; ",""))&amp;IF(AND(N(A869)&gt;0,B869&lt;&gt;"",COUNTIFS('Time Entries'!$A$2:$A$1500,A869,'Time Entries'!$B$2:$B$1500,B869,'Time Entries'!$C$2:$C$1500,C869,'Time Entries'!$M$2:$M$1500,M869)&gt;1),"POSSIBLE DUPLICATE; ","")&amp;IF(AND(N(A869)&gt;0,B869&lt;&gt;"",N('Settings'!$B$2)&gt;0,SUMIFS('Time Entries'!$M$2:$M$1500,'Time Entries'!$A$2:$A$1500,A869,'Time Entries'!$B$2:$B$1500,B869)&gt;N('Settings'!$B$2)),"LONG DAY; ","")&amp;IF(AND(N(A869)&gt;0,N(J869)&gt;0,N(J869)-N(A869)&gt;N('Settings'!$B$4)),"ENTERED LATE; ","")&amp;IF(AND(N(A869)&gt;0,K869="",TODAY()-N(A869)&gt;=N('Settings'!$B$5)),"NOT APPROVED; ",""))-2)))</f>
        <v/>
      </c>
    </row>
    <row r="870">
      <c r="A870" s="6" t="n"/>
      <c r="D870" s="7" t="n"/>
      <c r="E870" s="7" t="n"/>
      <c r="J870" s="6" t="n"/>
      <c r="L870" s="8" t="n"/>
      <c r="M870" s="9">
        <f>IF(NOT(OR(A870&lt;&gt;"",B870&lt;&gt;"",C870&lt;&gt;"")),"",IF(N(G870)&gt;0,N(G870),IF(AND(AND(D870&lt;&gt;"",E870&lt;&gt;""),N(E870)&gt;N(D870)),ROUND((N(E870)-N(D870))*24-N(F870)/60,2),"")))</f>
        <v/>
      </c>
      <c r="N870" s="6">
        <f>IF(N(A870)=0,"",A870-WEEKDAY(A870,3))</f>
        <v/>
      </c>
      <c r="O870" s="8">
        <f>IF(NOT(OR(A870&lt;&gt;"",B870&lt;&gt;"",C870&lt;&gt;"")),"",IF(IF(N(A870)=0,"NO DATE; ",IF(A870&gt;TODAY(),"FUTURE DATE; ",""))&amp;IF(B870="","NO WORKER; ",IF(COUNTIF('Workers'!$A$2:$A$61,B870)=0,"WORKER NOT ON WORKERS SHEET; ",""))&amp;IF(C870="","NO JOB; ",IF(COUNTIF('Jobs'!$A$2:$A$61,C870)=0,"JOB NOT ON JOBS SHEET; ",""))&amp;IF(AND(N(G870)=0,AND(D870&lt;&gt;"",E870&lt;&gt;""),N(E870)&lt;=N(D870)),"END BEFORE START; ",IF(N(M870)&lt;=0,"NO HOURS; ",""))&amp;IF(AND(N(A870)&gt;0,B870&lt;&gt;"",COUNTIFS('Time Entries'!$A$2:$A$1500,A870,'Time Entries'!$B$2:$B$1500,B870,'Time Entries'!$C$2:$C$1500,C870,'Time Entries'!$M$2:$M$1500,M870)&gt;1),"POSSIBLE DUPLICATE; ","")&amp;IF(AND(N(A870)&gt;0,B870&lt;&gt;"",N('Settings'!$B$2)&gt;0,SUMIFS('Time Entries'!$M$2:$M$1500,'Time Entries'!$A$2:$A$1500,A870,'Time Entries'!$B$2:$B$1500,B870)&gt;N('Settings'!$B$2)),"LONG DAY; ","")&amp;IF(AND(N(A870)&gt;0,N(J870)&gt;0,N(J870)-N(A870)&gt;N('Settings'!$B$4)),"ENTERED LATE; ","")&amp;IF(AND(N(A870)&gt;0,K870="",TODAY()-N(A870)&gt;=N('Settings'!$B$5)),"NOT APPROVED; ","")="","",LEFT(IF(N(A870)=0,"NO DATE; ",IF(A870&gt;TODAY(),"FUTURE DATE; ",""))&amp;IF(B870="","NO WORKER; ",IF(COUNTIF('Workers'!$A$2:$A$61,B870)=0,"WORKER NOT ON WORKERS SHEET; ",""))&amp;IF(C870="","NO JOB; ",IF(COUNTIF('Jobs'!$A$2:$A$61,C870)=0,"JOB NOT ON JOBS SHEET; ",""))&amp;IF(AND(N(G870)=0,AND(D870&lt;&gt;"",E870&lt;&gt;""),N(E870)&lt;=N(D870)),"END BEFORE START; ",IF(N(M870)&lt;=0,"NO HOURS; ",""))&amp;IF(AND(N(A870)&gt;0,B870&lt;&gt;"",COUNTIFS('Time Entries'!$A$2:$A$1500,A870,'Time Entries'!$B$2:$B$1500,B870,'Time Entries'!$C$2:$C$1500,C870,'Time Entries'!$M$2:$M$1500,M870)&gt;1),"POSSIBLE DUPLICATE; ","")&amp;IF(AND(N(A870)&gt;0,B870&lt;&gt;"",N('Settings'!$B$2)&gt;0,SUMIFS('Time Entries'!$M$2:$M$1500,'Time Entries'!$A$2:$A$1500,A870,'Time Entries'!$B$2:$B$1500,B870)&gt;N('Settings'!$B$2)),"LONG DAY; ","")&amp;IF(AND(N(A870)&gt;0,N(J870)&gt;0,N(J870)-N(A870)&gt;N('Settings'!$B$4)),"ENTERED LATE; ","")&amp;IF(AND(N(A870)&gt;0,K870="",TODAY()-N(A870)&gt;=N('Settings'!$B$5)),"NOT APPROVED; ",""),LEN(IF(N(A870)=0,"NO DATE; ",IF(A870&gt;TODAY(),"FUTURE DATE; ",""))&amp;IF(B870="","NO WORKER; ",IF(COUNTIF('Workers'!$A$2:$A$61,B870)=0,"WORKER NOT ON WORKERS SHEET; ",""))&amp;IF(C870="","NO JOB; ",IF(COUNTIF('Jobs'!$A$2:$A$61,C870)=0,"JOB NOT ON JOBS SHEET; ",""))&amp;IF(AND(N(G870)=0,AND(D870&lt;&gt;"",E870&lt;&gt;""),N(E870)&lt;=N(D870)),"END BEFORE START; ",IF(N(M870)&lt;=0,"NO HOURS; ",""))&amp;IF(AND(N(A870)&gt;0,B870&lt;&gt;"",COUNTIFS('Time Entries'!$A$2:$A$1500,A870,'Time Entries'!$B$2:$B$1500,B870,'Time Entries'!$C$2:$C$1500,C870,'Time Entries'!$M$2:$M$1500,M870)&gt;1),"POSSIBLE DUPLICATE; ","")&amp;IF(AND(N(A870)&gt;0,B870&lt;&gt;"",N('Settings'!$B$2)&gt;0,SUMIFS('Time Entries'!$M$2:$M$1500,'Time Entries'!$A$2:$A$1500,A870,'Time Entries'!$B$2:$B$1500,B870)&gt;N('Settings'!$B$2)),"LONG DAY; ","")&amp;IF(AND(N(A870)&gt;0,N(J870)&gt;0,N(J870)-N(A870)&gt;N('Settings'!$B$4)),"ENTERED LATE; ","")&amp;IF(AND(N(A870)&gt;0,K870="",TODAY()-N(A870)&gt;=N('Settings'!$B$5)),"NOT APPROVED; ",""))-2)))</f>
        <v/>
      </c>
    </row>
    <row r="871">
      <c r="A871" s="6" t="n"/>
      <c r="D871" s="7" t="n"/>
      <c r="E871" s="7" t="n"/>
      <c r="J871" s="6" t="n"/>
      <c r="L871" s="8" t="n"/>
      <c r="M871" s="9">
        <f>IF(NOT(OR(A871&lt;&gt;"",B871&lt;&gt;"",C871&lt;&gt;"")),"",IF(N(G871)&gt;0,N(G871),IF(AND(AND(D871&lt;&gt;"",E871&lt;&gt;""),N(E871)&gt;N(D871)),ROUND((N(E871)-N(D871))*24-N(F871)/60,2),"")))</f>
        <v/>
      </c>
      <c r="N871" s="6">
        <f>IF(N(A871)=0,"",A871-WEEKDAY(A871,3))</f>
        <v/>
      </c>
      <c r="O871" s="8">
        <f>IF(NOT(OR(A871&lt;&gt;"",B871&lt;&gt;"",C871&lt;&gt;"")),"",IF(IF(N(A871)=0,"NO DATE; ",IF(A871&gt;TODAY(),"FUTURE DATE; ",""))&amp;IF(B871="","NO WORKER; ",IF(COUNTIF('Workers'!$A$2:$A$61,B871)=0,"WORKER NOT ON WORKERS SHEET; ",""))&amp;IF(C871="","NO JOB; ",IF(COUNTIF('Jobs'!$A$2:$A$61,C871)=0,"JOB NOT ON JOBS SHEET; ",""))&amp;IF(AND(N(G871)=0,AND(D871&lt;&gt;"",E871&lt;&gt;""),N(E871)&lt;=N(D871)),"END BEFORE START; ",IF(N(M871)&lt;=0,"NO HOURS; ",""))&amp;IF(AND(N(A871)&gt;0,B871&lt;&gt;"",COUNTIFS('Time Entries'!$A$2:$A$1500,A871,'Time Entries'!$B$2:$B$1500,B871,'Time Entries'!$C$2:$C$1500,C871,'Time Entries'!$M$2:$M$1500,M871)&gt;1),"POSSIBLE DUPLICATE; ","")&amp;IF(AND(N(A871)&gt;0,B871&lt;&gt;"",N('Settings'!$B$2)&gt;0,SUMIFS('Time Entries'!$M$2:$M$1500,'Time Entries'!$A$2:$A$1500,A871,'Time Entries'!$B$2:$B$1500,B871)&gt;N('Settings'!$B$2)),"LONG DAY; ","")&amp;IF(AND(N(A871)&gt;0,N(J871)&gt;0,N(J871)-N(A871)&gt;N('Settings'!$B$4)),"ENTERED LATE; ","")&amp;IF(AND(N(A871)&gt;0,K871="",TODAY()-N(A871)&gt;=N('Settings'!$B$5)),"NOT APPROVED; ","")="","",LEFT(IF(N(A871)=0,"NO DATE; ",IF(A871&gt;TODAY(),"FUTURE DATE; ",""))&amp;IF(B871="","NO WORKER; ",IF(COUNTIF('Workers'!$A$2:$A$61,B871)=0,"WORKER NOT ON WORKERS SHEET; ",""))&amp;IF(C871="","NO JOB; ",IF(COUNTIF('Jobs'!$A$2:$A$61,C871)=0,"JOB NOT ON JOBS SHEET; ",""))&amp;IF(AND(N(G871)=0,AND(D871&lt;&gt;"",E871&lt;&gt;""),N(E871)&lt;=N(D871)),"END BEFORE START; ",IF(N(M871)&lt;=0,"NO HOURS; ",""))&amp;IF(AND(N(A871)&gt;0,B871&lt;&gt;"",COUNTIFS('Time Entries'!$A$2:$A$1500,A871,'Time Entries'!$B$2:$B$1500,B871,'Time Entries'!$C$2:$C$1500,C871,'Time Entries'!$M$2:$M$1500,M871)&gt;1),"POSSIBLE DUPLICATE; ","")&amp;IF(AND(N(A871)&gt;0,B871&lt;&gt;"",N('Settings'!$B$2)&gt;0,SUMIFS('Time Entries'!$M$2:$M$1500,'Time Entries'!$A$2:$A$1500,A871,'Time Entries'!$B$2:$B$1500,B871)&gt;N('Settings'!$B$2)),"LONG DAY; ","")&amp;IF(AND(N(A871)&gt;0,N(J871)&gt;0,N(J871)-N(A871)&gt;N('Settings'!$B$4)),"ENTERED LATE; ","")&amp;IF(AND(N(A871)&gt;0,K871="",TODAY()-N(A871)&gt;=N('Settings'!$B$5)),"NOT APPROVED; ",""),LEN(IF(N(A871)=0,"NO DATE; ",IF(A871&gt;TODAY(),"FUTURE DATE; ",""))&amp;IF(B871="","NO WORKER; ",IF(COUNTIF('Workers'!$A$2:$A$61,B871)=0,"WORKER NOT ON WORKERS SHEET; ",""))&amp;IF(C871="","NO JOB; ",IF(COUNTIF('Jobs'!$A$2:$A$61,C871)=0,"JOB NOT ON JOBS SHEET; ",""))&amp;IF(AND(N(G871)=0,AND(D871&lt;&gt;"",E871&lt;&gt;""),N(E871)&lt;=N(D871)),"END BEFORE START; ",IF(N(M871)&lt;=0,"NO HOURS; ",""))&amp;IF(AND(N(A871)&gt;0,B871&lt;&gt;"",COUNTIFS('Time Entries'!$A$2:$A$1500,A871,'Time Entries'!$B$2:$B$1500,B871,'Time Entries'!$C$2:$C$1500,C871,'Time Entries'!$M$2:$M$1500,M871)&gt;1),"POSSIBLE DUPLICATE; ","")&amp;IF(AND(N(A871)&gt;0,B871&lt;&gt;"",N('Settings'!$B$2)&gt;0,SUMIFS('Time Entries'!$M$2:$M$1500,'Time Entries'!$A$2:$A$1500,A871,'Time Entries'!$B$2:$B$1500,B871)&gt;N('Settings'!$B$2)),"LONG DAY; ","")&amp;IF(AND(N(A871)&gt;0,N(J871)&gt;0,N(J871)-N(A871)&gt;N('Settings'!$B$4)),"ENTERED LATE; ","")&amp;IF(AND(N(A871)&gt;0,K871="",TODAY()-N(A871)&gt;=N('Settings'!$B$5)),"NOT APPROVED; ",""))-2)))</f>
        <v/>
      </c>
    </row>
    <row r="872">
      <c r="A872" s="6" t="n"/>
      <c r="D872" s="7" t="n"/>
      <c r="E872" s="7" t="n"/>
      <c r="J872" s="6" t="n"/>
      <c r="L872" s="8" t="n"/>
      <c r="M872" s="9">
        <f>IF(NOT(OR(A872&lt;&gt;"",B872&lt;&gt;"",C872&lt;&gt;"")),"",IF(N(G872)&gt;0,N(G872),IF(AND(AND(D872&lt;&gt;"",E872&lt;&gt;""),N(E872)&gt;N(D872)),ROUND((N(E872)-N(D872))*24-N(F872)/60,2),"")))</f>
        <v/>
      </c>
      <c r="N872" s="6">
        <f>IF(N(A872)=0,"",A872-WEEKDAY(A872,3))</f>
        <v/>
      </c>
      <c r="O872" s="8">
        <f>IF(NOT(OR(A872&lt;&gt;"",B872&lt;&gt;"",C872&lt;&gt;"")),"",IF(IF(N(A872)=0,"NO DATE; ",IF(A872&gt;TODAY(),"FUTURE DATE; ",""))&amp;IF(B872="","NO WORKER; ",IF(COUNTIF('Workers'!$A$2:$A$61,B872)=0,"WORKER NOT ON WORKERS SHEET; ",""))&amp;IF(C872="","NO JOB; ",IF(COUNTIF('Jobs'!$A$2:$A$61,C872)=0,"JOB NOT ON JOBS SHEET; ",""))&amp;IF(AND(N(G872)=0,AND(D872&lt;&gt;"",E872&lt;&gt;""),N(E872)&lt;=N(D872)),"END BEFORE START; ",IF(N(M872)&lt;=0,"NO HOURS; ",""))&amp;IF(AND(N(A872)&gt;0,B872&lt;&gt;"",COUNTIFS('Time Entries'!$A$2:$A$1500,A872,'Time Entries'!$B$2:$B$1500,B872,'Time Entries'!$C$2:$C$1500,C872,'Time Entries'!$M$2:$M$1500,M872)&gt;1),"POSSIBLE DUPLICATE; ","")&amp;IF(AND(N(A872)&gt;0,B872&lt;&gt;"",N('Settings'!$B$2)&gt;0,SUMIFS('Time Entries'!$M$2:$M$1500,'Time Entries'!$A$2:$A$1500,A872,'Time Entries'!$B$2:$B$1500,B872)&gt;N('Settings'!$B$2)),"LONG DAY; ","")&amp;IF(AND(N(A872)&gt;0,N(J872)&gt;0,N(J872)-N(A872)&gt;N('Settings'!$B$4)),"ENTERED LATE; ","")&amp;IF(AND(N(A872)&gt;0,K872="",TODAY()-N(A872)&gt;=N('Settings'!$B$5)),"NOT APPROVED; ","")="","",LEFT(IF(N(A872)=0,"NO DATE; ",IF(A872&gt;TODAY(),"FUTURE DATE; ",""))&amp;IF(B872="","NO WORKER; ",IF(COUNTIF('Workers'!$A$2:$A$61,B872)=0,"WORKER NOT ON WORKERS SHEET; ",""))&amp;IF(C872="","NO JOB; ",IF(COUNTIF('Jobs'!$A$2:$A$61,C872)=0,"JOB NOT ON JOBS SHEET; ",""))&amp;IF(AND(N(G872)=0,AND(D872&lt;&gt;"",E872&lt;&gt;""),N(E872)&lt;=N(D872)),"END BEFORE START; ",IF(N(M872)&lt;=0,"NO HOURS; ",""))&amp;IF(AND(N(A872)&gt;0,B872&lt;&gt;"",COUNTIFS('Time Entries'!$A$2:$A$1500,A872,'Time Entries'!$B$2:$B$1500,B872,'Time Entries'!$C$2:$C$1500,C872,'Time Entries'!$M$2:$M$1500,M872)&gt;1),"POSSIBLE DUPLICATE; ","")&amp;IF(AND(N(A872)&gt;0,B872&lt;&gt;"",N('Settings'!$B$2)&gt;0,SUMIFS('Time Entries'!$M$2:$M$1500,'Time Entries'!$A$2:$A$1500,A872,'Time Entries'!$B$2:$B$1500,B872)&gt;N('Settings'!$B$2)),"LONG DAY; ","")&amp;IF(AND(N(A872)&gt;0,N(J872)&gt;0,N(J872)-N(A872)&gt;N('Settings'!$B$4)),"ENTERED LATE; ","")&amp;IF(AND(N(A872)&gt;0,K872="",TODAY()-N(A872)&gt;=N('Settings'!$B$5)),"NOT APPROVED; ",""),LEN(IF(N(A872)=0,"NO DATE; ",IF(A872&gt;TODAY(),"FUTURE DATE; ",""))&amp;IF(B872="","NO WORKER; ",IF(COUNTIF('Workers'!$A$2:$A$61,B872)=0,"WORKER NOT ON WORKERS SHEET; ",""))&amp;IF(C872="","NO JOB; ",IF(COUNTIF('Jobs'!$A$2:$A$61,C872)=0,"JOB NOT ON JOBS SHEET; ",""))&amp;IF(AND(N(G872)=0,AND(D872&lt;&gt;"",E872&lt;&gt;""),N(E872)&lt;=N(D872)),"END BEFORE START; ",IF(N(M872)&lt;=0,"NO HOURS; ",""))&amp;IF(AND(N(A872)&gt;0,B872&lt;&gt;"",COUNTIFS('Time Entries'!$A$2:$A$1500,A872,'Time Entries'!$B$2:$B$1500,B872,'Time Entries'!$C$2:$C$1500,C872,'Time Entries'!$M$2:$M$1500,M872)&gt;1),"POSSIBLE DUPLICATE; ","")&amp;IF(AND(N(A872)&gt;0,B872&lt;&gt;"",N('Settings'!$B$2)&gt;0,SUMIFS('Time Entries'!$M$2:$M$1500,'Time Entries'!$A$2:$A$1500,A872,'Time Entries'!$B$2:$B$1500,B872)&gt;N('Settings'!$B$2)),"LONG DAY; ","")&amp;IF(AND(N(A872)&gt;0,N(J872)&gt;0,N(J872)-N(A872)&gt;N('Settings'!$B$4)),"ENTERED LATE; ","")&amp;IF(AND(N(A872)&gt;0,K872="",TODAY()-N(A872)&gt;=N('Settings'!$B$5)),"NOT APPROVED; ",""))-2)))</f>
        <v/>
      </c>
    </row>
    <row r="873">
      <c r="A873" s="6" t="n"/>
      <c r="D873" s="7" t="n"/>
      <c r="E873" s="7" t="n"/>
      <c r="J873" s="6" t="n"/>
      <c r="L873" s="8" t="n"/>
      <c r="M873" s="9">
        <f>IF(NOT(OR(A873&lt;&gt;"",B873&lt;&gt;"",C873&lt;&gt;"")),"",IF(N(G873)&gt;0,N(G873),IF(AND(AND(D873&lt;&gt;"",E873&lt;&gt;""),N(E873)&gt;N(D873)),ROUND((N(E873)-N(D873))*24-N(F873)/60,2),"")))</f>
        <v/>
      </c>
      <c r="N873" s="6">
        <f>IF(N(A873)=0,"",A873-WEEKDAY(A873,3))</f>
        <v/>
      </c>
      <c r="O873" s="8">
        <f>IF(NOT(OR(A873&lt;&gt;"",B873&lt;&gt;"",C873&lt;&gt;"")),"",IF(IF(N(A873)=0,"NO DATE; ",IF(A873&gt;TODAY(),"FUTURE DATE; ",""))&amp;IF(B873="","NO WORKER; ",IF(COUNTIF('Workers'!$A$2:$A$61,B873)=0,"WORKER NOT ON WORKERS SHEET; ",""))&amp;IF(C873="","NO JOB; ",IF(COUNTIF('Jobs'!$A$2:$A$61,C873)=0,"JOB NOT ON JOBS SHEET; ",""))&amp;IF(AND(N(G873)=0,AND(D873&lt;&gt;"",E873&lt;&gt;""),N(E873)&lt;=N(D873)),"END BEFORE START; ",IF(N(M873)&lt;=0,"NO HOURS; ",""))&amp;IF(AND(N(A873)&gt;0,B873&lt;&gt;"",COUNTIFS('Time Entries'!$A$2:$A$1500,A873,'Time Entries'!$B$2:$B$1500,B873,'Time Entries'!$C$2:$C$1500,C873,'Time Entries'!$M$2:$M$1500,M873)&gt;1),"POSSIBLE DUPLICATE; ","")&amp;IF(AND(N(A873)&gt;0,B873&lt;&gt;"",N('Settings'!$B$2)&gt;0,SUMIFS('Time Entries'!$M$2:$M$1500,'Time Entries'!$A$2:$A$1500,A873,'Time Entries'!$B$2:$B$1500,B873)&gt;N('Settings'!$B$2)),"LONG DAY; ","")&amp;IF(AND(N(A873)&gt;0,N(J873)&gt;0,N(J873)-N(A873)&gt;N('Settings'!$B$4)),"ENTERED LATE; ","")&amp;IF(AND(N(A873)&gt;0,K873="",TODAY()-N(A873)&gt;=N('Settings'!$B$5)),"NOT APPROVED; ","")="","",LEFT(IF(N(A873)=0,"NO DATE; ",IF(A873&gt;TODAY(),"FUTURE DATE; ",""))&amp;IF(B873="","NO WORKER; ",IF(COUNTIF('Workers'!$A$2:$A$61,B873)=0,"WORKER NOT ON WORKERS SHEET; ",""))&amp;IF(C873="","NO JOB; ",IF(COUNTIF('Jobs'!$A$2:$A$61,C873)=0,"JOB NOT ON JOBS SHEET; ",""))&amp;IF(AND(N(G873)=0,AND(D873&lt;&gt;"",E873&lt;&gt;""),N(E873)&lt;=N(D873)),"END BEFORE START; ",IF(N(M873)&lt;=0,"NO HOURS; ",""))&amp;IF(AND(N(A873)&gt;0,B873&lt;&gt;"",COUNTIFS('Time Entries'!$A$2:$A$1500,A873,'Time Entries'!$B$2:$B$1500,B873,'Time Entries'!$C$2:$C$1500,C873,'Time Entries'!$M$2:$M$1500,M873)&gt;1),"POSSIBLE DUPLICATE; ","")&amp;IF(AND(N(A873)&gt;0,B873&lt;&gt;"",N('Settings'!$B$2)&gt;0,SUMIFS('Time Entries'!$M$2:$M$1500,'Time Entries'!$A$2:$A$1500,A873,'Time Entries'!$B$2:$B$1500,B873)&gt;N('Settings'!$B$2)),"LONG DAY; ","")&amp;IF(AND(N(A873)&gt;0,N(J873)&gt;0,N(J873)-N(A873)&gt;N('Settings'!$B$4)),"ENTERED LATE; ","")&amp;IF(AND(N(A873)&gt;0,K873="",TODAY()-N(A873)&gt;=N('Settings'!$B$5)),"NOT APPROVED; ",""),LEN(IF(N(A873)=0,"NO DATE; ",IF(A873&gt;TODAY(),"FUTURE DATE; ",""))&amp;IF(B873="","NO WORKER; ",IF(COUNTIF('Workers'!$A$2:$A$61,B873)=0,"WORKER NOT ON WORKERS SHEET; ",""))&amp;IF(C873="","NO JOB; ",IF(COUNTIF('Jobs'!$A$2:$A$61,C873)=0,"JOB NOT ON JOBS SHEET; ",""))&amp;IF(AND(N(G873)=0,AND(D873&lt;&gt;"",E873&lt;&gt;""),N(E873)&lt;=N(D873)),"END BEFORE START; ",IF(N(M873)&lt;=0,"NO HOURS; ",""))&amp;IF(AND(N(A873)&gt;0,B873&lt;&gt;"",COUNTIFS('Time Entries'!$A$2:$A$1500,A873,'Time Entries'!$B$2:$B$1500,B873,'Time Entries'!$C$2:$C$1500,C873,'Time Entries'!$M$2:$M$1500,M873)&gt;1),"POSSIBLE DUPLICATE; ","")&amp;IF(AND(N(A873)&gt;0,B873&lt;&gt;"",N('Settings'!$B$2)&gt;0,SUMIFS('Time Entries'!$M$2:$M$1500,'Time Entries'!$A$2:$A$1500,A873,'Time Entries'!$B$2:$B$1500,B873)&gt;N('Settings'!$B$2)),"LONG DAY; ","")&amp;IF(AND(N(A873)&gt;0,N(J873)&gt;0,N(J873)-N(A873)&gt;N('Settings'!$B$4)),"ENTERED LATE; ","")&amp;IF(AND(N(A873)&gt;0,K873="",TODAY()-N(A873)&gt;=N('Settings'!$B$5)),"NOT APPROVED; ",""))-2)))</f>
        <v/>
      </c>
    </row>
    <row r="874">
      <c r="A874" s="6" t="n"/>
      <c r="D874" s="7" t="n"/>
      <c r="E874" s="7" t="n"/>
      <c r="J874" s="6" t="n"/>
      <c r="L874" s="8" t="n"/>
      <c r="M874" s="9">
        <f>IF(NOT(OR(A874&lt;&gt;"",B874&lt;&gt;"",C874&lt;&gt;"")),"",IF(N(G874)&gt;0,N(G874),IF(AND(AND(D874&lt;&gt;"",E874&lt;&gt;""),N(E874)&gt;N(D874)),ROUND((N(E874)-N(D874))*24-N(F874)/60,2),"")))</f>
        <v/>
      </c>
      <c r="N874" s="6">
        <f>IF(N(A874)=0,"",A874-WEEKDAY(A874,3))</f>
        <v/>
      </c>
      <c r="O874" s="8">
        <f>IF(NOT(OR(A874&lt;&gt;"",B874&lt;&gt;"",C874&lt;&gt;"")),"",IF(IF(N(A874)=0,"NO DATE; ",IF(A874&gt;TODAY(),"FUTURE DATE; ",""))&amp;IF(B874="","NO WORKER; ",IF(COUNTIF('Workers'!$A$2:$A$61,B874)=0,"WORKER NOT ON WORKERS SHEET; ",""))&amp;IF(C874="","NO JOB; ",IF(COUNTIF('Jobs'!$A$2:$A$61,C874)=0,"JOB NOT ON JOBS SHEET; ",""))&amp;IF(AND(N(G874)=0,AND(D874&lt;&gt;"",E874&lt;&gt;""),N(E874)&lt;=N(D874)),"END BEFORE START; ",IF(N(M874)&lt;=0,"NO HOURS; ",""))&amp;IF(AND(N(A874)&gt;0,B874&lt;&gt;"",COUNTIFS('Time Entries'!$A$2:$A$1500,A874,'Time Entries'!$B$2:$B$1500,B874,'Time Entries'!$C$2:$C$1500,C874,'Time Entries'!$M$2:$M$1500,M874)&gt;1),"POSSIBLE DUPLICATE; ","")&amp;IF(AND(N(A874)&gt;0,B874&lt;&gt;"",N('Settings'!$B$2)&gt;0,SUMIFS('Time Entries'!$M$2:$M$1500,'Time Entries'!$A$2:$A$1500,A874,'Time Entries'!$B$2:$B$1500,B874)&gt;N('Settings'!$B$2)),"LONG DAY; ","")&amp;IF(AND(N(A874)&gt;0,N(J874)&gt;0,N(J874)-N(A874)&gt;N('Settings'!$B$4)),"ENTERED LATE; ","")&amp;IF(AND(N(A874)&gt;0,K874="",TODAY()-N(A874)&gt;=N('Settings'!$B$5)),"NOT APPROVED; ","")="","",LEFT(IF(N(A874)=0,"NO DATE; ",IF(A874&gt;TODAY(),"FUTURE DATE; ",""))&amp;IF(B874="","NO WORKER; ",IF(COUNTIF('Workers'!$A$2:$A$61,B874)=0,"WORKER NOT ON WORKERS SHEET; ",""))&amp;IF(C874="","NO JOB; ",IF(COUNTIF('Jobs'!$A$2:$A$61,C874)=0,"JOB NOT ON JOBS SHEET; ",""))&amp;IF(AND(N(G874)=0,AND(D874&lt;&gt;"",E874&lt;&gt;""),N(E874)&lt;=N(D874)),"END BEFORE START; ",IF(N(M874)&lt;=0,"NO HOURS; ",""))&amp;IF(AND(N(A874)&gt;0,B874&lt;&gt;"",COUNTIFS('Time Entries'!$A$2:$A$1500,A874,'Time Entries'!$B$2:$B$1500,B874,'Time Entries'!$C$2:$C$1500,C874,'Time Entries'!$M$2:$M$1500,M874)&gt;1),"POSSIBLE DUPLICATE; ","")&amp;IF(AND(N(A874)&gt;0,B874&lt;&gt;"",N('Settings'!$B$2)&gt;0,SUMIFS('Time Entries'!$M$2:$M$1500,'Time Entries'!$A$2:$A$1500,A874,'Time Entries'!$B$2:$B$1500,B874)&gt;N('Settings'!$B$2)),"LONG DAY; ","")&amp;IF(AND(N(A874)&gt;0,N(J874)&gt;0,N(J874)-N(A874)&gt;N('Settings'!$B$4)),"ENTERED LATE; ","")&amp;IF(AND(N(A874)&gt;0,K874="",TODAY()-N(A874)&gt;=N('Settings'!$B$5)),"NOT APPROVED; ",""),LEN(IF(N(A874)=0,"NO DATE; ",IF(A874&gt;TODAY(),"FUTURE DATE; ",""))&amp;IF(B874="","NO WORKER; ",IF(COUNTIF('Workers'!$A$2:$A$61,B874)=0,"WORKER NOT ON WORKERS SHEET; ",""))&amp;IF(C874="","NO JOB; ",IF(COUNTIF('Jobs'!$A$2:$A$61,C874)=0,"JOB NOT ON JOBS SHEET; ",""))&amp;IF(AND(N(G874)=0,AND(D874&lt;&gt;"",E874&lt;&gt;""),N(E874)&lt;=N(D874)),"END BEFORE START; ",IF(N(M874)&lt;=0,"NO HOURS; ",""))&amp;IF(AND(N(A874)&gt;0,B874&lt;&gt;"",COUNTIFS('Time Entries'!$A$2:$A$1500,A874,'Time Entries'!$B$2:$B$1500,B874,'Time Entries'!$C$2:$C$1500,C874,'Time Entries'!$M$2:$M$1500,M874)&gt;1),"POSSIBLE DUPLICATE; ","")&amp;IF(AND(N(A874)&gt;0,B874&lt;&gt;"",N('Settings'!$B$2)&gt;0,SUMIFS('Time Entries'!$M$2:$M$1500,'Time Entries'!$A$2:$A$1500,A874,'Time Entries'!$B$2:$B$1500,B874)&gt;N('Settings'!$B$2)),"LONG DAY; ","")&amp;IF(AND(N(A874)&gt;0,N(J874)&gt;0,N(J874)-N(A874)&gt;N('Settings'!$B$4)),"ENTERED LATE; ","")&amp;IF(AND(N(A874)&gt;0,K874="",TODAY()-N(A874)&gt;=N('Settings'!$B$5)),"NOT APPROVED; ",""))-2)))</f>
        <v/>
      </c>
    </row>
    <row r="875">
      <c r="A875" s="6" t="n"/>
      <c r="D875" s="7" t="n"/>
      <c r="E875" s="7" t="n"/>
      <c r="J875" s="6" t="n"/>
      <c r="L875" s="8" t="n"/>
      <c r="M875" s="9">
        <f>IF(NOT(OR(A875&lt;&gt;"",B875&lt;&gt;"",C875&lt;&gt;"")),"",IF(N(G875)&gt;0,N(G875),IF(AND(AND(D875&lt;&gt;"",E875&lt;&gt;""),N(E875)&gt;N(D875)),ROUND((N(E875)-N(D875))*24-N(F875)/60,2),"")))</f>
        <v/>
      </c>
      <c r="N875" s="6">
        <f>IF(N(A875)=0,"",A875-WEEKDAY(A875,3))</f>
        <v/>
      </c>
      <c r="O875" s="8">
        <f>IF(NOT(OR(A875&lt;&gt;"",B875&lt;&gt;"",C875&lt;&gt;"")),"",IF(IF(N(A875)=0,"NO DATE; ",IF(A875&gt;TODAY(),"FUTURE DATE; ",""))&amp;IF(B875="","NO WORKER; ",IF(COUNTIF('Workers'!$A$2:$A$61,B875)=0,"WORKER NOT ON WORKERS SHEET; ",""))&amp;IF(C875="","NO JOB; ",IF(COUNTIF('Jobs'!$A$2:$A$61,C875)=0,"JOB NOT ON JOBS SHEET; ",""))&amp;IF(AND(N(G875)=0,AND(D875&lt;&gt;"",E875&lt;&gt;""),N(E875)&lt;=N(D875)),"END BEFORE START; ",IF(N(M875)&lt;=0,"NO HOURS; ",""))&amp;IF(AND(N(A875)&gt;0,B875&lt;&gt;"",COUNTIFS('Time Entries'!$A$2:$A$1500,A875,'Time Entries'!$B$2:$B$1500,B875,'Time Entries'!$C$2:$C$1500,C875,'Time Entries'!$M$2:$M$1500,M875)&gt;1),"POSSIBLE DUPLICATE; ","")&amp;IF(AND(N(A875)&gt;0,B875&lt;&gt;"",N('Settings'!$B$2)&gt;0,SUMIFS('Time Entries'!$M$2:$M$1500,'Time Entries'!$A$2:$A$1500,A875,'Time Entries'!$B$2:$B$1500,B875)&gt;N('Settings'!$B$2)),"LONG DAY; ","")&amp;IF(AND(N(A875)&gt;0,N(J875)&gt;0,N(J875)-N(A875)&gt;N('Settings'!$B$4)),"ENTERED LATE; ","")&amp;IF(AND(N(A875)&gt;0,K875="",TODAY()-N(A875)&gt;=N('Settings'!$B$5)),"NOT APPROVED; ","")="","",LEFT(IF(N(A875)=0,"NO DATE; ",IF(A875&gt;TODAY(),"FUTURE DATE; ",""))&amp;IF(B875="","NO WORKER; ",IF(COUNTIF('Workers'!$A$2:$A$61,B875)=0,"WORKER NOT ON WORKERS SHEET; ",""))&amp;IF(C875="","NO JOB; ",IF(COUNTIF('Jobs'!$A$2:$A$61,C875)=0,"JOB NOT ON JOBS SHEET; ",""))&amp;IF(AND(N(G875)=0,AND(D875&lt;&gt;"",E875&lt;&gt;""),N(E875)&lt;=N(D875)),"END BEFORE START; ",IF(N(M875)&lt;=0,"NO HOURS; ",""))&amp;IF(AND(N(A875)&gt;0,B875&lt;&gt;"",COUNTIFS('Time Entries'!$A$2:$A$1500,A875,'Time Entries'!$B$2:$B$1500,B875,'Time Entries'!$C$2:$C$1500,C875,'Time Entries'!$M$2:$M$1500,M875)&gt;1),"POSSIBLE DUPLICATE; ","")&amp;IF(AND(N(A875)&gt;0,B875&lt;&gt;"",N('Settings'!$B$2)&gt;0,SUMIFS('Time Entries'!$M$2:$M$1500,'Time Entries'!$A$2:$A$1500,A875,'Time Entries'!$B$2:$B$1500,B875)&gt;N('Settings'!$B$2)),"LONG DAY; ","")&amp;IF(AND(N(A875)&gt;0,N(J875)&gt;0,N(J875)-N(A875)&gt;N('Settings'!$B$4)),"ENTERED LATE; ","")&amp;IF(AND(N(A875)&gt;0,K875="",TODAY()-N(A875)&gt;=N('Settings'!$B$5)),"NOT APPROVED; ",""),LEN(IF(N(A875)=0,"NO DATE; ",IF(A875&gt;TODAY(),"FUTURE DATE; ",""))&amp;IF(B875="","NO WORKER; ",IF(COUNTIF('Workers'!$A$2:$A$61,B875)=0,"WORKER NOT ON WORKERS SHEET; ",""))&amp;IF(C875="","NO JOB; ",IF(COUNTIF('Jobs'!$A$2:$A$61,C875)=0,"JOB NOT ON JOBS SHEET; ",""))&amp;IF(AND(N(G875)=0,AND(D875&lt;&gt;"",E875&lt;&gt;""),N(E875)&lt;=N(D875)),"END BEFORE START; ",IF(N(M875)&lt;=0,"NO HOURS; ",""))&amp;IF(AND(N(A875)&gt;0,B875&lt;&gt;"",COUNTIFS('Time Entries'!$A$2:$A$1500,A875,'Time Entries'!$B$2:$B$1500,B875,'Time Entries'!$C$2:$C$1500,C875,'Time Entries'!$M$2:$M$1500,M875)&gt;1),"POSSIBLE DUPLICATE; ","")&amp;IF(AND(N(A875)&gt;0,B875&lt;&gt;"",N('Settings'!$B$2)&gt;0,SUMIFS('Time Entries'!$M$2:$M$1500,'Time Entries'!$A$2:$A$1500,A875,'Time Entries'!$B$2:$B$1500,B875)&gt;N('Settings'!$B$2)),"LONG DAY; ","")&amp;IF(AND(N(A875)&gt;0,N(J875)&gt;0,N(J875)-N(A875)&gt;N('Settings'!$B$4)),"ENTERED LATE; ","")&amp;IF(AND(N(A875)&gt;0,K875="",TODAY()-N(A875)&gt;=N('Settings'!$B$5)),"NOT APPROVED; ",""))-2)))</f>
        <v/>
      </c>
    </row>
    <row r="876">
      <c r="A876" s="6" t="n"/>
      <c r="D876" s="7" t="n"/>
      <c r="E876" s="7" t="n"/>
      <c r="J876" s="6" t="n"/>
      <c r="L876" s="8" t="n"/>
      <c r="M876" s="9">
        <f>IF(NOT(OR(A876&lt;&gt;"",B876&lt;&gt;"",C876&lt;&gt;"")),"",IF(N(G876)&gt;0,N(G876),IF(AND(AND(D876&lt;&gt;"",E876&lt;&gt;""),N(E876)&gt;N(D876)),ROUND((N(E876)-N(D876))*24-N(F876)/60,2),"")))</f>
        <v/>
      </c>
      <c r="N876" s="6">
        <f>IF(N(A876)=0,"",A876-WEEKDAY(A876,3))</f>
        <v/>
      </c>
      <c r="O876" s="8">
        <f>IF(NOT(OR(A876&lt;&gt;"",B876&lt;&gt;"",C876&lt;&gt;"")),"",IF(IF(N(A876)=0,"NO DATE; ",IF(A876&gt;TODAY(),"FUTURE DATE; ",""))&amp;IF(B876="","NO WORKER; ",IF(COUNTIF('Workers'!$A$2:$A$61,B876)=0,"WORKER NOT ON WORKERS SHEET; ",""))&amp;IF(C876="","NO JOB; ",IF(COUNTIF('Jobs'!$A$2:$A$61,C876)=0,"JOB NOT ON JOBS SHEET; ",""))&amp;IF(AND(N(G876)=0,AND(D876&lt;&gt;"",E876&lt;&gt;""),N(E876)&lt;=N(D876)),"END BEFORE START; ",IF(N(M876)&lt;=0,"NO HOURS; ",""))&amp;IF(AND(N(A876)&gt;0,B876&lt;&gt;"",COUNTIFS('Time Entries'!$A$2:$A$1500,A876,'Time Entries'!$B$2:$B$1500,B876,'Time Entries'!$C$2:$C$1500,C876,'Time Entries'!$M$2:$M$1500,M876)&gt;1),"POSSIBLE DUPLICATE; ","")&amp;IF(AND(N(A876)&gt;0,B876&lt;&gt;"",N('Settings'!$B$2)&gt;0,SUMIFS('Time Entries'!$M$2:$M$1500,'Time Entries'!$A$2:$A$1500,A876,'Time Entries'!$B$2:$B$1500,B876)&gt;N('Settings'!$B$2)),"LONG DAY; ","")&amp;IF(AND(N(A876)&gt;0,N(J876)&gt;0,N(J876)-N(A876)&gt;N('Settings'!$B$4)),"ENTERED LATE; ","")&amp;IF(AND(N(A876)&gt;0,K876="",TODAY()-N(A876)&gt;=N('Settings'!$B$5)),"NOT APPROVED; ","")="","",LEFT(IF(N(A876)=0,"NO DATE; ",IF(A876&gt;TODAY(),"FUTURE DATE; ",""))&amp;IF(B876="","NO WORKER; ",IF(COUNTIF('Workers'!$A$2:$A$61,B876)=0,"WORKER NOT ON WORKERS SHEET; ",""))&amp;IF(C876="","NO JOB; ",IF(COUNTIF('Jobs'!$A$2:$A$61,C876)=0,"JOB NOT ON JOBS SHEET; ",""))&amp;IF(AND(N(G876)=0,AND(D876&lt;&gt;"",E876&lt;&gt;""),N(E876)&lt;=N(D876)),"END BEFORE START; ",IF(N(M876)&lt;=0,"NO HOURS; ",""))&amp;IF(AND(N(A876)&gt;0,B876&lt;&gt;"",COUNTIFS('Time Entries'!$A$2:$A$1500,A876,'Time Entries'!$B$2:$B$1500,B876,'Time Entries'!$C$2:$C$1500,C876,'Time Entries'!$M$2:$M$1500,M876)&gt;1),"POSSIBLE DUPLICATE; ","")&amp;IF(AND(N(A876)&gt;0,B876&lt;&gt;"",N('Settings'!$B$2)&gt;0,SUMIFS('Time Entries'!$M$2:$M$1500,'Time Entries'!$A$2:$A$1500,A876,'Time Entries'!$B$2:$B$1500,B876)&gt;N('Settings'!$B$2)),"LONG DAY; ","")&amp;IF(AND(N(A876)&gt;0,N(J876)&gt;0,N(J876)-N(A876)&gt;N('Settings'!$B$4)),"ENTERED LATE; ","")&amp;IF(AND(N(A876)&gt;0,K876="",TODAY()-N(A876)&gt;=N('Settings'!$B$5)),"NOT APPROVED; ",""),LEN(IF(N(A876)=0,"NO DATE; ",IF(A876&gt;TODAY(),"FUTURE DATE; ",""))&amp;IF(B876="","NO WORKER; ",IF(COUNTIF('Workers'!$A$2:$A$61,B876)=0,"WORKER NOT ON WORKERS SHEET; ",""))&amp;IF(C876="","NO JOB; ",IF(COUNTIF('Jobs'!$A$2:$A$61,C876)=0,"JOB NOT ON JOBS SHEET; ",""))&amp;IF(AND(N(G876)=0,AND(D876&lt;&gt;"",E876&lt;&gt;""),N(E876)&lt;=N(D876)),"END BEFORE START; ",IF(N(M876)&lt;=0,"NO HOURS; ",""))&amp;IF(AND(N(A876)&gt;0,B876&lt;&gt;"",COUNTIFS('Time Entries'!$A$2:$A$1500,A876,'Time Entries'!$B$2:$B$1500,B876,'Time Entries'!$C$2:$C$1500,C876,'Time Entries'!$M$2:$M$1500,M876)&gt;1),"POSSIBLE DUPLICATE; ","")&amp;IF(AND(N(A876)&gt;0,B876&lt;&gt;"",N('Settings'!$B$2)&gt;0,SUMIFS('Time Entries'!$M$2:$M$1500,'Time Entries'!$A$2:$A$1500,A876,'Time Entries'!$B$2:$B$1500,B876)&gt;N('Settings'!$B$2)),"LONG DAY; ","")&amp;IF(AND(N(A876)&gt;0,N(J876)&gt;0,N(J876)-N(A876)&gt;N('Settings'!$B$4)),"ENTERED LATE; ","")&amp;IF(AND(N(A876)&gt;0,K876="",TODAY()-N(A876)&gt;=N('Settings'!$B$5)),"NOT APPROVED; ",""))-2)))</f>
        <v/>
      </c>
    </row>
    <row r="877">
      <c r="A877" s="6" t="n"/>
      <c r="D877" s="7" t="n"/>
      <c r="E877" s="7" t="n"/>
      <c r="J877" s="6" t="n"/>
      <c r="L877" s="8" t="n"/>
      <c r="M877" s="9">
        <f>IF(NOT(OR(A877&lt;&gt;"",B877&lt;&gt;"",C877&lt;&gt;"")),"",IF(N(G877)&gt;0,N(G877),IF(AND(AND(D877&lt;&gt;"",E877&lt;&gt;""),N(E877)&gt;N(D877)),ROUND((N(E877)-N(D877))*24-N(F877)/60,2),"")))</f>
        <v/>
      </c>
      <c r="N877" s="6">
        <f>IF(N(A877)=0,"",A877-WEEKDAY(A877,3))</f>
        <v/>
      </c>
      <c r="O877" s="8">
        <f>IF(NOT(OR(A877&lt;&gt;"",B877&lt;&gt;"",C877&lt;&gt;"")),"",IF(IF(N(A877)=0,"NO DATE; ",IF(A877&gt;TODAY(),"FUTURE DATE; ",""))&amp;IF(B877="","NO WORKER; ",IF(COUNTIF('Workers'!$A$2:$A$61,B877)=0,"WORKER NOT ON WORKERS SHEET; ",""))&amp;IF(C877="","NO JOB; ",IF(COUNTIF('Jobs'!$A$2:$A$61,C877)=0,"JOB NOT ON JOBS SHEET; ",""))&amp;IF(AND(N(G877)=0,AND(D877&lt;&gt;"",E877&lt;&gt;""),N(E877)&lt;=N(D877)),"END BEFORE START; ",IF(N(M877)&lt;=0,"NO HOURS; ",""))&amp;IF(AND(N(A877)&gt;0,B877&lt;&gt;"",COUNTIFS('Time Entries'!$A$2:$A$1500,A877,'Time Entries'!$B$2:$B$1500,B877,'Time Entries'!$C$2:$C$1500,C877,'Time Entries'!$M$2:$M$1500,M877)&gt;1),"POSSIBLE DUPLICATE; ","")&amp;IF(AND(N(A877)&gt;0,B877&lt;&gt;"",N('Settings'!$B$2)&gt;0,SUMIFS('Time Entries'!$M$2:$M$1500,'Time Entries'!$A$2:$A$1500,A877,'Time Entries'!$B$2:$B$1500,B877)&gt;N('Settings'!$B$2)),"LONG DAY; ","")&amp;IF(AND(N(A877)&gt;0,N(J877)&gt;0,N(J877)-N(A877)&gt;N('Settings'!$B$4)),"ENTERED LATE; ","")&amp;IF(AND(N(A877)&gt;0,K877="",TODAY()-N(A877)&gt;=N('Settings'!$B$5)),"NOT APPROVED; ","")="","",LEFT(IF(N(A877)=0,"NO DATE; ",IF(A877&gt;TODAY(),"FUTURE DATE; ",""))&amp;IF(B877="","NO WORKER; ",IF(COUNTIF('Workers'!$A$2:$A$61,B877)=0,"WORKER NOT ON WORKERS SHEET; ",""))&amp;IF(C877="","NO JOB; ",IF(COUNTIF('Jobs'!$A$2:$A$61,C877)=0,"JOB NOT ON JOBS SHEET; ",""))&amp;IF(AND(N(G877)=0,AND(D877&lt;&gt;"",E877&lt;&gt;""),N(E877)&lt;=N(D877)),"END BEFORE START; ",IF(N(M877)&lt;=0,"NO HOURS; ",""))&amp;IF(AND(N(A877)&gt;0,B877&lt;&gt;"",COUNTIFS('Time Entries'!$A$2:$A$1500,A877,'Time Entries'!$B$2:$B$1500,B877,'Time Entries'!$C$2:$C$1500,C877,'Time Entries'!$M$2:$M$1500,M877)&gt;1),"POSSIBLE DUPLICATE; ","")&amp;IF(AND(N(A877)&gt;0,B877&lt;&gt;"",N('Settings'!$B$2)&gt;0,SUMIFS('Time Entries'!$M$2:$M$1500,'Time Entries'!$A$2:$A$1500,A877,'Time Entries'!$B$2:$B$1500,B877)&gt;N('Settings'!$B$2)),"LONG DAY; ","")&amp;IF(AND(N(A877)&gt;0,N(J877)&gt;0,N(J877)-N(A877)&gt;N('Settings'!$B$4)),"ENTERED LATE; ","")&amp;IF(AND(N(A877)&gt;0,K877="",TODAY()-N(A877)&gt;=N('Settings'!$B$5)),"NOT APPROVED; ",""),LEN(IF(N(A877)=0,"NO DATE; ",IF(A877&gt;TODAY(),"FUTURE DATE; ",""))&amp;IF(B877="","NO WORKER; ",IF(COUNTIF('Workers'!$A$2:$A$61,B877)=0,"WORKER NOT ON WORKERS SHEET; ",""))&amp;IF(C877="","NO JOB; ",IF(COUNTIF('Jobs'!$A$2:$A$61,C877)=0,"JOB NOT ON JOBS SHEET; ",""))&amp;IF(AND(N(G877)=0,AND(D877&lt;&gt;"",E877&lt;&gt;""),N(E877)&lt;=N(D877)),"END BEFORE START; ",IF(N(M877)&lt;=0,"NO HOURS; ",""))&amp;IF(AND(N(A877)&gt;0,B877&lt;&gt;"",COUNTIFS('Time Entries'!$A$2:$A$1500,A877,'Time Entries'!$B$2:$B$1500,B877,'Time Entries'!$C$2:$C$1500,C877,'Time Entries'!$M$2:$M$1500,M877)&gt;1),"POSSIBLE DUPLICATE; ","")&amp;IF(AND(N(A877)&gt;0,B877&lt;&gt;"",N('Settings'!$B$2)&gt;0,SUMIFS('Time Entries'!$M$2:$M$1500,'Time Entries'!$A$2:$A$1500,A877,'Time Entries'!$B$2:$B$1500,B877)&gt;N('Settings'!$B$2)),"LONG DAY; ","")&amp;IF(AND(N(A877)&gt;0,N(J877)&gt;0,N(J877)-N(A877)&gt;N('Settings'!$B$4)),"ENTERED LATE; ","")&amp;IF(AND(N(A877)&gt;0,K877="",TODAY()-N(A877)&gt;=N('Settings'!$B$5)),"NOT APPROVED; ",""))-2)))</f>
        <v/>
      </c>
    </row>
    <row r="878">
      <c r="A878" s="6" t="n"/>
      <c r="D878" s="7" t="n"/>
      <c r="E878" s="7" t="n"/>
      <c r="J878" s="6" t="n"/>
      <c r="L878" s="8" t="n"/>
      <c r="M878" s="9">
        <f>IF(NOT(OR(A878&lt;&gt;"",B878&lt;&gt;"",C878&lt;&gt;"")),"",IF(N(G878)&gt;0,N(G878),IF(AND(AND(D878&lt;&gt;"",E878&lt;&gt;""),N(E878)&gt;N(D878)),ROUND((N(E878)-N(D878))*24-N(F878)/60,2),"")))</f>
        <v/>
      </c>
      <c r="N878" s="6">
        <f>IF(N(A878)=0,"",A878-WEEKDAY(A878,3))</f>
        <v/>
      </c>
      <c r="O878" s="8">
        <f>IF(NOT(OR(A878&lt;&gt;"",B878&lt;&gt;"",C878&lt;&gt;"")),"",IF(IF(N(A878)=0,"NO DATE; ",IF(A878&gt;TODAY(),"FUTURE DATE; ",""))&amp;IF(B878="","NO WORKER; ",IF(COUNTIF('Workers'!$A$2:$A$61,B878)=0,"WORKER NOT ON WORKERS SHEET; ",""))&amp;IF(C878="","NO JOB; ",IF(COUNTIF('Jobs'!$A$2:$A$61,C878)=0,"JOB NOT ON JOBS SHEET; ",""))&amp;IF(AND(N(G878)=0,AND(D878&lt;&gt;"",E878&lt;&gt;""),N(E878)&lt;=N(D878)),"END BEFORE START; ",IF(N(M878)&lt;=0,"NO HOURS; ",""))&amp;IF(AND(N(A878)&gt;0,B878&lt;&gt;"",COUNTIFS('Time Entries'!$A$2:$A$1500,A878,'Time Entries'!$B$2:$B$1500,B878,'Time Entries'!$C$2:$C$1500,C878,'Time Entries'!$M$2:$M$1500,M878)&gt;1),"POSSIBLE DUPLICATE; ","")&amp;IF(AND(N(A878)&gt;0,B878&lt;&gt;"",N('Settings'!$B$2)&gt;0,SUMIFS('Time Entries'!$M$2:$M$1500,'Time Entries'!$A$2:$A$1500,A878,'Time Entries'!$B$2:$B$1500,B878)&gt;N('Settings'!$B$2)),"LONG DAY; ","")&amp;IF(AND(N(A878)&gt;0,N(J878)&gt;0,N(J878)-N(A878)&gt;N('Settings'!$B$4)),"ENTERED LATE; ","")&amp;IF(AND(N(A878)&gt;0,K878="",TODAY()-N(A878)&gt;=N('Settings'!$B$5)),"NOT APPROVED; ","")="","",LEFT(IF(N(A878)=0,"NO DATE; ",IF(A878&gt;TODAY(),"FUTURE DATE; ",""))&amp;IF(B878="","NO WORKER; ",IF(COUNTIF('Workers'!$A$2:$A$61,B878)=0,"WORKER NOT ON WORKERS SHEET; ",""))&amp;IF(C878="","NO JOB; ",IF(COUNTIF('Jobs'!$A$2:$A$61,C878)=0,"JOB NOT ON JOBS SHEET; ",""))&amp;IF(AND(N(G878)=0,AND(D878&lt;&gt;"",E878&lt;&gt;""),N(E878)&lt;=N(D878)),"END BEFORE START; ",IF(N(M878)&lt;=0,"NO HOURS; ",""))&amp;IF(AND(N(A878)&gt;0,B878&lt;&gt;"",COUNTIFS('Time Entries'!$A$2:$A$1500,A878,'Time Entries'!$B$2:$B$1500,B878,'Time Entries'!$C$2:$C$1500,C878,'Time Entries'!$M$2:$M$1500,M878)&gt;1),"POSSIBLE DUPLICATE; ","")&amp;IF(AND(N(A878)&gt;0,B878&lt;&gt;"",N('Settings'!$B$2)&gt;0,SUMIFS('Time Entries'!$M$2:$M$1500,'Time Entries'!$A$2:$A$1500,A878,'Time Entries'!$B$2:$B$1500,B878)&gt;N('Settings'!$B$2)),"LONG DAY; ","")&amp;IF(AND(N(A878)&gt;0,N(J878)&gt;0,N(J878)-N(A878)&gt;N('Settings'!$B$4)),"ENTERED LATE; ","")&amp;IF(AND(N(A878)&gt;0,K878="",TODAY()-N(A878)&gt;=N('Settings'!$B$5)),"NOT APPROVED; ",""),LEN(IF(N(A878)=0,"NO DATE; ",IF(A878&gt;TODAY(),"FUTURE DATE; ",""))&amp;IF(B878="","NO WORKER; ",IF(COUNTIF('Workers'!$A$2:$A$61,B878)=0,"WORKER NOT ON WORKERS SHEET; ",""))&amp;IF(C878="","NO JOB; ",IF(COUNTIF('Jobs'!$A$2:$A$61,C878)=0,"JOB NOT ON JOBS SHEET; ",""))&amp;IF(AND(N(G878)=0,AND(D878&lt;&gt;"",E878&lt;&gt;""),N(E878)&lt;=N(D878)),"END BEFORE START; ",IF(N(M878)&lt;=0,"NO HOURS; ",""))&amp;IF(AND(N(A878)&gt;0,B878&lt;&gt;"",COUNTIFS('Time Entries'!$A$2:$A$1500,A878,'Time Entries'!$B$2:$B$1500,B878,'Time Entries'!$C$2:$C$1500,C878,'Time Entries'!$M$2:$M$1500,M878)&gt;1),"POSSIBLE DUPLICATE; ","")&amp;IF(AND(N(A878)&gt;0,B878&lt;&gt;"",N('Settings'!$B$2)&gt;0,SUMIFS('Time Entries'!$M$2:$M$1500,'Time Entries'!$A$2:$A$1500,A878,'Time Entries'!$B$2:$B$1500,B878)&gt;N('Settings'!$B$2)),"LONG DAY; ","")&amp;IF(AND(N(A878)&gt;0,N(J878)&gt;0,N(J878)-N(A878)&gt;N('Settings'!$B$4)),"ENTERED LATE; ","")&amp;IF(AND(N(A878)&gt;0,K878="",TODAY()-N(A878)&gt;=N('Settings'!$B$5)),"NOT APPROVED; ",""))-2)))</f>
        <v/>
      </c>
    </row>
    <row r="879">
      <c r="A879" s="6" t="n"/>
      <c r="D879" s="7" t="n"/>
      <c r="E879" s="7" t="n"/>
      <c r="J879" s="6" t="n"/>
      <c r="L879" s="8" t="n"/>
      <c r="M879" s="9">
        <f>IF(NOT(OR(A879&lt;&gt;"",B879&lt;&gt;"",C879&lt;&gt;"")),"",IF(N(G879)&gt;0,N(G879),IF(AND(AND(D879&lt;&gt;"",E879&lt;&gt;""),N(E879)&gt;N(D879)),ROUND((N(E879)-N(D879))*24-N(F879)/60,2),"")))</f>
        <v/>
      </c>
      <c r="N879" s="6">
        <f>IF(N(A879)=0,"",A879-WEEKDAY(A879,3))</f>
        <v/>
      </c>
      <c r="O879" s="8">
        <f>IF(NOT(OR(A879&lt;&gt;"",B879&lt;&gt;"",C879&lt;&gt;"")),"",IF(IF(N(A879)=0,"NO DATE; ",IF(A879&gt;TODAY(),"FUTURE DATE; ",""))&amp;IF(B879="","NO WORKER; ",IF(COUNTIF('Workers'!$A$2:$A$61,B879)=0,"WORKER NOT ON WORKERS SHEET; ",""))&amp;IF(C879="","NO JOB; ",IF(COUNTIF('Jobs'!$A$2:$A$61,C879)=0,"JOB NOT ON JOBS SHEET; ",""))&amp;IF(AND(N(G879)=0,AND(D879&lt;&gt;"",E879&lt;&gt;""),N(E879)&lt;=N(D879)),"END BEFORE START; ",IF(N(M879)&lt;=0,"NO HOURS; ",""))&amp;IF(AND(N(A879)&gt;0,B879&lt;&gt;"",COUNTIFS('Time Entries'!$A$2:$A$1500,A879,'Time Entries'!$B$2:$B$1500,B879,'Time Entries'!$C$2:$C$1500,C879,'Time Entries'!$M$2:$M$1500,M879)&gt;1),"POSSIBLE DUPLICATE; ","")&amp;IF(AND(N(A879)&gt;0,B879&lt;&gt;"",N('Settings'!$B$2)&gt;0,SUMIFS('Time Entries'!$M$2:$M$1500,'Time Entries'!$A$2:$A$1500,A879,'Time Entries'!$B$2:$B$1500,B879)&gt;N('Settings'!$B$2)),"LONG DAY; ","")&amp;IF(AND(N(A879)&gt;0,N(J879)&gt;0,N(J879)-N(A879)&gt;N('Settings'!$B$4)),"ENTERED LATE; ","")&amp;IF(AND(N(A879)&gt;0,K879="",TODAY()-N(A879)&gt;=N('Settings'!$B$5)),"NOT APPROVED; ","")="","",LEFT(IF(N(A879)=0,"NO DATE; ",IF(A879&gt;TODAY(),"FUTURE DATE; ",""))&amp;IF(B879="","NO WORKER; ",IF(COUNTIF('Workers'!$A$2:$A$61,B879)=0,"WORKER NOT ON WORKERS SHEET; ",""))&amp;IF(C879="","NO JOB; ",IF(COUNTIF('Jobs'!$A$2:$A$61,C879)=0,"JOB NOT ON JOBS SHEET; ",""))&amp;IF(AND(N(G879)=0,AND(D879&lt;&gt;"",E879&lt;&gt;""),N(E879)&lt;=N(D879)),"END BEFORE START; ",IF(N(M879)&lt;=0,"NO HOURS; ",""))&amp;IF(AND(N(A879)&gt;0,B879&lt;&gt;"",COUNTIFS('Time Entries'!$A$2:$A$1500,A879,'Time Entries'!$B$2:$B$1500,B879,'Time Entries'!$C$2:$C$1500,C879,'Time Entries'!$M$2:$M$1500,M879)&gt;1),"POSSIBLE DUPLICATE; ","")&amp;IF(AND(N(A879)&gt;0,B879&lt;&gt;"",N('Settings'!$B$2)&gt;0,SUMIFS('Time Entries'!$M$2:$M$1500,'Time Entries'!$A$2:$A$1500,A879,'Time Entries'!$B$2:$B$1500,B879)&gt;N('Settings'!$B$2)),"LONG DAY; ","")&amp;IF(AND(N(A879)&gt;0,N(J879)&gt;0,N(J879)-N(A879)&gt;N('Settings'!$B$4)),"ENTERED LATE; ","")&amp;IF(AND(N(A879)&gt;0,K879="",TODAY()-N(A879)&gt;=N('Settings'!$B$5)),"NOT APPROVED; ",""),LEN(IF(N(A879)=0,"NO DATE; ",IF(A879&gt;TODAY(),"FUTURE DATE; ",""))&amp;IF(B879="","NO WORKER; ",IF(COUNTIF('Workers'!$A$2:$A$61,B879)=0,"WORKER NOT ON WORKERS SHEET; ",""))&amp;IF(C879="","NO JOB; ",IF(COUNTIF('Jobs'!$A$2:$A$61,C879)=0,"JOB NOT ON JOBS SHEET; ",""))&amp;IF(AND(N(G879)=0,AND(D879&lt;&gt;"",E879&lt;&gt;""),N(E879)&lt;=N(D879)),"END BEFORE START; ",IF(N(M879)&lt;=0,"NO HOURS; ",""))&amp;IF(AND(N(A879)&gt;0,B879&lt;&gt;"",COUNTIFS('Time Entries'!$A$2:$A$1500,A879,'Time Entries'!$B$2:$B$1500,B879,'Time Entries'!$C$2:$C$1500,C879,'Time Entries'!$M$2:$M$1500,M879)&gt;1),"POSSIBLE DUPLICATE; ","")&amp;IF(AND(N(A879)&gt;0,B879&lt;&gt;"",N('Settings'!$B$2)&gt;0,SUMIFS('Time Entries'!$M$2:$M$1500,'Time Entries'!$A$2:$A$1500,A879,'Time Entries'!$B$2:$B$1500,B879)&gt;N('Settings'!$B$2)),"LONG DAY; ","")&amp;IF(AND(N(A879)&gt;0,N(J879)&gt;0,N(J879)-N(A879)&gt;N('Settings'!$B$4)),"ENTERED LATE; ","")&amp;IF(AND(N(A879)&gt;0,K879="",TODAY()-N(A879)&gt;=N('Settings'!$B$5)),"NOT APPROVED; ",""))-2)))</f>
        <v/>
      </c>
    </row>
    <row r="880">
      <c r="A880" s="6" t="n"/>
      <c r="D880" s="7" t="n"/>
      <c r="E880" s="7" t="n"/>
      <c r="J880" s="6" t="n"/>
      <c r="L880" s="8" t="n"/>
      <c r="M880" s="9">
        <f>IF(NOT(OR(A880&lt;&gt;"",B880&lt;&gt;"",C880&lt;&gt;"")),"",IF(N(G880)&gt;0,N(G880),IF(AND(AND(D880&lt;&gt;"",E880&lt;&gt;""),N(E880)&gt;N(D880)),ROUND((N(E880)-N(D880))*24-N(F880)/60,2),"")))</f>
        <v/>
      </c>
      <c r="N880" s="6">
        <f>IF(N(A880)=0,"",A880-WEEKDAY(A880,3))</f>
        <v/>
      </c>
      <c r="O880" s="8">
        <f>IF(NOT(OR(A880&lt;&gt;"",B880&lt;&gt;"",C880&lt;&gt;"")),"",IF(IF(N(A880)=0,"NO DATE; ",IF(A880&gt;TODAY(),"FUTURE DATE; ",""))&amp;IF(B880="","NO WORKER; ",IF(COUNTIF('Workers'!$A$2:$A$61,B880)=0,"WORKER NOT ON WORKERS SHEET; ",""))&amp;IF(C880="","NO JOB; ",IF(COUNTIF('Jobs'!$A$2:$A$61,C880)=0,"JOB NOT ON JOBS SHEET; ",""))&amp;IF(AND(N(G880)=0,AND(D880&lt;&gt;"",E880&lt;&gt;""),N(E880)&lt;=N(D880)),"END BEFORE START; ",IF(N(M880)&lt;=0,"NO HOURS; ",""))&amp;IF(AND(N(A880)&gt;0,B880&lt;&gt;"",COUNTIFS('Time Entries'!$A$2:$A$1500,A880,'Time Entries'!$B$2:$B$1500,B880,'Time Entries'!$C$2:$C$1500,C880,'Time Entries'!$M$2:$M$1500,M880)&gt;1),"POSSIBLE DUPLICATE; ","")&amp;IF(AND(N(A880)&gt;0,B880&lt;&gt;"",N('Settings'!$B$2)&gt;0,SUMIFS('Time Entries'!$M$2:$M$1500,'Time Entries'!$A$2:$A$1500,A880,'Time Entries'!$B$2:$B$1500,B880)&gt;N('Settings'!$B$2)),"LONG DAY; ","")&amp;IF(AND(N(A880)&gt;0,N(J880)&gt;0,N(J880)-N(A880)&gt;N('Settings'!$B$4)),"ENTERED LATE; ","")&amp;IF(AND(N(A880)&gt;0,K880="",TODAY()-N(A880)&gt;=N('Settings'!$B$5)),"NOT APPROVED; ","")="","",LEFT(IF(N(A880)=0,"NO DATE; ",IF(A880&gt;TODAY(),"FUTURE DATE; ",""))&amp;IF(B880="","NO WORKER; ",IF(COUNTIF('Workers'!$A$2:$A$61,B880)=0,"WORKER NOT ON WORKERS SHEET; ",""))&amp;IF(C880="","NO JOB; ",IF(COUNTIF('Jobs'!$A$2:$A$61,C880)=0,"JOB NOT ON JOBS SHEET; ",""))&amp;IF(AND(N(G880)=0,AND(D880&lt;&gt;"",E880&lt;&gt;""),N(E880)&lt;=N(D880)),"END BEFORE START; ",IF(N(M880)&lt;=0,"NO HOURS; ",""))&amp;IF(AND(N(A880)&gt;0,B880&lt;&gt;"",COUNTIFS('Time Entries'!$A$2:$A$1500,A880,'Time Entries'!$B$2:$B$1500,B880,'Time Entries'!$C$2:$C$1500,C880,'Time Entries'!$M$2:$M$1500,M880)&gt;1),"POSSIBLE DUPLICATE; ","")&amp;IF(AND(N(A880)&gt;0,B880&lt;&gt;"",N('Settings'!$B$2)&gt;0,SUMIFS('Time Entries'!$M$2:$M$1500,'Time Entries'!$A$2:$A$1500,A880,'Time Entries'!$B$2:$B$1500,B880)&gt;N('Settings'!$B$2)),"LONG DAY; ","")&amp;IF(AND(N(A880)&gt;0,N(J880)&gt;0,N(J880)-N(A880)&gt;N('Settings'!$B$4)),"ENTERED LATE; ","")&amp;IF(AND(N(A880)&gt;0,K880="",TODAY()-N(A880)&gt;=N('Settings'!$B$5)),"NOT APPROVED; ",""),LEN(IF(N(A880)=0,"NO DATE; ",IF(A880&gt;TODAY(),"FUTURE DATE; ",""))&amp;IF(B880="","NO WORKER; ",IF(COUNTIF('Workers'!$A$2:$A$61,B880)=0,"WORKER NOT ON WORKERS SHEET; ",""))&amp;IF(C880="","NO JOB; ",IF(COUNTIF('Jobs'!$A$2:$A$61,C880)=0,"JOB NOT ON JOBS SHEET; ",""))&amp;IF(AND(N(G880)=0,AND(D880&lt;&gt;"",E880&lt;&gt;""),N(E880)&lt;=N(D880)),"END BEFORE START; ",IF(N(M880)&lt;=0,"NO HOURS; ",""))&amp;IF(AND(N(A880)&gt;0,B880&lt;&gt;"",COUNTIFS('Time Entries'!$A$2:$A$1500,A880,'Time Entries'!$B$2:$B$1500,B880,'Time Entries'!$C$2:$C$1500,C880,'Time Entries'!$M$2:$M$1500,M880)&gt;1),"POSSIBLE DUPLICATE; ","")&amp;IF(AND(N(A880)&gt;0,B880&lt;&gt;"",N('Settings'!$B$2)&gt;0,SUMIFS('Time Entries'!$M$2:$M$1500,'Time Entries'!$A$2:$A$1500,A880,'Time Entries'!$B$2:$B$1500,B880)&gt;N('Settings'!$B$2)),"LONG DAY; ","")&amp;IF(AND(N(A880)&gt;0,N(J880)&gt;0,N(J880)-N(A880)&gt;N('Settings'!$B$4)),"ENTERED LATE; ","")&amp;IF(AND(N(A880)&gt;0,K880="",TODAY()-N(A880)&gt;=N('Settings'!$B$5)),"NOT APPROVED; ",""))-2)))</f>
        <v/>
      </c>
    </row>
    <row r="881">
      <c r="A881" s="6" t="n"/>
      <c r="D881" s="7" t="n"/>
      <c r="E881" s="7" t="n"/>
      <c r="J881" s="6" t="n"/>
      <c r="L881" s="8" t="n"/>
      <c r="M881" s="9">
        <f>IF(NOT(OR(A881&lt;&gt;"",B881&lt;&gt;"",C881&lt;&gt;"")),"",IF(N(G881)&gt;0,N(G881),IF(AND(AND(D881&lt;&gt;"",E881&lt;&gt;""),N(E881)&gt;N(D881)),ROUND((N(E881)-N(D881))*24-N(F881)/60,2),"")))</f>
        <v/>
      </c>
      <c r="N881" s="6">
        <f>IF(N(A881)=0,"",A881-WEEKDAY(A881,3))</f>
        <v/>
      </c>
      <c r="O881" s="8">
        <f>IF(NOT(OR(A881&lt;&gt;"",B881&lt;&gt;"",C881&lt;&gt;"")),"",IF(IF(N(A881)=0,"NO DATE; ",IF(A881&gt;TODAY(),"FUTURE DATE; ",""))&amp;IF(B881="","NO WORKER; ",IF(COUNTIF('Workers'!$A$2:$A$61,B881)=0,"WORKER NOT ON WORKERS SHEET; ",""))&amp;IF(C881="","NO JOB; ",IF(COUNTIF('Jobs'!$A$2:$A$61,C881)=0,"JOB NOT ON JOBS SHEET; ",""))&amp;IF(AND(N(G881)=0,AND(D881&lt;&gt;"",E881&lt;&gt;""),N(E881)&lt;=N(D881)),"END BEFORE START; ",IF(N(M881)&lt;=0,"NO HOURS; ",""))&amp;IF(AND(N(A881)&gt;0,B881&lt;&gt;"",COUNTIFS('Time Entries'!$A$2:$A$1500,A881,'Time Entries'!$B$2:$B$1500,B881,'Time Entries'!$C$2:$C$1500,C881,'Time Entries'!$M$2:$M$1500,M881)&gt;1),"POSSIBLE DUPLICATE; ","")&amp;IF(AND(N(A881)&gt;0,B881&lt;&gt;"",N('Settings'!$B$2)&gt;0,SUMIFS('Time Entries'!$M$2:$M$1500,'Time Entries'!$A$2:$A$1500,A881,'Time Entries'!$B$2:$B$1500,B881)&gt;N('Settings'!$B$2)),"LONG DAY; ","")&amp;IF(AND(N(A881)&gt;0,N(J881)&gt;0,N(J881)-N(A881)&gt;N('Settings'!$B$4)),"ENTERED LATE; ","")&amp;IF(AND(N(A881)&gt;0,K881="",TODAY()-N(A881)&gt;=N('Settings'!$B$5)),"NOT APPROVED; ","")="","",LEFT(IF(N(A881)=0,"NO DATE; ",IF(A881&gt;TODAY(),"FUTURE DATE; ",""))&amp;IF(B881="","NO WORKER; ",IF(COUNTIF('Workers'!$A$2:$A$61,B881)=0,"WORKER NOT ON WORKERS SHEET; ",""))&amp;IF(C881="","NO JOB; ",IF(COUNTIF('Jobs'!$A$2:$A$61,C881)=0,"JOB NOT ON JOBS SHEET; ",""))&amp;IF(AND(N(G881)=0,AND(D881&lt;&gt;"",E881&lt;&gt;""),N(E881)&lt;=N(D881)),"END BEFORE START; ",IF(N(M881)&lt;=0,"NO HOURS; ",""))&amp;IF(AND(N(A881)&gt;0,B881&lt;&gt;"",COUNTIFS('Time Entries'!$A$2:$A$1500,A881,'Time Entries'!$B$2:$B$1500,B881,'Time Entries'!$C$2:$C$1500,C881,'Time Entries'!$M$2:$M$1500,M881)&gt;1),"POSSIBLE DUPLICATE; ","")&amp;IF(AND(N(A881)&gt;0,B881&lt;&gt;"",N('Settings'!$B$2)&gt;0,SUMIFS('Time Entries'!$M$2:$M$1500,'Time Entries'!$A$2:$A$1500,A881,'Time Entries'!$B$2:$B$1500,B881)&gt;N('Settings'!$B$2)),"LONG DAY; ","")&amp;IF(AND(N(A881)&gt;0,N(J881)&gt;0,N(J881)-N(A881)&gt;N('Settings'!$B$4)),"ENTERED LATE; ","")&amp;IF(AND(N(A881)&gt;0,K881="",TODAY()-N(A881)&gt;=N('Settings'!$B$5)),"NOT APPROVED; ",""),LEN(IF(N(A881)=0,"NO DATE; ",IF(A881&gt;TODAY(),"FUTURE DATE; ",""))&amp;IF(B881="","NO WORKER; ",IF(COUNTIF('Workers'!$A$2:$A$61,B881)=0,"WORKER NOT ON WORKERS SHEET; ",""))&amp;IF(C881="","NO JOB; ",IF(COUNTIF('Jobs'!$A$2:$A$61,C881)=0,"JOB NOT ON JOBS SHEET; ",""))&amp;IF(AND(N(G881)=0,AND(D881&lt;&gt;"",E881&lt;&gt;""),N(E881)&lt;=N(D881)),"END BEFORE START; ",IF(N(M881)&lt;=0,"NO HOURS; ",""))&amp;IF(AND(N(A881)&gt;0,B881&lt;&gt;"",COUNTIFS('Time Entries'!$A$2:$A$1500,A881,'Time Entries'!$B$2:$B$1500,B881,'Time Entries'!$C$2:$C$1500,C881,'Time Entries'!$M$2:$M$1500,M881)&gt;1),"POSSIBLE DUPLICATE; ","")&amp;IF(AND(N(A881)&gt;0,B881&lt;&gt;"",N('Settings'!$B$2)&gt;0,SUMIFS('Time Entries'!$M$2:$M$1500,'Time Entries'!$A$2:$A$1500,A881,'Time Entries'!$B$2:$B$1500,B881)&gt;N('Settings'!$B$2)),"LONG DAY; ","")&amp;IF(AND(N(A881)&gt;0,N(J881)&gt;0,N(J881)-N(A881)&gt;N('Settings'!$B$4)),"ENTERED LATE; ","")&amp;IF(AND(N(A881)&gt;0,K881="",TODAY()-N(A881)&gt;=N('Settings'!$B$5)),"NOT APPROVED; ",""))-2)))</f>
        <v/>
      </c>
    </row>
    <row r="882">
      <c r="A882" s="6" t="n"/>
      <c r="D882" s="7" t="n"/>
      <c r="E882" s="7" t="n"/>
      <c r="J882" s="6" t="n"/>
      <c r="L882" s="8" t="n"/>
      <c r="M882" s="9">
        <f>IF(NOT(OR(A882&lt;&gt;"",B882&lt;&gt;"",C882&lt;&gt;"")),"",IF(N(G882)&gt;0,N(G882),IF(AND(AND(D882&lt;&gt;"",E882&lt;&gt;""),N(E882)&gt;N(D882)),ROUND((N(E882)-N(D882))*24-N(F882)/60,2),"")))</f>
        <v/>
      </c>
      <c r="N882" s="6">
        <f>IF(N(A882)=0,"",A882-WEEKDAY(A882,3))</f>
        <v/>
      </c>
      <c r="O882" s="8">
        <f>IF(NOT(OR(A882&lt;&gt;"",B882&lt;&gt;"",C882&lt;&gt;"")),"",IF(IF(N(A882)=0,"NO DATE; ",IF(A882&gt;TODAY(),"FUTURE DATE; ",""))&amp;IF(B882="","NO WORKER; ",IF(COUNTIF('Workers'!$A$2:$A$61,B882)=0,"WORKER NOT ON WORKERS SHEET; ",""))&amp;IF(C882="","NO JOB; ",IF(COUNTIF('Jobs'!$A$2:$A$61,C882)=0,"JOB NOT ON JOBS SHEET; ",""))&amp;IF(AND(N(G882)=0,AND(D882&lt;&gt;"",E882&lt;&gt;""),N(E882)&lt;=N(D882)),"END BEFORE START; ",IF(N(M882)&lt;=0,"NO HOURS; ",""))&amp;IF(AND(N(A882)&gt;0,B882&lt;&gt;"",COUNTIFS('Time Entries'!$A$2:$A$1500,A882,'Time Entries'!$B$2:$B$1500,B882,'Time Entries'!$C$2:$C$1500,C882,'Time Entries'!$M$2:$M$1500,M882)&gt;1),"POSSIBLE DUPLICATE; ","")&amp;IF(AND(N(A882)&gt;0,B882&lt;&gt;"",N('Settings'!$B$2)&gt;0,SUMIFS('Time Entries'!$M$2:$M$1500,'Time Entries'!$A$2:$A$1500,A882,'Time Entries'!$B$2:$B$1500,B882)&gt;N('Settings'!$B$2)),"LONG DAY; ","")&amp;IF(AND(N(A882)&gt;0,N(J882)&gt;0,N(J882)-N(A882)&gt;N('Settings'!$B$4)),"ENTERED LATE; ","")&amp;IF(AND(N(A882)&gt;0,K882="",TODAY()-N(A882)&gt;=N('Settings'!$B$5)),"NOT APPROVED; ","")="","",LEFT(IF(N(A882)=0,"NO DATE; ",IF(A882&gt;TODAY(),"FUTURE DATE; ",""))&amp;IF(B882="","NO WORKER; ",IF(COUNTIF('Workers'!$A$2:$A$61,B882)=0,"WORKER NOT ON WORKERS SHEET; ",""))&amp;IF(C882="","NO JOB; ",IF(COUNTIF('Jobs'!$A$2:$A$61,C882)=0,"JOB NOT ON JOBS SHEET; ",""))&amp;IF(AND(N(G882)=0,AND(D882&lt;&gt;"",E882&lt;&gt;""),N(E882)&lt;=N(D882)),"END BEFORE START; ",IF(N(M882)&lt;=0,"NO HOURS; ",""))&amp;IF(AND(N(A882)&gt;0,B882&lt;&gt;"",COUNTIFS('Time Entries'!$A$2:$A$1500,A882,'Time Entries'!$B$2:$B$1500,B882,'Time Entries'!$C$2:$C$1500,C882,'Time Entries'!$M$2:$M$1500,M882)&gt;1),"POSSIBLE DUPLICATE; ","")&amp;IF(AND(N(A882)&gt;0,B882&lt;&gt;"",N('Settings'!$B$2)&gt;0,SUMIFS('Time Entries'!$M$2:$M$1500,'Time Entries'!$A$2:$A$1500,A882,'Time Entries'!$B$2:$B$1500,B882)&gt;N('Settings'!$B$2)),"LONG DAY; ","")&amp;IF(AND(N(A882)&gt;0,N(J882)&gt;0,N(J882)-N(A882)&gt;N('Settings'!$B$4)),"ENTERED LATE; ","")&amp;IF(AND(N(A882)&gt;0,K882="",TODAY()-N(A882)&gt;=N('Settings'!$B$5)),"NOT APPROVED; ",""),LEN(IF(N(A882)=0,"NO DATE; ",IF(A882&gt;TODAY(),"FUTURE DATE; ",""))&amp;IF(B882="","NO WORKER; ",IF(COUNTIF('Workers'!$A$2:$A$61,B882)=0,"WORKER NOT ON WORKERS SHEET; ",""))&amp;IF(C882="","NO JOB; ",IF(COUNTIF('Jobs'!$A$2:$A$61,C882)=0,"JOB NOT ON JOBS SHEET; ",""))&amp;IF(AND(N(G882)=0,AND(D882&lt;&gt;"",E882&lt;&gt;""),N(E882)&lt;=N(D882)),"END BEFORE START; ",IF(N(M882)&lt;=0,"NO HOURS; ",""))&amp;IF(AND(N(A882)&gt;0,B882&lt;&gt;"",COUNTIFS('Time Entries'!$A$2:$A$1500,A882,'Time Entries'!$B$2:$B$1500,B882,'Time Entries'!$C$2:$C$1500,C882,'Time Entries'!$M$2:$M$1500,M882)&gt;1),"POSSIBLE DUPLICATE; ","")&amp;IF(AND(N(A882)&gt;0,B882&lt;&gt;"",N('Settings'!$B$2)&gt;0,SUMIFS('Time Entries'!$M$2:$M$1500,'Time Entries'!$A$2:$A$1500,A882,'Time Entries'!$B$2:$B$1500,B882)&gt;N('Settings'!$B$2)),"LONG DAY; ","")&amp;IF(AND(N(A882)&gt;0,N(J882)&gt;0,N(J882)-N(A882)&gt;N('Settings'!$B$4)),"ENTERED LATE; ","")&amp;IF(AND(N(A882)&gt;0,K882="",TODAY()-N(A882)&gt;=N('Settings'!$B$5)),"NOT APPROVED; ",""))-2)))</f>
        <v/>
      </c>
    </row>
    <row r="883">
      <c r="A883" s="6" t="n"/>
      <c r="D883" s="7" t="n"/>
      <c r="E883" s="7" t="n"/>
      <c r="J883" s="6" t="n"/>
      <c r="L883" s="8" t="n"/>
      <c r="M883" s="9">
        <f>IF(NOT(OR(A883&lt;&gt;"",B883&lt;&gt;"",C883&lt;&gt;"")),"",IF(N(G883)&gt;0,N(G883),IF(AND(AND(D883&lt;&gt;"",E883&lt;&gt;""),N(E883)&gt;N(D883)),ROUND((N(E883)-N(D883))*24-N(F883)/60,2),"")))</f>
        <v/>
      </c>
      <c r="N883" s="6">
        <f>IF(N(A883)=0,"",A883-WEEKDAY(A883,3))</f>
        <v/>
      </c>
      <c r="O883" s="8">
        <f>IF(NOT(OR(A883&lt;&gt;"",B883&lt;&gt;"",C883&lt;&gt;"")),"",IF(IF(N(A883)=0,"NO DATE; ",IF(A883&gt;TODAY(),"FUTURE DATE; ",""))&amp;IF(B883="","NO WORKER; ",IF(COUNTIF('Workers'!$A$2:$A$61,B883)=0,"WORKER NOT ON WORKERS SHEET; ",""))&amp;IF(C883="","NO JOB; ",IF(COUNTIF('Jobs'!$A$2:$A$61,C883)=0,"JOB NOT ON JOBS SHEET; ",""))&amp;IF(AND(N(G883)=0,AND(D883&lt;&gt;"",E883&lt;&gt;""),N(E883)&lt;=N(D883)),"END BEFORE START; ",IF(N(M883)&lt;=0,"NO HOURS; ",""))&amp;IF(AND(N(A883)&gt;0,B883&lt;&gt;"",COUNTIFS('Time Entries'!$A$2:$A$1500,A883,'Time Entries'!$B$2:$B$1500,B883,'Time Entries'!$C$2:$C$1500,C883,'Time Entries'!$M$2:$M$1500,M883)&gt;1),"POSSIBLE DUPLICATE; ","")&amp;IF(AND(N(A883)&gt;0,B883&lt;&gt;"",N('Settings'!$B$2)&gt;0,SUMIFS('Time Entries'!$M$2:$M$1500,'Time Entries'!$A$2:$A$1500,A883,'Time Entries'!$B$2:$B$1500,B883)&gt;N('Settings'!$B$2)),"LONG DAY; ","")&amp;IF(AND(N(A883)&gt;0,N(J883)&gt;0,N(J883)-N(A883)&gt;N('Settings'!$B$4)),"ENTERED LATE; ","")&amp;IF(AND(N(A883)&gt;0,K883="",TODAY()-N(A883)&gt;=N('Settings'!$B$5)),"NOT APPROVED; ","")="","",LEFT(IF(N(A883)=0,"NO DATE; ",IF(A883&gt;TODAY(),"FUTURE DATE; ",""))&amp;IF(B883="","NO WORKER; ",IF(COUNTIF('Workers'!$A$2:$A$61,B883)=0,"WORKER NOT ON WORKERS SHEET; ",""))&amp;IF(C883="","NO JOB; ",IF(COUNTIF('Jobs'!$A$2:$A$61,C883)=0,"JOB NOT ON JOBS SHEET; ",""))&amp;IF(AND(N(G883)=0,AND(D883&lt;&gt;"",E883&lt;&gt;""),N(E883)&lt;=N(D883)),"END BEFORE START; ",IF(N(M883)&lt;=0,"NO HOURS; ",""))&amp;IF(AND(N(A883)&gt;0,B883&lt;&gt;"",COUNTIFS('Time Entries'!$A$2:$A$1500,A883,'Time Entries'!$B$2:$B$1500,B883,'Time Entries'!$C$2:$C$1500,C883,'Time Entries'!$M$2:$M$1500,M883)&gt;1),"POSSIBLE DUPLICATE; ","")&amp;IF(AND(N(A883)&gt;0,B883&lt;&gt;"",N('Settings'!$B$2)&gt;0,SUMIFS('Time Entries'!$M$2:$M$1500,'Time Entries'!$A$2:$A$1500,A883,'Time Entries'!$B$2:$B$1500,B883)&gt;N('Settings'!$B$2)),"LONG DAY; ","")&amp;IF(AND(N(A883)&gt;0,N(J883)&gt;0,N(J883)-N(A883)&gt;N('Settings'!$B$4)),"ENTERED LATE; ","")&amp;IF(AND(N(A883)&gt;0,K883="",TODAY()-N(A883)&gt;=N('Settings'!$B$5)),"NOT APPROVED; ",""),LEN(IF(N(A883)=0,"NO DATE; ",IF(A883&gt;TODAY(),"FUTURE DATE; ",""))&amp;IF(B883="","NO WORKER; ",IF(COUNTIF('Workers'!$A$2:$A$61,B883)=0,"WORKER NOT ON WORKERS SHEET; ",""))&amp;IF(C883="","NO JOB; ",IF(COUNTIF('Jobs'!$A$2:$A$61,C883)=0,"JOB NOT ON JOBS SHEET; ",""))&amp;IF(AND(N(G883)=0,AND(D883&lt;&gt;"",E883&lt;&gt;""),N(E883)&lt;=N(D883)),"END BEFORE START; ",IF(N(M883)&lt;=0,"NO HOURS; ",""))&amp;IF(AND(N(A883)&gt;0,B883&lt;&gt;"",COUNTIFS('Time Entries'!$A$2:$A$1500,A883,'Time Entries'!$B$2:$B$1500,B883,'Time Entries'!$C$2:$C$1500,C883,'Time Entries'!$M$2:$M$1500,M883)&gt;1),"POSSIBLE DUPLICATE; ","")&amp;IF(AND(N(A883)&gt;0,B883&lt;&gt;"",N('Settings'!$B$2)&gt;0,SUMIFS('Time Entries'!$M$2:$M$1500,'Time Entries'!$A$2:$A$1500,A883,'Time Entries'!$B$2:$B$1500,B883)&gt;N('Settings'!$B$2)),"LONG DAY; ","")&amp;IF(AND(N(A883)&gt;0,N(J883)&gt;0,N(J883)-N(A883)&gt;N('Settings'!$B$4)),"ENTERED LATE; ","")&amp;IF(AND(N(A883)&gt;0,K883="",TODAY()-N(A883)&gt;=N('Settings'!$B$5)),"NOT APPROVED; ",""))-2)))</f>
        <v/>
      </c>
    </row>
    <row r="884">
      <c r="A884" s="6" t="n"/>
      <c r="D884" s="7" t="n"/>
      <c r="E884" s="7" t="n"/>
      <c r="J884" s="6" t="n"/>
      <c r="L884" s="8" t="n"/>
      <c r="M884" s="9">
        <f>IF(NOT(OR(A884&lt;&gt;"",B884&lt;&gt;"",C884&lt;&gt;"")),"",IF(N(G884)&gt;0,N(G884),IF(AND(AND(D884&lt;&gt;"",E884&lt;&gt;""),N(E884)&gt;N(D884)),ROUND((N(E884)-N(D884))*24-N(F884)/60,2),"")))</f>
        <v/>
      </c>
      <c r="N884" s="6">
        <f>IF(N(A884)=0,"",A884-WEEKDAY(A884,3))</f>
        <v/>
      </c>
      <c r="O884" s="8">
        <f>IF(NOT(OR(A884&lt;&gt;"",B884&lt;&gt;"",C884&lt;&gt;"")),"",IF(IF(N(A884)=0,"NO DATE; ",IF(A884&gt;TODAY(),"FUTURE DATE; ",""))&amp;IF(B884="","NO WORKER; ",IF(COUNTIF('Workers'!$A$2:$A$61,B884)=0,"WORKER NOT ON WORKERS SHEET; ",""))&amp;IF(C884="","NO JOB; ",IF(COUNTIF('Jobs'!$A$2:$A$61,C884)=0,"JOB NOT ON JOBS SHEET; ",""))&amp;IF(AND(N(G884)=0,AND(D884&lt;&gt;"",E884&lt;&gt;""),N(E884)&lt;=N(D884)),"END BEFORE START; ",IF(N(M884)&lt;=0,"NO HOURS; ",""))&amp;IF(AND(N(A884)&gt;0,B884&lt;&gt;"",COUNTIFS('Time Entries'!$A$2:$A$1500,A884,'Time Entries'!$B$2:$B$1500,B884,'Time Entries'!$C$2:$C$1500,C884,'Time Entries'!$M$2:$M$1500,M884)&gt;1),"POSSIBLE DUPLICATE; ","")&amp;IF(AND(N(A884)&gt;0,B884&lt;&gt;"",N('Settings'!$B$2)&gt;0,SUMIFS('Time Entries'!$M$2:$M$1500,'Time Entries'!$A$2:$A$1500,A884,'Time Entries'!$B$2:$B$1500,B884)&gt;N('Settings'!$B$2)),"LONG DAY; ","")&amp;IF(AND(N(A884)&gt;0,N(J884)&gt;0,N(J884)-N(A884)&gt;N('Settings'!$B$4)),"ENTERED LATE; ","")&amp;IF(AND(N(A884)&gt;0,K884="",TODAY()-N(A884)&gt;=N('Settings'!$B$5)),"NOT APPROVED; ","")="","",LEFT(IF(N(A884)=0,"NO DATE; ",IF(A884&gt;TODAY(),"FUTURE DATE; ",""))&amp;IF(B884="","NO WORKER; ",IF(COUNTIF('Workers'!$A$2:$A$61,B884)=0,"WORKER NOT ON WORKERS SHEET; ",""))&amp;IF(C884="","NO JOB; ",IF(COUNTIF('Jobs'!$A$2:$A$61,C884)=0,"JOB NOT ON JOBS SHEET; ",""))&amp;IF(AND(N(G884)=0,AND(D884&lt;&gt;"",E884&lt;&gt;""),N(E884)&lt;=N(D884)),"END BEFORE START; ",IF(N(M884)&lt;=0,"NO HOURS; ",""))&amp;IF(AND(N(A884)&gt;0,B884&lt;&gt;"",COUNTIFS('Time Entries'!$A$2:$A$1500,A884,'Time Entries'!$B$2:$B$1500,B884,'Time Entries'!$C$2:$C$1500,C884,'Time Entries'!$M$2:$M$1500,M884)&gt;1),"POSSIBLE DUPLICATE; ","")&amp;IF(AND(N(A884)&gt;0,B884&lt;&gt;"",N('Settings'!$B$2)&gt;0,SUMIFS('Time Entries'!$M$2:$M$1500,'Time Entries'!$A$2:$A$1500,A884,'Time Entries'!$B$2:$B$1500,B884)&gt;N('Settings'!$B$2)),"LONG DAY; ","")&amp;IF(AND(N(A884)&gt;0,N(J884)&gt;0,N(J884)-N(A884)&gt;N('Settings'!$B$4)),"ENTERED LATE; ","")&amp;IF(AND(N(A884)&gt;0,K884="",TODAY()-N(A884)&gt;=N('Settings'!$B$5)),"NOT APPROVED; ",""),LEN(IF(N(A884)=0,"NO DATE; ",IF(A884&gt;TODAY(),"FUTURE DATE; ",""))&amp;IF(B884="","NO WORKER; ",IF(COUNTIF('Workers'!$A$2:$A$61,B884)=0,"WORKER NOT ON WORKERS SHEET; ",""))&amp;IF(C884="","NO JOB; ",IF(COUNTIF('Jobs'!$A$2:$A$61,C884)=0,"JOB NOT ON JOBS SHEET; ",""))&amp;IF(AND(N(G884)=0,AND(D884&lt;&gt;"",E884&lt;&gt;""),N(E884)&lt;=N(D884)),"END BEFORE START; ",IF(N(M884)&lt;=0,"NO HOURS; ",""))&amp;IF(AND(N(A884)&gt;0,B884&lt;&gt;"",COUNTIFS('Time Entries'!$A$2:$A$1500,A884,'Time Entries'!$B$2:$B$1500,B884,'Time Entries'!$C$2:$C$1500,C884,'Time Entries'!$M$2:$M$1500,M884)&gt;1),"POSSIBLE DUPLICATE; ","")&amp;IF(AND(N(A884)&gt;0,B884&lt;&gt;"",N('Settings'!$B$2)&gt;0,SUMIFS('Time Entries'!$M$2:$M$1500,'Time Entries'!$A$2:$A$1500,A884,'Time Entries'!$B$2:$B$1500,B884)&gt;N('Settings'!$B$2)),"LONG DAY; ","")&amp;IF(AND(N(A884)&gt;0,N(J884)&gt;0,N(J884)-N(A884)&gt;N('Settings'!$B$4)),"ENTERED LATE; ","")&amp;IF(AND(N(A884)&gt;0,K884="",TODAY()-N(A884)&gt;=N('Settings'!$B$5)),"NOT APPROVED; ",""))-2)))</f>
        <v/>
      </c>
    </row>
    <row r="885">
      <c r="A885" s="6" t="n"/>
      <c r="D885" s="7" t="n"/>
      <c r="E885" s="7" t="n"/>
      <c r="J885" s="6" t="n"/>
      <c r="L885" s="8" t="n"/>
      <c r="M885" s="9">
        <f>IF(NOT(OR(A885&lt;&gt;"",B885&lt;&gt;"",C885&lt;&gt;"")),"",IF(N(G885)&gt;0,N(G885),IF(AND(AND(D885&lt;&gt;"",E885&lt;&gt;""),N(E885)&gt;N(D885)),ROUND((N(E885)-N(D885))*24-N(F885)/60,2),"")))</f>
        <v/>
      </c>
      <c r="N885" s="6">
        <f>IF(N(A885)=0,"",A885-WEEKDAY(A885,3))</f>
        <v/>
      </c>
      <c r="O885" s="8">
        <f>IF(NOT(OR(A885&lt;&gt;"",B885&lt;&gt;"",C885&lt;&gt;"")),"",IF(IF(N(A885)=0,"NO DATE; ",IF(A885&gt;TODAY(),"FUTURE DATE; ",""))&amp;IF(B885="","NO WORKER; ",IF(COUNTIF('Workers'!$A$2:$A$61,B885)=0,"WORKER NOT ON WORKERS SHEET; ",""))&amp;IF(C885="","NO JOB; ",IF(COUNTIF('Jobs'!$A$2:$A$61,C885)=0,"JOB NOT ON JOBS SHEET; ",""))&amp;IF(AND(N(G885)=0,AND(D885&lt;&gt;"",E885&lt;&gt;""),N(E885)&lt;=N(D885)),"END BEFORE START; ",IF(N(M885)&lt;=0,"NO HOURS; ",""))&amp;IF(AND(N(A885)&gt;0,B885&lt;&gt;"",COUNTIFS('Time Entries'!$A$2:$A$1500,A885,'Time Entries'!$B$2:$B$1500,B885,'Time Entries'!$C$2:$C$1500,C885,'Time Entries'!$M$2:$M$1500,M885)&gt;1),"POSSIBLE DUPLICATE; ","")&amp;IF(AND(N(A885)&gt;0,B885&lt;&gt;"",N('Settings'!$B$2)&gt;0,SUMIFS('Time Entries'!$M$2:$M$1500,'Time Entries'!$A$2:$A$1500,A885,'Time Entries'!$B$2:$B$1500,B885)&gt;N('Settings'!$B$2)),"LONG DAY; ","")&amp;IF(AND(N(A885)&gt;0,N(J885)&gt;0,N(J885)-N(A885)&gt;N('Settings'!$B$4)),"ENTERED LATE; ","")&amp;IF(AND(N(A885)&gt;0,K885="",TODAY()-N(A885)&gt;=N('Settings'!$B$5)),"NOT APPROVED; ","")="","",LEFT(IF(N(A885)=0,"NO DATE; ",IF(A885&gt;TODAY(),"FUTURE DATE; ",""))&amp;IF(B885="","NO WORKER; ",IF(COUNTIF('Workers'!$A$2:$A$61,B885)=0,"WORKER NOT ON WORKERS SHEET; ",""))&amp;IF(C885="","NO JOB; ",IF(COUNTIF('Jobs'!$A$2:$A$61,C885)=0,"JOB NOT ON JOBS SHEET; ",""))&amp;IF(AND(N(G885)=0,AND(D885&lt;&gt;"",E885&lt;&gt;""),N(E885)&lt;=N(D885)),"END BEFORE START; ",IF(N(M885)&lt;=0,"NO HOURS; ",""))&amp;IF(AND(N(A885)&gt;0,B885&lt;&gt;"",COUNTIFS('Time Entries'!$A$2:$A$1500,A885,'Time Entries'!$B$2:$B$1500,B885,'Time Entries'!$C$2:$C$1500,C885,'Time Entries'!$M$2:$M$1500,M885)&gt;1),"POSSIBLE DUPLICATE; ","")&amp;IF(AND(N(A885)&gt;0,B885&lt;&gt;"",N('Settings'!$B$2)&gt;0,SUMIFS('Time Entries'!$M$2:$M$1500,'Time Entries'!$A$2:$A$1500,A885,'Time Entries'!$B$2:$B$1500,B885)&gt;N('Settings'!$B$2)),"LONG DAY; ","")&amp;IF(AND(N(A885)&gt;0,N(J885)&gt;0,N(J885)-N(A885)&gt;N('Settings'!$B$4)),"ENTERED LATE; ","")&amp;IF(AND(N(A885)&gt;0,K885="",TODAY()-N(A885)&gt;=N('Settings'!$B$5)),"NOT APPROVED; ",""),LEN(IF(N(A885)=0,"NO DATE; ",IF(A885&gt;TODAY(),"FUTURE DATE; ",""))&amp;IF(B885="","NO WORKER; ",IF(COUNTIF('Workers'!$A$2:$A$61,B885)=0,"WORKER NOT ON WORKERS SHEET; ",""))&amp;IF(C885="","NO JOB; ",IF(COUNTIF('Jobs'!$A$2:$A$61,C885)=0,"JOB NOT ON JOBS SHEET; ",""))&amp;IF(AND(N(G885)=0,AND(D885&lt;&gt;"",E885&lt;&gt;""),N(E885)&lt;=N(D885)),"END BEFORE START; ",IF(N(M885)&lt;=0,"NO HOURS; ",""))&amp;IF(AND(N(A885)&gt;0,B885&lt;&gt;"",COUNTIFS('Time Entries'!$A$2:$A$1500,A885,'Time Entries'!$B$2:$B$1500,B885,'Time Entries'!$C$2:$C$1500,C885,'Time Entries'!$M$2:$M$1500,M885)&gt;1),"POSSIBLE DUPLICATE; ","")&amp;IF(AND(N(A885)&gt;0,B885&lt;&gt;"",N('Settings'!$B$2)&gt;0,SUMIFS('Time Entries'!$M$2:$M$1500,'Time Entries'!$A$2:$A$1500,A885,'Time Entries'!$B$2:$B$1500,B885)&gt;N('Settings'!$B$2)),"LONG DAY; ","")&amp;IF(AND(N(A885)&gt;0,N(J885)&gt;0,N(J885)-N(A885)&gt;N('Settings'!$B$4)),"ENTERED LATE; ","")&amp;IF(AND(N(A885)&gt;0,K885="",TODAY()-N(A885)&gt;=N('Settings'!$B$5)),"NOT APPROVED; ",""))-2)))</f>
        <v/>
      </c>
    </row>
    <row r="886">
      <c r="A886" s="6" t="n"/>
      <c r="D886" s="7" t="n"/>
      <c r="E886" s="7" t="n"/>
      <c r="J886" s="6" t="n"/>
      <c r="L886" s="8" t="n"/>
      <c r="M886" s="9">
        <f>IF(NOT(OR(A886&lt;&gt;"",B886&lt;&gt;"",C886&lt;&gt;"")),"",IF(N(G886)&gt;0,N(G886),IF(AND(AND(D886&lt;&gt;"",E886&lt;&gt;""),N(E886)&gt;N(D886)),ROUND((N(E886)-N(D886))*24-N(F886)/60,2),"")))</f>
        <v/>
      </c>
      <c r="N886" s="6">
        <f>IF(N(A886)=0,"",A886-WEEKDAY(A886,3))</f>
        <v/>
      </c>
      <c r="O886" s="8">
        <f>IF(NOT(OR(A886&lt;&gt;"",B886&lt;&gt;"",C886&lt;&gt;"")),"",IF(IF(N(A886)=0,"NO DATE; ",IF(A886&gt;TODAY(),"FUTURE DATE; ",""))&amp;IF(B886="","NO WORKER; ",IF(COUNTIF('Workers'!$A$2:$A$61,B886)=0,"WORKER NOT ON WORKERS SHEET; ",""))&amp;IF(C886="","NO JOB; ",IF(COUNTIF('Jobs'!$A$2:$A$61,C886)=0,"JOB NOT ON JOBS SHEET; ",""))&amp;IF(AND(N(G886)=0,AND(D886&lt;&gt;"",E886&lt;&gt;""),N(E886)&lt;=N(D886)),"END BEFORE START; ",IF(N(M886)&lt;=0,"NO HOURS; ",""))&amp;IF(AND(N(A886)&gt;0,B886&lt;&gt;"",COUNTIFS('Time Entries'!$A$2:$A$1500,A886,'Time Entries'!$B$2:$B$1500,B886,'Time Entries'!$C$2:$C$1500,C886,'Time Entries'!$M$2:$M$1500,M886)&gt;1),"POSSIBLE DUPLICATE; ","")&amp;IF(AND(N(A886)&gt;0,B886&lt;&gt;"",N('Settings'!$B$2)&gt;0,SUMIFS('Time Entries'!$M$2:$M$1500,'Time Entries'!$A$2:$A$1500,A886,'Time Entries'!$B$2:$B$1500,B886)&gt;N('Settings'!$B$2)),"LONG DAY; ","")&amp;IF(AND(N(A886)&gt;0,N(J886)&gt;0,N(J886)-N(A886)&gt;N('Settings'!$B$4)),"ENTERED LATE; ","")&amp;IF(AND(N(A886)&gt;0,K886="",TODAY()-N(A886)&gt;=N('Settings'!$B$5)),"NOT APPROVED; ","")="","",LEFT(IF(N(A886)=0,"NO DATE; ",IF(A886&gt;TODAY(),"FUTURE DATE; ",""))&amp;IF(B886="","NO WORKER; ",IF(COUNTIF('Workers'!$A$2:$A$61,B886)=0,"WORKER NOT ON WORKERS SHEET; ",""))&amp;IF(C886="","NO JOB; ",IF(COUNTIF('Jobs'!$A$2:$A$61,C886)=0,"JOB NOT ON JOBS SHEET; ",""))&amp;IF(AND(N(G886)=0,AND(D886&lt;&gt;"",E886&lt;&gt;""),N(E886)&lt;=N(D886)),"END BEFORE START; ",IF(N(M886)&lt;=0,"NO HOURS; ",""))&amp;IF(AND(N(A886)&gt;0,B886&lt;&gt;"",COUNTIFS('Time Entries'!$A$2:$A$1500,A886,'Time Entries'!$B$2:$B$1500,B886,'Time Entries'!$C$2:$C$1500,C886,'Time Entries'!$M$2:$M$1500,M886)&gt;1),"POSSIBLE DUPLICATE; ","")&amp;IF(AND(N(A886)&gt;0,B886&lt;&gt;"",N('Settings'!$B$2)&gt;0,SUMIFS('Time Entries'!$M$2:$M$1500,'Time Entries'!$A$2:$A$1500,A886,'Time Entries'!$B$2:$B$1500,B886)&gt;N('Settings'!$B$2)),"LONG DAY; ","")&amp;IF(AND(N(A886)&gt;0,N(J886)&gt;0,N(J886)-N(A886)&gt;N('Settings'!$B$4)),"ENTERED LATE; ","")&amp;IF(AND(N(A886)&gt;0,K886="",TODAY()-N(A886)&gt;=N('Settings'!$B$5)),"NOT APPROVED; ",""),LEN(IF(N(A886)=0,"NO DATE; ",IF(A886&gt;TODAY(),"FUTURE DATE; ",""))&amp;IF(B886="","NO WORKER; ",IF(COUNTIF('Workers'!$A$2:$A$61,B886)=0,"WORKER NOT ON WORKERS SHEET; ",""))&amp;IF(C886="","NO JOB; ",IF(COUNTIF('Jobs'!$A$2:$A$61,C886)=0,"JOB NOT ON JOBS SHEET; ",""))&amp;IF(AND(N(G886)=0,AND(D886&lt;&gt;"",E886&lt;&gt;""),N(E886)&lt;=N(D886)),"END BEFORE START; ",IF(N(M886)&lt;=0,"NO HOURS; ",""))&amp;IF(AND(N(A886)&gt;0,B886&lt;&gt;"",COUNTIFS('Time Entries'!$A$2:$A$1500,A886,'Time Entries'!$B$2:$B$1500,B886,'Time Entries'!$C$2:$C$1500,C886,'Time Entries'!$M$2:$M$1500,M886)&gt;1),"POSSIBLE DUPLICATE; ","")&amp;IF(AND(N(A886)&gt;0,B886&lt;&gt;"",N('Settings'!$B$2)&gt;0,SUMIFS('Time Entries'!$M$2:$M$1500,'Time Entries'!$A$2:$A$1500,A886,'Time Entries'!$B$2:$B$1500,B886)&gt;N('Settings'!$B$2)),"LONG DAY; ","")&amp;IF(AND(N(A886)&gt;0,N(J886)&gt;0,N(J886)-N(A886)&gt;N('Settings'!$B$4)),"ENTERED LATE; ","")&amp;IF(AND(N(A886)&gt;0,K886="",TODAY()-N(A886)&gt;=N('Settings'!$B$5)),"NOT APPROVED; ",""))-2)))</f>
        <v/>
      </c>
    </row>
    <row r="887">
      <c r="A887" s="6" t="n"/>
      <c r="D887" s="7" t="n"/>
      <c r="E887" s="7" t="n"/>
      <c r="J887" s="6" t="n"/>
      <c r="L887" s="8" t="n"/>
      <c r="M887" s="9">
        <f>IF(NOT(OR(A887&lt;&gt;"",B887&lt;&gt;"",C887&lt;&gt;"")),"",IF(N(G887)&gt;0,N(G887),IF(AND(AND(D887&lt;&gt;"",E887&lt;&gt;""),N(E887)&gt;N(D887)),ROUND((N(E887)-N(D887))*24-N(F887)/60,2),"")))</f>
        <v/>
      </c>
      <c r="N887" s="6">
        <f>IF(N(A887)=0,"",A887-WEEKDAY(A887,3))</f>
        <v/>
      </c>
      <c r="O887" s="8">
        <f>IF(NOT(OR(A887&lt;&gt;"",B887&lt;&gt;"",C887&lt;&gt;"")),"",IF(IF(N(A887)=0,"NO DATE; ",IF(A887&gt;TODAY(),"FUTURE DATE; ",""))&amp;IF(B887="","NO WORKER; ",IF(COUNTIF('Workers'!$A$2:$A$61,B887)=0,"WORKER NOT ON WORKERS SHEET; ",""))&amp;IF(C887="","NO JOB; ",IF(COUNTIF('Jobs'!$A$2:$A$61,C887)=0,"JOB NOT ON JOBS SHEET; ",""))&amp;IF(AND(N(G887)=0,AND(D887&lt;&gt;"",E887&lt;&gt;""),N(E887)&lt;=N(D887)),"END BEFORE START; ",IF(N(M887)&lt;=0,"NO HOURS; ",""))&amp;IF(AND(N(A887)&gt;0,B887&lt;&gt;"",COUNTIFS('Time Entries'!$A$2:$A$1500,A887,'Time Entries'!$B$2:$B$1500,B887,'Time Entries'!$C$2:$C$1500,C887,'Time Entries'!$M$2:$M$1500,M887)&gt;1),"POSSIBLE DUPLICATE; ","")&amp;IF(AND(N(A887)&gt;0,B887&lt;&gt;"",N('Settings'!$B$2)&gt;0,SUMIFS('Time Entries'!$M$2:$M$1500,'Time Entries'!$A$2:$A$1500,A887,'Time Entries'!$B$2:$B$1500,B887)&gt;N('Settings'!$B$2)),"LONG DAY; ","")&amp;IF(AND(N(A887)&gt;0,N(J887)&gt;0,N(J887)-N(A887)&gt;N('Settings'!$B$4)),"ENTERED LATE; ","")&amp;IF(AND(N(A887)&gt;0,K887="",TODAY()-N(A887)&gt;=N('Settings'!$B$5)),"NOT APPROVED; ","")="","",LEFT(IF(N(A887)=0,"NO DATE; ",IF(A887&gt;TODAY(),"FUTURE DATE; ",""))&amp;IF(B887="","NO WORKER; ",IF(COUNTIF('Workers'!$A$2:$A$61,B887)=0,"WORKER NOT ON WORKERS SHEET; ",""))&amp;IF(C887="","NO JOB; ",IF(COUNTIF('Jobs'!$A$2:$A$61,C887)=0,"JOB NOT ON JOBS SHEET; ",""))&amp;IF(AND(N(G887)=0,AND(D887&lt;&gt;"",E887&lt;&gt;""),N(E887)&lt;=N(D887)),"END BEFORE START; ",IF(N(M887)&lt;=0,"NO HOURS; ",""))&amp;IF(AND(N(A887)&gt;0,B887&lt;&gt;"",COUNTIFS('Time Entries'!$A$2:$A$1500,A887,'Time Entries'!$B$2:$B$1500,B887,'Time Entries'!$C$2:$C$1500,C887,'Time Entries'!$M$2:$M$1500,M887)&gt;1),"POSSIBLE DUPLICATE; ","")&amp;IF(AND(N(A887)&gt;0,B887&lt;&gt;"",N('Settings'!$B$2)&gt;0,SUMIFS('Time Entries'!$M$2:$M$1500,'Time Entries'!$A$2:$A$1500,A887,'Time Entries'!$B$2:$B$1500,B887)&gt;N('Settings'!$B$2)),"LONG DAY; ","")&amp;IF(AND(N(A887)&gt;0,N(J887)&gt;0,N(J887)-N(A887)&gt;N('Settings'!$B$4)),"ENTERED LATE; ","")&amp;IF(AND(N(A887)&gt;0,K887="",TODAY()-N(A887)&gt;=N('Settings'!$B$5)),"NOT APPROVED; ",""),LEN(IF(N(A887)=0,"NO DATE; ",IF(A887&gt;TODAY(),"FUTURE DATE; ",""))&amp;IF(B887="","NO WORKER; ",IF(COUNTIF('Workers'!$A$2:$A$61,B887)=0,"WORKER NOT ON WORKERS SHEET; ",""))&amp;IF(C887="","NO JOB; ",IF(COUNTIF('Jobs'!$A$2:$A$61,C887)=0,"JOB NOT ON JOBS SHEET; ",""))&amp;IF(AND(N(G887)=0,AND(D887&lt;&gt;"",E887&lt;&gt;""),N(E887)&lt;=N(D887)),"END BEFORE START; ",IF(N(M887)&lt;=0,"NO HOURS; ",""))&amp;IF(AND(N(A887)&gt;0,B887&lt;&gt;"",COUNTIFS('Time Entries'!$A$2:$A$1500,A887,'Time Entries'!$B$2:$B$1500,B887,'Time Entries'!$C$2:$C$1500,C887,'Time Entries'!$M$2:$M$1500,M887)&gt;1),"POSSIBLE DUPLICATE; ","")&amp;IF(AND(N(A887)&gt;0,B887&lt;&gt;"",N('Settings'!$B$2)&gt;0,SUMIFS('Time Entries'!$M$2:$M$1500,'Time Entries'!$A$2:$A$1500,A887,'Time Entries'!$B$2:$B$1500,B887)&gt;N('Settings'!$B$2)),"LONG DAY; ","")&amp;IF(AND(N(A887)&gt;0,N(J887)&gt;0,N(J887)-N(A887)&gt;N('Settings'!$B$4)),"ENTERED LATE; ","")&amp;IF(AND(N(A887)&gt;0,K887="",TODAY()-N(A887)&gt;=N('Settings'!$B$5)),"NOT APPROVED; ",""))-2)))</f>
        <v/>
      </c>
    </row>
    <row r="888">
      <c r="A888" s="6" t="n"/>
      <c r="D888" s="7" t="n"/>
      <c r="E888" s="7" t="n"/>
      <c r="J888" s="6" t="n"/>
      <c r="L888" s="8" t="n"/>
      <c r="M888" s="9">
        <f>IF(NOT(OR(A888&lt;&gt;"",B888&lt;&gt;"",C888&lt;&gt;"")),"",IF(N(G888)&gt;0,N(G888),IF(AND(AND(D888&lt;&gt;"",E888&lt;&gt;""),N(E888)&gt;N(D888)),ROUND((N(E888)-N(D888))*24-N(F888)/60,2),"")))</f>
        <v/>
      </c>
      <c r="N888" s="6">
        <f>IF(N(A888)=0,"",A888-WEEKDAY(A888,3))</f>
        <v/>
      </c>
      <c r="O888" s="8">
        <f>IF(NOT(OR(A888&lt;&gt;"",B888&lt;&gt;"",C888&lt;&gt;"")),"",IF(IF(N(A888)=0,"NO DATE; ",IF(A888&gt;TODAY(),"FUTURE DATE; ",""))&amp;IF(B888="","NO WORKER; ",IF(COUNTIF('Workers'!$A$2:$A$61,B888)=0,"WORKER NOT ON WORKERS SHEET; ",""))&amp;IF(C888="","NO JOB; ",IF(COUNTIF('Jobs'!$A$2:$A$61,C888)=0,"JOB NOT ON JOBS SHEET; ",""))&amp;IF(AND(N(G888)=0,AND(D888&lt;&gt;"",E888&lt;&gt;""),N(E888)&lt;=N(D888)),"END BEFORE START; ",IF(N(M888)&lt;=0,"NO HOURS; ",""))&amp;IF(AND(N(A888)&gt;0,B888&lt;&gt;"",COUNTIFS('Time Entries'!$A$2:$A$1500,A888,'Time Entries'!$B$2:$B$1500,B888,'Time Entries'!$C$2:$C$1500,C888,'Time Entries'!$M$2:$M$1500,M888)&gt;1),"POSSIBLE DUPLICATE; ","")&amp;IF(AND(N(A888)&gt;0,B888&lt;&gt;"",N('Settings'!$B$2)&gt;0,SUMIFS('Time Entries'!$M$2:$M$1500,'Time Entries'!$A$2:$A$1500,A888,'Time Entries'!$B$2:$B$1500,B888)&gt;N('Settings'!$B$2)),"LONG DAY; ","")&amp;IF(AND(N(A888)&gt;0,N(J888)&gt;0,N(J888)-N(A888)&gt;N('Settings'!$B$4)),"ENTERED LATE; ","")&amp;IF(AND(N(A888)&gt;0,K888="",TODAY()-N(A888)&gt;=N('Settings'!$B$5)),"NOT APPROVED; ","")="","",LEFT(IF(N(A888)=0,"NO DATE; ",IF(A888&gt;TODAY(),"FUTURE DATE; ",""))&amp;IF(B888="","NO WORKER; ",IF(COUNTIF('Workers'!$A$2:$A$61,B888)=0,"WORKER NOT ON WORKERS SHEET; ",""))&amp;IF(C888="","NO JOB; ",IF(COUNTIF('Jobs'!$A$2:$A$61,C888)=0,"JOB NOT ON JOBS SHEET; ",""))&amp;IF(AND(N(G888)=0,AND(D888&lt;&gt;"",E888&lt;&gt;""),N(E888)&lt;=N(D888)),"END BEFORE START; ",IF(N(M888)&lt;=0,"NO HOURS; ",""))&amp;IF(AND(N(A888)&gt;0,B888&lt;&gt;"",COUNTIFS('Time Entries'!$A$2:$A$1500,A888,'Time Entries'!$B$2:$B$1500,B888,'Time Entries'!$C$2:$C$1500,C888,'Time Entries'!$M$2:$M$1500,M888)&gt;1),"POSSIBLE DUPLICATE; ","")&amp;IF(AND(N(A888)&gt;0,B888&lt;&gt;"",N('Settings'!$B$2)&gt;0,SUMIFS('Time Entries'!$M$2:$M$1500,'Time Entries'!$A$2:$A$1500,A888,'Time Entries'!$B$2:$B$1500,B888)&gt;N('Settings'!$B$2)),"LONG DAY; ","")&amp;IF(AND(N(A888)&gt;0,N(J888)&gt;0,N(J888)-N(A888)&gt;N('Settings'!$B$4)),"ENTERED LATE; ","")&amp;IF(AND(N(A888)&gt;0,K888="",TODAY()-N(A888)&gt;=N('Settings'!$B$5)),"NOT APPROVED; ",""),LEN(IF(N(A888)=0,"NO DATE; ",IF(A888&gt;TODAY(),"FUTURE DATE; ",""))&amp;IF(B888="","NO WORKER; ",IF(COUNTIF('Workers'!$A$2:$A$61,B888)=0,"WORKER NOT ON WORKERS SHEET; ",""))&amp;IF(C888="","NO JOB; ",IF(COUNTIF('Jobs'!$A$2:$A$61,C888)=0,"JOB NOT ON JOBS SHEET; ",""))&amp;IF(AND(N(G888)=0,AND(D888&lt;&gt;"",E888&lt;&gt;""),N(E888)&lt;=N(D888)),"END BEFORE START; ",IF(N(M888)&lt;=0,"NO HOURS; ",""))&amp;IF(AND(N(A888)&gt;0,B888&lt;&gt;"",COUNTIFS('Time Entries'!$A$2:$A$1500,A888,'Time Entries'!$B$2:$B$1500,B888,'Time Entries'!$C$2:$C$1500,C888,'Time Entries'!$M$2:$M$1500,M888)&gt;1),"POSSIBLE DUPLICATE; ","")&amp;IF(AND(N(A888)&gt;0,B888&lt;&gt;"",N('Settings'!$B$2)&gt;0,SUMIFS('Time Entries'!$M$2:$M$1500,'Time Entries'!$A$2:$A$1500,A888,'Time Entries'!$B$2:$B$1500,B888)&gt;N('Settings'!$B$2)),"LONG DAY; ","")&amp;IF(AND(N(A888)&gt;0,N(J888)&gt;0,N(J888)-N(A888)&gt;N('Settings'!$B$4)),"ENTERED LATE; ","")&amp;IF(AND(N(A888)&gt;0,K888="",TODAY()-N(A888)&gt;=N('Settings'!$B$5)),"NOT APPROVED; ",""))-2)))</f>
        <v/>
      </c>
    </row>
    <row r="889">
      <c r="A889" s="6" t="n"/>
      <c r="D889" s="7" t="n"/>
      <c r="E889" s="7" t="n"/>
      <c r="J889" s="6" t="n"/>
      <c r="L889" s="8" t="n"/>
      <c r="M889" s="9">
        <f>IF(NOT(OR(A889&lt;&gt;"",B889&lt;&gt;"",C889&lt;&gt;"")),"",IF(N(G889)&gt;0,N(G889),IF(AND(AND(D889&lt;&gt;"",E889&lt;&gt;""),N(E889)&gt;N(D889)),ROUND((N(E889)-N(D889))*24-N(F889)/60,2),"")))</f>
        <v/>
      </c>
      <c r="N889" s="6">
        <f>IF(N(A889)=0,"",A889-WEEKDAY(A889,3))</f>
        <v/>
      </c>
      <c r="O889" s="8">
        <f>IF(NOT(OR(A889&lt;&gt;"",B889&lt;&gt;"",C889&lt;&gt;"")),"",IF(IF(N(A889)=0,"NO DATE; ",IF(A889&gt;TODAY(),"FUTURE DATE; ",""))&amp;IF(B889="","NO WORKER; ",IF(COUNTIF('Workers'!$A$2:$A$61,B889)=0,"WORKER NOT ON WORKERS SHEET; ",""))&amp;IF(C889="","NO JOB; ",IF(COUNTIF('Jobs'!$A$2:$A$61,C889)=0,"JOB NOT ON JOBS SHEET; ",""))&amp;IF(AND(N(G889)=0,AND(D889&lt;&gt;"",E889&lt;&gt;""),N(E889)&lt;=N(D889)),"END BEFORE START; ",IF(N(M889)&lt;=0,"NO HOURS; ",""))&amp;IF(AND(N(A889)&gt;0,B889&lt;&gt;"",COUNTIFS('Time Entries'!$A$2:$A$1500,A889,'Time Entries'!$B$2:$B$1500,B889,'Time Entries'!$C$2:$C$1500,C889,'Time Entries'!$M$2:$M$1500,M889)&gt;1),"POSSIBLE DUPLICATE; ","")&amp;IF(AND(N(A889)&gt;0,B889&lt;&gt;"",N('Settings'!$B$2)&gt;0,SUMIFS('Time Entries'!$M$2:$M$1500,'Time Entries'!$A$2:$A$1500,A889,'Time Entries'!$B$2:$B$1500,B889)&gt;N('Settings'!$B$2)),"LONG DAY; ","")&amp;IF(AND(N(A889)&gt;0,N(J889)&gt;0,N(J889)-N(A889)&gt;N('Settings'!$B$4)),"ENTERED LATE; ","")&amp;IF(AND(N(A889)&gt;0,K889="",TODAY()-N(A889)&gt;=N('Settings'!$B$5)),"NOT APPROVED; ","")="","",LEFT(IF(N(A889)=0,"NO DATE; ",IF(A889&gt;TODAY(),"FUTURE DATE; ",""))&amp;IF(B889="","NO WORKER; ",IF(COUNTIF('Workers'!$A$2:$A$61,B889)=0,"WORKER NOT ON WORKERS SHEET; ",""))&amp;IF(C889="","NO JOB; ",IF(COUNTIF('Jobs'!$A$2:$A$61,C889)=0,"JOB NOT ON JOBS SHEET; ",""))&amp;IF(AND(N(G889)=0,AND(D889&lt;&gt;"",E889&lt;&gt;""),N(E889)&lt;=N(D889)),"END BEFORE START; ",IF(N(M889)&lt;=0,"NO HOURS; ",""))&amp;IF(AND(N(A889)&gt;0,B889&lt;&gt;"",COUNTIFS('Time Entries'!$A$2:$A$1500,A889,'Time Entries'!$B$2:$B$1500,B889,'Time Entries'!$C$2:$C$1500,C889,'Time Entries'!$M$2:$M$1500,M889)&gt;1),"POSSIBLE DUPLICATE; ","")&amp;IF(AND(N(A889)&gt;0,B889&lt;&gt;"",N('Settings'!$B$2)&gt;0,SUMIFS('Time Entries'!$M$2:$M$1500,'Time Entries'!$A$2:$A$1500,A889,'Time Entries'!$B$2:$B$1500,B889)&gt;N('Settings'!$B$2)),"LONG DAY; ","")&amp;IF(AND(N(A889)&gt;0,N(J889)&gt;0,N(J889)-N(A889)&gt;N('Settings'!$B$4)),"ENTERED LATE; ","")&amp;IF(AND(N(A889)&gt;0,K889="",TODAY()-N(A889)&gt;=N('Settings'!$B$5)),"NOT APPROVED; ",""),LEN(IF(N(A889)=0,"NO DATE; ",IF(A889&gt;TODAY(),"FUTURE DATE; ",""))&amp;IF(B889="","NO WORKER; ",IF(COUNTIF('Workers'!$A$2:$A$61,B889)=0,"WORKER NOT ON WORKERS SHEET; ",""))&amp;IF(C889="","NO JOB; ",IF(COUNTIF('Jobs'!$A$2:$A$61,C889)=0,"JOB NOT ON JOBS SHEET; ",""))&amp;IF(AND(N(G889)=0,AND(D889&lt;&gt;"",E889&lt;&gt;""),N(E889)&lt;=N(D889)),"END BEFORE START; ",IF(N(M889)&lt;=0,"NO HOURS; ",""))&amp;IF(AND(N(A889)&gt;0,B889&lt;&gt;"",COUNTIFS('Time Entries'!$A$2:$A$1500,A889,'Time Entries'!$B$2:$B$1500,B889,'Time Entries'!$C$2:$C$1500,C889,'Time Entries'!$M$2:$M$1500,M889)&gt;1),"POSSIBLE DUPLICATE; ","")&amp;IF(AND(N(A889)&gt;0,B889&lt;&gt;"",N('Settings'!$B$2)&gt;0,SUMIFS('Time Entries'!$M$2:$M$1500,'Time Entries'!$A$2:$A$1500,A889,'Time Entries'!$B$2:$B$1500,B889)&gt;N('Settings'!$B$2)),"LONG DAY; ","")&amp;IF(AND(N(A889)&gt;0,N(J889)&gt;0,N(J889)-N(A889)&gt;N('Settings'!$B$4)),"ENTERED LATE; ","")&amp;IF(AND(N(A889)&gt;0,K889="",TODAY()-N(A889)&gt;=N('Settings'!$B$5)),"NOT APPROVED; ",""))-2)))</f>
        <v/>
      </c>
    </row>
    <row r="890">
      <c r="A890" s="6" t="n"/>
      <c r="D890" s="7" t="n"/>
      <c r="E890" s="7" t="n"/>
      <c r="J890" s="6" t="n"/>
      <c r="L890" s="8" t="n"/>
      <c r="M890" s="9">
        <f>IF(NOT(OR(A890&lt;&gt;"",B890&lt;&gt;"",C890&lt;&gt;"")),"",IF(N(G890)&gt;0,N(G890),IF(AND(AND(D890&lt;&gt;"",E890&lt;&gt;""),N(E890)&gt;N(D890)),ROUND((N(E890)-N(D890))*24-N(F890)/60,2),"")))</f>
        <v/>
      </c>
      <c r="N890" s="6">
        <f>IF(N(A890)=0,"",A890-WEEKDAY(A890,3))</f>
        <v/>
      </c>
      <c r="O890" s="8">
        <f>IF(NOT(OR(A890&lt;&gt;"",B890&lt;&gt;"",C890&lt;&gt;"")),"",IF(IF(N(A890)=0,"NO DATE; ",IF(A890&gt;TODAY(),"FUTURE DATE; ",""))&amp;IF(B890="","NO WORKER; ",IF(COUNTIF('Workers'!$A$2:$A$61,B890)=0,"WORKER NOT ON WORKERS SHEET; ",""))&amp;IF(C890="","NO JOB; ",IF(COUNTIF('Jobs'!$A$2:$A$61,C890)=0,"JOB NOT ON JOBS SHEET; ",""))&amp;IF(AND(N(G890)=0,AND(D890&lt;&gt;"",E890&lt;&gt;""),N(E890)&lt;=N(D890)),"END BEFORE START; ",IF(N(M890)&lt;=0,"NO HOURS; ",""))&amp;IF(AND(N(A890)&gt;0,B890&lt;&gt;"",COUNTIFS('Time Entries'!$A$2:$A$1500,A890,'Time Entries'!$B$2:$B$1500,B890,'Time Entries'!$C$2:$C$1500,C890,'Time Entries'!$M$2:$M$1500,M890)&gt;1),"POSSIBLE DUPLICATE; ","")&amp;IF(AND(N(A890)&gt;0,B890&lt;&gt;"",N('Settings'!$B$2)&gt;0,SUMIFS('Time Entries'!$M$2:$M$1500,'Time Entries'!$A$2:$A$1500,A890,'Time Entries'!$B$2:$B$1500,B890)&gt;N('Settings'!$B$2)),"LONG DAY; ","")&amp;IF(AND(N(A890)&gt;0,N(J890)&gt;0,N(J890)-N(A890)&gt;N('Settings'!$B$4)),"ENTERED LATE; ","")&amp;IF(AND(N(A890)&gt;0,K890="",TODAY()-N(A890)&gt;=N('Settings'!$B$5)),"NOT APPROVED; ","")="","",LEFT(IF(N(A890)=0,"NO DATE; ",IF(A890&gt;TODAY(),"FUTURE DATE; ",""))&amp;IF(B890="","NO WORKER; ",IF(COUNTIF('Workers'!$A$2:$A$61,B890)=0,"WORKER NOT ON WORKERS SHEET; ",""))&amp;IF(C890="","NO JOB; ",IF(COUNTIF('Jobs'!$A$2:$A$61,C890)=0,"JOB NOT ON JOBS SHEET; ",""))&amp;IF(AND(N(G890)=0,AND(D890&lt;&gt;"",E890&lt;&gt;""),N(E890)&lt;=N(D890)),"END BEFORE START; ",IF(N(M890)&lt;=0,"NO HOURS; ",""))&amp;IF(AND(N(A890)&gt;0,B890&lt;&gt;"",COUNTIFS('Time Entries'!$A$2:$A$1500,A890,'Time Entries'!$B$2:$B$1500,B890,'Time Entries'!$C$2:$C$1500,C890,'Time Entries'!$M$2:$M$1500,M890)&gt;1),"POSSIBLE DUPLICATE; ","")&amp;IF(AND(N(A890)&gt;0,B890&lt;&gt;"",N('Settings'!$B$2)&gt;0,SUMIFS('Time Entries'!$M$2:$M$1500,'Time Entries'!$A$2:$A$1500,A890,'Time Entries'!$B$2:$B$1500,B890)&gt;N('Settings'!$B$2)),"LONG DAY; ","")&amp;IF(AND(N(A890)&gt;0,N(J890)&gt;0,N(J890)-N(A890)&gt;N('Settings'!$B$4)),"ENTERED LATE; ","")&amp;IF(AND(N(A890)&gt;0,K890="",TODAY()-N(A890)&gt;=N('Settings'!$B$5)),"NOT APPROVED; ",""),LEN(IF(N(A890)=0,"NO DATE; ",IF(A890&gt;TODAY(),"FUTURE DATE; ",""))&amp;IF(B890="","NO WORKER; ",IF(COUNTIF('Workers'!$A$2:$A$61,B890)=0,"WORKER NOT ON WORKERS SHEET; ",""))&amp;IF(C890="","NO JOB; ",IF(COUNTIF('Jobs'!$A$2:$A$61,C890)=0,"JOB NOT ON JOBS SHEET; ",""))&amp;IF(AND(N(G890)=0,AND(D890&lt;&gt;"",E890&lt;&gt;""),N(E890)&lt;=N(D890)),"END BEFORE START; ",IF(N(M890)&lt;=0,"NO HOURS; ",""))&amp;IF(AND(N(A890)&gt;0,B890&lt;&gt;"",COUNTIFS('Time Entries'!$A$2:$A$1500,A890,'Time Entries'!$B$2:$B$1500,B890,'Time Entries'!$C$2:$C$1500,C890,'Time Entries'!$M$2:$M$1500,M890)&gt;1),"POSSIBLE DUPLICATE; ","")&amp;IF(AND(N(A890)&gt;0,B890&lt;&gt;"",N('Settings'!$B$2)&gt;0,SUMIFS('Time Entries'!$M$2:$M$1500,'Time Entries'!$A$2:$A$1500,A890,'Time Entries'!$B$2:$B$1500,B890)&gt;N('Settings'!$B$2)),"LONG DAY; ","")&amp;IF(AND(N(A890)&gt;0,N(J890)&gt;0,N(J890)-N(A890)&gt;N('Settings'!$B$4)),"ENTERED LATE; ","")&amp;IF(AND(N(A890)&gt;0,K890="",TODAY()-N(A890)&gt;=N('Settings'!$B$5)),"NOT APPROVED; ",""))-2)))</f>
        <v/>
      </c>
    </row>
    <row r="891">
      <c r="A891" s="6" t="n"/>
      <c r="D891" s="7" t="n"/>
      <c r="E891" s="7" t="n"/>
      <c r="J891" s="6" t="n"/>
      <c r="L891" s="8" t="n"/>
      <c r="M891" s="9">
        <f>IF(NOT(OR(A891&lt;&gt;"",B891&lt;&gt;"",C891&lt;&gt;"")),"",IF(N(G891)&gt;0,N(G891),IF(AND(AND(D891&lt;&gt;"",E891&lt;&gt;""),N(E891)&gt;N(D891)),ROUND((N(E891)-N(D891))*24-N(F891)/60,2),"")))</f>
        <v/>
      </c>
      <c r="N891" s="6">
        <f>IF(N(A891)=0,"",A891-WEEKDAY(A891,3))</f>
        <v/>
      </c>
      <c r="O891" s="8">
        <f>IF(NOT(OR(A891&lt;&gt;"",B891&lt;&gt;"",C891&lt;&gt;"")),"",IF(IF(N(A891)=0,"NO DATE; ",IF(A891&gt;TODAY(),"FUTURE DATE; ",""))&amp;IF(B891="","NO WORKER; ",IF(COUNTIF('Workers'!$A$2:$A$61,B891)=0,"WORKER NOT ON WORKERS SHEET; ",""))&amp;IF(C891="","NO JOB; ",IF(COUNTIF('Jobs'!$A$2:$A$61,C891)=0,"JOB NOT ON JOBS SHEET; ",""))&amp;IF(AND(N(G891)=0,AND(D891&lt;&gt;"",E891&lt;&gt;""),N(E891)&lt;=N(D891)),"END BEFORE START; ",IF(N(M891)&lt;=0,"NO HOURS; ",""))&amp;IF(AND(N(A891)&gt;0,B891&lt;&gt;"",COUNTIFS('Time Entries'!$A$2:$A$1500,A891,'Time Entries'!$B$2:$B$1500,B891,'Time Entries'!$C$2:$C$1500,C891,'Time Entries'!$M$2:$M$1500,M891)&gt;1),"POSSIBLE DUPLICATE; ","")&amp;IF(AND(N(A891)&gt;0,B891&lt;&gt;"",N('Settings'!$B$2)&gt;0,SUMIFS('Time Entries'!$M$2:$M$1500,'Time Entries'!$A$2:$A$1500,A891,'Time Entries'!$B$2:$B$1500,B891)&gt;N('Settings'!$B$2)),"LONG DAY; ","")&amp;IF(AND(N(A891)&gt;0,N(J891)&gt;0,N(J891)-N(A891)&gt;N('Settings'!$B$4)),"ENTERED LATE; ","")&amp;IF(AND(N(A891)&gt;0,K891="",TODAY()-N(A891)&gt;=N('Settings'!$B$5)),"NOT APPROVED; ","")="","",LEFT(IF(N(A891)=0,"NO DATE; ",IF(A891&gt;TODAY(),"FUTURE DATE; ",""))&amp;IF(B891="","NO WORKER; ",IF(COUNTIF('Workers'!$A$2:$A$61,B891)=0,"WORKER NOT ON WORKERS SHEET; ",""))&amp;IF(C891="","NO JOB; ",IF(COUNTIF('Jobs'!$A$2:$A$61,C891)=0,"JOB NOT ON JOBS SHEET; ",""))&amp;IF(AND(N(G891)=0,AND(D891&lt;&gt;"",E891&lt;&gt;""),N(E891)&lt;=N(D891)),"END BEFORE START; ",IF(N(M891)&lt;=0,"NO HOURS; ",""))&amp;IF(AND(N(A891)&gt;0,B891&lt;&gt;"",COUNTIFS('Time Entries'!$A$2:$A$1500,A891,'Time Entries'!$B$2:$B$1500,B891,'Time Entries'!$C$2:$C$1500,C891,'Time Entries'!$M$2:$M$1500,M891)&gt;1),"POSSIBLE DUPLICATE; ","")&amp;IF(AND(N(A891)&gt;0,B891&lt;&gt;"",N('Settings'!$B$2)&gt;0,SUMIFS('Time Entries'!$M$2:$M$1500,'Time Entries'!$A$2:$A$1500,A891,'Time Entries'!$B$2:$B$1500,B891)&gt;N('Settings'!$B$2)),"LONG DAY; ","")&amp;IF(AND(N(A891)&gt;0,N(J891)&gt;0,N(J891)-N(A891)&gt;N('Settings'!$B$4)),"ENTERED LATE; ","")&amp;IF(AND(N(A891)&gt;0,K891="",TODAY()-N(A891)&gt;=N('Settings'!$B$5)),"NOT APPROVED; ",""),LEN(IF(N(A891)=0,"NO DATE; ",IF(A891&gt;TODAY(),"FUTURE DATE; ",""))&amp;IF(B891="","NO WORKER; ",IF(COUNTIF('Workers'!$A$2:$A$61,B891)=0,"WORKER NOT ON WORKERS SHEET; ",""))&amp;IF(C891="","NO JOB; ",IF(COUNTIF('Jobs'!$A$2:$A$61,C891)=0,"JOB NOT ON JOBS SHEET; ",""))&amp;IF(AND(N(G891)=0,AND(D891&lt;&gt;"",E891&lt;&gt;""),N(E891)&lt;=N(D891)),"END BEFORE START; ",IF(N(M891)&lt;=0,"NO HOURS; ",""))&amp;IF(AND(N(A891)&gt;0,B891&lt;&gt;"",COUNTIFS('Time Entries'!$A$2:$A$1500,A891,'Time Entries'!$B$2:$B$1500,B891,'Time Entries'!$C$2:$C$1500,C891,'Time Entries'!$M$2:$M$1500,M891)&gt;1),"POSSIBLE DUPLICATE; ","")&amp;IF(AND(N(A891)&gt;0,B891&lt;&gt;"",N('Settings'!$B$2)&gt;0,SUMIFS('Time Entries'!$M$2:$M$1500,'Time Entries'!$A$2:$A$1500,A891,'Time Entries'!$B$2:$B$1500,B891)&gt;N('Settings'!$B$2)),"LONG DAY; ","")&amp;IF(AND(N(A891)&gt;0,N(J891)&gt;0,N(J891)-N(A891)&gt;N('Settings'!$B$4)),"ENTERED LATE; ","")&amp;IF(AND(N(A891)&gt;0,K891="",TODAY()-N(A891)&gt;=N('Settings'!$B$5)),"NOT APPROVED; ",""))-2)))</f>
        <v/>
      </c>
    </row>
    <row r="892">
      <c r="A892" s="6" t="n"/>
      <c r="D892" s="7" t="n"/>
      <c r="E892" s="7" t="n"/>
      <c r="J892" s="6" t="n"/>
      <c r="L892" s="8" t="n"/>
      <c r="M892" s="9">
        <f>IF(NOT(OR(A892&lt;&gt;"",B892&lt;&gt;"",C892&lt;&gt;"")),"",IF(N(G892)&gt;0,N(G892),IF(AND(AND(D892&lt;&gt;"",E892&lt;&gt;""),N(E892)&gt;N(D892)),ROUND((N(E892)-N(D892))*24-N(F892)/60,2),"")))</f>
        <v/>
      </c>
      <c r="N892" s="6">
        <f>IF(N(A892)=0,"",A892-WEEKDAY(A892,3))</f>
        <v/>
      </c>
      <c r="O892" s="8">
        <f>IF(NOT(OR(A892&lt;&gt;"",B892&lt;&gt;"",C892&lt;&gt;"")),"",IF(IF(N(A892)=0,"NO DATE; ",IF(A892&gt;TODAY(),"FUTURE DATE; ",""))&amp;IF(B892="","NO WORKER; ",IF(COUNTIF('Workers'!$A$2:$A$61,B892)=0,"WORKER NOT ON WORKERS SHEET; ",""))&amp;IF(C892="","NO JOB; ",IF(COUNTIF('Jobs'!$A$2:$A$61,C892)=0,"JOB NOT ON JOBS SHEET; ",""))&amp;IF(AND(N(G892)=0,AND(D892&lt;&gt;"",E892&lt;&gt;""),N(E892)&lt;=N(D892)),"END BEFORE START; ",IF(N(M892)&lt;=0,"NO HOURS; ",""))&amp;IF(AND(N(A892)&gt;0,B892&lt;&gt;"",COUNTIFS('Time Entries'!$A$2:$A$1500,A892,'Time Entries'!$B$2:$B$1500,B892,'Time Entries'!$C$2:$C$1500,C892,'Time Entries'!$M$2:$M$1500,M892)&gt;1),"POSSIBLE DUPLICATE; ","")&amp;IF(AND(N(A892)&gt;0,B892&lt;&gt;"",N('Settings'!$B$2)&gt;0,SUMIFS('Time Entries'!$M$2:$M$1500,'Time Entries'!$A$2:$A$1500,A892,'Time Entries'!$B$2:$B$1500,B892)&gt;N('Settings'!$B$2)),"LONG DAY; ","")&amp;IF(AND(N(A892)&gt;0,N(J892)&gt;0,N(J892)-N(A892)&gt;N('Settings'!$B$4)),"ENTERED LATE; ","")&amp;IF(AND(N(A892)&gt;0,K892="",TODAY()-N(A892)&gt;=N('Settings'!$B$5)),"NOT APPROVED; ","")="","",LEFT(IF(N(A892)=0,"NO DATE; ",IF(A892&gt;TODAY(),"FUTURE DATE; ",""))&amp;IF(B892="","NO WORKER; ",IF(COUNTIF('Workers'!$A$2:$A$61,B892)=0,"WORKER NOT ON WORKERS SHEET; ",""))&amp;IF(C892="","NO JOB; ",IF(COUNTIF('Jobs'!$A$2:$A$61,C892)=0,"JOB NOT ON JOBS SHEET; ",""))&amp;IF(AND(N(G892)=0,AND(D892&lt;&gt;"",E892&lt;&gt;""),N(E892)&lt;=N(D892)),"END BEFORE START; ",IF(N(M892)&lt;=0,"NO HOURS; ",""))&amp;IF(AND(N(A892)&gt;0,B892&lt;&gt;"",COUNTIFS('Time Entries'!$A$2:$A$1500,A892,'Time Entries'!$B$2:$B$1500,B892,'Time Entries'!$C$2:$C$1500,C892,'Time Entries'!$M$2:$M$1500,M892)&gt;1),"POSSIBLE DUPLICATE; ","")&amp;IF(AND(N(A892)&gt;0,B892&lt;&gt;"",N('Settings'!$B$2)&gt;0,SUMIFS('Time Entries'!$M$2:$M$1500,'Time Entries'!$A$2:$A$1500,A892,'Time Entries'!$B$2:$B$1500,B892)&gt;N('Settings'!$B$2)),"LONG DAY; ","")&amp;IF(AND(N(A892)&gt;0,N(J892)&gt;0,N(J892)-N(A892)&gt;N('Settings'!$B$4)),"ENTERED LATE; ","")&amp;IF(AND(N(A892)&gt;0,K892="",TODAY()-N(A892)&gt;=N('Settings'!$B$5)),"NOT APPROVED; ",""),LEN(IF(N(A892)=0,"NO DATE; ",IF(A892&gt;TODAY(),"FUTURE DATE; ",""))&amp;IF(B892="","NO WORKER; ",IF(COUNTIF('Workers'!$A$2:$A$61,B892)=0,"WORKER NOT ON WORKERS SHEET; ",""))&amp;IF(C892="","NO JOB; ",IF(COUNTIF('Jobs'!$A$2:$A$61,C892)=0,"JOB NOT ON JOBS SHEET; ",""))&amp;IF(AND(N(G892)=0,AND(D892&lt;&gt;"",E892&lt;&gt;""),N(E892)&lt;=N(D892)),"END BEFORE START; ",IF(N(M892)&lt;=0,"NO HOURS; ",""))&amp;IF(AND(N(A892)&gt;0,B892&lt;&gt;"",COUNTIFS('Time Entries'!$A$2:$A$1500,A892,'Time Entries'!$B$2:$B$1500,B892,'Time Entries'!$C$2:$C$1500,C892,'Time Entries'!$M$2:$M$1500,M892)&gt;1),"POSSIBLE DUPLICATE; ","")&amp;IF(AND(N(A892)&gt;0,B892&lt;&gt;"",N('Settings'!$B$2)&gt;0,SUMIFS('Time Entries'!$M$2:$M$1500,'Time Entries'!$A$2:$A$1500,A892,'Time Entries'!$B$2:$B$1500,B892)&gt;N('Settings'!$B$2)),"LONG DAY; ","")&amp;IF(AND(N(A892)&gt;0,N(J892)&gt;0,N(J892)-N(A892)&gt;N('Settings'!$B$4)),"ENTERED LATE; ","")&amp;IF(AND(N(A892)&gt;0,K892="",TODAY()-N(A892)&gt;=N('Settings'!$B$5)),"NOT APPROVED; ",""))-2)))</f>
        <v/>
      </c>
    </row>
    <row r="893">
      <c r="A893" s="6" t="n"/>
      <c r="D893" s="7" t="n"/>
      <c r="E893" s="7" t="n"/>
      <c r="J893" s="6" t="n"/>
      <c r="L893" s="8" t="n"/>
      <c r="M893" s="9">
        <f>IF(NOT(OR(A893&lt;&gt;"",B893&lt;&gt;"",C893&lt;&gt;"")),"",IF(N(G893)&gt;0,N(G893),IF(AND(AND(D893&lt;&gt;"",E893&lt;&gt;""),N(E893)&gt;N(D893)),ROUND((N(E893)-N(D893))*24-N(F893)/60,2),"")))</f>
        <v/>
      </c>
      <c r="N893" s="6">
        <f>IF(N(A893)=0,"",A893-WEEKDAY(A893,3))</f>
        <v/>
      </c>
      <c r="O893" s="8">
        <f>IF(NOT(OR(A893&lt;&gt;"",B893&lt;&gt;"",C893&lt;&gt;"")),"",IF(IF(N(A893)=0,"NO DATE; ",IF(A893&gt;TODAY(),"FUTURE DATE; ",""))&amp;IF(B893="","NO WORKER; ",IF(COUNTIF('Workers'!$A$2:$A$61,B893)=0,"WORKER NOT ON WORKERS SHEET; ",""))&amp;IF(C893="","NO JOB; ",IF(COUNTIF('Jobs'!$A$2:$A$61,C893)=0,"JOB NOT ON JOBS SHEET; ",""))&amp;IF(AND(N(G893)=0,AND(D893&lt;&gt;"",E893&lt;&gt;""),N(E893)&lt;=N(D893)),"END BEFORE START; ",IF(N(M893)&lt;=0,"NO HOURS; ",""))&amp;IF(AND(N(A893)&gt;0,B893&lt;&gt;"",COUNTIFS('Time Entries'!$A$2:$A$1500,A893,'Time Entries'!$B$2:$B$1500,B893,'Time Entries'!$C$2:$C$1500,C893,'Time Entries'!$M$2:$M$1500,M893)&gt;1),"POSSIBLE DUPLICATE; ","")&amp;IF(AND(N(A893)&gt;0,B893&lt;&gt;"",N('Settings'!$B$2)&gt;0,SUMIFS('Time Entries'!$M$2:$M$1500,'Time Entries'!$A$2:$A$1500,A893,'Time Entries'!$B$2:$B$1500,B893)&gt;N('Settings'!$B$2)),"LONG DAY; ","")&amp;IF(AND(N(A893)&gt;0,N(J893)&gt;0,N(J893)-N(A893)&gt;N('Settings'!$B$4)),"ENTERED LATE; ","")&amp;IF(AND(N(A893)&gt;0,K893="",TODAY()-N(A893)&gt;=N('Settings'!$B$5)),"NOT APPROVED; ","")="","",LEFT(IF(N(A893)=0,"NO DATE; ",IF(A893&gt;TODAY(),"FUTURE DATE; ",""))&amp;IF(B893="","NO WORKER; ",IF(COUNTIF('Workers'!$A$2:$A$61,B893)=0,"WORKER NOT ON WORKERS SHEET; ",""))&amp;IF(C893="","NO JOB; ",IF(COUNTIF('Jobs'!$A$2:$A$61,C893)=0,"JOB NOT ON JOBS SHEET; ",""))&amp;IF(AND(N(G893)=0,AND(D893&lt;&gt;"",E893&lt;&gt;""),N(E893)&lt;=N(D893)),"END BEFORE START; ",IF(N(M893)&lt;=0,"NO HOURS; ",""))&amp;IF(AND(N(A893)&gt;0,B893&lt;&gt;"",COUNTIFS('Time Entries'!$A$2:$A$1500,A893,'Time Entries'!$B$2:$B$1500,B893,'Time Entries'!$C$2:$C$1500,C893,'Time Entries'!$M$2:$M$1500,M893)&gt;1),"POSSIBLE DUPLICATE; ","")&amp;IF(AND(N(A893)&gt;0,B893&lt;&gt;"",N('Settings'!$B$2)&gt;0,SUMIFS('Time Entries'!$M$2:$M$1500,'Time Entries'!$A$2:$A$1500,A893,'Time Entries'!$B$2:$B$1500,B893)&gt;N('Settings'!$B$2)),"LONG DAY; ","")&amp;IF(AND(N(A893)&gt;0,N(J893)&gt;0,N(J893)-N(A893)&gt;N('Settings'!$B$4)),"ENTERED LATE; ","")&amp;IF(AND(N(A893)&gt;0,K893="",TODAY()-N(A893)&gt;=N('Settings'!$B$5)),"NOT APPROVED; ",""),LEN(IF(N(A893)=0,"NO DATE; ",IF(A893&gt;TODAY(),"FUTURE DATE; ",""))&amp;IF(B893="","NO WORKER; ",IF(COUNTIF('Workers'!$A$2:$A$61,B893)=0,"WORKER NOT ON WORKERS SHEET; ",""))&amp;IF(C893="","NO JOB; ",IF(COUNTIF('Jobs'!$A$2:$A$61,C893)=0,"JOB NOT ON JOBS SHEET; ",""))&amp;IF(AND(N(G893)=0,AND(D893&lt;&gt;"",E893&lt;&gt;""),N(E893)&lt;=N(D893)),"END BEFORE START; ",IF(N(M893)&lt;=0,"NO HOURS; ",""))&amp;IF(AND(N(A893)&gt;0,B893&lt;&gt;"",COUNTIFS('Time Entries'!$A$2:$A$1500,A893,'Time Entries'!$B$2:$B$1500,B893,'Time Entries'!$C$2:$C$1500,C893,'Time Entries'!$M$2:$M$1500,M893)&gt;1),"POSSIBLE DUPLICATE; ","")&amp;IF(AND(N(A893)&gt;0,B893&lt;&gt;"",N('Settings'!$B$2)&gt;0,SUMIFS('Time Entries'!$M$2:$M$1500,'Time Entries'!$A$2:$A$1500,A893,'Time Entries'!$B$2:$B$1500,B893)&gt;N('Settings'!$B$2)),"LONG DAY; ","")&amp;IF(AND(N(A893)&gt;0,N(J893)&gt;0,N(J893)-N(A893)&gt;N('Settings'!$B$4)),"ENTERED LATE; ","")&amp;IF(AND(N(A893)&gt;0,K893="",TODAY()-N(A893)&gt;=N('Settings'!$B$5)),"NOT APPROVED; ",""))-2)))</f>
        <v/>
      </c>
    </row>
    <row r="894">
      <c r="A894" s="6" t="n"/>
      <c r="D894" s="7" t="n"/>
      <c r="E894" s="7" t="n"/>
      <c r="J894" s="6" t="n"/>
      <c r="L894" s="8" t="n"/>
      <c r="M894" s="9">
        <f>IF(NOT(OR(A894&lt;&gt;"",B894&lt;&gt;"",C894&lt;&gt;"")),"",IF(N(G894)&gt;0,N(G894),IF(AND(AND(D894&lt;&gt;"",E894&lt;&gt;""),N(E894)&gt;N(D894)),ROUND((N(E894)-N(D894))*24-N(F894)/60,2),"")))</f>
        <v/>
      </c>
      <c r="N894" s="6">
        <f>IF(N(A894)=0,"",A894-WEEKDAY(A894,3))</f>
        <v/>
      </c>
      <c r="O894" s="8">
        <f>IF(NOT(OR(A894&lt;&gt;"",B894&lt;&gt;"",C894&lt;&gt;"")),"",IF(IF(N(A894)=0,"NO DATE; ",IF(A894&gt;TODAY(),"FUTURE DATE; ",""))&amp;IF(B894="","NO WORKER; ",IF(COUNTIF('Workers'!$A$2:$A$61,B894)=0,"WORKER NOT ON WORKERS SHEET; ",""))&amp;IF(C894="","NO JOB; ",IF(COUNTIF('Jobs'!$A$2:$A$61,C894)=0,"JOB NOT ON JOBS SHEET; ",""))&amp;IF(AND(N(G894)=0,AND(D894&lt;&gt;"",E894&lt;&gt;""),N(E894)&lt;=N(D894)),"END BEFORE START; ",IF(N(M894)&lt;=0,"NO HOURS; ",""))&amp;IF(AND(N(A894)&gt;0,B894&lt;&gt;"",COUNTIFS('Time Entries'!$A$2:$A$1500,A894,'Time Entries'!$B$2:$B$1500,B894,'Time Entries'!$C$2:$C$1500,C894,'Time Entries'!$M$2:$M$1500,M894)&gt;1),"POSSIBLE DUPLICATE; ","")&amp;IF(AND(N(A894)&gt;0,B894&lt;&gt;"",N('Settings'!$B$2)&gt;0,SUMIFS('Time Entries'!$M$2:$M$1500,'Time Entries'!$A$2:$A$1500,A894,'Time Entries'!$B$2:$B$1500,B894)&gt;N('Settings'!$B$2)),"LONG DAY; ","")&amp;IF(AND(N(A894)&gt;0,N(J894)&gt;0,N(J894)-N(A894)&gt;N('Settings'!$B$4)),"ENTERED LATE; ","")&amp;IF(AND(N(A894)&gt;0,K894="",TODAY()-N(A894)&gt;=N('Settings'!$B$5)),"NOT APPROVED; ","")="","",LEFT(IF(N(A894)=0,"NO DATE; ",IF(A894&gt;TODAY(),"FUTURE DATE; ",""))&amp;IF(B894="","NO WORKER; ",IF(COUNTIF('Workers'!$A$2:$A$61,B894)=0,"WORKER NOT ON WORKERS SHEET; ",""))&amp;IF(C894="","NO JOB; ",IF(COUNTIF('Jobs'!$A$2:$A$61,C894)=0,"JOB NOT ON JOBS SHEET; ",""))&amp;IF(AND(N(G894)=0,AND(D894&lt;&gt;"",E894&lt;&gt;""),N(E894)&lt;=N(D894)),"END BEFORE START; ",IF(N(M894)&lt;=0,"NO HOURS; ",""))&amp;IF(AND(N(A894)&gt;0,B894&lt;&gt;"",COUNTIFS('Time Entries'!$A$2:$A$1500,A894,'Time Entries'!$B$2:$B$1500,B894,'Time Entries'!$C$2:$C$1500,C894,'Time Entries'!$M$2:$M$1500,M894)&gt;1),"POSSIBLE DUPLICATE; ","")&amp;IF(AND(N(A894)&gt;0,B894&lt;&gt;"",N('Settings'!$B$2)&gt;0,SUMIFS('Time Entries'!$M$2:$M$1500,'Time Entries'!$A$2:$A$1500,A894,'Time Entries'!$B$2:$B$1500,B894)&gt;N('Settings'!$B$2)),"LONG DAY; ","")&amp;IF(AND(N(A894)&gt;0,N(J894)&gt;0,N(J894)-N(A894)&gt;N('Settings'!$B$4)),"ENTERED LATE; ","")&amp;IF(AND(N(A894)&gt;0,K894="",TODAY()-N(A894)&gt;=N('Settings'!$B$5)),"NOT APPROVED; ",""),LEN(IF(N(A894)=0,"NO DATE; ",IF(A894&gt;TODAY(),"FUTURE DATE; ",""))&amp;IF(B894="","NO WORKER; ",IF(COUNTIF('Workers'!$A$2:$A$61,B894)=0,"WORKER NOT ON WORKERS SHEET; ",""))&amp;IF(C894="","NO JOB; ",IF(COUNTIF('Jobs'!$A$2:$A$61,C894)=0,"JOB NOT ON JOBS SHEET; ",""))&amp;IF(AND(N(G894)=0,AND(D894&lt;&gt;"",E894&lt;&gt;""),N(E894)&lt;=N(D894)),"END BEFORE START; ",IF(N(M894)&lt;=0,"NO HOURS; ",""))&amp;IF(AND(N(A894)&gt;0,B894&lt;&gt;"",COUNTIFS('Time Entries'!$A$2:$A$1500,A894,'Time Entries'!$B$2:$B$1500,B894,'Time Entries'!$C$2:$C$1500,C894,'Time Entries'!$M$2:$M$1500,M894)&gt;1),"POSSIBLE DUPLICATE; ","")&amp;IF(AND(N(A894)&gt;0,B894&lt;&gt;"",N('Settings'!$B$2)&gt;0,SUMIFS('Time Entries'!$M$2:$M$1500,'Time Entries'!$A$2:$A$1500,A894,'Time Entries'!$B$2:$B$1500,B894)&gt;N('Settings'!$B$2)),"LONG DAY; ","")&amp;IF(AND(N(A894)&gt;0,N(J894)&gt;0,N(J894)-N(A894)&gt;N('Settings'!$B$4)),"ENTERED LATE; ","")&amp;IF(AND(N(A894)&gt;0,K894="",TODAY()-N(A894)&gt;=N('Settings'!$B$5)),"NOT APPROVED; ",""))-2)))</f>
        <v/>
      </c>
    </row>
    <row r="895">
      <c r="A895" s="6" t="n"/>
      <c r="D895" s="7" t="n"/>
      <c r="E895" s="7" t="n"/>
      <c r="J895" s="6" t="n"/>
      <c r="L895" s="8" t="n"/>
      <c r="M895" s="9">
        <f>IF(NOT(OR(A895&lt;&gt;"",B895&lt;&gt;"",C895&lt;&gt;"")),"",IF(N(G895)&gt;0,N(G895),IF(AND(AND(D895&lt;&gt;"",E895&lt;&gt;""),N(E895)&gt;N(D895)),ROUND((N(E895)-N(D895))*24-N(F895)/60,2),"")))</f>
        <v/>
      </c>
      <c r="N895" s="6">
        <f>IF(N(A895)=0,"",A895-WEEKDAY(A895,3))</f>
        <v/>
      </c>
      <c r="O895" s="8">
        <f>IF(NOT(OR(A895&lt;&gt;"",B895&lt;&gt;"",C895&lt;&gt;"")),"",IF(IF(N(A895)=0,"NO DATE; ",IF(A895&gt;TODAY(),"FUTURE DATE; ",""))&amp;IF(B895="","NO WORKER; ",IF(COUNTIF('Workers'!$A$2:$A$61,B895)=0,"WORKER NOT ON WORKERS SHEET; ",""))&amp;IF(C895="","NO JOB; ",IF(COUNTIF('Jobs'!$A$2:$A$61,C895)=0,"JOB NOT ON JOBS SHEET; ",""))&amp;IF(AND(N(G895)=0,AND(D895&lt;&gt;"",E895&lt;&gt;""),N(E895)&lt;=N(D895)),"END BEFORE START; ",IF(N(M895)&lt;=0,"NO HOURS; ",""))&amp;IF(AND(N(A895)&gt;0,B895&lt;&gt;"",COUNTIFS('Time Entries'!$A$2:$A$1500,A895,'Time Entries'!$B$2:$B$1500,B895,'Time Entries'!$C$2:$C$1500,C895,'Time Entries'!$M$2:$M$1500,M895)&gt;1),"POSSIBLE DUPLICATE; ","")&amp;IF(AND(N(A895)&gt;0,B895&lt;&gt;"",N('Settings'!$B$2)&gt;0,SUMIFS('Time Entries'!$M$2:$M$1500,'Time Entries'!$A$2:$A$1500,A895,'Time Entries'!$B$2:$B$1500,B895)&gt;N('Settings'!$B$2)),"LONG DAY; ","")&amp;IF(AND(N(A895)&gt;0,N(J895)&gt;0,N(J895)-N(A895)&gt;N('Settings'!$B$4)),"ENTERED LATE; ","")&amp;IF(AND(N(A895)&gt;0,K895="",TODAY()-N(A895)&gt;=N('Settings'!$B$5)),"NOT APPROVED; ","")="","",LEFT(IF(N(A895)=0,"NO DATE; ",IF(A895&gt;TODAY(),"FUTURE DATE; ",""))&amp;IF(B895="","NO WORKER; ",IF(COUNTIF('Workers'!$A$2:$A$61,B895)=0,"WORKER NOT ON WORKERS SHEET; ",""))&amp;IF(C895="","NO JOB; ",IF(COUNTIF('Jobs'!$A$2:$A$61,C895)=0,"JOB NOT ON JOBS SHEET; ",""))&amp;IF(AND(N(G895)=0,AND(D895&lt;&gt;"",E895&lt;&gt;""),N(E895)&lt;=N(D895)),"END BEFORE START; ",IF(N(M895)&lt;=0,"NO HOURS; ",""))&amp;IF(AND(N(A895)&gt;0,B895&lt;&gt;"",COUNTIFS('Time Entries'!$A$2:$A$1500,A895,'Time Entries'!$B$2:$B$1500,B895,'Time Entries'!$C$2:$C$1500,C895,'Time Entries'!$M$2:$M$1500,M895)&gt;1),"POSSIBLE DUPLICATE; ","")&amp;IF(AND(N(A895)&gt;0,B895&lt;&gt;"",N('Settings'!$B$2)&gt;0,SUMIFS('Time Entries'!$M$2:$M$1500,'Time Entries'!$A$2:$A$1500,A895,'Time Entries'!$B$2:$B$1500,B895)&gt;N('Settings'!$B$2)),"LONG DAY; ","")&amp;IF(AND(N(A895)&gt;0,N(J895)&gt;0,N(J895)-N(A895)&gt;N('Settings'!$B$4)),"ENTERED LATE; ","")&amp;IF(AND(N(A895)&gt;0,K895="",TODAY()-N(A895)&gt;=N('Settings'!$B$5)),"NOT APPROVED; ",""),LEN(IF(N(A895)=0,"NO DATE; ",IF(A895&gt;TODAY(),"FUTURE DATE; ",""))&amp;IF(B895="","NO WORKER; ",IF(COUNTIF('Workers'!$A$2:$A$61,B895)=0,"WORKER NOT ON WORKERS SHEET; ",""))&amp;IF(C895="","NO JOB; ",IF(COUNTIF('Jobs'!$A$2:$A$61,C895)=0,"JOB NOT ON JOBS SHEET; ",""))&amp;IF(AND(N(G895)=0,AND(D895&lt;&gt;"",E895&lt;&gt;""),N(E895)&lt;=N(D895)),"END BEFORE START; ",IF(N(M895)&lt;=0,"NO HOURS; ",""))&amp;IF(AND(N(A895)&gt;0,B895&lt;&gt;"",COUNTIFS('Time Entries'!$A$2:$A$1500,A895,'Time Entries'!$B$2:$B$1500,B895,'Time Entries'!$C$2:$C$1500,C895,'Time Entries'!$M$2:$M$1500,M895)&gt;1),"POSSIBLE DUPLICATE; ","")&amp;IF(AND(N(A895)&gt;0,B895&lt;&gt;"",N('Settings'!$B$2)&gt;0,SUMIFS('Time Entries'!$M$2:$M$1500,'Time Entries'!$A$2:$A$1500,A895,'Time Entries'!$B$2:$B$1500,B895)&gt;N('Settings'!$B$2)),"LONG DAY; ","")&amp;IF(AND(N(A895)&gt;0,N(J895)&gt;0,N(J895)-N(A895)&gt;N('Settings'!$B$4)),"ENTERED LATE; ","")&amp;IF(AND(N(A895)&gt;0,K895="",TODAY()-N(A895)&gt;=N('Settings'!$B$5)),"NOT APPROVED; ",""))-2)))</f>
        <v/>
      </c>
    </row>
    <row r="896">
      <c r="A896" s="6" t="n"/>
      <c r="D896" s="7" t="n"/>
      <c r="E896" s="7" t="n"/>
      <c r="J896" s="6" t="n"/>
      <c r="L896" s="8" t="n"/>
      <c r="M896" s="9">
        <f>IF(NOT(OR(A896&lt;&gt;"",B896&lt;&gt;"",C896&lt;&gt;"")),"",IF(N(G896)&gt;0,N(G896),IF(AND(AND(D896&lt;&gt;"",E896&lt;&gt;""),N(E896)&gt;N(D896)),ROUND((N(E896)-N(D896))*24-N(F896)/60,2),"")))</f>
        <v/>
      </c>
      <c r="N896" s="6">
        <f>IF(N(A896)=0,"",A896-WEEKDAY(A896,3))</f>
        <v/>
      </c>
      <c r="O896" s="8">
        <f>IF(NOT(OR(A896&lt;&gt;"",B896&lt;&gt;"",C896&lt;&gt;"")),"",IF(IF(N(A896)=0,"NO DATE; ",IF(A896&gt;TODAY(),"FUTURE DATE; ",""))&amp;IF(B896="","NO WORKER; ",IF(COUNTIF('Workers'!$A$2:$A$61,B896)=0,"WORKER NOT ON WORKERS SHEET; ",""))&amp;IF(C896="","NO JOB; ",IF(COUNTIF('Jobs'!$A$2:$A$61,C896)=0,"JOB NOT ON JOBS SHEET; ",""))&amp;IF(AND(N(G896)=0,AND(D896&lt;&gt;"",E896&lt;&gt;""),N(E896)&lt;=N(D896)),"END BEFORE START; ",IF(N(M896)&lt;=0,"NO HOURS; ",""))&amp;IF(AND(N(A896)&gt;0,B896&lt;&gt;"",COUNTIFS('Time Entries'!$A$2:$A$1500,A896,'Time Entries'!$B$2:$B$1500,B896,'Time Entries'!$C$2:$C$1500,C896,'Time Entries'!$M$2:$M$1500,M896)&gt;1),"POSSIBLE DUPLICATE; ","")&amp;IF(AND(N(A896)&gt;0,B896&lt;&gt;"",N('Settings'!$B$2)&gt;0,SUMIFS('Time Entries'!$M$2:$M$1500,'Time Entries'!$A$2:$A$1500,A896,'Time Entries'!$B$2:$B$1500,B896)&gt;N('Settings'!$B$2)),"LONG DAY; ","")&amp;IF(AND(N(A896)&gt;0,N(J896)&gt;0,N(J896)-N(A896)&gt;N('Settings'!$B$4)),"ENTERED LATE; ","")&amp;IF(AND(N(A896)&gt;0,K896="",TODAY()-N(A896)&gt;=N('Settings'!$B$5)),"NOT APPROVED; ","")="","",LEFT(IF(N(A896)=0,"NO DATE; ",IF(A896&gt;TODAY(),"FUTURE DATE; ",""))&amp;IF(B896="","NO WORKER; ",IF(COUNTIF('Workers'!$A$2:$A$61,B896)=0,"WORKER NOT ON WORKERS SHEET; ",""))&amp;IF(C896="","NO JOB; ",IF(COUNTIF('Jobs'!$A$2:$A$61,C896)=0,"JOB NOT ON JOBS SHEET; ",""))&amp;IF(AND(N(G896)=0,AND(D896&lt;&gt;"",E896&lt;&gt;""),N(E896)&lt;=N(D896)),"END BEFORE START; ",IF(N(M896)&lt;=0,"NO HOURS; ",""))&amp;IF(AND(N(A896)&gt;0,B896&lt;&gt;"",COUNTIFS('Time Entries'!$A$2:$A$1500,A896,'Time Entries'!$B$2:$B$1500,B896,'Time Entries'!$C$2:$C$1500,C896,'Time Entries'!$M$2:$M$1500,M896)&gt;1),"POSSIBLE DUPLICATE; ","")&amp;IF(AND(N(A896)&gt;0,B896&lt;&gt;"",N('Settings'!$B$2)&gt;0,SUMIFS('Time Entries'!$M$2:$M$1500,'Time Entries'!$A$2:$A$1500,A896,'Time Entries'!$B$2:$B$1500,B896)&gt;N('Settings'!$B$2)),"LONG DAY; ","")&amp;IF(AND(N(A896)&gt;0,N(J896)&gt;0,N(J896)-N(A896)&gt;N('Settings'!$B$4)),"ENTERED LATE; ","")&amp;IF(AND(N(A896)&gt;0,K896="",TODAY()-N(A896)&gt;=N('Settings'!$B$5)),"NOT APPROVED; ",""),LEN(IF(N(A896)=0,"NO DATE; ",IF(A896&gt;TODAY(),"FUTURE DATE; ",""))&amp;IF(B896="","NO WORKER; ",IF(COUNTIF('Workers'!$A$2:$A$61,B896)=0,"WORKER NOT ON WORKERS SHEET; ",""))&amp;IF(C896="","NO JOB; ",IF(COUNTIF('Jobs'!$A$2:$A$61,C896)=0,"JOB NOT ON JOBS SHEET; ",""))&amp;IF(AND(N(G896)=0,AND(D896&lt;&gt;"",E896&lt;&gt;""),N(E896)&lt;=N(D896)),"END BEFORE START; ",IF(N(M896)&lt;=0,"NO HOURS; ",""))&amp;IF(AND(N(A896)&gt;0,B896&lt;&gt;"",COUNTIFS('Time Entries'!$A$2:$A$1500,A896,'Time Entries'!$B$2:$B$1500,B896,'Time Entries'!$C$2:$C$1500,C896,'Time Entries'!$M$2:$M$1500,M896)&gt;1),"POSSIBLE DUPLICATE; ","")&amp;IF(AND(N(A896)&gt;0,B896&lt;&gt;"",N('Settings'!$B$2)&gt;0,SUMIFS('Time Entries'!$M$2:$M$1500,'Time Entries'!$A$2:$A$1500,A896,'Time Entries'!$B$2:$B$1500,B896)&gt;N('Settings'!$B$2)),"LONG DAY; ","")&amp;IF(AND(N(A896)&gt;0,N(J896)&gt;0,N(J896)-N(A896)&gt;N('Settings'!$B$4)),"ENTERED LATE; ","")&amp;IF(AND(N(A896)&gt;0,K896="",TODAY()-N(A896)&gt;=N('Settings'!$B$5)),"NOT APPROVED; ",""))-2)))</f>
        <v/>
      </c>
    </row>
    <row r="897">
      <c r="A897" s="6" t="n"/>
      <c r="D897" s="7" t="n"/>
      <c r="E897" s="7" t="n"/>
      <c r="J897" s="6" t="n"/>
      <c r="L897" s="8" t="n"/>
      <c r="M897" s="9">
        <f>IF(NOT(OR(A897&lt;&gt;"",B897&lt;&gt;"",C897&lt;&gt;"")),"",IF(N(G897)&gt;0,N(G897),IF(AND(AND(D897&lt;&gt;"",E897&lt;&gt;""),N(E897)&gt;N(D897)),ROUND((N(E897)-N(D897))*24-N(F897)/60,2),"")))</f>
        <v/>
      </c>
      <c r="N897" s="6">
        <f>IF(N(A897)=0,"",A897-WEEKDAY(A897,3))</f>
        <v/>
      </c>
      <c r="O897" s="8">
        <f>IF(NOT(OR(A897&lt;&gt;"",B897&lt;&gt;"",C897&lt;&gt;"")),"",IF(IF(N(A897)=0,"NO DATE; ",IF(A897&gt;TODAY(),"FUTURE DATE; ",""))&amp;IF(B897="","NO WORKER; ",IF(COUNTIF('Workers'!$A$2:$A$61,B897)=0,"WORKER NOT ON WORKERS SHEET; ",""))&amp;IF(C897="","NO JOB; ",IF(COUNTIF('Jobs'!$A$2:$A$61,C897)=0,"JOB NOT ON JOBS SHEET; ",""))&amp;IF(AND(N(G897)=0,AND(D897&lt;&gt;"",E897&lt;&gt;""),N(E897)&lt;=N(D897)),"END BEFORE START; ",IF(N(M897)&lt;=0,"NO HOURS; ",""))&amp;IF(AND(N(A897)&gt;0,B897&lt;&gt;"",COUNTIFS('Time Entries'!$A$2:$A$1500,A897,'Time Entries'!$B$2:$B$1500,B897,'Time Entries'!$C$2:$C$1500,C897,'Time Entries'!$M$2:$M$1500,M897)&gt;1),"POSSIBLE DUPLICATE; ","")&amp;IF(AND(N(A897)&gt;0,B897&lt;&gt;"",N('Settings'!$B$2)&gt;0,SUMIFS('Time Entries'!$M$2:$M$1500,'Time Entries'!$A$2:$A$1500,A897,'Time Entries'!$B$2:$B$1500,B897)&gt;N('Settings'!$B$2)),"LONG DAY; ","")&amp;IF(AND(N(A897)&gt;0,N(J897)&gt;0,N(J897)-N(A897)&gt;N('Settings'!$B$4)),"ENTERED LATE; ","")&amp;IF(AND(N(A897)&gt;0,K897="",TODAY()-N(A897)&gt;=N('Settings'!$B$5)),"NOT APPROVED; ","")="","",LEFT(IF(N(A897)=0,"NO DATE; ",IF(A897&gt;TODAY(),"FUTURE DATE; ",""))&amp;IF(B897="","NO WORKER; ",IF(COUNTIF('Workers'!$A$2:$A$61,B897)=0,"WORKER NOT ON WORKERS SHEET; ",""))&amp;IF(C897="","NO JOB; ",IF(COUNTIF('Jobs'!$A$2:$A$61,C897)=0,"JOB NOT ON JOBS SHEET; ",""))&amp;IF(AND(N(G897)=0,AND(D897&lt;&gt;"",E897&lt;&gt;""),N(E897)&lt;=N(D897)),"END BEFORE START; ",IF(N(M897)&lt;=0,"NO HOURS; ",""))&amp;IF(AND(N(A897)&gt;0,B897&lt;&gt;"",COUNTIFS('Time Entries'!$A$2:$A$1500,A897,'Time Entries'!$B$2:$B$1500,B897,'Time Entries'!$C$2:$C$1500,C897,'Time Entries'!$M$2:$M$1500,M897)&gt;1),"POSSIBLE DUPLICATE; ","")&amp;IF(AND(N(A897)&gt;0,B897&lt;&gt;"",N('Settings'!$B$2)&gt;0,SUMIFS('Time Entries'!$M$2:$M$1500,'Time Entries'!$A$2:$A$1500,A897,'Time Entries'!$B$2:$B$1500,B897)&gt;N('Settings'!$B$2)),"LONG DAY; ","")&amp;IF(AND(N(A897)&gt;0,N(J897)&gt;0,N(J897)-N(A897)&gt;N('Settings'!$B$4)),"ENTERED LATE; ","")&amp;IF(AND(N(A897)&gt;0,K897="",TODAY()-N(A897)&gt;=N('Settings'!$B$5)),"NOT APPROVED; ",""),LEN(IF(N(A897)=0,"NO DATE; ",IF(A897&gt;TODAY(),"FUTURE DATE; ",""))&amp;IF(B897="","NO WORKER; ",IF(COUNTIF('Workers'!$A$2:$A$61,B897)=0,"WORKER NOT ON WORKERS SHEET; ",""))&amp;IF(C897="","NO JOB; ",IF(COUNTIF('Jobs'!$A$2:$A$61,C897)=0,"JOB NOT ON JOBS SHEET; ",""))&amp;IF(AND(N(G897)=0,AND(D897&lt;&gt;"",E897&lt;&gt;""),N(E897)&lt;=N(D897)),"END BEFORE START; ",IF(N(M897)&lt;=0,"NO HOURS; ",""))&amp;IF(AND(N(A897)&gt;0,B897&lt;&gt;"",COUNTIFS('Time Entries'!$A$2:$A$1500,A897,'Time Entries'!$B$2:$B$1500,B897,'Time Entries'!$C$2:$C$1500,C897,'Time Entries'!$M$2:$M$1500,M897)&gt;1),"POSSIBLE DUPLICATE; ","")&amp;IF(AND(N(A897)&gt;0,B897&lt;&gt;"",N('Settings'!$B$2)&gt;0,SUMIFS('Time Entries'!$M$2:$M$1500,'Time Entries'!$A$2:$A$1500,A897,'Time Entries'!$B$2:$B$1500,B897)&gt;N('Settings'!$B$2)),"LONG DAY; ","")&amp;IF(AND(N(A897)&gt;0,N(J897)&gt;0,N(J897)-N(A897)&gt;N('Settings'!$B$4)),"ENTERED LATE; ","")&amp;IF(AND(N(A897)&gt;0,K897="",TODAY()-N(A897)&gt;=N('Settings'!$B$5)),"NOT APPROVED; ",""))-2)))</f>
        <v/>
      </c>
    </row>
    <row r="898">
      <c r="A898" s="6" t="n"/>
      <c r="D898" s="7" t="n"/>
      <c r="E898" s="7" t="n"/>
      <c r="J898" s="6" t="n"/>
      <c r="L898" s="8" t="n"/>
      <c r="M898" s="9">
        <f>IF(NOT(OR(A898&lt;&gt;"",B898&lt;&gt;"",C898&lt;&gt;"")),"",IF(N(G898)&gt;0,N(G898),IF(AND(AND(D898&lt;&gt;"",E898&lt;&gt;""),N(E898)&gt;N(D898)),ROUND((N(E898)-N(D898))*24-N(F898)/60,2),"")))</f>
        <v/>
      </c>
      <c r="N898" s="6">
        <f>IF(N(A898)=0,"",A898-WEEKDAY(A898,3))</f>
        <v/>
      </c>
      <c r="O898" s="8">
        <f>IF(NOT(OR(A898&lt;&gt;"",B898&lt;&gt;"",C898&lt;&gt;"")),"",IF(IF(N(A898)=0,"NO DATE; ",IF(A898&gt;TODAY(),"FUTURE DATE; ",""))&amp;IF(B898="","NO WORKER; ",IF(COUNTIF('Workers'!$A$2:$A$61,B898)=0,"WORKER NOT ON WORKERS SHEET; ",""))&amp;IF(C898="","NO JOB; ",IF(COUNTIF('Jobs'!$A$2:$A$61,C898)=0,"JOB NOT ON JOBS SHEET; ",""))&amp;IF(AND(N(G898)=0,AND(D898&lt;&gt;"",E898&lt;&gt;""),N(E898)&lt;=N(D898)),"END BEFORE START; ",IF(N(M898)&lt;=0,"NO HOURS; ",""))&amp;IF(AND(N(A898)&gt;0,B898&lt;&gt;"",COUNTIFS('Time Entries'!$A$2:$A$1500,A898,'Time Entries'!$B$2:$B$1500,B898,'Time Entries'!$C$2:$C$1500,C898,'Time Entries'!$M$2:$M$1500,M898)&gt;1),"POSSIBLE DUPLICATE; ","")&amp;IF(AND(N(A898)&gt;0,B898&lt;&gt;"",N('Settings'!$B$2)&gt;0,SUMIFS('Time Entries'!$M$2:$M$1500,'Time Entries'!$A$2:$A$1500,A898,'Time Entries'!$B$2:$B$1500,B898)&gt;N('Settings'!$B$2)),"LONG DAY; ","")&amp;IF(AND(N(A898)&gt;0,N(J898)&gt;0,N(J898)-N(A898)&gt;N('Settings'!$B$4)),"ENTERED LATE; ","")&amp;IF(AND(N(A898)&gt;0,K898="",TODAY()-N(A898)&gt;=N('Settings'!$B$5)),"NOT APPROVED; ","")="","",LEFT(IF(N(A898)=0,"NO DATE; ",IF(A898&gt;TODAY(),"FUTURE DATE; ",""))&amp;IF(B898="","NO WORKER; ",IF(COUNTIF('Workers'!$A$2:$A$61,B898)=0,"WORKER NOT ON WORKERS SHEET; ",""))&amp;IF(C898="","NO JOB; ",IF(COUNTIF('Jobs'!$A$2:$A$61,C898)=0,"JOB NOT ON JOBS SHEET; ",""))&amp;IF(AND(N(G898)=0,AND(D898&lt;&gt;"",E898&lt;&gt;""),N(E898)&lt;=N(D898)),"END BEFORE START; ",IF(N(M898)&lt;=0,"NO HOURS; ",""))&amp;IF(AND(N(A898)&gt;0,B898&lt;&gt;"",COUNTIFS('Time Entries'!$A$2:$A$1500,A898,'Time Entries'!$B$2:$B$1500,B898,'Time Entries'!$C$2:$C$1500,C898,'Time Entries'!$M$2:$M$1500,M898)&gt;1),"POSSIBLE DUPLICATE; ","")&amp;IF(AND(N(A898)&gt;0,B898&lt;&gt;"",N('Settings'!$B$2)&gt;0,SUMIFS('Time Entries'!$M$2:$M$1500,'Time Entries'!$A$2:$A$1500,A898,'Time Entries'!$B$2:$B$1500,B898)&gt;N('Settings'!$B$2)),"LONG DAY; ","")&amp;IF(AND(N(A898)&gt;0,N(J898)&gt;0,N(J898)-N(A898)&gt;N('Settings'!$B$4)),"ENTERED LATE; ","")&amp;IF(AND(N(A898)&gt;0,K898="",TODAY()-N(A898)&gt;=N('Settings'!$B$5)),"NOT APPROVED; ",""),LEN(IF(N(A898)=0,"NO DATE; ",IF(A898&gt;TODAY(),"FUTURE DATE; ",""))&amp;IF(B898="","NO WORKER; ",IF(COUNTIF('Workers'!$A$2:$A$61,B898)=0,"WORKER NOT ON WORKERS SHEET; ",""))&amp;IF(C898="","NO JOB; ",IF(COUNTIF('Jobs'!$A$2:$A$61,C898)=0,"JOB NOT ON JOBS SHEET; ",""))&amp;IF(AND(N(G898)=0,AND(D898&lt;&gt;"",E898&lt;&gt;""),N(E898)&lt;=N(D898)),"END BEFORE START; ",IF(N(M898)&lt;=0,"NO HOURS; ",""))&amp;IF(AND(N(A898)&gt;0,B898&lt;&gt;"",COUNTIFS('Time Entries'!$A$2:$A$1500,A898,'Time Entries'!$B$2:$B$1500,B898,'Time Entries'!$C$2:$C$1500,C898,'Time Entries'!$M$2:$M$1500,M898)&gt;1),"POSSIBLE DUPLICATE; ","")&amp;IF(AND(N(A898)&gt;0,B898&lt;&gt;"",N('Settings'!$B$2)&gt;0,SUMIFS('Time Entries'!$M$2:$M$1500,'Time Entries'!$A$2:$A$1500,A898,'Time Entries'!$B$2:$B$1500,B898)&gt;N('Settings'!$B$2)),"LONG DAY; ","")&amp;IF(AND(N(A898)&gt;0,N(J898)&gt;0,N(J898)-N(A898)&gt;N('Settings'!$B$4)),"ENTERED LATE; ","")&amp;IF(AND(N(A898)&gt;0,K898="",TODAY()-N(A898)&gt;=N('Settings'!$B$5)),"NOT APPROVED; ",""))-2)))</f>
        <v/>
      </c>
    </row>
    <row r="899">
      <c r="A899" s="6" t="n"/>
      <c r="D899" s="7" t="n"/>
      <c r="E899" s="7" t="n"/>
      <c r="J899" s="6" t="n"/>
      <c r="L899" s="8" t="n"/>
      <c r="M899" s="9">
        <f>IF(NOT(OR(A899&lt;&gt;"",B899&lt;&gt;"",C899&lt;&gt;"")),"",IF(N(G899)&gt;0,N(G899),IF(AND(AND(D899&lt;&gt;"",E899&lt;&gt;""),N(E899)&gt;N(D899)),ROUND((N(E899)-N(D899))*24-N(F899)/60,2),"")))</f>
        <v/>
      </c>
      <c r="N899" s="6">
        <f>IF(N(A899)=0,"",A899-WEEKDAY(A899,3))</f>
        <v/>
      </c>
      <c r="O899" s="8">
        <f>IF(NOT(OR(A899&lt;&gt;"",B899&lt;&gt;"",C899&lt;&gt;"")),"",IF(IF(N(A899)=0,"NO DATE; ",IF(A899&gt;TODAY(),"FUTURE DATE; ",""))&amp;IF(B899="","NO WORKER; ",IF(COUNTIF('Workers'!$A$2:$A$61,B899)=0,"WORKER NOT ON WORKERS SHEET; ",""))&amp;IF(C899="","NO JOB; ",IF(COUNTIF('Jobs'!$A$2:$A$61,C899)=0,"JOB NOT ON JOBS SHEET; ",""))&amp;IF(AND(N(G899)=0,AND(D899&lt;&gt;"",E899&lt;&gt;""),N(E899)&lt;=N(D899)),"END BEFORE START; ",IF(N(M899)&lt;=0,"NO HOURS; ",""))&amp;IF(AND(N(A899)&gt;0,B899&lt;&gt;"",COUNTIFS('Time Entries'!$A$2:$A$1500,A899,'Time Entries'!$B$2:$B$1500,B899,'Time Entries'!$C$2:$C$1500,C899,'Time Entries'!$M$2:$M$1500,M899)&gt;1),"POSSIBLE DUPLICATE; ","")&amp;IF(AND(N(A899)&gt;0,B899&lt;&gt;"",N('Settings'!$B$2)&gt;0,SUMIFS('Time Entries'!$M$2:$M$1500,'Time Entries'!$A$2:$A$1500,A899,'Time Entries'!$B$2:$B$1500,B899)&gt;N('Settings'!$B$2)),"LONG DAY; ","")&amp;IF(AND(N(A899)&gt;0,N(J899)&gt;0,N(J899)-N(A899)&gt;N('Settings'!$B$4)),"ENTERED LATE; ","")&amp;IF(AND(N(A899)&gt;0,K899="",TODAY()-N(A899)&gt;=N('Settings'!$B$5)),"NOT APPROVED; ","")="","",LEFT(IF(N(A899)=0,"NO DATE; ",IF(A899&gt;TODAY(),"FUTURE DATE; ",""))&amp;IF(B899="","NO WORKER; ",IF(COUNTIF('Workers'!$A$2:$A$61,B899)=0,"WORKER NOT ON WORKERS SHEET; ",""))&amp;IF(C899="","NO JOB; ",IF(COUNTIF('Jobs'!$A$2:$A$61,C899)=0,"JOB NOT ON JOBS SHEET; ",""))&amp;IF(AND(N(G899)=0,AND(D899&lt;&gt;"",E899&lt;&gt;""),N(E899)&lt;=N(D899)),"END BEFORE START; ",IF(N(M899)&lt;=0,"NO HOURS; ",""))&amp;IF(AND(N(A899)&gt;0,B899&lt;&gt;"",COUNTIFS('Time Entries'!$A$2:$A$1500,A899,'Time Entries'!$B$2:$B$1500,B899,'Time Entries'!$C$2:$C$1500,C899,'Time Entries'!$M$2:$M$1500,M899)&gt;1),"POSSIBLE DUPLICATE; ","")&amp;IF(AND(N(A899)&gt;0,B899&lt;&gt;"",N('Settings'!$B$2)&gt;0,SUMIFS('Time Entries'!$M$2:$M$1500,'Time Entries'!$A$2:$A$1500,A899,'Time Entries'!$B$2:$B$1500,B899)&gt;N('Settings'!$B$2)),"LONG DAY; ","")&amp;IF(AND(N(A899)&gt;0,N(J899)&gt;0,N(J899)-N(A899)&gt;N('Settings'!$B$4)),"ENTERED LATE; ","")&amp;IF(AND(N(A899)&gt;0,K899="",TODAY()-N(A899)&gt;=N('Settings'!$B$5)),"NOT APPROVED; ",""),LEN(IF(N(A899)=0,"NO DATE; ",IF(A899&gt;TODAY(),"FUTURE DATE; ",""))&amp;IF(B899="","NO WORKER; ",IF(COUNTIF('Workers'!$A$2:$A$61,B899)=0,"WORKER NOT ON WORKERS SHEET; ",""))&amp;IF(C899="","NO JOB; ",IF(COUNTIF('Jobs'!$A$2:$A$61,C899)=0,"JOB NOT ON JOBS SHEET; ",""))&amp;IF(AND(N(G899)=0,AND(D899&lt;&gt;"",E899&lt;&gt;""),N(E899)&lt;=N(D899)),"END BEFORE START; ",IF(N(M899)&lt;=0,"NO HOURS; ",""))&amp;IF(AND(N(A899)&gt;0,B899&lt;&gt;"",COUNTIFS('Time Entries'!$A$2:$A$1500,A899,'Time Entries'!$B$2:$B$1500,B899,'Time Entries'!$C$2:$C$1500,C899,'Time Entries'!$M$2:$M$1500,M899)&gt;1),"POSSIBLE DUPLICATE; ","")&amp;IF(AND(N(A899)&gt;0,B899&lt;&gt;"",N('Settings'!$B$2)&gt;0,SUMIFS('Time Entries'!$M$2:$M$1500,'Time Entries'!$A$2:$A$1500,A899,'Time Entries'!$B$2:$B$1500,B899)&gt;N('Settings'!$B$2)),"LONG DAY; ","")&amp;IF(AND(N(A899)&gt;0,N(J899)&gt;0,N(J899)-N(A899)&gt;N('Settings'!$B$4)),"ENTERED LATE; ","")&amp;IF(AND(N(A899)&gt;0,K899="",TODAY()-N(A899)&gt;=N('Settings'!$B$5)),"NOT APPROVED; ",""))-2)))</f>
        <v/>
      </c>
    </row>
    <row r="900">
      <c r="A900" s="6" t="n"/>
      <c r="D900" s="7" t="n"/>
      <c r="E900" s="7" t="n"/>
      <c r="J900" s="6" t="n"/>
      <c r="L900" s="8" t="n"/>
      <c r="M900" s="9">
        <f>IF(NOT(OR(A900&lt;&gt;"",B900&lt;&gt;"",C900&lt;&gt;"")),"",IF(N(G900)&gt;0,N(G900),IF(AND(AND(D900&lt;&gt;"",E900&lt;&gt;""),N(E900)&gt;N(D900)),ROUND((N(E900)-N(D900))*24-N(F900)/60,2),"")))</f>
        <v/>
      </c>
      <c r="N900" s="6">
        <f>IF(N(A900)=0,"",A900-WEEKDAY(A900,3))</f>
        <v/>
      </c>
      <c r="O900" s="8">
        <f>IF(NOT(OR(A900&lt;&gt;"",B900&lt;&gt;"",C900&lt;&gt;"")),"",IF(IF(N(A900)=0,"NO DATE; ",IF(A900&gt;TODAY(),"FUTURE DATE; ",""))&amp;IF(B900="","NO WORKER; ",IF(COUNTIF('Workers'!$A$2:$A$61,B900)=0,"WORKER NOT ON WORKERS SHEET; ",""))&amp;IF(C900="","NO JOB; ",IF(COUNTIF('Jobs'!$A$2:$A$61,C900)=0,"JOB NOT ON JOBS SHEET; ",""))&amp;IF(AND(N(G900)=0,AND(D900&lt;&gt;"",E900&lt;&gt;""),N(E900)&lt;=N(D900)),"END BEFORE START; ",IF(N(M900)&lt;=0,"NO HOURS; ",""))&amp;IF(AND(N(A900)&gt;0,B900&lt;&gt;"",COUNTIFS('Time Entries'!$A$2:$A$1500,A900,'Time Entries'!$B$2:$B$1500,B900,'Time Entries'!$C$2:$C$1500,C900,'Time Entries'!$M$2:$M$1500,M900)&gt;1),"POSSIBLE DUPLICATE; ","")&amp;IF(AND(N(A900)&gt;0,B900&lt;&gt;"",N('Settings'!$B$2)&gt;0,SUMIFS('Time Entries'!$M$2:$M$1500,'Time Entries'!$A$2:$A$1500,A900,'Time Entries'!$B$2:$B$1500,B900)&gt;N('Settings'!$B$2)),"LONG DAY; ","")&amp;IF(AND(N(A900)&gt;0,N(J900)&gt;0,N(J900)-N(A900)&gt;N('Settings'!$B$4)),"ENTERED LATE; ","")&amp;IF(AND(N(A900)&gt;0,K900="",TODAY()-N(A900)&gt;=N('Settings'!$B$5)),"NOT APPROVED; ","")="","",LEFT(IF(N(A900)=0,"NO DATE; ",IF(A900&gt;TODAY(),"FUTURE DATE; ",""))&amp;IF(B900="","NO WORKER; ",IF(COUNTIF('Workers'!$A$2:$A$61,B900)=0,"WORKER NOT ON WORKERS SHEET; ",""))&amp;IF(C900="","NO JOB; ",IF(COUNTIF('Jobs'!$A$2:$A$61,C900)=0,"JOB NOT ON JOBS SHEET; ",""))&amp;IF(AND(N(G900)=0,AND(D900&lt;&gt;"",E900&lt;&gt;""),N(E900)&lt;=N(D900)),"END BEFORE START; ",IF(N(M900)&lt;=0,"NO HOURS; ",""))&amp;IF(AND(N(A900)&gt;0,B900&lt;&gt;"",COUNTIFS('Time Entries'!$A$2:$A$1500,A900,'Time Entries'!$B$2:$B$1500,B900,'Time Entries'!$C$2:$C$1500,C900,'Time Entries'!$M$2:$M$1500,M900)&gt;1),"POSSIBLE DUPLICATE; ","")&amp;IF(AND(N(A900)&gt;0,B900&lt;&gt;"",N('Settings'!$B$2)&gt;0,SUMIFS('Time Entries'!$M$2:$M$1500,'Time Entries'!$A$2:$A$1500,A900,'Time Entries'!$B$2:$B$1500,B900)&gt;N('Settings'!$B$2)),"LONG DAY; ","")&amp;IF(AND(N(A900)&gt;0,N(J900)&gt;0,N(J900)-N(A900)&gt;N('Settings'!$B$4)),"ENTERED LATE; ","")&amp;IF(AND(N(A900)&gt;0,K900="",TODAY()-N(A900)&gt;=N('Settings'!$B$5)),"NOT APPROVED; ",""),LEN(IF(N(A900)=0,"NO DATE; ",IF(A900&gt;TODAY(),"FUTURE DATE; ",""))&amp;IF(B900="","NO WORKER; ",IF(COUNTIF('Workers'!$A$2:$A$61,B900)=0,"WORKER NOT ON WORKERS SHEET; ",""))&amp;IF(C900="","NO JOB; ",IF(COUNTIF('Jobs'!$A$2:$A$61,C900)=0,"JOB NOT ON JOBS SHEET; ",""))&amp;IF(AND(N(G900)=0,AND(D900&lt;&gt;"",E900&lt;&gt;""),N(E900)&lt;=N(D900)),"END BEFORE START; ",IF(N(M900)&lt;=0,"NO HOURS; ",""))&amp;IF(AND(N(A900)&gt;0,B900&lt;&gt;"",COUNTIFS('Time Entries'!$A$2:$A$1500,A900,'Time Entries'!$B$2:$B$1500,B900,'Time Entries'!$C$2:$C$1500,C900,'Time Entries'!$M$2:$M$1500,M900)&gt;1),"POSSIBLE DUPLICATE; ","")&amp;IF(AND(N(A900)&gt;0,B900&lt;&gt;"",N('Settings'!$B$2)&gt;0,SUMIFS('Time Entries'!$M$2:$M$1500,'Time Entries'!$A$2:$A$1500,A900,'Time Entries'!$B$2:$B$1500,B900)&gt;N('Settings'!$B$2)),"LONG DAY; ","")&amp;IF(AND(N(A900)&gt;0,N(J900)&gt;0,N(J900)-N(A900)&gt;N('Settings'!$B$4)),"ENTERED LATE; ","")&amp;IF(AND(N(A900)&gt;0,K900="",TODAY()-N(A900)&gt;=N('Settings'!$B$5)),"NOT APPROVED; ",""))-2)))</f>
        <v/>
      </c>
    </row>
    <row r="901">
      <c r="A901" s="6" t="n"/>
      <c r="D901" s="7" t="n"/>
      <c r="E901" s="7" t="n"/>
      <c r="J901" s="6" t="n"/>
      <c r="L901" s="8" t="n"/>
      <c r="M901" s="9">
        <f>IF(NOT(OR(A901&lt;&gt;"",B901&lt;&gt;"",C901&lt;&gt;"")),"",IF(N(G901)&gt;0,N(G901),IF(AND(AND(D901&lt;&gt;"",E901&lt;&gt;""),N(E901)&gt;N(D901)),ROUND((N(E901)-N(D901))*24-N(F901)/60,2),"")))</f>
        <v/>
      </c>
      <c r="N901" s="6">
        <f>IF(N(A901)=0,"",A901-WEEKDAY(A901,3))</f>
        <v/>
      </c>
      <c r="O901" s="8">
        <f>IF(NOT(OR(A901&lt;&gt;"",B901&lt;&gt;"",C901&lt;&gt;"")),"",IF(IF(N(A901)=0,"NO DATE; ",IF(A901&gt;TODAY(),"FUTURE DATE; ",""))&amp;IF(B901="","NO WORKER; ",IF(COUNTIF('Workers'!$A$2:$A$61,B901)=0,"WORKER NOT ON WORKERS SHEET; ",""))&amp;IF(C901="","NO JOB; ",IF(COUNTIF('Jobs'!$A$2:$A$61,C901)=0,"JOB NOT ON JOBS SHEET; ",""))&amp;IF(AND(N(G901)=0,AND(D901&lt;&gt;"",E901&lt;&gt;""),N(E901)&lt;=N(D901)),"END BEFORE START; ",IF(N(M901)&lt;=0,"NO HOURS; ",""))&amp;IF(AND(N(A901)&gt;0,B901&lt;&gt;"",COUNTIFS('Time Entries'!$A$2:$A$1500,A901,'Time Entries'!$B$2:$B$1500,B901,'Time Entries'!$C$2:$C$1500,C901,'Time Entries'!$M$2:$M$1500,M901)&gt;1),"POSSIBLE DUPLICATE; ","")&amp;IF(AND(N(A901)&gt;0,B901&lt;&gt;"",N('Settings'!$B$2)&gt;0,SUMIFS('Time Entries'!$M$2:$M$1500,'Time Entries'!$A$2:$A$1500,A901,'Time Entries'!$B$2:$B$1500,B901)&gt;N('Settings'!$B$2)),"LONG DAY; ","")&amp;IF(AND(N(A901)&gt;0,N(J901)&gt;0,N(J901)-N(A901)&gt;N('Settings'!$B$4)),"ENTERED LATE; ","")&amp;IF(AND(N(A901)&gt;0,K901="",TODAY()-N(A901)&gt;=N('Settings'!$B$5)),"NOT APPROVED; ","")="","",LEFT(IF(N(A901)=0,"NO DATE; ",IF(A901&gt;TODAY(),"FUTURE DATE; ",""))&amp;IF(B901="","NO WORKER; ",IF(COUNTIF('Workers'!$A$2:$A$61,B901)=0,"WORKER NOT ON WORKERS SHEET; ",""))&amp;IF(C901="","NO JOB; ",IF(COUNTIF('Jobs'!$A$2:$A$61,C901)=0,"JOB NOT ON JOBS SHEET; ",""))&amp;IF(AND(N(G901)=0,AND(D901&lt;&gt;"",E901&lt;&gt;""),N(E901)&lt;=N(D901)),"END BEFORE START; ",IF(N(M901)&lt;=0,"NO HOURS; ",""))&amp;IF(AND(N(A901)&gt;0,B901&lt;&gt;"",COUNTIFS('Time Entries'!$A$2:$A$1500,A901,'Time Entries'!$B$2:$B$1500,B901,'Time Entries'!$C$2:$C$1500,C901,'Time Entries'!$M$2:$M$1500,M901)&gt;1),"POSSIBLE DUPLICATE; ","")&amp;IF(AND(N(A901)&gt;0,B901&lt;&gt;"",N('Settings'!$B$2)&gt;0,SUMIFS('Time Entries'!$M$2:$M$1500,'Time Entries'!$A$2:$A$1500,A901,'Time Entries'!$B$2:$B$1500,B901)&gt;N('Settings'!$B$2)),"LONG DAY; ","")&amp;IF(AND(N(A901)&gt;0,N(J901)&gt;0,N(J901)-N(A901)&gt;N('Settings'!$B$4)),"ENTERED LATE; ","")&amp;IF(AND(N(A901)&gt;0,K901="",TODAY()-N(A901)&gt;=N('Settings'!$B$5)),"NOT APPROVED; ",""),LEN(IF(N(A901)=0,"NO DATE; ",IF(A901&gt;TODAY(),"FUTURE DATE; ",""))&amp;IF(B901="","NO WORKER; ",IF(COUNTIF('Workers'!$A$2:$A$61,B901)=0,"WORKER NOT ON WORKERS SHEET; ",""))&amp;IF(C901="","NO JOB; ",IF(COUNTIF('Jobs'!$A$2:$A$61,C901)=0,"JOB NOT ON JOBS SHEET; ",""))&amp;IF(AND(N(G901)=0,AND(D901&lt;&gt;"",E901&lt;&gt;""),N(E901)&lt;=N(D901)),"END BEFORE START; ",IF(N(M901)&lt;=0,"NO HOURS; ",""))&amp;IF(AND(N(A901)&gt;0,B901&lt;&gt;"",COUNTIFS('Time Entries'!$A$2:$A$1500,A901,'Time Entries'!$B$2:$B$1500,B901,'Time Entries'!$C$2:$C$1500,C901,'Time Entries'!$M$2:$M$1500,M901)&gt;1),"POSSIBLE DUPLICATE; ","")&amp;IF(AND(N(A901)&gt;0,B901&lt;&gt;"",N('Settings'!$B$2)&gt;0,SUMIFS('Time Entries'!$M$2:$M$1500,'Time Entries'!$A$2:$A$1500,A901,'Time Entries'!$B$2:$B$1500,B901)&gt;N('Settings'!$B$2)),"LONG DAY; ","")&amp;IF(AND(N(A901)&gt;0,N(J901)&gt;0,N(J901)-N(A901)&gt;N('Settings'!$B$4)),"ENTERED LATE; ","")&amp;IF(AND(N(A901)&gt;0,K901="",TODAY()-N(A901)&gt;=N('Settings'!$B$5)),"NOT APPROVED; ",""))-2)))</f>
        <v/>
      </c>
    </row>
    <row r="902">
      <c r="A902" s="6" t="n"/>
      <c r="D902" s="7" t="n"/>
      <c r="E902" s="7" t="n"/>
      <c r="J902" s="6" t="n"/>
      <c r="L902" s="8" t="n"/>
      <c r="M902" s="9">
        <f>IF(NOT(OR(A902&lt;&gt;"",B902&lt;&gt;"",C902&lt;&gt;"")),"",IF(N(G902)&gt;0,N(G902),IF(AND(AND(D902&lt;&gt;"",E902&lt;&gt;""),N(E902)&gt;N(D902)),ROUND((N(E902)-N(D902))*24-N(F902)/60,2),"")))</f>
        <v/>
      </c>
      <c r="N902" s="6">
        <f>IF(N(A902)=0,"",A902-WEEKDAY(A902,3))</f>
        <v/>
      </c>
      <c r="O902" s="8">
        <f>IF(NOT(OR(A902&lt;&gt;"",B902&lt;&gt;"",C902&lt;&gt;"")),"",IF(IF(N(A902)=0,"NO DATE; ",IF(A902&gt;TODAY(),"FUTURE DATE; ",""))&amp;IF(B902="","NO WORKER; ",IF(COUNTIF('Workers'!$A$2:$A$61,B902)=0,"WORKER NOT ON WORKERS SHEET; ",""))&amp;IF(C902="","NO JOB; ",IF(COUNTIF('Jobs'!$A$2:$A$61,C902)=0,"JOB NOT ON JOBS SHEET; ",""))&amp;IF(AND(N(G902)=0,AND(D902&lt;&gt;"",E902&lt;&gt;""),N(E902)&lt;=N(D902)),"END BEFORE START; ",IF(N(M902)&lt;=0,"NO HOURS; ",""))&amp;IF(AND(N(A902)&gt;0,B902&lt;&gt;"",COUNTIFS('Time Entries'!$A$2:$A$1500,A902,'Time Entries'!$B$2:$B$1500,B902,'Time Entries'!$C$2:$C$1500,C902,'Time Entries'!$M$2:$M$1500,M902)&gt;1),"POSSIBLE DUPLICATE; ","")&amp;IF(AND(N(A902)&gt;0,B902&lt;&gt;"",N('Settings'!$B$2)&gt;0,SUMIFS('Time Entries'!$M$2:$M$1500,'Time Entries'!$A$2:$A$1500,A902,'Time Entries'!$B$2:$B$1500,B902)&gt;N('Settings'!$B$2)),"LONG DAY; ","")&amp;IF(AND(N(A902)&gt;0,N(J902)&gt;0,N(J902)-N(A902)&gt;N('Settings'!$B$4)),"ENTERED LATE; ","")&amp;IF(AND(N(A902)&gt;0,K902="",TODAY()-N(A902)&gt;=N('Settings'!$B$5)),"NOT APPROVED; ","")="","",LEFT(IF(N(A902)=0,"NO DATE; ",IF(A902&gt;TODAY(),"FUTURE DATE; ",""))&amp;IF(B902="","NO WORKER; ",IF(COUNTIF('Workers'!$A$2:$A$61,B902)=0,"WORKER NOT ON WORKERS SHEET; ",""))&amp;IF(C902="","NO JOB; ",IF(COUNTIF('Jobs'!$A$2:$A$61,C902)=0,"JOB NOT ON JOBS SHEET; ",""))&amp;IF(AND(N(G902)=0,AND(D902&lt;&gt;"",E902&lt;&gt;""),N(E902)&lt;=N(D902)),"END BEFORE START; ",IF(N(M902)&lt;=0,"NO HOURS; ",""))&amp;IF(AND(N(A902)&gt;0,B902&lt;&gt;"",COUNTIFS('Time Entries'!$A$2:$A$1500,A902,'Time Entries'!$B$2:$B$1500,B902,'Time Entries'!$C$2:$C$1500,C902,'Time Entries'!$M$2:$M$1500,M902)&gt;1),"POSSIBLE DUPLICATE; ","")&amp;IF(AND(N(A902)&gt;0,B902&lt;&gt;"",N('Settings'!$B$2)&gt;0,SUMIFS('Time Entries'!$M$2:$M$1500,'Time Entries'!$A$2:$A$1500,A902,'Time Entries'!$B$2:$B$1500,B902)&gt;N('Settings'!$B$2)),"LONG DAY; ","")&amp;IF(AND(N(A902)&gt;0,N(J902)&gt;0,N(J902)-N(A902)&gt;N('Settings'!$B$4)),"ENTERED LATE; ","")&amp;IF(AND(N(A902)&gt;0,K902="",TODAY()-N(A902)&gt;=N('Settings'!$B$5)),"NOT APPROVED; ",""),LEN(IF(N(A902)=0,"NO DATE; ",IF(A902&gt;TODAY(),"FUTURE DATE; ",""))&amp;IF(B902="","NO WORKER; ",IF(COUNTIF('Workers'!$A$2:$A$61,B902)=0,"WORKER NOT ON WORKERS SHEET; ",""))&amp;IF(C902="","NO JOB; ",IF(COUNTIF('Jobs'!$A$2:$A$61,C902)=0,"JOB NOT ON JOBS SHEET; ",""))&amp;IF(AND(N(G902)=0,AND(D902&lt;&gt;"",E902&lt;&gt;""),N(E902)&lt;=N(D902)),"END BEFORE START; ",IF(N(M902)&lt;=0,"NO HOURS; ",""))&amp;IF(AND(N(A902)&gt;0,B902&lt;&gt;"",COUNTIFS('Time Entries'!$A$2:$A$1500,A902,'Time Entries'!$B$2:$B$1500,B902,'Time Entries'!$C$2:$C$1500,C902,'Time Entries'!$M$2:$M$1500,M902)&gt;1),"POSSIBLE DUPLICATE; ","")&amp;IF(AND(N(A902)&gt;0,B902&lt;&gt;"",N('Settings'!$B$2)&gt;0,SUMIFS('Time Entries'!$M$2:$M$1500,'Time Entries'!$A$2:$A$1500,A902,'Time Entries'!$B$2:$B$1500,B902)&gt;N('Settings'!$B$2)),"LONG DAY; ","")&amp;IF(AND(N(A902)&gt;0,N(J902)&gt;0,N(J902)-N(A902)&gt;N('Settings'!$B$4)),"ENTERED LATE; ","")&amp;IF(AND(N(A902)&gt;0,K902="",TODAY()-N(A902)&gt;=N('Settings'!$B$5)),"NOT APPROVED; ",""))-2)))</f>
        <v/>
      </c>
    </row>
    <row r="903">
      <c r="A903" s="6" t="n"/>
      <c r="D903" s="7" t="n"/>
      <c r="E903" s="7" t="n"/>
      <c r="J903" s="6" t="n"/>
      <c r="L903" s="8" t="n"/>
      <c r="M903" s="9">
        <f>IF(NOT(OR(A903&lt;&gt;"",B903&lt;&gt;"",C903&lt;&gt;"")),"",IF(N(G903)&gt;0,N(G903),IF(AND(AND(D903&lt;&gt;"",E903&lt;&gt;""),N(E903)&gt;N(D903)),ROUND((N(E903)-N(D903))*24-N(F903)/60,2),"")))</f>
        <v/>
      </c>
      <c r="N903" s="6">
        <f>IF(N(A903)=0,"",A903-WEEKDAY(A903,3))</f>
        <v/>
      </c>
      <c r="O903" s="8">
        <f>IF(NOT(OR(A903&lt;&gt;"",B903&lt;&gt;"",C903&lt;&gt;"")),"",IF(IF(N(A903)=0,"NO DATE; ",IF(A903&gt;TODAY(),"FUTURE DATE; ",""))&amp;IF(B903="","NO WORKER; ",IF(COUNTIF('Workers'!$A$2:$A$61,B903)=0,"WORKER NOT ON WORKERS SHEET; ",""))&amp;IF(C903="","NO JOB; ",IF(COUNTIF('Jobs'!$A$2:$A$61,C903)=0,"JOB NOT ON JOBS SHEET; ",""))&amp;IF(AND(N(G903)=0,AND(D903&lt;&gt;"",E903&lt;&gt;""),N(E903)&lt;=N(D903)),"END BEFORE START; ",IF(N(M903)&lt;=0,"NO HOURS; ",""))&amp;IF(AND(N(A903)&gt;0,B903&lt;&gt;"",COUNTIFS('Time Entries'!$A$2:$A$1500,A903,'Time Entries'!$B$2:$B$1500,B903,'Time Entries'!$C$2:$C$1500,C903,'Time Entries'!$M$2:$M$1500,M903)&gt;1),"POSSIBLE DUPLICATE; ","")&amp;IF(AND(N(A903)&gt;0,B903&lt;&gt;"",N('Settings'!$B$2)&gt;0,SUMIFS('Time Entries'!$M$2:$M$1500,'Time Entries'!$A$2:$A$1500,A903,'Time Entries'!$B$2:$B$1500,B903)&gt;N('Settings'!$B$2)),"LONG DAY; ","")&amp;IF(AND(N(A903)&gt;0,N(J903)&gt;0,N(J903)-N(A903)&gt;N('Settings'!$B$4)),"ENTERED LATE; ","")&amp;IF(AND(N(A903)&gt;0,K903="",TODAY()-N(A903)&gt;=N('Settings'!$B$5)),"NOT APPROVED; ","")="","",LEFT(IF(N(A903)=0,"NO DATE; ",IF(A903&gt;TODAY(),"FUTURE DATE; ",""))&amp;IF(B903="","NO WORKER; ",IF(COUNTIF('Workers'!$A$2:$A$61,B903)=0,"WORKER NOT ON WORKERS SHEET; ",""))&amp;IF(C903="","NO JOB; ",IF(COUNTIF('Jobs'!$A$2:$A$61,C903)=0,"JOB NOT ON JOBS SHEET; ",""))&amp;IF(AND(N(G903)=0,AND(D903&lt;&gt;"",E903&lt;&gt;""),N(E903)&lt;=N(D903)),"END BEFORE START; ",IF(N(M903)&lt;=0,"NO HOURS; ",""))&amp;IF(AND(N(A903)&gt;0,B903&lt;&gt;"",COUNTIFS('Time Entries'!$A$2:$A$1500,A903,'Time Entries'!$B$2:$B$1500,B903,'Time Entries'!$C$2:$C$1500,C903,'Time Entries'!$M$2:$M$1500,M903)&gt;1),"POSSIBLE DUPLICATE; ","")&amp;IF(AND(N(A903)&gt;0,B903&lt;&gt;"",N('Settings'!$B$2)&gt;0,SUMIFS('Time Entries'!$M$2:$M$1500,'Time Entries'!$A$2:$A$1500,A903,'Time Entries'!$B$2:$B$1500,B903)&gt;N('Settings'!$B$2)),"LONG DAY; ","")&amp;IF(AND(N(A903)&gt;0,N(J903)&gt;0,N(J903)-N(A903)&gt;N('Settings'!$B$4)),"ENTERED LATE; ","")&amp;IF(AND(N(A903)&gt;0,K903="",TODAY()-N(A903)&gt;=N('Settings'!$B$5)),"NOT APPROVED; ",""),LEN(IF(N(A903)=0,"NO DATE; ",IF(A903&gt;TODAY(),"FUTURE DATE; ",""))&amp;IF(B903="","NO WORKER; ",IF(COUNTIF('Workers'!$A$2:$A$61,B903)=0,"WORKER NOT ON WORKERS SHEET; ",""))&amp;IF(C903="","NO JOB; ",IF(COUNTIF('Jobs'!$A$2:$A$61,C903)=0,"JOB NOT ON JOBS SHEET; ",""))&amp;IF(AND(N(G903)=0,AND(D903&lt;&gt;"",E903&lt;&gt;""),N(E903)&lt;=N(D903)),"END BEFORE START; ",IF(N(M903)&lt;=0,"NO HOURS; ",""))&amp;IF(AND(N(A903)&gt;0,B903&lt;&gt;"",COUNTIFS('Time Entries'!$A$2:$A$1500,A903,'Time Entries'!$B$2:$B$1500,B903,'Time Entries'!$C$2:$C$1500,C903,'Time Entries'!$M$2:$M$1500,M903)&gt;1),"POSSIBLE DUPLICATE; ","")&amp;IF(AND(N(A903)&gt;0,B903&lt;&gt;"",N('Settings'!$B$2)&gt;0,SUMIFS('Time Entries'!$M$2:$M$1500,'Time Entries'!$A$2:$A$1500,A903,'Time Entries'!$B$2:$B$1500,B903)&gt;N('Settings'!$B$2)),"LONG DAY; ","")&amp;IF(AND(N(A903)&gt;0,N(J903)&gt;0,N(J903)-N(A903)&gt;N('Settings'!$B$4)),"ENTERED LATE; ","")&amp;IF(AND(N(A903)&gt;0,K903="",TODAY()-N(A903)&gt;=N('Settings'!$B$5)),"NOT APPROVED; ",""))-2)))</f>
        <v/>
      </c>
    </row>
    <row r="904">
      <c r="A904" s="6" t="n"/>
      <c r="D904" s="7" t="n"/>
      <c r="E904" s="7" t="n"/>
      <c r="J904" s="6" t="n"/>
      <c r="L904" s="8" t="n"/>
      <c r="M904" s="9">
        <f>IF(NOT(OR(A904&lt;&gt;"",B904&lt;&gt;"",C904&lt;&gt;"")),"",IF(N(G904)&gt;0,N(G904),IF(AND(AND(D904&lt;&gt;"",E904&lt;&gt;""),N(E904)&gt;N(D904)),ROUND((N(E904)-N(D904))*24-N(F904)/60,2),"")))</f>
        <v/>
      </c>
      <c r="N904" s="6">
        <f>IF(N(A904)=0,"",A904-WEEKDAY(A904,3))</f>
        <v/>
      </c>
      <c r="O904" s="8">
        <f>IF(NOT(OR(A904&lt;&gt;"",B904&lt;&gt;"",C904&lt;&gt;"")),"",IF(IF(N(A904)=0,"NO DATE; ",IF(A904&gt;TODAY(),"FUTURE DATE; ",""))&amp;IF(B904="","NO WORKER; ",IF(COUNTIF('Workers'!$A$2:$A$61,B904)=0,"WORKER NOT ON WORKERS SHEET; ",""))&amp;IF(C904="","NO JOB; ",IF(COUNTIF('Jobs'!$A$2:$A$61,C904)=0,"JOB NOT ON JOBS SHEET; ",""))&amp;IF(AND(N(G904)=0,AND(D904&lt;&gt;"",E904&lt;&gt;""),N(E904)&lt;=N(D904)),"END BEFORE START; ",IF(N(M904)&lt;=0,"NO HOURS; ",""))&amp;IF(AND(N(A904)&gt;0,B904&lt;&gt;"",COUNTIFS('Time Entries'!$A$2:$A$1500,A904,'Time Entries'!$B$2:$B$1500,B904,'Time Entries'!$C$2:$C$1500,C904,'Time Entries'!$M$2:$M$1500,M904)&gt;1),"POSSIBLE DUPLICATE; ","")&amp;IF(AND(N(A904)&gt;0,B904&lt;&gt;"",N('Settings'!$B$2)&gt;0,SUMIFS('Time Entries'!$M$2:$M$1500,'Time Entries'!$A$2:$A$1500,A904,'Time Entries'!$B$2:$B$1500,B904)&gt;N('Settings'!$B$2)),"LONG DAY; ","")&amp;IF(AND(N(A904)&gt;0,N(J904)&gt;0,N(J904)-N(A904)&gt;N('Settings'!$B$4)),"ENTERED LATE; ","")&amp;IF(AND(N(A904)&gt;0,K904="",TODAY()-N(A904)&gt;=N('Settings'!$B$5)),"NOT APPROVED; ","")="","",LEFT(IF(N(A904)=0,"NO DATE; ",IF(A904&gt;TODAY(),"FUTURE DATE; ",""))&amp;IF(B904="","NO WORKER; ",IF(COUNTIF('Workers'!$A$2:$A$61,B904)=0,"WORKER NOT ON WORKERS SHEET; ",""))&amp;IF(C904="","NO JOB; ",IF(COUNTIF('Jobs'!$A$2:$A$61,C904)=0,"JOB NOT ON JOBS SHEET; ",""))&amp;IF(AND(N(G904)=0,AND(D904&lt;&gt;"",E904&lt;&gt;""),N(E904)&lt;=N(D904)),"END BEFORE START; ",IF(N(M904)&lt;=0,"NO HOURS; ",""))&amp;IF(AND(N(A904)&gt;0,B904&lt;&gt;"",COUNTIFS('Time Entries'!$A$2:$A$1500,A904,'Time Entries'!$B$2:$B$1500,B904,'Time Entries'!$C$2:$C$1500,C904,'Time Entries'!$M$2:$M$1500,M904)&gt;1),"POSSIBLE DUPLICATE; ","")&amp;IF(AND(N(A904)&gt;0,B904&lt;&gt;"",N('Settings'!$B$2)&gt;0,SUMIFS('Time Entries'!$M$2:$M$1500,'Time Entries'!$A$2:$A$1500,A904,'Time Entries'!$B$2:$B$1500,B904)&gt;N('Settings'!$B$2)),"LONG DAY; ","")&amp;IF(AND(N(A904)&gt;0,N(J904)&gt;0,N(J904)-N(A904)&gt;N('Settings'!$B$4)),"ENTERED LATE; ","")&amp;IF(AND(N(A904)&gt;0,K904="",TODAY()-N(A904)&gt;=N('Settings'!$B$5)),"NOT APPROVED; ",""),LEN(IF(N(A904)=0,"NO DATE; ",IF(A904&gt;TODAY(),"FUTURE DATE; ",""))&amp;IF(B904="","NO WORKER; ",IF(COUNTIF('Workers'!$A$2:$A$61,B904)=0,"WORKER NOT ON WORKERS SHEET; ",""))&amp;IF(C904="","NO JOB; ",IF(COUNTIF('Jobs'!$A$2:$A$61,C904)=0,"JOB NOT ON JOBS SHEET; ",""))&amp;IF(AND(N(G904)=0,AND(D904&lt;&gt;"",E904&lt;&gt;""),N(E904)&lt;=N(D904)),"END BEFORE START; ",IF(N(M904)&lt;=0,"NO HOURS; ",""))&amp;IF(AND(N(A904)&gt;0,B904&lt;&gt;"",COUNTIFS('Time Entries'!$A$2:$A$1500,A904,'Time Entries'!$B$2:$B$1500,B904,'Time Entries'!$C$2:$C$1500,C904,'Time Entries'!$M$2:$M$1500,M904)&gt;1),"POSSIBLE DUPLICATE; ","")&amp;IF(AND(N(A904)&gt;0,B904&lt;&gt;"",N('Settings'!$B$2)&gt;0,SUMIFS('Time Entries'!$M$2:$M$1500,'Time Entries'!$A$2:$A$1500,A904,'Time Entries'!$B$2:$B$1500,B904)&gt;N('Settings'!$B$2)),"LONG DAY; ","")&amp;IF(AND(N(A904)&gt;0,N(J904)&gt;0,N(J904)-N(A904)&gt;N('Settings'!$B$4)),"ENTERED LATE; ","")&amp;IF(AND(N(A904)&gt;0,K904="",TODAY()-N(A904)&gt;=N('Settings'!$B$5)),"NOT APPROVED; ",""))-2)))</f>
        <v/>
      </c>
    </row>
    <row r="905">
      <c r="A905" s="6" t="n"/>
      <c r="D905" s="7" t="n"/>
      <c r="E905" s="7" t="n"/>
      <c r="J905" s="6" t="n"/>
      <c r="L905" s="8" t="n"/>
      <c r="M905" s="9">
        <f>IF(NOT(OR(A905&lt;&gt;"",B905&lt;&gt;"",C905&lt;&gt;"")),"",IF(N(G905)&gt;0,N(G905),IF(AND(AND(D905&lt;&gt;"",E905&lt;&gt;""),N(E905)&gt;N(D905)),ROUND((N(E905)-N(D905))*24-N(F905)/60,2),"")))</f>
        <v/>
      </c>
      <c r="N905" s="6">
        <f>IF(N(A905)=0,"",A905-WEEKDAY(A905,3))</f>
        <v/>
      </c>
      <c r="O905" s="8">
        <f>IF(NOT(OR(A905&lt;&gt;"",B905&lt;&gt;"",C905&lt;&gt;"")),"",IF(IF(N(A905)=0,"NO DATE; ",IF(A905&gt;TODAY(),"FUTURE DATE; ",""))&amp;IF(B905="","NO WORKER; ",IF(COUNTIF('Workers'!$A$2:$A$61,B905)=0,"WORKER NOT ON WORKERS SHEET; ",""))&amp;IF(C905="","NO JOB; ",IF(COUNTIF('Jobs'!$A$2:$A$61,C905)=0,"JOB NOT ON JOBS SHEET; ",""))&amp;IF(AND(N(G905)=0,AND(D905&lt;&gt;"",E905&lt;&gt;""),N(E905)&lt;=N(D905)),"END BEFORE START; ",IF(N(M905)&lt;=0,"NO HOURS; ",""))&amp;IF(AND(N(A905)&gt;0,B905&lt;&gt;"",COUNTIFS('Time Entries'!$A$2:$A$1500,A905,'Time Entries'!$B$2:$B$1500,B905,'Time Entries'!$C$2:$C$1500,C905,'Time Entries'!$M$2:$M$1500,M905)&gt;1),"POSSIBLE DUPLICATE; ","")&amp;IF(AND(N(A905)&gt;0,B905&lt;&gt;"",N('Settings'!$B$2)&gt;0,SUMIFS('Time Entries'!$M$2:$M$1500,'Time Entries'!$A$2:$A$1500,A905,'Time Entries'!$B$2:$B$1500,B905)&gt;N('Settings'!$B$2)),"LONG DAY; ","")&amp;IF(AND(N(A905)&gt;0,N(J905)&gt;0,N(J905)-N(A905)&gt;N('Settings'!$B$4)),"ENTERED LATE; ","")&amp;IF(AND(N(A905)&gt;0,K905="",TODAY()-N(A905)&gt;=N('Settings'!$B$5)),"NOT APPROVED; ","")="","",LEFT(IF(N(A905)=0,"NO DATE; ",IF(A905&gt;TODAY(),"FUTURE DATE; ",""))&amp;IF(B905="","NO WORKER; ",IF(COUNTIF('Workers'!$A$2:$A$61,B905)=0,"WORKER NOT ON WORKERS SHEET; ",""))&amp;IF(C905="","NO JOB; ",IF(COUNTIF('Jobs'!$A$2:$A$61,C905)=0,"JOB NOT ON JOBS SHEET; ",""))&amp;IF(AND(N(G905)=0,AND(D905&lt;&gt;"",E905&lt;&gt;""),N(E905)&lt;=N(D905)),"END BEFORE START; ",IF(N(M905)&lt;=0,"NO HOURS; ",""))&amp;IF(AND(N(A905)&gt;0,B905&lt;&gt;"",COUNTIFS('Time Entries'!$A$2:$A$1500,A905,'Time Entries'!$B$2:$B$1500,B905,'Time Entries'!$C$2:$C$1500,C905,'Time Entries'!$M$2:$M$1500,M905)&gt;1),"POSSIBLE DUPLICATE; ","")&amp;IF(AND(N(A905)&gt;0,B905&lt;&gt;"",N('Settings'!$B$2)&gt;0,SUMIFS('Time Entries'!$M$2:$M$1500,'Time Entries'!$A$2:$A$1500,A905,'Time Entries'!$B$2:$B$1500,B905)&gt;N('Settings'!$B$2)),"LONG DAY; ","")&amp;IF(AND(N(A905)&gt;0,N(J905)&gt;0,N(J905)-N(A905)&gt;N('Settings'!$B$4)),"ENTERED LATE; ","")&amp;IF(AND(N(A905)&gt;0,K905="",TODAY()-N(A905)&gt;=N('Settings'!$B$5)),"NOT APPROVED; ",""),LEN(IF(N(A905)=0,"NO DATE; ",IF(A905&gt;TODAY(),"FUTURE DATE; ",""))&amp;IF(B905="","NO WORKER; ",IF(COUNTIF('Workers'!$A$2:$A$61,B905)=0,"WORKER NOT ON WORKERS SHEET; ",""))&amp;IF(C905="","NO JOB; ",IF(COUNTIF('Jobs'!$A$2:$A$61,C905)=0,"JOB NOT ON JOBS SHEET; ",""))&amp;IF(AND(N(G905)=0,AND(D905&lt;&gt;"",E905&lt;&gt;""),N(E905)&lt;=N(D905)),"END BEFORE START; ",IF(N(M905)&lt;=0,"NO HOURS; ",""))&amp;IF(AND(N(A905)&gt;0,B905&lt;&gt;"",COUNTIFS('Time Entries'!$A$2:$A$1500,A905,'Time Entries'!$B$2:$B$1500,B905,'Time Entries'!$C$2:$C$1500,C905,'Time Entries'!$M$2:$M$1500,M905)&gt;1),"POSSIBLE DUPLICATE; ","")&amp;IF(AND(N(A905)&gt;0,B905&lt;&gt;"",N('Settings'!$B$2)&gt;0,SUMIFS('Time Entries'!$M$2:$M$1500,'Time Entries'!$A$2:$A$1500,A905,'Time Entries'!$B$2:$B$1500,B905)&gt;N('Settings'!$B$2)),"LONG DAY; ","")&amp;IF(AND(N(A905)&gt;0,N(J905)&gt;0,N(J905)-N(A905)&gt;N('Settings'!$B$4)),"ENTERED LATE; ","")&amp;IF(AND(N(A905)&gt;0,K905="",TODAY()-N(A905)&gt;=N('Settings'!$B$5)),"NOT APPROVED; ",""))-2)))</f>
        <v/>
      </c>
    </row>
    <row r="906">
      <c r="A906" s="6" t="n"/>
      <c r="D906" s="7" t="n"/>
      <c r="E906" s="7" t="n"/>
      <c r="J906" s="6" t="n"/>
      <c r="L906" s="8" t="n"/>
      <c r="M906" s="9">
        <f>IF(NOT(OR(A906&lt;&gt;"",B906&lt;&gt;"",C906&lt;&gt;"")),"",IF(N(G906)&gt;0,N(G906),IF(AND(AND(D906&lt;&gt;"",E906&lt;&gt;""),N(E906)&gt;N(D906)),ROUND((N(E906)-N(D906))*24-N(F906)/60,2),"")))</f>
        <v/>
      </c>
      <c r="N906" s="6">
        <f>IF(N(A906)=0,"",A906-WEEKDAY(A906,3))</f>
        <v/>
      </c>
      <c r="O906" s="8">
        <f>IF(NOT(OR(A906&lt;&gt;"",B906&lt;&gt;"",C906&lt;&gt;"")),"",IF(IF(N(A906)=0,"NO DATE; ",IF(A906&gt;TODAY(),"FUTURE DATE; ",""))&amp;IF(B906="","NO WORKER; ",IF(COUNTIF('Workers'!$A$2:$A$61,B906)=0,"WORKER NOT ON WORKERS SHEET; ",""))&amp;IF(C906="","NO JOB; ",IF(COUNTIF('Jobs'!$A$2:$A$61,C906)=0,"JOB NOT ON JOBS SHEET; ",""))&amp;IF(AND(N(G906)=0,AND(D906&lt;&gt;"",E906&lt;&gt;""),N(E906)&lt;=N(D906)),"END BEFORE START; ",IF(N(M906)&lt;=0,"NO HOURS; ",""))&amp;IF(AND(N(A906)&gt;0,B906&lt;&gt;"",COUNTIFS('Time Entries'!$A$2:$A$1500,A906,'Time Entries'!$B$2:$B$1500,B906,'Time Entries'!$C$2:$C$1500,C906,'Time Entries'!$M$2:$M$1500,M906)&gt;1),"POSSIBLE DUPLICATE; ","")&amp;IF(AND(N(A906)&gt;0,B906&lt;&gt;"",N('Settings'!$B$2)&gt;0,SUMIFS('Time Entries'!$M$2:$M$1500,'Time Entries'!$A$2:$A$1500,A906,'Time Entries'!$B$2:$B$1500,B906)&gt;N('Settings'!$B$2)),"LONG DAY; ","")&amp;IF(AND(N(A906)&gt;0,N(J906)&gt;0,N(J906)-N(A906)&gt;N('Settings'!$B$4)),"ENTERED LATE; ","")&amp;IF(AND(N(A906)&gt;0,K906="",TODAY()-N(A906)&gt;=N('Settings'!$B$5)),"NOT APPROVED; ","")="","",LEFT(IF(N(A906)=0,"NO DATE; ",IF(A906&gt;TODAY(),"FUTURE DATE; ",""))&amp;IF(B906="","NO WORKER; ",IF(COUNTIF('Workers'!$A$2:$A$61,B906)=0,"WORKER NOT ON WORKERS SHEET; ",""))&amp;IF(C906="","NO JOB; ",IF(COUNTIF('Jobs'!$A$2:$A$61,C906)=0,"JOB NOT ON JOBS SHEET; ",""))&amp;IF(AND(N(G906)=0,AND(D906&lt;&gt;"",E906&lt;&gt;""),N(E906)&lt;=N(D906)),"END BEFORE START; ",IF(N(M906)&lt;=0,"NO HOURS; ",""))&amp;IF(AND(N(A906)&gt;0,B906&lt;&gt;"",COUNTIFS('Time Entries'!$A$2:$A$1500,A906,'Time Entries'!$B$2:$B$1500,B906,'Time Entries'!$C$2:$C$1500,C906,'Time Entries'!$M$2:$M$1500,M906)&gt;1),"POSSIBLE DUPLICATE; ","")&amp;IF(AND(N(A906)&gt;0,B906&lt;&gt;"",N('Settings'!$B$2)&gt;0,SUMIFS('Time Entries'!$M$2:$M$1500,'Time Entries'!$A$2:$A$1500,A906,'Time Entries'!$B$2:$B$1500,B906)&gt;N('Settings'!$B$2)),"LONG DAY; ","")&amp;IF(AND(N(A906)&gt;0,N(J906)&gt;0,N(J906)-N(A906)&gt;N('Settings'!$B$4)),"ENTERED LATE; ","")&amp;IF(AND(N(A906)&gt;0,K906="",TODAY()-N(A906)&gt;=N('Settings'!$B$5)),"NOT APPROVED; ",""),LEN(IF(N(A906)=0,"NO DATE; ",IF(A906&gt;TODAY(),"FUTURE DATE; ",""))&amp;IF(B906="","NO WORKER; ",IF(COUNTIF('Workers'!$A$2:$A$61,B906)=0,"WORKER NOT ON WORKERS SHEET; ",""))&amp;IF(C906="","NO JOB; ",IF(COUNTIF('Jobs'!$A$2:$A$61,C906)=0,"JOB NOT ON JOBS SHEET; ",""))&amp;IF(AND(N(G906)=0,AND(D906&lt;&gt;"",E906&lt;&gt;""),N(E906)&lt;=N(D906)),"END BEFORE START; ",IF(N(M906)&lt;=0,"NO HOURS; ",""))&amp;IF(AND(N(A906)&gt;0,B906&lt;&gt;"",COUNTIFS('Time Entries'!$A$2:$A$1500,A906,'Time Entries'!$B$2:$B$1500,B906,'Time Entries'!$C$2:$C$1500,C906,'Time Entries'!$M$2:$M$1500,M906)&gt;1),"POSSIBLE DUPLICATE; ","")&amp;IF(AND(N(A906)&gt;0,B906&lt;&gt;"",N('Settings'!$B$2)&gt;0,SUMIFS('Time Entries'!$M$2:$M$1500,'Time Entries'!$A$2:$A$1500,A906,'Time Entries'!$B$2:$B$1500,B906)&gt;N('Settings'!$B$2)),"LONG DAY; ","")&amp;IF(AND(N(A906)&gt;0,N(J906)&gt;0,N(J906)-N(A906)&gt;N('Settings'!$B$4)),"ENTERED LATE; ","")&amp;IF(AND(N(A906)&gt;0,K906="",TODAY()-N(A906)&gt;=N('Settings'!$B$5)),"NOT APPROVED; ",""))-2)))</f>
        <v/>
      </c>
    </row>
    <row r="907">
      <c r="A907" s="6" t="n"/>
      <c r="D907" s="7" t="n"/>
      <c r="E907" s="7" t="n"/>
      <c r="J907" s="6" t="n"/>
      <c r="L907" s="8" t="n"/>
      <c r="M907" s="9">
        <f>IF(NOT(OR(A907&lt;&gt;"",B907&lt;&gt;"",C907&lt;&gt;"")),"",IF(N(G907)&gt;0,N(G907),IF(AND(AND(D907&lt;&gt;"",E907&lt;&gt;""),N(E907)&gt;N(D907)),ROUND((N(E907)-N(D907))*24-N(F907)/60,2),"")))</f>
        <v/>
      </c>
      <c r="N907" s="6">
        <f>IF(N(A907)=0,"",A907-WEEKDAY(A907,3))</f>
        <v/>
      </c>
      <c r="O907" s="8">
        <f>IF(NOT(OR(A907&lt;&gt;"",B907&lt;&gt;"",C907&lt;&gt;"")),"",IF(IF(N(A907)=0,"NO DATE; ",IF(A907&gt;TODAY(),"FUTURE DATE; ",""))&amp;IF(B907="","NO WORKER; ",IF(COUNTIF('Workers'!$A$2:$A$61,B907)=0,"WORKER NOT ON WORKERS SHEET; ",""))&amp;IF(C907="","NO JOB; ",IF(COUNTIF('Jobs'!$A$2:$A$61,C907)=0,"JOB NOT ON JOBS SHEET; ",""))&amp;IF(AND(N(G907)=0,AND(D907&lt;&gt;"",E907&lt;&gt;""),N(E907)&lt;=N(D907)),"END BEFORE START; ",IF(N(M907)&lt;=0,"NO HOURS; ",""))&amp;IF(AND(N(A907)&gt;0,B907&lt;&gt;"",COUNTIFS('Time Entries'!$A$2:$A$1500,A907,'Time Entries'!$B$2:$B$1500,B907,'Time Entries'!$C$2:$C$1500,C907,'Time Entries'!$M$2:$M$1500,M907)&gt;1),"POSSIBLE DUPLICATE; ","")&amp;IF(AND(N(A907)&gt;0,B907&lt;&gt;"",N('Settings'!$B$2)&gt;0,SUMIFS('Time Entries'!$M$2:$M$1500,'Time Entries'!$A$2:$A$1500,A907,'Time Entries'!$B$2:$B$1500,B907)&gt;N('Settings'!$B$2)),"LONG DAY; ","")&amp;IF(AND(N(A907)&gt;0,N(J907)&gt;0,N(J907)-N(A907)&gt;N('Settings'!$B$4)),"ENTERED LATE; ","")&amp;IF(AND(N(A907)&gt;0,K907="",TODAY()-N(A907)&gt;=N('Settings'!$B$5)),"NOT APPROVED; ","")="","",LEFT(IF(N(A907)=0,"NO DATE; ",IF(A907&gt;TODAY(),"FUTURE DATE; ",""))&amp;IF(B907="","NO WORKER; ",IF(COUNTIF('Workers'!$A$2:$A$61,B907)=0,"WORKER NOT ON WORKERS SHEET; ",""))&amp;IF(C907="","NO JOB; ",IF(COUNTIF('Jobs'!$A$2:$A$61,C907)=0,"JOB NOT ON JOBS SHEET; ",""))&amp;IF(AND(N(G907)=0,AND(D907&lt;&gt;"",E907&lt;&gt;""),N(E907)&lt;=N(D907)),"END BEFORE START; ",IF(N(M907)&lt;=0,"NO HOURS; ",""))&amp;IF(AND(N(A907)&gt;0,B907&lt;&gt;"",COUNTIFS('Time Entries'!$A$2:$A$1500,A907,'Time Entries'!$B$2:$B$1500,B907,'Time Entries'!$C$2:$C$1500,C907,'Time Entries'!$M$2:$M$1500,M907)&gt;1),"POSSIBLE DUPLICATE; ","")&amp;IF(AND(N(A907)&gt;0,B907&lt;&gt;"",N('Settings'!$B$2)&gt;0,SUMIFS('Time Entries'!$M$2:$M$1500,'Time Entries'!$A$2:$A$1500,A907,'Time Entries'!$B$2:$B$1500,B907)&gt;N('Settings'!$B$2)),"LONG DAY; ","")&amp;IF(AND(N(A907)&gt;0,N(J907)&gt;0,N(J907)-N(A907)&gt;N('Settings'!$B$4)),"ENTERED LATE; ","")&amp;IF(AND(N(A907)&gt;0,K907="",TODAY()-N(A907)&gt;=N('Settings'!$B$5)),"NOT APPROVED; ",""),LEN(IF(N(A907)=0,"NO DATE; ",IF(A907&gt;TODAY(),"FUTURE DATE; ",""))&amp;IF(B907="","NO WORKER; ",IF(COUNTIF('Workers'!$A$2:$A$61,B907)=0,"WORKER NOT ON WORKERS SHEET; ",""))&amp;IF(C907="","NO JOB; ",IF(COUNTIF('Jobs'!$A$2:$A$61,C907)=0,"JOB NOT ON JOBS SHEET; ",""))&amp;IF(AND(N(G907)=0,AND(D907&lt;&gt;"",E907&lt;&gt;""),N(E907)&lt;=N(D907)),"END BEFORE START; ",IF(N(M907)&lt;=0,"NO HOURS; ",""))&amp;IF(AND(N(A907)&gt;0,B907&lt;&gt;"",COUNTIFS('Time Entries'!$A$2:$A$1500,A907,'Time Entries'!$B$2:$B$1500,B907,'Time Entries'!$C$2:$C$1500,C907,'Time Entries'!$M$2:$M$1500,M907)&gt;1),"POSSIBLE DUPLICATE; ","")&amp;IF(AND(N(A907)&gt;0,B907&lt;&gt;"",N('Settings'!$B$2)&gt;0,SUMIFS('Time Entries'!$M$2:$M$1500,'Time Entries'!$A$2:$A$1500,A907,'Time Entries'!$B$2:$B$1500,B907)&gt;N('Settings'!$B$2)),"LONG DAY; ","")&amp;IF(AND(N(A907)&gt;0,N(J907)&gt;0,N(J907)-N(A907)&gt;N('Settings'!$B$4)),"ENTERED LATE; ","")&amp;IF(AND(N(A907)&gt;0,K907="",TODAY()-N(A907)&gt;=N('Settings'!$B$5)),"NOT APPROVED; ",""))-2)))</f>
        <v/>
      </c>
    </row>
    <row r="908">
      <c r="A908" s="6" t="n"/>
      <c r="D908" s="7" t="n"/>
      <c r="E908" s="7" t="n"/>
      <c r="J908" s="6" t="n"/>
      <c r="L908" s="8" t="n"/>
      <c r="M908" s="9">
        <f>IF(NOT(OR(A908&lt;&gt;"",B908&lt;&gt;"",C908&lt;&gt;"")),"",IF(N(G908)&gt;0,N(G908),IF(AND(AND(D908&lt;&gt;"",E908&lt;&gt;""),N(E908)&gt;N(D908)),ROUND((N(E908)-N(D908))*24-N(F908)/60,2),"")))</f>
        <v/>
      </c>
      <c r="N908" s="6">
        <f>IF(N(A908)=0,"",A908-WEEKDAY(A908,3))</f>
        <v/>
      </c>
      <c r="O908" s="8">
        <f>IF(NOT(OR(A908&lt;&gt;"",B908&lt;&gt;"",C908&lt;&gt;"")),"",IF(IF(N(A908)=0,"NO DATE; ",IF(A908&gt;TODAY(),"FUTURE DATE; ",""))&amp;IF(B908="","NO WORKER; ",IF(COUNTIF('Workers'!$A$2:$A$61,B908)=0,"WORKER NOT ON WORKERS SHEET; ",""))&amp;IF(C908="","NO JOB; ",IF(COUNTIF('Jobs'!$A$2:$A$61,C908)=0,"JOB NOT ON JOBS SHEET; ",""))&amp;IF(AND(N(G908)=0,AND(D908&lt;&gt;"",E908&lt;&gt;""),N(E908)&lt;=N(D908)),"END BEFORE START; ",IF(N(M908)&lt;=0,"NO HOURS; ",""))&amp;IF(AND(N(A908)&gt;0,B908&lt;&gt;"",COUNTIFS('Time Entries'!$A$2:$A$1500,A908,'Time Entries'!$B$2:$B$1500,B908,'Time Entries'!$C$2:$C$1500,C908,'Time Entries'!$M$2:$M$1500,M908)&gt;1),"POSSIBLE DUPLICATE; ","")&amp;IF(AND(N(A908)&gt;0,B908&lt;&gt;"",N('Settings'!$B$2)&gt;0,SUMIFS('Time Entries'!$M$2:$M$1500,'Time Entries'!$A$2:$A$1500,A908,'Time Entries'!$B$2:$B$1500,B908)&gt;N('Settings'!$B$2)),"LONG DAY; ","")&amp;IF(AND(N(A908)&gt;0,N(J908)&gt;0,N(J908)-N(A908)&gt;N('Settings'!$B$4)),"ENTERED LATE; ","")&amp;IF(AND(N(A908)&gt;0,K908="",TODAY()-N(A908)&gt;=N('Settings'!$B$5)),"NOT APPROVED; ","")="","",LEFT(IF(N(A908)=0,"NO DATE; ",IF(A908&gt;TODAY(),"FUTURE DATE; ",""))&amp;IF(B908="","NO WORKER; ",IF(COUNTIF('Workers'!$A$2:$A$61,B908)=0,"WORKER NOT ON WORKERS SHEET; ",""))&amp;IF(C908="","NO JOB; ",IF(COUNTIF('Jobs'!$A$2:$A$61,C908)=0,"JOB NOT ON JOBS SHEET; ",""))&amp;IF(AND(N(G908)=0,AND(D908&lt;&gt;"",E908&lt;&gt;""),N(E908)&lt;=N(D908)),"END BEFORE START; ",IF(N(M908)&lt;=0,"NO HOURS; ",""))&amp;IF(AND(N(A908)&gt;0,B908&lt;&gt;"",COUNTIFS('Time Entries'!$A$2:$A$1500,A908,'Time Entries'!$B$2:$B$1500,B908,'Time Entries'!$C$2:$C$1500,C908,'Time Entries'!$M$2:$M$1500,M908)&gt;1),"POSSIBLE DUPLICATE; ","")&amp;IF(AND(N(A908)&gt;0,B908&lt;&gt;"",N('Settings'!$B$2)&gt;0,SUMIFS('Time Entries'!$M$2:$M$1500,'Time Entries'!$A$2:$A$1500,A908,'Time Entries'!$B$2:$B$1500,B908)&gt;N('Settings'!$B$2)),"LONG DAY; ","")&amp;IF(AND(N(A908)&gt;0,N(J908)&gt;0,N(J908)-N(A908)&gt;N('Settings'!$B$4)),"ENTERED LATE; ","")&amp;IF(AND(N(A908)&gt;0,K908="",TODAY()-N(A908)&gt;=N('Settings'!$B$5)),"NOT APPROVED; ",""),LEN(IF(N(A908)=0,"NO DATE; ",IF(A908&gt;TODAY(),"FUTURE DATE; ",""))&amp;IF(B908="","NO WORKER; ",IF(COUNTIF('Workers'!$A$2:$A$61,B908)=0,"WORKER NOT ON WORKERS SHEET; ",""))&amp;IF(C908="","NO JOB; ",IF(COUNTIF('Jobs'!$A$2:$A$61,C908)=0,"JOB NOT ON JOBS SHEET; ",""))&amp;IF(AND(N(G908)=0,AND(D908&lt;&gt;"",E908&lt;&gt;""),N(E908)&lt;=N(D908)),"END BEFORE START; ",IF(N(M908)&lt;=0,"NO HOURS; ",""))&amp;IF(AND(N(A908)&gt;0,B908&lt;&gt;"",COUNTIFS('Time Entries'!$A$2:$A$1500,A908,'Time Entries'!$B$2:$B$1500,B908,'Time Entries'!$C$2:$C$1500,C908,'Time Entries'!$M$2:$M$1500,M908)&gt;1),"POSSIBLE DUPLICATE; ","")&amp;IF(AND(N(A908)&gt;0,B908&lt;&gt;"",N('Settings'!$B$2)&gt;0,SUMIFS('Time Entries'!$M$2:$M$1500,'Time Entries'!$A$2:$A$1500,A908,'Time Entries'!$B$2:$B$1500,B908)&gt;N('Settings'!$B$2)),"LONG DAY; ","")&amp;IF(AND(N(A908)&gt;0,N(J908)&gt;0,N(J908)-N(A908)&gt;N('Settings'!$B$4)),"ENTERED LATE; ","")&amp;IF(AND(N(A908)&gt;0,K908="",TODAY()-N(A908)&gt;=N('Settings'!$B$5)),"NOT APPROVED; ",""))-2)))</f>
        <v/>
      </c>
    </row>
    <row r="909">
      <c r="A909" s="6" t="n"/>
      <c r="D909" s="7" t="n"/>
      <c r="E909" s="7" t="n"/>
      <c r="J909" s="6" t="n"/>
      <c r="L909" s="8" t="n"/>
      <c r="M909" s="9">
        <f>IF(NOT(OR(A909&lt;&gt;"",B909&lt;&gt;"",C909&lt;&gt;"")),"",IF(N(G909)&gt;0,N(G909),IF(AND(AND(D909&lt;&gt;"",E909&lt;&gt;""),N(E909)&gt;N(D909)),ROUND((N(E909)-N(D909))*24-N(F909)/60,2),"")))</f>
        <v/>
      </c>
      <c r="N909" s="6">
        <f>IF(N(A909)=0,"",A909-WEEKDAY(A909,3))</f>
        <v/>
      </c>
      <c r="O909" s="8">
        <f>IF(NOT(OR(A909&lt;&gt;"",B909&lt;&gt;"",C909&lt;&gt;"")),"",IF(IF(N(A909)=0,"NO DATE; ",IF(A909&gt;TODAY(),"FUTURE DATE; ",""))&amp;IF(B909="","NO WORKER; ",IF(COUNTIF('Workers'!$A$2:$A$61,B909)=0,"WORKER NOT ON WORKERS SHEET; ",""))&amp;IF(C909="","NO JOB; ",IF(COUNTIF('Jobs'!$A$2:$A$61,C909)=0,"JOB NOT ON JOBS SHEET; ",""))&amp;IF(AND(N(G909)=0,AND(D909&lt;&gt;"",E909&lt;&gt;""),N(E909)&lt;=N(D909)),"END BEFORE START; ",IF(N(M909)&lt;=0,"NO HOURS; ",""))&amp;IF(AND(N(A909)&gt;0,B909&lt;&gt;"",COUNTIFS('Time Entries'!$A$2:$A$1500,A909,'Time Entries'!$B$2:$B$1500,B909,'Time Entries'!$C$2:$C$1500,C909,'Time Entries'!$M$2:$M$1500,M909)&gt;1),"POSSIBLE DUPLICATE; ","")&amp;IF(AND(N(A909)&gt;0,B909&lt;&gt;"",N('Settings'!$B$2)&gt;0,SUMIFS('Time Entries'!$M$2:$M$1500,'Time Entries'!$A$2:$A$1500,A909,'Time Entries'!$B$2:$B$1500,B909)&gt;N('Settings'!$B$2)),"LONG DAY; ","")&amp;IF(AND(N(A909)&gt;0,N(J909)&gt;0,N(J909)-N(A909)&gt;N('Settings'!$B$4)),"ENTERED LATE; ","")&amp;IF(AND(N(A909)&gt;0,K909="",TODAY()-N(A909)&gt;=N('Settings'!$B$5)),"NOT APPROVED; ","")="","",LEFT(IF(N(A909)=0,"NO DATE; ",IF(A909&gt;TODAY(),"FUTURE DATE; ",""))&amp;IF(B909="","NO WORKER; ",IF(COUNTIF('Workers'!$A$2:$A$61,B909)=0,"WORKER NOT ON WORKERS SHEET; ",""))&amp;IF(C909="","NO JOB; ",IF(COUNTIF('Jobs'!$A$2:$A$61,C909)=0,"JOB NOT ON JOBS SHEET; ",""))&amp;IF(AND(N(G909)=0,AND(D909&lt;&gt;"",E909&lt;&gt;""),N(E909)&lt;=N(D909)),"END BEFORE START; ",IF(N(M909)&lt;=0,"NO HOURS; ",""))&amp;IF(AND(N(A909)&gt;0,B909&lt;&gt;"",COUNTIFS('Time Entries'!$A$2:$A$1500,A909,'Time Entries'!$B$2:$B$1500,B909,'Time Entries'!$C$2:$C$1500,C909,'Time Entries'!$M$2:$M$1500,M909)&gt;1),"POSSIBLE DUPLICATE; ","")&amp;IF(AND(N(A909)&gt;0,B909&lt;&gt;"",N('Settings'!$B$2)&gt;0,SUMIFS('Time Entries'!$M$2:$M$1500,'Time Entries'!$A$2:$A$1500,A909,'Time Entries'!$B$2:$B$1500,B909)&gt;N('Settings'!$B$2)),"LONG DAY; ","")&amp;IF(AND(N(A909)&gt;0,N(J909)&gt;0,N(J909)-N(A909)&gt;N('Settings'!$B$4)),"ENTERED LATE; ","")&amp;IF(AND(N(A909)&gt;0,K909="",TODAY()-N(A909)&gt;=N('Settings'!$B$5)),"NOT APPROVED; ",""),LEN(IF(N(A909)=0,"NO DATE; ",IF(A909&gt;TODAY(),"FUTURE DATE; ",""))&amp;IF(B909="","NO WORKER; ",IF(COUNTIF('Workers'!$A$2:$A$61,B909)=0,"WORKER NOT ON WORKERS SHEET; ",""))&amp;IF(C909="","NO JOB; ",IF(COUNTIF('Jobs'!$A$2:$A$61,C909)=0,"JOB NOT ON JOBS SHEET; ",""))&amp;IF(AND(N(G909)=0,AND(D909&lt;&gt;"",E909&lt;&gt;""),N(E909)&lt;=N(D909)),"END BEFORE START; ",IF(N(M909)&lt;=0,"NO HOURS; ",""))&amp;IF(AND(N(A909)&gt;0,B909&lt;&gt;"",COUNTIFS('Time Entries'!$A$2:$A$1500,A909,'Time Entries'!$B$2:$B$1500,B909,'Time Entries'!$C$2:$C$1500,C909,'Time Entries'!$M$2:$M$1500,M909)&gt;1),"POSSIBLE DUPLICATE; ","")&amp;IF(AND(N(A909)&gt;0,B909&lt;&gt;"",N('Settings'!$B$2)&gt;0,SUMIFS('Time Entries'!$M$2:$M$1500,'Time Entries'!$A$2:$A$1500,A909,'Time Entries'!$B$2:$B$1500,B909)&gt;N('Settings'!$B$2)),"LONG DAY; ","")&amp;IF(AND(N(A909)&gt;0,N(J909)&gt;0,N(J909)-N(A909)&gt;N('Settings'!$B$4)),"ENTERED LATE; ","")&amp;IF(AND(N(A909)&gt;0,K909="",TODAY()-N(A909)&gt;=N('Settings'!$B$5)),"NOT APPROVED; ",""))-2)))</f>
        <v/>
      </c>
    </row>
    <row r="910">
      <c r="A910" s="6" t="n"/>
      <c r="D910" s="7" t="n"/>
      <c r="E910" s="7" t="n"/>
      <c r="J910" s="6" t="n"/>
      <c r="L910" s="8" t="n"/>
      <c r="M910" s="9">
        <f>IF(NOT(OR(A910&lt;&gt;"",B910&lt;&gt;"",C910&lt;&gt;"")),"",IF(N(G910)&gt;0,N(G910),IF(AND(AND(D910&lt;&gt;"",E910&lt;&gt;""),N(E910)&gt;N(D910)),ROUND((N(E910)-N(D910))*24-N(F910)/60,2),"")))</f>
        <v/>
      </c>
      <c r="N910" s="6">
        <f>IF(N(A910)=0,"",A910-WEEKDAY(A910,3))</f>
        <v/>
      </c>
      <c r="O910" s="8">
        <f>IF(NOT(OR(A910&lt;&gt;"",B910&lt;&gt;"",C910&lt;&gt;"")),"",IF(IF(N(A910)=0,"NO DATE; ",IF(A910&gt;TODAY(),"FUTURE DATE; ",""))&amp;IF(B910="","NO WORKER; ",IF(COUNTIF('Workers'!$A$2:$A$61,B910)=0,"WORKER NOT ON WORKERS SHEET; ",""))&amp;IF(C910="","NO JOB; ",IF(COUNTIF('Jobs'!$A$2:$A$61,C910)=0,"JOB NOT ON JOBS SHEET; ",""))&amp;IF(AND(N(G910)=0,AND(D910&lt;&gt;"",E910&lt;&gt;""),N(E910)&lt;=N(D910)),"END BEFORE START; ",IF(N(M910)&lt;=0,"NO HOURS; ",""))&amp;IF(AND(N(A910)&gt;0,B910&lt;&gt;"",COUNTIFS('Time Entries'!$A$2:$A$1500,A910,'Time Entries'!$B$2:$B$1500,B910,'Time Entries'!$C$2:$C$1500,C910,'Time Entries'!$M$2:$M$1500,M910)&gt;1),"POSSIBLE DUPLICATE; ","")&amp;IF(AND(N(A910)&gt;0,B910&lt;&gt;"",N('Settings'!$B$2)&gt;0,SUMIFS('Time Entries'!$M$2:$M$1500,'Time Entries'!$A$2:$A$1500,A910,'Time Entries'!$B$2:$B$1500,B910)&gt;N('Settings'!$B$2)),"LONG DAY; ","")&amp;IF(AND(N(A910)&gt;0,N(J910)&gt;0,N(J910)-N(A910)&gt;N('Settings'!$B$4)),"ENTERED LATE; ","")&amp;IF(AND(N(A910)&gt;0,K910="",TODAY()-N(A910)&gt;=N('Settings'!$B$5)),"NOT APPROVED; ","")="","",LEFT(IF(N(A910)=0,"NO DATE; ",IF(A910&gt;TODAY(),"FUTURE DATE; ",""))&amp;IF(B910="","NO WORKER; ",IF(COUNTIF('Workers'!$A$2:$A$61,B910)=0,"WORKER NOT ON WORKERS SHEET; ",""))&amp;IF(C910="","NO JOB; ",IF(COUNTIF('Jobs'!$A$2:$A$61,C910)=0,"JOB NOT ON JOBS SHEET; ",""))&amp;IF(AND(N(G910)=0,AND(D910&lt;&gt;"",E910&lt;&gt;""),N(E910)&lt;=N(D910)),"END BEFORE START; ",IF(N(M910)&lt;=0,"NO HOURS; ",""))&amp;IF(AND(N(A910)&gt;0,B910&lt;&gt;"",COUNTIFS('Time Entries'!$A$2:$A$1500,A910,'Time Entries'!$B$2:$B$1500,B910,'Time Entries'!$C$2:$C$1500,C910,'Time Entries'!$M$2:$M$1500,M910)&gt;1),"POSSIBLE DUPLICATE; ","")&amp;IF(AND(N(A910)&gt;0,B910&lt;&gt;"",N('Settings'!$B$2)&gt;0,SUMIFS('Time Entries'!$M$2:$M$1500,'Time Entries'!$A$2:$A$1500,A910,'Time Entries'!$B$2:$B$1500,B910)&gt;N('Settings'!$B$2)),"LONG DAY; ","")&amp;IF(AND(N(A910)&gt;0,N(J910)&gt;0,N(J910)-N(A910)&gt;N('Settings'!$B$4)),"ENTERED LATE; ","")&amp;IF(AND(N(A910)&gt;0,K910="",TODAY()-N(A910)&gt;=N('Settings'!$B$5)),"NOT APPROVED; ",""),LEN(IF(N(A910)=0,"NO DATE; ",IF(A910&gt;TODAY(),"FUTURE DATE; ",""))&amp;IF(B910="","NO WORKER; ",IF(COUNTIF('Workers'!$A$2:$A$61,B910)=0,"WORKER NOT ON WORKERS SHEET; ",""))&amp;IF(C910="","NO JOB; ",IF(COUNTIF('Jobs'!$A$2:$A$61,C910)=0,"JOB NOT ON JOBS SHEET; ",""))&amp;IF(AND(N(G910)=0,AND(D910&lt;&gt;"",E910&lt;&gt;""),N(E910)&lt;=N(D910)),"END BEFORE START; ",IF(N(M910)&lt;=0,"NO HOURS; ",""))&amp;IF(AND(N(A910)&gt;0,B910&lt;&gt;"",COUNTIFS('Time Entries'!$A$2:$A$1500,A910,'Time Entries'!$B$2:$B$1500,B910,'Time Entries'!$C$2:$C$1500,C910,'Time Entries'!$M$2:$M$1500,M910)&gt;1),"POSSIBLE DUPLICATE; ","")&amp;IF(AND(N(A910)&gt;0,B910&lt;&gt;"",N('Settings'!$B$2)&gt;0,SUMIFS('Time Entries'!$M$2:$M$1500,'Time Entries'!$A$2:$A$1500,A910,'Time Entries'!$B$2:$B$1500,B910)&gt;N('Settings'!$B$2)),"LONG DAY; ","")&amp;IF(AND(N(A910)&gt;0,N(J910)&gt;0,N(J910)-N(A910)&gt;N('Settings'!$B$4)),"ENTERED LATE; ","")&amp;IF(AND(N(A910)&gt;0,K910="",TODAY()-N(A910)&gt;=N('Settings'!$B$5)),"NOT APPROVED; ",""))-2)))</f>
        <v/>
      </c>
    </row>
    <row r="911">
      <c r="A911" s="6" t="n"/>
      <c r="D911" s="7" t="n"/>
      <c r="E911" s="7" t="n"/>
      <c r="J911" s="6" t="n"/>
      <c r="L911" s="8" t="n"/>
      <c r="M911" s="9">
        <f>IF(NOT(OR(A911&lt;&gt;"",B911&lt;&gt;"",C911&lt;&gt;"")),"",IF(N(G911)&gt;0,N(G911),IF(AND(AND(D911&lt;&gt;"",E911&lt;&gt;""),N(E911)&gt;N(D911)),ROUND((N(E911)-N(D911))*24-N(F911)/60,2),"")))</f>
        <v/>
      </c>
      <c r="N911" s="6">
        <f>IF(N(A911)=0,"",A911-WEEKDAY(A911,3))</f>
        <v/>
      </c>
      <c r="O911" s="8">
        <f>IF(NOT(OR(A911&lt;&gt;"",B911&lt;&gt;"",C911&lt;&gt;"")),"",IF(IF(N(A911)=0,"NO DATE; ",IF(A911&gt;TODAY(),"FUTURE DATE; ",""))&amp;IF(B911="","NO WORKER; ",IF(COUNTIF('Workers'!$A$2:$A$61,B911)=0,"WORKER NOT ON WORKERS SHEET; ",""))&amp;IF(C911="","NO JOB; ",IF(COUNTIF('Jobs'!$A$2:$A$61,C911)=0,"JOB NOT ON JOBS SHEET; ",""))&amp;IF(AND(N(G911)=0,AND(D911&lt;&gt;"",E911&lt;&gt;""),N(E911)&lt;=N(D911)),"END BEFORE START; ",IF(N(M911)&lt;=0,"NO HOURS; ",""))&amp;IF(AND(N(A911)&gt;0,B911&lt;&gt;"",COUNTIFS('Time Entries'!$A$2:$A$1500,A911,'Time Entries'!$B$2:$B$1500,B911,'Time Entries'!$C$2:$C$1500,C911,'Time Entries'!$M$2:$M$1500,M911)&gt;1),"POSSIBLE DUPLICATE; ","")&amp;IF(AND(N(A911)&gt;0,B911&lt;&gt;"",N('Settings'!$B$2)&gt;0,SUMIFS('Time Entries'!$M$2:$M$1500,'Time Entries'!$A$2:$A$1500,A911,'Time Entries'!$B$2:$B$1500,B911)&gt;N('Settings'!$B$2)),"LONG DAY; ","")&amp;IF(AND(N(A911)&gt;0,N(J911)&gt;0,N(J911)-N(A911)&gt;N('Settings'!$B$4)),"ENTERED LATE; ","")&amp;IF(AND(N(A911)&gt;0,K911="",TODAY()-N(A911)&gt;=N('Settings'!$B$5)),"NOT APPROVED; ","")="","",LEFT(IF(N(A911)=0,"NO DATE; ",IF(A911&gt;TODAY(),"FUTURE DATE; ",""))&amp;IF(B911="","NO WORKER; ",IF(COUNTIF('Workers'!$A$2:$A$61,B911)=0,"WORKER NOT ON WORKERS SHEET; ",""))&amp;IF(C911="","NO JOB; ",IF(COUNTIF('Jobs'!$A$2:$A$61,C911)=0,"JOB NOT ON JOBS SHEET; ",""))&amp;IF(AND(N(G911)=0,AND(D911&lt;&gt;"",E911&lt;&gt;""),N(E911)&lt;=N(D911)),"END BEFORE START; ",IF(N(M911)&lt;=0,"NO HOURS; ",""))&amp;IF(AND(N(A911)&gt;0,B911&lt;&gt;"",COUNTIFS('Time Entries'!$A$2:$A$1500,A911,'Time Entries'!$B$2:$B$1500,B911,'Time Entries'!$C$2:$C$1500,C911,'Time Entries'!$M$2:$M$1500,M911)&gt;1),"POSSIBLE DUPLICATE; ","")&amp;IF(AND(N(A911)&gt;0,B911&lt;&gt;"",N('Settings'!$B$2)&gt;0,SUMIFS('Time Entries'!$M$2:$M$1500,'Time Entries'!$A$2:$A$1500,A911,'Time Entries'!$B$2:$B$1500,B911)&gt;N('Settings'!$B$2)),"LONG DAY; ","")&amp;IF(AND(N(A911)&gt;0,N(J911)&gt;0,N(J911)-N(A911)&gt;N('Settings'!$B$4)),"ENTERED LATE; ","")&amp;IF(AND(N(A911)&gt;0,K911="",TODAY()-N(A911)&gt;=N('Settings'!$B$5)),"NOT APPROVED; ",""),LEN(IF(N(A911)=0,"NO DATE; ",IF(A911&gt;TODAY(),"FUTURE DATE; ",""))&amp;IF(B911="","NO WORKER; ",IF(COUNTIF('Workers'!$A$2:$A$61,B911)=0,"WORKER NOT ON WORKERS SHEET; ",""))&amp;IF(C911="","NO JOB; ",IF(COUNTIF('Jobs'!$A$2:$A$61,C911)=0,"JOB NOT ON JOBS SHEET; ",""))&amp;IF(AND(N(G911)=0,AND(D911&lt;&gt;"",E911&lt;&gt;""),N(E911)&lt;=N(D911)),"END BEFORE START; ",IF(N(M911)&lt;=0,"NO HOURS; ",""))&amp;IF(AND(N(A911)&gt;0,B911&lt;&gt;"",COUNTIFS('Time Entries'!$A$2:$A$1500,A911,'Time Entries'!$B$2:$B$1500,B911,'Time Entries'!$C$2:$C$1500,C911,'Time Entries'!$M$2:$M$1500,M911)&gt;1),"POSSIBLE DUPLICATE; ","")&amp;IF(AND(N(A911)&gt;0,B911&lt;&gt;"",N('Settings'!$B$2)&gt;0,SUMIFS('Time Entries'!$M$2:$M$1500,'Time Entries'!$A$2:$A$1500,A911,'Time Entries'!$B$2:$B$1500,B911)&gt;N('Settings'!$B$2)),"LONG DAY; ","")&amp;IF(AND(N(A911)&gt;0,N(J911)&gt;0,N(J911)-N(A911)&gt;N('Settings'!$B$4)),"ENTERED LATE; ","")&amp;IF(AND(N(A911)&gt;0,K911="",TODAY()-N(A911)&gt;=N('Settings'!$B$5)),"NOT APPROVED; ",""))-2)))</f>
        <v/>
      </c>
    </row>
    <row r="912">
      <c r="A912" s="6" t="n"/>
      <c r="D912" s="7" t="n"/>
      <c r="E912" s="7" t="n"/>
      <c r="J912" s="6" t="n"/>
      <c r="L912" s="8" t="n"/>
      <c r="M912" s="9">
        <f>IF(NOT(OR(A912&lt;&gt;"",B912&lt;&gt;"",C912&lt;&gt;"")),"",IF(N(G912)&gt;0,N(G912),IF(AND(AND(D912&lt;&gt;"",E912&lt;&gt;""),N(E912)&gt;N(D912)),ROUND((N(E912)-N(D912))*24-N(F912)/60,2),"")))</f>
        <v/>
      </c>
      <c r="N912" s="6">
        <f>IF(N(A912)=0,"",A912-WEEKDAY(A912,3))</f>
        <v/>
      </c>
      <c r="O912" s="8">
        <f>IF(NOT(OR(A912&lt;&gt;"",B912&lt;&gt;"",C912&lt;&gt;"")),"",IF(IF(N(A912)=0,"NO DATE; ",IF(A912&gt;TODAY(),"FUTURE DATE; ",""))&amp;IF(B912="","NO WORKER; ",IF(COUNTIF('Workers'!$A$2:$A$61,B912)=0,"WORKER NOT ON WORKERS SHEET; ",""))&amp;IF(C912="","NO JOB; ",IF(COUNTIF('Jobs'!$A$2:$A$61,C912)=0,"JOB NOT ON JOBS SHEET; ",""))&amp;IF(AND(N(G912)=0,AND(D912&lt;&gt;"",E912&lt;&gt;""),N(E912)&lt;=N(D912)),"END BEFORE START; ",IF(N(M912)&lt;=0,"NO HOURS; ",""))&amp;IF(AND(N(A912)&gt;0,B912&lt;&gt;"",COUNTIFS('Time Entries'!$A$2:$A$1500,A912,'Time Entries'!$B$2:$B$1500,B912,'Time Entries'!$C$2:$C$1500,C912,'Time Entries'!$M$2:$M$1500,M912)&gt;1),"POSSIBLE DUPLICATE; ","")&amp;IF(AND(N(A912)&gt;0,B912&lt;&gt;"",N('Settings'!$B$2)&gt;0,SUMIFS('Time Entries'!$M$2:$M$1500,'Time Entries'!$A$2:$A$1500,A912,'Time Entries'!$B$2:$B$1500,B912)&gt;N('Settings'!$B$2)),"LONG DAY; ","")&amp;IF(AND(N(A912)&gt;0,N(J912)&gt;0,N(J912)-N(A912)&gt;N('Settings'!$B$4)),"ENTERED LATE; ","")&amp;IF(AND(N(A912)&gt;0,K912="",TODAY()-N(A912)&gt;=N('Settings'!$B$5)),"NOT APPROVED; ","")="","",LEFT(IF(N(A912)=0,"NO DATE; ",IF(A912&gt;TODAY(),"FUTURE DATE; ",""))&amp;IF(B912="","NO WORKER; ",IF(COUNTIF('Workers'!$A$2:$A$61,B912)=0,"WORKER NOT ON WORKERS SHEET; ",""))&amp;IF(C912="","NO JOB; ",IF(COUNTIF('Jobs'!$A$2:$A$61,C912)=0,"JOB NOT ON JOBS SHEET; ",""))&amp;IF(AND(N(G912)=0,AND(D912&lt;&gt;"",E912&lt;&gt;""),N(E912)&lt;=N(D912)),"END BEFORE START; ",IF(N(M912)&lt;=0,"NO HOURS; ",""))&amp;IF(AND(N(A912)&gt;0,B912&lt;&gt;"",COUNTIFS('Time Entries'!$A$2:$A$1500,A912,'Time Entries'!$B$2:$B$1500,B912,'Time Entries'!$C$2:$C$1500,C912,'Time Entries'!$M$2:$M$1500,M912)&gt;1),"POSSIBLE DUPLICATE; ","")&amp;IF(AND(N(A912)&gt;0,B912&lt;&gt;"",N('Settings'!$B$2)&gt;0,SUMIFS('Time Entries'!$M$2:$M$1500,'Time Entries'!$A$2:$A$1500,A912,'Time Entries'!$B$2:$B$1500,B912)&gt;N('Settings'!$B$2)),"LONG DAY; ","")&amp;IF(AND(N(A912)&gt;0,N(J912)&gt;0,N(J912)-N(A912)&gt;N('Settings'!$B$4)),"ENTERED LATE; ","")&amp;IF(AND(N(A912)&gt;0,K912="",TODAY()-N(A912)&gt;=N('Settings'!$B$5)),"NOT APPROVED; ",""),LEN(IF(N(A912)=0,"NO DATE; ",IF(A912&gt;TODAY(),"FUTURE DATE; ",""))&amp;IF(B912="","NO WORKER; ",IF(COUNTIF('Workers'!$A$2:$A$61,B912)=0,"WORKER NOT ON WORKERS SHEET; ",""))&amp;IF(C912="","NO JOB; ",IF(COUNTIF('Jobs'!$A$2:$A$61,C912)=0,"JOB NOT ON JOBS SHEET; ",""))&amp;IF(AND(N(G912)=0,AND(D912&lt;&gt;"",E912&lt;&gt;""),N(E912)&lt;=N(D912)),"END BEFORE START; ",IF(N(M912)&lt;=0,"NO HOURS; ",""))&amp;IF(AND(N(A912)&gt;0,B912&lt;&gt;"",COUNTIFS('Time Entries'!$A$2:$A$1500,A912,'Time Entries'!$B$2:$B$1500,B912,'Time Entries'!$C$2:$C$1500,C912,'Time Entries'!$M$2:$M$1500,M912)&gt;1),"POSSIBLE DUPLICATE; ","")&amp;IF(AND(N(A912)&gt;0,B912&lt;&gt;"",N('Settings'!$B$2)&gt;0,SUMIFS('Time Entries'!$M$2:$M$1500,'Time Entries'!$A$2:$A$1500,A912,'Time Entries'!$B$2:$B$1500,B912)&gt;N('Settings'!$B$2)),"LONG DAY; ","")&amp;IF(AND(N(A912)&gt;0,N(J912)&gt;0,N(J912)-N(A912)&gt;N('Settings'!$B$4)),"ENTERED LATE; ","")&amp;IF(AND(N(A912)&gt;0,K912="",TODAY()-N(A912)&gt;=N('Settings'!$B$5)),"NOT APPROVED; ",""))-2)))</f>
        <v/>
      </c>
    </row>
    <row r="913">
      <c r="A913" s="6" t="n"/>
      <c r="D913" s="7" t="n"/>
      <c r="E913" s="7" t="n"/>
      <c r="J913" s="6" t="n"/>
      <c r="L913" s="8" t="n"/>
      <c r="M913" s="9">
        <f>IF(NOT(OR(A913&lt;&gt;"",B913&lt;&gt;"",C913&lt;&gt;"")),"",IF(N(G913)&gt;0,N(G913),IF(AND(AND(D913&lt;&gt;"",E913&lt;&gt;""),N(E913)&gt;N(D913)),ROUND((N(E913)-N(D913))*24-N(F913)/60,2),"")))</f>
        <v/>
      </c>
      <c r="N913" s="6">
        <f>IF(N(A913)=0,"",A913-WEEKDAY(A913,3))</f>
        <v/>
      </c>
      <c r="O913" s="8">
        <f>IF(NOT(OR(A913&lt;&gt;"",B913&lt;&gt;"",C913&lt;&gt;"")),"",IF(IF(N(A913)=0,"NO DATE; ",IF(A913&gt;TODAY(),"FUTURE DATE; ",""))&amp;IF(B913="","NO WORKER; ",IF(COUNTIF('Workers'!$A$2:$A$61,B913)=0,"WORKER NOT ON WORKERS SHEET; ",""))&amp;IF(C913="","NO JOB; ",IF(COUNTIF('Jobs'!$A$2:$A$61,C913)=0,"JOB NOT ON JOBS SHEET; ",""))&amp;IF(AND(N(G913)=0,AND(D913&lt;&gt;"",E913&lt;&gt;""),N(E913)&lt;=N(D913)),"END BEFORE START; ",IF(N(M913)&lt;=0,"NO HOURS; ",""))&amp;IF(AND(N(A913)&gt;0,B913&lt;&gt;"",COUNTIFS('Time Entries'!$A$2:$A$1500,A913,'Time Entries'!$B$2:$B$1500,B913,'Time Entries'!$C$2:$C$1500,C913,'Time Entries'!$M$2:$M$1500,M913)&gt;1),"POSSIBLE DUPLICATE; ","")&amp;IF(AND(N(A913)&gt;0,B913&lt;&gt;"",N('Settings'!$B$2)&gt;0,SUMIFS('Time Entries'!$M$2:$M$1500,'Time Entries'!$A$2:$A$1500,A913,'Time Entries'!$B$2:$B$1500,B913)&gt;N('Settings'!$B$2)),"LONG DAY; ","")&amp;IF(AND(N(A913)&gt;0,N(J913)&gt;0,N(J913)-N(A913)&gt;N('Settings'!$B$4)),"ENTERED LATE; ","")&amp;IF(AND(N(A913)&gt;0,K913="",TODAY()-N(A913)&gt;=N('Settings'!$B$5)),"NOT APPROVED; ","")="","",LEFT(IF(N(A913)=0,"NO DATE; ",IF(A913&gt;TODAY(),"FUTURE DATE; ",""))&amp;IF(B913="","NO WORKER; ",IF(COUNTIF('Workers'!$A$2:$A$61,B913)=0,"WORKER NOT ON WORKERS SHEET; ",""))&amp;IF(C913="","NO JOB; ",IF(COUNTIF('Jobs'!$A$2:$A$61,C913)=0,"JOB NOT ON JOBS SHEET; ",""))&amp;IF(AND(N(G913)=0,AND(D913&lt;&gt;"",E913&lt;&gt;""),N(E913)&lt;=N(D913)),"END BEFORE START; ",IF(N(M913)&lt;=0,"NO HOURS; ",""))&amp;IF(AND(N(A913)&gt;0,B913&lt;&gt;"",COUNTIFS('Time Entries'!$A$2:$A$1500,A913,'Time Entries'!$B$2:$B$1500,B913,'Time Entries'!$C$2:$C$1500,C913,'Time Entries'!$M$2:$M$1500,M913)&gt;1),"POSSIBLE DUPLICATE; ","")&amp;IF(AND(N(A913)&gt;0,B913&lt;&gt;"",N('Settings'!$B$2)&gt;0,SUMIFS('Time Entries'!$M$2:$M$1500,'Time Entries'!$A$2:$A$1500,A913,'Time Entries'!$B$2:$B$1500,B913)&gt;N('Settings'!$B$2)),"LONG DAY; ","")&amp;IF(AND(N(A913)&gt;0,N(J913)&gt;0,N(J913)-N(A913)&gt;N('Settings'!$B$4)),"ENTERED LATE; ","")&amp;IF(AND(N(A913)&gt;0,K913="",TODAY()-N(A913)&gt;=N('Settings'!$B$5)),"NOT APPROVED; ",""),LEN(IF(N(A913)=0,"NO DATE; ",IF(A913&gt;TODAY(),"FUTURE DATE; ",""))&amp;IF(B913="","NO WORKER; ",IF(COUNTIF('Workers'!$A$2:$A$61,B913)=0,"WORKER NOT ON WORKERS SHEET; ",""))&amp;IF(C913="","NO JOB; ",IF(COUNTIF('Jobs'!$A$2:$A$61,C913)=0,"JOB NOT ON JOBS SHEET; ",""))&amp;IF(AND(N(G913)=0,AND(D913&lt;&gt;"",E913&lt;&gt;""),N(E913)&lt;=N(D913)),"END BEFORE START; ",IF(N(M913)&lt;=0,"NO HOURS; ",""))&amp;IF(AND(N(A913)&gt;0,B913&lt;&gt;"",COUNTIFS('Time Entries'!$A$2:$A$1500,A913,'Time Entries'!$B$2:$B$1500,B913,'Time Entries'!$C$2:$C$1500,C913,'Time Entries'!$M$2:$M$1500,M913)&gt;1),"POSSIBLE DUPLICATE; ","")&amp;IF(AND(N(A913)&gt;0,B913&lt;&gt;"",N('Settings'!$B$2)&gt;0,SUMIFS('Time Entries'!$M$2:$M$1500,'Time Entries'!$A$2:$A$1500,A913,'Time Entries'!$B$2:$B$1500,B913)&gt;N('Settings'!$B$2)),"LONG DAY; ","")&amp;IF(AND(N(A913)&gt;0,N(J913)&gt;0,N(J913)-N(A913)&gt;N('Settings'!$B$4)),"ENTERED LATE; ","")&amp;IF(AND(N(A913)&gt;0,K913="",TODAY()-N(A913)&gt;=N('Settings'!$B$5)),"NOT APPROVED; ",""))-2)))</f>
        <v/>
      </c>
    </row>
    <row r="914">
      <c r="A914" s="6" t="n"/>
      <c r="D914" s="7" t="n"/>
      <c r="E914" s="7" t="n"/>
      <c r="J914" s="6" t="n"/>
      <c r="L914" s="8" t="n"/>
      <c r="M914" s="9">
        <f>IF(NOT(OR(A914&lt;&gt;"",B914&lt;&gt;"",C914&lt;&gt;"")),"",IF(N(G914)&gt;0,N(G914),IF(AND(AND(D914&lt;&gt;"",E914&lt;&gt;""),N(E914)&gt;N(D914)),ROUND((N(E914)-N(D914))*24-N(F914)/60,2),"")))</f>
        <v/>
      </c>
      <c r="N914" s="6">
        <f>IF(N(A914)=0,"",A914-WEEKDAY(A914,3))</f>
        <v/>
      </c>
      <c r="O914" s="8">
        <f>IF(NOT(OR(A914&lt;&gt;"",B914&lt;&gt;"",C914&lt;&gt;"")),"",IF(IF(N(A914)=0,"NO DATE; ",IF(A914&gt;TODAY(),"FUTURE DATE; ",""))&amp;IF(B914="","NO WORKER; ",IF(COUNTIF('Workers'!$A$2:$A$61,B914)=0,"WORKER NOT ON WORKERS SHEET; ",""))&amp;IF(C914="","NO JOB; ",IF(COUNTIF('Jobs'!$A$2:$A$61,C914)=0,"JOB NOT ON JOBS SHEET; ",""))&amp;IF(AND(N(G914)=0,AND(D914&lt;&gt;"",E914&lt;&gt;""),N(E914)&lt;=N(D914)),"END BEFORE START; ",IF(N(M914)&lt;=0,"NO HOURS; ",""))&amp;IF(AND(N(A914)&gt;0,B914&lt;&gt;"",COUNTIFS('Time Entries'!$A$2:$A$1500,A914,'Time Entries'!$B$2:$B$1500,B914,'Time Entries'!$C$2:$C$1500,C914,'Time Entries'!$M$2:$M$1500,M914)&gt;1),"POSSIBLE DUPLICATE; ","")&amp;IF(AND(N(A914)&gt;0,B914&lt;&gt;"",N('Settings'!$B$2)&gt;0,SUMIFS('Time Entries'!$M$2:$M$1500,'Time Entries'!$A$2:$A$1500,A914,'Time Entries'!$B$2:$B$1500,B914)&gt;N('Settings'!$B$2)),"LONG DAY; ","")&amp;IF(AND(N(A914)&gt;0,N(J914)&gt;0,N(J914)-N(A914)&gt;N('Settings'!$B$4)),"ENTERED LATE; ","")&amp;IF(AND(N(A914)&gt;0,K914="",TODAY()-N(A914)&gt;=N('Settings'!$B$5)),"NOT APPROVED; ","")="","",LEFT(IF(N(A914)=0,"NO DATE; ",IF(A914&gt;TODAY(),"FUTURE DATE; ",""))&amp;IF(B914="","NO WORKER; ",IF(COUNTIF('Workers'!$A$2:$A$61,B914)=0,"WORKER NOT ON WORKERS SHEET; ",""))&amp;IF(C914="","NO JOB; ",IF(COUNTIF('Jobs'!$A$2:$A$61,C914)=0,"JOB NOT ON JOBS SHEET; ",""))&amp;IF(AND(N(G914)=0,AND(D914&lt;&gt;"",E914&lt;&gt;""),N(E914)&lt;=N(D914)),"END BEFORE START; ",IF(N(M914)&lt;=0,"NO HOURS; ",""))&amp;IF(AND(N(A914)&gt;0,B914&lt;&gt;"",COUNTIFS('Time Entries'!$A$2:$A$1500,A914,'Time Entries'!$B$2:$B$1500,B914,'Time Entries'!$C$2:$C$1500,C914,'Time Entries'!$M$2:$M$1500,M914)&gt;1),"POSSIBLE DUPLICATE; ","")&amp;IF(AND(N(A914)&gt;0,B914&lt;&gt;"",N('Settings'!$B$2)&gt;0,SUMIFS('Time Entries'!$M$2:$M$1500,'Time Entries'!$A$2:$A$1500,A914,'Time Entries'!$B$2:$B$1500,B914)&gt;N('Settings'!$B$2)),"LONG DAY; ","")&amp;IF(AND(N(A914)&gt;0,N(J914)&gt;0,N(J914)-N(A914)&gt;N('Settings'!$B$4)),"ENTERED LATE; ","")&amp;IF(AND(N(A914)&gt;0,K914="",TODAY()-N(A914)&gt;=N('Settings'!$B$5)),"NOT APPROVED; ",""),LEN(IF(N(A914)=0,"NO DATE; ",IF(A914&gt;TODAY(),"FUTURE DATE; ",""))&amp;IF(B914="","NO WORKER; ",IF(COUNTIF('Workers'!$A$2:$A$61,B914)=0,"WORKER NOT ON WORKERS SHEET; ",""))&amp;IF(C914="","NO JOB; ",IF(COUNTIF('Jobs'!$A$2:$A$61,C914)=0,"JOB NOT ON JOBS SHEET; ",""))&amp;IF(AND(N(G914)=0,AND(D914&lt;&gt;"",E914&lt;&gt;""),N(E914)&lt;=N(D914)),"END BEFORE START; ",IF(N(M914)&lt;=0,"NO HOURS; ",""))&amp;IF(AND(N(A914)&gt;0,B914&lt;&gt;"",COUNTIFS('Time Entries'!$A$2:$A$1500,A914,'Time Entries'!$B$2:$B$1500,B914,'Time Entries'!$C$2:$C$1500,C914,'Time Entries'!$M$2:$M$1500,M914)&gt;1),"POSSIBLE DUPLICATE; ","")&amp;IF(AND(N(A914)&gt;0,B914&lt;&gt;"",N('Settings'!$B$2)&gt;0,SUMIFS('Time Entries'!$M$2:$M$1500,'Time Entries'!$A$2:$A$1500,A914,'Time Entries'!$B$2:$B$1500,B914)&gt;N('Settings'!$B$2)),"LONG DAY; ","")&amp;IF(AND(N(A914)&gt;0,N(J914)&gt;0,N(J914)-N(A914)&gt;N('Settings'!$B$4)),"ENTERED LATE; ","")&amp;IF(AND(N(A914)&gt;0,K914="",TODAY()-N(A914)&gt;=N('Settings'!$B$5)),"NOT APPROVED; ",""))-2)))</f>
        <v/>
      </c>
    </row>
    <row r="915">
      <c r="A915" s="6" t="n"/>
      <c r="D915" s="7" t="n"/>
      <c r="E915" s="7" t="n"/>
      <c r="J915" s="6" t="n"/>
      <c r="L915" s="8" t="n"/>
      <c r="M915" s="9">
        <f>IF(NOT(OR(A915&lt;&gt;"",B915&lt;&gt;"",C915&lt;&gt;"")),"",IF(N(G915)&gt;0,N(G915),IF(AND(AND(D915&lt;&gt;"",E915&lt;&gt;""),N(E915)&gt;N(D915)),ROUND((N(E915)-N(D915))*24-N(F915)/60,2),"")))</f>
        <v/>
      </c>
      <c r="N915" s="6">
        <f>IF(N(A915)=0,"",A915-WEEKDAY(A915,3))</f>
        <v/>
      </c>
      <c r="O915" s="8">
        <f>IF(NOT(OR(A915&lt;&gt;"",B915&lt;&gt;"",C915&lt;&gt;"")),"",IF(IF(N(A915)=0,"NO DATE; ",IF(A915&gt;TODAY(),"FUTURE DATE; ",""))&amp;IF(B915="","NO WORKER; ",IF(COUNTIF('Workers'!$A$2:$A$61,B915)=0,"WORKER NOT ON WORKERS SHEET; ",""))&amp;IF(C915="","NO JOB; ",IF(COUNTIF('Jobs'!$A$2:$A$61,C915)=0,"JOB NOT ON JOBS SHEET; ",""))&amp;IF(AND(N(G915)=0,AND(D915&lt;&gt;"",E915&lt;&gt;""),N(E915)&lt;=N(D915)),"END BEFORE START; ",IF(N(M915)&lt;=0,"NO HOURS; ",""))&amp;IF(AND(N(A915)&gt;0,B915&lt;&gt;"",COUNTIFS('Time Entries'!$A$2:$A$1500,A915,'Time Entries'!$B$2:$B$1500,B915,'Time Entries'!$C$2:$C$1500,C915,'Time Entries'!$M$2:$M$1500,M915)&gt;1),"POSSIBLE DUPLICATE; ","")&amp;IF(AND(N(A915)&gt;0,B915&lt;&gt;"",N('Settings'!$B$2)&gt;0,SUMIFS('Time Entries'!$M$2:$M$1500,'Time Entries'!$A$2:$A$1500,A915,'Time Entries'!$B$2:$B$1500,B915)&gt;N('Settings'!$B$2)),"LONG DAY; ","")&amp;IF(AND(N(A915)&gt;0,N(J915)&gt;0,N(J915)-N(A915)&gt;N('Settings'!$B$4)),"ENTERED LATE; ","")&amp;IF(AND(N(A915)&gt;0,K915="",TODAY()-N(A915)&gt;=N('Settings'!$B$5)),"NOT APPROVED; ","")="","",LEFT(IF(N(A915)=0,"NO DATE; ",IF(A915&gt;TODAY(),"FUTURE DATE; ",""))&amp;IF(B915="","NO WORKER; ",IF(COUNTIF('Workers'!$A$2:$A$61,B915)=0,"WORKER NOT ON WORKERS SHEET; ",""))&amp;IF(C915="","NO JOB; ",IF(COUNTIF('Jobs'!$A$2:$A$61,C915)=0,"JOB NOT ON JOBS SHEET; ",""))&amp;IF(AND(N(G915)=0,AND(D915&lt;&gt;"",E915&lt;&gt;""),N(E915)&lt;=N(D915)),"END BEFORE START; ",IF(N(M915)&lt;=0,"NO HOURS; ",""))&amp;IF(AND(N(A915)&gt;0,B915&lt;&gt;"",COUNTIFS('Time Entries'!$A$2:$A$1500,A915,'Time Entries'!$B$2:$B$1500,B915,'Time Entries'!$C$2:$C$1500,C915,'Time Entries'!$M$2:$M$1500,M915)&gt;1),"POSSIBLE DUPLICATE; ","")&amp;IF(AND(N(A915)&gt;0,B915&lt;&gt;"",N('Settings'!$B$2)&gt;0,SUMIFS('Time Entries'!$M$2:$M$1500,'Time Entries'!$A$2:$A$1500,A915,'Time Entries'!$B$2:$B$1500,B915)&gt;N('Settings'!$B$2)),"LONG DAY; ","")&amp;IF(AND(N(A915)&gt;0,N(J915)&gt;0,N(J915)-N(A915)&gt;N('Settings'!$B$4)),"ENTERED LATE; ","")&amp;IF(AND(N(A915)&gt;0,K915="",TODAY()-N(A915)&gt;=N('Settings'!$B$5)),"NOT APPROVED; ",""),LEN(IF(N(A915)=0,"NO DATE; ",IF(A915&gt;TODAY(),"FUTURE DATE; ",""))&amp;IF(B915="","NO WORKER; ",IF(COUNTIF('Workers'!$A$2:$A$61,B915)=0,"WORKER NOT ON WORKERS SHEET; ",""))&amp;IF(C915="","NO JOB; ",IF(COUNTIF('Jobs'!$A$2:$A$61,C915)=0,"JOB NOT ON JOBS SHEET; ",""))&amp;IF(AND(N(G915)=0,AND(D915&lt;&gt;"",E915&lt;&gt;""),N(E915)&lt;=N(D915)),"END BEFORE START; ",IF(N(M915)&lt;=0,"NO HOURS; ",""))&amp;IF(AND(N(A915)&gt;0,B915&lt;&gt;"",COUNTIFS('Time Entries'!$A$2:$A$1500,A915,'Time Entries'!$B$2:$B$1500,B915,'Time Entries'!$C$2:$C$1500,C915,'Time Entries'!$M$2:$M$1500,M915)&gt;1),"POSSIBLE DUPLICATE; ","")&amp;IF(AND(N(A915)&gt;0,B915&lt;&gt;"",N('Settings'!$B$2)&gt;0,SUMIFS('Time Entries'!$M$2:$M$1500,'Time Entries'!$A$2:$A$1500,A915,'Time Entries'!$B$2:$B$1500,B915)&gt;N('Settings'!$B$2)),"LONG DAY; ","")&amp;IF(AND(N(A915)&gt;0,N(J915)&gt;0,N(J915)-N(A915)&gt;N('Settings'!$B$4)),"ENTERED LATE; ","")&amp;IF(AND(N(A915)&gt;0,K915="",TODAY()-N(A915)&gt;=N('Settings'!$B$5)),"NOT APPROVED; ",""))-2)))</f>
        <v/>
      </c>
    </row>
    <row r="916">
      <c r="A916" s="6" t="n"/>
      <c r="D916" s="7" t="n"/>
      <c r="E916" s="7" t="n"/>
      <c r="J916" s="6" t="n"/>
      <c r="L916" s="8" t="n"/>
      <c r="M916" s="9">
        <f>IF(NOT(OR(A916&lt;&gt;"",B916&lt;&gt;"",C916&lt;&gt;"")),"",IF(N(G916)&gt;0,N(G916),IF(AND(AND(D916&lt;&gt;"",E916&lt;&gt;""),N(E916)&gt;N(D916)),ROUND((N(E916)-N(D916))*24-N(F916)/60,2),"")))</f>
        <v/>
      </c>
      <c r="N916" s="6">
        <f>IF(N(A916)=0,"",A916-WEEKDAY(A916,3))</f>
        <v/>
      </c>
      <c r="O916" s="8">
        <f>IF(NOT(OR(A916&lt;&gt;"",B916&lt;&gt;"",C916&lt;&gt;"")),"",IF(IF(N(A916)=0,"NO DATE; ",IF(A916&gt;TODAY(),"FUTURE DATE; ",""))&amp;IF(B916="","NO WORKER; ",IF(COUNTIF('Workers'!$A$2:$A$61,B916)=0,"WORKER NOT ON WORKERS SHEET; ",""))&amp;IF(C916="","NO JOB; ",IF(COUNTIF('Jobs'!$A$2:$A$61,C916)=0,"JOB NOT ON JOBS SHEET; ",""))&amp;IF(AND(N(G916)=0,AND(D916&lt;&gt;"",E916&lt;&gt;""),N(E916)&lt;=N(D916)),"END BEFORE START; ",IF(N(M916)&lt;=0,"NO HOURS; ",""))&amp;IF(AND(N(A916)&gt;0,B916&lt;&gt;"",COUNTIFS('Time Entries'!$A$2:$A$1500,A916,'Time Entries'!$B$2:$B$1500,B916,'Time Entries'!$C$2:$C$1500,C916,'Time Entries'!$M$2:$M$1500,M916)&gt;1),"POSSIBLE DUPLICATE; ","")&amp;IF(AND(N(A916)&gt;0,B916&lt;&gt;"",N('Settings'!$B$2)&gt;0,SUMIFS('Time Entries'!$M$2:$M$1500,'Time Entries'!$A$2:$A$1500,A916,'Time Entries'!$B$2:$B$1500,B916)&gt;N('Settings'!$B$2)),"LONG DAY; ","")&amp;IF(AND(N(A916)&gt;0,N(J916)&gt;0,N(J916)-N(A916)&gt;N('Settings'!$B$4)),"ENTERED LATE; ","")&amp;IF(AND(N(A916)&gt;0,K916="",TODAY()-N(A916)&gt;=N('Settings'!$B$5)),"NOT APPROVED; ","")="","",LEFT(IF(N(A916)=0,"NO DATE; ",IF(A916&gt;TODAY(),"FUTURE DATE; ",""))&amp;IF(B916="","NO WORKER; ",IF(COUNTIF('Workers'!$A$2:$A$61,B916)=0,"WORKER NOT ON WORKERS SHEET; ",""))&amp;IF(C916="","NO JOB; ",IF(COUNTIF('Jobs'!$A$2:$A$61,C916)=0,"JOB NOT ON JOBS SHEET; ",""))&amp;IF(AND(N(G916)=0,AND(D916&lt;&gt;"",E916&lt;&gt;""),N(E916)&lt;=N(D916)),"END BEFORE START; ",IF(N(M916)&lt;=0,"NO HOURS; ",""))&amp;IF(AND(N(A916)&gt;0,B916&lt;&gt;"",COUNTIFS('Time Entries'!$A$2:$A$1500,A916,'Time Entries'!$B$2:$B$1500,B916,'Time Entries'!$C$2:$C$1500,C916,'Time Entries'!$M$2:$M$1500,M916)&gt;1),"POSSIBLE DUPLICATE; ","")&amp;IF(AND(N(A916)&gt;0,B916&lt;&gt;"",N('Settings'!$B$2)&gt;0,SUMIFS('Time Entries'!$M$2:$M$1500,'Time Entries'!$A$2:$A$1500,A916,'Time Entries'!$B$2:$B$1500,B916)&gt;N('Settings'!$B$2)),"LONG DAY; ","")&amp;IF(AND(N(A916)&gt;0,N(J916)&gt;0,N(J916)-N(A916)&gt;N('Settings'!$B$4)),"ENTERED LATE; ","")&amp;IF(AND(N(A916)&gt;0,K916="",TODAY()-N(A916)&gt;=N('Settings'!$B$5)),"NOT APPROVED; ",""),LEN(IF(N(A916)=0,"NO DATE; ",IF(A916&gt;TODAY(),"FUTURE DATE; ",""))&amp;IF(B916="","NO WORKER; ",IF(COUNTIF('Workers'!$A$2:$A$61,B916)=0,"WORKER NOT ON WORKERS SHEET; ",""))&amp;IF(C916="","NO JOB; ",IF(COUNTIF('Jobs'!$A$2:$A$61,C916)=0,"JOB NOT ON JOBS SHEET; ",""))&amp;IF(AND(N(G916)=0,AND(D916&lt;&gt;"",E916&lt;&gt;""),N(E916)&lt;=N(D916)),"END BEFORE START; ",IF(N(M916)&lt;=0,"NO HOURS; ",""))&amp;IF(AND(N(A916)&gt;0,B916&lt;&gt;"",COUNTIFS('Time Entries'!$A$2:$A$1500,A916,'Time Entries'!$B$2:$B$1500,B916,'Time Entries'!$C$2:$C$1500,C916,'Time Entries'!$M$2:$M$1500,M916)&gt;1),"POSSIBLE DUPLICATE; ","")&amp;IF(AND(N(A916)&gt;0,B916&lt;&gt;"",N('Settings'!$B$2)&gt;0,SUMIFS('Time Entries'!$M$2:$M$1500,'Time Entries'!$A$2:$A$1500,A916,'Time Entries'!$B$2:$B$1500,B916)&gt;N('Settings'!$B$2)),"LONG DAY; ","")&amp;IF(AND(N(A916)&gt;0,N(J916)&gt;0,N(J916)-N(A916)&gt;N('Settings'!$B$4)),"ENTERED LATE; ","")&amp;IF(AND(N(A916)&gt;0,K916="",TODAY()-N(A916)&gt;=N('Settings'!$B$5)),"NOT APPROVED; ",""))-2)))</f>
        <v/>
      </c>
    </row>
    <row r="917">
      <c r="A917" s="6" t="n"/>
      <c r="D917" s="7" t="n"/>
      <c r="E917" s="7" t="n"/>
      <c r="J917" s="6" t="n"/>
      <c r="L917" s="8" t="n"/>
      <c r="M917" s="9">
        <f>IF(NOT(OR(A917&lt;&gt;"",B917&lt;&gt;"",C917&lt;&gt;"")),"",IF(N(G917)&gt;0,N(G917),IF(AND(AND(D917&lt;&gt;"",E917&lt;&gt;""),N(E917)&gt;N(D917)),ROUND((N(E917)-N(D917))*24-N(F917)/60,2),"")))</f>
        <v/>
      </c>
      <c r="N917" s="6">
        <f>IF(N(A917)=0,"",A917-WEEKDAY(A917,3))</f>
        <v/>
      </c>
      <c r="O917" s="8">
        <f>IF(NOT(OR(A917&lt;&gt;"",B917&lt;&gt;"",C917&lt;&gt;"")),"",IF(IF(N(A917)=0,"NO DATE; ",IF(A917&gt;TODAY(),"FUTURE DATE; ",""))&amp;IF(B917="","NO WORKER; ",IF(COUNTIF('Workers'!$A$2:$A$61,B917)=0,"WORKER NOT ON WORKERS SHEET; ",""))&amp;IF(C917="","NO JOB; ",IF(COUNTIF('Jobs'!$A$2:$A$61,C917)=0,"JOB NOT ON JOBS SHEET; ",""))&amp;IF(AND(N(G917)=0,AND(D917&lt;&gt;"",E917&lt;&gt;""),N(E917)&lt;=N(D917)),"END BEFORE START; ",IF(N(M917)&lt;=0,"NO HOURS; ",""))&amp;IF(AND(N(A917)&gt;0,B917&lt;&gt;"",COUNTIFS('Time Entries'!$A$2:$A$1500,A917,'Time Entries'!$B$2:$B$1500,B917,'Time Entries'!$C$2:$C$1500,C917,'Time Entries'!$M$2:$M$1500,M917)&gt;1),"POSSIBLE DUPLICATE; ","")&amp;IF(AND(N(A917)&gt;0,B917&lt;&gt;"",N('Settings'!$B$2)&gt;0,SUMIFS('Time Entries'!$M$2:$M$1500,'Time Entries'!$A$2:$A$1500,A917,'Time Entries'!$B$2:$B$1500,B917)&gt;N('Settings'!$B$2)),"LONG DAY; ","")&amp;IF(AND(N(A917)&gt;0,N(J917)&gt;0,N(J917)-N(A917)&gt;N('Settings'!$B$4)),"ENTERED LATE; ","")&amp;IF(AND(N(A917)&gt;0,K917="",TODAY()-N(A917)&gt;=N('Settings'!$B$5)),"NOT APPROVED; ","")="","",LEFT(IF(N(A917)=0,"NO DATE; ",IF(A917&gt;TODAY(),"FUTURE DATE; ",""))&amp;IF(B917="","NO WORKER; ",IF(COUNTIF('Workers'!$A$2:$A$61,B917)=0,"WORKER NOT ON WORKERS SHEET; ",""))&amp;IF(C917="","NO JOB; ",IF(COUNTIF('Jobs'!$A$2:$A$61,C917)=0,"JOB NOT ON JOBS SHEET; ",""))&amp;IF(AND(N(G917)=0,AND(D917&lt;&gt;"",E917&lt;&gt;""),N(E917)&lt;=N(D917)),"END BEFORE START; ",IF(N(M917)&lt;=0,"NO HOURS; ",""))&amp;IF(AND(N(A917)&gt;0,B917&lt;&gt;"",COUNTIFS('Time Entries'!$A$2:$A$1500,A917,'Time Entries'!$B$2:$B$1500,B917,'Time Entries'!$C$2:$C$1500,C917,'Time Entries'!$M$2:$M$1500,M917)&gt;1),"POSSIBLE DUPLICATE; ","")&amp;IF(AND(N(A917)&gt;0,B917&lt;&gt;"",N('Settings'!$B$2)&gt;0,SUMIFS('Time Entries'!$M$2:$M$1500,'Time Entries'!$A$2:$A$1500,A917,'Time Entries'!$B$2:$B$1500,B917)&gt;N('Settings'!$B$2)),"LONG DAY; ","")&amp;IF(AND(N(A917)&gt;0,N(J917)&gt;0,N(J917)-N(A917)&gt;N('Settings'!$B$4)),"ENTERED LATE; ","")&amp;IF(AND(N(A917)&gt;0,K917="",TODAY()-N(A917)&gt;=N('Settings'!$B$5)),"NOT APPROVED; ",""),LEN(IF(N(A917)=0,"NO DATE; ",IF(A917&gt;TODAY(),"FUTURE DATE; ",""))&amp;IF(B917="","NO WORKER; ",IF(COUNTIF('Workers'!$A$2:$A$61,B917)=0,"WORKER NOT ON WORKERS SHEET; ",""))&amp;IF(C917="","NO JOB; ",IF(COUNTIF('Jobs'!$A$2:$A$61,C917)=0,"JOB NOT ON JOBS SHEET; ",""))&amp;IF(AND(N(G917)=0,AND(D917&lt;&gt;"",E917&lt;&gt;""),N(E917)&lt;=N(D917)),"END BEFORE START; ",IF(N(M917)&lt;=0,"NO HOURS; ",""))&amp;IF(AND(N(A917)&gt;0,B917&lt;&gt;"",COUNTIFS('Time Entries'!$A$2:$A$1500,A917,'Time Entries'!$B$2:$B$1500,B917,'Time Entries'!$C$2:$C$1500,C917,'Time Entries'!$M$2:$M$1500,M917)&gt;1),"POSSIBLE DUPLICATE; ","")&amp;IF(AND(N(A917)&gt;0,B917&lt;&gt;"",N('Settings'!$B$2)&gt;0,SUMIFS('Time Entries'!$M$2:$M$1500,'Time Entries'!$A$2:$A$1500,A917,'Time Entries'!$B$2:$B$1500,B917)&gt;N('Settings'!$B$2)),"LONG DAY; ","")&amp;IF(AND(N(A917)&gt;0,N(J917)&gt;0,N(J917)-N(A917)&gt;N('Settings'!$B$4)),"ENTERED LATE; ","")&amp;IF(AND(N(A917)&gt;0,K917="",TODAY()-N(A917)&gt;=N('Settings'!$B$5)),"NOT APPROVED; ",""))-2)))</f>
        <v/>
      </c>
    </row>
    <row r="918">
      <c r="A918" s="6" t="n"/>
      <c r="D918" s="7" t="n"/>
      <c r="E918" s="7" t="n"/>
      <c r="J918" s="6" t="n"/>
      <c r="L918" s="8" t="n"/>
      <c r="M918" s="9">
        <f>IF(NOT(OR(A918&lt;&gt;"",B918&lt;&gt;"",C918&lt;&gt;"")),"",IF(N(G918)&gt;0,N(G918),IF(AND(AND(D918&lt;&gt;"",E918&lt;&gt;""),N(E918)&gt;N(D918)),ROUND((N(E918)-N(D918))*24-N(F918)/60,2),"")))</f>
        <v/>
      </c>
      <c r="N918" s="6">
        <f>IF(N(A918)=0,"",A918-WEEKDAY(A918,3))</f>
        <v/>
      </c>
      <c r="O918" s="8">
        <f>IF(NOT(OR(A918&lt;&gt;"",B918&lt;&gt;"",C918&lt;&gt;"")),"",IF(IF(N(A918)=0,"NO DATE; ",IF(A918&gt;TODAY(),"FUTURE DATE; ",""))&amp;IF(B918="","NO WORKER; ",IF(COUNTIF('Workers'!$A$2:$A$61,B918)=0,"WORKER NOT ON WORKERS SHEET; ",""))&amp;IF(C918="","NO JOB; ",IF(COUNTIF('Jobs'!$A$2:$A$61,C918)=0,"JOB NOT ON JOBS SHEET; ",""))&amp;IF(AND(N(G918)=0,AND(D918&lt;&gt;"",E918&lt;&gt;""),N(E918)&lt;=N(D918)),"END BEFORE START; ",IF(N(M918)&lt;=0,"NO HOURS; ",""))&amp;IF(AND(N(A918)&gt;0,B918&lt;&gt;"",COUNTIFS('Time Entries'!$A$2:$A$1500,A918,'Time Entries'!$B$2:$B$1500,B918,'Time Entries'!$C$2:$C$1500,C918,'Time Entries'!$M$2:$M$1500,M918)&gt;1),"POSSIBLE DUPLICATE; ","")&amp;IF(AND(N(A918)&gt;0,B918&lt;&gt;"",N('Settings'!$B$2)&gt;0,SUMIFS('Time Entries'!$M$2:$M$1500,'Time Entries'!$A$2:$A$1500,A918,'Time Entries'!$B$2:$B$1500,B918)&gt;N('Settings'!$B$2)),"LONG DAY; ","")&amp;IF(AND(N(A918)&gt;0,N(J918)&gt;0,N(J918)-N(A918)&gt;N('Settings'!$B$4)),"ENTERED LATE; ","")&amp;IF(AND(N(A918)&gt;0,K918="",TODAY()-N(A918)&gt;=N('Settings'!$B$5)),"NOT APPROVED; ","")="","",LEFT(IF(N(A918)=0,"NO DATE; ",IF(A918&gt;TODAY(),"FUTURE DATE; ",""))&amp;IF(B918="","NO WORKER; ",IF(COUNTIF('Workers'!$A$2:$A$61,B918)=0,"WORKER NOT ON WORKERS SHEET; ",""))&amp;IF(C918="","NO JOB; ",IF(COUNTIF('Jobs'!$A$2:$A$61,C918)=0,"JOB NOT ON JOBS SHEET; ",""))&amp;IF(AND(N(G918)=0,AND(D918&lt;&gt;"",E918&lt;&gt;""),N(E918)&lt;=N(D918)),"END BEFORE START; ",IF(N(M918)&lt;=0,"NO HOURS; ",""))&amp;IF(AND(N(A918)&gt;0,B918&lt;&gt;"",COUNTIFS('Time Entries'!$A$2:$A$1500,A918,'Time Entries'!$B$2:$B$1500,B918,'Time Entries'!$C$2:$C$1500,C918,'Time Entries'!$M$2:$M$1500,M918)&gt;1),"POSSIBLE DUPLICATE; ","")&amp;IF(AND(N(A918)&gt;0,B918&lt;&gt;"",N('Settings'!$B$2)&gt;0,SUMIFS('Time Entries'!$M$2:$M$1500,'Time Entries'!$A$2:$A$1500,A918,'Time Entries'!$B$2:$B$1500,B918)&gt;N('Settings'!$B$2)),"LONG DAY; ","")&amp;IF(AND(N(A918)&gt;0,N(J918)&gt;0,N(J918)-N(A918)&gt;N('Settings'!$B$4)),"ENTERED LATE; ","")&amp;IF(AND(N(A918)&gt;0,K918="",TODAY()-N(A918)&gt;=N('Settings'!$B$5)),"NOT APPROVED; ",""),LEN(IF(N(A918)=0,"NO DATE; ",IF(A918&gt;TODAY(),"FUTURE DATE; ",""))&amp;IF(B918="","NO WORKER; ",IF(COUNTIF('Workers'!$A$2:$A$61,B918)=0,"WORKER NOT ON WORKERS SHEET; ",""))&amp;IF(C918="","NO JOB; ",IF(COUNTIF('Jobs'!$A$2:$A$61,C918)=0,"JOB NOT ON JOBS SHEET; ",""))&amp;IF(AND(N(G918)=0,AND(D918&lt;&gt;"",E918&lt;&gt;""),N(E918)&lt;=N(D918)),"END BEFORE START; ",IF(N(M918)&lt;=0,"NO HOURS; ",""))&amp;IF(AND(N(A918)&gt;0,B918&lt;&gt;"",COUNTIFS('Time Entries'!$A$2:$A$1500,A918,'Time Entries'!$B$2:$B$1500,B918,'Time Entries'!$C$2:$C$1500,C918,'Time Entries'!$M$2:$M$1500,M918)&gt;1),"POSSIBLE DUPLICATE; ","")&amp;IF(AND(N(A918)&gt;0,B918&lt;&gt;"",N('Settings'!$B$2)&gt;0,SUMIFS('Time Entries'!$M$2:$M$1500,'Time Entries'!$A$2:$A$1500,A918,'Time Entries'!$B$2:$B$1500,B918)&gt;N('Settings'!$B$2)),"LONG DAY; ","")&amp;IF(AND(N(A918)&gt;0,N(J918)&gt;0,N(J918)-N(A918)&gt;N('Settings'!$B$4)),"ENTERED LATE; ","")&amp;IF(AND(N(A918)&gt;0,K918="",TODAY()-N(A918)&gt;=N('Settings'!$B$5)),"NOT APPROVED; ",""))-2)))</f>
        <v/>
      </c>
    </row>
    <row r="919">
      <c r="A919" s="6" t="n"/>
      <c r="D919" s="7" t="n"/>
      <c r="E919" s="7" t="n"/>
      <c r="J919" s="6" t="n"/>
      <c r="L919" s="8" t="n"/>
      <c r="M919" s="9">
        <f>IF(NOT(OR(A919&lt;&gt;"",B919&lt;&gt;"",C919&lt;&gt;"")),"",IF(N(G919)&gt;0,N(G919),IF(AND(AND(D919&lt;&gt;"",E919&lt;&gt;""),N(E919)&gt;N(D919)),ROUND((N(E919)-N(D919))*24-N(F919)/60,2),"")))</f>
        <v/>
      </c>
      <c r="N919" s="6">
        <f>IF(N(A919)=0,"",A919-WEEKDAY(A919,3))</f>
        <v/>
      </c>
      <c r="O919" s="8">
        <f>IF(NOT(OR(A919&lt;&gt;"",B919&lt;&gt;"",C919&lt;&gt;"")),"",IF(IF(N(A919)=0,"NO DATE; ",IF(A919&gt;TODAY(),"FUTURE DATE; ",""))&amp;IF(B919="","NO WORKER; ",IF(COUNTIF('Workers'!$A$2:$A$61,B919)=0,"WORKER NOT ON WORKERS SHEET; ",""))&amp;IF(C919="","NO JOB; ",IF(COUNTIF('Jobs'!$A$2:$A$61,C919)=0,"JOB NOT ON JOBS SHEET; ",""))&amp;IF(AND(N(G919)=0,AND(D919&lt;&gt;"",E919&lt;&gt;""),N(E919)&lt;=N(D919)),"END BEFORE START; ",IF(N(M919)&lt;=0,"NO HOURS; ",""))&amp;IF(AND(N(A919)&gt;0,B919&lt;&gt;"",COUNTIFS('Time Entries'!$A$2:$A$1500,A919,'Time Entries'!$B$2:$B$1500,B919,'Time Entries'!$C$2:$C$1500,C919,'Time Entries'!$M$2:$M$1500,M919)&gt;1),"POSSIBLE DUPLICATE; ","")&amp;IF(AND(N(A919)&gt;0,B919&lt;&gt;"",N('Settings'!$B$2)&gt;0,SUMIFS('Time Entries'!$M$2:$M$1500,'Time Entries'!$A$2:$A$1500,A919,'Time Entries'!$B$2:$B$1500,B919)&gt;N('Settings'!$B$2)),"LONG DAY; ","")&amp;IF(AND(N(A919)&gt;0,N(J919)&gt;0,N(J919)-N(A919)&gt;N('Settings'!$B$4)),"ENTERED LATE; ","")&amp;IF(AND(N(A919)&gt;0,K919="",TODAY()-N(A919)&gt;=N('Settings'!$B$5)),"NOT APPROVED; ","")="","",LEFT(IF(N(A919)=0,"NO DATE; ",IF(A919&gt;TODAY(),"FUTURE DATE; ",""))&amp;IF(B919="","NO WORKER; ",IF(COUNTIF('Workers'!$A$2:$A$61,B919)=0,"WORKER NOT ON WORKERS SHEET; ",""))&amp;IF(C919="","NO JOB; ",IF(COUNTIF('Jobs'!$A$2:$A$61,C919)=0,"JOB NOT ON JOBS SHEET; ",""))&amp;IF(AND(N(G919)=0,AND(D919&lt;&gt;"",E919&lt;&gt;""),N(E919)&lt;=N(D919)),"END BEFORE START; ",IF(N(M919)&lt;=0,"NO HOURS; ",""))&amp;IF(AND(N(A919)&gt;0,B919&lt;&gt;"",COUNTIFS('Time Entries'!$A$2:$A$1500,A919,'Time Entries'!$B$2:$B$1500,B919,'Time Entries'!$C$2:$C$1500,C919,'Time Entries'!$M$2:$M$1500,M919)&gt;1),"POSSIBLE DUPLICATE; ","")&amp;IF(AND(N(A919)&gt;0,B919&lt;&gt;"",N('Settings'!$B$2)&gt;0,SUMIFS('Time Entries'!$M$2:$M$1500,'Time Entries'!$A$2:$A$1500,A919,'Time Entries'!$B$2:$B$1500,B919)&gt;N('Settings'!$B$2)),"LONG DAY; ","")&amp;IF(AND(N(A919)&gt;0,N(J919)&gt;0,N(J919)-N(A919)&gt;N('Settings'!$B$4)),"ENTERED LATE; ","")&amp;IF(AND(N(A919)&gt;0,K919="",TODAY()-N(A919)&gt;=N('Settings'!$B$5)),"NOT APPROVED; ",""),LEN(IF(N(A919)=0,"NO DATE; ",IF(A919&gt;TODAY(),"FUTURE DATE; ",""))&amp;IF(B919="","NO WORKER; ",IF(COUNTIF('Workers'!$A$2:$A$61,B919)=0,"WORKER NOT ON WORKERS SHEET; ",""))&amp;IF(C919="","NO JOB; ",IF(COUNTIF('Jobs'!$A$2:$A$61,C919)=0,"JOB NOT ON JOBS SHEET; ",""))&amp;IF(AND(N(G919)=0,AND(D919&lt;&gt;"",E919&lt;&gt;""),N(E919)&lt;=N(D919)),"END BEFORE START; ",IF(N(M919)&lt;=0,"NO HOURS; ",""))&amp;IF(AND(N(A919)&gt;0,B919&lt;&gt;"",COUNTIFS('Time Entries'!$A$2:$A$1500,A919,'Time Entries'!$B$2:$B$1500,B919,'Time Entries'!$C$2:$C$1500,C919,'Time Entries'!$M$2:$M$1500,M919)&gt;1),"POSSIBLE DUPLICATE; ","")&amp;IF(AND(N(A919)&gt;0,B919&lt;&gt;"",N('Settings'!$B$2)&gt;0,SUMIFS('Time Entries'!$M$2:$M$1500,'Time Entries'!$A$2:$A$1500,A919,'Time Entries'!$B$2:$B$1500,B919)&gt;N('Settings'!$B$2)),"LONG DAY; ","")&amp;IF(AND(N(A919)&gt;0,N(J919)&gt;0,N(J919)-N(A919)&gt;N('Settings'!$B$4)),"ENTERED LATE; ","")&amp;IF(AND(N(A919)&gt;0,K919="",TODAY()-N(A919)&gt;=N('Settings'!$B$5)),"NOT APPROVED; ",""))-2)))</f>
        <v/>
      </c>
    </row>
    <row r="920">
      <c r="A920" s="6" t="n"/>
      <c r="D920" s="7" t="n"/>
      <c r="E920" s="7" t="n"/>
      <c r="J920" s="6" t="n"/>
      <c r="L920" s="8" t="n"/>
      <c r="M920" s="9">
        <f>IF(NOT(OR(A920&lt;&gt;"",B920&lt;&gt;"",C920&lt;&gt;"")),"",IF(N(G920)&gt;0,N(G920),IF(AND(AND(D920&lt;&gt;"",E920&lt;&gt;""),N(E920)&gt;N(D920)),ROUND((N(E920)-N(D920))*24-N(F920)/60,2),"")))</f>
        <v/>
      </c>
      <c r="N920" s="6">
        <f>IF(N(A920)=0,"",A920-WEEKDAY(A920,3))</f>
        <v/>
      </c>
      <c r="O920" s="8">
        <f>IF(NOT(OR(A920&lt;&gt;"",B920&lt;&gt;"",C920&lt;&gt;"")),"",IF(IF(N(A920)=0,"NO DATE; ",IF(A920&gt;TODAY(),"FUTURE DATE; ",""))&amp;IF(B920="","NO WORKER; ",IF(COUNTIF('Workers'!$A$2:$A$61,B920)=0,"WORKER NOT ON WORKERS SHEET; ",""))&amp;IF(C920="","NO JOB; ",IF(COUNTIF('Jobs'!$A$2:$A$61,C920)=0,"JOB NOT ON JOBS SHEET; ",""))&amp;IF(AND(N(G920)=0,AND(D920&lt;&gt;"",E920&lt;&gt;""),N(E920)&lt;=N(D920)),"END BEFORE START; ",IF(N(M920)&lt;=0,"NO HOURS; ",""))&amp;IF(AND(N(A920)&gt;0,B920&lt;&gt;"",COUNTIFS('Time Entries'!$A$2:$A$1500,A920,'Time Entries'!$B$2:$B$1500,B920,'Time Entries'!$C$2:$C$1500,C920,'Time Entries'!$M$2:$M$1500,M920)&gt;1),"POSSIBLE DUPLICATE; ","")&amp;IF(AND(N(A920)&gt;0,B920&lt;&gt;"",N('Settings'!$B$2)&gt;0,SUMIFS('Time Entries'!$M$2:$M$1500,'Time Entries'!$A$2:$A$1500,A920,'Time Entries'!$B$2:$B$1500,B920)&gt;N('Settings'!$B$2)),"LONG DAY; ","")&amp;IF(AND(N(A920)&gt;0,N(J920)&gt;0,N(J920)-N(A920)&gt;N('Settings'!$B$4)),"ENTERED LATE; ","")&amp;IF(AND(N(A920)&gt;0,K920="",TODAY()-N(A920)&gt;=N('Settings'!$B$5)),"NOT APPROVED; ","")="","",LEFT(IF(N(A920)=0,"NO DATE; ",IF(A920&gt;TODAY(),"FUTURE DATE; ",""))&amp;IF(B920="","NO WORKER; ",IF(COUNTIF('Workers'!$A$2:$A$61,B920)=0,"WORKER NOT ON WORKERS SHEET; ",""))&amp;IF(C920="","NO JOB; ",IF(COUNTIF('Jobs'!$A$2:$A$61,C920)=0,"JOB NOT ON JOBS SHEET; ",""))&amp;IF(AND(N(G920)=0,AND(D920&lt;&gt;"",E920&lt;&gt;""),N(E920)&lt;=N(D920)),"END BEFORE START; ",IF(N(M920)&lt;=0,"NO HOURS; ",""))&amp;IF(AND(N(A920)&gt;0,B920&lt;&gt;"",COUNTIFS('Time Entries'!$A$2:$A$1500,A920,'Time Entries'!$B$2:$B$1500,B920,'Time Entries'!$C$2:$C$1500,C920,'Time Entries'!$M$2:$M$1500,M920)&gt;1),"POSSIBLE DUPLICATE; ","")&amp;IF(AND(N(A920)&gt;0,B920&lt;&gt;"",N('Settings'!$B$2)&gt;0,SUMIFS('Time Entries'!$M$2:$M$1500,'Time Entries'!$A$2:$A$1500,A920,'Time Entries'!$B$2:$B$1500,B920)&gt;N('Settings'!$B$2)),"LONG DAY; ","")&amp;IF(AND(N(A920)&gt;0,N(J920)&gt;0,N(J920)-N(A920)&gt;N('Settings'!$B$4)),"ENTERED LATE; ","")&amp;IF(AND(N(A920)&gt;0,K920="",TODAY()-N(A920)&gt;=N('Settings'!$B$5)),"NOT APPROVED; ",""),LEN(IF(N(A920)=0,"NO DATE; ",IF(A920&gt;TODAY(),"FUTURE DATE; ",""))&amp;IF(B920="","NO WORKER; ",IF(COUNTIF('Workers'!$A$2:$A$61,B920)=0,"WORKER NOT ON WORKERS SHEET; ",""))&amp;IF(C920="","NO JOB; ",IF(COUNTIF('Jobs'!$A$2:$A$61,C920)=0,"JOB NOT ON JOBS SHEET; ",""))&amp;IF(AND(N(G920)=0,AND(D920&lt;&gt;"",E920&lt;&gt;""),N(E920)&lt;=N(D920)),"END BEFORE START; ",IF(N(M920)&lt;=0,"NO HOURS; ",""))&amp;IF(AND(N(A920)&gt;0,B920&lt;&gt;"",COUNTIFS('Time Entries'!$A$2:$A$1500,A920,'Time Entries'!$B$2:$B$1500,B920,'Time Entries'!$C$2:$C$1500,C920,'Time Entries'!$M$2:$M$1500,M920)&gt;1),"POSSIBLE DUPLICATE; ","")&amp;IF(AND(N(A920)&gt;0,B920&lt;&gt;"",N('Settings'!$B$2)&gt;0,SUMIFS('Time Entries'!$M$2:$M$1500,'Time Entries'!$A$2:$A$1500,A920,'Time Entries'!$B$2:$B$1500,B920)&gt;N('Settings'!$B$2)),"LONG DAY; ","")&amp;IF(AND(N(A920)&gt;0,N(J920)&gt;0,N(J920)-N(A920)&gt;N('Settings'!$B$4)),"ENTERED LATE; ","")&amp;IF(AND(N(A920)&gt;0,K920="",TODAY()-N(A920)&gt;=N('Settings'!$B$5)),"NOT APPROVED; ",""))-2)))</f>
        <v/>
      </c>
    </row>
    <row r="921">
      <c r="A921" s="6" t="n"/>
      <c r="D921" s="7" t="n"/>
      <c r="E921" s="7" t="n"/>
      <c r="J921" s="6" t="n"/>
      <c r="L921" s="8" t="n"/>
      <c r="M921" s="9">
        <f>IF(NOT(OR(A921&lt;&gt;"",B921&lt;&gt;"",C921&lt;&gt;"")),"",IF(N(G921)&gt;0,N(G921),IF(AND(AND(D921&lt;&gt;"",E921&lt;&gt;""),N(E921)&gt;N(D921)),ROUND((N(E921)-N(D921))*24-N(F921)/60,2),"")))</f>
        <v/>
      </c>
      <c r="N921" s="6">
        <f>IF(N(A921)=0,"",A921-WEEKDAY(A921,3))</f>
        <v/>
      </c>
      <c r="O921" s="8">
        <f>IF(NOT(OR(A921&lt;&gt;"",B921&lt;&gt;"",C921&lt;&gt;"")),"",IF(IF(N(A921)=0,"NO DATE; ",IF(A921&gt;TODAY(),"FUTURE DATE; ",""))&amp;IF(B921="","NO WORKER; ",IF(COUNTIF('Workers'!$A$2:$A$61,B921)=0,"WORKER NOT ON WORKERS SHEET; ",""))&amp;IF(C921="","NO JOB; ",IF(COUNTIF('Jobs'!$A$2:$A$61,C921)=0,"JOB NOT ON JOBS SHEET; ",""))&amp;IF(AND(N(G921)=0,AND(D921&lt;&gt;"",E921&lt;&gt;""),N(E921)&lt;=N(D921)),"END BEFORE START; ",IF(N(M921)&lt;=0,"NO HOURS; ",""))&amp;IF(AND(N(A921)&gt;0,B921&lt;&gt;"",COUNTIFS('Time Entries'!$A$2:$A$1500,A921,'Time Entries'!$B$2:$B$1500,B921,'Time Entries'!$C$2:$C$1500,C921,'Time Entries'!$M$2:$M$1500,M921)&gt;1),"POSSIBLE DUPLICATE; ","")&amp;IF(AND(N(A921)&gt;0,B921&lt;&gt;"",N('Settings'!$B$2)&gt;0,SUMIFS('Time Entries'!$M$2:$M$1500,'Time Entries'!$A$2:$A$1500,A921,'Time Entries'!$B$2:$B$1500,B921)&gt;N('Settings'!$B$2)),"LONG DAY; ","")&amp;IF(AND(N(A921)&gt;0,N(J921)&gt;0,N(J921)-N(A921)&gt;N('Settings'!$B$4)),"ENTERED LATE; ","")&amp;IF(AND(N(A921)&gt;0,K921="",TODAY()-N(A921)&gt;=N('Settings'!$B$5)),"NOT APPROVED; ","")="","",LEFT(IF(N(A921)=0,"NO DATE; ",IF(A921&gt;TODAY(),"FUTURE DATE; ",""))&amp;IF(B921="","NO WORKER; ",IF(COUNTIF('Workers'!$A$2:$A$61,B921)=0,"WORKER NOT ON WORKERS SHEET; ",""))&amp;IF(C921="","NO JOB; ",IF(COUNTIF('Jobs'!$A$2:$A$61,C921)=0,"JOB NOT ON JOBS SHEET; ",""))&amp;IF(AND(N(G921)=0,AND(D921&lt;&gt;"",E921&lt;&gt;""),N(E921)&lt;=N(D921)),"END BEFORE START; ",IF(N(M921)&lt;=0,"NO HOURS; ",""))&amp;IF(AND(N(A921)&gt;0,B921&lt;&gt;"",COUNTIFS('Time Entries'!$A$2:$A$1500,A921,'Time Entries'!$B$2:$B$1500,B921,'Time Entries'!$C$2:$C$1500,C921,'Time Entries'!$M$2:$M$1500,M921)&gt;1),"POSSIBLE DUPLICATE; ","")&amp;IF(AND(N(A921)&gt;0,B921&lt;&gt;"",N('Settings'!$B$2)&gt;0,SUMIFS('Time Entries'!$M$2:$M$1500,'Time Entries'!$A$2:$A$1500,A921,'Time Entries'!$B$2:$B$1500,B921)&gt;N('Settings'!$B$2)),"LONG DAY; ","")&amp;IF(AND(N(A921)&gt;0,N(J921)&gt;0,N(J921)-N(A921)&gt;N('Settings'!$B$4)),"ENTERED LATE; ","")&amp;IF(AND(N(A921)&gt;0,K921="",TODAY()-N(A921)&gt;=N('Settings'!$B$5)),"NOT APPROVED; ",""),LEN(IF(N(A921)=0,"NO DATE; ",IF(A921&gt;TODAY(),"FUTURE DATE; ",""))&amp;IF(B921="","NO WORKER; ",IF(COUNTIF('Workers'!$A$2:$A$61,B921)=0,"WORKER NOT ON WORKERS SHEET; ",""))&amp;IF(C921="","NO JOB; ",IF(COUNTIF('Jobs'!$A$2:$A$61,C921)=0,"JOB NOT ON JOBS SHEET; ",""))&amp;IF(AND(N(G921)=0,AND(D921&lt;&gt;"",E921&lt;&gt;""),N(E921)&lt;=N(D921)),"END BEFORE START; ",IF(N(M921)&lt;=0,"NO HOURS; ",""))&amp;IF(AND(N(A921)&gt;0,B921&lt;&gt;"",COUNTIFS('Time Entries'!$A$2:$A$1500,A921,'Time Entries'!$B$2:$B$1500,B921,'Time Entries'!$C$2:$C$1500,C921,'Time Entries'!$M$2:$M$1500,M921)&gt;1),"POSSIBLE DUPLICATE; ","")&amp;IF(AND(N(A921)&gt;0,B921&lt;&gt;"",N('Settings'!$B$2)&gt;0,SUMIFS('Time Entries'!$M$2:$M$1500,'Time Entries'!$A$2:$A$1500,A921,'Time Entries'!$B$2:$B$1500,B921)&gt;N('Settings'!$B$2)),"LONG DAY; ","")&amp;IF(AND(N(A921)&gt;0,N(J921)&gt;0,N(J921)-N(A921)&gt;N('Settings'!$B$4)),"ENTERED LATE; ","")&amp;IF(AND(N(A921)&gt;0,K921="",TODAY()-N(A921)&gt;=N('Settings'!$B$5)),"NOT APPROVED; ",""))-2)))</f>
        <v/>
      </c>
    </row>
    <row r="922">
      <c r="A922" s="6" t="n"/>
      <c r="D922" s="7" t="n"/>
      <c r="E922" s="7" t="n"/>
      <c r="J922" s="6" t="n"/>
      <c r="L922" s="8" t="n"/>
      <c r="M922" s="9">
        <f>IF(NOT(OR(A922&lt;&gt;"",B922&lt;&gt;"",C922&lt;&gt;"")),"",IF(N(G922)&gt;0,N(G922),IF(AND(AND(D922&lt;&gt;"",E922&lt;&gt;""),N(E922)&gt;N(D922)),ROUND((N(E922)-N(D922))*24-N(F922)/60,2),"")))</f>
        <v/>
      </c>
      <c r="N922" s="6">
        <f>IF(N(A922)=0,"",A922-WEEKDAY(A922,3))</f>
        <v/>
      </c>
      <c r="O922" s="8">
        <f>IF(NOT(OR(A922&lt;&gt;"",B922&lt;&gt;"",C922&lt;&gt;"")),"",IF(IF(N(A922)=0,"NO DATE; ",IF(A922&gt;TODAY(),"FUTURE DATE; ",""))&amp;IF(B922="","NO WORKER; ",IF(COUNTIF('Workers'!$A$2:$A$61,B922)=0,"WORKER NOT ON WORKERS SHEET; ",""))&amp;IF(C922="","NO JOB; ",IF(COUNTIF('Jobs'!$A$2:$A$61,C922)=0,"JOB NOT ON JOBS SHEET; ",""))&amp;IF(AND(N(G922)=0,AND(D922&lt;&gt;"",E922&lt;&gt;""),N(E922)&lt;=N(D922)),"END BEFORE START; ",IF(N(M922)&lt;=0,"NO HOURS; ",""))&amp;IF(AND(N(A922)&gt;0,B922&lt;&gt;"",COUNTIFS('Time Entries'!$A$2:$A$1500,A922,'Time Entries'!$B$2:$B$1500,B922,'Time Entries'!$C$2:$C$1500,C922,'Time Entries'!$M$2:$M$1500,M922)&gt;1),"POSSIBLE DUPLICATE; ","")&amp;IF(AND(N(A922)&gt;0,B922&lt;&gt;"",N('Settings'!$B$2)&gt;0,SUMIFS('Time Entries'!$M$2:$M$1500,'Time Entries'!$A$2:$A$1500,A922,'Time Entries'!$B$2:$B$1500,B922)&gt;N('Settings'!$B$2)),"LONG DAY; ","")&amp;IF(AND(N(A922)&gt;0,N(J922)&gt;0,N(J922)-N(A922)&gt;N('Settings'!$B$4)),"ENTERED LATE; ","")&amp;IF(AND(N(A922)&gt;0,K922="",TODAY()-N(A922)&gt;=N('Settings'!$B$5)),"NOT APPROVED; ","")="","",LEFT(IF(N(A922)=0,"NO DATE; ",IF(A922&gt;TODAY(),"FUTURE DATE; ",""))&amp;IF(B922="","NO WORKER; ",IF(COUNTIF('Workers'!$A$2:$A$61,B922)=0,"WORKER NOT ON WORKERS SHEET; ",""))&amp;IF(C922="","NO JOB; ",IF(COUNTIF('Jobs'!$A$2:$A$61,C922)=0,"JOB NOT ON JOBS SHEET; ",""))&amp;IF(AND(N(G922)=0,AND(D922&lt;&gt;"",E922&lt;&gt;""),N(E922)&lt;=N(D922)),"END BEFORE START; ",IF(N(M922)&lt;=0,"NO HOURS; ",""))&amp;IF(AND(N(A922)&gt;0,B922&lt;&gt;"",COUNTIFS('Time Entries'!$A$2:$A$1500,A922,'Time Entries'!$B$2:$B$1500,B922,'Time Entries'!$C$2:$C$1500,C922,'Time Entries'!$M$2:$M$1500,M922)&gt;1),"POSSIBLE DUPLICATE; ","")&amp;IF(AND(N(A922)&gt;0,B922&lt;&gt;"",N('Settings'!$B$2)&gt;0,SUMIFS('Time Entries'!$M$2:$M$1500,'Time Entries'!$A$2:$A$1500,A922,'Time Entries'!$B$2:$B$1500,B922)&gt;N('Settings'!$B$2)),"LONG DAY; ","")&amp;IF(AND(N(A922)&gt;0,N(J922)&gt;0,N(J922)-N(A922)&gt;N('Settings'!$B$4)),"ENTERED LATE; ","")&amp;IF(AND(N(A922)&gt;0,K922="",TODAY()-N(A922)&gt;=N('Settings'!$B$5)),"NOT APPROVED; ",""),LEN(IF(N(A922)=0,"NO DATE; ",IF(A922&gt;TODAY(),"FUTURE DATE; ",""))&amp;IF(B922="","NO WORKER; ",IF(COUNTIF('Workers'!$A$2:$A$61,B922)=0,"WORKER NOT ON WORKERS SHEET; ",""))&amp;IF(C922="","NO JOB; ",IF(COUNTIF('Jobs'!$A$2:$A$61,C922)=0,"JOB NOT ON JOBS SHEET; ",""))&amp;IF(AND(N(G922)=0,AND(D922&lt;&gt;"",E922&lt;&gt;""),N(E922)&lt;=N(D922)),"END BEFORE START; ",IF(N(M922)&lt;=0,"NO HOURS; ",""))&amp;IF(AND(N(A922)&gt;0,B922&lt;&gt;"",COUNTIFS('Time Entries'!$A$2:$A$1500,A922,'Time Entries'!$B$2:$B$1500,B922,'Time Entries'!$C$2:$C$1500,C922,'Time Entries'!$M$2:$M$1500,M922)&gt;1),"POSSIBLE DUPLICATE; ","")&amp;IF(AND(N(A922)&gt;0,B922&lt;&gt;"",N('Settings'!$B$2)&gt;0,SUMIFS('Time Entries'!$M$2:$M$1500,'Time Entries'!$A$2:$A$1500,A922,'Time Entries'!$B$2:$B$1500,B922)&gt;N('Settings'!$B$2)),"LONG DAY; ","")&amp;IF(AND(N(A922)&gt;0,N(J922)&gt;0,N(J922)-N(A922)&gt;N('Settings'!$B$4)),"ENTERED LATE; ","")&amp;IF(AND(N(A922)&gt;0,K922="",TODAY()-N(A922)&gt;=N('Settings'!$B$5)),"NOT APPROVED; ",""))-2)))</f>
        <v/>
      </c>
    </row>
    <row r="923">
      <c r="A923" s="6" t="n"/>
      <c r="D923" s="7" t="n"/>
      <c r="E923" s="7" t="n"/>
      <c r="J923" s="6" t="n"/>
      <c r="L923" s="8" t="n"/>
      <c r="M923" s="9">
        <f>IF(NOT(OR(A923&lt;&gt;"",B923&lt;&gt;"",C923&lt;&gt;"")),"",IF(N(G923)&gt;0,N(G923),IF(AND(AND(D923&lt;&gt;"",E923&lt;&gt;""),N(E923)&gt;N(D923)),ROUND((N(E923)-N(D923))*24-N(F923)/60,2),"")))</f>
        <v/>
      </c>
      <c r="N923" s="6">
        <f>IF(N(A923)=0,"",A923-WEEKDAY(A923,3))</f>
        <v/>
      </c>
      <c r="O923" s="8">
        <f>IF(NOT(OR(A923&lt;&gt;"",B923&lt;&gt;"",C923&lt;&gt;"")),"",IF(IF(N(A923)=0,"NO DATE; ",IF(A923&gt;TODAY(),"FUTURE DATE; ",""))&amp;IF(B923="","NO WORKER; ",IF(COUNTIF('Workers'!$A$2:$A$61,B923)=0,"WORKER NOT ON WORKERS SHEET; ",""))&amp;IF(C923="","NO JOB; ",IF(COUNTIF('Jobs'!$A$2:$A$61,C923)=0,"JOB NOT ON JOBS SHEET; ",""))&amp;IF(AND(N(G923)=0,AND(D923&lt;&gt;"",E923&lt;&gt;""),N(E923)&lt;=N(D923)),"END BEFORE START; ",IF(N(M923)&lt;=0,"NO HOURS; ",""))&amp;IF(AND(N(A923)&gt;0,B923&lt;&gt;"",COUNTIFS('Time Entries'!$A$2:$A$1500,A923,'Time Entries'!$B$2:$B$1500,B923,'Time Entries'!$C$2:$C$1500,C923,'Time Entries'!$M$2:$M$1500,M923)&gt;1),"POSSIBLE DUPLICATE; ","")&amp;IF(AND(N(A923)&gt;0,B923&lt;&gt;"",N('Settings'!$B$2)&gt;0,SUMIFS('Time Entries'!$M$2:$M$1500,'Time Entries'!$A$2:$A$1500,A923,'Time Entries'!$B$2:$B$1500,B923)&gt;N('Settings'!$B$2)),"LONG DAY; ","")&amp;IF(AND(N(A923)&gt;0,N(J923)&gt;0,N(J923)-N(A923)&gt;N('Settings'!$B$4)),"ENTERED LATE; ","")&amp;IF(AND(N(A923)&gt;0,K923="",TODAY()-N(A923)&gt;=N('Settings'!$B$5)),"NOT APPROVED; ","")="","",LEFT(IF(N(A923)=0,"NO DATE; ",IF(A923&gt;TODAY(),"FUTURE DATE; ",""))&amp;IF(B923="","NO WORKER; ",IF(COUNTIF('Workers'!$A$2:$A$61,B923)=0,"WORKER NOT ON WORKERS SHEET; ",""))&amp;IF(C923="","NO JOB; ",IF(COUNTIF('Jobs'!$A$2:$A$61,C923)=0,"JOB NOT ON JOBS SHEET; ",""))&amp;IF(AND(N(G923)=0,AND(D923&lt;&gt;"",E923&lt;&gt;""),N(E923)&lt;=N(D923)),"END BEFORE START; ",IF(N(M923)&lt;=0,"NO HOURS; ",""))&amp;IF(AND(N(A923)&gt;0,B923&lt;&gt;"",COUNTIFS('Time Entries'!$A$2:$A$1500,A923,'Time Entries'!$B$2:$B$1500,B923,'Time Entries'!$C$2:$C$1500,C923,'Time Entries'!$M$2:$M$1500,M923)&gt;1),"POSSIBLE DUPLICATE; ","")&amp;IF(AND(N(A923)&gt;0,B923&lt;&gt;"",N('Settings'!$B$2)&gt;0,SUMIFS('Time Entries'!$M$2:$M$1500,'Time Entries'!$A$2:$A$1500,A923,'Time Entries'!$B$2:$B$1500,B923)&gt;N('Settings'!$B$2)),"LONG DAY; ","")&amp;IF(AND(N(A923)&gt;0,N(J923)&gt;0,N(J923)-N(A923)&gt;N('Settings'!$B$4)),"ENTERED LATE; ","")&amp;IF(AND(N(A923)&gt;0,K923="",TODAY()-N(A923)&gt;=N('Settings'!$B$5)),"NOT APPROVED; ",""),LEN(IF(N(A923)=0,"NO DATE; ",IF(A923&gt;TODAY(),"FUTURE DATE; ",""))&amp;IF(B923="","NO WORKER; ",IF(COUNTIF('Workers'!$A$2:$A$61,B923)=0,"WORKER NOT ON WORKERS SHEET; ",""))&amp;IF(C923="","NO JOB; ",IF(COUNTIF('Jobs'!$A$2:$A$61,C923)=0,"JOB NOT ON JOBS SHEET; ",""))&amp;IF(AND(N(G923)=0,AND(D923&lt;&gt;"",E923&lt;&gt;""),N(E923)&lt;=N(D923)),"END BEFORE START; ",IF(N(M923)&lt;=0,"NO HOURS; ",""))&amp;IF(AND(N(A923)&gt;0,B923&lt;&gt;"",COUNTIFS('Time Entries'!$A$2:$A$1500,A923,'Time Entries'!$B$2:$B$1500,B923,'Time Entries'!$C$2:$C$1500,C923,'Time Entries'!$M$2:$M$1500,M923)&gt;1),"POSSIBLE DUPLICATE; ","")&amp;IF(AND(N(A923)&gt;0,B923&lt;&gt;"",N('Settings'!$B$2)&gt;0,SUMIFS('Time Entries'!$M$2:$M$1500,'Time Entries'!$A$2:$A$1500,A923,'Time Entries'!$B$2:$B$1500,B923)&gt;N('Settings'!$B$2)),"LONG DAY; ","")&amp;IF(AND(N(A923)&gt;0,N(J923)&gt;0,N(J923)-N(A923)&gt;N('Settings'!$B$4)),"ENTERED LATE; ","")&amp;IF(AND(N(A923)&gt;0,K923="",TODAY()-N(A923)&gt;=N('Settings'!$B$5)),"NOT APPROVED; ",""))-2)))</f>
        <v/>
      </c>
    </row>
    <row r="924">
      <c r="A924" s="6" t="n"/>
      <c r="D924" s="7" t="n"/>
      <c r="E924" s="7" t="n"/>
      <c r="J924" s="6" t="n"/>
      <c r="L924" s="8" t="n"/>
      <c r="M924" s="9">
        <f>IF(NOT(OR(A924&lt;&gt;"",B924&lt;&gt;"",C924&lt;&gt;"")),"",IF(N(G924)&gt;0,N(G924),IF(AND(AND(D924&lt;&gt;"",E924&lt;&gt;""),N(E924)&gt;N(D924)),ROUND((N(E924)-N(D924))*24-N(F924)/60,2),"")))</f>
        <v/>
      </c>
      <c r="N924" s="6">
        <f>IF(N(A924)=0,"",A924-WEEKDAY(A924,3))</f>
        <v/>
      </c>
      <c r="O924" s="8">
        <f>IF(NOT(OR(A924&lt;&gt;"",B924&lt;&gt;"",C924&lt;&gt;"")),"",IF(IF(N(A924)=0,"NO DATE; ",IF(A924&gt;TODAY(),"FUTURE DATE; ",""))&amp;IF(B924="","NO WORKER; ",IF(COUNTIF('Workers'!$A$2:$A$61,B924)=0,"WORKER NOT ON WORKERS SHEET; ",""))&amp;IF(C924="","NO JOB; ",IF(COUNTIF('Jobs'!$A$2:$A$61,C924)=0,"JOB NOT ON JOBS SHEET; ",""))&amp;IF(AND(N(G924)=0,AND(D924&lt;&gt;"",E924&lt;&gt;""),N(E924)&lt;=N(D924)),"END BEFORE START; ",IF(N(M924)&lt;=0,"NO HOURS; ",""))&amp;IF(AND(N(A924)&gt;0,B924&lt;&gt;"",COUNTIFS('Time Entries'!$A$2:$A$1500,A924,'Time Entries'!$B$2:$B$1500,B924,'Time Entries'!$C$2:$C$1500,C924,'Time Entries'!$M$2:$M$1500,M924)&gt;1),"POSSIBLE DUPLICATE; ","")&amp;IF(AND(N(A924)&gt;0,B924&lt;&gt;"",N('Settings'!$B$2)&gt;0,SUMIFS('Time Entries'!$M$2:$M$1500,'Time Entries'!$A$2:$A$1500,A924,'Time Entries'!$B$2:$B$1500,B924)&gt;N('Settings'!$B$2)),"LONG DAY; ","")&amp;IF(AND(N(A924)&gt;0,N(J924)&gt;0,N(J924)-N(A924)&gt;N('Settings'!$B$4)),"ENTERED LATE; ","")&amp;IF(AND(N(A924)&gt;0,K924="",TODAY()-N(A924)&gt;=N('Settings'!$B$5)),"NOT APPROVED; ","")="","",LEFT(IF(N(A924)=0,"NO DATE; ",IF(A924&gt;TODAY(),"FUTURE DATE; ",""))&amp;IF(B924="","NO WORKER; ",IF(COUNTIF('Workers'!$A$2:$A$61,B924)=0,"WORKER NOT ON WORKERS SHEET; ",""))&amp;IF(C924="","NO JOB; ",IF(COUNTIF('Jobs'!$A$2:$A$61,C924)=0,"JOB NOT ON JOBS SHEET; ",""))&amp;IF(AND(N(G924)=0,AND(D924&lt;&gt;"",E924&lt;&gt;""),N(E924)&lt;=N(D924)),"END BEFORE START; ",IF(N(M924)&lt;=0,"NO HOURS; ",""))&amp;IF(AND(N(A924)&gt;0,B924&lt;&gt;"",COUNTIFS('Time Entries'!$A$2:$A$1500,A924,'Time Entries'!$B$2:$B$1500,B924,'Time Entries'!$C$2:$C$1500,C924,'Time Entries'!$M$2:$M$1500,M924)&gt;1),"POSSIBLE DUPLICATE; ","")&amp;IF(AND(N(A924)&gt;0,B924&lt;&gt;"",N('Settings'!$B$2)&gt;0,SUMIFS('Time Entries'!$M$2:$M$1500,'Time Entries'!$A$2:$A$1500,A924,'Time Entries'!$B$2:$B$1500,B924)&gt;N('Settings'!$B$2)),"LONG DAY; ","")&amp;IF(AND(N(A924)&gt;0,N(J924)&gt;0,N(J924)-N(A924)&gt;N('Settings'!$B$4)),"ENTERED LATE; ","")&amp;IF(AND(N(A924)&gt;0,K924="",TODAY()-N(A924)&gt;=N('Settings'!$B$5)),"NOT APPROVED; ",""),LEN(IF(N(A924)=0,"NO DATE; ",IF(A924&gt;TODAY(),"FUTURE DATE; ",""))&amp;IF(B924="","NO WORKER; ",IF(COUNTIF('Workers'!$A$2:$A$61,B924)=0,"WORKER NOT ON WORKERS SHEET; ",""))&amp;IF(C924="","NO JOB; ",IF(COUNTIF('Jobs'!$A$2:$A$61,C924)=0,"JOB NOT ON JOBS SHEET; ",""))&amp;IF(AND(N(G924)=0,AND(D924&lt;&gt;"",E924&lt;&gt;""),N(E924)&lt;=N(D924)),"END BEFORE START; ",IF(N(M924)&lt;=0,"NO HOURS; ",""))&amp;IF(AND(N(A924)&gt;0,B924&lt;&gt;"",COUNTIFS('Time Entries'!$A$2:$A$1500,A924,'Time Entries'!$B$2:$B$1500,B924,'Time Entries'!$C$2:$C$1500,C924,'Time Entries'!$M$2:$M$1500,M924)&gt;1),"POSSIBLE DUPLICATE; ","")&amp;IF(AND(N(A924)&gt;0,B924&lt;&gt;"",N('Settings'!$B$2)&gt;0,SUMIFS('Time Entries'!$M$2:$M$1500,'Time Entries'!$A$2:$A$1500,A924,'Time Entries'!$B$2:$B$1500,B924)&gt;N('Settings'!$B$2)),"LONG DAY; ","")&amp;IF(AND(N(A924)&gt;0,N(J924)&gt;0,N(J924)-N(A924)&gt;N('Settings'!$B$4)),"ENTERED LATE; ","")&amp;IF(AND(N(A924)&gt;0,K924="",TODAY()-N(A924)&gt;=N('Settings'!$B$5)),"NOT APPROVED; ",""))-2)))</f>
        <v/>
      </c>
    </row>
    <row r="925">
      <c r="A925" s="6" t="n"/>
      <c r="D925" s="7" t="n"/>
      <c r="E925" s="7" t="n"/>
      <c r="J925" s="6" t="n"/>
      <c r="L925" s="8" t="n"/>
      <c r="M925" s="9">
        <f>IF(NOT(OR(A925&lt;&gt;"",B925&lt;&gt;"",C925&lt;&gt;"")),"",IF(N(G925)&gt;0,N(G925),IF(AND(AND(D925&lt;&gt;"",E925&lt;&gt;""),N(E925)&gt;N(D925)),ROUND((N(E925)-N(D925))*24-N(F925)/60,2),"")))</f>
        <v/>
      </c>
      <c r="N925" s="6">
        <f>IF(N(A925)=0,"",A925-WEEKDAY(A925,3))</f>
        <v/>
      </c>
      <c r="O925" s="8">
        <f>IF(NOT(OR(A925&lt;&gt;"",B925&lt;&gt;"",C925&lt;&gt;"")),"",IF(IF(N(A925)=0,"NO DATE; ",IF(A925&gt;TODAY(),"FUTURE DATE; ",""))&amp;IF(B925="","NO WORKER; ",IF(COUNTIF('Workers'!$A$2:$A$61,B925)=0,"WORKER NOT ON WORKERS SHEET; ",""))&amp;IF(C925="","NO JOB; ",IF(COUNTIF('Jobs'!$A$2:$A$61,C925)=0,"JOB NOT ON JOBS SHEET; ",""))&amp;IF(AND(N(G925)=0,AND(D925&lt;&gt;"",E925&lt;&gt;""),N(E925)&lt;=N(D925)),"END BEFORE START; ",IF(N(M925)&lt;=0,"NO HOURS; ",""))&amp;IF(AND(N(A925)&gt;0,B925&lt;&gt;"",COUNTIFS('Time Entries'!$A$2:$A$1500,A925,'Time Entries'!$B$2:$B$1500,B925,'Time Entries'!$C$2:$C$1500,C925,'Time Entries'!$M$2:$M$1500,M925)&gt;1),"POSSIBLE DUPLICATE; ","")&amp;IF(AND(N(A925)&gt;0,B925&lt;&gt;"",N('Settings'!$B$2)&gt;0,SUMIFS('Time Entries'!$M$2:$M$1500,'Time Entries'!$A$2:$A$1500,A925,'Time Entries'!$B$2:$B$1500,B925)&gt;N('Settings'!$B$2)),"LONG DAY; ","")&amp;IF(AND(N(A925)&gt;0,N(J925)&gt;0,N(J925)-N(A925)&gt;N('Settings'!$B$4)),"ENTERED LATE; ","")&amp;IF(AND(N(A925)&gt;0,K925="",TODAY()-N(A925)&gt;=N('Settings'!$B$5)),"NOT APPROVED; ","")="","",LEFT(IF(N(A925)=0,"NO DATE; ",IF(A925&gt;TODAY(),"FUTURE DATE; ",""))&amp;IF(B925="","NO WORKER; ",IF(COUNTIF('Workers'!$A$2:$A$61,B925)=0,"WORKER NOT ON WORKERS SHEET; ",""))&amp;IF(C925="","NO JOB; ",IF(COUNTIF('Jobs'!$A$2:$A$61,C925)=0,"JOB NOT ON JOBS SHEET; ",""))&amp;IF(AND(N(G925)=0,AND(D925&lt;&gt;"",E925&lt;&gt;""),N(E925)&lt;=N(D925)),"END BEFORE START; ",IF(N(M925)&lt;=0,"NO HOURS; ",""))&amp;IF(AND(N(A925)&gt;0,B925&lt;&gt;"",COUNTIFS('Time Entries'!$A$2:$A$1500,A925,'Time Entries'!$B$2:$B$1500,B925,'Time Entries'!$C$2:$C$1500,C925,'Time Entries'!$M$2:$M$1500,M925)&gt;1),"POSSIBLE DUPLICATE; ","")&amp;IF(AND(N(A925)&gt;0,B925&lt;&gt;"",N('Settings'!$B$2)&gt;0,SUMIFS('Time Entries'!$M$2:$M$1500,'Time Entries'!$A$2:$A$1500,A925,'Time Entries'!$B$2:$B$1500,B925)&gt;N('Settings'!$B$2)),"LONG DAY; ","")&amp;IF(AND(N(A925)&gt;0,N(J925)&gt;0,N(J925)-N(A925)&gt;N('Settings'!$B$4)),"ENTERED LATE; ","")&amp;IF(AND(N(A925)&gt;0,K925="",TODAY()-N(A925)&gt;=N('Settings'!$B$5)),"NOT APPROVED; ",""),LEN(IF(N(A925)=0,"NO DATE; ",IF(A925&gt;TODAY(),"FUTURE DATE; ",""))&amp;IF(B925="","NO WORKER; ",IF(COUNTIF('Workers'!$A$2:$A$61,B925)=0,"WORKER NOT ON WORKERS SHEET; ",""))&amp;IF(C925="","NO JOB; ",IF(COUNTIF('Jobs'!$A$2:$A$61,C925)=0,"JOB NOT ON JOBS SHEET; ",""))&amp;IF(AND(N(G925)=0,AND(D925&lt;&gt;"",E925&lt;&gt;""),N(E925)&lt;=N(D925)),"END BEFORE START; ",IF(N(M925)&lt;=0,"NO HOURS; ",""))&amp;IF(AND(N(A925)&gt;0,B925&lt;&gt;"",COUNTIFS('Time Entries'!$A$2:$A$1500,A925,'Time Entries'!$B$2:$B$1500,B925,'Time Entries'!$C$2:$C$1500,C925,'Time Entries'!$M$2:$M$1500,M925)&gt;1),"POSSIBLE DUPLICATE; ","")&amp;IF(AND(N(A925)&gt;0,B925&lt;&gt;"",N('Settings'!$B$2)&gt;0,SUMIFS('Time Entries'!$M$2:$M$1500,'Time Entries'!$A$2:$A$1500,A925,'Time Entries'!$B$2:$B$1500,B925)&gt;N('Settings'!$B$2)),"LONG DAY; ","")&amp;IF(AND(N(A925)&gt;0,N(J925)&gt;0,N(J925)-N(A925)&gt;N('Settings'!$B$4)),"ENTERED LATE; ","")&amp;IF(AND(N(A925)&gt;0,K925="",TODAY()-N(A925)&gt;=N('Settings'!$B$5)),"NOT APPROVED; ",""))-2)))</f>
        <v/>
      </c>
    </row>
    <row r="926">
      <c r="A926" s="6" t="n"/>
      <c r="D926" s="7" t="n"/>
      <c r="E926" s="7" t="n"/>
      <c r="J926" s="6" t="n"/>
      <c r="L926" s="8" t="n"/>
      <c r="M926" s="9">
        <f>IF(NOT(OR(A926&lt;&gt;"",B926&lt;&gt;"",C926&lt;&gt;"")),"",IF(N(G926)&gt;0,N(G926),IF(AND(AND(D926&lt;&gt;"",E926&lt;&gt;""),N(E926)&gt;N(D926)),ROUND((N(E926)-N(D926))*24-N(F926)/60,2),"")))</f>
        <v/>
      </c>
      <c r="N926" s="6">
        <f>IF(N(A926)=0,"",A926-WEEKDAY(A926,3))</f>
        <v/>
      </c>
      <c r="O926" s="8">
        <f>IF(NOT(OR(A926&lt;&gt;"",B926&lt;&gt;"",C926&lt;&gt;"")),"",IF(IF(N(A926)=0,"NO DATE; ",IF(A926&gt;TODAY(),"FUTURE DATE; ",""))&amp;IF(B926="","NO WORKER; ",IF(COUNTIF('Workers'!$A$2:$A$61,B926)=0,"WORKER NOT ON WORKERS SHEET; ",""))&amp;IF(C926="","NO JOB; ",IF(COUNTIF('Jobs'!$A$2:$A$61,C926)=0,"JOB NOT ON JOBS SHEET; ",""))&amp;IF(AND(N(G926)=0,AND(D926&lt;&gt;"",E926&lt;&gt;""),N(E926)&lt;=N(D926)),"END BEFORE START; ",IF(N(M926)&lt;=0,"NO HOURS; ",""))&amp;IF(AND(N(A926)&gt;0,B926&lt;&gt;"",COUNTIFS('Time Entries'!$A$2:$A$1500,A926,'Time Entries'!$B$2:$B$1500,B926,'Time Entries'!$C$2:$C$1500,C926,'Time Entries'!$M$2:$M$1500,M926)&gt;1),"POSSIBLE DUPLICATE; ","")&amp;IF(AND(N(A926)&gt;0,B926&lt;&gt;"",N('Settings'!$B$2)&gt;0,SUMIFS('Time Entries'!$M$2:$M$1500,'Time Entries'!$A$2:$A$1500,A926,'Time Entries'!$B$2:$B$1500,B926)&gt;N('Settings'!$B$2)),"LONG DAY; ","")&amp;IF(AND(N(A926)&gt;0,N(J926)&gt;0,N(J926)-N(A926)&gt;N('Settings'!$B$4)),"ENTERED LATE; ","")&amp;IF(AND(N(A926)&gt;0,K926="",TODAY()-N(A926)&gt;=N('Settings'!$B$5)),"NOT APPROVED; ","")="","",LEFT(IF(N(A926)=0,"NO DATE; ",IF(A926&gt;TODAY(),"FUTURE DATE; ",""))&amp;IF(B926="","NO WORKER; ",IF(COUNTIF('Workers'!$A$2:$A$61,B926)=0,"WORKER NOT ON WORKERS SHEET; ",""))&amp;IF(C926="","NO JOB; ",IF(COUNTIF('Jobs'!$A$2:$A$61,C926)=0,"JOB NOT ON JOBS SHEET; ",""))&amp;IF(AND(N(G926)=0,AND(D926&lt;&gt;"",E926&lt;&gt;""),N(E926)&lt;=N(D926)),"END BEFORE START; ",IF(N(M926)&lt;=0,"NO HOURS; ",""))&amp;IF(AND(N(A926)&gt;0,B926&lt;&gt;"",COUNTIFS('Time Entries'!$A$2:$A$1500,A926,'Time Entries'!$B$2:$B$1500,B926,'Time Entries'!$C$2:$C$1500,C926,'Time Entries'!$M$2:$M$1500,M926)&gt;1),"POSSIBLE DUPLICATE; ","")&amp;IF(AND(N(A926)&gt;0,B926&lt;&gt;"",N('Settings'!$B$2)&gt;0,SUMIFS('Time Entries'!$M$2:$M$1500,'Time Entries'!$A$2:$A$1500,A926,'Time Entries'!$B$2:$B$1500,B926)&gt;N('Settings'!$B$2)),"LONG DAY; ","")&amp;IF(AND(N(A926)&gt;0,N(J926)&gt;0,N(J926)-N(A926)&gt;N('Settings'!$B$4)),"ENTERED LATE; ","")&amp;IF(AND(N(A926)&gt;0,K926="",TODAY()-N(A926)&gt;=N('Settings'!$B$5)),"NOT APPROVED; ",""),LEN(IF(N(A926)=0,"NO DATE; ",IF(A926&gt;TODAY(),"FUTURE DATE; ",""))&amp;IF(B926="","NO WORKER; ",IF(COUNTIF('Workers'!$A$2:$A$61,B926)=0,"WORKER NOT ON WORKERS SHEET; ",""))&amp;IF(C926="","NO JOB; ",IF(COUNTIF('Jobs'!$A$2:$A$61,C926)=0,"JOB NOT ON JOBS SHEET; ",""))&amp;IF(AND(N(G926)=0,AND(D926&lt;&gt;"",E926&lt;&gt;""),N(E926)&lt;=N(D926)),"END BEFORE START; ",IF(N(M926)&lt;=0,"NO HOURS; ",""))&amp;IF(AND(N(A926)&gt;0,B926&lt;&gt;"",COUNTIFS('Time Entries'!$A$2:$A$1500,A926,'Time Entries'!$B$2:$B$1500,B926,'Time Entries'!$C$2:$C$1500,C926,'Time Entries'!$M$2:$M$1500,M926)&gt;1),"POSSIBLE DUPLICATE; ","")&amp;IF(AND(N(A926)&gt;0,B926&lt;&gt;"",N('Settings'!$B$2)&gt;0,SUMIFS('Time Entries'!$M$2:$M$1500,'Time Entries'!$A$2:$A$1500,A926,'Time Entries'!$B$2:$B$1500,B926)&gt;N('Settings'!$B$2)),"LONG DAY; ","")&amp;IF(AND(N(A926)&gt;0,N(J926)&gt;0,N(J926)-N(A926)&gt;N('Settings'!$B$4)),"ENTERED LATE; ","")&amp;IF(AND(N(A926)&gt;0,K926="",TODAY()-N(A926)&gt;=N('Settings'!$B$5)),"NOT APPROVED; ",""))-2)))</f>
        <v/>
      </c>
    </row>
    <row r="927">
      <c r="A927" s="6" t="n"/>
      <c r="D927" s="7" t="n"/>
      <c r="E927" s="7" t="n"/>
      <c r="J927" s="6" t="n"/>
      <c r="L927" s="8" t="n"/>
      <c r="M927" s="9">
        <f>IF(NOT(OR(A927&lt;&gt;"",B927&lt;&gt;"",C927&lt;&gt;"")),"",IF(N(G927)&gt;0,N(G927),IF(AND(AND(D927&lt;&gt;"",E927&lt;&gt;""),N(E927)&gt;N(D927)),ROUND((N(E927)-N(D927))*24-N(F927)/60,2),"")))</f>
        <v/>
      </c>
      <c r="N927" s="6">
        <f>IF(N(A927)=0,"",A927-WEEKDAY(A927,3))</f>
        <v/>
      </c>
      <c r="O927" s="8">
        <f>IF(NOT(OR(A927&lt;&gt;"",B927&lt;&gt;"",C927&lt;&gt;"")),"",IF(IF(N(A927)=0,"NO DATE; ",IF(A927&gt;TODAY(),"FUTURE DATE; ",""))&amp;IF(B927="","NO WORKER; ",IF(COUNTIF('Workers'!$A$2:$A$61,B927)=0,"WORKER NOT ON WORKERS SHEET; ",""))&amp;IF(C927="","NO JOB; ",IF(COUNTIF('Jobs'!$A$2:$A$61,C927)=0,"JOB NOT ON JOBS SHEET; ",""))&amp;IF(AND(N(G927)=0,AND(D927&lt;&gt;"",E927&lt;&gt;""),N(E927)&lt;=N(D927)),"END BEFORE START; ",IF(N(M927)&lt;=0,"NO HOURS; ",""))&amp;IF(AND(N(A927)&gt;0,B927&lt;&gt;"",COUNTIFS('Time Entries'!$A$2:$A$1500,A927,'Time Entries'!$B$2:$B$1500,B927,'Time Entries'!$C$2:$C$1500,C927,'Time Entries'!$M$2:$M$1500,M927)&gt;1),"POSSIBLE DUPLICATE; ","")&amp;IF(AND(N(A927)&gt;0,B927&lt;&gt;"",N('Settings'!$B$2)&gt;0,SUMIFS('Time Entries'!$M$2:$M$1500,'Time Entries'!$A$2:$A$1500,A927,'Time Entries'!$B$2:$B$1500,B927)&gt;N('Settings'!$B$2)),"LONG DAY; ","")&amp;IF(AND(N(A927)&gt;0,N(J927)&gt;0,N(J927)-N(A927)&gt;N('Settings'!$B$4)),"ENTERED LATE; ","")&amp;IF(AND(N(A927)&gt;0,K927="",TODAY()-N(A927)&gt;=N('Settings'!$B$5)),"NOT APPROVED; ","")="","",LEFT(IF(N(A927)=0,"NO DATE; ",IF(A927&gt;TODAY(),"FUTURE DATE; ",""))&amp;IF(B927="","NO WORKER; ",IF(COUNTIF('Workers'!$A$2:$A$61,B927)=0,"WORKER NOT ON WORKERS SHEET; ",""))&amp;IF(C927="","NO JOB; ",IF(COUNTIF('Jobs'!$A$2:$A$61,C927)=0,"JOB NOT ON JOBS SHEET; ",""))&amp;IF(AND(N(G927)=0,AND(D927&lt;&gt;"",E927&lt;&gt;""),N(E927)&lt;=N(D927)),"END BEFORE START; ",IF(N(M927)&lt;=0,"NO HOURS; ",""))&amp;IF(AND(N(A927)&gt;0,B927&lt;&gt;"",COUNTIFS('Time Entries'!$A$2:$A$1500,A927,'Time Entries'!$B$2:$B$1500,B927,'Time Entries'!$C$2:$C$1500,C927,'Time Entries'!$M$2:$M$1500,M927)&gt;1),"POSSIBLE DUPLICATE; ","")&amp;IF(AND(N(A927)&gt;0,B927&lt;&gt;"",N('Settings'!$B$2)&gt;0,SUMIFS('Time Entries'!$M$2:$M$1500,'Time Entries'!$A$2:$A$1500,A927,'Time Entries'!$B$2:$B$1500,B927)&gt;N('Settings'!$B$2)),"LONG DAY; ","")&amp;IF(AND(N(A927)&gt;0,N(J927)&gt;0,N(J927)-N(A927)&gt;N('Settings'!$B$4)),"ENTERED LATE; ","")&amp;IF(AND(N(A927)&gt;0,K927="",TODAY()-N(A927)&gt;=N('Settings'!$B$5)),"NOT APPROVED; ",""),LEN(IF(N(A927)=0,"NO DATE; ",IF(A927&gt;TODAY(),"FUTURE DATE; ",""))&amp;IF(B927="","NO WORKER; ",IF(COUNTIF('Workers'!$A$2:$A$61,B927)=0,"WORKER NOT ON WORKERS SHEET; ",""))&amp;IF(C927="","NO JOB; ",IF(COUNTIF('Jobs'!$A$2:$A$61,C927)=0,"JOB NOT ON JOBS SHEET; ",""))&amp;IF(AND(N(G927)=0,AND(D927&lt;&gt;"",E927&lt;&gt;""),N(E927)&lt;=N(D927)),"END BEFORE START; ",IF(N(M927)&lt;=0,"NO HOURS; ",""))&amp;IF(AND(N(A927)&gt;0,B927&lt;&gt;"",COUNTIFS('Time Entries'!$A$2:$A$1500,A927,'Time Entries'!$B$2:$B$1500,B927,'Time Entries'!$C$2:$C$1500,C927,'Time Entries'!$M$2:$M$1500,M927)&gt;1),"POSSIBLE DUPLICATE; ","")&amp;IF(AND(N(A927)&gt;0,B927&lt;&gt;"",N('Settings'!$B$2)&gt;0,SUMIFS('Time Entries'!$M$2:$M$1500,'Time Entries'!$A$2:$A$1500,A927,'Time Entries'!$B$2:$B$1500,B927)&gt;N('Settings'!$B$2)),"LONG DAY; ","")&amp;IF(AND(N(A927)&gt;0,N(J927)&gt;0,N(J927)-N(A927)&gt;N('Settings'!$B$4)),"ENTERED LATE; ","")&amp;IF(AND(N(A927)&gt;0,K927="",TODAY()-N(A927)&gt;=N('Settings'!$B$5)),"NOT APPROVED; ",""))-2)))</f>
        <v/>
      </c>
    </row>
    <row r="928">
      <c r="A928" s="6" t="n"/>
      <c r="D928" s="7" t="n"/>
      <c r="E928" s="7" t="n"/>
      <c r="J928" s="6" t="n"/>
      <c r="L928" s="8" t="n"/>
      <c r="M928" s="9">
        <f>IF(NOT(OR(A928&lt;&gt;"",B928&lt;&gt;"",C928&lt;&gt;"")),"",IF(N(G928)&gt;0,N(G928),IF(AND(AND(D928&lt;&gt;"",E928&lt;&gt;""),N(E928)&gt;N(D928)),ROUND((N(E928)-N(D928))*24-N(F928)/60,2),"")))</f>
        <v/>
      </c>
      <c r="N928" s="6">
        <f>IF(N(A928)=0,"",A928-WEEKDAY(A928,3))</f>
        <v/>
      </c>
      <c r="O928" s="8">
        <f>IF(NOT(OR(A928&lt;&gt;"",B928&lt;&gt;"",C928&lt;&gt;"")),"",IF(IF(N(A928)=0,"NO DATE; ",IF(A928&gt;TODAY(),"FUTURE DATE; ",""))&amp;IF(B928="","NO WORKER; ",IF(COUNTIF('Workers'!$A$2:$A$61,B928)=0,"WORKER NOT ON WORKERS SHEET; ",""))&amp;IF(C928="","NO JOB; ",IF(COUNTIF('Jobs'!$A$2:$A$61,C928)=0,"JOB NOT ON JOBS SHEET; ",""))&amp;IF(AND(N(G928)=0,AND(D928&lt;&gt;"",E928&lt;&gt;""),N(E928)&lt;=N(D928)),"END BEFORE START; ",IF(N(M928)&lt;=0,"NO HOURS; ",""))&amp;IF(AND(N(A928)&gt;0,B928&lt;&gt;"",COUNTIFS('Time Entries'!$A$2:$A$1500,A928,'Time Entries'!$B$2:$B$1500,B928,'Time Entries'!$C$2:$C$1500,C928,'Time Entries'!$M$2:$M$1500,M928)&gt;1),"POSSIBLE DUPLICATE; ","")&amp;IF(AND(N(A928)&gt;0,B928&lt;&gt;"",N('Settings'!$B$2)&gt;0,SUMIFS('Time Entries'!$M$2:$M$1500,'Time Entries'!$A$2:$A$1500,A928,'Time Entries'!$B$2:$B$1500,B928)&gt;N('Settings'!$B$2)),"LONG DAY; ","")&amp;IF(AND(N(A928)&gt;0,N(J928)&gt;0,N(J928)-N(A928)&gt;N('Settings'!$B$4)),"ENTERED LATE; ","")&amp;IF(AND(N(A928)&gt;0,K928="",TODAY()-N(A928)&gt;=N('Settings'!$B$5)),"NOT APPROVED; ","")="","",LEFT(IF(N(A928)=0,"NO DATE; ",IF(A928&gt;TODAY(),"FUTURE DATE; ",""))&amp;IF(B928="","NO WORKER; ",IF(COUNTIF('Workers'!$A$2:$A$61,B928)=0,"WORKER NOT ON WORKERS SHEET; ",""))&amp;IF(C928="","NO JOB; ",IF(COUNTIF('Jobs'!$A$2:$A$61,C928)=0,"JOB NOT ON JOBS SHEET; ",""))&amp;IF(AND(N(G928)=0,AND(D928&lt;&gt;"",E928&lt;&gt;""),N(E928)&lt;=N(D928)),"END BEFORE START; ",IF(N(M928)&lt;=0,"NO HOURS; ",""))&amp;IF(AND(N(A928)&gt;0,B928&lt;&gt;"",COUNTIFS('Time Entries'!$A$2:$A$1500,A928,'Time Entries'!$B$2:$B$1500,B928,'Time Entries'!$C$2:$C$1500,C928,'Time Entries'!$M$2:$M$1500,M928)&gt;1),"POSSIBLE DUPLICATE; ","")&amp;IF(AND(N(A928)&gt;0,B928&lt;&gt;"",N('Settings'!$B$2)&gt;0,SUMIFS('Time Entries'!$M$2:$M$1500,'Time Entries'!$A$2:$A$1500,A928,'Time Entries'!$B$2:$B$1500,B928)&gt;N('Settings'!$B$2)),"LONG DAY; ","")&amp;IF(AND(N(A928)&gt;0,N(J928)&gt;0,N(J928)-N(A928)&gt;N('Settings'!$B$4)),"ENTERED LATE; ","")&amp;IF(AND(N(A928)&gt;0,K928="",TODAY()-N(A928)&gt;=N('Settings'!$B$5)),"NOT APPROVED; ",""),LEN(IF(N(A928)=0,"NO DATE; ",IF(A928&gt;TODAY(),"FUTURE DATE; ",""))&amp;IF(B928="","NO WORKER; ",IF(COUNTIF('Workers'!$A$2:$A$61,B928)=0,"WORKER NOT ON WORKERS SHEET; ",""))&amp;IF(C928="","NO JOB; ",IF(COUNTIF('Jobs'!$A$2:$A$61,C928)=0,"JOB NOT ON JOBS SHEET; ",""))&amp;IF(AND(N(G928)=0,AND(D928&lt;&gt;"",E928&lt;&gt;""),N(E928)&lt;=N(D928)),"END BEFORE START; ",IF(N(M928)&lt;=0,"NO HOURS; ",""))&amp;IF(AND(N(A928)&gt;0,B928&lt;&gt;"",COUNTIFS('Time Entries'!$A$2:$A$1500,A928,'Time Entries'!$B$2:$B$1500,B928,'Time Entries'!$C$2:$C$1500,C928,'Time Entries'!$M$2:$M$1500,M928)&gt;1),"POSSIBLE DUPLICATE; ","")&amp;IF(AND(N(A928)&gt;0,B928&lt;&gt;"",N('Settings'!$B$2)&gt;0,SUMIFS('Time Entries'!$M$2:$M$1500,'Time Entries'!$A$2:$A$1500,A928,'Time Entries'!$B$2:$B$1500,B928)&gt;N('Settings'!$B$2)),"LONG DAY; ","")&amp;IF(AND(N(A928)&gt;0,N(J928)&gt;0,N(J928)-N(A928)&gt;N('Settings'!$B$4)),"ENTERED LATE; ","")&amp;IF(AND(N(A928)&gt;0,K928="",TODAY()-N(A928)&gt;=N('Settings'!$B$5)),"NOT APPROVED; ",""))-2)))</f>
        <v/>
      </c>
    </row>
    <row r="929">
      <c r="A929" s="6" t="n"/>
      <c r="D929" s="7" t="n"/>
      <c r="E929" s="7" t="n"/>
      <c r="J929" s="6" t="n"/>
      <c r="L929" s="8" t="n"/>
      <c r="M929" s="9">
        <f>IF(NOT(OR(A929&lt;&gt;"",B929&lt;&gt;"",C929&lt;&gt;"")),"",IF(N(G929)&gt;0,N(G929),IF(AND(AND(D929&lt;&gt;"",E929&lt;&gt;""),N(E929)&gt;N(D929)),ROUND((N(E929)-N(D929))*24-N(F929)/60,2),"")))</f>
        <v/>
      </c>
      <c r="N929" s="6">
        <f>IF(N(A929)=0,"",A929-WEEKDAY(A929,3))</f>
        <v/>
      </c>
      <c r="O929" s="8">
        <f>IF(NOT(OR(A929&lt;&gt;"",B929&lt;&gt;"",C929&lt;&gt;"")),"",IF(IF(N(A929)=0,"NO DATE; ",IF(A929&gt;TODAY(),"FUTURE DATE; ",""))&amp;IF(B929="","NO WORKER; ",IF(COUNTIF('Workers'!$A$2:$A$61,B929)=0,"WORKER NOT ON WORKERS SHEET; ",""))&amp;IF(C929="","NO JOB; ",IF(COUNTIF('Jobs'!$A$2:$A$61,C929)=0,"JOB NOT ON JOBS SHEET; ",""))&amp;IF(AND(N(G929)=0,AND(D929&lt;&gt;"",E929&lt;&gt;""),N(E929)&lt;=N(D929)),"END BEFORE START; ",IF(N(M929)&lt;=0,"NO HOURS; ",""))&amp;IF(AND(N(A929)&gt;0,B929&lt;&gt;"",COUNTIFS('Time Entries'!$A$2:$A$1500,A929,'Time Entries'!$B$2:$B$1500,B929,'Time Entries'!$C$2:$C$1500,C929,'Time Entries'!$M$2:$M$1500,M929)&gt;1),"POSSIBLE DUPLICATE; ","")&amp;IF(AND(N(A929)&gt;0,B929&lt;&gt;"",N('Settings'!$B$2)&gt;0,SUMIFS('Time Entries'!$M$2:$M$1500,'Time Entries'!$A$2:$A$1500,A929,'Time Entries'!$B$2:$B$1500,B929)&gt;N('Settings'!$B$2)),"LONG DAY; ","")&amp;IF(AND(N(A929)&gt;0,N(J929)&gt;0,N(J929)-N(A929)&gt;N('Settings'!$B$4)),"ENTERED LATE; ","")&amp;IF(AND(N(A929)&gt;0,K929="",TODAY()-N(A929)&gt;=N('Settings'!$B$5)),"NOT APPROVED; ","")="","",LEFT(IF(N(A929)=0,"NO DATE; ",IF(A929&gt;TODAY(),"FUTURE DATE; ",""))&amp;IF(B929="","NO WORKER; ",IF(COUNTIF('Workers'!$A$2:$A$61,B929)=0,"WORKER NOT ON WORKERS SHEET; ",""))&amp;IF(C929="","NO JOB; ",IF(COUNTIF('Jobs'!$A$2:$A$61,C929)=0,"JOB NOT ON JOBS SHEET; ",""))&amp;IF(AND(N(G929)=0,AND(D929&lt;&gt;"",E929&lt;&gt;""),N(E929)&lt;=N(D929)),"END BEFORE START; ",IF(N(M929)&lt;=0,"NO HOURS; ",""))&amp;IF(AND(N(A929)&gt;0,B929&lt;&gt;"",COUNTIFS('Time Entries'!$A$2:$A$1500,A929,'Time Entries'!$B$2:$B$1500,B929,'Time Entries'!$C$2:$C$1500,C929,'Time Entries'!$M$2:$M$1500,M929)&gt;1),"POSSIBLE DUPLICATE; ","")&amp;IF(AND(N(A929)&gt;0,B929&lt;&gt;"",N('Settings'!$B$2)&gt;0,SUMIFS('Time Entries'!$M$2:$M$1500,'Time Entries'!$A$2:$A$1500,A929,'Time Entries'!$B$2:$B$1500,B929)&gt;N('Settings'!$B$2)),"LONG DAY; ","")&amp;IF(AND(N(A929)&gt;0,N(J929)&gt;0,N(J929)-N(A929)&gt;N('Settings'!$B$4)),"ENTERED LATE; ","")&amp;IF(AND(N(A929)&gt;0,K929="",TODAY()-N(A929)&gt;=N('Settings'!$B$5)),"NOT APPROVED; ",""),LEN(IF(N(A929)=0,"NO DATE; ",IF(A929&gt;TODAY(),"FUTURE DATE; ",""))&amp;IF(B929="","NO WORKER; ",IF(COUNTIF('Workers'!$A$2:$A$61,B929)=0,"WORKER NOT ON WORKERS SHEET; ",""))&amp;IF(C929="","NO JOB; ",IF(COUNTIF('Jobs'!$A$2:$A$61,C929)=0,"JOB NOT ON JOBS SHEET; ",""))&amp;IF(AND(N(G929)=0,AND(D929&lt;&gt;"",E929&lt;&gt;""),N(E929)&lt;=N(D929)),"END BEFORE START; ",IF(N(M929)&lt;=0,"NO HOURS; ",""))&amp;IF(AND(N(A929)&gt;0,B929&lt;&gt;"",COUNTIFS('Time Entries'!$A$2:$A$1500,A929,'Time Entries'!$B$2:$B$1500,B929,'Time Entries'!$C$2:$C$1500,C929,'Time Entries'!$M$2:$M$1500,M929)&gt;1),"POSSIBLE DUPLICATE; ","")&amp;IF(AND(N(A929)&gt;0,B929&lt;&gt;"",N('Settings'!$B$2)&gt;0,SUMIFS('Time Entries'!$M$2:$M$1500,'Time Entries'!$A$2:$A$1500,A929,'Time Entries'!$B$2:$B$1500,B929)&gt;N('Settings'!$B$2)),"LONG DAY; ","")&amp;IF(AND(N(A929)&gt;0,N(J929)&gt;0,N(J929)-N(A929)&gt;N('Settings'!$B$4)),"ENTERED LATE; ","")&amp;IF(AND(N(A929)&gt;0,K929="",TODAY()-N(A929)&gt;=N('Settings'!$B$5)),"NOT APPROVED; ",""))-2)))</f>
        <v/>
      </c>
    </row>
    <row r="930">
      <c r="A930" s="6" t="n"/>
      <c r="D930" s="7" t="n"/>
      <c r="E930" s="7" t="n"/>
      <c r="J930" s="6" t="n"/>
      <c r="L930" s="8" t="n"/>
      <c r="M930" s="9">
        <f>IF(NOT(OR(A930&lt;&gt;"",B930&lt;&gt;"",C930&lt;&gt;"")),"",IF(N(G930)&gt;0,N(G930),IF(AND(AND(D930&lt;&gt;"",E930&lt;&gt;""),N(E930)&gt;N(D930)),ROUND((N(E930)-N(D930))*24-N(F930)/60,2),"")))</f>
        <v/>
      </c>
      <c r="N930" s="6">
        <f>IF(N(A930)=0,"",A930-WEEKDAY(A930,3))</f>
        <v/>
      </c>
      <c r="O930" s="8">
        <f>IF(NOT(OR(A930&lt;&gt;"",B930&lt;&gt;"",C930&lt;&gt;"")),"",IF(IF(N(A930)=0,"NO DATE; ",IF(A930&gt;TODAY(),"FUTURE DATE; ",""))&amp;IF(B930="","NO WORKER; ",IF(COUNTIF('Workers'!$A$2:$A$61,B930)=0,"WORKER NOT ON WORKERS SHEET; ",""))&amp;IF(C930="","NO JOB; ",IF(COUNTIF('Jobs'!$A$2:$A$61,C930)=0,"JOB NOT ON JOBS SHEET; ",""))&amp;IF(AND(N(G930)=0,AND(D930&lt;&gt;"",E930&lt;&gt;""),N(E930)&lt;=N(D930)),"END BEFORE START; ",IF(N(M930)&lt;=0,"NO HOURS; ",""))&amp;IF(AND(N(A930)&gt;0,B930&lt;&gt;"",COUNTIFS('Time Entries'!$A$2:$A$1500,A930,'Time Entries'!$B$2:$B$1500,B930,'Time Entries'!$C$2:$C$1500,C930,'Time Entries'!$M$2:$M$1500,M930)&gt;1),"POSSIBLE DUPLICATE; ","")&amp;IF(AND(N(A930)&gt;0,B930&lt;&gt;"",N('Settings'!$B$2)&gt;0,SUMIFS('Time Entries'!$M$2:$M$1500,'Time Entries'!$A$2:$A$1500,A930,'Time Entries'!$B$2:$B$1500,B930)&gt;N('Settings'!$B$2)),"LONG DAY; ","")&amp;IF(AND(N(A930)&gt;0,N(J930)&gt;0,N(J930)-N(A930)&gt;N('Settings'!$B$4)),"ENTERED LATE; ","")&amp;IF(AND(N(A930)&gt;0,K930="",TODAY()-N(A930)&gt;=N('Settings'!$B$5)),"NOT APPROVED; ","")="","",LEFT(IF(N(A930)=0,"NO DATE; ",IF(A930&gt;TODAY(),"FUTURE DATE; ",""))&amp;IF(B930="","NO WORKER; ",IF(COUNTIF('Workers'!$A$2:$A$61,B930)=0,"WORKER NOT ON WORKERS SHEET; ",""))&amp;IF(C930="","NO JOB; ",IF(COUNTIF('Jobs'!$A$2:$A$61,C930)=0,"JOB NOT ON JOBS SHEET; ",""))&amp;IF(AND(N(G930)=0,AND(D930&lt;&gt;"",E930&lt;&gt;""),N(E930)&lt;=N(D930)),"END BEFORE START; ",IF(N(M930)&lt;=0,"NO HOURS; ",""))&amp;IF(AND(N(A930)&gt;0,B930&lt;&gt;"",COUNTIFS('Time Entries'!$A$2:$A$1500,A930,'Time Entries'!$B$2:$B$1500,B930,'Time Entries'!$C$2:$C$1500,C930,'Time Entries'!$M$2:$M$1500,M930)&gt;1),"POSSIBLE DUPLICATE; ","")&amp;IF(AND(N(A930)&gt;0,B930&lt;&gt;"",N('Settings'!$B$2)&gt;0,SUMIFS('Time Entries'!$M$2:$M$1500,'Time Entries'!$A$2:$A$1500,A930,'Time Entries'!$B$2:$B$1500,B930)&gt;N('Settings'!$B$2)),"LONG DAY; ","")&amp;IF(AND(N(A930)&gt;0,N(J930)&gt;0,N(J930)-N(A930)&gt;N('Settings'!$B$4)),"ENTERED LATE; ","")&amp;IF(AND(N(A930)&gt;0,K930="",TODAY()-N(A930)&gt;=N('Settings'!$B$5)),"NOT APPROVED; ",""),LEN(IF(N(A930)=0,"NO DATE; ",IF(A930&gt;TODAY(),"FUTURE DATE; ",""))&amp;IF(B930="","NO WORKER; ",IF(COUNTIF('Workers'!$A$2:$A$61,B930)=0,"WORKER NOT ON WORKERS SHEET; ",""))&amp;IF(C930="","NO JOB; ",IF(COUNTIF('Jobs'!$A$2:$A$61,C930)=0,"JOB NOT ON JOBS SHEET; ",""))&amp;IF(AND(N(G930)=0,AND(D930&lt;&gt;"",E930&lt;&gt;""),N(E930)&lt;=N(D930)),"END BEFORE START; ",IF(N(M930)&lt;=0,"NO HOURS; ",""))&amp;IF(AND(N(A930)&gt;0,B930&lt;&gt;"",COUNTIFS('Time Entries'!$A$2:$A$1500,A930,'Time Entries'!$B$2:$B$1500,B930,'Time Entries'!$C$2:$C$1500,C930,'Time Entries'!$M$2:$M$1500,M930)&gt;1),"POSSIBLE DUPLICATE; ","")&amp;IF(AND(N(A930)&gt;0,B930&lt;&gt;"",N('Settings'!$B$2)&gt;0,SUMIFS('Time Entries'!$M$2:$M$1500,'Time Entries'!$A$2:$A$1500,A930,'Time Entries'!$B$2:$B$1500,B930)&gt;N('Settings'!$B$2)),"LONG DAY; ","")&amp;IF(AND(N(A930)&gt;0,N(J930)&gt;0,N(J930)-N(A930)&gt;N('Settings'!$B$4)),"ENTERED LATE; ","")&amp;IF(AND(N(A930)&gt;0,K930="",TODAY()-N(A930)&gt;=N('Settings'!$B$5)),"NOT APPROVED; ",""))-2)))</f>
        <v/>
      </c>
    </row>
    <row r="931">
      <c r="A931" s="6" t="n"/>
      <c r="D931" s="7" t="n"/>
      <c r="E931" s="7" t="n"/>
      <c r="J931" s="6" t="n"/>
      <c r="L931" s="8" t="n"/>
      <c r="M931" s="9">
        <f>IF(NOT(OR(A931&lt;&gt;"",B931&lt;&gt;"",C931&lt;&gt;"")),"",IF(N(G931)&gt;0,N(G931),IF(AND(AND(D931&lt;&gt;"",E931&lt;&gt;""),N(E931)&gt;N(D931)),ROUND((N(E931)-N(D931))*24-N(F931)/60,2),"")))</f>
        <v/>
      </c>
      <c r="N931" s="6">
        <f>IF(N(A931)=0,"",A931-WEEKDAY(A931,3))</f>
        <v/>
      </c>
      <c r="O931" s="8">
        <f>IF(NOT(OR(A931&lt;&gt;"",B931&lt;&gt;"",C931&lt;&gt;"")),"",IF(IF(N(A931)=0,"NO DATE; ",IF(A931&gt;TODAY(),"FUTURE DATE; ",""))&amp;IF(B931="","NO WORKER; ",IF(COUNTIF('Workers'!$A$2:$A$61,B931)=0,"WORKER NOT ON WORKERS SHEET; ",""))&amp;IF(C931="","NO JOB; ",IF(COUNTIF('Jobs'!$A$2:$A$61,C931)=0,"JOB NOT ON JOBS SHEET; ",""))&amp;IF(AND(N(G931)=0,AND(D931&lt;&gt;"",E931&lt;&gt;""),N(E931)&lt;=N(D931)),"END BEFORE START; ",IF(N(M931)&lt;=0,"NO HOURS; ",""))&amp;IF(AND(N(A931)&gt;0,B931&lt;&gt;"",COUNTIFS('Time Entries'!$A$2:$A$1500,A931,'Time Entries'!$B$2:$B$1500,B931,'Time Entries'!$C$2:$C$1500,C931,'Time Entries'!$M$2:$M$1500,M931)&gt;1),"POSSIBLE DUPLICATE; ","")&amp;IF(AND(N(A931)&gt;0,B931&lt;&gt;"",N('Settings'!$B$2)&gt;0,SUMIFS('Time Entries'!$M$2:$M$1500,'Time Entries'!$A$2:$A$1500,A931,'Time Entries'!$B$2:$B$1500,B931)&gt;N('Settings'!$B$2)),"LONG DAY; ","")&amp;IF(AND(N(A931)&gt;0,N(J931)&gt;0,N(J931)-N(A931)&gt;N('Settings'!$B$4)),"ENTERED LATE; ","")&amp;IF(AND(N(A931)&gt;0,K931="",TODAY()-N(A931)&gt;=N('Settings'!$B$5)),"NOT APPROVED; ","")="","",LEFT(IF(N(A931)=0,"NO DATE; ",IF(A931&gt;TODAY(),"FUTURE DATE; ",""))&amp;IF(B931="","NO WORKER; ",IF(COUNTIF('Workers'!$A$2:$A$61,B931)=0,"WORKER NOT ON WORKERS SHEET; ",""))&amp;IF(C931="","NO JOB; ",IF(COUNTIF('Jobs'!$A$2:$A$61,C931)=0,"JOB NOT ON JOBS SHEET; ",""))&amp;IF(AND(N(G931)=0,AND(D931&lt;&gt;"",E931&lt;&gt;""),N(E931)&lt;=N(D931)),"END BEFORE START; ",IF(N(M931)&lt;=0,"NO HOURS; ",""))&amp;IF(AND(N(A931)&gt;0,B931&lt;&gt;"",COUNTIFS('Time Entries'!$A$2:$A$1500,A931,'Time Entries'!$B$2:$B$1500,B931,'Time Entries'!$C$2:$C$1500,C931,'Time Entries'!$M$2:$M$1500,M931)&gt;1),"POSSIBLE DUPLICATE; ","")&amp;IF(AND(N(A931)&gt;0,B931&lt;&gt;"",N('Settings'!$B$2)&gt;0,SUMIFS('Time Entries'!$M$2:$M$1500,'Time Entries'!$A$2:$A$1500,A931,'Time Entries'!$B$2:$B$1500,B931)&gt;N('Settings'!$B$2)),"LONG DAY; ","")&amp;IF(AND(N(A931)&gt;0,N(J931)&gt;0,N(J931)-N(A931)&gt;N('Settings'!$B$4)),"ENTERED LATE; ","")&amp;IF(AND(N(A931)&gt;0,K931="",TODAY()-N(A931)&gt;=N('Settings'!$B$5)),"NOT APPROVED; ",""),LEN(IF(N(A931)=0,"NO DATE; ",IF(A931&gt;TODAY(),"FUTURE DATE; ",""))&amp;IF(B931="","NO WORKER; ",IF(COUNTIF('Workers'!$A$2:$A$61,B931)=0,"WORKER NOT ON WORKERS SHEET; ",""))&amp;IF(C931="","NO JOB; ",IF(COUNTIF('Jobs'!$A$2:$A$61,C931)=0,"JOB NOT ON JOBS SHEET; ",""))&amp;IF(AND(N(G931)=0,AND(D931&lt;&gt;"",E931&lt;&gt;""),N(E931)&lt;=N(D931)),"END BEFORE START; ",IF(N(M931)&lt;=0,"NO HOURS; ",""))&amp;IF(AND(N(A931)&gt;0,B931&lt;&gt;"",COUNTIFS('Time Entries'!$A$2:$A$1500,A931,'Time Entries'!$B$2:$B$1500,B931,'Time Entries'!$C$2:$C$1500,C931,'Time Entries'!$M$2:$M$1500,M931)&gt;1),"POSSIBLE DUPLICATE; ","")&amp;IF(AND(N(A931)&gt;0,B931&lt;&gt;"",N('Settings'!$B$2)&gt;0,SUMIFS('Time Entries'!$M$2:$M$1500,'Time Entries'!$A$2:$A$1500,A931,'Time Entries'!$B$2:$B$1500,B931)&gt;N('Settings'!$B$2)),"LONG DAY; ","")&amp;IF(AND(N(A931)&gt;0,N(J931)&gt;0,N(J931)-N(A931)&gt;N('Settings'!$B$4)),"ENTERED LATE; ","")&amp;IF(AND(N(A931)&gt;0,K931="",TODAY()-N(A931)&gt;=N('Settings'!$B$5)),"NOT APPROVED; ",""))-2)))</f>
        <v/>
      </c>
    </row>
    <row r="932">
      <c r="A932" s="6" t="n"/>
      <c r="D932" s="7" t="n"/>
      <c r="E932" s="7" t="n"/>
      <c r="J932" s="6" t="n"/>
      <c r="L932" s="8" t="n"/>
      <c r="M932" s="9">
        <f>IF(NOT(OR(A932&lt;&gt;"",B932&lt;&gt;"",C932&lt;&gt;"")),"",IF(N(G932)&gt;0,N(G932),IF(AND(AND(D932&lt;&gt;"",E932&lt;&gt;""),N(E932)&gt;N(D932)),ROUND((N(E932)-N(D932))*24-N(F932)/60,2),"")))</f>
        <v/>
      </c>
      <c r="N932" s="6">
        <f>IF(N(A932)=0,"",A932-WEEKDAY(A932,3))</f>
        <v/>
      </c>
      <c r="O932" s="8">
        <f>IF(NOT(OR(A932&lt;&gt;"",B932&lt;&gt;"",C932&lt;&gt;"")),"",IF(IF(N(A932)=0,"NO DATE; ",IF(A932&gt;TODAY(),"FUTURE DATE; ",""))&amp;IF(B932="","NO WORKER; ",IF(COUNTIF('Workers'!$A$2:$A$61,B932)=0,"WORKER NOT ON WORKERS SHEET; ",""))&amp;IF(C932="","NO JOB; ",IF(COUNTIF('Jobs'!$A$2:$A$61,C932)=0,"JOB NOT ON JOBS SHEET; ",""))&amp;IF(AND(N(G932)=0,AND(D932&lt;&gt;"",E932&lt;&gt;""),N(E932)&lt;=N(D932)),"END BEFORE START; ",IF(N(M932)&lt;=0,"NO HOURS; ",""))&amp;IF(AND(N(A932)&gt;0,B932&lt;&gt;"",COUNTIFS('Time Entries'!$A$2:$A$1500,A932,'Time Entries'!$B$2:$B$1500,B932,'Time Entries'!$C$2:$C$1500,C932,'Time Entries'!$M$2:$M$1500,M932)&gt;1),"POSSIBLE DUPLICATE; ","")&amp;IF(AND(N(A932)&gt;0,B932&lt;&gt;"",N('Settings'!$B$2)&gt;0,SUMIFS('Time Entries'!$M$2:$M$1500,'Time Entries'!$A$2:$A$1500,A932,'Time Entries'!$B$2:$B$1500,B932)&gt;N('Settings'!$B$2)),"LONG DAY; ","")&amp;IF(AND(N(A932)&gt;0,N(J932)&gt;0,N(J932)-N(A932)&gt;N('Settings'!$B$4)),"ENTERED LATE; ","")&amp;IF(AND(N(A932)&gt;0,K932="",TODAY()-N(A932)&gt;=N('Settings'!$B$5)),"NOT APPROVED; ","")="","",LEFT(IF(N(A932)=0,"NO DATE; ",IF(A932&gt;TODAY(),"FUTURE DATE; ",""))&amp;IF(B932="","NO WORKER; ",IF(COUNTIF('Workers'!$A$2:$A$61,B932)=0,"WORKER NOT ON WORKERS SHEET; ",""))&amp;IF(C932="","NO JOB; ",IF(COUNTIF('Jobs'!$A$2:$A$61,C932)=0,"JOB NOT ON JOBS SHEET; ",""))&amp;IF(AND(N(G932)=0,AND(D932&lt;&gt;"",E932&lt;&gt;""),N(E932)&lt;=N(D932)),"END BEFORE START; ",IF(N(M932)&lt;=0,"NO HOURS; ",""))&amp;IF(AND(N(A932)&gt;0,B932&lt;&gt;"",COUNTIFS('Time Entries'!$A$2:$A$1500,A932,'Time Entries'!$B$2:$B$1500,B932,'Time Entries'!$C$2:$C$1500,C932,'Time Entries'!$M$2:$M$1500,M932)&gt;1),"POSSIBLE DUPLICATE; ","")&amp;IF(AND(N(A932)&gt;0,B932&lt;&gt;"",N('Settings'!$B$2)&gt;0,SUMIFS('Time Entries'!$M$2:$M$1500,'Time Entries'!$A$2:$A$1500,A932,'Time Entries'!$B$2:$B$1500,B932)&gt;N('Settings'!$B$2)),"LONG DAY; ","")&amp;IF(AND(N(A932)&gt;0,N(J932)&gt;0,N(J932)-N(A932)&gt;N('Settings'!$B$4)),"ENTERED LATE; ","")&amp;IF(AND(N(A932)&gt;0,K932="",TODAY()-N(A932)&gt;=N('Settings'!$B$5)),"NOT APPROVED; ",""),LEN(IF(N(A932)=0,"NO DATE; ",IF(A932&gt;TODAY(),"FUTURE DATE; ",""))&amp;IF(B932="","NO WORKER; ",IF(COUNTIF('Workers'!$A$2:$A$61,B932)=0,"WORKER NOT ON WORKERS SHEET; ",""))&amp;IF(C932="","NO JOB; ",IF(COUNTIF('Jobs'!$A$2:$A$61,C932)=0,"JOB NOT ON JOBS SHEET; ",""))&amp;IF(AND(N(G932)=0,AND(D932&lt;&gt;"",E932&lt;&gt;""),N(E932)&lt;=N(D932)),"END BEFORE START; ",IF(N(M932)&lt;=0,"NO HOURS; ",""))&amp;IF(AND(N(A932)&gt;0,B932&lt;&gt;"",COUNTIFS('Time Entries'!$A$2:$A$1500,A932,'Time Entries'!$B$2:$B$1500,B932,'Time Entries'!$C$2:$C$1500,C932,'Time Entries'!$M$2:$M$1500,M932)&gt;1),"POSSIBLE DUPLICATE; ","")&amp;IF(AND(N(A932)&gt;0,B932&lt;&gt;"",N('Settings'!$B$2)&gt;0,SUMIFS('Time Entries'!$M$2:$M$1500,'Time Entries'!$A$2:$A$1500,A932,'Time Entries'!$B$2:$B$1500,B932)&gt;N('Settings'!$B$2)),"LONG DAY; ","")&amp;IF(AND(N(A932)&gt;0,N(J932)&gt;0,N(J932)-N(A932)&gt;N('Settings'!$B$4)),"ENTERED LATE; ","")&amp;IF(AND(N(A932)&gt;0,K932="",TODAY()-N(A932)&gt;=N('Settings'!$B$5)),"NOT APPROVED; ",""))-2)))</f>
        <v/>
      </c>
    </row>
    <row r="933">
      <c r="A933" s="6" t="n"/>
      <c r="D933" s="7" t="n"/>
      <c r="E933" s="7" t="n"/>
      <c r="J933" s="6" t="n"/>
      <c r="L933" s="8" t="n"/>
      <c r="M933" s="9">
        <f>IF(NOT(OR(A933&lt;&gt;"",B933&lt;&gt;"",C933&lt;&gt;"")),"",IF(N(G933)&gt;0,N(G933),IF(AND(AND(D933&lt;&gt;"",E933&lt;&gt;""),N(E933)&gt;N(D933)),ROUND((N(E933)-N(D933))*24-N(F933)/60,2),"")))</f>
        <v/>
      </c>
      <c r="N933" s="6">
        <f>IF(N(A933)=0,"",A933-WEEKDAY(A933,3))</f>
        <v/>
      </c>
      <c r="O933" s="8">
        <f>IF(NOT(OR(A933&lt;&gt;"",B933&lt;&gt;"",C933&lt;&gt;"")),"",IF(IF(N(A933)=0,"NO DATE; ",IF(A933&gt;TODAY(),"FUTURE DATE; ",""))&amp;IF(B933="","NO WORKER; ",IF(COUNTIF('Workers'!$A$2:$A$61,B933)=0,"WORKER NOT ON WORKERS SHEET; ",""))&amp;IF(C933="","NO JOB; ",IF(COUNTIF('Jobs'!$A$2:$A$61,C933)=0,"JOB NOT ON JOBS SHEET; ",""))&amp;IF(AND(N(G933)=0,AND(D933&lt;&gt;"",E933&lt;&gt;""),N(E933)&lt;=N(D933)),"END BEFORE START; ",IF(N(M933)&lt;=0,"NO HOURS; ",""))&amp;IF(AND(N(A933)&gt;0,B933&lt;&gt;"",COUNTIFS('Time Entries'!$A$2:$A$1500,A933,'Time Entries'!$B$2:$B$1500,B933,'Time Entries'!$C$2:$C$1500,C933,'Time Entries'!$M$2:$M$1500,M933)&gt;1),"POSSIBLE DUPLICATE; ","")&amp;IF(AND(N(A933)&gt;0,B933&lt;&gt;"",N('Settings'!$B$2)&gt;0,SUMIFS('Time Entries'!$M$2:$M$1500,'Time Entries'!$A$2:$A$1500,A933,'Time Entries'!$B$2:$B$1500,B933)&gt;N('Settings'!$B$2)),"LONG DAY; ","")&amp;IF(AND(N(A933)&gt;0,N(J933)&gt;0,N(J933)-N(A933)&gt;N('Settings'!$B$4)),"ENTERED LATE; ","")&amp;IF(AND(N(A933)&gt;0,K933="",TODAY()-N(A933)&gt;=N('Settings'!$B$5)),"NOT APPROVED; ","")="","",LEFT(IF(N(A933)=0,"NO DATE; ",IF(A933&gt;TODAY(),"FUTURE DATE; ",""))&amp;IF(B933="","NO WORKER; ",IF(COUNTIF('Workers'!$A$2:$A$61,B933)=0,"WORKER NOT ON WORKERS SHEET; ",""))&amp;IF(C933="","NO JOB; ",IF(COUNTIF('Jobs'!$A$2:$A$61,C933)=0,"JOB NOT ON JOBS SHEET; ",""))&amp;IF(AND(N(G933)=0,AND(D933&lt;&gt;"",E933&lt;&gt;""),N(E933)&lt;=N(D933)),"END BEFORE START; ",IF(N(M933)&lt;=0,"NO HOURS; ",""))&amp;IF(AND(N(A933)&gt;0,B933&lt;&gt;"",COUNTIFS('Time Entries'!$A$2:$A$1500,A933,'Time Entries'!$B$2:$B$1500,B933,'Time Entries'!$C$2:$C$1500,C933,'Time Entries'!$M$2:$M$1500,M933)&gt;1),"POSSIBLE DUPLICATE; ","")&amp;IF(AND(N(A933)&gt;0,B933&lt;&gt;"",N('Settings'!$B$2)&gt;0,SUMIFS('Time Entries'!$M$2:$M$1500,'Time Entries'!$A$2:$A$1500,A933,'Time Entries'!$B$2:$B$1500,B933)&gt;N('Settings'!$B$2)),"LONG DAY; ","")&amp;IF(AND(N(A933)&gt;0,N(J933)&gt;0,N(J933)-N(A933)&gt;N('Settings'!$B$4)),"ENTERED LATE; ","")&amp;IF(AND(N(A933)&gt;0,K933="",TODAY()-N(A933)&gt;=N('Settings'!$B$5)),"NOT APPROVED; ",""),LEN(IF(N(A933)=0,"NO DATE; ",IF(A933&gt;TODAY(),"FUTURE DATE; ",""))&amp;IF(B933="","NO WORKER; ",IF(COUNTIF('Workers'!$A$2:$A$61,B933)=0,"WORKER NOT ON WORKERS SHEET; ",""))&amp;IF(C933="","NO JOB; ",IF(COUNTIF('Jobs'!$A$2:$A$61,C933)=0,"JOB NOT ON JOBS SHEET; ",""))&amp;IF(AND(N(G933)=0,AND(D933&lt;&gt;"",E933&lt;&gt;""),N(E933)&lt;=N(D933)),"END BEFORE START; ",IF(N(M933)&lt;=0,"NO HOURS; ",""))&amp;IF(AND(N(A933)&gt;0,B933&lt;&gt;"",COUNTIFS('Time Entries'!$A$2:$A$1500,A933,'Time Entries'!$B$2:$B$1500,B933,'Time Entries'!$C$2:$C$1500,C933,'Time Entries'!$M$2:$M$1500,M933)&gt;1),"POSSIBLE DUPLICATE; ","")&amp;IF(AND(N(A933)&gt;0,B933&lt;&gt;"",N('Settings'!$B$2)&gt;0,SUMIFS('Time Entries'!$M$2:$M$1500,'Time Entries'!$A$2:$A$1500,A933,'Time Entries'!$B$2:$B$1500,B933)&gt;N('Settings'!$B$2)),"LONG DAY; ","")&amp;IF(AND(N(A933)&gt;0,N(J933)&gt;0,N(J933)-N(A933)&gt;N('Settings'!$B$4)),"ENTERED LATE; ","")&amp;IF(AND(N(A933)&gt;0,K933="",TODAY()-N(A933)&gt;=N('Settings'!$B$5)),"NOT APPROVED; ",""))-2)))</f>
        <v/>
      </c>
    </row>
    <row r="934">
      <c r="A934" s="6" t="n"/>
      <c r="D934" s="7" t="n"/>
      <c r="E934" s="7" t="n"/>
      <c r="J934" s="6" t="n"/>
      <c r="L934" s="8" t="n"/>
      <c r="M934" s="9">
        <f>IF(NOT(OR(A934&lt;&gt;"",B934&lt;&gt;"",C934&lt;&gt;"")),"",IF(N(G934)&gt;0,N(G934),IF(AND(AND(D934&lt;&gt;"",E934&lt;&gt;""),N(E934)&gt;N(D934)),ROUND((N(E934)-N(D934))*24-N(F934)/60,2),"")))</f>
        <v/>
      </c>
      <c r="N934" s="6">
        <f>IF(N(A934)=0,"",A934-WEEKDAY(A934,3))</f>
        <v/>
      </c>
      <c r="O934" s="8">
        <f>IF(NOT(OR(A934&lt;&gt;"",B934&lt;&gt;"",C934&lt;&gt;"")),"",IF(IF(N(A934)=0,"NO DATE; ",IF(A934&gt;TODAY(),"FUTURE DATE; ",""))&amp;IF(B934="","NO WORKER; ",IF(COUNTIF('Workers'!$A$2:$A$61,B934)=0,"WORKER NOT ON WORKERS SHEET; ",""))&amp;IF(C934="","NO JOB; ",IF(COUNTIF('Jobs'!$A$2:$A$61,C934)=0,"JOB NOT ON JOBS SHEET; ",""))&amp;IF(AND(N(G934)=0,AND(D934&lt;&gt;"",E934&lt;&gt;""),N(E934)&lt;=N(D934)),"END BEFORE START; ",IF(N(M934)&lt;=0,"NO HOURS; ",""))&amp;IF(AND(N(A934)&gt;0,B934&lt;&gt;"",COUNTIFS('Time Entries'!$A$2:$A$1500,A934,'Time Entries'!$B$2:$B$1500,B934,'Time Entries'!$C$2:$C$1500,C934,'Time Entries'!$M$2:$M$1500,M934)&gt;1),"POSSIBLE DUPLICATE; ","")&amp;IF(AND(N(A934)&gt;0,B934&lt;&gt;"",N('Settings'!$B$2)&gt;0,SUMIFS('Time Entries'!$M$2:$M$1500,'Time Entries'!$A$2:$A$1500,A934,'Time Entries'!$B$2:$B$1500,B934)&gt;N('Settings'!$B$2)),"LONG DAY; ","")&amp;IF(AND(N(A934)&gt;0,N(J934)&gt;0,N(J934)-N(A934)&gt;N('Settings'!$B$4)),"ENTERED LATE; ","")&amp;IF(AND(N(A934)&gt;0,K934="",TODAY()-N(A934)&gt;=N('Settings'!$B$5)),"NOT APPROVED; ","")="","",LEFT(IF(N(A934)=0,"NO DATE; ",IF(A934&gt;TODAY(),"FUTURE DATE; ",""))&amp;IF(B934="","NO WORKER; ",IF(COUNTIF('Workers'!$A$2:$A$61,B934)=0,"WORKER NOT ON WORKERS SHEET; ",""))&amp;IF(C934="","NO JOB; ",IF(COUNTIF('Jobs'!$A$2:$A$61,C934)=0,"JOB NOT ON JOBS SHEET; ",""))&amp;IF(AND(N(G934)=0,AND(D934&lt;&gt;"",E934&lt;&gt;""),N(E934)&lt;=N(D934)),"END BEFORE START; ",IF(N(M934)&lt;=0,"NO HOURS; ",""))&amp;IF(AND(N(A934)&gt;0,B934&lt;&gt;"",COUNTIFS('Time Entries'!$A$2:$A$1500,A934,'Time Entries'!$B$2:$B$1500,B934,'Time Entries'!$C$2:$C$1500,C934,'Time Entries'!$M$2:$M$1500,M934)&gt;1),"POSSIBLE DUPLICATE; ","")&amp;IF(AND(N(A934)&gt;0,B934&lt;&gt;"",N('Settings'!$B$2)&gt;0,SUMIFS('Time Entries'!$M$2:$M$1500,'Time Entries'!$A$2:$A$1500,A934,'Time Entries'!$B$2:$B$1500,B934)&gt;N('Settings'!$B$2)),"LONG DAY; ","")&amp;IF(AND(N(A934)&gt;0,N(J934)&gt;0,N(J934)-N(A934)&gt;N('Settings'!$B$4)),"ENTERED LATE; ","")&amp;IF(AND(N(A934)&gt;0,K934="",TODAY()-N(A934)&gt;=N('Settings'!$B$5)),"NOT APPROVED; ",""),LEN(IF(N(A934)=0,"NO DATE; ",IF(A934&gt;TODAY(),"FUTURE DATE; ",""))&amp;IF(B934="","NO WORKER; ",IF(COUNTIF('Workers'!$A$2:$A$61,B934)=0,"WORKER NOT ON WORKERS SHEET; ",""))&amp;IF(C934="","NO JOB; ",IF(COUNTIF('Jobs'!$A$2:$A$61,C934)=0,"JOB NOT ON JOBS SHEET; ",""))&amp;IF(AND(N(G934)=0,AND(D934&lt;&gt;"",E934&lt;&gt;""),N(E934)&lt;=N(D934)),"END BEFORE START; ",IF(N(M934)&lt;=0,"NO HOURS; ",""))&amp;IF(AND(N(A934)&gt;0,B934&lt;&gt;"",COUNTIFS('Time Entries'!$A$2:$A$1500,A934,'Time Entries'!$B$2:$B$1500,B934,'Time Entries'!$C$2:$C$1500,C934,'Time Entries'!$M$2:$M$1500,M934)&gt;1),"POSSIBLE DUPLICATE; ","")&amp;IF(AND(N(A934)&gt;0,B934&lt;&gt;"",N('Settings'!$B$2)&gt;0,SUMIFS('Time Entries'!$M$2:$M$1500,'Time Entries'!$A$2:$A$1500,A934,'Time Entries'!$B$2:$B$1500,B934)&gt;N('Settings'!$B$2)),"LONG DAY; ","")&amp;IF(AND(N(A934)&gt;0,N(J934)&gt;0,N(J934)-N(A934)&gt;N('Settings'!$B$4)),"ENTERED LATE; ","")&amp;IF(AND(N(A934)&gt;0,K934="",TODAY()-N(A934)&gt;=N('Settings'!$B$5)),"NOT APPROVED; ",""))-2)))</f>
        <v/>
      </c>
    </row>
    <row r="935">
      <c r="A935" s="6" t="n"/>
      <c r="D935" s="7" t="n"/>
      <c r="E935" s="7" t="n"/>
      <c r="J935" s="6" t="n"/>
      <c r="L935" s="8" t="n"/>
      <c r="M935" s="9">
        <f>IF(NOT(OR(A935&lt;&gt;"",B935&lt;&gt;"",C935&lt;&gt;"")),"",IF(N(G935)&gt;0,N(G935),IF(AND(AND(D935&lt;&gt;"",E935&lt;&gt;""),N(E935)&gt;N(D935)),ROUND((N(E935)-N(D935))*24-N(F935)/60,2),"")))</f>
        <v/>
      </c>
      <c r="N935" s="6">
        <f>IF(N(A935)=0,"",A935-WEEKDAY(A935,3))</f>
        <v/>
      </c>
      <c r="O935" s="8">
        <f>IF(NOT(OR(A935&lt;&gt;"",B935&lt;&gt;"",C935&lt;&gt;"")),"",IF(IF(N(A935)=0,"NO DATE; ",IF(A935&gt;TODAY(),"FUTURE DATE; ",""))&amp;IF(B935="","NO WORKER; ",IF(COUNTIF('Workers'!$A$2:$A$61,B935)=0,"WORKER NOT ON WORKERS SHEET; ",""))&amp;IF(C935="","NO JOB; ",IF(COUNTIF('Jobs'!$A$2:$A$61,C935)=0,"JOB NOT ON JOBS SHEET; ",""))&amp;IF(AND(N(G935)=0,AND(D935&lt;&gt;"",E935&lt;&gt;""),N(E935)&lt;=N(D935)),"END BEFORE START; ",IF(N(M935)&lt;=0,"NO HOURS; ",""))&amp;IF(AND(N(A935)&gt;0,B935&lt;&gt;"",COUNTIFS('Time Entries'!$A$2:$A$1500,A935,'Time Entries'!$B$2:$B$1500,B935,'Time Entries'!$C$2:$C$1500,C935,'Time Entries'!$M$2:$M$1500,M935)&gt;1),"POSSIBLE DUPLICATE; ","")&amp;IF(AND(N(A935)&gt;0,B935&lt;&gt;"",N('Settings'!$B$2)&gt;0,SUMIFS('Time Entries'!$M$2:$M$1500,'Time Entries'!$A$2:$A$1500,A935,'Time Entries'!$B$2:$B$1500,B935)&gt;N('Settings'!$B$2)),"LONG DAY; ","")&amp;IF(AND(N(A935)&gt;0,N(J935)&gt;0,N(J935)-N(A935)&gt;N('Settings'!$B$4)),"ENTERED LATE; ","")&amp;IF(AND(N(A935)&gt;0,K935="",TODAY()-N(A935)&gt;=N('Settings'!$B$5)),"NOT APPROVED; ","")="","",LEFT(IF(N(A935)=0,"NO DATE; ",IF(A935&gt;TODAY(),"FUTURE DATE; ",""))&amp;IF(B935="","NO WORKER; ",IF(COUNTIF('Workers'!$A$2:$A$61,B935)=0,"WORKER NOT ON WORKERS SHEET; ",""))&amp;IF(C935="","NO JOB; ",IF(COUNTIF('Jobs'!$A$2:$A$61,C935)=0,"JOB NOT ON JOBS SHEET; ",""))&amp;IF(AND(N(G935)=0,AND(D935&lt;&gt;"",E935&lt;&gt;""),N(E935)&lt;=N(D935)),"END BEFORE START; ",IF(N(M935)&lt;=0,"NO HOURS; ",""))&amp;IF(AND(N(A935)&gt;0,B935&lt;&gt;"",COUNTIFS('Time Entries'!$A$2:$A$1500,A935,'Time Entries'!$B$2:$B$1500,B935,'Time Entries'!$C$2:$C$1500,C935,'Time Entries'!$M$2:$M$1500,M935)&gt;1),"POSSIBLE DUPLICATE; ","")&amp;IF(AND(N(A935)&gt;0,B935&lt;&gt;"",N('Settings'!$B$2)&gt;0,SUMIFS('Time Entries'!$M$2:$M$1500,'Time Entries'!$A$2:$A$1500,A935,'Time Entries'!$B$2:$B$1500,B935)&gt;N('Settings'!$B$2)),"LONG DAY; ","")&amp;IF(AND(N(A935)&gt;0,N(J935)&gt;0,N(J935)-N(A935)&gt;N('Settings'!$B$4)),"ENTERED LATE; ","")&amp;IF(AND(N(A935)&gt;0,K935="",TODAY()-N(A935)&gt;=N('Settings'!$B$5)),"NOT APPROVED; ",""),LEN(IF(N(A935)=0,"NO DATE; ",IF(A935&gt;TODAY(),"FUTURE DATE; ",""))&amp;IF(B935="","NO WORKER; ",IF(COUNTIF('Workers'!$A$2:$A$61,B935)=0,"WORKER NOT ON WORKERS SHEET; ",""))&amp;IF(C935="","NO JOB; ",IF(COUNTIF('Jobs'!$A$2:$A$61,C935)=0,"JOB NOT ON JOBS SHEET; ",""))&amp;IF(AND(N(G935)=0,AND(D935&lt;&gt;"",E935&lt;&gt;""),N(E935)&lt;=N(D935)),"END BEFORE START; ",IF(N(M935)&lt;=0,"NO HOURS; ",""))&amp;IF(AND(N(A935)&gt;0,B935&lt;&gt;"",COUNTIFS('Time Entries'!$A$2:$A$1500,A935,'Time Entries'!$B$2:$B$1500,B935,'Time Entries'!$C$2:$C$1500,C935,'Time Entries'!$M$2:$M$1500,M935)&gt;1),"POSSIBLE DUPLICATE; ","")&amp;IF(AND(N(A935)&gt;0,B935&lt;&gt;"",N('Settings'!$B$2)&gt;0,SUMIFS('Time Entries'!$M$2:$M$1500,'Time Entries'!$A$2:$A$1500,A935,'Time Entries'!$B$2:$B$1500,B935)&gt;N('Settings'!$B$2)),"LONG DAY; ","")&amp;IF(AND(N(A935)&gt;0,N(J935)&gt;0,N(J935)-N(A935)&gt;N('Settings'!$B$4)),"ENTERED LATE; ","")&amp;IF(AND(N(A935)&gt;0,K935="",TODAY()-N(A935)&gt;=N('Settings'!$B$5)),"NOT APPROVED; ",""))-2)))</f>
        <v/>
      </c>
    </row>
    <row r="936">
      <c r="A936" s="6" t="n"/>
      <c r="D936" s="7" t="n"/>
      <c r="E936" s="7" t="n"/>
      <c r="J936" s="6" t="n"/>
      <c r="L936" s="8" t="n"/>
      <c r="M936" s="9">
        <f>IF(NOT(OR(A936&lt;&gt;"",B936&lt;&gt;"",C936&lt;&gt;"")),"",IF(N(G936)&gt;0,N(G936),IF(AND(AND(D936&lt;&gt;"",E936&lt;&gt;""),N(E936)&gt;N(D936)),ROUND((N(E936)-N(D936))*24-N(F936)/60,2),"")))</f>
        <v/>
      </c>
      <c r="N936" s="6">
        <f>IF(N(A936)=0,"",A936-WEEKDAY(A936,3))</f>
        <v/>
      </c>
      <c r="O936" s="8">
        <f>IF(NOT(OR(A936&lt;&gt;"",B936&lt;&gt;"",C936&lt;&gt;"")),"",IF(IF(N(A936)=0,"NO DATE; ",IF(A936&gt;TODAY(),"FUTURE DATE; ",""))&amp;IF(B936="","NO WORKER; ",IF(COUNTIF('Workers'!$A$2:$A$61,B936)=0,"WORKER NOT ON WORKERS SHEET; ",""))&amp;IF(C936="","NO JOB; ",IF(COUNTIF('Jobs'!$A$2:$A$61,C936)=0,"JOB NOT ON JOBS SHEET; ",""))&amp;IF(AND(N(G936)=0,AND(D936&lt;&gt;"",E936&lt;&gt;""),N(E936)&lt;=N(D936)),"END BEFORE START; ",IF(N(M936)&lt;=0,"NO HOURS; ",""))&amp;IF(AND(N(A936)&gt;0,B936&lt;&gt;"",COUNTIFS('Time Entries'!$A$2:$A$1500,A936,'Time Entries'!$B$2:$B$1500,B936,'Time Entries'!$C$2:$C$1500,C936,'Time Entries'!$M$2:$M$1500,M936)&gt;1),"POSSIBLE DUPLICATE; ","")&amp;IF(AND(N(A936)&gt;0,B936&lt;&gt;"",N('Settings'!$B$2)&gt;0,SUMIFS('Time Entries'!$M$2:$M$1500,'Time Entries'!$A$2:$A$1500,A936,'Time Entries'!$B$2:$B$1500,B936)&gt;N('Settings'!$B$2)),"LONG DAY; ","")&amp;IF(AND(N(A936)&gt;0,N(J936)&gt;0,N(J936)-N(A936)&gt;N('Settings'!$B$4)),"ENTERED LATE; ","")&amp;IF(AND(N(A936)&gt;0,K936="",TODAY()-N(A936)&gt;=N('Settings'!$B$5)),"NOT APPROVED; ","")="","",LEFT(IF(N(A936)=0,"NO DATE; ",IF(A936&gt;TODAY(),"FUTURE DATE; ",""))&amp;IF(B936="","NO WORKER; ",IF(COUNTIF('Workers'!$A$2:$A$61,B936)=0,"WORKER NOT ON WORKERS SHEET; ",""))&amp;IF(C936="","NO JOB; ",IF(COUNTIF('Jobs'!$A$2:$A$61,C936)=0,"JOB NOT ON JOBS SHEET; ",""))&amp;IF(AND(N(G936)=0,AND(D936&lt;&gt;"",E936&lt;&gt;""),N(E936)&lt;=N(D936)),"END BEFORE START; ",IF(N(M936)&lt;=0,"NO HOURS; ",""))&amp;IF(AND(N(A936)&gt;0,B936&lt;&gt;"",COUNTIFS('Time Entries'!$A$2:$A$1500,A936,'Time Entries'!$B$2:$B$1500,B936,'Time Entries'!$C$2:$C$1500,C936,'Time Entries'!$M$2:$M$1500,M936)&gt;1),"POSSIBLE DUPLICATE; ","")&amp;IF(AND(N(A936)&gt;0,B936&lt;&gt;"",N('Settings'!$B$2)&gt;0,SUMIFS('Time Entries'!$M$2:$M$1500,'Time Entries'!$A$2:$A$1500,A936,'Time Entries'!$B$2:$B$1500,B936)&gt;N('Settings'!$B$2)),"LONG DAY; ","")&amp;IF(AND(N(A936)&gt;0,N(J936)&gt;0,N(J936)-N(A936)&gt;N('Settings'!$B$4)),"ENTERED LATE; ","")&amp;IF(AND(N(A936)&gt;0,K936="",TODAY()-N(A936)&gt;=N('Settings'!$B$5)),"NOT APPROVED; ",""),LEN(IF(N(A936)=0,"NO DATE; ",IF(A936&gt;TODAY(),"FUTURE DATE; ",""))&amp;IF(B936="","NO WORKER; ",IF(COUNTIF('Workers'!$A$2:$A$61,B936)=0,"WORKER NOT ON WORKERS SHEET; ",""))&amp;IF(C936="","NO JOB; ",IF(COUNTIF('Jobs'!$A$2:$A$61,C936)=0,"JOB NOT ON JOBS SHEET; ",""))&amp;IF(AND(N(G936)=0,AND(D936&lt;&gt;"",E936&lt;&gt;""),N(E936)&lt;=N(D936)),"END BEFORE START; ",IF(N(M936)&lt;=0,"NO HOURS; ",""))&amp;IF(AND(N(A936)&gt;0,B936&lt;&gt;"",COUNTIFS('Time Entries'!$A$2:$A$1500,A936,'Time Entries'!$B$2:$B$1500,B936,'Time Entries'!$C$2:$C$1500,C936,'Time Entries'!$M$2:$M$1500,M936)&gt;1),"POSSIBLE DUPLICATE; ","")&amp;IF(AND(N(A936)&gt;0,B936&lt;&gt;"",N('Settings'!$B$2)&gt;0,SUMIFS('Time Entries'!$M$2:$M$1500,'Time Entries'!$A$2:$A$1500,A936,'Time Entries'!$B$2:$B$1500,B936)&gt;N('Settings'!$B$2)),"LONG DAY; ","")&amp;IF(AND(N(A936)&gt;0,N(J936)&gt;0,N(J936)-N(A936)&gt;N('Settings'!$B$4)),"ENTERED LATE; ","")&amp;IF(AND(N(A936)&gt;0,K936="",TODAY()-N(A936)&gt;=N('Settings'!$B$5)),"NOT APPROVED; ",""))-2)))</f>
        <v/>
      </c>
    </row>
    <row r="937">
      <c r="A937" s="6" t="n"/>
      <c r="D937" s="7" t="n"/>
      <c r="E937" s="7" t="n"/>
      <c r="J937" s="6" t="n"/>
      <c r="L937" s="8" t="n"/>
      <c r="M937" s="9">
        <f>IF(NOT(OR(A937&lt;&gt;"",B937&lt;&gt;"",C937&lt;&gt;"")),"",IF(N(G937)&gt;0,N(G937),IF(AND(AND(D937&lt;&gt;"",E937&lt;&gt;""),N(E937)&gt;N(D937)),ROUND((N(E937)-N(D937))*24-N(F937)/60,2),"")))</f>
        <v/>
      </c>
      <c r="N937" s="6">
        <f>IF(N(A937)=0,"",A937-WEEKDAY(A937,3))</f>
        <v/>
      </c>
      <c r="O937" s="8">
        <f>IF(NOT(OR(A937&lt;&gt;"",B937&lt;&gt;"",C937&lt;&gt;"")),"",IF(IF(N(A937)=0,"NO DATE; ",IF(A937&gt;TODAY(),"FUTURE DATE; ",""))&amp;IF(B937="","NO WORKER; ",IF(COUNTIF('Workers'!$A$2:$A$61,B937)=0,"WORKER NOT ON WORKERS SHEET; ",""))&amp;IF(C937="","NO JOB; ",IF(COUNTIF('Jobs'!$A$2:$A$61,C937)=0,"JOB NOT ON JOBS SHEET; ",""))&amp;IF(AND(N(G937)=0,AND(D937&lt;&gt;"",E937&lt;&gt;""),N(E937)&lt;=N(D937)),"END BEFORE START; ",IF(N(M937)&lt;=0,"NO HOURS; ",""))&amp;IF(AND(N(A937)&gt;0,B937&lt;&gt;"",COUNTIFS('Time Entries'!$A$2:$A$1500,A937,'Time Entries'!$B$2:$B$1500,B937,'Time Entries'!$C$2:$C$1500,C937,'Time Entries'!$M$2:$M$1500,M937)&gt;1),"POSSIBLE DUPLICATE; ","")&amp;IF(AND(N(A937)&gt;0,B937&lt;&gt;"",N('Settings'!$B$2)&gt;0,SUMIFS('Time Entries'!$M$2:$M$1500,'Time Entries'!$A$2:$A$1500,A937,'Time Entries'!$B$2:$B$1500,B937)&gt;N('Settings'!$B$2)),"LONG DAY; ","")&amp;IF(AND(N(A937)&gt;0,N(J937)&gt;0,N(J937)-N(A937)&gt;N('Settings'!$B$4)),"ENTERED LATE; ","")&amp;IF(AND(N(A937)&gt;0,K937="",TODAY()-N(A937)&gt;=N('Settings'!$B$5)),"NOT APPROVED; ","")="","",LEFT(IF(N(A937)=0,"NO DATE; ",IF(A937&gt;TODAY(),"FUTURE DATE; ",""))&amp;IF(B937="","NO WORKER; ",IF(COUNTIF('Workers'!$A$2:$A$61,B937)=0,"WORKER NOT ON WORKERS SHEET; ",""))&amp;IF(C937="","NO JOB; ",IF(COUNTIF('Jobs'!$A$2:$A$61,C937)=0,"JOB NOT ON JOBS SHEET; ",""))&amp;IF(AND(N(G937)=0,AND(D937&lt;&gt;"",E937&lt;&gt;""),N(E937)&lt;=N(D937)),"END BEFORE START; ",IF(N(M937)&lt;=0,"NO HOURS; ",""))&amp;IF(AND(N(A937)&gt;0,B937&lt;&gt;"",COUNTIFS('Time Entries'!$A$2:$A$1500,A937,'Time Entries'!$B$2:$B$1500,B937,'Time Entries'!$C$2:$C$1500,C937,'Time Entries'!$M$2:$M$1500,M937)&gt;1),"POSSIBLE DUPLICATE; ","")&amp;IF(AND(N(A937)&gt;0,B937&lt;&gt;"",N('Settings'!$B$2)&gt;0,SUMIFS('Time Entries'!$M$2:$M$1500,'Time Entries'!$A$2:$A$1500,A937,'Time Entries'!$B$2:$B$1500,B937)&gt;N('Settings'!$B$2)),"LONG DAY; ","")&amp;IF(AND(N(A937)&gt;0,N(J937)&gt;0,N(J937)-N(A937)&gt;N('Settings'!$B$4)),"ENTERED LATE; ","")&amp;IF(AND(N(A937)&gt;0,K937="",TODAY()-N(A937)&gt;=N('Settings'!$B$5)),"NOT APPROVED; ",""),LEN(IF(N(A937)=0,"NO DATE; ",IF(A937&gt;TODAY(),"FUTURE DATE; ",""))&amp;IF(B937="","NO WORKER; ",IF(COUNTIF('Workers'!$A$2:$A$61,B937)=0,"WORKER NOT ON WORKERS SHEET; ",""))&amp;IF(C937="","NO JOB; ",IF(COUNTIF('Jobs'!$A$2:$A$61,C937)=0,"JOB NOT ON JOBS SHEET; ",""))&amp;IF(AND(N(G937)=0,AND(D937&lt;&gt;"",E937&lt;&gt;""),N(E937)&lt;=N(D937)),"END BEFORE START; ",IF(N(M937)&lt;=0,"NO HOURS; ",""))&amp;IF(AND(N(A937)&gt;0,B937&lt;&gt;"",COUNTIFS('Time Entries'!$A$2:$A$1500,A937,'Time Entries'!$B$2:$B$1500,B937,'Time Entries'!$C$2:$C$1500,C937,'Time Entries'!$M$2:$M$1500,M937)&gt;1),"POSSIBLE DUPLICATE; ","")&amp;IF(AND(N(A937)&gt;0,B937&lt;&gt;"",N('Settings'!$B$2)&gt;0,SUMIFS('Time Entries'!$M$2:$M$1500,'Time Entries'!$A$2:$A$1500,A937,'Time Entries'!$B$2:$B$1500,B937)&gt;N('Settings'!$B$2)),"LONG DAY; ","")&amp;IF(AND(N(A937)&gt;0,N(J937)&gt;0,N(J937)-N(A937)&gt;N('Settings'!$B$4)),"ENTERED LATE; ","")&amp;IF(AND(N(A937)&gt;0,K937="",TODAY()-N(A937)&gt;=N('Settings'!$B$5)),"NOT APPROVED; ",""))-2)))</f>
        <v/>
      </c>
    </row>
    <row r="938">
      <c r="A938" s="6" t="n"/>
      <c r="D938" s="7" t="n"/>
      <c r="E938" s="7" t="n"/>
      <c r="J938" s="6" t="n"/>
      <c r="L938" s="8" t="n"/>
      <c r="M938" s="9">
        <f>IF(NOT(OR(A938&lt;&gt;"",B938&lt;&gt;"",C938&lt;&gt;"")),"",IF(N(G938)&gt;0,N(G938),IF(AND(AND(D938&lt;&gt;"",E938&lt;&gt;""),N(E938)&gt;N(D938)),ROUND((N(E938)-N(D938))*24-N(F938)/60,2),"")))</f>
        <v/>
      </c>
      <c r="N938" s="6">
        <f>IF(N(A938)=0,"",A938-WEEKDAY(A938,3))</f>
        <v/>
      </c>
      <c r="O938" s="8">
        <f>IF(NOT(OR(A938&lt;&gt;"",B938&lt;&gt;"",C938&lt;&gt;"")),"",IF(IF(N(A938)=0,"NO DATE; ",IF(A938&gt;TODAY(),"FUTURE DATE; ",""))&amp;IF(B938="","NO WORKER; ",IF(COUNTIF('Workers'!$A$2:$A$61,B938)=0,"WORKER NOT ON WORKERS SHEET; ",""))&amp;IF(C938="","NO JOB; ",IF(COUNTIF('Jobs'!$A$2:$A$61,C938)=0,"JOB NOT ON JOBS SHEET; ",""))&amp;IF(AND(N(G938)=0,AND(D938&lt;&gt;"",E938&lt;&gt;""),N(E938)&lt;=N(D938)),"END BEFORE START; ",IF(N(M938)&lt;=0,"NO HOURS; ",""))&amp;IF(AND(N(A938)&gt;0,B938&lt;&gt;"",COUNTIFS('Time Entries'!$A$2:$A$1500,A938,'Time Entries'!$B$2:$B$1500,B938,'Time Entries'!$C$2:$C$1500,C938,'Time Entries'!$M$2:$M$1500,M938)&gt;1),"POSSIBLE DUPLICATE; ","")&amp;IF(AND(N(A938)&gt;0,B938&lt;&gt;"",N('Settings'!$B$2)&gt;0,SUMIFS('Time Entries'!$M$2:$M$1500,'Time Entries'!$A$2:$A$1500,A938,'Time Entries'!$B$2:$B$1500,B938)&gt;N('Settings'!$B$2)),"LONG DAY; ","")&amp;IF(AND(N(A938)&gt;0,N(J938)&gt;0,N(J938)-N(A938)&gt;N('Settings'!$B$4)),"ENTERED LATE; ","")&amp;IF(AND(N(A938)&gt;0,K938="",TODAY()-N(A938)&gt;=N('Settings'!$B$5)),"NOT APPROVED; ","")="","",LEFT(IF(N(A938)=0,"NO DATE; ",IF(A938&gt;TODAY(),"FUTURE DATE; ",""))&amp;IF(B938="","NO WORKER; ",IF(COUNTIF('Workers'!$A$2:$A$61,B938)=0,"WORKER NOT ON WORKERS SHEET; ",""))&amp;IF(C938="","NO JOB; ",IF(COUNTIF('Jobs'!$A$2:$A$61,C938)=0,"JOB NOT ON JOBS SHEET; ",""))&amp;IF(AND(N(G938)=0,AND(D938&lt;&gt;"",E938&lt;&gt;""),N(E938)&lt;=N(D938)),"END BEFORE START; ",IF(N(M938)&lt;=0,"NO HOURS; ",""))&amp;IF(AND(N(A938)&gt;0,B938&lt;&gt;"",COUNTIFS('Time Entries'!$A$2:$A$1500,A938,'Time Entries'!$B$2:$B$1500,B938,'Time Entries'!$C$2:$C$1500,C938,'Time Entries'!$M$2:$M$1500,M938)&gt;1),"POSSIBLE DUPLICATE; ","")&amp;IF(AND(N(A938)&gt;0,B938&lt;&gt;"",N('Settings'!$B$2)&gt;0,SUMIFS('Time Entries'!$M$2:$M$1500,'Time Entries'!$A$2:$A$1500,A938,'Time Entries'!$B$2:$B$1500,B938)&gt;N('Settings'!$B$2)),"LONG DAY; ","")&amp;IF(AND(N(A938)&gt;0,N(J938)&gt;0,N(J938)-N(A938)&gt;N('Settings'!$B$4)),"ENTERED LATE; ","")&amp;IF(AND(N(A938)&gt;0,K938="",TODAY()-N(A938)&gt;=N('Settings'!$B$5)),"NOT APPROVED; ",""),LEN(IF(N(A938)=0,"NO DATE; ",IF(A938&gt;TODAY(),"FUTURE DATE; ",""))&amp;IF(B938="","NO WORKER; ",IF(COUNTIF('Workers'!$A$2:$A$61,B938)=0,"WORKER NOT ON WORKERS SHEET; ",""))&amp;IF(C938="","NO JOB; ",IF(COUNTIF('Jobs'!$A$2:$A$61,C938)=0,"JOB NOT ON JOBS SHEET; ",""))&amp;IF(AND(N(G938)=0,AND(D938&lt;&gt;"",E938&lt;&gt;""),N(E938)&lt;=N(D938)),"END BEFORE START; ",IF(N(M938)&lt;=0,"NO HOURS; ",""))&amp;IF(AND(N(A938)&gt;0,B938&lt;&gt;"",COUNTIFS('Time Entries'!$A$2:$A$1500,A938,'Time Entries'!$B$2:$B$1500,B938,'Time Entries'!$C$2:$C$1500,C938,'Time Entries'!$M$2:$M$1500,M938)&gt;1),"POSSIBLE DUPLICATE; ","")&amp;IF(AND(N(A938)&gt;0,B938&lt;&gt;"",N('Settings'!$B$2)&gt;0,SUMIFS('Time Entries'!$M$2:$M$1500,'Time Entries'!$A$2:$A$1500,A938,'Time Entries'!$B$2:$B$1500,B938)&gt;N('Settings'!$B$2)),"LONG DAY; ","")&amp;IF(AND(N(A938)&gt;0,N(J938)&gt;0,N(J938)-N(A938)&gt;N('Settings'!$B$4)),"ENTERED LATE; ","")&amp;IF(AND(N(A938)&gt;0,K938="",TODAY()-N(A938)&gt;=N('Settings'!$B$5)),"NOT APPROVED; ",""))-2)))</f>
        <v/>
      </c>
    </row>
    <row r="939">
      <c r="A939" s="6" t="n"/>
      <c r="D939" s="7" t="n"/>
      <c r="E939" s="7" t="n"/>
      <c r="J939" s="6" t="n"/>
      <c r="L939" s="8" t="n"/>
      <c r="M939" s="9">
        <f>IF(NOT(OR(A939&lt;&gt;"",B939&lt;&gt;"",C939&lt;&gt;"")),"",IF(N(G939)&gt;0,N(G939),IF(AND(AND(D939&lt;&gt;"",E939&lt;&gt;""),N(E939)&gt;N(D939)),ROUND((N(E939)-N(D939))*24-N(F939)/60,2),"")))</f>
        <v/>
      </c>
      <c r="N939" s="6">
        <f>IF(N(A939)=0,"",A939-WEEKDAY(A939,3))</f>
        <v/>
      </c>
      <c r="O939" s="8">
        <f>IF(NOT(OR(A939&lt;&gt;"",B939&lt;&gt;"",C939&lt;&gt;"")),"",IF(IF(N(A939)=0,"NO DATE; ",IF(A939&gt;TODAY(),"FUTURE DATE; ",""))&amp;IF(B939="","NO WORKER; ",IF(COUNTIF('Workers'!$A$2:$A$61,B939)=0,"WORKER NOT ON WORKERS SHEET; ",""))&amp;IF(C939="","NO JOB; ",IF(COUNTIF('Jobs'!$A$2:$A$61,C939)=0,"JOB NOT ON JOBS SHEET; ",""))&amp;IF(AND(N(G939)=0,AND(D939&lt;&gt;"",E939&lt;&gt;""),N(E939)&lt;=N(D939)),"END BEFORE START; ",IF(N(M939)&lt;=0,"NO HOURS; ",""))&amp;IF(AND(N(A939)&gt;0,B939&lt;&gt;"",COUNTIFS('Time Entries'!$A$2:$A$1500,A939,'Time Entries'!$B$2:$B$1500,B939,'Time Entries'!$C$2:$C$1500,C939,'Time Entries'!$M$2:$M$1500,M939)&gt;1),"POSSIBLE DUPLICATE; ","")&amp;IF(AND(N(A939)&gt;0,B939&lt;&gt;"",N('Settings'!$B$2)&gt;0,SUMIFS('Time Entries'!$M$2:$M$1500,'Time Entries'!$A$2:$A$1500,A939,'Time Entries'!$B$2:$B$1500,B939)&gt;N('Settings'!$B$2)),"LONG DAY; ","")&amp;IF(AND(N(A939)&gt;0,N(J939)&gt;0,N(J939)-N(A939)&gt;N('Settings'!$B$4)),"ENTERED LATE; ","")&amp;IF(AND(N(A939)&gt;0,K939="",TODAY()-N(A939)&gt;=N('Settings'!$B$5)),"NOT APPROVED; ","")="","",LEFT(IF(N(A939)=0,"NO DATE; ",IF(A939&gt;TODAY(),"FUTURE DATE; ",""))&amp;IF(B939="","NO WORKER; ",IF(COUNTIF('Workers'!$A$2:$A$61,B939)=0,"WORKER NOT ON WORKERS SHEET; ",""))&amp;IF(C939="","NO JOB; ",IF(COUNTIF('Jobs'!$A$2:$A$61,C939)=0,"JOB NOT ON JOBS SHEET; ",""))&amp;IF(AND(N(G939)=0,AND(D939&lt;&gt;"",E939&lt;&gt;""),N(E939)&lt;=N(D939)),"END BEFORE START; ",IF(N(M939)&lt;=0,"NO HOURS; ",""))&amp;IF(AND(N(A939)&gt;0,B939&lt;&gt;"",COUNTIFS('Time Entries'!$A$2:$A$1500,A939,'Time Entries'!$B$2:$B$1500,B939,'Time Entries'!$C$2:$C$1500,C939,'Time Entries'!$M$2:$M$1500,M939)&gt;1),"POSSIBLE DUPLICATE; ","")&amp;IF(AND(N(A939)&gt;0,B939&lt;&gt;"",N('Settings'!$B$2)&gt;0,SUMIFS('Time Entries'!$M$2:$M$1500,'Time Entries'!$A$2:$A$1500,A939,'Time Entries'!$B$2:$B$1500,B939)&gt;N('Settings'!$B$2)),"LONG DAY; ","")&amp;IF(AND(N(A939)&gt;0,N(J939)&gt;0,N(J939)-N(A939)&gt;N('Settings'!$B$4)),"ENTERED LATE; ","")&amp;IF(AND(N(A939)&gt;0,K939="",TODAY()-N(A939)&gt;=N('Settings'!$B$5)),"NOT APPROVED; ",""),LEN(IF(N(A939)=0,"NO DATE; ",IF(A939&gt;TODAY(),"FUTURE DATE; ",""))&amp;IF(B939="","NO WORKER; ",IF(COUNTIF('Workers'!$A$2:$A$61,B939)=0,"WORKER NOT ON WORKERS SHEET; ",""))&amp;IF(C939="","NO JOB; ",IF(COUNTIF('Jobs'!$A$2:$A$61,C939)=0,"JOB NOT ON JOBS SHEET; ",""))&amp;IF(AND(N(G939)=0,AND(D939&lt;&gt;"",E939&lt;&gt;""),N(E939)&lt;=N(D939)),"END BEFORE START; ",IF(N(M939)&lt;=0,"NO HOURS; ",""))&amp;IF(AND(N(A939)&gt;0,B939&lt;&gt;"",COUNTIFS('Time Entries'!$A$2:$A$1500,A939,'Time Entries'!$B$2:$B$1500,B939,'Time Entries'!$C$2:$C$1500,C939,'Time Entries'!$M$2:$M$1500,M939)&gt;1),"POSSIBLE DUPLICATE; ","")&amp;IF(AND(N(A939)&gt;0,B939&lt;&gt;"",N('Settings'!$B$2)&gt;0,SUMIFS('Time Entries'!$M$2:$M$1500,'Time Entries'!$A$2:$A$1500,A939,'Time Entries'!$B$2:$B$1500,B939)&gt;N('Settings'!$B$2)),"LONG DAY; ","")&amp;IF(AND(N(A939)&gt;0,N(J939)&gt;0,N(J939)-N(A939)&gt;N('Settings'!$B$4)),"ENTERED LATE; ","")&amp;IF(AND(N(A939)&gt;0,K939="",TODAY()-N(A939)&gt;=N('Settings'!$B$5)),"NOT APPROVED; ",""))-2)))</f>
        <v/>
      </c>
    </row>
    <row r="940">
      <c r="A940" s="6" t="n"/>
      <c r="D940" s="7" t="n"/>
      <c r="E940" s="7" t="n"/>
      <c r="J940" s="6" t="n"/>
      <c r="L940" s="8" t="n"/>
      <c r="M940" s="9">
        <f>IF(NOT(OR(A940&lt;&gt;"",B940&lt;&gt;"",C940&lt;&gt;"")),"",IF(N(G940)&gt;0,N(G940),IF(AND(AND(D940&lt;&gt;"",E940&lt;&gt;""),N(E940)&gt;N(D940)),ROUND((N(E940)-N(D940))*24-N(F940)/60,2),"")))</f>
        <v/>
      </c>
      <c r="N940" s="6">
        <f>IF(N(A940)=0,"",A940-WEEKDAY(A940,3))</f>
        <v/>
      </c>
      <c r="O940" s="8">
        <f>IF(NOT(OR(A940&lt;&gt;"",B940&lt;&gt;"",C940&lt;&gt;"")),"",IF(IF(N(A940)=0,"NO DATE; ",IF(A940&gt;TODAY(),"FUTURE DATE; ",""))&amp;IF(B940="","NO WORKER; ",IF(COUNTIF('Workers'!$A$2:$A$61,B940)=0,"WORKER NOT ON WORKERS SHEET; ",""))&amp;IF(C940="","NO JOB; ",IF(COUNTIF('Jobs'!$A$2:$A$61,C940)=0,"JOB NOT ON JOBS SHEET; ",""))&amp;IF(AND(N(G940)=0,AND(D940&lt;&gt;"",E940&lt;&gt;""),N(E940)&lt;=N(D940)),"END BEFORE START; ",IF(N(M940)&lt;=0,"NO HOURS; ",""))&amp;IF(AND(N(A940)&gt;0,B940&lt;&gt;"",COUNTIFS('Time Entries'!$A$2:$A$1500,A940,'Time Entries'!$B$2:$B$1500,B940,'Time Entries'!$C$2:$C$1500,C940,'Time Entries'!$M$2:$M$1500,M940)&gt;1),"POSSIBLE DUPLICATE; ","")&amp;IF(AND(N(A940)&gt;0,B940&lt;&gt;"",N('Settings'!$B$2)&gt;0,SUMIFS('Time Entries'!$M$2:$M$1500,'Time Entries'!$A$2:$A$1500,A940,'Time Entries'!$B$2:$B$1500,B940)&gt;N('Settings'!$B$2)),"LONG DAY; ","")&amp;IF(AND(N(A940)&gt;0,N(J940)&gt;0,N(J940)-N(A940)&gt;N('Settings'!$B$4)),"ENTERED LATE; ","")&amp;IF(AND(N(A940)&gt;0,K940="",TODAY()-N(A940)&gt;=N('Settings'!$B$5)),"NOT APPROVED; ","")="","",LEFT(IF(N(A940)=0,"NO DATE; ",IF(A940&gt;TODAY(),"FUTURE DATE; ",""))&amp;IF(B940="","NO WORKER; ",IF(COUNTIF('Workers'!$A$2:$A$61,B940)=0,"WORKER NOT ON WORKERS SHEET; ",""))&amp;IF(C940="","NO JOB; ",IF(COUNTIF('Jobs'!$A$2:$A$61,C940)=0,"JOB NOT ON JOBS SHEET; ",""))&amp;IF(AND(N(G940)=0,AND(D940&lt;&gt;"",E940&lt;&gt;""),N(E940)&lt;=N(D940)),"END BEFORE START; ",IF(N(M940)&lt;=0,"NO HOURS; ",""))&amp;IF(AND(N(A940)&gt;0,B940&lt;&gt;"",COUNTIFS('Time Entries'!$A$2:$A$1500,A940,'Time Entries'!$B$2:$B$1500,B940,'Time Entries'!$C$2:$C$1500,C940,'Time Entries'!$M$2:$M$1500,M940)&gt;1),"POSSIBLE DUPLICATE; ","")&amp;IF(AND(N(A940)&gt;0,B940&lt;&gt;"",N('Settings'!$B$2)&gt;0,SUMIFS('Time Entries'!$M$2:$M$1500,'Time Entries'!$A$2:$A$1500,A940,'Time Entries'!$B$2:$B$1500,B940)&gt;N('Settings'!$B$2)),"LONG DAY; ","")&amp;IF(AND(N(A940)&gt;0,N(J940)&gt;0,N(J940)-N(A940)&gt;N('Settings'!$B$4)),"ENTERED LATE; ","")&amp;IF(AND(N(A940)&gt;0,K940="",TODAY()-N(A940)&gt;=N('Settings'!$B$5)),"NOT APPROVED; ",""),LEN(IF(N(A940)=0,"NO DATE; ",IF(A940&gt;TODAY(),"FUTURE DATE; ",""))&amp;IF(B940="","NO WORKER; ",IF(COUNTIF('Workers'!$A$2:$A$61,B940)=0,"WORKER NOT ON WORKERS SHEET; ",""))&amp;IF(C940="","NO JOB; ",IF(COUNTIF('Jobs'!$A$2:$A$61,C940)=0,"JOB NOT ON JOBS SHEET; ",""))&amp;IF(AND(N(G940)=0,AND(D940&lt;&gt;"",E940&lt;&gt;""),N(E940)&lt;=N(D940)),"END BEFORE START; ",IF(N(M940)&lt;=0,"NO HOURS; ",""))&amp;IF(AND(N(A940)&gt;0,B940&lt;&gt;"",COUNTIFS('Time Entries'!$A$2:$A$1500,A940,'Time Entries'!$B$2:$B$1500,B940,'Time Entries'!$C$2:$C$1500,C940,'Time Entries'!$M$2:$M$1500,M940)&gt;1),"POSSIBLE DUPLICATE; ","")&amp;IF(AND(N(A940)&gt;0,B940&lt;&gt;"",N('Settings'!$B$2)&gt;0,SUMIFS('Time Entries'!$M$2:$M$1500,'Time Entries'!$A$2:$A$1500,A940,'Time Entries'!$B$2:$B$1500,B940)&gt;N('Settings'!$B$2)),"LONG DAY; ","")&amp;IF(AND(N(A940)&gt;0,N(J940)&gt;0,N(J940)-N(A940)&gt;N('Settings'!$B$4)),"ENTERED LATE; ","")&amp;IF(AND(N(A940)&gt;0,K940="",TODAY()-N(A940)&gt;=N('Settings'!$B$5)),"NOT APPROVED; ",""))-2)))</f>
        <v/>
      </c>
    </row>
    <row r="941">
      <c r="A941" s="6" t="n"/>
      <c r="D941" s="7" t="n"/>
      <c r="E941" s="7" t="n"/>
      <c r="J941" s="6" t="n"/>
      <c r="L941" s="8" t="n"/>
      <c r="M941" s="9">
        <f>IF(NOT(OR(A941&lt;&gt;"",B941&lt;&gt;"",C941&lt;&gt;"")),"",IF(N(G941)&gt;0,N(G941),IF(AND(AND(D941&lt;&gt;"",E941&lt;&gt;""),N(E941)&gt;N(D941)),ROUND((N(E941)-N(D941))*24-N(F941)/60,2),"")))</f>
        <v/>
      </c>
      <c r="N941" s="6">
        <f>IF(N(A941)=0,"",A941-WEEKDAY(A941,3))</f>
        <v/>
      </c>
      <c r="O941" s="8">
        <f>IF(NOT(OR(A941&lt;&gt;"",B941&lt;&gt;"",C941&lt;&gt;"")),"",IF(IF(N(A941)=0,"NO DATE; ",IF(A941&gt;TODAY(),"FUTURE DATE; ",""))&amp;IF(B941="","NO WORKER; ",IF(COUNTIF('Workers'!$A$2:$A$61,B941)=0,"WORKER NOT ON WORKERS SHEET; ",""))&amp;IF(C941="","NO JOB; ",IF(COUNTIF('Jobs'!$A$2:$A$61,C941)=0,"JOB NOT ON JOBS SHEET; ",""))&amp;IF(AND(N(G941)=0,AND(D941&lt;&gt;"",E941&lt;&gt;""),N(E941)&lt;=N(D941)),"END BEFORE START; ",IF(N(M941)&lt;=0,"NO HOURS; ",""))&amp;IF(AND(N(A941)&gt;0,B941&lt;&gt;"",COUNTIFS('Time Entries'!$A$2:$A$1500,A941,'Time Entries'!$B$2:$B$1500,B941,'Time Entries'!$C$2:$C$1500,C941,'Time Entries'!$M$2:$M$1500,M941)&gt;1),"POSSIBLE DUPLICATE; ","")&amp;IF(AND(N(A941)&gt;0,B941&lt;&gt;"",N('Settings'!$B$2)&gt;0,SUMIFS('Time Entries'!$M$2:$M$1500,'Time Entries'!$A$2:$A$1500,A941,'Time Entries'!$B$2:$B$1500,B941)&gt;N('Settings'!$B$2)),"LONG DAY; ","")&amp;IF(AND(N(A941)&gt;0,N(J941)&gt;0,N(J941)-N(A941)&gt;N('Settings'!$B$4)),"ENTERED LATE; ","")&amp;IF(AND(N(A941)&gt;0,K941="",TODAY()-N(A941)&gt;=N('Settings'!$B$5)),"NOT APPROVED; ","")="","",LEFT(IF(N(A941)=0,"NO DATE; ",IF(A941&gt;TODAY(),"FUTURE DATE; ",""))&amp;IF(B941="","NO WORKER; ",IF(COUNTIF('Workers'!$A$2:$A$61,B941)=0,"WORKER NOT ON WORKERS SHEET; ",""))&amp;IF(C941="","NO JOB; ",IF(COUNTIF('Jobs'!$A$2:$A$61,C941)=0,"JOB NOT ON JOBS SHEET; ",""))&amp;IF(AND(N(G941)=0,AND(D941&lt;&gt;"",E941&lt;&gt;""),N(E941)&lt;=N(D941)),"END BEFORE START; ",IF(N(M941)&lt;=0,"NO HOURS; ",""))&amp;IF(AND(N(A941)&gt;0,B941&lt;&gt;"",COUNTIFS('Time Entries'!$A$2:$A$1500,A941,'Time Entries'!$B$2:$B$1500,B941,'Time Entries'!$C$2:$C$1500,C941,'Time Entries'!$M$2:$M$1500,M941)&gt;1),"POSSIBLE DUPLICATE; ","")&amp;IF(AND(N(A941)&gt;0,B941&lt;&gt;"",N('Settings'!$B$2)&gt;0,SUMIFS('Time Entries'!$M$2:$M$1500,'Time Entries'!$A$2:$A$1500,A941,'Time Entries'!$B$2:$B$1500,B941)&gt;N('Settings'!$B$2)),"LONG DAY; ","")&amp;IF(AND(N(A941)&gt;0,N(J941)&gt;0,N(J941)-N(A941)&gt;N('Settings'!$B$4)),"ENTERED LATE; ","")&amp;IF(AND(N(A941)&gt;0,K941="",TODAY()-N(A941)&gt;=N('Settings'!$B$5)),"NOT APPROVED; ",""),LEN(IF(N(A941)=0,"NO DATE; ",IF(A941&gt;TODAY(),"FUTURE DATE; ",""))&amp;IF(B941="","NO WORKER; ",IF(COUNTIF('Workers'!$A$2:$A$61,B941)=0,"WORKER NOT ON WORKERS SHEET; ",""))&amp;IF(C941="","NO JOB; ",IF(COUNTIF('Jobs'!$A$2:$A$61,C941)=0,"JOB NOT ON JOBS SHEET; ",""))&amp;IF(AND(N(G941)=0,AND(D941&lt;&gt;"",E941&lt;&gt;""),N(E941)&lt;=N(D941)),"END BEFORE START; ",IF(N(M941)&lt;=0,"NO HOURS; ",""))&amp;IF(AND(N(A941)&gt;0,B941&lt;&gt;"",COUNTIFS('Time Entries'!$A$2:$A$1500,A941,'Time Entries'!$B$2:$B$1500,B941,'Time Entries'!$C$2:$C$1500,C941,'Time Entries'!$M$2:$M$1500,M941)&gt;1),"POSSIBLE DUPLICATE; ","")&amp;IF(AND(N(A941)&gt;0,B941&lt;&gt;"",N('Settings'!$B$2)&gt;0,SUMIFS('Time Entries'!$M$2:$M$1500,'Time Entries'!$A$2:$A$1500,A941,'Time Entries'!$B$2:$B$1500,B941)&gt;N('Settings'!$B$2)),"LONG DAY; ","")&amp;IF(AND(N(A941)&gt;0,N(J941)&gt;0,N(J941)-N(A941)&gt;N('Settings'!$B$4)),"ENTERED LATE; ","")&amp;IF(AND(N(A941)&gt;0,K941="",TODAY()-N(A941)&gt;=N('Settings'!$B$5)),"NOT APPROVED; ",""))-2)))</f>
        <v/>
      </c>
    </row>
    <row r="942">
      <c r="A942" s="6" t="n"/>
      <c r="D942" s="7" t="n"/>
      <c r="E942" s="7" t="n"/>
      <c r="J942" s="6" t="n"/>
      <c r="L942" s="8" t="n"/>
      <c r="M942" s="9">
        <f>IF(NOT(OR(A942&lt;&gt;"",B942&lt;&gt;"",C942&lt;&gt;"")),"",IF(N(G942)&gt;0,N(G942),IF(AND(AND(D942&lt;&gt;"",E942&lt;&gt;""),N(E942)&gt;N(D942)),ROUND((N(E942)-N(D942))*24-N(F942)/60,2),"")))</f>
        <v/>
      </c>
      <c r="N942" s="6">
        <f>IF(N(A942)=0,"",A942-WEEKDAY(A942,3))</f>
        <v/>
      </c>
      <c r="O942" s="8">
        <f>IF(NOT(OR(A942&lt;&gt;"",B942&lt;&gt;"",C942&lt;&gt;"")),"",IF(IF(N(A942)=0,"NO DATE; ",IF(A942&gt;TODAY(),"FUTURE DATE; ",""))&amp;IF(B942="","NO WORKER; ",IF(COUNTIF('Workers'!$A$2:$A$61,B942)=0,"WORKER NOT ON WORKERS SHEET; ",""))&amp;IF(C942="","NO JOB; ",IF(COUNTIF('Jobs'!$A$2:$A$61,C942)=0,"JOB NOT ON JOBS SHEET; ",""))&amp;IF(AND(N(G942)=0,AND(D942&lt;&gt;"",E942&lt;&gt;""),N(E942)&lt;=N(D942)),"END BEFORE START; ",IF(N(M942)&lt;=0,"NO HOURS; ",""))&amp;IF(AND(N(A942)&gt;0,B942&lt;&gt;"",COUNTIFS('Time Entries'!$A$2:$A$1500,A942,'Time Entries'!$B$2:$B$1500,B942,'Time Entries'!$C$2:$C$1500,C942,'Time Entries'!$M$2:$M$1500,M942)&gt;1),"POSSIBLE DUPLICATE; ","")&amp;IF(AND(N(A942)&gt;0,B942&lt;&gt;"",N('Settings'!$B$2)&gt;0,SUMIFS('Time Entries'!$M$2:$M$1500,'Time Entries'!$A$2:$A$1500,A942,'Time Entries'!$B$2:$B$1500,B942)&gt;N('Settings'!$B$2)),"LONG DAY; ","")&amp;IF(AND(N(A942)&gt;0,N(J942)&gt;0,N(J942)-N(A942)&gt;N('Settings'!$B$4)),"ENTERED LATE; ","")&amp;IF(AND(N(A942)&gt;0,K942="",TODAY()-N(A942)&gt;=N('Settings'!$B$5)),"NOT APPROVED; ","")="","",LEFT(IF(N(A942)=0,"NO DATE; ",IF(A942&gt;TODAY(),"FUTURE DATE; ",""))&amp;IF(B942="","NO WORKER; ",IF(COUNTIF('Workers'!$A$2:$A$61,B942)=0,"WORKER NOT ON WORKERS SHEET; ",""))&amp;IF(C942="","NO JOB; ",IF(COUNTIF('Jobs'!$A$2:$A$61,C942)=0,"JOB NOT ON JOBS SHEET; ",""))&amp;IF(AND(N(G942)=0,AND(D942&lt;&gt;"",E942&lt;&gt;""),N(E942)&lt;=N(D942)),"END BEFORE START; ",IF(N(M942)&lt;=0,"NO HOURS; ",""))&amp;IF(AND(N(A942)&gt;0,B942&lt;&gt;"",COUNTIFS('Time Entries'!$A$2:$A$1500,A942,'Time Entries'!$B$2:$B$1500,B942,'Time Entries'!$C$2:$C$1500,C942,'Time Entries'!$M$2:$M$1500,M942)&gt;1),"POSSIBLE DUPLICATE; ","")&amp;IF(AND(N(A942)&gt;0,B942&lt;&gt;"",N('Settings'!$B$2)&gt;0,SUMIFS('Time Entries'!$M$2:$M$1500,'Time Entries'!$A$2:$A$1500,A942,'Time Entries'!$B$2:$B$1500,B942)&gt;N('Settings'!$B$2)),"LONG DAY; ","")&amp;IF(AND(N(A942)&gt;0,N(J942)&gt;0,N(J942)-N(A942)&gt;N('Settings'!$B$4)),"ENTERED LATE; ","")&amp;IF(AND(N(A942)&gt;0,K942="",TODAY()-N(A942)&gt;=N('Settings'!$B$5)),"NOT APPROVED; ",""),LEN(IF(N(A942)=0,"NO DATE; ",IF(A942&gt;TODAY(),"FUTURE DATE; ",""))&amp;IF(B942="","NO WORKER; ",IF(COUNTIF('Workers'!$A$2:$A$61,B942)=0,"WORKER NOT ON WORKERS SHEET; ",""))&amp;IF(C942="","NO JOB; ",IF(COUNTIF('Jobs'!$A$2:$A$61,C942)=0,"JOB NOT ON JOBS SHEET; ",""))&amp;IF(AND(N(G942)=0,AND(D942&lt;&gt;"",E942&lt;&gt;""),N(E942)&lt;=N(D942)),"END BEFORE START; ",IF(N(M942)&lt;=0,"NO HOURS; ",""))&amp;IF(AND(N(A942)&gt;0,B942&lt;&gt;"",COUNTIFS('Time Entries'!$A$2:$A$1500,A942,'Time Entries'!$B$2:$B$1500,B942,'Time Entries'!$C$2:$C$1500,C942,'Time Entries'!$M$2:$M$1500,M942)&gt;1),"POSSIBLE DUPLICATE; ","")&amp;IF(AND(N(A942)&gt;0,B942&lt;&gt;"",N('Settings'!$B$2)&gt;0,SUMIFS('Time Entries'!$M$2:$M$1500,'Time Entries'!$A$2:$A$1500,A942,'Time Entries'!$B$2:$B$1500,B942)&gt;N('Settings'!$B$2)),"LONG DAY; ","")&amp;IF(AND(N(A942)&gt;0,N(J942)&gt;0,N(J942)-N(A942)&gt;N('Settings'!$B$4)),"ENTERED LATE; ","")&amp;IF(AND(N(A942)&gt;0,K942="",TODAY()-N(A942)&gt;=N('Settings'!$B$5)),"NOT APPROVED; ",""))-2)))</f>
        <v/>
      </c>
    </row>
    <row r="943">
      <c r="A943" s="6" t="n"/>
      <c r="D943" s="7" t="n"/>
      <c r="E943" s="7" t="n"/>
      <c r="J943" s="6" t="n"/>
      <c r="L943" s="8" t="n"/>
      <c r="M943" s="9">
        <f>IF(NOT(OR(A943&lt;&gt;"",B943&lt;&gt;"",C943&lt;&gt;"")),"",IF(N(G943)&gt;0,N(G943),IF(AND(AND(D943&lt;&gt;"",E943&lt;&gt;""),N(E943)&gt;N(D943)),ROUND((N(E943)-N(D943))*24-N(F943)/60,2),"")))</f>
        <v/>
      </c>
      <c r="N943" s="6">
        <f>IF(N(A943)=0,"",A943-WEEKDAY(A943,3))</f>
        <v/>
      </c>
      <c r="O943" s="8">
        <f>IF(NOT(OR(A943&lt;&gt;"",B943&lt;&gt;"",C943&lt;&gt;"")),"",IF(IF(N(A943)=0,"NO DATE; ",IF(A943&gt;TODAY(),"FUTURE DATE; ",""))&amp;IF(B943="","NO WORKER; ",IF(COUNTIF('Workers'!$A$2:$A$61,B943)=0,"WORKER NOT ON WORKERS SHEET; ",""))&amp;IF(C943="","NO JOB; ",IF(COUNTIF('Jobs'!$A$2:$A$61,C943)=0,"JOB NOT ON JOBS SHEET; ",""))&amp;IF(AND(N(G943)=0,AND(D943&lt;&gt;"",E943&lt;&gt;""),N(E943)&lt;=N(D943)),"END BEFORE START; ",IF(N(M943)&lt;=0,"NO HOURS; ",""))&amp;IF(AND(N(A943)&gt;0,B943&lt;&gt;"",COUNTIFS('Time Entries'!$A$2:$A$1500,A943,'Time Entries'!$B$2:$B$1500,B943,'Time Entries'!$C$2:$C$1500,C943,'Time Entries'!$M$2:$M$1500,M943)&gt;1),"POSSIBLE DUPLICATE; ","")&amp;IF(AND(N(A943)&gt;0,B943&lt;&gt;"",N('Settings'!$B$2)&gt;0,SUMIFS('Time Entries'!$M$2:$M$1500,'Time Entries'!$A$2:$A$1500,A943,'Time Entries'!$B$2:$B$1500,B943)&gt;N('Settings'!$B$2)),"LONG DAY; ","")&amp;IF(AND(N(A943)&gt;0,N(J943)&gt;0,N(J943)-N(A943)&gt;N('Settings'!$B$4)),"ENTERED LATE; ","")&amp;IF(AND(N(A943)&gt;0,K943="",TODAY()-N(A943)&gt;=N('Settings'!$B$5)),"NOT APPROVED; ","")="","",LEFT(IF(N(A943)=0,"NO DATE; ",IF(A943&gt;TODAY(),"FUTURE DATE; ",""))&amp;IF(B943="","NO WORKER; ",IF(COUNTIF('Workers'!$A$2:$A$61,B943)=0,"WORKER NOT ON WORKERS SHEET; ",""))&amp;IF(C943="","NO JOB; ",IF(COUNTIF('Jobs'!$A$2:$A$61,C943)=0,"JOB NOT ON JOBS SHEET; ",""))&amp;IF(AND(N(G943)=0,AND(D943&lt;&gt;"",E943&lt;&gt;""),N(E943)&lt;=N(D943)),"END BEFORE START; ",IF(N(M943)&lt;=0,"NO HOURS; ",""))&amp;IF(AND(N(A943)&gt;0,B943&lt;&gt;"",COUNTIFS('Time Entries'!$A$2:$A$1500,A943,'Time Entries'!$B$2:$B$1500,B943,'Time Entries'!$C$2:$C$1500,C943,'Time Entries'!$M$2:$M$1500,M943)&gt;1),"POSSIBLE DUPLICATE; ","")&amp;IF(AND(N(A943)&gt;0,B943&lt;&gt;"",N('Settings'!$B$2)&gt;0,SUMIFS('Time Entries'!$M$2:$M$1500,'Time Entries'!$A$2:$A$1500,A943,'Time Entries'!$B$2:$B$1500,B943)&gt;N('Settings'!$B$2)),"LONG DAY; ","")&amp;IF(AND(N(A943)&gt;0,N(J943)&gt;0,N(J943)-N(A943)&gt;N('Settings'!$B$4)),"ENTERED LATE; ","")&amp;IF(AND(N(A943)&gt;0,K943="",TODAY()-N(A943)&gt;=N('Settings'!$B$5)),"NOT APPROVED; ",""),LEN(IF(N(A943)=0,"NO DATE; ",IF(A943&gt;TODAY(),"FUTURE DATE; ",""))&amp;IF(B943="","NO WORKER; ",IF(COUNTIF('Workers'!$A$2:$A$61,B943)=0,"WORKER NOT ON WORKERS SHEET; ",""))&amp;IF(C943="","NO JOB; ",IF(COUNTIF('Jobs'!$A$2:$A$61,C943)=0,"JOB NOT ON JOBS SHEET; ",""))&amp;IF(AND(N(G943)=0,AND(D943&lt;&gt;"",E943&lt;&gt;""),N(E943)&lt;=N(D943)),"END BEFORE START; ",IF(N(M943)&lt;=0,"NO HOURS; ",""))&amp;IF(AND(N(A943)&gt;0,B943&lt;&gt;"",COUNTIFS('Time Entries'!$A$2:$A$1500,A943,'Time Entries'!$B$2:$B$1500,B943,'Time Entries'!$C$2:$C$1500,C943,'Time Entries'!$M$2:$M$1500,M943)&gt;1),"POSSIBLE DUPLICATE; ","")&amp;IF(AND(N(A943)&gt;0,B943&lt;&gt;"",N('Settings'!$B$2)&gt;0,SUMIFS('Time Entries'!$M$2:$M$1500,'Time Entries'!$A$2:$A$1500,A943,'Time Entries'!$B$2:$B$1500,B943)&gt;N('Settings'!$B$2)),"LONG DAY; ","")&amp;IF(AND(N(A943)&gt;0,N(J943)&gt;0,N(J943)-N(A943)&gt;N('Settings'!$B$4)),"ENTERED LATE; ","")&amp;IF(AND(N(A943)&gt;0,K943="",TODAY()-N(A943)&gt;=N('Settings'!$B$5)),"NOT APPROVED; ",""))-2)))</f>
        <v/>
      </c>
    </row>
    <row r="944">
      <c r="A944" s="6" t="n"/>
      <c r="D944" s="7" t="n"/>
      <c r="E944" s="7" t="n"/>
      <c r="J944" s="6" t="n"/>
      <c r="L944" s="8" t="n"/>
      <c r="M944" s="9">
        <f>IF(NOT(OR(A944&lt;&gt;"",B944&lt;&gt;"",C944&lt;&gt;"")),"",IF(N(G944)&gt;0,N(G944),IF(AND(AND(D944&lt;&gt;"",E944&lt;&gt;""),N(E944)&gt;N(D944)),ROUND((N(E944)-N(D944))*24-N(F944)/60,2),"")))</f>
        <v/>
      </c>
      <c r="N944" s="6">
        <f>IF(N(A944)=0,"",A944-WEEKDAY(A944,3))</f>
        <v/>
      </c>
      <c r="O944" s="8">
        <f>IF(NOT(OR(A944&lt;&gt;"",B944&lt;&gt;"",C944&lt;&gt;"")),"",IF(IF(N(A944)=0,"NO DATE; ",IF(A944&gt;TODAY(),"FUTURE DATE; ",""))&amp;IF(B944="","NO WORKER; ",IF(COUNTIF('Workers'!$A$2:$A$61,B944)=0,"WORKER NOT ON WORKERS SHEET; ",""))&amp;IF(C944="","NO JOB; ",IF(COUNTIF('Jobs'!$A$2:$A$61,C944)=0,"JOB NOT ON JOBS SHEET; ",""))&amp;IF(AND(N(G944)=0,AND(D944&lt;&gt;"",E944&lt;&gt;""),N(E944)&lt;=N(D944)),"END BEFORE START; ",IF(N(M944)&lt;=0,"NO HOURS; ",""))&amp;IF(AND(N(A944)&gt;0,B944&lt;&gt;"",COUNTIFS('Time Entries'!$A$2:$A$1500,A944,'Time Entries'!$B$2:$B$1500,B944,'Time Entries'!$C$2:$C$1500,C944,'Time Entries'!$M$2:$M$1500,M944)&gt;1),"POSSIBLE DUPLICATE; ","")&amp;IF(AND(N(A944)&gt;0,B944&lt;&gt;"",N('Settings'!$B$2)&gt;0,SUMIFS('Time Entries'!$M$2:$M$1500,'Time Entries'!$A$2:$A$1500,A944,'Time Entries'!$B$2:$B$1500,B944)&gt;N('Settings'!$B$2)),"LONG DAY; ","")&amp;IF(AND(N(A944)&gt;0,N(J944)&gt;0,N(J944)-N(A944)&gt;N('Settings'!$B$4)),"ENTERED LATE; ","")&amp;IF(AND(N(A944)&gt;0,K944="",TODAY()-N(A944)&gt;=N('Settings'!$B$5)),"NOT APPROVED; ","")="","",LEFT(IF(N(A944)=0,"NO DATE; ",IF(A944&gt;TODAY(),"FUTURE DATE; ",""))&amp;IF(B944="","NO WORKER; ",IF(COUNTIF('Workers'!$A$2:$A$61,B944)=0,"WORKER NOT ON WORKERS SHEET; ",""))&amp;IF(C944="","NO JOB; ",IF(COUNTIF('Jobs'!$A$2:$A$61,C944)=0,"JOB NOT ON JOBS SHEET; ",""))&amp;IF(AND(N(G944)=0,AND(D944&lt;&gt;"",E944&lt;&gt;""),N(E944)&lt;=N(D944)),"END BEFORE START; ",IF(N(M944)&lt;=0,"NO HOURS; ",""))&amp;IF(AND(N(A944)&gt;0,B944&lt;&gt;"",COUNTIFS('Time Entries'!$A$2:$A$1500,A944,'Time Entries'!$B$2:$B$1500,B944,'Time Entries'!$C$2:$C$1500,C944,'Time Entries'!$M$2:$M$1500,M944)&gt;1),"POSSIBLE DUPLICATE; ","")&amp;IF(AND(N(A944)&gt;0,B944&lt;&gt;"",N('Settings'!$B$2)&gt;0,SUMIFS('Time Entries'!$M$2:$M$1500,'Time Entries'!$A$2:$A$1500,A944,'Time Entries'!$B$2:$B$1500,B944)&gt;N('Settings'!$B$2)),"LONG DAY; ","")&amp;IF(AND(N(A944)&gt;0,N(J944)&gt;0,N(J944)-N(A944)&gt;N('Settings'!$B$4)),"ENTERED LATE; ","")&amp;IF(AND(N(A944)&gt;0,K944="",TODAY()-N(A944)&gt;=N('Settings'!$B$5)),"NOT APPROVED; ",""),LEN(IF(N(A944)=0,"NO DATE; ",IF(A944&gt;TODAY(),"FUTURE DATE; ",""))&amp;IF(B944="","NO WORKER; ",IF(COUNTIF('Workers'!$A$2:$A$61,B944)=0,"WORKER NOT ON WORKERS SHEET; ",""))&amp;IF(C944="","NO JOB; ",IF(COUNTIF('Jobs'!$A$2:$A$61,C944)=0,"JOB NOT ON JOBS SHEET; ",""))&amp;IF(AND(N(G944)=0,AND(D944&lt;&gt;"",E944&lt;&gt;""),N(E944)&lt;=N(D944)),"END BEFORE START; ",IF(N(M944)&lt;=0,"NO HOURS; ",""))&amp;IF(AND(N(A944)&gt;0,B944&lt;&gt;"",COUNTIFS('Time Entries'!$A$2:$A$1500,A944,'Time Entries'!$B$2:$B$1500,B944,'Time Entries'!$C$2:$C$1500,C944,'Time Entries'!$M$2:$M$1500,M944)&gt;1),"POSSIBLE DUPLICATE; ","")&amp;IF(AND(N(A944)&gt;0,B944&lt;&gt;"",N('Settings'!$B$2)&gt;0,SUMIFS('Time Entries'!$M$2:$M$1500,'Time Entries'!$A$2:$A$1500,A944,'Time Entries'!$B$2:$B$1500,B944)&gt;N('Settings'!$B$2)),"LONG DAY; ","")&amp;IF(AND(N(A944)&gt;0,N(J944)&gt;0,N(J944)-N(A944)&gt;N('Settings'!$B$4)),"ENTERED LATE; ","")&amp;IF(AND(N(A944)&gt;0,K944="",TODAY()-N(A944)&gt;=N('Settings'!$B$5)),"NOT APPROVED; ",""))-2)))</f>
        <v/>
      </c>
    </row>
    <row r="945">
      <c r="A945" s="6" t="n"/>
      <c r="D945" s="7" t="n"/>
      <c r="E945" s="7" t="n"/>
      <c r="J945" s="6" t="n"/>
      <c r="L945" s="8" t="n"/>
      <c r="M945" s="9">
        <f>IF(NOT(OR(A945&lt;&gt;"",B945&lt;&gt;"",C945&lt;&gt;"")),"",IF(N(G945)&gt;0,N(G945),IF(AND(AND(D945&lt;&gt;"",E945&lt;&gt;""),N(E945)&gt;N(D945)),ROUND((N(E945)-N(D945))*24-N(F945)/60,2),"")))</f>
        <v/>
      </c>
      <c r="N945" s="6">
        <f>IF(N(A945)=0,"",A945-WEEKDAY(A945,3))</f>
        <v/>
      </c>
      <c r="O945" s="8">
        <f>IF(NOT(OR(A945&lt;&gt;"",B945&lt;&gt;"",C945&lt;&gt;"")),"",IF(IF(N(A945)=0,"NO DATE; ",IF(A945&gt;TODAY(),"FUTURE DATE; ",""))&amp;IF(B945="","NO WORKER; ",IF(COUNTIF('Workers'!$A$2:$A$61,B945)=0,"WORKER NOT ON WORKERS SHEET; ",""))&amp;IF(C945="","NO JOB; ",IF(COUNTIF('Jobs'!$A$2:$A$61,C945)=0,"JOB NOT ON JOBS SHEET; ",""))&amp;IF(AND(N(G945)=0,AND(D945&lt;&gt;"",E945&lt;&gt;""),N(E945)&lt;=N(D945)),"END BEFORE START; ",IF(N(M945)&lt;=0,"NO HOURS; ",""))&amp;IF(AND(N(A945)&gt;0,B945&lt;&gt;"",COUNTIFS('Time Entries'!$A$2:$A$1500,A945,'Time Entries'!$B$2:$B$1500,B945,'Time Entries'!$C$2:$C$1500,C945,'Time Entries'!$M$2:$M$1500,M945)&gt;1),"POSSIBLE DUPLICATE; ","")&amp;IF(AND(N(A945)&gt;0,B945&lt;&gt;"",N('Settings'!$B$2)&gt;0,SUMIFS('Time Entries'!$M$2:$M$1500,'Time Entries'!$A$2:$A$1500,A945,'Time Entries'!$B$2:$B$1500,B945)&gt;N('Settings'!$B$2)),"LONG DAY; ","")&amp;IF(AND(N(A945)&gt;0,N(J945)&gt;0,N(J945)-N(A945)&gt;N('Settings'!$B$4)),"ENTERED LATE; ","")&amp;IF(AND(N(A945)&gt;0,K945="",TODAY()-N(A945)&gt;=N('Settings'!$B$5)),"NOT APPROVED; ","")="","",LEFT(IF(N(A945)=0,"NO DATE; ",IF(A945&gt;TODAY(),"FUTURE DATE; ",""))&amp;IF(B945="","NO WORKER; ",IF(COUNTIF('Workers'!$A$2:$A$61,B945)=0,"WORKER NOT ON WORKERS SHEET; ",""))&amp;IF(C945="","NO JOB; ",IF(COUNTIF('Jobs'!$A$2:$A$61,C945)=0,"JOB NOT ON JOBS SHEET; ",""))&amp;IF(AND(N(G945)=0,AND(D945&lt;&gt;"",E945&lt;&gt;""),N(E945)&lt;=N(D945)),"END BEFORE START; ",IF(N(M945)&lt;=0,"NO HOURS; ",""))&amp;IF(AND(N(A945)&gt;0,B945&lt;&gt;"",COUNTIFS('Time Entries'!$A$2:$A$1500,A945,'Time Entries'!$B$2:$B$1500,B945,'Time Entries'!$C$2:$C$1500,C945,'Time Entries'!$M$2:$M$1500,M945)&gt;1),"POSSIBLE DUPLICATE; ","")&amp;IF(AND(N(A945)&gt;0,B945&lt;&gt;"",N('Settings'!$B$2)&gt;0,SUMIFS('Time Entries'!$M$2:$M$1500,'Time Entries'!$A$2:$A$1500,A945,'Time Entries'!$B$2:$B$1500,B945)&gt;N('Settings'!$B$2)),"LONG DAY; ","")&amp;IF(AND(N(A945)&gt;0,N(J945)&gt;0,N(J945)-N(A945)&gt;N('Settings'!$B$4)),"ENTERED LATE; ","")&amp;IF(AND(N(A945)&gt;0,K945="",TODAY()-N(A945)&gt;=N('Settings'!$B$5)),"NOT APPROVED; ",""),LEN(IF(N(A945)=0,"NO DATE; ",IF(A945&gt;TODAY(),"FUTURE DATE; ",""))&amp;IF(B945="","NO WORKER; ",IF(COUNTIF('Workers'!$A$2:$A$61,B945)=0,"WORKER NOT ON WORKERS SHEET; ",""))&amp;IF(C945="","NO JOB; ",IF(COUNTIF('Jobs'!$A$2:$A$61,C945)=0,"JOB NOT ON JOBS SHEET; ",""))&amp;IF(AND(N(G945)=0,AND(D945&lt;&gt;"",E945&lt;&gt;""),N(E945)&lt;=N(D945)),"END BEFORE START; ",IF(N(M945)&lt;=0,"NO HOURS; ",""))&amp;IF(AND(N(A945)&gt;0,B945&lt;&gt;"",COUNTIFS('Time Entries'!$A$2:$A$1500,A945,'Time Entries'!$B$2:$B$1500,B945,'Time Entries'!$C$2:$C$1500,C945,'Time Entries'!$M$2:$M$1500,M945)&gt;1),"POSSIBLE DUPLICATE; ","")&amp;IF(AND(N(A945)&gt;0,B945&lt;&gt;"",N('Settings'!$B$2)&gt;0,SUMIFS('Time Entries'!$M$2:$M$1500,'Time Entries'!$A$2:$A$1500,A945,'Time Entries'!$B$2:$B$1500,B945)&gt;N('Settings'!$B$2)),"LONG DAY; ","")&amp;IF(AND(N(A945)&gt;0,N(J945)&gt;0,N(J945)-N(A945)&gt;N('Settings'!$B$4)),"ENTERED LATE; ","")&amp;IF(AND(N(A945)&gt;0,K945="",TODAY()-N(A945)&gt;=N('Settings'!$B$5)),"NOT APPROVED; ",""))-2)))</f>
        <v/>
      </c>
    </row>
    <row r="946">
      <c r="A946" s="6" t="n"/>
      <c r="D946" s="7" t="n"/>
      <c r="E946" s="7" t="n"/>
      <c r="J946" s="6" t="n"/>
      <c r="L946" s="8" t="n"/>
      <c r="M946" s="9">
        <f>IF(NOT(OR(A946&lt;&gt;"",B946&lt;&gt;"",C946&lt;&gt;"")),"",IF(N(G946)&gt;0,N(G946),IF(AND(AND(D946&lt;&gt;"",E946&lt;&gt;""),N(E946)&gt;N(D946)),ROUND((N(E946)-N(D946))*24-N(F946)/60,2),"")))</f>
        <v/>
      </c>
      <c r="N946" s="6">
        <f>IF(N(A946)=0,"",A946-WEEKDAY(A946,3))</f>
        <v/>
      </c>
      <c r="O946" s="8">
        <f>IF(NOT(OR(A946&lt;&gt;"",B946&lt;&gt;"",C946&lt;&gt;"")),"",IF(IF(N(A946)=0,"NO DATE; ",IF(A946&gt;TODAY(),"FUTURE DATE; ",""))&amp;IF(B946="","NO WORKER; ",IF(COUNTIF('Workers'!$A$2:$A$61,B946)=0,"WORKER NOT ON WORKERS SHEET; ",""))&amp;IF(C946="","NO JOB; ",IF(COUNTIF('Jobs'!$A$2:$A$61,C946)=0,"JOB NOT ON JOBS SHEET; ",""))&amp;IF(AND(N(G946)=0,AND(D946&lt;&gt;"",E946&lt;&gt;""),N(E946)&lt;=N(D946)),"END BEFORE START; ",IF(N(M946)&lt;=0,"NO HOURS; ",""))&amp;IF(AND(N(A946)&gt;0,B946&lt;&gt;"",COUNTIFS('Time Entries'!$A$2:$A$1500,A946,'Time Entries'!$B$2:$B$1500,B946,'Time Entries'!$C$2:$C$1500,C946,'Time Entries'!$M$2:$M$1500,M946)&gt;1),"POSSIBLE DUPLICATE; ","")&amp;IF(AND(N(A946)&gt;0,B946&lt;&gt;"",N('Settings'!$B$2)&gt;0,SUMIFS('Time Entries'!$M$2:$M$1500,'Time Entries'!$A$2:$A$1500,A946,'Time Entries'!$B$2:$B$1500,B946)&gt;N('Settings'!$B$2)),"LONG DAY; ","")&amp;IF(AND(N(A946)&gt;0,N(J946)&gt;0,N(J946)-N(A946)&gt;N('Settings'!$B$4)),"ENTERED LATE; ","")&amp;IF(AND(N(A946)&gt;0,K946="",TODAY()-N(A946)&gt;=N('Settings'!$B$5)),"NOT APPROVED; ","")="","",LEFT(IF(N(A946)=0,"NO DATE; ",IF(A946&gt;TODAY(),"FUTURE DATE; ",""))&amp;IF(B946="","NO WORKER; ",IF(COUNTIF('Workers'!$A$2:$A$61,B946)=0,"WORKER NOT ON WORKERS SHEET; ",""))&amp;IF(C946="","NO JOB; ",IF(COUNTIF('Jobs'!$A$2:$A$61,C946)=0,"JOB NOT ON JOBS SHEET; ",""))&amp;IF(AND(N(G946)=0,AND(D946&lt;&gt;"",E946&lt;&gt;""),N(E946)&lt;=N(D946)),"END BEFORE START; ",IF(N(M946)&lt;=0,"NO HOURS; ",""))&amp;IF(AND(N(A946)&gt;0,B946&lt;&gt;"",COUNTIFS('Time Entries'!$A$2:$A$1500,A946,'Time Entries'!$B$2:$B$1500,B946,'Time Entries'!$C$2:$C$1500,C946,'Time Entries'!$M$2:$M$1500,M946)&gt;1),"POSSIBLE DUPLICATE; ","")&amp;IF(AND(N(A946)&gt;0,B946&lt;&gt;"",N('Settings'!$B$2)&gt;0,SUMIFS('Time Entries'!$M$2:$M$1500,'Time Entries'!$A$2:$A$1500,A946,'Time Entries'!$B$2:$B$1500,B946)&gt;N('Settings'!$B$2)),"LONG DAY; ","")&amp;IF(AND(N(A946)&gt;0,N(J946)&gt;0,N(J946)-N(A946)&gt;N('Settings'!$B$4)),"ENTERED LATE; ","")&amp;IF(AND(N(A946)&gt;0,K946="",TODAY()-N(A946)&gt;=N('Settings'!$B$5)),"NOT APPROVED; ",""),LEN(IF(N(A946)=0,"NO DATE; ",IF(A946&gt;TODAY(),"FUTURE DATE; ",""))&amp;IF(B946="","NO WORKER; ",IF(COUNTIF('Workers'!$A$2:$A$61,B946)=0,"WORKER NOT ON WORKERS SHEET; ",""))&amp;IF(C946="","NO JOB; ",IF(COUNTIF('Jobs'!$A$2:$A$61,C946)=0,"JOB NOT ON JOBS SHEET; ",""))&amp;IF(AND(N(G946)=0,AND(D946&lt;&gt;"",E946&lt;&gt;""),N(E946)&lt;=N(D946)),"END BEFORE START; ",IF(N(M946)&lt;=0,"NO HOURS; ",""))&amp;IF(AND(N(A946)&gt;0,B946&lt;&gt;"",COUNTIFS('Time Entries'!$A$2:$A$1500,A946,'Time Entries'!$B$2:$B$1500,B946,'Time Entries'!$C$2:$C$1500,C946,'Time Entries'!$M$2:$M$1500,M946)&gt;1),"POSSIBLE DUPLICATE; ","")&amp;IF(AND(N(A946)&gt;0,B946&lt;&gt;"",N('Settings'!$B$2)&gt;0,SUMIFS('Time Entries'!$M$2:$M$1500,'Time Entries'!$A$2:$A$1500,A946,'Time Entries'!$B$2:$B$1500,B946)&gt;N('Settings'!$B$2)),"LONG DAY; ","")&amp;IF(AND(N(A946)&gt;0,N(J946)&gt;0,N(J946)-N(A946)&gt;N('Settings'!$B$4)),"ENTERED LATE; ","")&amp;IF(AND(N(A946)&gt;0,K946="",TODAY()-N(A946)&gt;=N('Settings'!$B$5)),"NOT APPROVED; ",""))-2)))</f>
        <v/>
      </c>
    </row>
    <row r="947">
      <c r="A947" s="6" t="n"/>
      <c r="D947" s="7" t="n"/>
      <c r="E947" s="7" t="n"/>
      <c r="J947" s="6" t="n"/>
      <c r="L947" s="8" t="n"/>
      <c r="M947" s="9">
        <f>IF(NOT(OR(A947&lt;&gt;"",B947&lt;&gt;"",C947&lt;&gt;"")),"",IF(N(G947)&gt;0,N(G947),IF(AND(AND(D947&lt;&gt;"",E947&lt;&gt;""),N(E947)&gt;N(D947)),ROUND((N(E947)-N(D947))*24-N(F947)/60,2),"")))</f>
        <v/>
      </c>
      <c r="N947" s="6">
        <f>IF(N(A947)=0,"",A947-WEEKDAY(A947,3))</f>
        <v/>
      </c>
      <c r="O947" s="8">
        <f>IF(NOT(OR(A947&lt;&gt;"",B947&lt;&gt;"",C947&lt;&gt;"")),"",IF(IF(N(A947)=0,"NO DATE; ",IF(A947&gt;TODAY(),"FUTURE DATE; ",""))&amp;IF(B947="","NO WORKER; ",IF(COUNTIF('Workers'!$A$2:$A$61,B947)=0,"WORKER NOT ON WORKERS SHEET; ",""))&amp;IF(C947="","NO JOB; ",IF(COUNTIF('Jobs'!$A$2:$A$61,C947)=0,"JOB NOT ON JOBS SHEET; ",""))&amp;IF(AND(N(G947)=0,AND(D947&lt;&gt;"",E947&lt;&gt;""),N(E947)&lt;=N(D947)),"END BEFORE START; ",IF(N(M947)&lt;=0,"NO HOURS; ",""))&amp;IF(AND(N(A947)&gt;0,B947&lt;&gt;"",COUNTIFS('Time Entries'!$A$2:$A$1500,A947,'Time Entries'!$B$2:$B$1500,B947,'Time Entries'!$C$2:$C$1500,C947,'Time Entries'!$M$2:$M$1500,M947)&gt;1),"POSSIBLE DUPLICATE; ","")&amp;IF(AND(N(A947)&gt;0,B947&lt;&gt;"",N('Settings'!$B$2)&gt;0,SUMIFS('Time Entries'!$M$2:$M$1500,'Time Entries'!$A$2:$A$1500,A947,'Time Entries'!$B$2:$B$1500,B947)&gt;N('Settings'!$B$2)),"LONG DAY; ","")&amp;IF(AND(N(A947)&gt;0,N(J947)&gt;0,N(J947)-N(A947)&gt;N('Settings'!$B$4)),"ENTERED LATE; ","")&amp;IF(AND(N(A947)&gt;0,K947="",TODAY()-N(A947)&gt;=N('Settings'!$B$5)),"NOT APPROVED; ","")="","",LEFT(IF(N(A947)=0,"NO DATE; ",IF(A947&gt;TODAY(),"FUTURE DATE; ",""))&amp;IF(B947="","NO WORKER; ",IF(COUNTIF('Workers'!$A$2:$A$61,B947)=0,"WORKER NOT ON WORKERS SHEET; ",""))&amp;IF(C947="","NO JOB; ",IF(COUNTIF('Jobs'!$A$2:$A$61,C947)=0,"JOB NOT ON JOBS SHEET; ",""))&amp;IF(AND(N(G947)=0,AND(D947&lt;&gt;"",E947&lt;&gt;""),N(E947)&lt;=N(D947)),"END BEFORE START; ",IF(N(M947)&lt;=0,"NO HOURS; ",""))&amp;IF(AND(N(A947)&gt;0,B947&lt;&gt;"",COUNTIFS('Time Entries'!$A$2:$A$1500,A947,'Time Entries'!$B$2:$B$1500,B947,'Time Entries'!$C$2:$C$1500,C947,'Time Entries'!$M$2:$M$1500,M947)&gt;1),"POSSIBLE DUPLICATE; ","")&amp;IF(AND(N(A947)&gt;0,B947&lt;&gt;"",N('Settings'!$B$2)&gt;0,SUMIFS('Time Entries'!$M$2:$M$1500,'Time Entries'!$A$2:$A$1500,A947,'Time Entries'!$B$2:$B$1500,B947)&gt;N('Settings'!$B$2)),"LONG DAY; ","")&amp;IF(AND(N(A947)&gt;0,N(J947)&gt;0,N(J947)-N(A947)&gt;N('Settings'!$B$4)),"ENTERED LATE; ","")&amp;IF(AND(N(A947)&gt;0,K947="",TODAY()-N(A947)&gt;=N('Settings'!$B$5)),"NOT APPROVED; ",""),LEN(IF(N(A947)=0,"NO DATE; ",IF(A947&gt;TODAY(),"FUTURE DATE; ",""))&amp;IF(B947="","NO WORKER; ",IF(COUNTIF('Workers'!$A$2:$A$61,B947)=0,"WORKER NOT ON WORKERS SHEET; ",""))&amp;IF(C947="","NO JOB; ",IF(COUNTIF('Jobs'!$A$2:$A$61,C947)=0,"JOB NOT ON JOBS SHEET; ",""))&amp;IF(AND(N(G947)=0,AND(D947&lt;&gt;"",E947&lt;&gt;""),N(E947)&lt;=N(D947)),"END BEFORE START; ",IF(N(M947)&lt;=0,"NO HOURS; ",""))&amp;IF(AND(N(A947)&gt;0,B947&lt;&gt;"",COUNTIFS('Time Entries'!$A$2:$A$1500,A947,'Time Entries'!$B$2:$B$1500,B947,'Time Entries'!$C$2:$C$1500,C947,'Time Entries'!$M$2:$M$1500,M947)&gt;1),"POSSIBLE DUPLICATE; ","")&amp;IF(AND(N(A947)&gt;0,B947&lt;&gt;"",N('Settings'!$B$2)&gt;0,SUMIFS('Time Entries'!$M$2:$M$1500,'Time Entries'!$A$2:$A$1500,A947,'Time Entries'!$B$2:$B$1500,B947)&gt;N('Settings'!$B$2)),"LONG DAY; ","")&amp;IF(AND(N(A947)&gt;0,N(J947)&gt;0,N(J947)-N(A947)&gt;N('Settings'!$B$4)),"ENTERED LATE; ","")&amp;IF(AND(N(A947)&gt;0,K947="",TODAY()-N(A947)&gt;=N('Settings'!$B$5)),"NOT APPROVED; ",""))-2)))</f>
        <v/>
      </c>
    </row>
    <row r="948">
      <c r="A948" s="6" t="n"/>
      <c r="D948" s="7" t="n"/>
      <c r="E948" s="7" t="n"/>
      <c r="J948" s="6" t="n"/>
      <c r="L948" s="8" t="n"/>
      <c r="M948" s="9">
        <f>IF(NOT(OR(A948&lt;&gt;"",B948&lt;&gt;"",C948&lt;&gt;"")),"",IF(N(G948)&gt;0,N(G948),IF(AND(AND(D948&lt;&gt;"",E948&lt;&gt;""),N(E948)&gt;N(D948)),ROUND((N(E948)-N(D948))*24-N(F948)/60,2),"")))</f>
        <v/>
      </c>
      <c r="N948" s="6">
        <f>IF(N(A948)=0,"",A948-WEEKDAY(A948,3))</f>
        <v/>
      </c>
      <c r="O948" s="8">
        <f>IF(NOT(OR(A948&lt;&gt;"",B948&lt;&gt;"",C948&lt;&gt;"")),"",IF(IF(N(A948)=0,"NO DATE; ",IF(A948&gt;TODAY(),"FUTURE DATE; ",""))&amp;IF(B948="","NO WORKER; ",IF(COUNTIF('Workers'!$A$2:$A$61,B948)=0,"WORKER NOT ON WORKERS SHEET; ",""))&amp;IF(C948="","NO JOB; ",IF(COUNTIF('Jobs'!$A$2:$A$61,C948)=0,"JOB NOT ON JOBS SHEET; ",""))&amp;IF(AND(N(G948)=0,AND(D948&lt;&gt;"",E948&lt;&gt;""),N(E948)&lt;=N(D948)),"END BEFORE START; ",IF(N(M948)&lt;=0,"NO HOURS; ",""))&amp;IF(AND(N(A948)&gt;0,B948&lt;&gt;"",COUNTIFS('Time Entries'!$A$2:$A$1500,A948,'Time Entries'!$B$2:$B$1500,B948,'Time Entries'!$C$2:$C$1500,C948,'Time Entries'!$M$2:$M$1500,M948)&gt;1),"POSSIBLE DUPLICATE; ","")&amp;IF(AND(N(A948)&gt;0,B948&lt;&gt;"",N('Settings'!$B$2)&gt;0,SUMIFS('Time Entries'!$M$2:$M$1500,'Time Entries'!$A$2:$A$1500,A948,'Time Entries'!$B$2:$B$1500,B948)&gt;N('Settings'!$B$2)),"LONG DAY; ","")&amp;IF(AND(N(A948)&gt;0,N(J948)&gt;0,N(J948)-N(A948)&gt;N('Settings'!$B$4)),"ENTERED LATE; ","")&amp;IF(AND(N(A948)&gt;0,K948="",TODAY()-N(A948)&gt;=N('Settings'!$B$5)),"NOT APPROVED; ","")="","",LEFT(IF(N(A948)=0,"NO DATE; ",IF(A948&gt;TODAY(),"FUTURE DATE; ",""))&amp;IF(B948="","NO WORKER; ",IF(COUNTIF('Workers'!$A$2:$A$61,B948)=0,"WORKER NOT ON WORKERS SHEET; ",""))&amp;IF(C948="","NO JOB; ",IF(COUNTIF('Jobs'!$A$2:$A$61,C948)=0,"JOB NOT ON JOBS SHEET; ",""))&amp;IF(AND(N(G948)=0,AND(D948&lt;&gt;"",E948&lt;&gt;""),N(E948)&lt;=N(D948)),"END BEFORE START; ",IF(N(M948)&lt;=0,"NO HOURS; ",""))&amp;IF(AND(N(A948)&gt;0,B948&lt;&gt;"",COUNTIFS('Time Entries'!$A$2:$A$1500,A948,'Time Entries'!$B$2:$B$1500,B948,'Time Entries'!$C$2:$C$1500,C948,'Time Entries'!$M$2:$M$1500,M948)&gt;1),"POSSIBLE DUPLICATE; ","")&amp;IF(AND(N(A948)&gt;0,B948&lt;&gt;"",N('Settings'!$B$2)&gt;0,SUMIFS('Time Entries'!$M$2:$M$1500,'Time Entries'!$A$2:$A$1500,A948,'Time Entries'!$B$2:$B$1500,B948)&gt;N('Settings'!$B$2)),"LONG DAY; ","")&amp;IF(AND(N(A948)&gt;0,N(J948)&gt;0,N(J948)-N(A948)&gt;N('Settings'!$B$4)),"ENTERED LATE; ","")&amp;IF(AND(N(A948)&gt;0,K948="",TODAY()-N(A948)&gt;=N('Settings'!$B$5)),"NOT APPROVED; ",""),LEN(IF(N(A948)=0,"NO DATE; ",IF(A948&gt;TODAY(),"FUTURE DATE; ",""))&amp;IF(B948="","NO WORKER; ",IF(COUNTIF('Workers'!$A$2:$A$61,B948)=0,"WORKER NOT ON WORKERS SHEET; ",""))&amp;IF(C948="","NO JOB; ",IF(COUNTIF('Jobs'!$A$2:$A$61,C948)=0,"JOB NOT ON JOBS SHEET; ",""))&amp;IF(AND(N(G948)=0,AND(D948&lt;&gt;"",E948&lt;&gt;""),N(E948)&lt;=N(D948)),"END BEFORE START; ",IF(N(M948)&lt;=0,"NO HOURS; ",""))&amp;IF(AND(N(A948)&gt;0,B948&lt;&gt;"",COUNTIFS('Time Entries'!$A$2:$A$1500,A948,'Time Entries'!$B$2:$B$1500,B948,'Time Entries'!$C$2:$C$1500,C948,'Time Entries'!$M$2:$M$1500,M948)&gt;1),"POSSIBLE DUPLICATE; ","")&amp;IF(AND(N(A948)&gt;0,B948&lt;&gt;"",N('Settings'!$B$2)&gt;0,SUMIFS('Time Entries'!$M$2:$M$1500,'Time Entries'!$A$2:$A$1500,A948,'Time Entries'!$B$2:$B$1500,B948)&gt;N('Settings'!$B$2)),"LONG DAY; ","")&amp;IF(AND(N(A948)&gt;0,N(J948)&gt;0,N(J948)-N(A948)&gt;N('Settings'!$B$4)),"ENTERED LATE; ","")&amp;IF(AND(N(A948)&gt;0,K948="",TODAY()-N(A948)&gt;=N('Settings'!$B$5)),"NOT APPROVED; ",""))-2)))</f>
        <v/>
      </c>
    </row>
    <row r="949">
      <c r="A949" s="6" t="n"/>
      <c r="D949" s="7" t="n"/>
      <c r="E949" s="7" t="n"/>
      <c r="J949" s="6" t="n"/>
      <c r="L949" s="8" t="n"/>
      <c r="M949" s="9">
        <f>IF(NOT(OR(A949&lt;&gt;"",B949&lt;&gt;"",C949&lt;&gt;"")),"",IF(N(G949)&gt;0,N(G949),IF(AND(AND(D949&lt;&gt;"",E949&lt;&gt;""),N(E949)&gt;N(D949)),ROUND((N(E949)-N(D949))*24-N(F949)/60,2),"")))</f>
        <v/>
      </c>
      <c r="N949" s="6">
        <f>IF(N(A949)=0,"",A949-WEEKDAY(A949,3))</f>
        <v/>
      </c>
      <c r="O949" s="8">
        <f>IF(NOT(OR(A949&lt;&gt;"",B949&lt;&gt;"",C949&lt;&gt;"")),"",IF(IF(N(A949)=0,"NO DATE; ",IF(A949&gt;TODAY(),"FUTURE DATE; ",""))&amp;IF(B949="","NO WORKER; ",IF(COUNTIF('Workers'!$A$2:$A$61,B949)=0,"WORKER NOT ON WORKERS SHEET; ",""))&amp;IF(C949="","NO JOB; ",IF(COUNTIF('Jobs'!$A$2:$A$61,C949)=0,"JOB NOT ON JOBS SHEET; ",""))&amp;IF(AND(N(G949)=0,AND(D949&lt;&gt;"",E949&lt;&gt;""),N(E949)&lt;=N(D949)),"END BEFORE START; ",IF(N(M949)&lt;=0,"NO HOURS; ",""))&amp;IF(AND(N(A949)&gt;0,B949&lt;&gt;"",COUNTIFS('Time Entries'!$A$2:$A$1500,A949,'Time Entries'!$B$2:$B$1500,B949,'Time Entries'!$C$2:$C$1500,C949,'Time Entries'!$M$2:$M$1500,M949)&gt;1),"POSSIBLE DUPLICATE; ","")&amp;IF(AND(N(A949)&gt;0,B949&lt;&gt;"",N('Settings'!$B$2)&gt;0,SUMIFS('Time Entries'!$M$2:$M$1500,'Time Entries'!$A$2:$A$1500,A949,'Time Entries'!$B$2:$B$1500,B949)&gt;N('Settings'!$B$2)),"LONG DAY; ","")&amp;IF(AND(N(A949)&gt;0,N(J949)&gt;0,N(J949)-N(A949)&gt;N('Settings'!$B$4)),"ENTERED LATE; ","")&amp;IF(AND(N(A949)&gt;0,K949="",TODAY()-N(A949)&gt;=N('Settings'!$B$5)),"NOT APPROVED; ","")="","",LEFT(IF(N(A949)=0,"NO DATE; ",IF(A949&gt;TODAY(),"FUTURE DATE; ",""))&amp;IF(B949="","NO WORKER; ",IF(COUNTIF('Workers'!$A$2:$A$61,B949)=0,"WORKER NOT ON WORKERS SHEET; ",""))&amp;IF(C949="","NO JOB; ",IF(COUNTIF('Jobs'!$A$2:$A$61,C949)=0,"JOB NOT ON JOBS SHEET; ",""))&amp;IF(AND(N(G949)=0,AND(D949&lt;&gt;"",E949&lt;&gt;""),N(E949)&lt;=N(D949)),"END BEFORE START; ",IF(N(M949)&lt;=0,"NO HOURS; ",""))&amp;IF(AND(N(A949)&gt;0,B949&lt;&gt;"",COUNTIFS('Time Entries'!$A$2:$A$1500,A949,'Time Entries'!$B$2:$B$1500,B949,'Time Entries'!$C$2:$C$1500,C949,'Time Entries'!$M$2:$M$1500,M949)&gt;1),"POSSIBLE DUPLICATE; ","")&amp;IF(AND(N(A949)&gt;0,B949&lt;&gt;"",N('Settings'!$B$2)&gt;0,SUMIFS('Time Entries'!$M$2:$M$1500,'Time Entries'!$A$2:$A$1500,A949,'Time Entries'!$B$2:$B$1500,B949)&gt;N('Settings'!$B$2)),"LONG DAY; ","")&amp;IF(AND(N(A949)&gt;0,N(J949)&gt;0,N(J949)-N(A949)&gt;N('Settings'!$B$4)),"ENTERED LATE; ","")&amp;IF(AND(N(A949)&gt;0,K949="",TODAY()-N(A949)&gt;=N('Settings'!$B$5)),"NOT APPROVED; ",""),LEN(IF(N(A949)=0,"NO DATE; ",IF(A949&gt;TODAY(),"FUTURE DATE; ",""))&amp;IF(B949="","NO WORKER; ",IF(COUNTIF('Workers'!$A$2:$A$61,B949)=0,"WORKER NOT ON WORKERS SHEET; ",""))&amp;IF(C949="","NO JOB; ",IF(COUNTIF('Jobs'!$A$2:$A$61,C949)=0,"JOB NOT ON JOBS SHEET; ",""))&amp;IF(AND(N(G949)=0,AND(D949&lt;&gt;"",E949&lt;&gt;""),N(E949)&lt;=N(D949)),"END BEFORE START; ",IF(N(M949)&lt;=0,"NO HOURS; ",""))&amp;IF(AND(N(A949)&gt;0,B949&lt;&gt;"",COUNTIFS('Time Entries'!$A$2:$A$1500,A949,'Time Entries'!$B$2:$B$1500,B949,'Time Entries'!$C$2:$C$1500,C949,'Time Entries'!$M$2:$M$1500,M949)&gt;1),"POSSIBLE DUPLICATE; ","")&amp;IF(AND(N(A949)&gt;0,B949&lt;&gt;"",N('Settings'!$B$2)&gt;0,SUMIFS('Time Entries'!$M$2:$M$1500,'Time Entries'!$A$2:$A$1500,A949,'Time Entries'!$B$2:$B$1500,B949)&gt;N('Settings'!$B$2)),"LONG DAY; ","")&amp;IF(AND(N(A949)&gt;0,N(J949)&gt;0,N(J949)-N(A949)&gt;N('Settings'!$B$4)),"ENTERED LATE; ","")&amp;IF(AND(N(A949)&gt;0,K949="",TODAY()-N(A949)&gt;=N('Settings'!$B$5)),"NOT APPROVED; ",""))-2)))</f>
        <v/>
      </c>
    </row>
    <row r="950">
      <c r="A950" s="6" t="n"/>
      <c r="D950" s="7" t="n"/>
      <c r="E950" s="7" t="n"/>
      <c r="J950" s="6" t="n"/>
      <c r="L950" s="8" t="n"/>
      <c r="M950" s="9">
        <f>IF(NOT(OR(A950&lt;&gt;"",B950&lt;&gt;"",C950&lt;&gt;"")),"",IF(N(G950)&gt;0,N(G950),IF(AND(AND(D950&lt;&gt;"",E950&lt;&gt;""),N(E950)&gt;N(D950)),ROUND((N(E950)-N(D950))*24-N(F950)/60,2),"")))</f>
        <v/>
      </c>
      <c r="N950" s="6">
        <f>IF(N(A950)=0,"",A950-WEEKDAY(A950,3))</f>
        <v/>
      </c>
      <c r="O950" s="8">
        <f>IF(NOT(OR(A950&lt;&gt;"",B950&lt;&gt;"",C950&lt;&gt;"")),"",IF(IF(N(A950)=0,"NO DATE; ",IF(A950&gt;TODAY(),"FUTURE DATE; ",""))&amp;IF(B950="","NO WORKER; ",IF(COUNTIF('Workers'!$A$2:$A$61,B950)=0,"WORKER NOT ON WORKERS SHEET; ",""))&amp;IF(C950="","NO JOB; ",IF(COUNTIF('Jobs'!$A$2:$A$61,C950)=0,"JOB NOT ON JOBS SHEET; ",""))&amp;IF(AND(N(G950)=0,AND(D950&lt;&gt;"",E950&lt;&gt;""),N(E950)&lt;=N(D950)),"END BEFORE START; ",IF(N(M950)&lt;=0,"NO HOURS; ",""))&amp;IF(AND(N(A950)&gt;0,B950&lt;&gt;"",COUNTIFS('Time Entries'!$A$2:$A$1500,A950,'Time Entries'!$B$2:$B$1500,B950,'Time Entries'!$C$2:$C$1500,C950,'Time Entries'!$M$2:$M$1500,M950)&gt;1),"POSSIBLE DUPLICATE; ","")&amp;IF(AND(N(A950)&gt;0,B950&lt;&gt;"",N('Settings'!$B$2)&gt;0,SUMIFS('Time Entries'!$M$2:$M$1500,'Time Entries'!$A$2:$A$1500,A950,'Time Entries'!$B$2:$B$1500,B950)&gt;N('Settings'!$B$2)),"LONG DAY; ","")&amp;IF(AND(N(A950)&gt;0,N(J950)&gt;0,N(J950)-N(A950)&gt;N('Settings'!$B$4)),"ENTERED LATE; ","")&amp;IF(AND(N(A950)&gt;0,K950="",TODAY()-N(A950)&gt;=N('Settings'!$B$5)),"NOT APPROVED; ","")="","",LEFT(IF(N(A950)=0,"NO DATE; ",IF(A950&gt;TODAY(),"FUTURE DATE; ",""))&amp;IF(B950="","NO WORKER; ",IF(COUNTIF('Workers'!$A$2:$A$61,B950)=0,"WORKER NOT ON WORKERS SHEET; ",""))&amp;IF(C950="","NO JOB; ",IF(COUNTIF('Jobs'!$A$2:$A$61,C950)=0,"JOB NOT ON JOBS SHEET; ",""))&amp;IF(AND(N(G950)=0,AND(D950&lt;&gt;"",E950&lt;&gt;""),N(E950)&lt;=N(D950)),"END BEFORE START; ",IF(N(M950)&lt;=0,"NO HOURS; ",""))&amp;IF(AND(N(A950)&gt;0,B950&lt;&gt;"",COUNTIFS('Time Entries'!$A$2:$A$1500,A950,'Time Entries'!$B$2:$B$1500,B950,'Time Entries'!$C$2:$C$1500,C950,'Time Entries'!$M$2:$M$1500,M950)&gt;1),"POSSIBLE DUPLICATE; ","")&amp;IF(AND(N(A950)&gt;0,B950&lt;&gt;"",N('Settings'!$B$2)&gt;0,SUMIFS('Time Entries'!$M$2:$M$1500,'Time Entries'!$A$2:$A$1500,A950,'Time Entries'!$B$2:$B$1500,B950)&gt;N('Settings'!$B$2)),"LONG DAY; ","")&amp;IF(AND(N(A950)&gt;0,N(J950)&gt;0,N(J950)-N(A950)&gt;N('Settings'!$B$4)),"ENTERED LATE; ","")&amp;IF(AND(N(A950)&gt;0,K950="",TODAY()-N(A950)&gt;=N('Settings'!$B$5)),"NOT APPROVED; ",""),LEN(IF(N(A950)=0,"NO DATE; ",IF(A950&gt;TODAY(),"FUTURE DATE; ",""))&amp;IF(B950="","NO WORKER; ",IF(COUNTIF('Workers'!$A$2:$A$61,B950)=0,"WORKER NOT ON WORKERS SHEET; ",""))&amp;IF(C950="","NO JOB; ",IF(COUNTIF('Jobs'!$A$2:$A$61,C950)=0,"JOB NOT ON JOBS SHEET; ",""))&amp;IF(AND(N(G950)=0,AND(D950&lt;&gt;"",E950&lt;&gt;""),N(E950)&lt;=N(D950)),"END BEFORE START; ",IF(N(M950)&lt;=0,"NO HOURS; ",""))&amp;IF(AND(N(A950)&gt;0,B950&lt;&gt;"",COUNTIFS('Time Entries'!$A$2:$A$1500,A950,'Time Entries'!$B$2:$B$1500,B950,'Time Entries'!$C$2:$C$1500,C950,'Time Entries'!$M$2:$M$1500,M950)&gt;1),"POSSIBLE DUPLICATE; ","")&amp;IF(AND(N(A950)&gt;0,B950&lt;&gt;"",N('Settings'!$B$2)&gt;0,SUMIFS('Time Entries'!$M$2:$M$1500,'Time Entries'!$A$2:$A$1500,A950,'Time Entries'!$B$2:$B$1500,B950)&gt;N('Settings'!$B$2)),"LONG DAY; ","")&amp;IF(AND(N(A950)&gt;0,N(J950)&gt;0,N(J950)-N(A950)&gt;N('Settings'!$B$4)),"ENTERED LATE; ","")&amp;IF(AND(N(A950)&gt;0,K950="",TODAY()-N(A950)&gt;=N('Settings'!$B$5)),"NOT APPROVED; ",""))-2)))</f>
        <v/>
      </c>
    </row>
    <row r="951">
      <c r="A951" s="6" t="n"/>
      <c r="D951" s="7" t="n"/>
      <c r="E951" s="7" t="n"/>
      <c r="J951" s="6" t="n"/>
      <c r="L951" s="8" t="n"/>
      <c r="M951" s="9">
        <f>IF(NOT(OR(A951&lt;&gt;"",B951&lt;&gt;"",C951&lt;&gt;"")),"",IF(N(G951)&gt;0,N(G951),IF(AND(AND(D951&lt;&gt;"",E951&lt;&gt;""),N(E951)&gt;N(D951)),ROUND((N(E951)-N(D951))*24-N(F951)/60,2),"")))</f>
        <v/>
      </c>
      <c r="N951" s="6">
        <f>IF(N(A951)=0,"",A951-WEEKDAY(A951,3))</f>
        <v/>
      </c>
      <c r="O951" s="8">
        <f>IF(NOT(OR(A951&lt;&gt;"",B951&lt;&gt;"",C951&lt;&gt;"")),"",IF(IF(N(A951)=0,"NO DATE; ",IF(A951&gt;TODAY(),"FUTURE DATE; ",""))&amp;IF(B951="","NO WORKER; ",IF(COUNTIF('Workers'!$A$2:$A$61,B951)=0,"WORKER NOT ON WORKERS SHEET; ",""))&amp;IF(C951="","NO JOB; ",IF(COUNTIF('Jobs'!$A$2:$A$61,C951)=0,"JOB NOT ON JOBS SHEET; ",""))&amp;IF(AND(N(G951)=0,AND(D951&lt;&gt;"",E951&lt;&gt;""),N(E951)&lt;=N(D951)),"END BEFORE START; ",IF(N(M951)&lt;=0,"NO HOURS; ",""))&amp;IF(AND(N(A951)&gt;0,B951&lt;&gt;"",COUNTIFS('Time Entries'!$A$2:$A$1500,A951,'Time Entries'!$B$2:$B$1500,B951,'Time Entries'!$C$2:$C$1500,C951,'Time Entries'!$M$2:$M$1500,M951)&gt;1),"POSSIBLE DUPLICATE; ","")&amp;IF(AND(N(A951)&gt;0,B951&lt;&gt;"",N('Settings'!$B$2)&gt;0,SUMIFS('Time Entries'!$M$2:$M$1500,'Time Entries'!$A$2:$A$1500,A951,'Time Entries'!$B$2:$B$1500,B951)&gt;N('Settings'!$B$2)),"LONG DAY; ","")&amp;IF(AND(N(A951)&gt;0,N(J951)&gt;0,N(J951)-N(A951)&gt;N('Settings'!$B$4)),"ENTERED LATE; ","")&amp;IF(AND(N(A951)&gt;0,K951="",TODAY()-N(A951)&gt;=N('Settings'!$B$5)),"NOT APPROVED; ","")="","",LEFT(IF(N(A951)=0,"NO DATE; ",IF(A951&gt;TODAY(),"FUTURE DATE; ",""))&amp;IF(B951="","NO WORKER; ",IF(COUNTIF('Workers'!$A$2:$A$61,B951)=0,"WORKER NOT ON WORKERS SHEET; ",""))&amp;IF(C951="","NO JOB; ",IF(COUNTIF('Jobs'!$A$2:$A$61,C951)=0,"JOB NOT ON JOBS SHEET; ",""))&amp;IF(AND(N(G951)=0,AND(D951&lt;&gt;"",E951&lt;&gt;""),N(E951)&lt;=N(D951)),"END BEFORE START; ",IF(N(M951)&lt;=0,"NO HOURS; ",""))&amp;IF(AND(N(A951)&gt;0,B951&lt;&gt;"",COUNTIFS('Time Entries'!$A$2:$A$1500,A951,'Time Entries'!$B$2:$B$1500,B951,'Time Entries'!$C$2:$C$1500,C951,'Time Entries'!$M$2:$M$1500,M951)&gt;1),"POSSIBLE DUPLICATE; ","")&amp;IF(AND(N(A951)&gt;0,B951&lt;&gt;"",N('Settings'!$B$2)&gt;0,SUMIFS('Time Entries'!$M$2:$M$1500,'Time Entries'!$A$2:$A$1500,A951,'Time Entries'!$B$2:$B$1500,B951)&gt;N('Settings'!$B$2)),"LONG DAY; ","")&amp;IF(AND(N(A951)&gt;0,N(J951)&gt;0,N(J951)-N(A951)&gt;N('Settings'!$B$4)),"ENTERED LATE; ","")&amp;IF(AND(N(A951)&gt;0,K951="",TODAY()-N(A951)&gt;=N('Settings'!$B$5)),"NOT APPROVED; ",""),LEN(IF(N(A951)=0,"NO DATE; ",IF(A951&gt;TODAY(),"FUTURE DATE; ",""))&amp;IF(B951="","NO WORKER; ",IF(COUNTIF('Workers'!$A$2:$A$61,B951)=0,"WORKER NOT ON WORKERS SHEET; ",""))&amp;IF(C951="","NO JOB; ",IF(COUNTIF('Jobs'!$A$2:$A$61,C951)=0,"JOB NOT ON JOBS SHEET; ",""))&amp;IF(AND(N(G951)=0,AND(D951&lt;&gt;"",E951&lt;&gt;""),N(E951)&lt;=N(D951)),"END BEFORE START; ",IF(N(M951)&lt;=0,"NO HOURS; ",""))&amp;IF(AND(N(A951)&gt;0,B951&lt;&gt;"",COUNTIFS('Time Entries'!$A$2:$A$1500,A951,'Time Entries'!$B$2:$B$1500,B951,'Time Entries'!$C$2:$C$1500,C951,'Time Entries'!$M$2:$M$1500,M951)&gt;1),"POSSIBLE DUPLICATE; ","")&amp;IF(AND(N(A951)&gt;0,B951&lt;&gt;"",N('Settings'!$B$2)&gt;0,SUMIFS('Time Entries'!$M$2:$M$1500,'Time Entries'!$A$2:$A$1500,A951,'Time Entries'!$B$2:$B$1500,B951)&gt;N('Settings'!$B$2)),"LONG DAY; ","")&amp;IF(AND(N(A951)&gt;0,N(J951)&gt;0,N(J951)-N(A951)&gt;N('Settings'!$B$4)),"ENTERED LATE; ","")&amp;IF(AND(N(A951)&gt;0,K951="",TODAY()-N(A951)&gt;=N('Settings'!$B$5)),"NOT APPROVED; ",""))-2)))</f>
        <v/>
      </c>
    </row>
    <row r="952">
      <c r="A952" s="6" t="n"/>
      <c r="D952" s="7" t="n"/>
      <c r="E952" s="7" t="n"/>
      <c r="J952" s="6" t="n"/>
      <c r="L952" s="8" t="n"/>
      <c r="M952" s="9">
        <f>IF(NOT(OR(A952&lt;&gt;"",B952&lt;&gt;"",C952&lt;&gt;"")),"",IF(N(G952)&gt;0,N(G952),IF(AND(AND(D952&lt;&gt;"",E952&lt;&gt;""),N(E952)&gt;N(D952)),ROUND((N(E952)-N(D952))*24-N(F952)/60,2),"")))</f>
        <v/>
      </c>
      <c r="N952" s="6">
        <f>IF(N(A952)=0,"",A952-WEEKDAY(A952,3))</f>
        <v/>
      </c>
      <c r="O952" s="8">
        <f>IF(NOT(OR(A952&lt;&gt;"",B952&lt;&gt;"",C952&lt;&gt;"")),"",IF(IF(N(A952)=0,"NO DATE; ",IF(A952&gt;TODAY(),"FUTURE DATE; ",""))&amp;IF(B952="","NO WORKER; ",IF(COUNTIF('Workers'!$A$2:$A$61,B952)=0,"WORKER NOT ON WORKERS SHEET; ",""))&amp;IF(C952="","NO JOB; ",IF(COUNTIF('Jobs'!$A$2:$A$61,C952)=0,"JOB NOT ON JOBS SHEET; ",""))&amp;IF(AND(N(G952)=0,AND(D952&lt;&gt;"",E952&lt;&gt;""),N(E952)&lt;=N(D952)),"END BEFORE START; ",IF(N(M952)&lt;=0,"NO HOURS; ",""))&amp;IF(AND(N(A952)&gt;0,B952&lt;&gt;"",COUNTIFS('Time Entries'!$A$2:$A$1500,A952,'Time Entries'!$B$2:$B$1500,B952,'Time Entries'!$C$2:$C$1500,C952,'Time Entries'!$M$2:$M$1500,M952)&gt;1),"POSSIBLE DUPLICATE; ","")&amp;IF(AND(N(A952)&gt;0,B952&lt;&gt;"",N('Settings'!$B$2)&gt;0,SUMIFS('Time Entries'!$M$2:$M$1500,'Time Entries'!$A$2:$A$1500,A952,'Time Entries'!$B$2:$B$1500,B952)&gt;N('Settings'!$B$2)),"LONG DAY; ","")&amp;IF(AND(N(A952)&gt;0,N(J952)&gt;0,N(J952)-N(A952)&gt;N('Settings'!$B$4)),"ENTERED LATE; ","")&amp;IF(AND(N(A952)&gt;0,K952="",TODAY()-N(A952)&gt;=N('Settings'!$B$5)),"NOT APPROVED; ","")="","",LEFT(IF(N(A952)=0,"NO DATE; ",IF(A952&gt;TODAY(),"FUTURE DATE; ",""))&amp;IF(B952="","NO WORKER; ",IF(COUNTIF('Workers'!$A$2:$A$61,B952)=0,"WORKER NOT ON WORKERS SHEET; ",""))&amp;IF(C952="","NO JOB; ",IF(COUNTIF('Jobs'!$A$2:$A$61,C952)=0,"JOB NOT ON JOBS SHEET; ",""))&amp;IF(AND(N(G952)=0,AND(D952&lt;&gt;"",E952&lt;&gt;""),N(E952)&lt;=N(D952)),"END BEFORE START; ",IF(N(M952)&lt;=0,"NO HOURS; ",""))&amp;IF(AND(N(A952)&gt;0,B952&lt;&gt;"",COUNTIFS('Time Entries'!$A$2:$A$1500,A952,'Time Entries'!$B$2:$B$1500,B952,'Time Entries'!$C$2:$C$1500,C952,'Time Entries'!$M$2:$M$1500,M952)&gt;1),"POSSIBLE DUPLICATE; ","")&amp;IF(AND(N(A952)&gt;0,B952&lt;&gt;"",N('Settings'!$B$2)&gt;0,SUMIFS('Time Entries'!$M$2:$M$1500,'Time Entries'!$A$2:$A$1500,A952,'Time Entries'!$B$2:$B$1500,B952)&gt;N('Settings'!$B$2)),"LONG DAY; ","")&amp;IF(AND(N(A952)&gt;0,N(J952)&gt;0,N(J952)-N(A952)&gt;N('Settings'!$B$4)),"ENTERED LATE; ","")&amp;IF(AND(N(A952)&gt;0,K952="",TODAY()-N(A952)&gt;=N('Settings'!$B$5)),"NOT APPROVED; ",""),LEN(IF(N(A952)=0,"NO DATE; ",IF(A952&gt;TODAY(),"FUTURE DATE; ",""))&amp;IF(B952="","NO WORKER; ",IF(COUNTIF('Workers'!$A$2:$A$61,B952)=0,"WORKER NOT ON WORKERS SHEET; ",""))&amp;IF(C952="","NO JOB; ",IF(COUNTIF('Jobs'!$A$2:$A$61,C952)=0,"JOB NOT ON JOBS SHEET; ",""))&amp;IF(AND(N(G952)=0,AND(D952&lt;&gt;"",E952&lt;&gt;""),N(E952)&lt;=N(D952)),"END BEFORE START; ",IF(N(M952)&lt;=0,"NO HOURS; ",""))&amp;IF(AND(N(A952)&gt;0,B952&lt;&gt;"",COUNTIFS('Time Entries'!$A$2:$A$1500,A952,'Time Entries'!$B$2:$B$1500,B952,'Time Entries'!$C$2:$C$1500,C952,'Time Entries'!$M$2:$M$1500,M952)&gt;1),"POSSIBLE DUPLICATE; ","")&amp;IF(AND(N(A952)&gt;0,B952&lt;&gt;"",N('Settings'!$B$2)&gt;0,SUMIFS('Time Entries'!$M$2:$M$1500,'Time Entries'!$A$2:$A$1500,A952,'Time Entries'!$B$2:$B$1500,B952)&gt;N('Settings'!$B$2)),"LONG DAY; ","")&amp;IF(AND(N(A952)&gt;0,N(J952)&gt;0,N(J952)-N(A952)&gt;N('Settings'!$B$4)),"ENTERED LATE; ","")&amp;IF(AND(N(A952)&gt;0,K952="",TODAY()-N(A952)&gt;=N('Settings'!$B$5)),"NOT APPROVED; ",""))-2)))</f>
        <v/>
      </c>
    </row>
    <row r="953">
      <c r="A953" s="6" t="n"/>
      <c r="D953" s="7" t="n"/>
      <c r="E953" s="7" t="n"/>
      <c r="J953" s="6" t="n"/>
      <c r="L953" s="8" t="n"/>
      <c r="M953" s="9">
        <f>IF(NOT(OR(A953&lt;&gt;"",B953&lt;&gt;"",C953&lt;&gt;"")),"",IF(N(G953)&gt;0,N(G953),IF(AND(AND(D953&lt;&gt;"",E953&lt;&gt;""),N(E953)&gt;N(D953)),ROUND((N(E953)-N(D953))*24-N(F953)/60,2),"")))</f>
        <v/>
      </c>
      <c r="N953" s="6">
        <f>IF(N(A953)=0,"",A953-WEEKDAY(A953,3))</f>
        <v/>
      </c>
      <c r="O953" s="8">
        <f>IF(NOT(OR(A953&lt;&gt;"",B953&lt;&gt;"",C953&lt;&gt;"")),"",IF(IF(N(A953)=0,"NO DATE; ",IF(A953&gt;TODAY(),"FUTURE DATE; ",""))&amp;IF(B953="","NO WORKER; ",IF(COUNTIF('Workers'!$A$2:$A$61,B953)=0,"WORKER NOT ON WORKERS SHEET; ",""))&amp;IF(C953="","NO JOB; ",IF(COUNTIF('Jobs'!$A$2:$A$61,C953)=0,"JOB NOT ON JOBS SHEET; ",""))&amp;IF(AND(N(G953)=0,AND(D953&lt;&gt;"",E953&lt;&gt;""),N(E953)&lt;=N(D953)),"END BEFORE START; ",IF(N(M953)&lt;=0,"NO HOURS; ",""))&amp;IF(AND(N(A953)&gt;0,B953&lt;&gt;"",COUNTIFS('Time Entries'!$A$2:$A$1500,A953,'Time Entries'!$B$2:$B$1500,B953,'Time Entries'!$C$2:$C$1500,C953,'Time Entries'!$M$2:$M$1500,M953)&gt;1),"POSSIBLE DUPLICATE; ","")&amp;IF(AND(N(A953)&gt;0,B953&lt;&gt;"",N('Settings'!$B$2)&gt;0,SUMIFS('Time Entries'!$M$2:$M$1500,'Time Entries'!$A$2:$A$1500,A953,'Time Entries'!$B$2:$B$1500,B953)&gt;N('Settings'!$B$2)),"LONG DAY; ","")&amp;IF(AND(N(A953)&gt;0,N(J953)&gt;0,N(J953)-N(A953)&gt;N('Settings'!$B$4)),"ENTERED LATE; ","")&amp;IF(AND(N(A953)&gt;0,K953="",TODAY()-N(A953)&gt;=N('Settings'!$B$5)),"NOT APPROVED; ","")="","",LEFT(IF(N(A953)=0,"NO DATE; ",IF(A953&gt;TODAY(),"FUTURE DATE; ",""))&amp;IF(B953="","NO WORKER; ",IF(COUNTIF('Workers'!$A$2:$A$61,B953)=0,"WORKER NOT ON WORKERS SHEET; ",""))&amp;IF(C953="","NO JOB; ",IF(COUNTIF('Jobs'!$A$2:$A$61,C953)=0,"JOB NOT ON JOBS SHEET; ",""))&amp;IF(AND(N(G953)=0,AND(D953&lt;&gt;"",E953&lt;&gt;""),N(E953)&lt;=N(D953)),"END BEFORE START; ",IF(N(M953)&lt;=0,"NO HOURS; ",""))&amp;IF(AND(N(A953)&gt;0,B953&lt;&gt;"",COUNTIFS('Time Entries'!$A$2:$A$1500,A953,'Time Entries'!$B$2:$B$1500,B953,'Time Entries'!$C$2:$C$1500,C953,'Time Entries'!$M$2:$M$1500,M953)&gt;1),"POSSIBLE DUPLICATE; ","")&amp;IF(AND(N(A953)&gt;0,B953&lt;&gt;"",N('Settings'!$B$2)&gt;0,SUMIFS('Time Entries'!$M$2:$M$1500,'Time Entries'!$A$2:$A$1500,A953,'Time Entries'!$B$2:$B$1500,B953)&gt;N('Settings'!$B$2)),"LONG DAY; ","")&amp;IF(AND(N(A953)&gt;0,N(J953)&gt;0,N(J953)-N(A953)&gt;N('Settings'!$B$4)),"ENTERED LATE; ","")&amp;IF(AND(N(A953)&gt;0,K953="",TODAY()-N(A953)&gt;=N('Settings'!$B$5)),"NOT APPROVED; ",""),LEN(IF(N(A953)=0,"NO DATE; ",IF(A953&gt;TODAY(),"FUTURE DATE; ",""))&amp;IF(B953="","NO WORKER; ",IF(COUNTIF('Workers'!$A$2:$A$61,B953)=0,"WORKER NOT ON WORKERS SHEET; ",""))&amp;IF(C953="","NO JOB; ",IF(COUNTIF('Jobs'!$A$2:$A$61,C953)=0,"JOB NOT ON JOBS SHEET; ",""))&amp;IF(AND(N(G953)=0,AND(D953&lt;&gt;"",E953&lt;&gt;""),N(E953)&lt;=N(D953)),"END BEFORE START; ",IF(N(M953)&lt;=0,"NO HOURS; ",""))&amp;IF(AND(N(A953)&gt;0,B953&lt;&gt;"",COUNTIFS('Time Entries'!$A$2:$A$1500,A953,'Time Entries'!$B$2:$B$1500,B953,'Time Entries'!$C$2:$C$1500,C953,'Time Entries'!$M$2:$M$1500,M953)&gt;1),"POSSIBLE DUPLICATE; ","")&amp;IF(AND(N(A953)&gt;0,B953&lt;&gt;"",N('Settings'!$B$2)&gt;0,SUMIFS('Time Entries'!$M$2:$M$1500,'Time Entries'!$A$2:$A$1500,A953,'Time Entries'!$B$2:$B$1500,B953)&gt;N('Settings'!$B$2)),"LONG DAY; ","")&amp;IF(AND(N(A953)&gt;0,N(J953)&gt;0,N(J953)-N(A953)&gt;N('Settings'!$B$4)),"ENTERED LATE; ","")&amp;IF(AND(N(A953)&gt;0,K953="",TODAY()-N(A953)&gt;=N('Settings'!$B$5)),"NOT APPROVED; ",""))-2)))</f>
        <v/>
      </c>
    </row>
    <row r="954">
      <c r="A954" s="6" t="n"/>
      <c r="D954" s="7" t="n"/>
      <c r="E954" s="7" t="n"/>
      <c r="J954" s="6" t="n"/>
      <c r="L954" s="8" t="n"/>
      <c r="M954" s="9">
        <f>IF(NOT(OR(A954&lt;&gt;"",B954&lt;&gt;"",C954&lt;&gt;"")),"",IF(N(G954)&gt;0,N(G954),IF(AND(AND(D954&lt;&gt;"",E954&lt;&gt;""),N(E954)&gt;N(D954)),ROUND((N(E954)-N(D954))*24-N(F954)/60,2),"")))</f>
        <v/>
      </c>
      <c r="N954" s="6">
        <f>IF(N(A954)=0,"",A954-WEEKDAY(A954,3))</f>
        <v/>
      </c>
      <c r="O954" s="8">
        <f>IF(NOT(OR(A954&lt;&gt;"",B954&lt;&gt;"",C954&lt;&gt;"")),"",IF(IF(N(A954)=0,"NO DATE; ",IF(A954&gt;TODAY(),"FUTURE DATE; ",""))&amp;IF(B954="","NO WORKER; ",IF(COUNTIF('Workers'!$A$2:$A$61,B954)=0,"WORKER NOT ON WORKERS SHEET; ",""))&amp;IF(C954="","NO JOB; ",IF(COUNTIF('Jobs'!$A$2:$A$61,C954)=0,"JOB NOT ON JOBS SHEET; ",""))&amp;IF(AND(N(G954)=0,AND(D954&lt;&gt;"",E954&lt;&gt;""),N(E954)&lt;=N(D954)),"END BEFORE START; ",IF(N(M954)&lt;=0,"NO HOURS; ",""))&amp;IF(AND(N(A954)&gt;0,B954&lt;&gt;"",COUNTIFS('Time Entries'!$A$2:$A$1500,A954,'Time Entries'!$B$2:$B$1500,B954,'Time Entries'!$C$2:$C$1500,C954,'Time Entries'!$M$2:$M$1500,M954)&gt;1),"POSSIBLE DUPLICATE; ","")&amp;IF(AND(N(A954)&gt;0,B954&lt;&gt;"",N('Settings'!$B$2)&gt;0,SUMIFS('Time Entries'!$M$2:$M$1500,'Time Entries'!$A$2:$A$1500,A954,'Time Entries'!$B$2:$B$1500,B954)&gt;N('Settings'!$B$2)),"LONG DAY; ","")&amp;IF(AND(N(A954)&gt;0,N(J954)&gt;0,N(J954)-N(A954)&gt;N('Settings'!$B$4)),"ENTERED LATE; ","")&amp;IF(AND(N(A954)&gt;0,K954="",TODAY()-N(A954)&gt;=N('Settings'!$B$5)),"NOT APPROVED; ","")="","",LEFT(IF(N(A954)=0,"NO DATE; ",IF(A954&gt;TODAY(),"FUTURE DATE; ",""))&amp;IF(B954="","NO WORKER; ",IF(COUNTIF('Workers'!$A$2:$A$61,B954)=0,"WORKER NOT ON WORKERS SHEET; ",""))&amp;IF(C954="","NO JOB; ",IF(COUNTIF('Jobs'!$A$2:$A$61,C954)=0,"JOB NOT ON JOBS SHEET; ",""))&amp;IF(AND(N(G954)=0,AND(D954&lt;&gt;"",E954&lt;&gt;""),N(E954)&lt;=N(D954)),"END BEFORE START; ",IF(N(M954)&lt;=0,"NO HOURS; ",""))&amp;IF(AND(N(A954)&gt;0,B954&lt;&gt;"",COUNTIFS('Time Entries'!$A$2:$A$1500,A954,'Time Entries'!$B$2:$B$1500,B954,'Time Entries'!$C$2:$C$1500,C954,'Time Entries'!$M$2:$M$1500,M954)&gt;1),"POSSIBLE DUPLICATE; ","")&amp;IF(AND(N(A954)&gt;0,B954&lt;&gt;"",N('Settings'!$B$2)&gt;0,SUMIFS('Time Entries'!$M$2:$M$1500,'Time Entries'!$A$2:$A$1500,A954,'Time Entries'!$B$2:$B$1500,B954)&gt;N('Settings'!$B$2)),"LONG DAY; ","")&amp;IF(AND(N(A954)&gt;0,N(J954)&gt;0,N(J954)-N(A954)&gt;N('Settings'!$B$4)),"ENTERED LATE; ","")&amp;IF(AND(N(A954)&gt;0,K954="",TODAY()-N(A954)&gt;=N('Settings'!$B$5)),"NOT APPROVED; ",""),LEN(IF(N(A954)=0,"NO DATE; ",IF(A954&gt;TODAY(),"FUTURE DATE; ",""))&amp;IF(B954="","NO WORKER; ",IF(COUNTIF('Workers'!$A$2:$A$61,B954)=0,"WORKER NOT ON WORKERS SHEET; ",""))&amp;IF(C954="","NO JOB; ",IF(COUNTIF('Jobs'!$A$2:$A$61,C954)=0,"JOB NOT ON JOBS SHEET; ",""))&amp;IF(AND(N(G954)=0,AND(D954&lt;&gt;"",E954&lt;&gt;""),N(E954)&lt;=N(D954)),"END BEFORE START; ",IF(N(M954)&lt;=0,"NO HOURS; ",""))&amp;IF(AND(N(A954)&gt;0,B954&lt;&gt;"",COUNTIFS('Time Entries'!$A$2:$A$1500,A954,'Time Entries'!$B$2:$B$1500,B954,'Time Entries'!$C$2:$C$1500,C954,'Time Entries'!$M$2:$M$1500,M954)&gt;1),"POSSIBLE DUPLICATE; ","")&amp;IF(AND(N(A954)&gt;0,B954&lt;&gt;"",N('Settings'!$B$2)&gt;0,SUMIFS('Time Entries'!$M$2:$M$1500,'Time Entries'!$A$2:$A$1500,A954,'Time Entries'!$B$2:$B$1500,B954)&gt;N('Settings'!$B$2)),"LONG DAY; ","")&amp;IF(AND(N(A954)&gt;0,N(J954)&gt;0,N(J954)-N(A954)&gt;N('Settings'!$B$4)),"ENTERED LATE; ","")&amp;IF(AND(N(A954)&gt;0,K954="",TODAY()-N(A954)&gt;=N('Settings'!$B$5)),"NOT APPROVED; ",""))-2)))</f>
        <v/>
      </c>
    </row>
    <row r="955">
      <c r="A955" s="6" t="n"/>
      <c r="D955" s="7" t="n"/>
      <c r="E955" s="7" t="n"/>
      <c r="J955" s="6" t="n"/>
      <c r="L955" s="8" t="n"/>
      <c r="M955" s="9">
        <f>IF(NOT(OR(A955&lt;&gt;"",B955&lt;&gt;"",C955&lt;&gt;"")),"",IF(N(G955)&gt;0,N(G955),IF(AND(AND(D955&lt;&gt;"",E955&lt;&gt;""),N(E955)&gt;N(D955)),ROUND((N(E955)-N(D955))*24-N(F955)/60,2),"")))</f>
        <v/>
      </c>
      <c r="N955" s="6">
        <f>IF(N(A955)=0,"",A955-WEEKDAY(A955,3))</f>
        <v/>
      </c>
      <c r="O955" s="8">
        <f>IF(NOT(OR(A955&lt;&gt;"",B955&lt;&gt;"",C955&lt;&gt;"")),"",IF(IF(N(A955)=0,"NO DATE; ",IF(A955&gt;TODAY(),"FUTURE DATE; ",""))&amp;IF(B955="","NO WORKER; ",IF(COUNTIF('Workers'!$A$2:$A$61,B955)=0,"WORKER NOT ON WORKERS SHEET; ",""))&amp;IF(C955="","NO JOB; ",IF(COUNTIF('Jobs'!$A$2:$A$61,C955)=0,"JOB NOT ON JOBS SHEET; ",""))&amp;IF(AND(N(G955)=0,AND(D955&lt;&gt;"",E955&lt;&gt;""),N(E955)&lt;=N(D955)),"END BEFORE START; ",IF(N(M955)&lt;=0,"NO HOURS; ",""))&amp;IF(AND(N(A955)&gt;0,B955&lt;&gt;"",COUNTIFS('Time Entries'!$A$2:$A$1500,A955,'Time Entries'!$B$2:$B$1500,B955,'Time Entries'!$C$2:$C$1500,C955,'Time Entries'!$M$2:$M$1500,M955)&gt;1),"POSSIBLE DUPLICATE; ","")&amp;IF(AND(N(A955)&gt;0,B955&lt;&gt;"",N('Settings'!$B$2)&gt;0,SUMIFS('Time Entries'!$M$2:$M$1500,'Time Entries'!$A$2:$A$1500,A955,'Time Entries'!$B$2:$B$1500,B955)&gt;N('Settings'!$B$2)),"LONG DAY; ","")&amp;IF(AND(N(A955)&gt;0,N(J955)&gt;0,N(J955)-N(A955)&gt;N('Settings'!$B$4)),"ENTERED LATE; ","")&amp;IF(AND(N(A955)&gt;0,K955="",TODAY()-N(A955)&gt;=N('Settings'!$B$5)),"NOT APPROVED; ","")="","",LEFT(IF(N(A955)=0,"NO DATE; ",IF(A955&gt;TODAY(),"FUTURE DATE; ",""))&amp;IF(B955="","NO WORKER; ",IF(COUNTIF('Workers'!$A$2:$A$61,B955)=0,"WORKER NOT ON WORKERS SHEET; ",""))&amp;IF(C955="","NO JOB; ",IF(COUNTIF('Jobs'!$A$2:$A$61,C955)=0,"JOB NOT ON JOBS SHEET; ",""))&amp;IF(AND(N(G955)=0,AND(D955&lt;&gt;"",E955&lt;&gt;""),N(E955)&lt;=N(D955)),"END BEFORE START; ",IF(N(M955)&lt;=0,"NO HOURS; ",""))&amp;IF(AND(N(A955)&gt;0,B955&lt;&gt;"",COUNTIFS('Time Entries'!$A$2:$A$1500,A955,'Time Entries'!$B$2:$B$1500,B955,'Time Entries'!$C$2:$C$1500,C955,'Time Entries'!$M$2:$M$1500,M955)&gt;1),"POSSIBLE DUPLICATE; ","")&amp;IF(AND(N(A955)&gt;0,B955&lt;&gt;"",N('Settings'!$B$2)&gt;0,SUMIFS('Time Entries'!$M$2:$M$1500,'Time Entries'!$A$2:$A$1500,A955,'Time Entries'!$B$2:$B$1500,B955)&gt;N('Settings'!$B$2)),"LONG DAY; ","")&amp;IF(AND(N(A955)&gt;0,N(J955)&gt;0,N(J955)-N(A955)&gt;N('Settings'!$B$4)),"ENTERED LATE; ","")&amp;IF(AND(N(A955)&gt;0,K955="",TODAY()-N(A955)&gt;=N('Settings'!$B$5)),"NOT APPROVED; ",""),LEN(IF(N(A955)=0,"NO DATE; ",IF(A955&gt;TODAY(),"FUTURE DATE; ",""))&amp;IF(B955="","NO WORKER; ",IF(COUNTIF('Workers'!$A$2:$A$61,B955)=0,"WORKER NOT ON WORKERS SHEET; ",""))&amp;IF(C955="","NO JOB; ",IF(COUNTIF('Jobs'!$A$2:$A$61,C955)=0,"JOB NOT ON JOBS SHEET; ",""))&amp;IF(AND(N(G955)=0,AND(D955&lt;&gt;"",E955&lt;&gt;""),N(E955)&lt;=N(D955)),"END BEFORE START; ",IF(N(M955)&lt;=0,"NO HOURS; ",""))&amp;IF(AND(N(A955)&gt;0,B955&lt;&gt;"",COUNTIFS('Time Entries'!$A$2:$A$1500,A955,'Time Entries'!$B$2:$B$1500,B955,'Time Entries'!$C$2:$C$1500,C955,'Time Entries'!$M$2:$M$1500,M955)&gt;1),"POSSIBLE DUPLICATE; ","")&amp;IF(AND(N(A955)&gt;0,B955&lt;&gt;"",N('Settings'!$B$2)&gt;0,SUMIFS('Time Entries'!$M$2:$M$1500,'Time Entries'!$A$2:$A$1500,A955,'Time Entries'!$B$2:$B$1500,B955)&gt;N('Settings'!$B$2)),"LONG DAY; ","")&amp;IF(AND(N(A955)&gt;0,N(J955)&gt;0,N(J955)-N(A955)&gt;N('Settings'!$B$4)),"ENTERED LATE; ","")&amp;IF(AND(N(A955)&gt;0,K955="",TODAY()-N(A955)&gt;=N('Settings'!$B$5)),"NOT APPROVED; ",""))-2)))</f>
        <v/>
      </c>
    </row>
    <row r="956">
      <c r="A956" s="6" t="n"/>
      <c r="D956" s="7" t="n"/>
      <c r="E956" s="7" t="n"/>
      <c r="J956" s="6" t="n"/>
      <c r="L956" s="8" t="n"/>
      <c r="M956" s="9">
        <f>IF(NOT(OR(A956&lt;&gt;"",B956&lt;&gt;"",C956&lt;&gt;"")),"",IF(N(G956)&gt;0,N(G956),IF(AND(AND(D956&lt;&gt;"",E956&lt;&gt;""),N(E956)&gt;N(D956)),ROUND((N(E956)-N(D956))*24-N(F956)/60,2),"")))</f>
        <v/>
      </c>
      <c r="N956" s="6">
        <f>IF(N(A956)=0,"",A956-WEEKDAY(A956,3))</f>
        <v/>
      </c>
      <c r="O956" s="8">
        <f>IF(NOT(OR(A956&lt;&gt;"",B956&lt;&gt;"",C956&lt;&gt;"")),"",IF(IF(N(A956)=0,"NO DATE; ",IF(A956&gt;TODAY(),"FUTURE DATE; ",""))&amp;IF(B956="","NO WORKER; ",IF(COUNTIF('Workers'!$A$2:$A$61,B956)=0,"WORKER NOT ON WORKERS SHEET; ",""))&amp;IF(C956="","NO JOB; ",IF(COUNTIF('Jobs'!$A$2:$A$61,C956)=0,"JOB NOT ON JOBS SHEET; ",""))&amp;IF(AND(N(G956)=0,AND(D956&lt;&gt;"",E956&lt;&gt;""),N(E956)&lt;=N(D956)),"END BEFORE START; ",IF(N(M956)&lt;=0,"NO HOURS; ",""))&amp;IF(AND(N(A956)&gt;0,B956&lt;&gt;"",COUNTIFS('Time Entries'!$A$2:$A$1500,A956,'Time Entries'!$B$2:$B$1500,B956,'Time Entries'!$C$2:$C$1500,C956,'Time Entries'!$M$2:$M$1500,M956)&gt;1),"POSSIBLE DUPLICATE; ","")&amp;IF(AND(N(A956)&gt;0,B956&lt;&gt;"",N('Settings'!$B$2)&gt;0,SUMIFS('Time Entries'!$M$2:$M$1500,'Time Entries'!$A$2:$A$1500,A956,'Time Entries'!$B$2:$B$1500,B956)&gt;N('Settings'!$B$2)),"LONG DAY; ","")&amp;IF(AND(N(A956)&gt;0,N(J956)&gt;0,N(J956)-N(A956)&gt;N('Settings'!$B$4)),"ENTERED LATE; ","")&amp;IF(AND(N(A956)&gt;0,K956="",TODAY()-N(A956)&gt;=N('Settings'!$B$5)),"NOT APPROVED; ","")="","",LEFT(IF(N(A956)=0,"NO DATE; ",IF(A956&gt;TODAY(),"FUTURE DATE; ",""))&amp;IF(B956="","NO WORKER; ",IF(COUNTIF('Workers'!$A$2:$A$61,B956)=0,"WORKER NOT ON WORKERS SHEET; ",""))&amp;IF(C956="","NO JOB; ",IF(COUNTIF('Jobs'!$A$2:$A$61,C956)=0,"JOB NOT ON JOBS SHEET; ",""))&amp;IF(AND(N(G956)=0,AND(D956&lt;&gt;"",E956&lt;&gt;""),N(E956)&lt;=N(D956)),"END BEFORE START; ",IF(N(M956)&lt;=0,"NO HOURS; ",""))&amp;IF(AND(N(A956)&gt;0,B956&lt;&gt;"",COUNTIFS('Time Entries'!$A$2:$A$1500,A956,'Time Entries'!$B$2:$B$1500,B956,'Time Entries'!$C$2:$C$1500,C956,'Time Entries'!$M$2:$M$1500,M956)&gt;1),"POSSIBLE DUPLICATE; ","")&amp;IF(AND(N(A956)&gt;0,B956&lt;&gt;"",N('Settings'!$B$2)&gt;0,SUMIFS('Time Entries'!$M$2:$M$1500,'Time Entries'!$A$2:$A$1500,A956,'Time Entries'!$B$2:$B$1500,B956)&gt;N('Settings'!$B$2)),"LONG DAY; ","")&amp;IF(AND(N(A956)&gt;0,N(J956)&gt;0,N(J956)-N(A956)&gt;N('Settings'!$B$4)),"ENTERED LATE; ","")&amp;IF(AND(N(A956)&gt;0,K956="",TODAY()-N(A956)&gt;=N('Settings'!$B$5)),"NOT APPROVED; ",""),LEN(IF(N(A956)=0,"NO DATE; ",IF(A956&gt;TODAY(),"FUTURE DATE; ",""))&amp;IF(B956="","NO WORKER; ",IF(COUNTIF('Workers'!$A$2:$A$61,B956)=0,"WORKER NOT ON WORKERS SHEET; ",""))&amp;IF(C956="","NO JOB; ",IF(COUNTIF('Jobs'!$A$2:$A$61,C956)=0,"JOB NOT ON JOBS SHEET; ",""))&amp;IF(AND(N(G956)=0,AND(D956&lt;&gt;"",E956&lt;&gt;""),N(E956)&lt;=N(D956)),"END BEFORE START; ",IF(N(M956)&lt;=0,"NO HOURS; ",""))&amp;IF(AND(N(A956)&gt;0,B956&lt;&gt;"",COUNTIFS('Time Entries'!$A$2:$A$1500,A956,'Time Entries'!$B$2:$B$1500,B956,'Time Entries'!$C$2:$C$1500,C956,'Time Entries'!$M$2:$M$1500,M956)&gt;1),"POSSIBLE DUPLICATE; ","")&amp;IF(AND(N(A956)&gt;0,B956&lt;&gt;"",N('Settings'!$B$2)&gt;0,SUMIFS('Time Entries'!$M$2:$M$1500,'Time Entries'!$A$2:$A$1500,A956,'Time Entries'!$B$2:$B$1500,B956)&gt;N('Settings'!$B$2)),"LONG DAY; ","")&amp;IF(AND(N(A956)&gt;0,N(J956)&gt;0,N(J956)-N(A956)&gt;N('Settings'!$B$4)),"ENTERED LATE; ","")&amp;IF(AND(N(A956)&gt;0,K956="",TODAY()-N(A956)&gt;=N('Settings'!$B$5)),"NOT APPROVED; ",""))-2)))</f>
        <v/>
      </c>
    </row>
    <row r="957">
      <c r="A957" s="6" t="n"/>
      <c r="D957" s="7" t="n"/>
      <c r="E957" s="7" t="n"/>
      <c r="J957" s="6" t="n"/>
      <c r="L957" s="8" t="n"/>
      <c r="M957" s="9">
        <f>IF(NOT(OR(A957&lt;&gt;"",B957&lt;&gt;"",C957&lt;&gt;"")),"",IF(N(G957)&gt;0,N(G957),IF(AND(AND(D957&lt;&gt;"",E957&lt;&gt;""),N(E957)&gt;N(D957)),ROUND((N(E957)-N(D957))*24-N(F957)/60,2),"")))</f>
        <v/>
      </c>
      <c r="N957" s="6">
        <f>IF(N(A957)=0,"",A957-WEEKDAY(A957,3))</f>
        <v/>
      </c>
      <c r="O957" s="8">
        <f>IF(NOT(OR(A957&lt;&gt;"",B957&lt;&gt;"",C957&lt;&gt;"")),"",IF(IF(N(A957)=0,"NO DATE; ",IF(A957&gt;TODAY(),"FUTURE DATE; ",""))&amp;IF(B957="","NO WORKER; ",IF(COUNTIF('Workers'!$A$2:$A$61,B957)=0,"WORKER NOT ON WORKERS SHEET; ",""))&amp;IF(C957="","NO JOB; ",IF(COUNTIF('Jobs'!$A$2:$A$61,C957)=0,"JOB NOT ON JOBS SHEET; ",""))&amp;IF(AND(N(G957)=0,AND(D957&lt;&gt;"",E957&lt;&gt;""),N(E957)&lt;=N(D957)),"END BEFORE START; ",IF(N(M957)&lt;=0,"NO HOURS; ",""))&amp;IF(AND(N(A957)&gt;0,B957&lt;&gt;"",COUNTIFS('Time Entries'!$A$2:$A$1500,A957,'Time Entries'!$B$2:$B$1500,B957,'Time Entries'!$C$2:$C$1500,C957,'Time Entries'!$M$2:$M$1500,M957)&gt;1),"POSSIBLE DUPLICATE; ","")&amp;IF(AND(N(A957)&gt;0,B957&lt;&gt;"",N('Settings'!$B$2)&gt;0,SUMIFS('Time Entries'!$M$2:$M$1500,'Time Entries'!$A$2:$A$1500,A957,'Time Entries'!$B$2:$B$1500,B957)&gt;N('Settings'!$B$2)),"LONG DAY; ","")&amp;IF(AND(N(A957)&gt;0,N(J957)&gt;0,N(J957)-N(A957)&gt;N('Settings'!$B$4)),"ENTERED LATE; ","")&amp;IF(AND(N(A957)&gt;0,K957="",TODAY()-N(A957)&gt;=N('Settings'!$B$5)),"NOT APPROVED; ","")="","",LEFT(IF(N(A957)=0,"NO DATE; ",IF(A957&gt;TODAY(),"FUTURE DATE; ",""))&amp;IF(B957="","NO WORKER; ",IF(COUNTIF('Workers'!$A$2:$A$61,B957)=0,"WORKER NOT ON WORKERS SHEET; ",""))&amp;IF(C957="","NO JOB; ",IF(COUNTIF('Jobs'!$A$2:$A$61,C957)=0,"JOB NOT ON JOBS SHEET; ",""))&amp;IF(AND(N(G957)=0,AND(D957&lt;&gt;"",E957&lt;&gt;""),N(E957)&lt;=N(D957)),"END BEFORE START; ",IF(N(M957)&lt;=0,"NO HOURS; ",""))&amp;IF(AND(N(A957)&gt;0,B957&lt;&gt;"",COUNTIFS('Time Entries'!$A$2:$A$1500,A957,'Time Entries'!$B$2:$B$1500,B957,'Time Entries'!$C$2:$C$1500,C957,'Time Entries'!$M$2:$M$1500,M957)&gt;1),"POSSIBLE DUPLICATE; ","")&amp;IF(AND(N(A957)&gt;0,B957&lt;&gt;"",N('Settings'!$B$2)&gt;0,SUMIFS('Time Entries'!$M$2:$M$1500,'Time Entries'!$A$2:$A$1500,A957,'Time Entries'!$B$2:$B$1500,B957)&gt;N('Settings'!$B$2)),"LONG DAY; ","")&amp;IF(AND(N(A957)&gt;0,N(J957)&gt;0,N(J957)-N(A957)&gt;N('Settings'!$B$4)),"ENTERED LATE; ","")&amp;IF(AND(N(A957)&gt;0,K957="",TODAY()-N(A957)&gt;=N('Settings'!$B$5)),"NOT APPROVED; ",""),LEN(IF(N(A957)=0,"NO DATE; ",IF(A957&gt;TODAY(),"FUTURE DATE; ",""))&amp;IF(B957="","NO WORKER; ",IF(COUNTIF('Workers'!$A$2:$A$61,B957)=0,"WORKER NOT ON WORKERS SHEET; ",""))&amp;IF(C957="","NO JOB; ",IF(COUNTIF('Jobs'!$A$2:$A$61,C957)=0,"JOB NOT ON JOBS SHEET; ",""))&amp;IF(AND(N(G957)=0,AND(D957&lt;&gt;"",E957&lt;&gt;""),N(E957)&lt;=N(D957)),"END BEFORE START; ",IF(N(M957)&lt;=0,"NO HOURS; ",""))&amp;IF(AND(N(A957)&gt;0,B957&lt;&gt;"",COUNTIFS('Time Entries'!$A$2:$A$1500,A957,'Time Entries'!$B$2:$B$1500,B957,'Time Entries'!$C$2:$C$1500,C957,'Time Entries'!$M$2:$M$1500,M957)&gt;1),"POSSIBLE DUPLICATE; ","")&amp;IF(AND(N(A957)&gt;0,B957&lt;&gt;"",N('Settings'!$B$2)&gt;0,SUMIFS('Time Entries'!$M$2:$M$1500,'Time Entries'!$A$2:$A$1500,A957,'Time Entries'!$B$2:$B$1500,B957)&gt;N('Settings'!$B$2)),"LONG DAY; ","")&amp;IF(AND(N(A957)&gt;0,N(J957)&gt;0,N(J957)-N(A957)&gt;N('Settings'!$B$4)),"ENTERED LATE; ","")&amp;IF(AND(N(A957)&gt;0,K957="",TODAY()-N(A957)&gt;=N('Settings'!$B$5)),"NOT APPROVED; ",""))-2)))</f>
        <v/>
      </c>
    </row>
    <row r="958">
      <c r="A958" s="6" t="n"/>
      <c r="D958" s="7" t="n"/>
      <c r="E958" s="7" t="n"/>
      <c r="J958" s="6" t="n"/>
      <c r="L958" s="8" t="n"/>
      <c r="M958" s="9">
        <f>IF(NOT(OR(A958&lt;&gt;"",B958&lt;&gt;"",C958&lt;&gt;"")),"",IF(N(G958)&gt;0,N(G958),IF(AND(AND(D958&lt;&gt;"",E958&lt;&gt;""),N(E958)&gt;N(D958)),ROUND((N(E958)-N(D958))*24-N(F958)/60,2),"")))</f>
        <v/>
      </c>
      <c r="N958" s="6">
        <f>IF(N(A958)=0,"",A958-WEEKDAY(A958,3))</f>
        <v/>
      </c>
      <c r="O958" s="8">
        <f>IF(NOT(OR(A958&lt;&gt;"",B958&lt;&gt;"",C958&lt;&gt;"")),"",IF(IF(N(A958)=0,"NO DATE; ",IF(A958&gt;TODAY(),"FUTURE DATE; ",""))&amp;IF(B958="","NO WORKER; ",IF(COUNTIF('Workers'!$A$2:$A$61,B958)=0,"WORKER NOT ON WORKERS SHEET; ",""))&amp;IF(C958="","NO JOB; ",IF(COUNTIF('Jobs'!$A$2:$A$61,C958)=0,"JOB NOT ON JOBS SHEET; ",""))&amp;IF(AND(N(G958)=0,AND(D958&lt;&gt;"",E958&lt;&gt;""),N(E958)&lt;=N(D958)),"END BEFORE START; ",IF(N(M958)&lt;=0,"NO HOURS; ",""))&amp;IF(AND(N(A958)&gt;0,B958&lt;&gt;"",COUNTIFS('Time Entries'!$A$2:$A$1500,A958,'Time Entries'!$B$2:$B$1500,B958,'Time Entries'!$C$2:$C$1500,C958,'Time Entries'!$M$2:$M$1500,M958)&gt;1),"POSSIBLE DUPLICATE; ","")&amp;IF(AND(N(A958)&gt;0,B958&lt;&gt;"",N('Settings'!$B$2)&gt;0,SUMIFS('Time Entries'!$M$2:$M$1500,'Time Entries'!$A$2:$A$1500,A958,'Time Entries'!$B$2:$B$1500,B958)&gt;N('Settings'!$B$2)),"LONG DAY; ","")&amp;IF(AND(N(A958)&gt;0,N(J958)&gt;0,N(J958)-N(A958)&gt;N('Settings'!$B$4)),"ENTERED LATE; ","")&amp;IF(AND(N(A958)&gt;0,K958="",TODAY()-N(A958)&gt;=N('Settings'!$B$5)),"NOT APPROVED; ","")="","",LEFT(IF(N(A958)=0,"NO DATE; ",IF(A958&gt;TODAY(),"FUTURE DATE; ",""))&amp;IF(B958="","NO WORKER; ",IF(COUNTIF('Workers'!$A$2:$A$61,B958)=0,"WORKER NOT ON WORKERS SHEET; ",""))&amp;IF(C958="","NO JOB; ",IF(COUNTIF('Jobs'!$A$2:$A$61,C958)=0,"JOB NOT ON JOBS SHEET; ",""))&amp;IF(AND(N(G958)=0,AND(D958&lt;&gt;"",E958&lt;&gt;""),N(E958)&lt;=N(D958)),"END BEFORE START; ",IF(N(M958)&lt;=0,"NO HOURS; ",""))&amp;IF(AND(N(A958)&gt;0,B958&lt;&gt;"",COUNTIFS('Time Entries'!$A$2:$A$1500,A958,'Time Entries'!$B$2:$B$1500,B958,'Time Entries'!$C$2:$C$1500,C958,'Time Entries'!$M$2:$M$1500,M958)&gt;1),"POSSIBLE DUPLICATE; ","")&amp;IF(AND(N(A958)&gt;0,B958&lt;&gt;"",N('Settings'!$B$2)&gt;0,SUMIFS('Time Entries'!$M$2:$M$1500,'Time Entries'!$A$2:$A$1500,A958,'Time Entries'!$B$2:$B$1500,B958)&gt;N('Settings'!$B$2)),"LONG DAY; ","")&amp;IF(AND(N(A958)&gt;0,N(J958)&gt;0,N(J958)-N(A958)&gt;N('Settings'!$B$4)),"ENTERED LATE; ","")&amp;IF(AND(N(A958)&gt;0,K958="",TODAY()-N(A958)&gt;=N('Settings'!$B$5)),"NOT APPROVED; ",""),LEN(IF(N(A958)=0,"NO DATE; ",IF(A958&gt;TODAY(),"FUTURE DATE; ",""))&amp;IF(B958="","NO WORKER; ",IF(COUNTIF('Workers'!$A$2:$A$61,B958)=0,"WORKER NOT ON WORKERS SHEET; ",""))&amp;IF(C958="","NO JOB; ",IF(COUNTIF('Jobs'!$A$2:$A$61,C958)=0,"JOB NOT ON JOBS SHEET; ",""))&amp;IF(AND(N(G958)=0,AND(D958&lt;&gt;"",E958&lt;&gt;""),N(E958)&lt;=N(D958)),"END BEFORE START; ",IF(N(M958)&lt;=0,"NO HOURS; ",""))&amp;IF(AND(N(A958)&gt;0,B958&lt;&gt;"",COUNTIFS('Time Entries'!$A$2:$A$1500,A958,'Time Entries'!$B$2:$B$1500,B958,'Time Entries'!$C$2:$C$1500,C958,'Time Entries'!$M$2:$M$1500,M958)&gt;1),"POSSIBLE DUPLICATE; ","")&amp;IF(AND(N(A958)&gt;0,B958&lt;&gt;"",N('Settings'!$B$2)&gt;0,SUMIFS('Time Entries'!$M$2:$M$1500,'Time Entries'!$A$2:$A$1500,A958,'Time Entries'!$B$2:$B$1500,B958)&gt;N('Settings'!$B$2)),"LONG DAY; ","")&amp;IF(AND(N(A958)&gt;0,N(J958)&gt;0,N(J958)-N(A958)&gt;N('Settings'!$B$4)),"ENTERED LATE; ","")&amp;IF(AND(N(A958)&gt;0,K958="",TODAY()-N(A958)&gt;=N('Settings'!$B$5)),"NOT APPROVED; ",""))-2)))</f>
        <v/>
      </c>
    </row>
    <row r="959">
      <c r="A959" s="6" t="n"/>
      <c r="D959" s="7" t="n"/>
      <c r="E959" s="7" t="n"/>
      <c r="J959" s="6" t="n"/>
      <c r="L959" s="8" t="n"/>
      <c r="M959" s="9">
        <f>IF(NOT(OR(A959&lt;&gt;"",B959&lt;&gt;"",C959&lt;&gt;"")),"",IF(N(G959)&gt;0,N(G959),IF(AND(AND(D959&lt;&gt;"",E959&lt;&gt;""),N(E959)&gt;N(D959)),ROUND((N(E959)-N(D959))*24-N(F959)/60,2),"")))</f>
        <v/>
      </c>
      <c r="N959" s="6">
        <f>IF(N(A959)=0,"",A959-WEEKDAY(A959,3))</f>
        <v/>
      </c>
      <c r="O959" s="8">
        <f>IF(NOT(OR(A959&lt;&gt;"",B959&lt;&gt;"",C959&lt;&gt;"")),"",IF(IF(N(A959)=0,"NO DATE; ",IF(A959&gt;TODAY(),"FUTURE DATE; ",""))&amp;IF(B959="","NO WORKER; ",IF(COUNTIF('Workers'!$A$2:$A$61,B959)=0,"WORKER NOT ON WORKERS SHEET; ",""))&amp;IF(C959="","NO JOB; ",IF(COUNTIF('Jobs'!$A$2:$A$61,C959)=0,"JOB NOT ON JOBS SHEET; ",""))&amp;IF(AND(N(G959)=0,AND(D959&lt;&gt;"",E959&lt;&gt;""),N(E959)&lt;=N(D959)),"END BEFORE START; ",IF(N(M959)&lt;=0,"NO HOURS; ",""))&amp;IF(AND(N(A959)&gt;0,B959&lt;&gt;"",COUNTIFS('Time Entries'!$A$2:$A$1500,A959,'Time Entries'!$B$2:$B$1500,B959,'Time Entries'!$C$2:$C$1500,C959,'Time Entries'!$M$2:$M$1500,M959)&gt;1),"POSSIBLE DUPLICATE; ","")&amp;IF(AND(N(A959)&gt;0,B959&lt;&gt;"",N('Settings'!$B$2)&gt;0,SUMIFS('Time Entries'!$M$2:$M$1500,'Time Entries'!$A$2:$A$1500,A959,'Time Entries'!$B$2:$B$1500,B959)&gt;N('Settings'!$B$2)),"LONG DAY; ","")&amp;IF(AND(N(A959)&gt;0,N(J959)&gt;0,N(J959)-N(A959)&gt;N('Settings'!$B$4)),"ENTERED LATE; ","")&amp;IF(AND(N(A959)&gt;0,K959="",TODAY()-N(A959)&gt;=N('Settings'!$B$5)),"NOT APPROVED; ","")="","",LEFT(IF(N(A959)=0,"NO DATE; ",IF(A959&gt;TODAY(),"FUTURE DATE; ",""))&amp;IF(B959="","NO WORKER; ",IF(COUNTIF('Workers'!$A$2:$A$61,B959)=0,"WORKER NOT ON WORKERS SHEET; ",""))&amp;IF(C959="","NO JOB; ",IF(COUNTIF('Jobs'!$A$2:$A$61,C959)=0,"JOB NOT ON JOBS SHEET; ",""))&amp;IF(AND(N(G959)=0,AND(D959&lt;&gt;"",E959&lt;&gt;""),N(E959)&lt;=N(D959)),"END BEFORE START; ",IF(N(M959)&lt;=0,"NO HOURS; ",""))&amp;IF(AND(N(A959)&gt;0,B959&lt;&gt;"",COUNTIFS('Time Entries'!$A$2:$A$1500,A959,'Time Entries'!$B$2:$B$1500,B959,'Time Entries'!$C$2:$C$1500,C959,'Time Entries'!$M$2:$M$1500,M959)&gt;1),"POSSIBLE DUPLICATE; ","")&amp;IF(AND(N(A959)&gt;0,B959&lt;&gt;"",N('Settings'!$B$2)&gt;0,SUMIFS('Time Entries'!$M$2:$M$1500,'Time Entries'!$A$2:$A$1500,A959,'Time Entries'!$B$2:$B$1500,B959)&gt;N('Settings'!$B$2)),"LONG DAY; ","")&amp;IF(AND(N(A959)&gt;0,N(J959)&gt;0,N(J959)-N(A959)&gt;N('Settings'!$B$4)),"ENTERED LATE; ","")&amp;IF(AND(N(A959)&gt;0,K959="",TODAY()-N(A959)&gt;=N('Settings'!$B$5)),"NOT APPROVED; ",""),LEN(IF(N(A959)=0,"NO DATE; ",IF(A959&gt;TODAY(),"FUTURE DATE; ",""))&amp;IF(B959="","NO WORKER; ",IF(COUNTIF('Workers'!$A$2:$A$61,B959)=0,"WORKER NOT ON WORKERS SHEET; ",""))&amp;IF(C959="","NO JOB; ",IF(COUNTIF('Jobs'!$A$2:$A$61,C959)=0,"JOB NOT ON JOBS SHEET; ",""))&amp;IF(AND(N(G959)=0,AND(D959&lt;&gt;"",E959&lt;&gt;""),N(E959)&lt;=N(D959)),"END BEFORE START; ",IF(N(M959)&lt;=0,"NO HOURS; ",""))&amp;IF(AND(N(A959)&gt;0,B959&lt;&gt;"",COUNTIFS('Time Entries'!$A$2:$A$1500,A959,'Time Entries'!$B$2:$B$1500,B959,'Time Entries'!$C$2:$C$1500,C959,'Time Entries'!$M$2:$M$1500,M959)&gt;1),"POSSIBLE DUPLICATE; ","")&amp;IF(AND(N(A959)&gt;0,B959&lt;&gt;"",N('Settings'!$B$2)&gt;0,SUMIFS('Time Entries'!$M$2:$M$1500,'Time Entries'!$A$2:$A$1500,A959,'Time Entries'!$B$2:$B$1500,B959)&gt;N('Settings'!$B$2)),"LONG DAY; ","")&amp;IF(AND(N(A959)&gt;0,N(J959)&gt;0,N(J959)-N(A959)&gt;N('Settings'!$B$4)),"ENTERED LATE; ","")&amp;IF(AND(N(A959)&gt;0,K959="",TODAY()-N(A959)&gt;=N('Settings'!$B$5)),"NOT APPROVED; ",""))-2)))</f>
        <v/>
      </c>
    </row>
    <row r="960">
      <c r="A960" s="6" t="n"/>
      <c r="D960" s="7" t="n"/>
      <c r="E960" s="7" t="n"/>
      <c r="J960" s="6" t="n"/>
      <c r="L960" s="8" t="n"/>
      <c r="M960" s="9">
        <f>IF(NOT(OR(A960&lt;&gt;"",B960&lt;&gt;"",C960&lt;&gt;"")),"",IF(N(G960)&gt;0,N(G960),IF(AND(AND(D960&lt;&gt;"",E960&lt;&gt;""),N(E960)&gt;N(D960)),ROUND((N(E960)-N(D960))*24-N(F960)/60,2),"")))</f>
        <v/>
      </c>
      <c r="N960" s="6">
        <f>IF(N(A960)=0,"",A960-WEEKDAY(A960,3))</f>
        <v/>
      </c>
      <c r="O960" s="8">
        <f>IF(NOT(OR(A960&lt;&gt;"",B960&lt;&gt;"",C960&lt;&gt;"")),"",IF(IF(N(A960)=0,"NO DATE; ",IF(A960&gt;TODAY(),"FUTURE DATE; ",""))&amp;IF(B960="","NO WORKER; ",IF(COUNTIF('Workers'!$A$2:$A$61,B960)=0,"WORKER NOT ON WORKERS SHEET; ",""))&amp;IF(C960="","NO JOB; ",IF(COUNTIF('Jobs'!$A$2:$A$61,C960)=0,"JOB NOT ON JOBS SHEET; ",""))&amp;IF(AND(N(G960)=0,AND(D960&lt;&gt;"",E960&lt;&gt;""),N(E960)&lt;=N(D960)),"END BEFORE START; ",IF(N(M960)&lt;=0,"NO HOURS; ",""))&amp;IF(AND(N(A960)&gt;0,B960&lt;&gt;"",COUNTIFS('Time Entries'!$A$2:$A$1500,A960,'Time Entries'!$B$2:$B$1500,B960,'Time Entries'!$C$2:$C$1500,C960,'Time Entries'!$M$2:$M$1500,M960)&gt;1),"POSSIBLE DUPLICATE; ","")&amp;IF(AND(N(A960)&gt;0,B960&lt;&gt;"",N('Settings'!$B$2)&gt;0,SUMIFS('Time Entries'!$M$2:$M$1500,'Time Entries'!$A$2:$A$1500,A960,'Time Entries'!$B$2:$B$1500,B960)&gt;N('Settings'!$B$2)),"LONG DAY; ","")&amp;IF(AND(N(A960)&gt;0,N(J960)&gt;0,N(J960)-N(A960)&gt;N('Settings'!$B$4)),"ENTERED LATE; ","")&amp;IF(AND(N(A960)&gt;0,K960="",TODAY()-N(A960)&gt;=N('Settings'!$B$5)),"NOT APPROVED; ","")="","",LEFT(IF(N(A960)=0,"NO DATE; ",IF(A960&gt;TODAY(),"FUTURE DATE; ",""))&amp;IF(B960="","NO WORKER; ",IF(COUNTIF('Workers'!$A$2:$A$61,B960)=0,"WORKER NOT ON WORKERS SHEET; ",""))&amp;IF(C960="","NO JOB; ",IF(COUNTIF('Jobs'!$A$2:$A$61,C960)=0,"JOB NOT ON JOBS SHEET; ",""))&amp;IF(AND(N(G960)=0,AND(D960&lt;&gt;"",E960&lt;&gt;""),N(E960)&lt;=N(D960)),"END BEFORE START; ",IF(N(M960)&lt;=0,"NO HOURS; ",""))&amp;IF(AND(N(A960)&gt;0,B960&lt;&gt;"",COUNTIFS('Time Entries'!$A$2:$A$1500,A960,'Time Entries'!$B$2:$B$1500,B960,'Time Entries'!$C$2:$C$1500,C960,'Time Entries'!$M$2:$M$1500,M960)&gt;1),"POSSIBLE DUPLICATE; ","")&amp;IF(AND(N(A960)&gt;0,B960&lt;&gt;"",N('Settings'!$B$2)&gt;0,SUMIFS('Time Entries'!$M$2:$M$1500,'Time Entries'!$A$2:$A$1500,A960,'Time Entries'!$B$2:$B$1500,B960)&gt;N('Settings'!$B$2)),"LONG DAY; ","")&amp;IF(AND(N(A960)&gt;0,N(J960)&gt;0,N(J960)-N(A960)&gt;N('Settings'!$B$4)),"ENTERED LATE; ","")&amp;IF(AND(N(A960)&gt;0,K960="",TODAY()-N(A960)&gt;=N('Settings'!$B$5)),"NOT APPROVED; ",""),LEN(IF(N(A960)=0,"NO DATE; ",IF(A960&gt;TODAY(),"FUTURE DATE; ",""))&amp;IF(B960="","NO WORKER; ",IF(COUNTIF('Workers'!$A$2:$A$61,B960)=0,"WORKER NOT ON WORKERS SHEET; ",""))&amp;IF(C960="","NO JOB; ",IF(COUNTIF('Jobs'!$A$2:$A$61,C960)=0,"JOB NOT ON JOBS SHEET; ",""))&amp;IF(AND(N(G960)=0,AND(D960&lt;&gt;"",E960&lt;&gt;""),N(E960)&lt;=N(D960)),"END BEFORE START; ",IF(N(M960)&lt;=0,"NO HOURS; ",""))&amp;IF(AND(N(A960)&gt;0,B960&lt;&gt;"",COUNTIFS('Time Entries'!$A$2:$A$1500,A960,'Time Entries'!$B$2:$B$1500,B960,'Time Entries'!$C$2:$C$1500,C960,'Time Entries'!$M$2:$M$1500,M960)&gt;1),"POSSIBLE DUPLICATE; ","")&amp;IF(AND(N(A960)&gt;0,B960&lt;&gt;"",N('Settings'!$B$2)&gt;0,SUMIFS('Time Entries'!$M$2:$M$1500,'Time Entries'!$A$2:$A$1500,A960,'Time Entries'!$B$2:$B$1500,B960)&gt;N('Settings'!$B$2)),"LONG DAY; ","")&amp;IF(AND(N(A960)&gt;0,N(J960)&gt;0,N(J960)-N(A960)&gt;N('Settings'!$B$4)),"ENTERED LATE; ","")&amp;IF(AND(N(A960)&gt;0,K960="",TODAY()-N(A960)&gt;=N('Settings'!$B$5)),"NOT APPROVED; ",""))-2)))</f>
        <v/>
      </c>
    </row>
    <row r="961">
      <c r="A961" s="6" t="n"/>
      <c r="D961" s="7" t="n"/>
      <c r="E961" s="7" t="n"/>
      <c r="J961" s="6" t="n"/>
      <c r="L961" s="8" t="n"/>
      <c r="M961" s="9">
        <f>IF(NOT(OR(A961&lt;&gt;"",B961&lt;&gt;"",C961&lt;&gt;"")),"",IF(N(G961)&gt;0,N(G961),IF(AND(AND(D961&lt;&gt;"",E961&lt;&gt;""),N(E961)&gt;N(D961)),ROUND((N(E961)-N(D961))*24-N(F961)/60,2),"")))</f>
        <v/>
      </c>
      <c r="N961" s="6">
        <f>IF(N(A961)=0,"",A961-WEEKDAY(A961,3))</f>
        <v/>
      </c>
      <c r="O961" s="8">
        <f>IF(NOT(OR(A961&lt;&gt;"",B961&lt;&gt;"",C961&lt;&gt;"")),"",IF(IF(N(A961)=0,"NO DATE; ",IF(A961&gt;TODAY(),"FUTURE DATE; ",""))&amp;IF(B961="","NO WORKER; ",IF(COUNTIF('Workers'!$A$2:$A$61,B961)=0,"WORKER NOT ON WORKERS SHEET; ",""))&amp;IF(C961="","NO JOB; ",IF(COUNTIF('Jobs'!$A$2:$A$61,C961)=0,"JOB NOT ON JOBS SHEET; ",""))&amp;IF(AND(N(G961)=0,AND(D961&lt;&gt;"",E961&lt;&gt;""),N(E961)&lt;=N(D961)),"END BEFORE START; ",IF(N(M961)&lt;=0,"NO HOURS; ",""))&amp;IF(AND(N(A961)&gt;0,B961&lt;&gt;"",COUNTIFS('Time Entries'!$A$2:$A$1500,A961,'Time Entries'!$B$2:$B$1500,B961,'Time Entries'!$C$2:$C$1500,C961,'Time Entries'!$M$2:$M$1500,M961)&gt;1),"POSSIBLE DUPLICATE; ","")&amp;IF(AND(N(A961)&gt;0,B961&lt;&gt;"",N('Settings'!$B$2)&gt;0,SUMIFS('Time Entries'!$M$2:$M$1500,'Time Entries'!$A$2:$A$1500,A961,'Time Entries'!$B$2:$B$1500,B961)&gt;N('Settings'!$B$2)),"LONG DAY; ","")&amp;IF(AND(N(A961)&gt;0,N(J961)&gt;0,N(J961)-N(A961)&gt;N('Settings'!$B$4)),"ENTERED LATE; ","")&amp;IF(AND(N(A961)&gt;0,K961="",TODAY()-N(A961)&gt;=N('Settings'!$B$5)),"NOT APPROVED; ","")="","",LEFT(IF(N(A961)=0,"NO DATE; ",IF(A961&gt;TODAY(),"FUTURE DATE; ",""))&amp;IF(B961="","NO WORKER; ",IF(COUNTIF('Workers'!$A$2:$A$61,B961)=0,"WORKER NOT ON WORKERS SHEET; ",""))&amp;IF(C961="","NO JOB; ",IF(COUNTIF('Jobs'!$A$2:$A$61,C961)=0,"JOB NOT ON JOBS SHEET; ",""))&amp;IF(AND(N(G961)=0,AND(D961&lt;&gt;"",E961&lt;&gt;""),N(E961)&lt;=N(D961)),"END BEFORE START; ",IF(N(M961)&lt;=0,"NO HOURS; ",""))&amp;IF(AND(N(A961)&gt;0,B961&lt;&gt;"",COUNTIFS('Time Entries'!$A$2:$A$1500,A961,'Time Entries'!$B$2:$B$1500,B961,'Time Entries'!$C$2:$C$1500,C961,'Time Entries'!$M$2:$M$1500,M961)&gt;1),"POSSIBLE DUPLICATE; ","")&amp;IF(AND(N(A961)&gt;0,B961&lt;&gt;"",N('Settings'!$B$2)&gt;0,SUMIFS('Time Entries'!$M$2:$M$1500,'Time Entries'!$A$2:$A$1500,A961,'Time Entries'!$B$2:$B$1500,B961)&gt;N('Settings'!$B$2)),"LONG DAY; ","")&amp;IF(AND(N(A961)&gt;0,N(J961)&gt;0,N(J961)-N(A961)&gt;N('Settings'!$B$4)),"ENTERED LATE; ","")&amp;IF(AND(N(A961)&gt;0,K961="",TODAY()-N(A961)&gt;=N('Settings'!$B$5)),"NOT APPROVED; ",""),LEN(IF(N(A961)=0,"NO DATE; ",IF(A961&gt;TODAY(),"FUTURE DATE; ",""))&amp;IF(B961="","NO WORKER; ",IF(COUNTIF('Workers'!$A$2:$A$61,B961)=0,"WORKER NOT ON WORKERS SHEET; ",""))&amp;IF(C961="","NO JOB; ",IF(COUNTIF('Jobs'!$A$2:$A$61,C961)=0,"JOB NOT ON JOBS SHEET; ",""))&amp;IF(AND(N(G961)=0,AND(D961&lt;&gt;"",E961&lt;&gt;""),N(E961)&lt;=N(D961)),"END BEFORE START; ",IF(N(M961)&lt;=0,"NO HOURS; ",""))&amp;IF(AND(N(A961)&gt;0,B961&lt;&gt;"",COUNTIFS('Time Entries'!$A$2:$A$1500,A961,'Time Entries'!$B$2:$B$1500,B961,'Time Entries'!$C$2:$C$1500,C961,'Time Entries'!$M$2:$M$1500,M961)&gt;1),"POSSIBLE DUPLICATE; ","")&amp;IF(AND(N(A961)&gt;0,B961&lt;&gt;"",N('Settings'!$B$2)&gt;0,SUMIFS('Time Entries'!$M$2:$M$1500,'Time Entries'!$A$2:$A$1500,A961,'Time Entries'!$B$2:$B$1500,B961)&gt;N('Settings'!$B$2)),"LONG DAY; ","")&amp;IF(AND(N(A961)&gt;0,N(J961)&gt;0,N(J961)-N(A961)&gt;N('Settings'!$B$4)),"ENTERED LATE; ","")&amp;IF(AND(N(A961)&gt;0,K961="",TODAY()-N(A961)&gt;=N('Settings'!$B$5)),"NOT APPROVED; ",""))-2)))</f>
        <v/>
      </c>
    </row>
    <row r="962">
      <c r="A962" s="6" t="n"/>
      <c r="D962" s="7" t="n"/>
      <c r="E962" s="7" t="n"/>
      <c r="J962" s="6" t="n"/>
      <c r="L962" s="8" t="n"/>
      <c r="M962" s="9">
        <f>IF(NOT(OR(A962&lt;&gt;"",B962&lt;&gt;"",C962&lt;&gt;"")),"",IF(N(G962)&gt;0,N(G962),IF(AND(AND(D962&lt;&gt;"",E962&lt;&gt;""),N(E962)&gt;N(D962)),ROUND((N(E962)-N(D962))*24-N(F962)/60,2),"")))</f>
        <v/>
      </c>
      <c r="N962" s="6">
        <f>IF(N(A962)=0,"",A962-WEEKDAY(A962,3))</f>
        <v/>
      </c>
      <c r="O962" s="8">
        <f>IF(NOT(OR(A962&lt;&gt;"",B962&lt;&gt;"",C962&lt;&gt;"")),"",IF(IF(N(A962)=0,"NO DATE; ",IF(A962&gt;TODAY(),"FUTURE DATE; ",""))&amp;IF(B962="","NO WORKER; ",IF(COUNTIF('Workers'!$A$2:$A$61,B962)=0,"WORKER NOT ON WORKERS SHEET; ",""))&amp;IF(C962="","NO JOB; ",IF(COUNTIF('Jobs'!$A$2:$A$61,C962)=0,"JOB NOT ON JOBS SHEET; ",""))&amp;IF(AND(N(G962)=0,AND(D962&lt;&gt;"",E962&lt;&gt;""),N(E962)&lt;=N(D962)),"END BEFORE START; ",IF(N(M962)&lt;=0,"NO HOURS; ",""))&amp;IF(AND(N(A962)&gt;0,B962&lt;&gt;"",COUNTIFS('Time Entries'!$A$2:$A$1500,A962,'Time Entries'!$B$2:$B$1500,B962,'Time Entries'!$C$2:$C$1500,C962,'Time Entries'!$M$2:$M$1500,M962)&gt;1),"POSSIBLE DUPLICATE; ","")&amp;IF(AND(N(A962)&gt;0,B962&lt;&gt;"",N('Settings'!$B$2)&gt;0,SUMIFS('Time Entries'!$M$2:$M$1500,'Time Entries'!$A$2:$A$1500,A962,'Time Entries'!$B$2:$B$1500,B962)&gt;N('Settings'!$B$2)),"LONG DAY; ","")&amp;IF(AND(N(A962)&gt;0,N(J962)&gt;0,N(J962)-N(A962)&gt;N('Settings'!$B$4)),"ENTERED LATE; ","")&amp;IF(AND(N(A962)&gt;0,K962="",TODAY()-N(A962)&gt;=N('Settings'!$B$5)),"NOT APPROVED; ","")="","",LEFT(IF(N(A962)=0,"NO DATE; ",IF(A962&gt;TODAY(),"FUTURE DATE; ",""))&amp;IF(B962="","NO WORKER; ",IF(COUNTIF('Workers'!$A$2:$A$61,B962)=0,"WORKER NOT ON WORKERS SHEET; ",""))&amp;IF(C962="","NO JOB; ",IF(COUNTIF('Jobs'!$A$2:$A$61,C962)=0,"JOB NOT ON JOBS SHEET; ",""))&amp;IF(AND(N(G962)=0,AND(D962&lt;&gt;"",E962&lt;&gt;""),N(E962)&lt;=N(D962)),"END BEFORE START; ",IF(N(M962)&lt;=0,"NO HOURS; ",""))&amp;IF(AND(N(A962)&gt;0,B962&lt;&gt;"",COUNTIFS('Time Entries'!$A$2:$A$1500,A962,'Time Entries'!$B$2:$B$1500,B962,'Time Entries'!$C$2:$C$1500,C962,'Time Entries'!$M$2:$M$1500,M962)&gt;1),"POSSIBLE DUPLICATE; ","")&amp;IF(AND(N(A962)&gt;0,B962&lt;&gt;"",N('Settings'!$B$2)&gt;0,SUMIFS('Time Entries'!$M$2:$M$1500,'Time Entries'!$A$2:$A$1500,A962,'Time Entries'!$B$2:$B$1500,B962)&gt;N('Settings'!$B$2)),"LONG DAY; ","")&amp;IF(AND(N(A962)&gt;0,N(J962)&gt;0,N(J962)-N(A962)&gt;N('Settings'!$B$4)),"ENTERED LATE; ","")&amp;IF(AND(N(A962)&gt;0,K962="",TODAY()-N(A962)&gt;=N('Settings'!$B$5)),"NOT APPROVED; ",""),LEN(IF(N(A962)=0,"NO DATE; ",IF(A962&gt;TODAY(),"FUTURE DATE; ",""))&amp;IF(B962="","NO WORKER; ",IF(COUNTIF('Workers'!$A$2:$A$61,B962)=0,"WORKER NOT ON WORKERS SHEET; ",""))&amp;IF(C962="","NO JOB; ",IF(COUNTIF('Jobs'!$A$2:$A$61,C962)=0,"JOB NOT ON JOBS SHEET; ",""))&amp;IF(AND(N(G962)=0,AND(D962&lt;&gt;"",E962&lt;&gt;""),N(E962)&lt;=N(D962)),"END BEFORE START; ",IF(N(M962)&lt;=0,"NO HOURS; ",""))&amp;IF(AND(N(A962)&gt;0,B962&lt;&gt;"",COUNTIFS('Time Entries'!$A$2:$A$1500,A962,'Time Entries'!$B$2:$B$1500,B962,'Time Entries'!$C$2:$C$1500,C962,'Time Entries'!$M$2:$M$1500,M962)&gt;1),"POSSIBLE DUPLICATE; ","")&amp;IF(AND(N(A962)&gt;0,B962&lt;&gt;"",N('Settings'!$B$2)&gt;0,SUMIFS('Time Entries'!$M$2:$M$1500,'Time Entries'!$A$2:$A$1500,A962,'Time Entries'!$B$2:$B$1500,B962)&gt;N('Settings'!$B$2)),"LONG DAY; ","")&amp;IF(AND(N(A962)&gt;0,N(J962)&gt;0,N(J962)-N(A962)&gt;N('Settings'!$B$4)),"ENTERED LATE; ","")&amp;IF(AND(N(A962)&gt;0,K962="",TODAY()-N(A962)&gt;=N('Settings'!$B$5)),"NOT APPROVED; ",""))-2)))</f>
        <v/>
      </c>
    </row>
    <row r="963">
      <c r="A963" s="6" t="n"/>
      <c r="D963" s="7" t="n"/>
      <c r="E963" s="7" t="n"/>
      <c r="J963" s="6" t="n"/>
      <c r="L963" s="8" t="n"/>
      <c r="M963" s="9">
        <f>IF(NOT(OR(A963&lt;&gt;"",B963&lt;&gt;"",C963&lt;&gt;"")),"",IF(N(G963)&gt;0,N(G963),IF(AND(AND(D963&lt;&gt;"",E963&lt;&gt;""),N(E963)&gt;N(D963)),ROUND((N(E963)-N(D963))*24-N(F963)/60,2),"")))</f>
        <v/>
      </c>
      <c r="N963" s="6">
        <f>IF(N(A963)=0,"",A963-WEEKDAY(A963,3))</f>
        <v/>
      </c>
      <c r="O963" s="8">
        <f>IF(NOT(OR(A963&lt;&gt;"",B963&lt;&gt;"",C963&lt;&gt;"")),"",IF(IF(N(A963)=0,"NO DATE; ",IF(A963&gt;TODAY(),"FUTURE DATE; ",""))&amp;IF(B963="","NO WORKER; ",IF(COUNTIF('Workers'!$A$2:$A$61,B963)=0,"WORKER NOT ON WORKERS SHEET; ",""))&amp;IF(C963="","NO JOB; ",IF(COUNTIF('Jobs'!$A$2:$A$61,C963)=0,"JOB NOT ON JOBS SHEET; ",""))&amp;IF(AND(N(G963)=0,AND(D963&lt;&gt;"",E963&lt;&gt;""),N(E963)&lt;=N(D963)),"END BEFORE START; ",IF(N(M963)&lt;=0,"NO HOURS; ",""))&amp;IF(AND(N(A963)&gt;0,B963&lt;&gt;"",COUNTIFS('Time Entries'!$A$2:$A$1500,A963,'Time Entries'!$B$2:$B$1500,B963,'Time Entries'!$C$2:$C$1500,C963,'Time Entries'!$M$2:$M$1500,M963)&gt;1),"POSSIBLE DUPLICATE; ","")&amp;IF(AND(N(A963)&gt;0,B963&lt;&gt;"",N('Settings'!$B$2)&gt;0,SUMIFS('Time Entries'!$M$2:$M$1500,'Time Entries'!$A$2:$A$1500,A963,'Time Entries'!$B$2:$B$1500,B963)&gt;N('Settings'!$B$2)),"LONG DAY; ","")&amp;IF(AND(N(A963)&gt;0,N(J963)&gt;0,N(J963)-N(A963)&gt;N('Settings'!$B$4)),"ENTERED LATE; ","")&amp;IF(AND(N(A963)&gt;0,K963="",TODAY()-N(A963)&gt;=N('Settings'!$B$5)),"NOT APPROVED; ","")="","",LEFT(IF(N(A963)=0,"NO DATE; ",IF(A963&gt;TODAY(),"FUTURE DATE; ",""))&amp;IF(B963="","NO WORKER; ",IF(COUNTIF('Workers'!$A$2:$A$61,B963)=0,"WORKER NOT ON WORKERS SHEET; ",""))&amp;IF(C963="","NO JOB; ",IF(COUNTIF('Jobs'!$A$2:$A$61,C963)=0,"JOB NOT ON JOBS SHEET; ",""))&amp;IF(AND(N(G963)=0,AND(D963&lt;&gt;"",E963&lt;&gt;""),N(E963)&lt;=N(D963)),"END BEFORE START; ",IF(N(M963)&lt;=0,"NO HOURS; ",""))&amp;IF(AND(N(A963)&gt;0,B963&lt;&gt;"",COUNTIFS('Time Entries'!$A$2:$A$1500,A963,'Time Entries'!$B$2:$B$1500,B963,'Time Entries'!$C$2:$C$1500,C963,'Time Entries'!$M$2:$M$1500,M963)&gt;1),"POSSIBLE DUPLICATE; ","")&amp;IF(AND(N(A963)&gt;0,B963&lt;&gt;"",N('Settings'!$B$2)&gt;0,SUMIFS('Time Entries'!$M$2:$M$1500,'Time Entries'!$A$2:$A$1500,A963,'Time Entries'!$B$2:$B$1500,B963)&gt;N('Settings'!$B$2)),"LONG DAY; ","")&amp;IF(AND(N(A963)&gt;0,N(J963)&gt;0,N(J963)-N(A963)&gt;N('Settings'!$B$4)),"ENTERED LATE; ","")&amp;IF(AND(N(A963)&gt;0,K963="",TODAY()-N(A963)&gt;=N('Settings'!$B$5)),"NOT APPROVED; ",""),LEN(IF(N(A963)=0,"NO DATE; ",IF(A963&gt;TODAY(),"FUTURE DATE; ",""))&amp;IF(B963="","NO WORKER; ",IF(COUNTIF('Workers'!$A$2:$A$61,B963)=0,"WORKER NOT ON WORKERS SHEET; ",""))&amp;IF(C963="","NO JOB; ",IF(COUNTIF('Jobs'!$A$2:$A$61,C963)=0,"JOB NOT ON JOBS SHEET; ",""))&amp;IF(AND(N(G963)=0,AND(D963&lt;&gt;"",E963&lt;&gt;""),N(E963)&lt;=N(D963)),"END BEFORE START; ",IF(N(M963)&lt;=0,"NO HOURS; ",""))&amp;IF(AND(N(A963)&gt;0,B963&lt;&gt;"",COUNTIFS('Time Entries'!$A$2:$A$1500,A963,'Time Entries'!$B$2:$B$1500,B963,'Time Entries'!$C$2:$C$1500,C963,'Time Entries'!$M$2:$M$1500,M963)&gt;1),"POSSIBLE DUPLICATE; ","")&amp;IF(AND(N(A963)&gt;0,B963&lt;&gt;"",N('Settings'!$B$2)&gt;0,SUMIFS('Time Entries'!$M$2:$M$1500,'Time Entries'!$A$2:$A$1500,A963,'Time Entries'!$B$2:$B$1500,B963)&gt;N('Settings'!$B$2)),"LONG DAY; ","")&amp;IF(AND(N(A963)&gt;0,N(J963)&gt;0,N(J963)-N(A963)&gt;N('Settings'!$B$4)),"ENTERED LATE; ","")&amp;IF(AND(N(A963)&gt;0,K963="",TODAY()-N(A963)&gt;=N('Settings'!$B$5)),"NOT APPROVED; ",""))-2)))</f>
        <v/>
      </c>
    </row>
    <row r="964">
      <c r="A964" s="6" t="n"/>
      <c r="D964" s="7" t="n"/>
      <c r="E964" s="7" t="n"/>
      <c r="J964" s="6" t="n"/>
      <c r="L964" s="8" t="n"/>
      <c r="M964" s="9">
        <f>IF(NOT(OR(A964&lt;&gt;"",B964&lt;&gt;"",C964&lt;&gt;"")),"",IF(N(G964)&gt;0,N(G964),IF(AND(AND(D964&lt;&gt;"",E964&lt;&gt;""),N(E964)&gt;N(D964)),ROUND((N(E964)-N(D964))*24-N(F964)/60,2),"")))</f>
        <v/>
      </c>
      <c r="N964" s="6">
        <f>IF(N(A964)=0,"",A964-WEEKDAY(A964,3))</f>
        <v/>
      </c>
      <c r="O964" s="8">
        <f>IF(NOT(OR(A964&lt;&gt;"",B964&lt;&gt;"",C964&lt;&gt;"")),"",IF(IF(N(A964)=0,"NO DATE; ",IF(A964&gt;TODAY(),"FUTURE DATE; ",""))&amp;IF(B964="","NO WORKER; ",IF(COUNTIF('Workers'!$A$2:$A$61,B964)=0,"WORKER NOT ON WORKERS SHEET; ",""))&amp;IF(C964="","NO JOB; ",IF(COUNTIF('Jobs'!$A$2:$A$61,C964)=0,"JOB NOT ON JOBS SHEET; ",""))&amp;IF(AND(N(G964)=0,AND(D964&lt;&gt;"",E964&lt;&gt;""),N(E964)&lt;=N(D964)),"END BEFORE START; ",IF(N(M964)&lt;=0,"NO HOURS; ",""))&amp;IF(AND(N(A964)&gt;0,B964&lt;&gt;"",COUNTIFS('Time Entries'!$A$2:$A$1500,A964,'Time Entries'!$B$2:$B$1500,B964,'Time Entries'!$C$2:$C$1500,C964,'Time Entries'!$M$2:$M$1500,M964)&gt;1),"POSSIBLE DUPLICATE; ","")&amp;IF(AND(N(A964)&gt;0,B964&lt;&gt;"",N('Settings'!$B$2)&gt;0,SUMIFS('Time Entries'!$M$2:$M$1500,'Time Entries'!$A$2:$A$1500,A964,'Time Entries'!$B$2:$B$1500,B964)&gt;N('Settings'!$B$2)),"LONG DAY; ","")&amp;IF(AND(N(A964)&gt;0,N(J964)&gt;0,N(J964)-N(A964)&gt;N('Settings'!$B$4)),"ENTERED LATE; ","")&amp;IF(AND(N(A964)&gt;0,K964="",TODAY()-N(A964)&gt;=N('Settings'!$B$5)),"NOT APPROVED; ","")="","",LEFT(IF(N(A964)=0,"NO DATE; ",IF(A964&gt;TODAY(),"FUTURE DATE; ",""))&amp;IF(B964="","NO WORKER; ",IF(COUNTIF('Workers'!$A$2:$A$61,B964)=0,"WORKER NOT ON WORKERS SHEET; ",""))&amp;IF(C964="","NO JOB; ",IF(COUNTIF('Jobs'!$A$2:$A$61,C964)=0,"JOB NOT ON JOBS SHEET; ",""))&amp;IF(AND(N(G964)=0,AND(D964&lt;&gt;"",E964&lt;&gt;""),N(E964)&lt;=N(D964)),"END BEFORE START; ",IF(N(M964)&lt;=0,"NO HOURS; ",""))&amp;IF(AND(N(A964)&gt;0,B964&lt;&gt;"",COUNTIFS('Time Entries'!$A$2:$A$1500,A964,'Time Entries'!$B$2:$B$1500,B964,'Time Entries'!$C$2:$C$1500,C964,'Time Entries'!$M$2:$M$1500,M964)&gt;1),"POSSIBLE DUPLICATE; ","")&amp;IF(AND(N(A964)&gt;0,B964&lt;&gt;"",N('Settings'!$B$2)&gt;0,SUMIFS('Time Entries'!$M$2:$M$1500,'Time Entries'!$A$2:$A$1500,A964,'Time Entries'!$B$2:$B$1500,B964)&gt;N('Settings'!$B$2)),"LONG DAY; ","")&amp;IF(AND(N(A964)&gt;0,N(J964)&gt;0,N(J964)-N(A964)&gt;N('Settings'!$B$4)),"ENTERED LATE; ","")&amp;IF(AND(N(A964)&gt;0,K964="",TODAY()-N(A964)&gt;=N('Settings'!$B$5)),"NOT APPROVED; ",""),LEN(IF(N(A964)=0,"NO DATE; ",IF(A964&gt;TODAY(),"FUTURE DATE; ",""))&amp;IF(B964="","NO WORKER; ",IF(COUNTIF('Workers'!$A$2:$A$61,B964)=0,"WORKER NOT ON WORKERS SHEET; ",""))&amp;IF(C964="","NO JOB; ",IF(COUNTIF('Jobs'!$A$2:$A$61,C964)=0,"JOB NOT ON JOBS SHEET; ",""))&amp;IF(AND(N(G964)=0,AND(D964&lt;&gt;"",E964&lt;&gt;""),N(E964)&lt;=N(D964)),"END BEFORE START; ",IF(N(M964)&lt;=0,"NO HOURS; ",""))&amp;IF(AND(N(A964)&gt;0,B964&lt;&gt;"",COUNTIFS('Time Entries'!$A$2:$A$1500,A964,'Time Entries'!$B$2:$B$1500,B964,'Time Entries'!$C$2:$C$1500,C964,'Time Entries'!$M$2:$M$1500,M964)&gt;1),"POSSIBLE DUPLICATE; ","")&amp;IF(AND(N(A964)&gt;0,B964&lt;&gt;"",N('Settings'!$B$2)&gt;0,SUMIFS('Time Entries'!$M$2:$M$1500,'Time Entries'!$A$2:$A$1500,A964,'Time Entries'!$B$2:$B$1500,B964)&gt;N('Settings'!$B$2)),"LONG DAY; ","")&amp;IF(AND(N(A964)&gt;0,N(J964)&gt;0,N(J964)-N(A964)&gt;N('Settings'!$B$4)),"ENTERED LATE; ","")&amp;IF(AND(N(A964)&gt;0,K964="",TODAY()-N(A964)&gt;=N('Settings'!$B$5)),"NOT APPROVED; ",""))-2)))</f>
        <v/>
      </c>
    </row>
    <row r="965">
      <c r="A965" s="6" t="n"/>
      <c r="D965" s="7" t="n"/>
      <c r="E965" s="7" t="n"/>
      <c r="J965" s="6" t="n"/>
      <c r="L965" s="8" t="n"/>
      <c r="M965" s="9">
        <f>IF(NOT(OR(A965&lt;&gt;"",B965&lt;&gt;"",C965&lt;&gt;"")),"",IF(N(G965)&gt;0,N(G965),IF(AND(AND(D965&lt;&gt;"",E965&lt;&gt;""),N(E965)&gt;N(D965)),ROUND((N(E965)-N(D965))*24-N(F965)/60,2),"")))</f>
        <v/>
      </c>
      <c r="N965" s="6">
        <f>IF(N(A965)=0,"",A965-WEEKDAY(A965,3))</f>
        <v/>
      </c>
      <c r="O965" s="8">
        <f>IF(NOT(OR(A965&lt;&gt;"",B965&lt;&gt;"",C965&lt;&gt;"")),"",IF(IF(N(A965)=0,"NO DATE; ",IF(A965&gt;TODAY(),"FUTURE DATE; ",""))&amp;IF(B965="","NO WORKER; ",IF(COUNTIF('Workers'!$A$2:$A$61,B965)=0,"WORKER NOT ON WORKERS SHEET; ",""))&amp;IF(C965="","NO JOB; ",IF(COUNTIF('Jobs'!$A$2:$A$61,C965)=0,"JOB NOT ON JOBS SHEET; ",""))&amp;IF(AND(N(G965)=0,AND(D965&lt;&gt;"",E965&lt;&gt;""),N(E965)&lt;=N(D965)),"END BEFORE START; ",IF(N(M965)&lt;=0,"NO HOURS; ",""))&amp;IF(AND(N(A965)&gt;0,B965&lt;&gt;"",COUNTIFS('Time Entries'!$A$2:$A$1500,A965,'Time Entries'!$B$2:$B$1500,B965,'Time Entries'!$C$2:$C$1500,C965,'Time Entries'!$M$2:$M$1500,M965)&gt;1),"POSSIBLE DUPLICATE; ","")&amp;IF(AND(N(A965)&gt;0,B965&lt;&gt;"",N('Settings'!$B$2)&gt;0,SUMIFS('Time Entries'!$M$2:$M$1500,'Time Entries'!$A$2:$A$1500,A965,'Time Entries'!$B$2:$B$1500,B965)&gt;N('Settings'!$B$2)),"LONG DAY; ","")&amp;IF(AND(N(A965)&gt;0,N(J965)&gt;0,N(J965)-N(A965)&gt;N('Settings'!$B$4)),"ENTERED LATE; ","")&amp;IF(AND(N(A965)&gt;0,K965="",TODAY()-N(A965)&gt;=N('Settings'!$B$5)),"NOT APPROVED; ","")="","",LEFT(IF(N(A965)=0,"NO DATE; ",IF(A965&gt;TODAY(),"FUTURE DATE; ",""))&amp;IF(B965="","NO WORKER; ",IF(COUNTIF('Workers'!$A$2:$A$61,B965)=0,"WORKER NOT ON WORKERS SHEET; ",""))&amp;IF(C965="","NO JOB; ",IF(COUNTIF('Jobs'!$A$2:$A$61,C965)=0,"JOB NOT ON JOBS SHEET; ",""))&amp;IF(AND(N(G965)=0,AND(D965&lt;&gt;"",E965&lt;&gt;""),N(E965)&lt;=N(D965)),"END BEFORE START; ",IF(N(M965)&lt;=0,"NO HOURS; ",""))&amp;IF(AND(N(A965)&gt;0,B965&lt;&gt;"",COUNTIFS('Time Entries'!$A$2:$A$1500,A965,'Time Entries'!$B$2:$B$1500,B965,'Time Entries'!$C$2:$C$1500,C965,'Time Entries'!$M$2:$M$1500,M965)&gt;1),"POSSIBLE DUPLICATE; ","")&amp;IF(AND(N(A965)&gt;0,B965&lt;&gt;"",N('Settings'!$B$2)&gt;0,SUMIFS('Time Entries'!$M$2:$M$1500,'Time Entries'!$A$2:$A$1500,A965,'Time Entries'!$B$2:$B$1500,B965)&gt;N('Settings'!$B$2)),"LONG DAY; ","")&amp;IF(AND(N(A965)&gt;0,N(J965)&gt;0,N(J965)-N(A965)&gt;N('Settings'!$B$4)),"ENTERED LATE; ","")&amp;IF(AND(N(A965)&gt;0,K965="",TODAY()-N(A965)&gt;=N('Settings'!$B$5)),"NOT APPROVED; ",""),LEN(IF(N(A965)=0,"NO DATE; ",IF(A965&gt;TODAY(),"FUTURE DATE; ",""))&amp;IF(B965="","NO WORKER; ",IF(COUNTIF('Workers'!$A$2:$A$61,B965)=0,"WORKER NOT ON WORKERS SHEET; ",""))&amp;IF(C965="","NO JOB; ",IF(COUNTIF('Jobs'!$A$2:$A$61,C965)=0,"JOB NOT ON JOBS SHEET; ",""))&amp;IF(AND(N(G965)=0,AND(D965&lt;&gt;"",E965&lt;&gt;""),N(E965)&lt;=N(D965)),"END BEFORE START; ",IF(N(M965)&lt;=0,"NO HOURS; ",""))&amp;IF(AND(N(A965)&gt;0,B965&lt;&gt;"",COUNTIFS('Time Entries'!$A$2:$A$1500,A965,'Time Entries'!$B$2:$B$1500,B965,'Time Entries'!$C$2:$C$1500,C965,'Time Entries'!$M$2:$M$1500,M965)&gt;1),"POSSIBLE DUPLICATE; ","")&amp;IF(AND(N(A965)&gt;0,B965&lt;&gt;"",N('Settings'!$B$2)&gt;0,SUMIFS('Time Entries'!$M$2:$M$1500,'Time Entries'!$A$2:$A$1500,A965,'Time Entries'!$B$2:$B$1500,B965)&gt;N('Settings'!$B$2)),"LONG DAY; ","")&amp;IF(AND(N(A965)&gt;0,N(J965)&gt;0,N(J965)-N(A965)&gt;N('Settings'!$B$4)),"ENTERED LATE; ","")&amp;IF(AND(N(A965)&gt;0,K965="",TODAY()-N(A965)&gt;=N('Settings'!$B$5)),"NOT APPROVED; ",""))-2)))</f>
        <v/>
      </c>
    </row>
    <row r="966">
      <c r="A966" s="6" t="n"/>
      <c r="D966" s="7" t="n"/>
      <c r="E966" s="7" t="n"/>
      <c r="J966" s="6" t="n"/>
      <c r="L966" s="8" t="n"/>
      <c r="M966" s="9">
        <f>IF(NOT(OR(A966&lt;&gt;"",B966&lt;&gt;"",C966&lt;&gt;"")),"",IF(N(G966)&gt;0,N(G966),IF(AND(AND(D966&lt;&gt;"",E966&lt;&gt;""),N(E966)&gt;N(D966)),ROUND((N(E966)-N(D966))*24-N(F966)/60,2),"")))</f>
        <v/>
      </c>
      <c r="N966" s="6">
        <f>IF(N(A966)=0,"",A966-WEEKDAY(A966,3))</f>
        <v/>
      </c>
      <c r="O966" s="8">
        <f>IF(NOT(OR(A966&lt;&gt;"",B966&lt;&gt;"",C966&lt;&gt;"")),"",IF(IF(N(A966)=0,"NO DATE; ",IF(A966&gt;TODAY(),"FUTURE DATE; ",""))&amp;IF(B966="","NO WORKER; ",IF(COUNTIF('Workers'!$A$2:$A$61,B966)=0,"WORKER NOT ON WORKERS SHEET; ",""))&amp;IF(C966="","NO JOB; ",IF(COUNTIF('Jobs'!$A$2:$A$61,C966)=0,"JOB NOT ON JOBS SHEET; ",""))&amp;IF(AND(N(G966)=0,AND(D966&lt;&gt;"",E966&lt;&gt;""),N(E966)&lt;=N(D966)),"END BEFORE START; ",IF(N(M966)&lt;=0,"NO HOURS; ",""))&amp;IF(AND(N(A966)&gt;0,B966&lt;&gt;"",COUNTIFS('Time Entries'!$A$2:$A$1500,A966,'Time Entries'!$B$2:$B$1500,B966,'Time Entries'!$C$2:$C$1500,C966,'Time Entries'!$M$2:$M$1500,M966)&gt;1),"POSSIBLE DUPLICATE; ","")&amp;IF(AND(N(A966)&gt;0,B966&lt;&gt;"",N('Settings'!$B$2)&gt;0,SUMIFS('Time Entries'!$M$2:$M$1500,'Time Entries'!$A$2:$A$1500,A966,'Time Entries'!$B$2:$B$1500,B966)&gt;N('Settings'!$B$2)),"LONG DAY; ","")&amp;IF(AND(N(A966)&gt;0,N(J966)&gt;0,N(J966)-N(A966)&gt;N('Settings'!$B$4)),"ENTERED LATE; ","")&amp;IF(AND(N(A966)&gt;0,K966="",TODAY()-N(A966)&gt;=N('Settings'!$B$5)),"NOT APPROVED; ","")="","",LEFT(IF(N(A966)=0,"NO DATE; ",IF(A966&gt;TODAY(),"FUTURE DATE; ",""))&amp;IF(B966="","NO WORKER; ",IF(COUNTIF('Workers'!$A$2:$A$61,B966)=0,"WORKER NOT ON WORKERS SHEET; ",""))&amp;IF(C966="","NO JOB; ",IF(COUNTIF('Jobs'!$A$2:$A$61,C966)=0,"JOB NOT ON JOBS SHEET; ",""))&amp;IF(AND(N(G966)=0,AND(D966&lt;&gt;"",E966&lt;&gt;""),N(E966)&lt;=N(D966)),"END BEFORE START; ",IF(N(M966)&lt;=0,"NO HOURS; ",""))&amp;IF(AND(N(A966)&gt;0,B966&lt;&gt;"",COUNTIFS('Time Entries'!$A$2:$A$1500,A966,'Time Entries'!$B$2:$B$1500,B966,'Time Entries'!$C$2:$C$1500,C966,'Time Entries'!$M$2:$M$1500,M966)&gt;1),"POSSIBLE DUPLICATE; ","")&amp;IF(AND(N(A966)&gt;0,B966&lt;&gt;"",N('Settings'!$B$2)&gt;0,SUMIFS('Time Entries'!$M$2:$M$1500,'Time Entries'!$A$2:$A$1500,A966,'Time Entries'!$B$2:$B$1500,B966)&gt;N('Settings'!$B$2)),"LONG DAY; ","")&amp;IF(AND(N(A966)&gt;0,N(J966)&gt;0,N(J966)-N(A966)&gt;N('Settings'!$B$4)),"ENTERED LATE; ","")&amp;IF(AND(N(A966)&gt;0,K966="",TODAY()-N(A966)&gt;=N('Settings'!$B$5)),"NOT APPROVED; ",""),LEN(IF(N(A966)=0,"NO DATE; ",IF(A966&gt;TODAY(),"FUTURE DATE; ",""))&amp;IF(B966="","NO WORKER; ",IF(COUNTIF('Workers'!$A$2:$A$61,B966)=0,"WORKER NOT ON WORKERS SHEET; ",""))&amp;IF(C966="","NO JOB; ",IF(COUNTIF('Jobs'!$A$2:$A$61,C966)=0,"JOB NOT ON JOBS SHEET; ",""))&amp;IF(AND(N(G966)=0,AND(D966&lt;&gt;"",E966&lt;&gt;""),N(E966)&lt;=N(D966)),"END BEFORE START; ",IF(N(M966)&lt;=0,"NO HOURS; ",""))&amp;IF(AND(N(A966)&gt;0,B966&lt;&gt;"",COUNTIFS('Time Entries'!$A$2:$A$1500,A966,'Time Entries'!$B$2:$B$1500,B966,'Time Entries'!$C$2:$C$1500,C966,'Time Entries'!$M$2:$M$1500,M966)&gt;1),"POSSIBLE DUPLICATE; ","")&amp;IF(AND(N(A966)&gt;0,B966&lt;&gt;"",N('Settings'!$B$2)&gt;0,SUMIFS('Time Entries'!$M$2:$M$1500,'Time Entries'!$A$2:$A$1500,A966,'Time Entries'!$B$2:$B$1500,B966)&gt;N('Settings'!$B$2)),"LONG DAY; ","")&amp;IF(AND(N(A966)&gt;0,N(J966)&gt;0,N(J966)-N(A966)&gt;N('Settings'!$B$4)),"ENTERED LATE; ","")&amp;IF(AND(N(A966)&gt;0,K966="",TODAY()-N(A966)&gt;=N('Settings'!$B$5)),"NOT APPROVED; ",""))-2)))</f>
        <v/>
      </c>
    </row>
    <row r="967">
      <c r="A967" s="6" t="n"/>
      <c r="D967" s="7" t="n"/>
      <c r="E967" s="7" t="n"/>
      <c r="J967" s="6" t="n"/>
      <c r="L967" s="8" t="n"/>
      <c r="M967" s="9">
        <f>IF(NOT(OR(A967&lt;&gt;"",B967&lt;&gt;"",C967&lt;&gt;"")),"",IF(N(G967)&gt;0,N(G967),IF(AND(AND(D967&lt;&gt;"",E967&lt;&gt;""),N(E967)&gt;N(D967)),ROUND((N(E967)-N(D967))*24-N(F967)/60,2),"")))</f>
        <v/>
      </c>
      <c r="N967" s="6">
        <f>IF(N(A967)=0,"",A967-WEEKDAY(A967,3))</f>
        <v/>
      </c>
      <c r="O967" s="8">
        <f>IF(NOT(OR(A967&lt;&gt;"",B967&lt;&gt;"",C967&lt;&gt;"")),"",IF(IF(N(A967)=0,"NO DATE; ",IF(A967&gt;TODAY(),"FUTURE DATE; ",""))&amp;IF(B967="","NO WORKER; ",IF(COUNTIF('Workers'!$A$2:$A$61,B967)=0,"WORKER NOT ON WORKERS SHEET; ",""))&amp;IF(C967="","NO JOB; ",IF(COUNTIF('Jobs'!$A$2:$A$61,C967)=0,"JOB NOT ON JOBS SHEET; ",""))&amp;IF(AND(N(G967)=0,AND(D967&lt;&gt;"",E967&lt;&gt;""),N(E967)&lt;=N(D967)),"END BEFORE START; ",IF(N(M967)&lt;=0,"NO HOURS; ",""))&amp;IF(AND(N(A967)&gt;0,B967&lt;&gt;"",COUNTIFS('Time Entries'!$A$2:$A$1500,A967,'Time Entries'!$B$2:$B$1500,B967,'Time Entries'!$C$2:$C$1500,C967,'Time Entries'!$M$2:$M$1500,M967)&gt;1),"POSSIBLE DUPLICATE; ","")&amp;IF(AND(N(A967)&gt;0,B967&lt;&gt;"",N('Settings'!$B$2)&gt;0,SUMIFS('Time Entries'!$M$2:$M$1500,'Time Entries'!$A$2:$A$1500,A967,'Time Entries'!$B$2:$B$1500,B967)&gt;N('Settings'!$B$2)),"LONG DAY; ","")&amp;IF(AND(N(A967)&gt;0,N(J967)&gt;0,N(J967)-N(A967)&gt;N('Settings'!$B$4)),"ENTERED LATE; ","")&amp;IF(AND(N(A967)&gt;0,K967="",TODAY()-N(A967)&gt;=N('Settings'!$B$5)),"NOT APPROVED; ","")="","",LEFT(IF(N(A967)=0,"NO DATE; ",IF(A967&gt;TODAY(),"FUTURE DATE; ",""))&amp;IF(B967="","NO WORKER; ",IF(COUNTIF('Workers'!$A$2:$A$61,B967)=0,"WORKER NOT ON WORKERS SHEET; ",""))&amp;IF(C967="","NO JOB; ",IF(COUNTIF('Jobs'!$A$2:$A$61,C967)=0,"JOB NOT ON JOBS SHEET; ",""))&amp;IF(AND(N(G967)=0,AND(D967&lt;&gt;"",E967&lt;&gt;""),N(E967)&lt;=N(D967)),"END BEFORE START; ",IF(N(M967)&lt;=0,"NO HOURS; ",""))&amp;IF(AND(N(A967)&gt;0,B967&lt;&gt;"",COUNTIFS('Time Entries'!$A$2:$A$1500,A967,'Time Entries'!$B$2:$B$1500,B967,'Time Entries'!$C$2:$C$1500,C967,'Time Entries'!$M$2:$M$1500,M967)&gt;1),"POSSIBLE DUPLICATE; ","")&amp;IF(AND(N(A967)&gt;0,B967&lt;&gt;"",N('Settings'!$B$2)&gt;0,SUMIFS('Time Entries'!$M$2:$M$1500,'Time Entries'!$A$2:$A$1500,A967,'Time Entries'!$B$2:$B$1500,B967)&gt;N('Settings'!$B$2)),"LONG DAY; ","")&amp;IF(AND(N(A967)&gt;0,N(J967)&gt;0,N(J967)-N(A967)&gt;N('Settings'!$B$4)),"ENTERED LATE; ","")&amp;IF(AND(N(A967)&gt;0,K967="",TODAY()-N(A967)&gt;=N('Settings'!$B$5)),"NOT APPROVED; ",""),LEN(IF(N(A967)=0,"NO DATE; ",IF(A967&gt;TODAY(),"FUTURE DATE; ",""))&amp;IF(B967="","NO WORKER; ",IF(COUNTIF('Workers'!$A$2:$A$61,B967)=0,"WORKER NOT ON WORKERS SHEET; ",""))&amp;IF(C967="","NO JOB; ",IF(COUNTIF('Jobs'!$A$2:$A$61,C967)=0,"JOB NOT ON JOBS SHEET; ",""))&amp;IF(AND(N(G967)=0,AND(D967&lt;&gt;"",E967&lt;&gt;""),N(E967)&lt;=N(D967)),"END BEFORE START; ",IF(N(M967)&lt;=0,"NO HOURS; ",""))&amp;IF(AND(N(A967)&gt;0,B967&lt;&gt;"",COUNTIFS('Time Entries'!$A$2:$A$1500,A967,'Time Entries'!$B$2:$B$1500,B967,'Time Entries'!$C$2:$C$1500,C967,'Time Entries'!$M$2:$M$1500,M967)&gt;1),"POSSIBLE DUPLICATE; ","")&amp;IF(AND(N(A967)&gt;0,B967&lt;&gt;"",N('Settings'!$B$2)&gt;0,SUMIFS('Time Entries'!$M$2:$M$1500,'Time Entries'!$A$2:$A$1500,A967,'Time Entries'!$B$2:$B$1500,B967)&gt;N('Settings'!$B$2)),"LONG DAY; ","")&amp;IF(AND(N(A967)&gt;0,N(J967)&gt;0,N(J967)-N(A967)&gt;N('Settings'!$B$4)),"ENTERED LATE; ","")&amp;IF(AND(N(A967)&gt;0,K967="",TODAY()-N(A967)&gt;=N('Settings'!$B$5)),"NOT APPROVED; ",""))-2)))</f>
        <v/>
      </c>
    </row>
    <row r="968">
      <c r="A968" s="6" t="n"/>
      <c r="D968" s="7" t="n"/>
      <c r="E968" s="7" t="n"/>
      <c r="J968" s="6" t="n"/>
      <c r="L968" s="8" t="n"/>
      <c r="M968" s="9">
        <f>IF(NOT(OR(A968&lt;&gt;"",B968&lt;&gt;"",C968&lt;&gt;"")),"",IF(N(G968)&gt;0,N(G968),IF(AND(AND(D968&lt;&gt;"",E968&lt;&gt;""),N(E968)&gt;N(D968)),ROUND((N(E968)-N(D968))*24-N(F968)/60,2),"")))</f>
        <v/>
      </c>
      <c r="N968" s="6">
        <f>IF(N(A968)=0,"",A968-WEEKDAY(A968,3))</f>
        <v/>
      </c>
      <c r="O968" s="8">
        <f>IF(NOT(OR(A968&lt;&gt;"",B968&lt;&gt;"",C968&lt;&gt;"")),"",IF(IF(N(A968)=0,"NO DATE; ",IF(A968&gt;TODAY(),"FUTURE DATE; ",""))&amp;IF(B968="","NO WORKER; ",IF(COUNTIF('Workers'!$A$2:$A$61,B968)=0,"WORKER NOT ON WORKERS SHEET; ",""))&amp;IF(C968="","NO JOB; ",IF(COUNTIF('Jobs'!$A$2:$A$61,C968)=0,"JOB NOT ON JOBS SHEET; ",""))&amp;IF(AND(N(G968)=0,AND(D968&lt;&gt;"",E968&lt;&gt;""),N(E968)&lt;=N(D968)),"END BEFORE START; ",IF(N(M968)&lt;=0,"NO HOURS; ",""))&amp;IF(AND(N(A968)&gt;0,B968&lt;&gt;"",COUNTIFS('Time Entries'!$A$2:$A$1500,A968,'Time Entries'!$B$2:$B$1500,B968,'Time Entries'!$C$2:$C$1500,C968,'Time Entries'!$M$2:$M$1500,M968)&gt;1),"POSSIBLE DUPLICATE; ","")&amp;IF(AND(N(A968)&gt;0,B968&lt;&gt;"",N('Settings'!$B$2)&gt;0,SUMIFS('Time Entries'!$M$2:$M$1500,'Time Entries'!$A$2:$A$1500,A968,'Time Entries'!$B$2:$B$1500,B968)&gt;N('Settings'!$B$2)),"LONG DAY; ","")&amp;IF(AND(N(A968)&gt;0,N(J968)&gt;0,N(J968)-N(A968)&gt;N('Settings'!$B$4)),"ENTERED LATE; ","")&amp;IF(AND(N(A968)&gt;0,K968="",TODAY()-N(A968)&gt;=N('Settings'!$B$5)),"NOT APPROVED; ","")="","",LEFT(IF(N(A968)=0,"NO DATE; ",IF(A968&gt;TODAY(),"FUTURE DATE; ",""))&amp;IF(B968="","NO WORKER; ",IF(COUNTIF('Workers'!$A$2:$A$61,B968)=0,"WORKER NOT ON WORKERS SHEET; ",""))&amp;IF(C968="","NO JOB; ",IF(COUNTIF('Jobs'!$A$2:$A$61,C968)=0,"JOB NOT ON JOBS SHEET; ",""))&amp;IF(AND(N(G968)=0,AND(D968&lt;&gt;"",E968&lt;&gt;""),N(E968)&lt;=N(D968)),"END BEFORE START; ",IF(N(M968)&lt;=0,"NO HOURS; ",""))&amp;IF(AND(N(A968)&gt;0,B968&lt;&gt;"",COUNTIFS('Time Entries'!$A$2:$A$1500,A968,'Time Entries'!$B$2:$B$1500,B968,'Time Entries'!$C$2:$C$1500,C968,'Time Entries'!$M$2:$M$1500,M968)&gt;1),"POSSIBLE DUPLICATE; ","")&amp;IF(AND(N(A968)&gt;0,B968&lt;&gt;"",N('Settings'!$B$2)&gt;0,SUMIFS('Time Entries'!$M$2:$M$1500,'Time Entries'!$A$2:$A$1500,A968,'Time Entries'!$B$2:$B$1500,B968)&gt;N('Settings'!$B$2)),"LONG DAY; ","")&amp;IF(AND(N(A968)&gt;0,N(J968)&gt;0,N(J968)-N(A968)&gt;N('Settings'!$B$4)),"ENTERED LATE; ","")&amp;IF(AND(N(A968)&gt;0,K968="",TODAY()-N(A968)&gt;=N('Settings'!$B$5)),"NOT APPROVED; ",""),LEN(IF(N(A968)=0,"NO DATE; ",IF(A968&gt;TODAY(),"FUTURE DATE; ",""))&amp;IF(B968="","NO WORKER; ",IF(COUNTIF('Workers'!$A$2:$A$61,B968)=0,"WORKER NOT ON WORKERS SHEET; ",""))&amp;IF(C968="","NO JOB; ",IF(COUNTIF('Jobs'!$A$2:$A$61,C968)=0,"JOB NOT ON JOBS SHEET; ",""))&amp;IF(AND(N(G968)=0,AND(D968&lt;&gt;"",E968&lt;&gt;""),N(E968)&lt;=N(D968)),"END BEFORE START; ",IF(N(M968)&lt;=0,"NO HOURS; ",""))&amp;IF(AND(N(A968)&gt;0,B968&lt;&gt;"",COUNTIFS('Time Entries'!$A$2:$A$1500,A968,'Time Entries'!$B$2:$B$1500,B968,'Time Entries'!$C$2:$C$1500,C968,'Time Entries'!$M$2:$M$1500,M968)&gt;1),"POSSIBLE DUPLICATE; ","")&amp;IF(AND(N(A968)&gt;0,B968&lt;&gt;"",N('Settings'!$B$2)&gt;0,SUMIFS('Time Entries'!$M$2:$M$1500,'Time Entries'!$A$2:$A$1500,A968,'Time Entries'!$B$2:$B$1500,B968)&gt;N('Settings'!$B$2)),"LONG DAY; ","")&amp;IF(AND(N(A968)&gt;0,N(J968)&gt;0,N(J968)-N(A968)&gt;N('Settings'!$B$4)),"ENTERED LATE; ","")&amp;IF(AND(N(A968)&gt;0,K968="",TODAY()-N(A968)&gt;=N('Settings'!$B$5)),"NOT APPROVED; ",""))-2)))</f>
        <v/>
      </c>
    </row>
    <row r="969">
      <c r="A969" s="6" t="n"/>
      <c r="D969" s="7" t="n"/>
      <c r="E969" s="7" t="n"/>
      <c r="J969" s="6" t="n"/>
      <c r="L969" s="8" t="n"/>
      <c r="M969" s="9">
        <f>IF(NOT(OR(A969&lt;&gt;"",B969&lt;&gt;"",C969&lt;&gt;"")),"",IF(N(G969)&gt;0,N(G969),IF(AND(AND(D969&lt;&gt;"",E969&lt;&gt;""),N(E969)&gt;N(D969)),ROUND((N(E969)-N(D969))*24-N(F969)/60,2),"")))</f>
        <v/>
      </c>
      <c r="N969" s="6">
        <f>IF(N(A969)=0,"",A969-WEEKDAY(A969,3))</f>
        <v/>
      </c>
      <c r="O969" s="8">
        <f>IF(NOT(OR(A969&lt;&gt;"",B969&lt;&gt;"",C969&lt;&gt;"")),"",IF(IF(N(A969)=0,"NO DATE; ",IF(A969&gt;TODAY(),"FUTURE DATE; ",""))&amp;IF(B969="","NO WORKER; ",IF(COUNTIF('Workers'!$A$2:$A$61,B969)=0,"WORKER NOT ON WORKERS SHEET; ",""))&amp;IF(C969="","NO JOB; ",IF(COUNTIF('Jobs'!$A$2:$A$61,C969)=0,"JOB NOT ON JOBS SHEET; ",""))&amp;IF(AND(N(G969)=0,AND(D969&lt;&gt;"",E969&lt;&gt;""),N(E969)&lt;=N(D969)),"END BEFORE START; ",IF(N(M969)&lt;=0,"NO HOURS; ",""))&amp;IF(AND(N(A969)&gt;0,B969&lt;&gt;"",COUNTIFS('Time Entries'!$A$2:$A$1500,A969,'Time Entries'!$B$2:$B$1500,B969,'Time Entries'!$C$2:$C$1500,C969,'Time Entries'!$M$2:$M$1500,M969)&gt;1),"POSSIBLE DUPLICATE; ","")&amp;IF(AND(N(A969)&gt;0,B969&lt;&gt;"",N('Settings'!$B$2)&gt;0,SUMIFS('Time Entries'!$M$2:$M$1500,'Time Entries'!$A$2:$A$1500,A969,'Time Entries'!$B$2:$B$1500,B969)&gt;N('Settings'!$B$2)),"LONG DAY; ","")&amp;IF(AND(N(A969)&gt;0,N(J969)&gt;0,N(J969)-N(A969)&gt;N('Settings'!$B$4)),"ENTERED LATE; ","")&amp;IF(AND(N(A969)&gt;0,K969="",TODAY()-N(A969)&gt;=N('Settings'!$B$5)),"NOT APPROVED; ","")="","",LEFT(IF(N(A969)=0,"NO DATE; ",IF(A969&gt;TODAY(),"FUTURE DATE; ",""))&amp;IF(B969="","NO WORKER; ",IF(COUNTIF('Workers'!$A$2:$A$61,B969)=0,"WORKER NOT ON WORKERS SHEET; ",""))&amp;IF(C969="","NO JOB; ",IF(COUNTIF('Jobs'!$A$2:$A$61,C969)=0,"JOB NOT ON JOBS SHEET; ",""))&amp;IF(AND(N(G969)=0,AND(D969&lt;&gt;"",E969&lt;&gt;""),N(E969)&lt;=N(D969)),"END BEFORE START; ",IF(N(M969)&lt;=0,"NO HOURS; ",""))&amp;IF(AND(N(A969)&gt;0,B969&lt;&gt;"",COUNTIFS('Time Entries'!$A$2:$A$1500,A969,'Time Entries'!$B$2:$B$1500,B969,'Time Entries'!$C$2:$C$1500,C969,'Time Entries'!$M$2:$M$1500,M969)&gt;1),"POSSIBLE DUPLICATE; ","")&amp;IF(AND(N(A969)&gt;0,B969&lt;&gt;"",N('Settings'!$B$2)&gt;0,SUMIFS('Time Entries'!$M$2:$M$1500,'Time Entries'!$A$2:$A$1500,A969,'Time Entries'!$B$2:$B$1500,B969)&gt;N('Settings'!$B$2)),"LONG DAY; ","")&amp;IF(AND(N(A969)&gt;0,N(J969)&gt;0,N(J969)-N(A969)&gt;N('Settings'!$B$4)),"ENTERED LATE; ","")&amp;IF(AND(N(A969)&gt;0,K969="",TODAY()-N(A969)&gt;=N('Settings'!$B$5)),"NOT APPROVED; ",""),LEN(IF(N(A969)=0,"NO DATE; ",IF(A969&gt;TODAY(),"FUTURE DATE; ",""))&amp;IF(B969="","NO WORKER; ",IF(COUNTIF('Workers'!$A$2:$A$61,B969)=0,"WORKER NOT ON WORKERS SHEET; ",""))&amp;IF(C969="","NO JOB; ",IF(COUNTIF('Jobs'!$A$2:$A$61,C969)=0,"JOB NOT ON JOBS SHEET; ",""))&amp;IF(AND(N(G969)=0,AND(D969&lt;&gt;"",E969&lt;&gt;""),N(E969)&lt;=N(D969)),"END BEFORE START; ",IF(N(M969)&lt;=0,"NO HOURS; ",""))&amp;IF(AND(N(A969)&gt;0,B969&lt;&gt;"",COUNTIFS('Time Entries'!$A$2:$A$1500,A969,'Time Entries'!$B$2:$B$1500,B969,'Time Entries'!$C$2:$C$1500,C969,'Time Entries'!$M$2:$M$1500,M969)&gt;1),"POSSIBLE DUPLICATE; ","")&amp;IF(AND(N(A969)&gt;0,B969&lt;&gt;"",N('Settings'!$B$2)&gt;0,SUMIFS('Time Entries'!$M$2:$M$1500,'Time Entries'!$A$2:$A$1500,A969,'Time Entries'!$B$2:$B$1500,B969)&gt;N('Settings'!$B$2)),"LONG DAY; ","")&amp;IF(AND(N(A969)&gt;0,N(J969)&gt;0,N(J969)-N(A969)&gt;N('Settings'!$B$4)),"ENTERED LATE; ","")&amp;IF(AND(N(A969)&gt;0,K969="",TODAY()-N(A969)&gt;=N('Settings'!$B$5)),"NOT APPROVED; ",""))-2)))</f>
        <v/>
      </c>
    </row>
    <row r="970">
      <c r="A970" s="6" t="n"/>
      <c r="D970" s="7" t="n"/>
      <c r="E970" s="7" t="n"/>
      <c r="J970" s="6" t="n"/>
      <c r="L970" s="8" t="n"/>
      <c r="M970" s="9">
        <f>IF(NOT(OR(A970&lt;&gt;"",B970&lt;&gt;"",C970&lt;&gt;"")),"",IF(N(G970)&gt;0,N(G970),IF(AND(AND(D970&lt;&gt;"",E970&lt;&gt;""),N(E970)&gt;N(D970)),ROUND((N(E970)-N(D970))*24-N(F970)/60,2),"")))</f>
        <v/>
      </c>
      <c r="N970" s="6">
        <f>IF(N(A970)=0,"",A970-WEEKDAY(A970,3))</f>
        <v/>
      </c>
      <c r="O970" s="8">
        <f>IF(NOT(OR(A970&lt;&gt;"",B970&lt;&gt;"",C970&lt;&gt;"")),"",IF(IF(N(A970)=0,"NO DATE; ",IF(A970&gt;TODAY(),"FUTURE DATE; ",""))&amp;IF(B970="","NO WORKER; ",IF(COUNTIF('Workers'!$A$2:$A$61,B970)=0,"WORKER NOT ON WORKERS SHEET; ",""))&amp;IF(C970="","NO JOB; ",IF(COUNTIF('Jobs'!$A$2:$A$61,C970)=0,"JOB NOT ON JOBS SHEET; ",""))&amp;IF(AND(N(G970)=0,AND(D970&lt;&gt;"",E970&lt;&gt;""),N(E970)&lt;=N(D970)),"END BEFORE START; ",IF(N(M970)&lt;=0,"NO HOURS; ",""))&amp;IF(AND(N(A970)&gt;0,B970&lt;&gt;"",COUNTIFS('Time Entries'!$A$2:$A$1500,A970,'Time Entries'!$B$2:$B$1500,B970,'Time Entries'!$C$2:$C$1500,C970,'Time Entries'!$M$2:$M$1500,M970)&gt;1),"POSSIBLE DUPLICATE; ","")&amp;IF(AND(N(A970)&gt;0,B970&lt;&gt;"",N('Settings'!$B$2)&gt;0,SUMIFS('Time Entries'!$M$2:$M$1500,'Time Entries'!$A$2:$A$1500,A970,'Time Entries'!$B$2:$B$1500,B970)&gt;N('Settings'!$B$2)),"LONG DAY; ","")&amp;IF(AND(N(A970)&gt;0,N(J970)&gt;0,N(J970)-N(A970)&gt;N('Settings'!$B$4)),"ENTERED LATE; ","")&amp;IF(AND(N(A970)&gt;0,K970="",TODAY()-N(A970)&gt;=N('Settings'!$B$5)),"NOT APPROVED; ","")="","",LEFT(IF(N(A970)=0,"NO DATE; ",IF(A970&gt;TODAY(),"FUTURE DATE; ",""))&amp;IF(B970="","NO WORKER; ",IF(COUNTIF('Workers'!$A$2:$A$61,B970)=0,"WORKER NOT ON WORKERS SHEET; ",""))&amp;IF(C970="","NO JOB; ",IF(COUNTIF('Jobs'!$A$2:$A$61,C970)=0,"JOB NOT ON JOBS SHEET; ",""))&amp;IF(AND(N(G970)=0,AND(D970&lt;&gt;"",E970&lt;&gt;""),N(E970)&lt;=N(D970)),"END BEFORE START; ",IF(N(M970)&lt;=0,"NO HOURS; ",""))&amp;IF(AND(N(A970)&gt;0,B970&lt;&gt;"",COUNTIFS('Time Entries'!$A$2:$A$1500,A970,'Time Entries'!$B$2:$B$1500,B970,'Time Entries'!$C$2:$C$1500,C970,'Time Entries'!$M$2:$M$1500,M970)&gt;1),"POSSIBLE DUPLICATE; ","")&amp;IF(AND(N(A970)&gt;0,B970&lt;&gt;"",N('Settings'!$B$2)&gt;0,SUMIFS('Time Entries'!$M$2:$M$1500,'Time Entries'!$A$2:$A$1500,A970,'Time Entries'!$B$2:$B$1500,B970)&gt;N('Settings'!$B$2)),"LONG DAY; ","")&amp;IF(AND(N(A970)&gt;0,N(J970)&gt;0,N(J970)-N(A970)&gt;N('Settings'!$B$4)),"ENTERED LATE; ","")&amp;IF(AND(N(A970)&gt;0,K970="",TODAY()-N(A970)&gt;=N('Settings'!$B$5)),"NOT APPROVED; ",""),LEN(IF(N(A970)=0,"NO DATE; ",IF(A970&gt;TODAY(),"FUTURE DATE; ",""))&amp;IF(B970="","NO WORKER; ",IF(COUNTIF('Workers'!$A$2:$A$61,B970)=0,"WORKER NOT ON WORKERS SHEET; ",""))&amp;IF(C970="","NO JOB; ",IF(COUNTIF('Jobs'!$A$2:$A$61,C970)=0,"JOB NOT ON JOBS SHEET; ",""))&amp;IF(AND(N(G970)=0,AND(D970&lt;&gt;"",E970&lt;&gt;""),N(E970)&lt;=N(D970)),"END BEFORE START; ",IF(N(M970)&lt;=0,"NO HOURS; ",""))&amp;IF(AND(N(A970)&gt;0,B970&lt;&gt;"",COUNTIFS('Time Entries'!$A$2:$A$1500,A970,'Time Entries'!$B$2:$B$1500,B970,'Time Entries'!$C$2:$C$1500,C970,'Time Entries'!$M$2:$M$1500,M970)&gt;1),"POSSIBLE DUPLICATE; ","")&amp;IF(AND(N(A970)&gt;0,B970&lt;&gt;"",N('Settings'!$B$2)&gt;0,SUMIFS('Time Entries'!$M$2:$M$1500,'Time Entries'!$A$2:$A$1500,A970,'Time Entries'!$B$2:$B$1500,B970)&gt;N('Settings'!$B$2)),"LONG DAY; ","")&amp;IF(AND(N(A970)&gt;0,N(J970)&gt;0,N(J970)-N(A970)&gt;N('Settings'!$B$4)),"ENTERED LATE; ","")&amp;IF(AND(N(A970)&gt;0,K970="",TODAY()-N(A970)&gt;=N('Settings'!$B$5)),"NOT APPROVED; ",""))-2)))</f>
        <v/>
      </c>
    </row>
    <row r="971">
      <c r="A971" s="6" t="n"/>
      <c r="D971" s="7" t="n"/>
      <c r="E971" s="7" t="n"/>
      <c r="J971" s="6" t="n"/>
      <c r="L971" s="8" t="n"/>
      <c r="M971" s="9">
        <f>IF(NOT(OR(A971&lt;&gt;"",B971&lt;&gt;"",C971&lt;&gt;"")),"",IF(N(G971)&gt;0,N(G971),IF(AND(AND(D971&lt;&gt;"",E971&lt;&gt;""),N(E971)&gt;N(D971)),ROUND((N(E971)-N(D971))*24-N(F971)/60,2),"")))</f>
        <v/>
      </c>
      <c r="N971" s="6">
        <f>IF(N(A971)=0,"",A971-WEEKDAY(A971,3))</f>
        <v/>
      </c>
      <c r="O971" s="8">
        <f>IF(NOT(OR(A971&lt;&gt;"",B971&lt;&gt;"",C971&lt;&gt;"")),"",IF(IF(N(A971)=0,"NO DATE; ",IF(A971&gt;TODAY(),"FUTURE DATE; ",""))&amp;IF(B971="","NO WORKER; ",IF(COUNTIF('Workers'!$A$2:$A$61,B971)=0,"WORKER NOT ON WORKERS SHEET; ",""))&amp;IF(C971="","NO JOB; ",IF(COUNTIF('Jobs'!$A$2:$A$61,C971)=0,"JOB NOT ON JOBS SHEET; ",""))&amp;IF(AND(N(G971)=0,AND(D971&lt;&gt;"",E971&lt;&gt;""),N(E971)&lt;=N(D971)),"END BEFORE START; ",IF(N(M971)&lt;=0,"NO HOURS; ",""))&amp;IF(AND(N(A971)&gt;0,B971&lt;&gt;"",COUNTIFS('Time Entries'!$A$2:$A$1500,A971,'Time Entries'!$B$2:$B$1500,B971,'Time Entries'!$C$2:$C$1500,C971,'Time Entries'!$M$2:$M$1500,M971)&gt;1),"POSSIBLE DUPLICATE; ","")&amp;IF(AND(N(A971)&gt;0,B971&lt;&gt;"",N('Settings'!$B$2)&gt;0,SUMIFS('Time Entries'!$M$2:$M$1500,'Time Entries'!$A$2:$A$1500,A971,'Time Entries'!$B$2:$B$1500,B971)&gt;N('Settings'!$B$2)),"LONG DAY; ","")&amp;IF(AND(N(A971)&gt;0,N(J971)&gt;0,N(J971)-N(A971)&gt;N('Settings'!$B$4)),"ENTERED LATE; ","")&amp;IF(AND(N(A971)&gt;0,K971="",TODAY()-N(A971)&gt;=N('Settings'!$B$5)),"NOT APPROVED; ","")="","",LEFT(IF(N(A971)=0,"NO DATE; ",IF(A971&gt;TODAY(),"FUTURE DATE; ",""))&amp;IF(B971="","NO WORKER; ",IF(COUNTIF('Workers'!$A$2:$A$61,B971)=0,"WORKER NOT ON WORKERS SHEET; ",""))&amp;IF(C971="","NO JOB; ",IF(COUNTIF('Jobs'!$A$2:$A$61,C971)=0,"JOB NOT ON JOBS SHEET; ",""))&amp;IF(AND(N(G971)=0,AND(D971&lt;&gt;"",E971&lt;&gt;""),N(E971)&lt;=N(D971)),"END BEFORE START; ",IF(N(M971)&lt;=0,"NO HOURS; ",""))&amp;IF(AND(N(A971)&gt;0,B971&lt;&gt;"",COUNTIFS('Time Entries'!$A$2:$A$1500,A971,'Time Entries'!$B$2:$B$1500,B971,'Time Entries'!$C$2:$C$1500,C971,'Time Entries'!$M$2:$M$1500,M971)&gt;1),"POSSIBLE DUPLICATE; ","")&amp;IF(AND(N(A971)&gt;0,B971&lt;&gt;"",N('Settings'!$B$2)&gt;0,SUMIFS('Time Entries'!$M$2:$M$1500,'Time Entries'!$A$2:$A$1500,A971,'Time Entries'!$B$2:$B$1500,B971)&gt;N('Settings'!$B$2)),"LONG DAY; ","")&amp;IF(AND(N(A971)&gt;0,N(J971)&gt;0,N(J971)-N(A971)&gt;N('Settings'!$B$4)),"ENTERED LATE; ","")&amp;IF(AND(N(A971)&gt;0,K971="",TODAY()-N(A971)&gt;=N('Settings'!$B$5)),"NOT APPROVED; ",""),LEN(IF(N(A971)=0,"NO DATE; ",IF(A971&gt;TODAY(),"FUTURE DATE; ",""))&amp;IF(B971="","NO WORKER; ",IF(COUNTIF('Workers'!$A$2:$A$61,B971)=0,"WORKER NOT ON WORKERS SHEET; ",""))&amp;IF(C971="","NO JOB; ",IF(COUNTIF('Jobs'!$A$2:$A$61,C971)=0,"JOB NOT ON JOBS SHEET; ",""))&amp;IF(AND(N(G971)=0,AND(D971&lt;&gt;"",E971&lt;&gt;""),N(E971)&lt;=N(D971)),"END BEFORE START; ",IF(N(M971)&lt;=0,"NO HOURS; ",""))&amp;IF(AND(N(A971)&gt;0,B971&lt;&gt;"",COUNTIFS('Time Entries'!$A$2:$A$1500,A971,'Time Entries'!$B$2:$B$1500,B971,'Time Entries'!$C$2:$C$1500,C971,'Time Entries'!$M$2:$M$1500,M971)&gt;1),"POSSIBLE DUPLICATE; ","")&amp;IF(AND(N(A971)&gt;0,B971&lt;&gt;"",N('Settings'!$B$2)&gt;0,SUMIFS('Time Entries'!$M$2:$M$1500,'Time Entries'!$A$2:$A$1500,A971,'Time Entries'!$B$2:$B$1500,B971)&gt;N('Settings'!$B$2)),"LONG DAY; ","")&amp;IF(AND(N(A971)&gt;0,N(J971)&gt;0,N(J971)-N(A971)&gt;N('Settings'!$B$4)),"ENTERED LATE; ","")&amp;IF(AND(N(A971)&gt;0,K971="",TODAY()-N(A971)&gt;=N('Settings'!$B$5)),"NOT APPROVED; ",""))-2)))</f>
        <v/>
      </c>
    </row>
    <row r="972">
      <c r="A972" s="6" t="n"/>
      <c r="D972" s="7" t="n"/>
      <c r="E972" s="7" t="n"/>
      <c r="J972" s="6" t="n"/>
      <c r="L972" s="8" t="n"/>
      <c r="M972" s="9">
        <f>IF(NOT(OR(A972&lt;&gt;"",B972&lt;&gt;"",C972&lt;&gt;"")),"",IF(N(G972)&gt;0,N(G972),IF(AND(AND(D972&lt;&gt;"",E972&lt;&gt;""),N(E972)&gt;N(D972)),ROUND((N(E972)-N(D972))*24-N(F972)/60,2),"")))</f>
        <v/>
      </c>
      <c r="N972" s="6">
        <f>IF(N(A972)=0,"",A972-WEEKDAY(A972,3))</f>
        <v/>
      </c>
      <c r="O972" s="8">
        <f>IF(NOT(OR(A972&lt;&gt;"",B972&lt;&gt;"",C972&lt;&gt;"")),"",IF(IF(N(A972)=0,"NO DATE; ",IF(A972&gt;TODAY(),"FUTURE DATE; ",""))&amp;IF(B972="","NO WORKER; ",IF(COUNTIF('Workers'!$A$2:$A$61,B972)=0,"WORKER NOT ON WORKERS SHEET; ",""))&amp;IF(C972="","NO JOB; ",IF(COUNTIF('Jobs'!$A$2:$A$61,C972)=0,"JOB NOT ON JOBS SHEET; ",""))&amp;IF(AND(N(G972)=0,AND(D972&lt;&gt;"",E972&lt;&gt;""),N(E972)&lt;=N(D972)),"END BEFORE START; ",IF(N(M972)&lt;=0,"NO HOURS; ",""))&amp;IF(AND(N(A972)&gt;0,B972&lt;&gt;"",COUNTIFS('Time Entries'!$A$2:$A$1500,A972,'Time Entries'!$B$2:$B$1500,B972,'Time Entries'!$C$2:$C$1500,C972,'Time Entries'!$M$2:$M$1500,M972)&gt;1),"POSSIBLE DUPLICATE; ","")&amp;IF(AND(N(A972)&gt;0,B972&lt;&gt;"",N('Settings'!$B$2)&gt;0,SUMIFS('Time Entries'!$M$2:$M$1500,'Time Entries'!$A$2:$A$1500,A972,'Time Entries'!$B$2:$B$1500,B972)&gt;N('Settings'!$B$2)),"LONG DAY; ","")&amp;IF(AND(N(A972)&gt;0,N(J972)&gt;0,N(J972)-N(A972)&gt;N('Settings'!$B$4)),"ENTERED LATE; ","")&amp;IF(AND(N(A972)&gt;0,K972="",TODAY()-N(A972)&gt;=N('Settings'!$B$5)),"NOT APPROVED; ","")="","",LEFT(IF(N(A972)=0,"NO DATE; ",IF(A972&gt;TODAY(),"FUTURE DATE; ",""))&amp;IF(B972="","NO WORKER; ",IF(COUNTIF('Workers'!$A$2:$A$61,B972)=0,"WORKER NOT ON WORKERS SHEET; ",""))&amp;IF(C972="","NO JOB; ",IF(COUNTIF('Jobs'!$A$2:$A$61,C972)=0,"JOB NOT ON JOBS SHEET; ",""))&amp;IF(AND(N(G972)=0,AND(D972&lt;&gt;"",E972&lt;&gt;""),N(E972)&lt;=N(D972)),"END BEFORE START; ",IF(N(M972)&lt;=0,"NO HOURS; ",""))&amp;IF(AND(N(A972)&gt;0,B972&lt;&gt;"",COUNTIFS('Time Entries'!$A$2:$A$1500,A972,'Time Entries'!$B$2:$B$1500,B972,'Time Entries'!$C$2:$C$1500,C972,'Time Entries'!$M$2:$M$1500,M972)&gt;1),"POSSIBLE DUPLICATE; ","")&amp;IF(AND(N(A972)&gt;0,B972&lt;&gt;"",N('Settings'!$B$2)&gt;0,SUMIFS('Time Entries'!$M$2:$M$1500,'Time Entries'!$A$2:$A$1500,A972,'Time Entries'!$B$2:$B$1500,B972)&gt;N('Settings'!$B$2)),"LONG DAY; ","")&amp;IF(AND(N(A972)&gt;0,N(J972)&gt;0,N(J972)-N(A972)&gt;N('Settings'!$B$4)),"ENTERED LATE; ","")&amp;IF(AND(N(A972)&gt;0,K972="",TODAY()-N(A972)&gt;=N('Settings'!$B$5)),"NOT APPROVED; ",""),LEN(IF(N(A972)=0,"NO DATE; ",IF(A972&gt;TODAY(),"FUTURE DATE; ",""))&amp;IF(B972="","NO WORKER; ",IF(COUNTIF('Workers'!$A$2:$A$61,B972)=0,"WORKER NOT ON WORKERS SHEET; ",""))&amp;IF(C972="","NO JOB; ",IF(COUNTIF('Jobs'!$A$2:$A$61,C972)=0,"JOB NOT ON JOBS SHEET; ",""))&amp;IF(AND(N(G972)=0,AND(D972&lt;&gt;"",E972&lt;&gt;""),N(E972)&lt;=N(D972)),"END BEFORE START; ",IF(N(M972)&lt;=0,"NO HOURS; ",""))&amp;IF(AND(N(A972)&gt;0,B972&lt;&gt;"",COUNTIFS('Time Entries'!$A$2:$A$1500,A972,'Time Entries'!$B$2:$B$1500,B972,'Time Entries'!$C$2:$C$1500,C972,'Time Entries'!$M$2:$M$1500,M972)&gt;1),"POSSIBLE DUPLICATE; ","")&amp;IF(AND(N(A972)&gt;0,B972&lt;&gt;"",N('Settings'!$B$2)&gt;0,SUMIFS('Time Entries'!$M$2:$M$1500,'Time Entries'!$A$2:$A$1500,A972,'Time Entries'!$B$2:$B$1500,B972)&gt;N('Settings'!$B$2)),"LONG DAY; ","")&amp;IF(AND(N(A972)&gt;0,N(J972)&gt;0,N(J972)-N(A972)&gt;N('Settings'!$B$4)),"ENTERED LATE; ","")&amp;IF(AND(N(A972)&gt;0,K972="",TODAY()-N(A972)&gt;=N('Settings'!$B$5)),"NOT APPROVED; ",""))-2)))</f>
        <v/>
      </c>
    </row>
    <row r="973">
      <c r="A973" s="6" t="n"/>
      <c r="D973" s="7" t="n"/>
      <c r="E973" s="7" t="n"/>
      <c r="J973" s="6" t="n"/>
      <c r="L973" s="8" t="n"/>
      <c r="M973" s="9">
        <f>IF(NOT(OR(A973&lt;&gt;"",B973&lt;&gt;"",C973&lt;&gt;"")),"",IF(N(G973)&gt;0,N(G973),IF(AND(AND(D973&lt;&gt;"",E973&lt;&gt;""),N(E973)&gt;N(D973)),ROUND((N(E973)-N(D973))*24-N(F973)/60,2),"")))</f>
        <v/>
      </c>
      <c r="N973" s="6">
        <f>IF(N(A973)=0,"",A973-WEEKDAY(A973,3))</f>
        <v/>
      </c>
      <c r="O973" s="8">
        <f>IF(NOT(OR(A973&lt;&gt;"",B973&lt;&gt;"",C973&lt;&gt;"")),"",IF(IF(N(A973)=0,"NO DATE; ",IF(A973&gt;TODAY(),"FUTURE DATE; ",""))&amp;IF(B973="","NO WORKER; ",IF(COUNTIF('Workers'!$A$2:$A$61,B973)=0,"WORKER NOT ON WORKERS SHEET; ",""))&amp;IF(C973="","NO JOB; ",IF(COUNTIF('Jobs'!$A$2:$A$61,C973)=0,"JOB NOT ON JOBS SHEET; ",""))&amp;IF(AND(N(G973)=0,AND(D973&lt;&gt;"",E973&lt;&gt;""),N(E973)&lt;=N(D973)),"END BEFORE START; ",IF(N(M973)&lt;=0,"NO HOURS; ",""))&amp;IF(AND(N(A973)&gt;0,B973&lt;&gt;"",COUNTIFS('Time Entries'!$A$2:$A$1500,A973,'Time Entries'!$B$2:$B$1500,B973,'Time Entries'!$C$2:$C$1500,C973,'Time Entries'!$M$2:$M$1500,M973)&gt;1),"POSSIBLE DUPLICATE; ","")&amp;IF(AND(N(A973)&gt;0,B973&lt;&gt;"",N('Settings'!$B$2)&gt;0,SUMIFS('Time Entries'!$M$2:$M$1500,'Time Entries'!$A$2:$A$1500,A973,'Time Entries'!$B$2:$B$1500,B973)&gt;N('Settings'!$B$2)),"LONG DAY; ","")&amp;IF(AND(N(A973)&gt;0,N(J973)&gt;0,N(J973)-N(A973)&gt;N('Settings'!$B$4)),"ENTERED LATE; ","")&amp;IF(AND(N(A973)&gt;0,K973="",TODAY()-N(A973)&gt;=N('Settings'!$B$5)),"NOT APPROVED; ","")="","",LEFT(IF(N(A973)=0,"NO DATE; ",IF(A973&gt;TODAY(),"FUTURE DATE; ",""))&amp;IF(B973="","NO WORKER; ",IF(COUNTIF('Workers'!$A$2:$A$61,B973)=0,"WORKER NOT ON WORKERS SHEET; ",""))&amp;IF(C973="","NO JOB; ",IF(COUNTIF('Jobs'!$A$2:$A$61,C973)=0,"JOB NOT ON JOBS SHEET; ",""))&amp;IF(AND(N(G973)=0,AND(D973&lt;&gt;"",E973&lt;&gt;""),N(E973)&lt;=N(D973)),"END BEFORE START; ",IF(N(M973)&lt;=0,"NO HOURS; ",""))&amp;IF(AND(N(A973)&gt;0,B973&lt;&gt;"",COUNTIFS('Time Entries'!$A$2:$A$1500,A973,'Time Entries'!$B$2:$B$1500,B973,'Time Entries'!$C$2:$C$1500,C973,'Time Entries'!$M$2:$M$1500,M973)&gt;1),"POSSIBLE DUPLICATE; ","")&amp;IF(AND(N(A973)&gt;0,B973&lt;&gt;"",N('Settings'!$B$2)&gt;0,SUMIFS('Time Entries'!$M$2:$M$1500,'Time Entries'!$A$2:$A$1500,A973,'Time Entries'!$B$2:$B$1500,B973)&gt;N('Settings'!$B$2)),"LONG DAY; ","")&amp;IF(AND(N(A973)&gt;0,N(J973)&gt;0,N(J973)-N(A973)&gt;N('Settings'!$B$4)),"ENTERED LATE; ","")&amp;IF(AND(N(A973)&gt;0,K973="",TODAY()-N(A973)&gt;=N('Settings'!$B$5)),"NOT APPROVED; ",""),LEN(IF(N(A973)=0,"NO DATE; ",IF(A973&gt;TODAY(),"FUTURE DATE; ",""))&amp;IF(B973="","NO WORKER; ",IF(COUNTIF('Workers'!$A$2:$A$61,B973)=0,"WORKER NOT ON WORKERS SHEET; ",""))&amp;IF(C973="","NO JOB; ",IF(COUNTIF('Jobs'!$A$2:$A$61,C973)=0,"JOB NOT ON JOBS SHEET; ",""))&amp;IF(AND(N(G973)=0,AND(D973&lt;&gt;"",E973&lt;&gt;""),N(E973)&lt;=N(D973)),"END BEFORE START; ",IF(N(M973)&lt;=0,"NO HOURS; ",""))&amp;IF(AND(N(A973)&gt;0,B973&lt;&gt;"",COUNTIFS('Time Entries'!$A$2:$A$1500,A973,'Time Entries'!$B$2:$B$1500,B973,'Time Entries'!$C$2:$C$1500,C973,'Time Entries'!$M$2:$M$1500,M973)&gt;1),"POSSIBLE DUPLICATE; ","")&amp;IF(AND(N(A973)&gt;0,B973&lt;&gt;"",N('Settings'!$B$2)&gt;0,SUMIFS('Time Entries'!$M$2:$M$1500,'Time Entries'!$A$2:$A$1500,A973,'Time Entries'!$B$2:$B$1500,B973)&gt;N('Settings'!$B$2)),"LONG DAY; ","")&amp;IF(AND(N(A973)&gt;0,N(J973)&gt;0,N(J973)-N(A973)&gt;N('Settings'!$B$4)),"ENTERED LATE; ","")&amp;IF(AND(N(A973)&gt;0,K973="",TODAY()-N(A973)&gt;=N('Settings'!$B$5)),"NOT APPROVED; ",""))-2)))</f>
        <v/>
      </c>
    </row>
    <row r="974">
      <c r="A974" s="6" t="n"/>
      <c r="D974" s="7" t="n"/>
      <c r="E974" s="7" t="n"/>
      <c r="J974" s="6" t="n"/>
      <c r="L974" s="8" t="n"/>
      <c r="M974" s="9">
        <f>IF(NOT(OR(A974&lt;&gt;"",B974&lt;&gt;"",C974&lt;&gt;"")),"",IF(N(G974)&gt;0,N(G974),IF(AND(AND(D974&lt;&gt;"",E974&lt;&gt;""),N(E974)&gt;N(D974)),ROUND((N(E974)-N(D974))*24-N(F974)/60,2),"")))</f>
        <v/>
      </c>
      <c r="N974" s="6">
        <f>IF(N(A974)=0,"",A974-WEEKDAY(A974,3))</f>
        <v/>
      </c>
      <c r="O974" s="8">
        <f>IF(NOT(OR(A974&lt;&gt;"",B974&lt;&gt;"",C974&lt;&gt;"")),"",IF(IF(N(A974)=0,"NO DATE; ",IF(A974&gt;TODAY(),"FUTURE DATE; ",""))&amp;IF(B974="","NO WORKER; ",IF(COUNTIF('Workers'!$A$2:$A$61,B974)=0,"WORKER NOT ON WORKERS SHEET; ",""))&amp;IF(C974="","NO JOB; ",IF(COUNTIF('Jobs'!$A$2:$A$61,C974)=0,"JOB NOT ON JOBS SHEET; ",""))&amp;IF(AND(N(G974)=0,AND(D974&lt;&gt;"",E974&lt;&gt;""),N(E974)&lt;=N(D974)),"END BEFORE START; ",IF(N(M974)&lt;=0,"NO HOURS; ",""))&amp;IF(AND(N(A974)&gt;0,B974&lt;&gt;"",COUNTIFS('Time Entries'!$A$2:$A$1500,A974,'Time Entries'!$B$2:$B$1500,B974,'Time Entries'!$C$2:$C$1500,C974,'Time Entries'!$M$2:$M$1500,M974)&gt;1),"POSSIBLE DUPLICATE; ","")&amp;IF(AND(N(A974)&gt;0,B974&lt;&gt;"",N('Settings'!$B$2)&gt;0,SUMIFS('Time Entries'!$M$2:$M$1500,'Time Entries'!$A$2:$A$1500,A974,'Time Entries'!$B$2:$B$1500,B974)&gt;N('Settings'!$B$2)),"LONG DAY; ","")&amp;IF(AND(N(A974)&gt;0,N(J974)&gt;0,N(J974)-N(A974)&gt;N('Settings'!$B$4)),"ENTERED LATE; ","")&amp;IF(AND(N(A974)&gt;0,K974="",TODAY()-N(A974)&gt;=N('Settings'!$B$5)),"NOT APPROVED; ","")="","",LEFT(IF(N(A974)=0,"NO DATE; ",IF(A974&gt;TODAY(),"FUTURE DATE; ",""))&amp;IF(B974="","NO WORKER; ",IF(COUNTIF('Workers'!$A$2:$A$61,B974)=0,"WORKER NOT ON WORKERS SHEET; ",""))&amp;IF(C974="","NO JOB; ",IF(COUNTIF('Jobs'!$A$2:$A$61,C974)=0,"JOB NOT ON JOBS SHEET; ",""))&amp;IF(AND(N(G974)=0,AND(D974&lt;&gt;"",E974&lt;&gt;""),N(E974)&lt;=N(D974)),"END BEFORE START; ",IF(N(M974)&lt;=0,"NO HOURS; ",""))&amp;IF(AND(N(A974)&gt;0,B974&lt;&gt;"",COUNTIFS('Time Entries'!$A$2:$A$1500,A974,'Time Entries'!$B$2:$B$1500,B974,'Time Entries'!$C$2:$C$1500,C974,'Time Entries'!$M$2:$M$1500,M974)&gt;1),"POSSIBLE DUPLICATE; ","")&amp;IF(AND(N(A974)&gt;0,B974&lt;&gt;"",N('Settings'!$B$2)&gt;0,SUMIFS('Time Entries'!$M$2:$M$1500,'Time Entries'!$A$2:$A$1500,A974,'Time Entries'!$B$2:$B$1500,B974)&gt;N('Settings'!$B$2)),"LONG DAY; ","")&amp;IF(AND(N(A974)&gt;0,N(J974)&gt;0,N(J974)-N(A974)&gt;N('Settings'!$B$4)),"ENTERED LATE; ","")&amp;IF(AND(N(A974)&gt;0,K974="",TODAY()-N(A974)&gt;=N('Settings'!$B$5)),"NOT APPROVED; ",""),LEN(IF(N(A974)=0,"NO DATE; ",IF(A974&gt;TODAY(),"FUTURE DATE; ",""))&amp;IF(B974="","NO WORKER; ",IF(COUNTIF('Workers'!$A$2:$A$61,B974)=0,"WORKER NOT ON WORKERS SHEET; ",""))&amp;IF(C974="","NO JOB; ",IF(COUNTIF('Jobs'!$A$2:$A$61,C974)=0,"JOB NOT ON JOBS SHEET; ",""))&amp;IF(AND(N(G974)=0,AND(D974&lt;&gt;"",E974&lt;&gt;""),N(E974)&lt;=N(D974)),"END BEFORE START; ",IF(N(M974)&lt;=0,"NO HOURS; ",""))&amp;IF(AND(N(A974)&gt;0,B974&lt;&gt;"",COUNTIFS('Time Entries'!$A$2:$A$1500,A974,'Time Entries'!$B$2:$B$1500,B974,'Time Entries'!$C$2:$C$1500,C974,'Time Entries'!$M$2:$M$1500,M974)&gt;1),"POSSIBLE DUPLICATE; ","")&amp;IF(AND(N(A974)&gt;0,B974&lt;&gt;"",N('Settings'!$B$2)&gt;0,SUMIFS('Time Entries'!$M$2:$M$1500,'Time Entries'!$A$2:$A$1500,A974,'Time Entries'!$B$2:$B$1500,B974)&gt;N('Settings'!$B$2)),"LONG DAY; ","")&amp;IF(AND(N(A974)&gt;0,N(J974)&gt;0,N(J974)-N(A974)&gt;N('Settings'!$B$4)),"ENTERED LATE; ","")&amp;IF(AND(N(A974)&gt;0,K974="",TODAY()-N(A974)&gt;=N('Settings'!$B$5)),"NOT APPROVED; ",""))-2)))</f>
        <v/>
      </c>
    </row>
    <row r="975">
      <c r="A975" s="6" t="n"/>
      <c r="D975" s="7" t="n"/>
      <c r="E975" s="7" t="n"/>
      <c r="J975" s="6" t="n"/>
      <c r="L975" s="8" t="n"/>
      <c r="M975" s="9">
        <f>IF(NOT(OR(A975&lt;&gt;"",B975&lt;&gt;"",C975&lt;&gt;"")),"",IF(N(G975)&gt;0,N(G975),IF(AND(AND(D975&lt;&gt;"",E975&lt;&gt;""),N(E975)&gt;N(D975)),ROUND((N(E975)-N(D975))*24-N(F975)/60,2),"")))</f>
        <v/>
      </c>
      <c r="N975" s="6">
        <f>IF(N(A975)=0,"",A975-WEEKDAY(A975,3))</f>
        <v/>
      </c>
      <c r="O975" s="8">
        <f>IF(NOT(OR(A975&lt;&gt;"",B975&lt;&gt;"",C975&lt;&gt;"")),"",IF(IF(N(A975)=0,"NO DATE; ",IF(A975&gt;TODAY(),"FUTURE DATE; ",""))&amp;IF(B975="","NO WORKER; ",IF(COUNTIF('Workers'!$A$2:$A$61,B975)=0,"WORKER NOT ON WORKERS SHEET; ",""))&amp;IF(C975="","NO JOB; ",IF(COUNTIF('Jobs'!$A$2:$A$61,C975)=0,"JOB NOT ON JOBS SHEET; ",""))&amp;IF(AND(N(G975)=0,AND(D975&lt;&gt;"",E975&lt;&gt;""),N(E975)&lt;=N(D975)),"END BEFORE START; ",IF(N(M975)&lt;=0,"NO HOURS; ",""))&amp;IF(AND(N(A975)&gt;0,B975&lt;&gt;"",COUNTIFS('Time Entries'!$A$2:$A$1500,A975,'Time Entries'!$B$2:$B$1500,B975,'Time Entries'!$C$2:$C$1500,C975,'Time Entries'!$M$2:$M$1500,M975)&gt;1),"POSSIBLE DUPLICATE; ","")&amp;IF(AND(N(A975)&gt;0,B975&lt;&gt;"",N('Settings'!$B$2)&gt;0,SUMIFS('Time Entries'!$M$2:$M$1500,'Time Entries'!$A$2:$A$1500,A975,'Time Entries'!$B$2:$B$1500,B975)&gt;N('Settings'!$B$2)),"LONG DAY; ","")&amp;IF(AND(N(A975)&gt;0,N(J975)&gt;0,N(J975)-N(A975)&gt;N('Settings'!$B$4)),"ENTERED LATE; ","")&amp;IF(AND(N(A975)&gt;0,K975="",TODAY()-N(A975)&gt;=N('Settings'!$B$5)),"NOT APPROVED; ","")="","",LEFT(IF(N(A975)=0,"NO DATE; ",IF(A975&gt;TODAY(),"FUTURE DATE; ",""))&amp;IF(B975="","NO WORKER; ",IF(COUNTIF('Workers'!$A$2:$A$61,B975)=0,"WORKER NOT ON WORKERS SHEET; ",""))&amp;IF(C975="","NO JOB; ",IF(COUNTIF('Jobs'!$A$2:$A$61,C975)=0,"JOB NOT ON JOBS SHEET; ",""))&amp;IF(AND(N(G975)=0,AND(D975&lt;&gt;"",E975&lt;&gt;""),N(E975)&lt;=N(D975)),"END BEFORE START; ",IF(N(M975)&lt;=0,"NO HOURS; ",""))&amp;IF(AND(N(A975)&gt;0,B975&lt;&gt;"",COUNTIFS('Time Entries'!$A$2:$A$1500,A975,'Time Entries'!$B$2:$B$1500,B975,'Time Entries'!$C$2:$C$1500,C975,'Time Entries'!$M$2:$M$1500,M975)&gt;1),"POSSIBLE DUPLICATE; ","")&amp;IF(AND(N(A975)&gt;0,B975&lt;&gt;"",N('Settings'!$B$2)&gt;0,SUMIFS('Time Entries'!$M$2:$M$1500,'Time Entries'!$A$2:$A$1500,A975,'Time Entries'!$B$2:$B$1500,B975)&gt;N('Settings'!$B$2)),"LONG DAY; ","")&amp;IF(AND(N(A975)&gt;0,N(J975)&gt;0,N(J975)-N(A975)&gt;N('Settings'!$B$4)),"ENTERED LATE; ","")&amp;IF(AND(N(A975)&gt;0,K975="",TODAY()-N(A975)&gt;=N('Settings'!$B$5)),"NOT APPROVED; ",""),LEN(IF(N(A975)=0,"NO DATE; ",IF(A975&gt;TODAY(),"FUTURE DATE; ",""))&amp;IF(B975="","NO WORKER; ",IF(COUNTIF('Workers'!$A$2:$A$61,B975)=0,"WORKER NOT ON WORKERS SHEET; ",""))&amp;IF(C975="","NO JOB; ",IF(COUNTIF('Jobs'!$A$2:$A$61,C975)=0,"JOB NOT ON JOBS SHEET; ",""))&amp;IF(AND(N(G975)=0,AND(D975&lt;&gt;"",E975&lt;&gt;""),N(E975)&lt;=N(D975)),"END BEFORE START; ",IF(N(M975)&lt;=0,"NO HOURS; ",""))&amp;IF(AND(N(A975)&gt;0,B975&lt;&gt;"",COUNTIFS('Time Entries'!$A$2:$A$1500,A975,'Time Entries'!$B$2:$B$1500,B975,'Time Entries'!$C$2:$C$1500,C975,'Time Entries'!$M$2:$M$1500,M975)&gt;1),"POSSIBLE DUPLICATE; ","")&amp;IF(AND(N(A975)&gt;0,B975&lt;&gt;"",N('Settings'!$B$2)&gt;0,SUMIFS('Time Entries'!$M$2:$M$1500,'Time Entries'!$A$2:$A$1500,A975,'Time Entries'!$B$2:$B$1500,B975)&gt;N('Settings'!$B$2)),"LONG DAY; ","")&amp;IF(AND(N(A975)&gt;0,N(J975)&gt;0,N(J975)-N(A975)&gt;N('Settings'!$B$4)),"ENTERED LATE; ","")&amp;IF(AND(N(A975)&gt;0,K975="",TODAY()-N(A975)&gt;=N('Settings'!$B$5)),"NOT APPROVED; ",""))-2)))</f>
        <v/>
      </c>
    </row>
    <row r="976">
      <c r="A976" s="6" t="n"/>
      <c r="D976" s="7" t="n"/>
      <c r="E976" s="7" t="n"/>
      <c r="J976" s="6" t="n"/>
      <c r="L976" s="8" t="n"/>
      <c r="M976" s="9">
        <f>IF(NOT(OR(A976&lt;&gt;"",B976&lt;&gt;"",C976&lt;&gt;"")),"",IF(N(G976)&gt;0,N(G976),IF(AND(AND(D976&lt;&gt;"",E976&lt;&gt;""),N(E976)&gt;N(D976)),ROUND((N(E976)-N(D976))*24-N(F976)/60,2),"")))</f>
        <v/>
      </c>
      <c r="N976" s="6">
        <f>IF(N(A976)=0,"",A976-WEEKDAY(A976,3))</f>
        <v/>
      </c>
      <c r="O976" s="8">
        <f>IF(NOT(OR(A976&lt;&gt;"",B976&lt;&gt;"",C976&lt;&gt;"")),"",IF(IF(N(A976)=0,"NO DATE; ",IF(A976&gt;TODAY(),"FUTURE DATE; ",""))&amp;IF(B976="","NO WORKER; ",IF(COUNTIF('Workers'!$A$2:$A$61,B976)=0,"WORKER NOT ON WORKERS SHEET; ",""))&amp;IF(C976="","NO JOB; ",IF(COUNTIF('Jobs'!$A$2:$A$61,C976)=0,"JOB NOT ON JOBS SHEET; ",""))&amp;IF(AND(N(G976)=0,AND(D976&lt;&gt;"",E976&lt;&gt;""),N(E976)&lt;=N(D976)),"END BEFORE START; ",IF(N(M976)&lt;=0,"NO HOURS; ",""))&amp;IF(AND(N(A976)&gt;0,B976&lt;&gt;"",COUNTIFS('Time Entries'!$A$2:$A$1500,A976,'Time Entries'!$B$2:$B$1500,B976,'Time Entries'!$C$2:$C$1500,C976,'Time Entries'!$M$2:$M$1500,M976)&gt;1),"POSSIBLE DUPLICATE; ","")&amp;IF(AND(N(A976)&gt;0,B976&lt;&gt;"",N('Settings'!$B$2)&gt;0,SUMIFS('Time Entries'!$M$2:$M$1500,'Time Entries'!$A$2:$A$1500,A976,'Time Entries'!$B$2:$B$1500,B976)&gt;N('Settings'!$B$2)),"LONG DAY; ","")&amp;IF(AND(N(A976)&gt;0,N(J976)&gt;0,N(J976)-N(A976)&gt;N('Settings'!$B$4)),"ENTERED LATE; ","")&amp;IF(AND(N(A976)&gt;0,K976="",TODAY()-N(A976)&gt;=N('Settings'!$B$5)),"NOT APPROVED; ","")="","",LEFT(IF(N(A976)=0,"NO DATE; ",IF(A976&gt;TODAY(),"FUTURE DATE; ",""))&amp;IF(B976="","NO WORKER; ",IF(COUNTIF('Workers'!$A$2:$A$61,B976)=0,"WORKER NOT ON WORKERS SHEET; ",""))&amp;IF(C976="","NO JOB; ",IF(COUNTIF('Jobs'!$A$2:$A$61,C976)=0,"JOB NOT ON JOBS SHEET; ",""))&amp;IF(AND(N(G976)=0,AND(D976&lt;&gt;"",E976&lt;&gt;""),N(E976)&lt;=N(D976)),"END BEFORE START; ",IF(N(M976)&lt;=0,"NO HOURS; ",""))&amp;IF(AND(N(A976)&gt;0,B976&lt;&gt;"",COUNTIFS('Time Entries'!$A$2:$A$1500,A976,'Time Entries'!$B$2:$B$1500,B976,'Time Entries'!$C$2:$C$1500,C976,'Time Entries'!$M$2:$M$1500,M976)&gt;1),"POSSIBLE DUPLICATE; ","")&amp;IF(AND(N(A976)&gt;0,B976&lt;&gt;"",N('Settings'!$B$2)&gt;0,SUMIFS('Time Entries'!$M$2:$M$1500,'Time Entries'!$A$2:$A$1500,A976,'Time Entries'!$B$2:$B$1500,B976)&gt;N('Settings'!$B$2)),"LONG DAY; ","")&amp;IF(AND(N(A976)&gt;0,N(J976)&gt;0,N(J976)-N(A976)&gt;N('Settings'!$B$4)),"ENTERED LATE; ","")&amp;IF(AND(N(A976)&gt;0,K976="",TODAY()-N(A976)&gt;=N('Settings'!$B$5)),"NOT APPROVED; ",""),LEN(IF(N(A976)=0,"NO DATE; ",IF(A976&gt;TODAY(),"FUTURE DATE; ",""))&amp;IF(B976="","NO WORKER; ",IF(COUNTIF('Workers'!$A$2:$A$61,B976)=0,"WORKER NOT ON WORKERS SHEET; ",""))&amp;IF(C976="","NO JOB; ",IF(COUNTIF('Jobs'!$A$2:$A$61,C976)=0,"JOB NOT ON JOBS SHEET; ",""))&amp;IF(AND(N(G976)=0,AND(D976&lt;&gt;"",E976&lt;&gt;""),N(E976)&lt;=N(D976)),"END BEFORE START; ",IF(N(M976)&lt;=0,"NO HOURS; ",""))&amp;IF(AND(N(A976)&gt;0,B976&lt;&gt;"",COUNTIFS('Time Entries'!$A$2:$A$1500,A976,'Time Entries'!$B$2:$B$1500,B976,'Time Entries'!$C$2:$C$1500,C976,'Time Entries'!$M$2:$M$1500,M976)&gt;1),"POSSIBLE DUPLICATE; ","")&amp;IF(AND(N(A976)&gt;0,B976&lt;&gt;"",N('Settings'!$B$2)&gt;0,SUMIFS('Time Entries'!$M$2:$M$1500,'Time Entries'!$A$2:$A$1500,A976,'Time Entries'!$B$2:$B$1500,B976)&gt;N('Settings'!$B$2)),"LONG DAY; ","")&amp;IF(AND(N(A976)&gt;0,N(J976)&gt;0,N(J976)-N(A976)&gt;N('Settings'!$B$4)),"ENTERED LATE; ","")&amp;IF(AND(N(A976)&gt;0,K976="",TODAY()-N(A976)&gt;=N('Settings'!$B$5)),"NOT APPROVED; ",""))-2)))</f>
        <v/>
      </c>
    </row>
    <row r="977">
      <c r="A977" s="6" t="n"/>
      <c r="D977" s="7" t="n"/>
      <c r="E977" s="7" t="n"/>
      <c r="J977" s="6" t="n"/>
      <c r="L977" s="8" t="n"/>
      <c r="M977" s="9">
        <f>IF(NOT(OR(A977&lt;&gt;"",B977&lt;&gt;"",C977&lt;&gt;"")),"",IF(N(G977)&gt;0,N(G977),IF(AND(AND(D977&lt;&gt;"",E977&lt;&gt;""),N(E977)&gt;N(D977)),ROUND((N(E977)-N(D977))*24-N(F977)/60,2),"")))</f>
        <v/>
      </c>
      <c r="N977" s="6">
        <f>IF(N(A977)=0,"",A977-WEEKDAY(A977,3))</f>
        <v/>
      </c>
      <c r="O977" s="8">
        <f>IF(NOT(OR(A977&lt;&gt;"",B977&lt;&gt;"",C977&lt;&gt;"")),"",IF(IF(N(A977)=0,"NO DATE; ",IF(A977&gt;TODAY(),"FUTURE DATE; ",""))&amp;IF(B977="","NO WORKER; ",IF(COUNTIF('Workers'!$A$2:$A$61,B977)=0,"WORKER NOT ON WORKERS SHEET; ",""))&amp;IF(C977="","NO JOB; ",IF(COUNTIF('Jobs'!$A$2:$A$61,C977)=0,"JOB NOT ON JOBS SHEET; ",""))&amp;IF(AND(N(G977)=0,AND(D977&lt;&gt;"",E977&lt;&gt;""),N(E977)&lt;=N(D977)),"END BEFORE START; ",IF(N(M977)&lt;=0,"NO HOURS; ",""))&amp;IF(AND(N(A977)&gt;0,B977&lt;&gt;"",COUNTIFS('Time Entries'!$A$2:$A$1500,A977,'Time Entries'!$B$2:$B$1500,B977,'Time Entries'!$C$2:$C$1500,C977,'Time Entries'!$M$2:$M$1500,M977)&gt;1),"POSSIBLE DUPLICATE; ","")&amp;IF(AND(N(A977)&gt;0,B977&lt;&gt;"",N('Settings'!$B$2)&gt;0,SUMIFS('Time Entries'!$M$2:$M$1500,'Time Entries'!$A$2:$A$1500,A977,'Time Entries'!$B$2:$B$1500,B977)&gt;N('Settings'!$B$2)),"LONG DAY; ","")&amp;IF(AND(N(A977)&gt;0,N(J977)&gt;0,N(J977)-N(A977)&gt;N('Settings'!$B$4)),"ENTERED LATE; ","")&amp;IF(AND(N(A977)&gt;0,K977="",TODAY()-N(A977)&gt;=N('Settings'!$B$5)),"NOT APPROVED; ","")="","",LEFT(IF(N(A977)=0,"NO DATE; ",IF(A977&gt;TODAY(),"FUTURE DATE; ",""))&amp;IF(B977="","NO WORKER; ",IF(COUNTIF('Workers'!$A$2:$A$61,B977)=0,"WORKER NOT ON WORKERS SHEET; ",""))&amp;IF(C977="","NO JOB; ",IF(COUNTIF('Jobs'!$A$2:$A$61,C977)=0,"JOB NOT ON JOBS SHEET; ",""))&amp;IF(AND(N(G977)=0,AND(D977&lt;&gt;"",E977&lt;&gt;""),N(E977)&lt;=N(D977)),"END BEFORE START; ",IF(N(M977)&lt;=0,"NO HOURS; ",""))&amp;IF(AND(N(A977)&gt;0,B977&lt;&gt;"",COUNTIFS('Time Entries'!$A$2:$A$1500,A977,'Time Entries'!$B$2:$B$1500,B977,'Time Entries'!$C$2:$C$1500,C977,'Time Entries'!$M$2:$M$1500,M977)&gt;1),"POSSIBLE DUPLICATE; ","")&amp;IF(AND(N(A977)&gt;0,B977&lt;&gt;"",N('Settings'!$B$2)&gt;0,SUMIFS('Time Entries'!$M$2:$M$1500,'Time Entries'!$A$2:$A$1500,A977,'Time Entries'!$B$2:$B$1500,B977)&gt;N('Settings'!$B$2)),"LONG DAY; ","")&amp;IF(AND(N(A977)&gt;0,N(J977)&gt;0,N(J977)-N(A977)&gt;N('Settings'!$B$4)),"ENTERED LATE; ","")&amp;IF(AND(N(A977)&gt;0,K977="",TODAY()-N(A977)&gt;=N('Settings'!$B$5)),"NOT APPROVED; ",""),LEN(IF(N(A977)=0,"NO DATE; ",IF(A977&gt;TODAY(),"FUTURE DATE; ",""))&amp;IF(B977="","NO WORKER; ",IF(COUNTIF('Workers'!$A$2:$A$61,B977)=0,"WORKER NOT ON WORKERS SHEET; ",""))&amp;IF(C977="","NO JOB; ",IF(COUNTIF('Jobs'!$A$2:$A$61,C977)=0,"JOB NOT ON JOBS SHEET; ",""))&amp;IF(AND(N(G977)=0,AND(D977&lt;&gt;"",E977&lt;&gt;""),N(E977)&lt;=N(D977)),"END BEFORE START; ",IF(N(M977)&lt;=0,"NO HOURS; ",""))&amp;IF(AND(N(A977)&gt;0,B977&lt;&gt;"",COUNTIFS('Time Entries'!$A$2:$A$1500,A977,'Time Entries'!$B$2:$B$1500,B977,'Time Entries'!$C$2:$C$1500,C977,'Time Entries'!$M$2:$M$1500,M977)&gt;1),"POSSIBLE DUPLICATE; ","")&amp;IF(AND(N(A977)&gt;0,B977&lt;&gt;"",N('Settings'!$B$2)&gt;0,SUMIFS('Time Entries'!$M$2:$M$1500,'Time Entries'!$A$2:$A$1500,A977,'Time Entries'!$B$2:$B$1500,B977)&gt;N('Settings'!$B$2)),"LONG DAY; ","")&amp;IF(AND(N(A977)&gt;0,N(J977)&gt;0,N(J977)-N(A977)&gt;N('Settings'!$B$4)),"ENTERED LATE; ","")&amp;IF(AND(N(A977)&gt;0,K977="",TODAY()-N(A977)&gt;=N('Settings'!$B$5)),"NOT APPROVED; ",""))-2)))</f>
        <v/>
      </c>
    </row>
    <row r="978">
      <c r="A978" s="6" t="n"/>
      <c r="D978" s="7" t="n"/>
      <c r="E978" s="7" t="n"/>
      <c r="J978" s="6" t="n"/>
      <c r="L978" s="8" t="n"/>
      <c r="M978" s="9">
        <f>IF(NOT(OR(A978&lt;&gt;"",B978&lt;&gt;"",C978&lt;&gt;"")),"",IF(N(G978)&gt;0,N(G978),IF(AND(AND(D978&lt;&gt;"",E978&lt;&gt;""),N(E978)&gt;N(D978)),ROUND((N(E978)-N(D978))*24-N(F978)/60,2),"")))</f>
        <v/>
      </c>
      <c r="N978" s="6">
        <f>IF(N(A978)=0,"",A978-WEEKDAY(A978,3))</f>
        <v/>
      </c>
      <c r="O978" s="8">
        <f>IF(NOT(OR(A978&lt;&gt;"",B978&lt;&gt;"",C978&lt;&gt;"")),"",IF(IF(N(A978)=0,"NO DATE; ",IF(A978&gt;TODAY(),"FUTURE DATE; ",""))&amp;IF(B978="","NO WORKER; ",IF(COUNTIF('Workers'!$A$2:$A$61,B978)=0,"WORKER NOT ON WORKERS SHEET; ",""))&amp;IF(C978="","NO JOB; ",IF(COUNTIF('Jobs'!$A$2:$A$61,C978)=0,"JOB NOT ON JOBS SHEET; ",""))&amp;IF(AND(N(G978)=0,AND(D978&lt;&gt;"",E978&lt;&gt;""),N(E978)&lt;=N(D978)),"END BEFORE START; ",IF(N(M978)&lt;=0,"NO HOURS; ",""))&amp;IF(AND(N(A978)&gt;0,B978&lt;&gt;"",COUNTIFS('Time Entries'!$A$2:$A$1500,A978,'Time Entries'!$B$2:$B$1500,B978,'Time Entries'!$C$2:$C$1500,C978,'Time Entries'!$M$2:$M$1500,M978)&gt;1),"POSSIBLE DUPLICATE; ","")&amp;IF(AND(N(A978)&gt;0,B978&lt;&gt;"",N('Settings'!$B$2)&gt;0,SUMIFS('Time Entries'!$M$2:$M$1500,'Time Entries'!$A$2:$A$1500,A978,'Time Entries'!$B$2:$B$1500,B978)&gt;N('Settings'!$B$2)),"LONG DAY; ","")&amp;IF(AND(N(A978)&gt;0,N(J978)&gt;0,N(J978)-N(A978)&gt;N('Settings'!$B$4)),"ENTERED LATE; ","")&amp;IF(AND(N(A978)&gt;0,K978="",TODAY()-N(A978)&gt;=N('Settings'!$B$5)),"NOT APPROVED; ","")="","",LEFT(IF(N(A978)=0,"NO DATE; ",IF(A978&gt;TODAY(),"FUTURE DATE; ",""))&amp;IF(B978="","NO WORKER; ",IF(COUNTIF('Workers'!$A$2:$A$61,B978)=0,"WORKER NOT ON WORKERS SHEET; ",""))&amp;IF(C978="","NO JOB; ",IF(COUNTIF('Jobs'!$A$2:$A$61,C978)=0,"JOB NOT ON JOBS SHEET; ",""))&amp;IF(AND(N(G978)=0,AND(D978&lt;&gt;"",E978&lt;&gt;""),N(E978)&lt;=N(D978)),"END BEFORE START; ",IF(N(M978)&lt;=0,"NO HOURS; ",""))&amp;IF(AND(N(A978)&gt;0,B978&lt;&gt;"",COUNTIFS('Time Entries'!$A$2:$A$1500,A978,'Time Entries'!$B$2:$B$1500,B978,'Time Entries'!$C$2:$C$1500,C978,'Time Entries'!$M$2:$M$1500,M978)&gt;1),"POSSIBLE DUPLICATE; ","")&amp;IF(AND(N(A978)&gt;0,B978&lt;&gt;"",N('Settings'!$B$2)&gt;0,SUMIFS('Time Entries'!$M$2:$M$1500,'Time Entries'!$A$2:$A$1500,A978,'Time Entries'!$B$2:$B$1500,B978)&gt;N('Settings'!$B$2)),"LONG DAY; ","")&amp;IF(AND(N(A978)&gt;0,N(J978)&gt;0,N(J978)-N(A978)&gt;N('Settings'!$B$4)),"ENTERED LATE; ","")&amp;IF(AND(N(A978)&gt;0,K978="",TODAY()-N(A978)&gt;=N('Settings'!$B$5)),"NOT APPROVED; ",""),LEN(IF(N(A978)=0,"NO DATE; ",IF(A978&gt;TODAY(),"FUTURE DATE; ",""))&amp;IF(B978="","NO WORKER; ",IF(COUNTIF('Workers'!$A$2:$A$61,B978)=0,"WORKER NOT ON WORKERS SHEET; ",""))&amp;IF(C978="","NO JOB; ",IF(COUNTIF('Jobs'!$A$2:$A$61,C978)=0,"JOB NOT ON JOBS SHEET; ",""))&amp;IF(AND(N(G978)=0,AND(D978&lt;&gt;"",E978&lt;&gt;""),N(E978)&lt;=N(D978)),"END BEFORE START; ",IF(N(M978)&lt;=0,"NO HOURS; ",""))&amp;IF(AND(N(A978)&gt;0,B978&lt;&gt;"",COUNTIFS('Time Entries'!$A$2:$A$1500,A978,'Time Entries'!$B$2:$B$1500,B978,'Time Entries'!$C$2:$C$1500,C978,'Time Entries'!$M$2:$M$1500,M978)&gt;1),"POSSIBLE DUPLICATE; ","")&amp;IF(AND(N(A978)&gt;0,B978&lt;&gt;"",N('Settings'!$B$2)&gt;0,SUMIFS('Time Entries'!$M$2:$M$1500,'Time Entries'!$A$2:$A$1500,A978,'Time Entries'!$B$2:$B$1500,B978)&gt;N('Settings'!$B$2)),"LONG DAY; ","")&amp;IF(AND(N(A978)&gt;0,N(J978)&gt;0,N(J978)-N(A978)&gt;N('Settings'!$B$4)),"ENTERED LATE; ","")&amp;IF(AND(N(A978)&gt;0,K978="",TODAY()-N(A978)&gt;=N('Settings'!$B$5)),"NOT APPROVED; ",""))-2)))</f>
        <v/>
      </c>
    </row>
    <row r="979">
      <c r="A979" s="6" t="n"/>
      <c r="D979" s="7" t="n"/>
      <c r="E979" s="7" t="n"/>
      <c r="J979" s="6" t="n"/>
      <c r="L979" s="8" t="n"/>
      <c r="M979" s="9">
        <f>IF(NOT(OR(A979&lt;&gt;"",B979&lt;&gt;"",C979&lt;&gt;"")),"",IF(N(G979)&gt;0,N(G979),IF(AND(AND(D979&lt;&gt;"",E979&lt;&gt;""),N(E979)&gt;N(D979)),ROUND((N(E979)-N(D979))*24-N(F979)/60,2),"")))</f>
        <v/>
      </c>
      <c r="N979" s="6">
        <f>IF(N(A979)=0,"",A979-WEEKDAY(A979,3))</f>
        <v/>
      </c>
      <c r="O979" s="8">
        <f>IF(NOT(OR(A979&lt;&gt;"",B979&lt;&gt;"",C979&lt;&gt;"")),"",IF(IF(N(A979)=0,"NO DATE; ",IF(A979&gt;TODAY(),"FUTURE DATE; ",""))&amp;IF(B979="","NO WORKER; ",IF(COUNTIF('Workers'!$A$2:$A$61,B979)=0,"WORKER NOT ON WORKERS SHEET; ",""))&amp;IF(C979="","NO JOB; ",IF(COUNTIF('Jobs'!$A$2:$A$61,C979)=0,"JOB NOT ON JOBS SHEET; ",""))&amp;IF(AND(N(G979)=0,AND(D979&lt;&gt;"",E979&lt;&gt;""),N(E979)&lt;=N(D979)),"END BEFORE START; ",IF(N(M979)&lt;=0,"NO HOURS; ",""))&amp;IF(AND(N(A979)&gt;0,B979&lt;&gt;"",COUNTIFS('Time Entries'!$A$2:$A$1500,A979,'Time Entries'!$B$2:$B$1500,B979,'Time Entries'!$C$2:$C$1500,C979,'Time Entries'!$M$2:$M$1500,M979)&gt;1),"POSSIBLE DUPLICATE; ","")&amp;IF(AND(N(A979)&gt;0,B979&lt;&gt;"",N('Settings'!$B$2)&gt;0,SUMIFS('Time Entries'!$M$2:$M$1500,'Time Entries'!$A$2:$A$1500,A979,'Time Entries'!$B$2:$B$1500,B979)&gt;N('Settings'!$B$2)),"LONG DAY; ","")&amp;IF(AND(N(A979)&gt;0,N(J979)&gt;0,N(J979)-N(A979)&gt;N('Settings'!$B$4)),"ENTERED LATE; ","")&amp;IF(AND(N(A979)&gt;0,K979="",TODAY()-N(A979)&gt;=N('Settings'!$B$5)),"NOT APPROVED; ","")="","",LEFT(IF(N(A979)=0,"NO DATE; ",IF(A979&gt;TODAY(),"FUTURE DATE; ",""))&amp;IF(B979="","NO WORKER; ",IF(COUNTIF('Workers'!$A$2:$A$61,B979)=0,"WORKER NOT ON WORKERS SHEET; ",""))&amp;IF(C979="","NO JOB; ",IF(COUNTIF('Jobs'!$A$2:$A$61,C979)=0,"JOB NOT ON JOBS SHEET; ",""))&amp;IF(AND(N(G979)=0,AND(D979&lt;&gt;"",E979&lt;&gt;""),N(E979)&lt;=N(D979)),"END BEFORE START; ",IF(N(M979)&lt;=0,"NO HOURS; ",""))&amp;IF(AND(N(A979)&gt;0,B979&lt;&gt;"",COUNTIFS('Time Entries'!$A$2:$A$1500,A979,'Time Entries'!$B$2:$B$1500,B979,'Time Entries'!$C$2:$C$1500,C979,'Time Entries'!$M$2:$M$1500,M979)&gt;1),"POSSIBLE DUPLICATE; ","")&amp;IF(AND(N(A979)&gt;0,B979&lt;&gt;"",N('Settings'!$B$2)&gt;0,SUMIFS('Time Entries'!$M$2:$M$1500,'Time Entries'!$A$2:$A$1500,A979,'Time Entries'!$B$2:$B$1500,B979)&gt;N('Settings'!$B$2)),"LONG DAY; ","")&amp;IF(AND(N(A979)&gt;0,N(J979)&gt;0,N(J979)-N(A979)&gt;N('Settings'!$B$4)),"ENTERED LATE; ","")&amp;IF(AND(N(A979)&gt;0,K979="",TODAY()-N(A979)&gt;=N('Settings'!$B$5)),"NOT APPROVED; ",""),LEN(IF(N(A979)=0,"NO DATE; ",IF(A979&gt;TODAY(),"FUTURE DATE; ",""))&amp;IF(B979="","NO WORKER; ",IF(COUNTIF('Workers'!$A$2:$A$61,B979)=0,"WORKER NOT ON WORKERS SHEET; ",""))&amp;IF(C979="","NO JOB; ",IF(COUNTIF('Jobs'!$A$2:$A$61,C979)=0,"JOB NOT ON JOBS SHEET; ",""))&amp;IF(AND(N(G979)=0,AND(D979&lt;&gt;"",E979&lt;&gt;""),N(E979)&lt;=N(D979)),"END BEFORE START; ",IF(N(M979)&lt;=0,"NO HOURS; ",""))&amp;IF(AND(N(A979)&gt;0,B979&lt;&gt;"",COUNTIFS('Time Entries'!$A$2:$A$1500,A979,'Time Entries'!$B$2:$B$1500,B979,'Time Entries'!$C$2:$C$1500,C979,'Time Entries'!$M$2:$M$1500,M979)&gt;1),"POSSIBLE DUPLICATE; ","")&amp;IF(AND(N(A979)&gt;0,B979&lt;&gt;"",N('Settings'!$B$2)&gt;0,SUMIFS('Time Entries'!$M$2:$M$1500,'Time Entries'!$A$2:$A$1500,A979,'Time Entries'!$B$2:$B$1500,B979)&gt;N('Settings'!$B$2)),"LONG DAY; ","")&amp;IF(AND(N(A979)&gt;0,N(J979)&gt;0,N(J979)-N(A979)&gt;N('Settings'!$B$4)),"ENTERED LATE; ","")&amp;IF(AND(N(A979)&gt;0,K979="",TODAY()-N(A979)&gt;=N('Settings'!$B$5)),"NOT APPROVED; ",""))-2)))</f>
        <v/>
      </c>
    </row>
    <row r="980">
      <c r="A980" s="6" t="n"/>
      <c r="D980" s="7" t="n"/>
      <c r="E980" s="7" t="n"/>
      <c r="J980" s="6" t="n"/>
      <c r="L980" s="8" t="n"/>
      <c r="M980" s="9">
        <f>IF(NOT(OR(A980&lt;&gt;"",B980&lt;&gt;"",C980&lt;&gt;"")),"",IF(N(G980)&gt;0,N(G980),IF(AND(AND(D980&lt;&gt;"",E980&lt;&gt;""),N(E980)&gt;N(D980)),ROUND((N(E980)-N(D980))*24-N(F980)/60,2),"")))</f>
        <v/>
      </c>
      <c r="N980" s="6">
        <f>IF(N(A980)=0,"",A980-WEEKDAY(A980,3))</f>
        <v/>
      </c>
      <c r="O980" s="8">
        <f>IF(NOT(OR(A980&lt;&gt;"",B980&lt;&gt;"",C980&lt;&gt;"")),"",IF(IF(N(A980)=0,"NO DATE; ",IF(A980&gt;TODAY(),"FUTURE DATE; ",""))&amp;IF(B980="","NO WORKER; ",IF(COUNTIF('Workers'!$A$2:$A$61,B980)=0,"WORKER NOT ON WORKERS SHEET; ",""))&amp;IF(C980="","NO JOB; ",IF(COUNTIF('Jobs'!$A$2:$A$61,C980)=0,"JOB NOT ON JOBS SHEET; ",""))&amp;IF(AND(N(G980)=0,AND(D980&lt;&gt;"",E980&lt;&gt;""),N(E980)&lt;=N(D980)),"END BEFORE START; ",IF(N(M980)&lt;=0,"NO HOURS; ",""))&amp;IF(AND(N(A980)&gt;0,B980&lt;&gt;"",COUNTIFS('Time Entries'!$A$2:$A$1500,A980,'Time Entries'!$B$2:$B$1500,B980,'Time Entries'!$C$2:$C$1500,C980,'Time Entries'!$M$2:$M$1500,M980)&gt;1),"POSSIBLE DUPLICATE; ","")&amp;IF(AND(N(A980)&gt;0,B980&lt;&gt;"",N('Settings'!$B$2)&gt;0,SUMIFS('Time Entries'!$M$2:$M$1500,'Time Entries'!$A$2:$A$1500,A980,'Time Entries'!$B$2:$B$1500,B980)&gt;N('Settings'!$B$2)),"LONG DAY; ","")&amp;IF(AND(N(A980)&gt;0,N(J980)&gt;0,N(J980)-N(A980)&gt;N('Settings'!$B$4)),"ENTERED LATE; ","")&amp;IF(AND(N(A980)&gt;0,K980="",TODAY()-N(A980)&gt;=N('Settings'!$B$5)),"NOT APPROVED; ","")="","",LEFT(IF(N(A980)=0,"NO DATE; ",IF(A980&gt;TODAY(),"FUTURE DATE; ",""))&amp;IF(B980="","NO WORKER; ",IF(COUNTIF('Workers'!$A$2:$A$61,B980)=0,"WORKER NOT ON WORKERS SHEET; ",""))&amp;IF(C980="","NO JOB; ",IF(COUNTIF('Jobs'!$A$2:$A$61,C980)=0,"JOB NOT ON JOBS SHEET; ",""))&amp;IF(AND(N(G980)=0,AND(D980&lt;&gt;"",E980&lt;&gt;""),N(E980)&lt;=N(D980)),"END BEFORE START; ",IF(N(M980)&lt;=0,"NO HOURS; ",""))&amp;IF(AND(N(A980)&gt;0,B980&lt;&gt;"",COUNTIFS('Time Entries'!$A$2:$A$1500,A980,'Time Entries'!$B$2:$B$1500,B980,'Time Entries'!$C$2:$C$1500,C980,'Time Entries'!$M$2:$M$1500,M980)&gt;1),"POSSIBLE DUPLICATE; ","")&amp;IF(AND(N(A980)&gt;0,B980&lt;&gt;"",N('Settings'!$B$2)&gt;0,SUMIFS('Time Entries'!$M$2:$M$1500,'Time Entries'!$A$2:$A$1500,A980,'Time Entries'!$B$2:$B$1500,B980)&gt;N('Settings'!$B$2)),"LONG DAY; ","")&amp;IF(AND(N(A980)&gt;0,N(J980)&gt;0,N(J980)-N(A980)&gt;N('Settings'!$B$4)),"ENTERED LATE; ","")&amp;IF(AND(N(A980)&gt;0,K980="",TODAY()-N(A980)&gt;=N('Settings'!$B$5)),"NOT APPROVED; ",""),LEN(IF(N(A980)=0,"NO DATE; ",IF(A980&gt;TODAY(),"FUTURE DATE; ",""))&amp;IF(B980="","NO WORKER; ",IF(COUNTIF('Workers'!$A$2:$A$61,B980)=0,"WORKER NOT ON WORKERS SHEET; ",""))&amp;IF(C980="","NO JOB; ",IF(COUNTIF('Jobs'!$A$2:$A$61,C980)=0,"JOB NOT ON JOBS SHEET; ",""))&amp;IF(AND(N(G980)=0,AND(D980&lt;&gt;"",E980&lt;&gt;""),N(E980)&lt;=N(D980)),"END BEFORE START; ",IF(N(M980)&lt;=0,"NO HOURS; ",""))&amp;IF(AND(N(A980)&gt;0,B980&lt;&gt;"",COUNTIFS('Time Entries'!$A$2:$A$1500,A980,'Time Entries'!$B$2:$B$1500,B980,'Time Entries'!$C$2:$C$1500,C980,'Time Entries'!$M$2:$M$1500,M980)&gt;1),"POSSIBLE DUPLICATE; ","")&amp;IF(AND(N(A980)&gt;0,B980&lt;&gt;"",N('Settings'!$B$2)&gt;0,SUMIFS('Time Entries'!$M$2:$M$1500,'Time Entries'!$A$2:$A$1500,A980,'Time Entries'!$B$2:$B$1500,B980)&gt;N('Settings'!$B$2)),"LONG DAY; ","")&amp;IF(AND(N(A980)&gt;0,N(J980)&gt;0,N(J980)-N(A980)&gt;N('Settings'!$B$4)),"ENTERED LATE; ","")&amp;IF(AND(N(A980)&gt;0,K980="",TODAY()-N(A980)&gt;=N('Settings'!$B$5)),"NOT APPROVED; ",""))-2)))</f>
        <v/>
      </c>
    </row>
    <row r="981">
      <c r="A981" s="6" t="n"/>
      <c r="D981" s="7" t="n"/>
      <c r="E981" s="7" t="n"/>
      <c r="J981" s="6" t="n"/>
      <c r="L981" s="8" t="n"/>
      <c r="M981" s="9">
        <f>IF(NOT(OR(A981&lt;&gt;"",B981&lt;&gt;"",C981&lt;&gt;"")),"",IF(N(G981)&gt;0,N(G981),IF(AND(AND(D981&lt;&gt;"",E981&lt;&gt;""),N(E981)&gt;N(D981)),ROUND((N(E981)-N(D981))*24-N(F981)/60,2),"")))</f>
        <v/>
      </c>
      <c r="N981" s="6">
        <f>IF(N(A981)=0,"",A981-WEEKDAY(A981,3))</f>
        <v/>
      </c>
      <c r="O981" s="8">
        <f>IF(NOT(OR(A981&lt;&gt;"",B981&lt;&gt;"",C981&lt;&gt;"")),"",IF(IF(N(A981)=0,"NO DATE; ",IF(A981&gt;TODAY(),"FUTURE DATE; ",""))&amp;IF(B981="","NO WORKER; ",IF(COUNTIF('Workers'!$A$2:$A$61,B981)=0,"WORKER NOT ON WORKERS SHEET; ",""))&amp;IF(C981="","NO JOB; ",IF(COUNTIF('Jobs'!$A$2:$A$61,C981)=0,"JOB NOT ON JOBS SHEET; ",""))&amp;IF(AND(N(G981)=0,AND(D981&lt;&gt;"",E981&lt;&gt;""),N(E981)&lt;=N(D981)),"END BEFORE START; ",IF(N(M981)&lt;=0,"NO HOURS; ",""))&amp;IF(AND(N(A981)&gt;0,B981&lt;&gt;"",COUNTIFS('Time Entries'!$A$2:$A$1500,A981,'Time Entries'!$B$2:$B$1500,B981,'Time Entries'!$C$2:$C$1500,C981,'Time Entries'!$M$2:$M$1500,M981)&gt;1),"POSSIBLE DUPLICATE; ","")&amp;IF(AND(N(A981)&gt;0,B981&lt;&gt;"",N('Settings'!$B$2)&gt;0,SUMIFS('Time Entries'!$M$2:$M$1500,'Time Entries'!$A$2:$A$1500,A981,'Time Entries'!$B$2:$B$1500,B981)&gt;N('Settings'!$B$2)),"LONG DAY; ","")&amp;IF(AND(N(A981)&gt;0,N(J981)&gt;0,N(J981)-N(A981)&gt;N('Settings'!$B$4)),"ENTERED LATE; ","")&amp;IF(AND(N(A981)&gt;0,K981="",TODAY()-N(A981)&gt;=N('Settings'!$B$5)),"NOT APPROVED; ","")="","",LEFT(IF(N(A981)=0,"NO DATE; ",IF(A981&gt;TODAY(),"FUTURE DATE; ",""))&amp;IF(B981="","NO WORKER; ",IF(COUNTIF('Workers'!$A$2:$A$61,B981)=0,"WORKER NOT ON WORKERS SHEET; ",""))&amp;IF(C981="","NO JOB; ",IF(COUNTIF('Jobs'!$A$2:$A$61,C981)=0,"JOB NOT ON JOBS SHEET; ",""))&amp;IF(AND(N(G981)=0,AND(D981&lt;&gt;"",E981&lt;&gt;""),N(E981)&lt;=N(D981)),"END BEFORE START; ",IF(N(M981)&lt;=0,"NO HOURS; ",""))&amp;IF(AND(N(A981)&gt;0,B981&lt;&gt;"",COUNTIFS('Time Entries'!$A$2:$A$1500,A981,'Time Entries'!$B$2:$B$1500,B981,'Time Entries'!$C$2:$C$1500,C981,'Time Entries'!$M$2:$M$1500,M981)&gt;1),"POSSIBLE DUPLICATE; ","")&amp;IF(AND(N(A981)&gt;0,B981&lt;&gt;"",N('Settings'!$B$2)&gt;0,SUMIFS('Time Entries'!$M$2:$M$1500,'Time Entries'!$A$2:$A$1500,A981,'Time Entries'!$B$2:$B$1500,B981)&gt;N('Settings'!$B$2)),"LONG DAY; ","")&amp;IF(AND(N(A981)&gt;0,N(J981)&gt;0,N(J981)-N(A981)&gt;N('Settings'!$B$4)),"ENTERED LATE; ","")&amp;IF(AND(N(A981)&gt;0,K981="",TODAY()-N(A981)&gt;=N('Settings'!$B$5)),"NOT APPROVED; ",""),LEN(IF(N(A981)=0,"NO DATE; ",IF(A981&gt;TODAY(),"FUTURE DATE; ",""))&amp;IF(B981="","NO WORKER; ",IF(COUNTIF('Workers'!$A$2:$A$61,B981)=0,"WORKER NOT ON WORKERS SHEET; ",""))&amp;IF(C981="","NO JOB; ",IF(COUNTIF('Jobs'!$A$2:$A$61,C981)=0,"JOB NOT ON JOBS SHEET; ",""))&amp;IF(AND(N(G981)=0,AND(D981&lt;&gt;"",E981&lt;&gt;""),N(E981)&lt;=N(D981)),"END BEFORE START; ",IF(N(M981)&lt;=0,"NO HOURS; ",""))&amp;IF(AND(N(A981)&gt;0,B981&lt;&gt;"",COUNTIFS('Time Entries'!$A$2:$A$1500,A981,'Time Entries'!$B$2:$B$1500,B981,'Time Entries'!$C$2:$C$1500,C981,'Time Entries'!$M$2:$M$1500,M981)&gt;1),"POSSIBLE DUPLICATE; ","")&amp;IF(AND(N(A981)&gt;0,B981&lt;&gt;"",N('Settings'!$B$2)&gt;0,SUMIFS('Time Entries'!$M$2:$M$1500,'Time Entries'!$A$2:$A$1500,A981,'Time Entries'!$B$2:$B$1500,B981)&gt;N('Settings'!$B$2)),"LONG DAY; ","")&amp;IF(AND(N(A981)&gt;0,N(J981)&gt;0,N(J981)-N(A981)&gt;N('Settings'!$B$4)),"ENTERED LATE; ","")&amp;IF(AND(N(A981)&gt;0,K981="",TODAY()-N(A981)&gt;=N('Settings'!$B$5)),"NOT APPROVED; ",""))-2)))</f>
        <v/>
      </c>
    </row>
    <row r="982">
      <c r="A982" s="6" t="n"/>
      <c r="D982" s="7" t="n"/>
      <c r="E982" s="7" t="n"/>
      <c r="J982" s="6" t="n"/>
      <c r="L982" s="8" t="n"/>
      <c r="M982" s="9">
        <f>IF(NOT(OR(A982&lt;&gt;"",B982&lt;&gt;"",C982&lt;&gt;"")),"",IF(N(G982)&gt;0,N(G982),IF(AND(AND(D982&lt;&gt;"",E982&lt;&gt;""),N(E982)&gt;N(D982)),ROUND((N(E982)-N(D982))*24-N(F982)/60,2),"")))</f>
        <v/>
      </c>
      <c r="N982" s="6">
        <f>IF(N(A982)=0,"",A982-WEEKDAY(A982,3))</f>
        <v/>
      </c>
      <c r="O982" s="8">
        <f>IF(NOT(OR(A982&lt;&gt;"",B982&lt;&gt;"",C982&lt;&gt;"")),"",IF(IF(N(A982)=0,"NO DATE; ",IF(A982&gt;TODAY(),"FUTURE DATE; ",""))&amp;IF(B982="","NO WORKER; ",IF(COUNTIF('Workers'!$A$2:$A$61,B982)=0,"WORKER NOT ON WORKERS SHEET; ",""))&amp;IF(C982="","NO JOB; ",IF(COUNTIF('Jobs'!$A$2:$A$61,C982)=0,"JOB NOT ON JOBS SHEET; ",""))&amp;IF(AND(N(G982)=0,AND(D982&lt;&gt;"",E982&lt;&gt;""),N(E982)&lt;=N(D982)),"END BEFORE START; ",IF(N(M982)&lt;=0,"NO HOURS; ",""))&amp;IF(AND(N(A982)&gt;0,B982&lt;&gt;"",COUNTIFS('Time Entries'!$A$2:$A$1500,A982,'Time Entries'!$B$2:$B$1500,B982,'Time Entries'!$C$2:$C$1500,C982,'Time Entries'!$M$2:$M$1500,M982)&gt;1),"POSSIBLE DUPLICATE; ","")&amp;IF(AND(N(A982)&gt;0,B982&lt;&gt;"",N('Settings'!$B$2)&gt;0,SUMIFS('Time Entries'!$M$2:$M$1500,'Time Entries'!$A$2:$A$1500,A982,'Time Entries'!$B$2:$B$1500,B982)&gt;N('Settings'!$B$2)),"LONG DAY; ","")&amp;IF(AND(N(A982)&gt;0,N(J982)&gt;0,N(J982)-N(A982)&gt;N('Settings'!$B$4)),"ENTERED LATE; ","")&amp;IF(AND(N(A982)&gt;0,K982="",TODAY()-N(A982)&gt;=N('Settings'!$B$5)),"NOT APPROVED; ","")="","",LEFT(IF(N(A982)=0,"NO DATE; ",IF(A982&gt;TODAY(),"FUTURE DATE; ",""))&amp;IF(B982="","NO WORKER; ",IF(COUNTIF('Workers'!$A$2:$A$61,B982)=0,"WORKER NOT ON WORKERS SHEET; ",""))&amp;IF(C982="","NO JOB; ",IF(COUNTIF('Jobs'!$A$2:$A$61,C982)=0,"JOB NOT ON JOBS SHEET; ",""))&amp;IF(AND(N(G982)=0,AND(D982&lt;&gt;"",E982&lt;&gt;""),N(E982)&lt;=N(D982)),"END BEFORE START; ",IF(N(M982)&lt;=0,"NO HOURS; ",""))&amp;IF(AND(N(A982)&gt;0,B982&lt;&gt;"",COUNTIFS('Time Entries'!$A$2:$A$1500,A982,'Time Entries'!$B$2:$B$1500,B982,'Time Entries'!$C$2:$C$1500,C982,'Time Entries'!$M$2:$M$1500,M982)&gt;1),"POSSIBLE DUPLICATE; ","")&amp;IF(AND(N(A982)&gt;0,B982&lt;&gt;"",N('Settings'!$B$2)&gt;0,SUMIFS('Time Entries'!$M$2:$M$1500,'Time Entries'!$A$2:$A$1500,A982,'Time Entries'!$B$2:$B$1500,B982)&gt;N('Settings'!$B$2)),"LONG DAY; ","")&amp;IF(AND(N(A982)&gt;0,N(J982)&gt;0,N(J982)-N(A982)&gt;N('Settings'!$B$4)),"ENTERED LATE; ","")&amp;IF(AND(N(A982)&gt;0,K982="",TODAY()-N(A982)&gt;=N('Settings'!$B$5)),"NOT APPROVED; ",""),LEN(IF(N(A982)=0,"NO DATE; ",IF(A982&gt;TODAY(),"FUTURE DATE; ",""))&amp;IF(B982="","NO WORKER; ",IF(COUNTIF('Workers'!$A$2:$A$61,B982)=0,"WORKER NOT ON WORKERS SHEET; ",""))&amp;IF(C982="","NO JOB; ",IF(COUNTIF('Jobs'!$A$2:$A$61,C982)=0,"JOB NOT ON JOBS SHEET; ",""))&amp;IF(AND(N(G982)=0,AND(D982&lt;&gt;"",E982&lt;&gt;""),N(E982)&lt;=N(D982)),"END BEFORE START; ",IF(N(M982)&lt;=0,"NO HOURS; ",""))&amp;IF(AND(N(A982)&gt;0,B982&lt;&gt;"",COUNTIFS('Time Entries'!$A$2:$A$1500,A982,'Time Entries'!$B$2:$B$1500,B982,'Time Entries'!$C$2:$C$1500,C982,'Time Entries'!$M$2:$M$1500,M982)&gt;1),"POSSIBLE DUPLICATE; ","")&amp;IF(AND(N(A982)&gt;0,B982&lt;&gt;"",N('Settings'!$B$2)&gt;0,SUMIFS('Time Entries'!$M$2:$M$1500,'Time Entries'!$A$2:$A$1500,A982,'Time Entries'!$B$2:$B$1500,B982)&gt;N('Settings'!$B$2)),"LONG DAY; ","")&amp;IF(AND(N(A982)&gt;0,N(J982)&gt;0,N(J982)-N(A982)&gt;N('Settings'!$B$4)),"ENTERED LATE; ","")&amp;IF(AND(N(A982)&gt;0,K982="",TODAY()-N(A982)&gt;=N('Settings'!$B$5)),"NOT APPROVED; ",""))-2)))</f>
        <v/>
      </c>
    </row>
    <row r="983">
      <c r="A983" s="6" t="n"/>
      <c r="D983" s="7" t="n"/>
      <c r="E983" s="7" t="n"/>
      <c r="J983" s="6" t="n"/>
      <c r="L983" s="8" t="n"/>
      <c r="M983" s="9">
        <f>IF(NOT(OR(A983&lt;&gt;"",B983&lt;&gt;"",C983&lt;&gt;"")),"",IF(N(G983)&gt;0,N(G983),IF(AND(AND(D983&lt;&gt;"",E983&lt;&gt;""),N(E983)&gt;N(D983)),ROUND((N(E983)-N(D983))*24-N(F983)/60,2),"")))</f>
        <v/>
      </c>
      <c r="N983" s="6">
        <f>IF(N(A983)=0,"",A983-WEEKDAY(A983,3))</f>
        <v/>
      </c>
      <c r="O983" s="8">
        <f>IF(NOT(OR(A983&lt;&gt;"",B983&lt;&gt;"",C983&lt;&gt;"")),"",IF(IF(N(A983)=0,"NO DATE; ",IF(A983&gt;TODAY(),"FUTURE DATE; ",""))&amp;IF(B983="","NO WORKER; ",IF(COUNTIF('Workers'!$A$2:$A$61,B983)=0,"WORKER NOT ON WORKERS SHEET; ",""))&amp;IF(C983="","NO JOB; ",IF(COUNTIF('Jobs'!$A$2:$A$61,C983)=0,"JOB NOT ON JOBS SHEET; ",""))&amp;IF(AND(N(G983)=0,AND(D983&lt;&gt;"",E983&lt;&gt;""),N(E983)&lt;=N(D983)),"END BEFORE START; ",IF(N(M983)&lt;=0,"NO HOURS; ",""))&amp;IF(AND(N(A983)&gt;0,B983&lt;&gt;"",COUNTIFS('Time Entries'!$A$2:$A$1500,A983,'Time Entries'!$B$2:$B$1500,B983,'Time Entries'!$C$2:$C$1500,C983,'Time Entries'!$M$2:$M$1500,M983)&gt;1),"POSSIBLE DUPLICATE; ","")&amp;IF(AND(N(A983)&gt;0,B983&lt;&gt;"",N('Settings'!$B$2)&gt;0,SUMIFS('Time Entries'!$M$2:$M$1500,'Time Entries'!$A$2:$A$1500,A983,'Time Entries'!$B$2:$B$1500,B983)&gt;N('Settings'!$B$2)),"LONG DAY; ","")&amp;IF(AND(N(A983)&gt;0,N(J983)&gt;0,N(J983)-N(A983)&gt;N('Settings'!$B$4)),"ENTERED LATE; ","")&amp;IF(AND(N(A983)&gt;0,K983="",TODAY()-N(A983)&gt;=N('Settings'!$B$5)),"NOT APPROVED; ","")="","",LEFT(IF(N(A983)=0,"NO DATE; ",IF(A983&gt;TODAY(),"FUTURE DATE; ",""))&amp;IF(B983="","NO WORKER; ",IF(COUNTIF('Workers'!$A$2:$A$61,B983)=0,"WORKER NOT ON WORKERS SHEET; ",""))&amp;IF(C983="","NO JOB; ",IF(COUNTIF('Jobs'!$A$2:$A$61,C983)=0,"JOB NOT ON JOBS SHEET; ",""))&amp;IF(AND(N(G983)=0,AND(D983&lt;&gt;"",E983&lt;&gt;""),N(E983)&lt;=N(D983)),"END BEFORE START; ",IF(N(M983)&lt;=0,"NO HOURS; ",""))&amp;IF(AND(N(A983)&gt;0,B983&lt;&gt;"",COUNTIFS('Time Entries'!$A$2:$A$1500,A983,'Time Entries'!$B$2:$B$1500,B983,'Time Entries'!$C$2:$C$1500,C983,'Time Entries'!$M$2:$M$1500,M983)&gt;1),"POSSIBLE DUPLICATE; ","")&amp;IF(AND(N(A983)&gt;0,B983&lt;&gt;"",N('Settings'!$B$2)&gt;0,SUMIFS('Time Entries'!$M$2:$M$1500,'Time Entries'!$A$2:$A$1500,A983,'Time Entries'!$B$2:$B$1500,B983)&gt;N('Settings'!$B$2)),"LONG DAY; ","")&amp;IF(AND(N(A983)&gt;0,N(J983)&gt;0,N(J983)-N(A983)&gt;N('Settings'!$B$4)),"ENTERED LATE; ","")&amp;IF(AND(N(A983)&gt;0,K983="",TODAY()-N(A983)&gt;=N('Settings'!$B$5)),"NOT APPROVED; ",""),LEN(IF(N(A983)=0,"NO DATE; ",IF(A983&gt;TODAY(),"FUTURE DATE; ",""))&amp;IF(B983="","NO WORKER; ",IF(COUNTIF('Workers'!$A$2:$A$61,B983)=0,"WORKER NOT ON WORKERS SHEET; ",""))&amp;IF(C983="","NO JOB; ",IF(COUNTIF('Jobs'!$A$2:$A$61,C983)=0,"JOB NOT ON JOBS SHEET; ",""))&amp;IF(AND(N(G983)=0,AND(D983&lt;&gt;"",E983&lt;&gt;""),N(E983)&lt;=N(D983)),"END BEFORE START; ",IF(N(M983)&lt;=0,"NO HOURS; ",""))&amp;IF(AND(N(A983)&gt;0,B983&lt;&gt;"",COUNTIFS('Time Entries'!$A$2:$A$1500,A983,'Time Entries'!$B$2:$B$1500,B983,'Time Entries'!$C$2:$C$1500,C983,'Time Entries'!$M$2:$M$1500,M983)&gt;1),"POSSIBLE DUPLICATE; ","")&amp;IF(AND(N(A983)&gt;0,B983&lt;&gt;"",N('Settings'!$B$2)&gt;0,SUMIFS('Time Entries'!$M$2:$M$1500,'Time Entries'!$A$2:$A$1500,A983,'Time Entries'!$B$2:$B$1500,B983)&gt;N('Settings'!$B$2)),"LONG DAY; ","")&amp;IF(AND(N(A983)&gt;0,N(J983)&gt;0,N(J983)-N(A983)&gt;N('Settings'!$B$4)),"ENTERED LATE; ","")&amp;IF(AND(N(A983)&gt;0,K983="",TODAY()-N(A983)&gt;=N('Settings'!$B$5)),"NOT APPROVED; ",""))-2)))</f>
        <v/>
      </c>
    </row>
    <row r="984">
      <c r="A984" s="6" t="n"/>
      <c r="D984" s="7" t="n"/>
      <c r="E984" s="7" t="n"/>
      <c r="J984" s="6" t="n"/>
      <c r="L984" s="8" t="n"/>
      <c r="M984" s="9">
        <f>IF(NOT(OR(A984&lt;&gt;"",B984&lt;&gt;"",C984&lt;&gt;"")),"",IF(N(G984)&gt;0,N(G984),IF(AND(AND(D984&lt;&gt;"",E984&lt;&gt;""),N(E984)&gt;N(D984)),ROUND((N(E984)-N(D984))*24-N(F984)/60,2),"")))</f>
        <v/>
      </c>
      <c r="N984" s="6">
        <f>IF(N(A984)=0,"",A984-WEEKDAY(A984,3))</f>
        <v/>
      </c>
      <c r="O984" s="8">
        <f>IF(NOT(OR(A984&lt;&gt;"",B984&lt;&gt;"",C984&lt;&gt;"")),"",IF(IF(N(A984)=0,"NO DATE; ",IF(A984&gt;TODAY(),"FUTURE DATE; ",""))&amp;IF(B984="","NO WORKER; ",IF(COUNTIF('Workers'!$A$2:$A$61,B984)=0,"WORKER NOT ON WORKERS SHEET; ",""))&amp;IF(C984="","NO JOB; ",IF(COUNTIF('Jobs'!$A$2:$A$61,C984)=0,"JOB NOT ON JOBS SHEET; ",""))&amp;IF(AND(N(G984)=0,AND(D984&lt;&gt;"",E984&lt;&gt;""),N(E984)&lt;=N(D984)),"END BEFORE START; ",IF(N(M984)&lt;=0,"NO HOURS; ",""))&amp;IF(AND(N(A984)&gt;0,B984&lt;&gt;"",COUNTIFS('Time Entries'!$A$2:$A$1500,A984,'Time Entries'!$B$2:$B$1500,B984,'Time Entries'!$C$2:$C$1500,C984,'Time Entries'!$M$2:$M$1500,M984)&gt;1),"POSSIBLE DUPLICATE; ","")&amp;IF(AND(N(A984)&gt;0,B984&lt;&gt;"",N('Settings'!$B$2)&gt;0,SUMIFS('Time Entries'!$M$2:$M$1500,'Time Entries'!$A$2:$A$1500,A984,'Time Entries'!$B$2:$B$1500,B984)&gt;N('Settings'!$B$2)),"LONG DAY; ","")&amp;IF(AND(N(A984)&gt;0,N(J984)&gt;0,N(J984)-N(A984)&gt;N('Settings'!$B$4)),"ENTERED LATE; ","")&amp;IF(AND(N(A984)&gt;0,K984="",TODAY()-N(A984)&gt;=N('Settings'!$B$5)),"NOT APPROVED; ","")="","",LEFT(IF(N(A984)=0,"NO DATE; ",IF(A984&gt;TODAY(),"FUTURE DATE; ",""))&amp;IF(B984="","NO WORKER; ",IF(COUNTIF('Workers'!$A$2:$A$61,B984)=0,"WORKER NOT ON WORKERS SHEET; ",""))&amp;IF(C984="","NO JOB; ",IF(COUNTIF('Jobs'!$A$2:$A$61,C984)=0,"JOB NOT ON JOBS SHEET; ",""))&amp;IF(AND(N(G984)=0,AND(D984&lt;&gt;"",E984&lt;&gt;""),N(E984)&lt;=N(D984)),"END BEFORE START; ",IF(N(M984)&lt;=0,"NO HOURS; ",""))&amp;IF(AND(N(A984)&gt;0,B984&lt;&gt;"",COUNTIFS('Time Entries'!$A$2:$A$1500,A984,'Time Entries'!$B$2:$B$1500,B984,'Time Entries'!$C$2:$C$1500,C984,'Time Entries'!$M$2:$M$1500,M984)&gt;1),"POSSIBLE DUPLICATE; ","")&amp;IF(AND(N(A984)&gt;0,B984&lt;&gt;"",N('Settings'!$B$2)&gt;0,SUMIFS('Time Entries'!$M$2:$M$1500,'Time Entries'!$A$2:$A$1500,A984,'Time Entries'!$B$2:$B$1500,B984)&gt;N('Settings'!$B$2)),"LONG DAY; ","")&amp;IF(AND(N(A984)&gt;0,N(J984)&gt;0,N(J984)-N(A984)&gt;N('Settings'!$B$4)),"ENTERED LATE; ","")&amp;IF(AND(N(A984)&gt;0,K984="",TODAY()-N(A984)&gt;=N('Settings'!$B$5)),"NOT APPROVED; ",""),LEN(IF(N(A984)=0,"NO DATE; ",IF(A984&gt;TODAY(),"FUTURE DATE; ",""))&amp;IF(B984="","NO WORKER; ",IF(COUNTIF('Workers'!$A$2:$A$61,B984)=0,"WORKER NOT ON WORKERS SHEET; ",""))&amp;IF(C984="","NO JOB; ",IF(COUNTIF('Jobs'!$A$2:$A$61,C984)=0,"JOB NOT ON JOBS SHEET; ",""))&amp;IF(AND(N(G984)=0,AND(D984&lt;&gt;"",E984&lt;&gt;""),N(E984)&lt;=N(D984)),"END BEFORE START; ",IF(N(M984)&lt;=0,"NO HOURS; ",""))&amp;IF(AND(N(A984)&gt;0,B984&lt;&gt;"",COUNTIFS('Time Entries'!$A$2:$A$1500,A984,'Time Entries'!$B$2:$B$1500,B984,'Time Entries'!$C$2:$C$1500,C984,'Time Entries'!$M$2:$M$1500,M984)&gt;1),"POSSIBLE DUPLICATE; ","")&amp;IF(AND(N(A984)&gt;0,B984&lt;&gt;"",N('Settings'!$B$2)&gt;0,SUMIFS('Time Entries'!$M$2:$M$1500,'Time Entries'!$A$2:$A$1500,A984,'Time Entries'!$B$2:$B$1500,B984)&gt;N('Settings'!$B$2)),"LONG DAY; ","")&amp;IF(AND(N(A984)&gt;0,N(J984)&gt;0,N(J984)-N(A984)&gt;N('Settings'!$B$4)),"ENTERED LATE; ","")&amp;IF(AND(N(A984)&gt;0,K984="",TODAY()-N(A984)&gt;=N('Settings'!$B$5)),"NOT APPROVED; ",""))-2)))</f>
        <v/>
      </c>
    </row>
    <row r="985">
      <c r="A985" s="6" t="n"/>
      <c r="D985" s="7" t="n"/>
      <c r="E985" s="7" t="n"/>
      <c r="J985" s="6" t="n"/>
      <c r="L985" s="8" t="n"/>
      <c r="M985" s="9">
        <f>IF(NOT(OR(A985&lt;&gt;"",B985&lt;&gt;"",C985&lt;&gt;"")),"",IF(N(G985)&gt;0,N(G985),IF(AND(AND(D985&lt;&gt;"",E985&lt;&gt;""),N(E985)&gt;N(D985)),ROUND((N(E985)-N(D985))*24-N(F985)/60,2),"")))</f>
        <v/>
      </c>
      <c r="N985" s="6">
        <f>IF(N(A985)=0,"",A985-WEEKDAY(A985,3))</f>
        <v/>
      </c>
      <c r="O985" s="8">
        <f>IF(NOT(OR(A985&lt;&gt;"",B985&lt;&gt;"",C985&lt;&gt;"")),"",IF(IF(N(A985)=0,"NO DATE; ",IF(A985&gt;TODAY(),"FUTURE DATE; ",""))&amp;IF(B985="","NO WORKER; ",IF(COUNTIF('Workers'!$A$2:$A$61,B985)=0,"WORKER NOT ON WORKERS SHEET; ",""))&amp;IF(C985="","NO JOB; ",IF(COUNTIF('Jobs'!$A$2:$A$61,C985)=0,"JOB NOT ON JOBS SHEET; ",""))&amp;IF(AND(N(G985)=0,AND(D985&lt;&gt;"",E985&lt;&gt;""),N(E985)&lt;=N(D985)),"END BEFORE START; ",IF(N(M985)&lt;=0,"NO HOURS; ",""))&amp;IF(AND(N(A985)&gt;0,B985&lt;&gt;"",COUNTIFS('Time Entries'!$A$2:$A$1500,A985,'Time Entries'!$B$2:$B$1500,B985,'Time Entries'!$C$2:$C$1500,C985,'Time Entries'!$M$2:$M$1500,M985)&gt;1),"POSSIBLE DUPLICATE; ","")&amp;IF(AND(N(A985)&gt;0,B985&lt;&gt;"",N('Settings'!$B$2)&gt;0,SUMIFS('Time Entries'!$M$2:$M$1500,'Time Entries'!$A$2:$A$1500,A985,'Time Entries'!$B$2:$B$1500,B985)&gt;N('Settings'!$B$2)),"LONG DAY; ","")&amp;IF(AND(N(A985)&gt;0,N(J985)&gt;0,N(J985)-N(A985)&gt;N('Settings'!$B$4)),"ENTERED LATE; ","")&amp;IF(AND(N(A985)&gt;0,K985="",TODAY()-N(A985)&gt;=N('Settings'!$B$5)),"NOT APPROVED; ","")="","",LEFT(IF(N(A985)=0,"NO DATE; ",IF(A985&gt;TODAY(),"FUTURE DATE; ",""))&amp;IF(B985="","NO WORKER; ",IF(COUNTIF('Workers'!$A$2:$A$61,B985)=0,"WORKER NOT ON WORKERS SHEET; ",""))&amp;IF(C985="","NO JOB; ",IF(COUNTIF('Jobs'!$A$2:$A$61,C985)=0,"JOB NOT ON JOBS SHEET; ",""))&amp;IF(AND(N(G985)=0,AND(D985&lt;&gt;"",E985&lt;&gt;""),N(E985)&lt;=N(D985)),"END BEFORE START; ",IF(N(M985)&lt;=0,"NO HOURS; ",""))&amp;IF(AND(N(A985)&gt;0,B985&lt;&gt;"",COUNTIFS('Time Entries'!$A$2:$A$1500,A985,'Time Entries'!$B$2:$B$1500,B985,'Time Entries'!$C$2:$C$1500,C985,'Time Entries'!$M$2:$M$1500,M985)&gt;1),"POSSIBLE DUPLICATE; ","")&amp;IF(AND(N(A985)&gt;0,B985&lt;&gt;"",N('Settings'!$B$2)&gt;0,SUMIFS('Time Entries'!$M$2:$M$1500,'Time Entries'!$A$2:$A$1500,A985,'Time Entries'!$B$2:$B$1500,B985)&gt;N('Settings'!$B$2)),"LONG DAY; ","")&amp;IF(AND(N(A985)&gt;0,N(J985)&gt;0,N(J985)-N(A985)&gt;N('Settings'!$B$4)),"ENTERED LATE; ","")&amp;IF(AND(N(A985)&gt;0,K985="",TODAY()-N(A985)&gt;=N('Settings'!$B$5)),"NOT APPROVED; ",""),LEN(IF(N(A985)=0,"NO DATE; ",IF(A985&gt;TODAY(),"FUTURE DATE; ",""))&amp;IF(B985="","NO WORKER; ",IF(COUNTIF('Workers'!$A$2:$A$61,B985)=0,"WORKER NOT ON WORKERS SHEET; ",""))&amp;IF(C985="","NO JOB; ",IF(COUNTIF('Jobs'!$A$2:$A$61,C985)=0,"JOB NOT ON JOBS SHEET; ",""))&amp;IF(AND(N(G985)=0,AND(D985&lt;&gt;"",E985&lt;&gt;""),N(E985)&lt;=N(D985)),"END BEFORE START; ",IF(N(M985)&lt;=0,"NO HOURS; ",""))&amp;IF(AND(N(A985)&gt;0,B985&lt;&gt;"",COUNTIFS('Time Entries'!$A$2:$A$1500,A985,'Time Entries'!$B$2:$B$1500,B985,'Time Entries'!$C$2:$C$1500,C985,'Time Entries'!$M$2:$M$1500,M985)&gt;1),"POSSIBLE DUPLICATE; ","")&amp;IF(AND(N(A985)&gt;0,B985&lt;&gt;"",N('Settings'!$B$2)&gt;0,SUMIFS('Time Entries'!$M$2:$M$1500,'Time Entries'!$A$2:$A$1500,A985,'Time Entries'!$B$2:$B$1500,B985)&gt;N('Settings'!$B$2)),"LONG DAY; ","")&amp;IF(AND(N(A985)&gt;0,N(J985)&gt;0,N(J985)-N(A985)&gt;N('Settings'!$B$4)),"ENTERED LATE; ","")&amp;IF(AND(N(A985)&gt;0,K985="",TODAY()-N(A985)&gt;=N('Settings'!$B$5)),"NOT APPROVED; ",""))-2)))</f>
        <v/>
      </c>
    </row>
    <row r="986">
      <c r="A986" s="6" t="n"/>
      <c r="D986" s="7" t="n"/>
      <c r="E986" s="7" t="n"/>
      <c r="J986" s="6" t="n"/>
      <c r="L986" s="8" t="n"/>
      <c r="M986" s="9">
        <f>IF(NOT(OR(A986&lt;&gt;"",B986&lt;&gt;"",C986&lt;&gt;"")),"",IF(N(G986)&gt;0,N(G986),IF(AND(AND(D986&lt;&gt;"",E986&lt;&gt;""),N(E986)&gt;N(D986)),ROUND((N(E986)-N(D986))*24-N(F986)/60,2),"")))</f>
        <v/>
      </c>
      <c r="N986" s="6">
        <f>IF(N(A986)=0,"",A986-WEEKDAY(A986,3))</f>
        <v/>
      </c>
      <c r="O986" s="8">
        <f>IF(NOT(OR(A986&lt;&gt;"",B986&lt;&gt;"",C986&lt;&gt;"")),"",IF(IF(N(A986)=0,"NO DATE; ",IF(A986&gt;TODAY(),"FUTURE DATE; ",""))&amp;IF(B986="","NO WORKER; ",IF(COUNTIF('Workers'!$A$2:$A$61,B986)=0,"WORKER NOT ON WORKERS SHEET; ",""))&amp;IF(C986="","NO JOB; ",IF(COUNTIF('Jobs'!$A$2:$A$61,C986)=0,"JOB NOT ON JOBS SHEET; ",""))&amp;IF(AND(N(G986)=0,AND(D986&lt;&gt;"",E986&lt;&gt;""),N(E986)&lt;=N(D986)),"END BEFORE START; ",IF(N(M986)&lt;=0,"NO HOURS; ",""))&amp;IF(AND(N(A986)&gt;0,B986&lt;&gt;"",COUNTIFS('Time Entries'!$A$2:$A$1500,A986,'Time Entries'!$B$2:$B$1500,B986,'Time Entries'!$C$2:$C$1500,C986,'Time Entries'!$M$2:$M$1500,M986)&gt;1),"POSSIBLE DUPLICATE; ","")&amp;IF(AND(N(A986)&gt;0,B986&lt;&gt;"",N('Settings'!$B$2)&gt;0,SUMIFS('Time Entries'!$M$2:$M$1500,'Time Entries'!$A$2:$A$1500,A986,'Time Entries'!$B$2:$B$1500,B986)&gt;N('Settings'!$B$2)),"LONG DAY; ","")&amp;IF(AND(N(A986)&gt;0,N(J986)&gt;0,N(J986)-N(A986)&gt;N('Settings'!$B$4)),"ENTERED LATE; ","")&amp;IF(AND(N(A986)&gt;0,K986="",TODAY()-N(A986)&gt;=N('Settings'!$B$5)),"NOT APPROVED; ","")="","",LEFT(IF(N(A986)=0,"NO DATE; ",IF(A986&gt;TODAY(),"FUTURE DATE; ",""))&amp;IF(B986="","NO WORKER; ",IF(COUNTIF('Workers'!$A$2:$A$61,B986)=0,"WORKER NOT ON WORKERS SHEET; ",""))&amp;IF(C986="","NO JOB; ",IF(COUNTIF('Jobs'!$A$2:$A$61,C986)=0,"JOB NOT ON JOBS SHEET; ",""))&amp;IF(AND(N(G986)=0,AND(D986&lt;&gt;"",E986&lt;&gt;""),N(E986)&lt;=N(D986)),"END BEFORE START; ",IF(N(M986)&lt;=0,"NO HOURS; ",""))&amp;IF(AND(N(A986)&gt;0,B986&lt;&gt;"",COUNTIFS('Time Entries'!$A$2:$A$1500,A986,'Time Entries'!$B$2:$B$1500,B986,'Time Entries'!$C$2:$C$1500,C986,'Time Entries'!$M$2:$M$1500,M986)&gt;1),"POSSIBLE DUPLICATE; ","")&amp;IF(AND(N(A986)&gt;0,B986&lt;&gt;"",N('Settings'!$B$2)&gt;0,SUMIFS('Time Entries'!$M$2:$M$1500,'Time Entries'!$A$2:$A$1500,A986,'Time Entries'!$B$2:$B$1500,B986)&gt;N('Settings'!$B$2)),"LONG DAY; ","")&amp;IF(AND(N(A986)&gt;0,N(J986)&gt;0,N(J986)-N(A986)&gt;N('Settings'!$B$4)),"ENTERED LATE; ","")&amp;IF(AND(N(A986)&gt;0,K986="",TODAY()-N(A986)&gt;=N('Settings'!$B$5)),"NOT APPROVED; ",""),LEN(IF(N(A986)=0,"NO DATE; ",IF(A986&gt;TODAY(),"FUTURE DATE; ",""))&amp;IF(B986="","NO WORKER; ",IF(COUNTIF('Workers'!$A$2:$A$61,B986)=0,"WORKER NOT ON WORKERS SHEET; ",""))&amp;IF(C986="","NO JOB; ",IF(COUNTIF('Jobs'!$A$2:$A$61,C986)=0,"JOB NOT ON JOBS SHEET; ",""))&amp;IF(AND(N(G986)=0,AND(D986&lt;&gt;"",E986&lt;&gt;""),N(E986)&lt;=N(D986)),"END BEFORE START; ",IF(N(M986)&lt;=0,"NO HOURS; ",""))&amp;IF(AND(N(A986)&gt;0,B986&lt;&gt;"",COUNTIFS('Time Entries'!$A$2:$A$1500,A986,'Time Entries'!$B$2:$B$1500,B986,'Time Entries'!$C$2:$C$1500,C986,'Time Entries'!$M$2:$M$1500,M986)&gt;1),"POSSIBLE DUPLICATE; ","")&amp;IF(AND(N(A986)&gt;0,B986&lt;&gt;"",N('Settings'!$B$2)&gt;0,SUMIFS('Time Entries'!$M$2:$M$1500,'Time Entries'!$A$2:$A$1500,A986,'Time Entries'!$B$2:$B$1500,B986)&gt;N('Settings'!$B$2)),"LONG DAY; ","")&amp;IF(AND(N(A986)&gt;0,N(J986)&gt;0,N(J986)-N(A986)&gt;N('Settings'!$B$4)),"ENTERED LATE; ","")&amp;IF(AND(N(A986)&gt;0,K986="",TODAY()-N(A986)&gt;=N('Settings'!$B$5)),"NOT APPROVED; ",""))-2)))</f>
        <v/>
      </c>
    </row>
    <row r="987">
      <c r="A987" s="6" t="n"/>
      <c r="D987" s="7" t="n"/>
      <c r="E987" s="7" t="n"/>
      <c r="J987" s="6" t="n"/>
      <c r="L987" s="8" t="n"/>
      <c r="M987" s="9">
        <f>IF(NOT(OR(A987&lt;&gt;"",B987&lt;&gt;"",C987&lt;&gt;"")),"",IF(N(G987)&gt;0,N(G987),IF(AND(AND(D987&lt;&gt;"",E987&lt;&gt;""),N(E987)&gt;N(D987)),ROUND((N(E987)-N(D987))*24-N(F987)/60,2),"")))</f>
        <v/>
      </c>
      <c r="N987" s="6">
        <f>IF(N(A987)=0,"",A987-WEEKDAY(A987,3))</f>
        <v/>
      </c>
      <c r="O987" s="8">
        <f>IF(NOT(OR(A987&lt;&gt;"",B987&lt;&gt;"",C987&lt;&gt;"")),"",IF(IF(N(A987)=0,"NO DATE; ",IF(A987&gt;TODAY(),"FUTURE DATE; ",""))&amp;IF(B987="","NO WORKER; ",IF(COUNTIF('Workers'!$A$2:$A$61,B987)=0,"WORKER NOT ON WORKERS SHEET; ",""))&amp;IF(C987="","NO JOB; ",IF(COUNTIF('Jobs'!$A$2:$A$61,C987)=0,"JOB NOT ON JOBS SHEET; ",""))&amp;IF(AND(N(G987)=0,AND(D987&lt;&gt;"",E987&lt;&gt;""),N(E987)&lt;=N(D987)),"END BEFORE START; ",IF(N(M987)&lt;=0,"NO HOURS; ",""))&amp;IF(AND(N(A987)&gt;0,B987&lt;&gt;"",COUNTIFS('Time Entries'!$A$2:$A$1500,A987,'Time Entries'!$B$2:$B$1500,B987,'Time Entries'!$C$2:$C$1500,C987,'Time Entries'!$M$2:$M$1500,M987)&gt;1),"POSSIBLE DUPLICATE; ","")&amp;IF(AND(N(A987)&gt;0,B987&lt;&gt;"",N('Settings'!$B$2)&gt;0,SUMIFS('Time Entries'!$M$2:$M$1500,'Time Entries'!$A$2:$A$1500,A987,'Time Entries'!$B$2:$B$1500,B987)&gt;N('Settings'!$B$2)),"LONG DAY; ","")&amp;IF(AND(N(A987)&gt;0,N(J987)&gt;0,N(J987)-N(A987)&gt;N('Settings'!$B$4)),"ENTERED LATE; ","")&amp;IF(AND(N(A987)&gt;0,K987="",TODAY()-N(A987)&gt;=N('Settings'!$B$5)),"NOT APPROVED; ","")="","",LEFT(IF(N(A987)=0,"NO DATE; ",IF(A987&gt;TODAY(),"FUTURE DATE; ",""))&amp;IF(B987="","NO WORKER; ",IF(COUNTIF('Workers'!$A$2:$A$61,B987)=0,"WORKER NOT ON WORKERS SHEET; ",""))&amp;IF(C987="","NO JOB; ",IF(COUNTIF('Jobs'!$A$2:$A$61,C987)=0,"JOB NOT ON JOBS SHEET; ",""))&amp;IF(AND(N(G987)=0,AND(D987&lt;&gt;"",E987&lt;&gt;""),N(E987)&lt;=N(D987)),"END BEFORE START; ",IF(N(M987)&lt;=0,"NO HOURS; ",""))&amp;IF(AND(N(A987)&gt;0,B987&lt;&gt;"",COUNTIFS('Time Entries'!$A$2:$A$1500,A987,'Time Entries'!$B$2:$B$1500,B987,'Time Entries'!$C$2:$C$1500,C987,'Time Entries'!$M$2:$M$1500,M987)&gt;1),"POSSIBLE DUPLICATE; ","")&amp;IF(AND(N(A987)&gt;0,B987&lt;&gt;"",N('Settings'!$B$2)&gt;0,SUMIFS('Time Entries'!$M$2:$M$1500,'Time Entries'!$A$2:$A$1500,A987,'Time Entries'!$B$2:$B$1500,B987)&gt;N('Settings'!$B$2)),"LONG DAY; ","")&amp;IF(AND(N(A987)&gt;0,N(J987)&gt;0,N(J987)-N(A987)&gt;N('Settings'!$B$4)),"ENTERED LATE; ","")&amp;IF(AND(N(A987)&gt;0,K987="",TODAY()-N(A987)&gt;=N('Settings'!$B$5)),"NOT APPROVED; ",""),LEN(IF(N(A987)=0,"NO DATE; ",IF(A987&gt;TODAY(),"FUTURE DATE; ",""))&amp;IF(B987="","NO WORKER; ",IF(COUNTIF('Workers'!$A$2:$A$61,B987)=0,"WORKER NOT ON WORKERS SHEET; ",""))&amp;IF(C987="","NO JOB; ",IF(COUNTIF('Jobs'!$A$2:$A$61,C987)=0,"JOB NOT ON JOBS SHEET; ",""))&amp;IF(AND(N(G987)=0,AND(D987&lt;&gt;"",E987&lt;&gt;""),N(E987)&lt;=N(D987)),"END BEFORE START; ",IF(N(M987)&lt;=0,"NO HOURS; ",""))&amp;IF(AND(N(A987)&gt;0,B987&lt;&gt;"",COUNTIFS('Time Entries'!$A$2:$A$1500,A987,'Time Entries'!$B$2:$B$1500,B987,'Time Entries'!$C$2:$C$1500,C987,'Time Entries'!$M$2:$M$1500,M987)&gt;1),"POSSIBLE DUPLICATE; ","")&amp;IF(AND(N(A987)&gt;0,B987&lt;&gt;"",N('Settings'!$B$2)&gt;0,SUMIFS('Time Entries'!$M$2:$M$1500,'Time Entries'!$A$2:$A$1500,A987,'Time Entries'!$B$2:$B$1500,B987)&gt;N('Settings'!$B$2)),"LONG DAY; ","")&amp;IF(AND(N(A987)&gt;0,N(J987)&gt;0,N(J987)-N(A987)&gt;N('Settings'!$B$4)),"ENTERED LATE; ","")&amp;IF(AND(N(A987)&gt;0,K987="",TODAY()-N(A987)&gt;=N('Settings'!$B$5)),"NOT APPROVED; ",""))-2)))</f>
        <v/>
      </c>
    </row>
    <row r="988">
      <c r="A988" s="6" t="n"/>
      <c r="D988" s="7" t="n"/>
      <c r="E988" s="7" t="n"/>
      <c r="J988" s="6" t="n"/>
      <c r="L988" s="8" t="n"/>
      <c r="M988" s="9">
        <f>IF(NOT(OR(A988&lt;&gt;"",B988&lt;&gt;"",C988&lt;&gt;"")),"",IF(N(G988)&gt;0,N(G988),IF(AND(AND(D988&lt;&gt;"",E988&lt;&gt;""),N(E988)&gt;N(D988)),ROUND((N(E988)-N(D988))*24-N(F988)/60,2),"")))</f>
        <v/>
      </c>
      <c r="N988" s="6">
        <f>IF(N(A988)=0,"",A988-WEEKDAY(A988,3))</f>
        <v/>
      </c>
      <c r="O988" s="8">
        <f>IF(NOT(OR(A988&lt;&gt;"",B988&lt;&gt;"",C988&lt;&gt;"")),"",IF(IF(N(A988)=0,"NO DATE; ",IF(A988&gt;TODAY(),"FUTURE DATE; ",""))&amp;IF(B988="","NO WORKER; ",IF(COUNTIF('Workers'!$A$2:$A$61,B988)=0,"WORKER NOT ON WORKERS SHEET; ",""))&amp;IF(C988="","NO JOB; ",IF(COUNTIF('Jobs'!$A$2:$A$61,C988)=0,"JOB NOT ON JOBS SHEET; ",""))&amp;IF(AND(N(G988)=0,AND(D988&lt;&gt;"",E988&lt;&gt;""),N(E988)&lt;=N(D988)),"END BEFORE START; ",IF(N(M988)&lt;=0,"NO HOURS; ",""))&amp;IF(AND(N(A988)&gt;0,B988&lt;&gt;"",COUNTIFS('Time Entries'!$A$2:$A$1500,A988,'Time Entries'!$B$2:$B$1500,B988,'Time Entries'!$C$2:$C$1500,C988,'Time Entries'!$M$2:$M$1500,M988)&gt;1),"POSSIBLE DUPLICATE; ","")&amp;IF(AND(N(A988)&gt;0,B988&lt;&gt;"",N('Settings'!$B$2)&gt;0,SUMIFS('Time Entries'!$M$2:$M$1500,'Time Entries'!$A$2:$A$1500,A988,'Time Entries'!$B$2:$B$1500,B988)&gt;N('Settings'!$B$2)),"LONG DAY; ","")&amp;IF(AND(N(A988)&gt;0,N(J988)&gt;0,N(J988)-N(A988)&gt;N('Settings'!$B$4)),"ENTERED LATE; ","")&amp;IF(AND(N(A988)&gt;0,K988="",TODAY()-N(A988)&gt;=N('Settings'!$B$5)),"NOT APPROVED; ","")="","",LEFT(IF(N(A988)=0,"NO DATE; ",IF(A988&gt;TODAY(),"FUTURE DATE; ",""))&amp;IF(B988="","NO WORKER; ",IF(COUNTIF('Workers'!$A$2:$A$61,B988)=0,"WORKER NOT ON WORKERS SHEET; ",""))&amp;IF(C988="","NO JOB; ",IF(COUNTIF('Jobs'!$A$2:$A$61,C988)=0,"JOB NOT ON JOBS SHEET; ",""))&amp;IF(AND(N(G988)=0,AND(D988&lt;&gt;"",E988&lt;&gt;""),N(E988)&lt;=N(D988)),"END BEFORE START; ",IF(N(M988)&lt;=0,"NO HOURS; ",""))&amp;IF(AND(N(A988)&gt;0,B988&lt;&gt;"",COUNTIFS('Time Entries'!$A$2:$A$1500,A988,'Time Entries'!$B$2:$B$1500,B988,'Time Entries'!$C$2:$C$1500,C988,'Time Entries'!$M$2:$M$1500,M988)&gt;1),"POSSIBLE DUPLICATE; ","")&amp;IF(AND(N(A988)&gt;0,B988&lt;&gt;"",N('Settings'!$B$2)&gt;0,SUMIFS('Time Entries'!$M$2:$M$1500,'Time Entries'!$A$2:$A$1500,A988,'Time Entries'!$B$2:$B$1500,B988)&gt;N('Settings'!$B$2)),"LONG DAY; ","")&amp;IF(AND(N(A988)&gt;0,N(J988)&gt;0,N(J988)-N(A988)&gt;N('Settings'!$B$4)),"ENTERED LATE; ","")&amp;IF(AND(N(A988)&gt;0,K988="",TODAY()-N(A988)&gt;=N('Settings'!$B$5)),"NOT APPROVED; ",""),LEN(IF(N(A988)=0,"NO DATE; ",IF(A988&gt;TODAY(),"FUTURE DATE; ",""))&amp;IF(B988="","NO WORKER; ",IF(COUNTIF('Workers'!$A$2:$A$61,B988)=0,"WORKER NOT ON WORKERS SHEET; ",""))&amp;IF(C988="","NO JOB; ",IF(COUNTIF('Jobs'!$A$2:$A$61,C988)=0,"JOB NOT ON JOBS SHEET; ",""))&amp;IF(AND(N(G988)=0,AND(D988&lt;&gt;"",E988&lt;&gt;""),N(E988)&lt;=N(D988)),"END BEFORE START; ",IF(N(M988)&lt;=0,"NO HOURS; ",""))&amp;IF(AND(N(A988)&gt;0,B988&lt;&gt;"",COUNTIFS('Time Entries'!$A$2:$A$1500,A988,'Time Entries'!$B$2:$B$1500,B988,'Time Entries'!$C$2:$C$1500,C988,'Time Entries'!$M$2:$M$1500,M988)&gt;1),"POSSIBLE DUPLICATE; ","")&amp;IF(AND(N(A988)&gt;0,B988&lt;&gt;"",N('Settings'!$B$2)&gt;0,SUMIFS('Time Entries'!$M$2:$M$1500,'Time Entries'!$A$2:$A$1500,A988,'Time Entries'!$B$2:$B$1500,B988)&gt;N('Settings'!$B$2)),"LONG DAY; ","")&amp;IF(AND(N(A988)&gt;0,N(J988)&gt;0,N(J988)-N(A988)&gt;N('Settings'!$B$4)),"ENTERED LATE; ","")&amp;IF(AND(N(A988)&gt;0,K988="",TODAY()-N(A988)&gt;=N('Settings'!$B$5)),"NOT APPROVED; ",""))-2)))</f>
        <v/>
      </c>
    </row>
    <row r="989">
      <c r="A989" s="6" t="n"/>
      <c r="D989" s="7" t="n"/>
      <c r="E989" s="7" t="n"/>
      <c r="J989" s="6" t="n"/>
      <c r="L989" s="8" t="n"/>
      <c r="M989" s="9">
        <f>IF(NOT(OR(A989&lt;&gt;"",B989&lt;&gt;"",C989&lt;&gt;"")),"",IF(N(G989)&gt;0,N(G989),IF(AND(AND(D989&lt;&gt;"",E989&lt;&gt;""),N(E989)&gt;N(D989)),ROUND((N(E989)-N(D989))*24-N(F989)/60,2),"")))</f>
        <v/>
      </c>
      <c r="N989" s="6">
        <f>IF(N(A989)=0,"",A989-WEEKDAY(A989,3))</f>
        <v/>
      </c>
      <c r="O989" s="8">
        <f>IF(NOT(OR(A989&lt;&gt;"",B989&lt;&gt;"",C989&lt;&gt;"")),"",IF(IF(N(A989)=0,"NO DATE; ",IF(A989&gt;TODAY(),"FUTURE DATE; ",""))&amp;IF(B989="","NO WORKER; ",IF(COUNTIF('Workers'!$A$2:$A$61,B989)=0,"WORKER NOT ON WORKERS SHEET; ",""))&amp;IF(C989="","NO JOB; ",IF(COUNTIF('Jobs'!$A$2:$A$61,C989)=0,"JOB NOT ON JOBS SHEET; ",""))&amp;IF(AND(N(G989)=0,AND(D989&lt;&gt;"",E989&lt;&gt;""),N(E989)&lt;=N(D989)),"END BEFORE START; ",IF(N(M989)&lt;=0,"NO HOURS; ",""))&amp;IF(AND(N(A989)&gt;0,B989&lt;&gt;"",COUNTIFS('Time Entries'!$A$2:$A$1500,A989,'Time Entries'!$B$2:$B$1500,B989,'Time Entries'!$C$2:$C$1500,C989,'Time Entries'!$M$2:$M$1500,M989)&gt;1),"POSSIBLE DUPLICATE; ","")&amp;IF(AND(N(A989)&gt;0,B989&lt;&gt;"",N('Settings'!$B$2)&gt;0,SUMIFS('Time Entries'!$M$2:$M$1500,'Time Entries'!$A$2:$A$1500,A989,'Time Entries'!$B$2:$B$1500,B989)&gt;N('Settings'!$B$2)),"LONG DAY; ","")&amp;IF(AND(N(A989)&gt;0,N(J989)&gt;0,N(J989)-N(A989)&gt;N('Settings'!$B$4)),"ENTERED LATE; ","")&amp;IF(AND(N(A989)&gt;0,K989="",TODAY()-N(A989)&gt;=N('Settings'!$B$5)),"NOT APPROVED; ","")="","",LEFT(IF(N(A989)=0,"NO DATE; ",IF(A989&gt;TODAY(),"FUTURE DATE; ",""))&amp;IF(B989="","NO WORKER; ",IF(COUNTIF('Workers'!$A$2:$A$61,B989)=0,"WORKER NOT ON WORKERS SHEET; ",""))&amp;IF(C989="","NO JOB; ",IF(COUNTIF('Jobs'!$A$2:$A$61,C989)=0,"JOB NOT ON JOBS SHEET; ",""))&amp;IF(AND(N(G989)=0,AND(D989&lt;&gt;"",E989&lt;&gt;""),N(E989)&lt;=N(D989)),"END BEFORE START; ",IF(N(M989)&lt;=0,"NO HOURS; ",""))&amp;IF(AND(N(A989)&gt;0,B989&lt;&gt;"",COUNTIFS('Time Entries'!$A$2:$A$1500,A989,'Time Entries'!$B$2:$B$1500,B989,'Time Entries'!$C$2:$C$1500,C989,'Time Entries'!$M$2:$M$1500,M989)&gt;1),"POSSIBLE DUPLICATE; ","")&amp;IF(AND(N(A989)&gt;0,B989&lt;&gt;"",N('Settings'!$B$2)&gt;0,SUMIFS('Time Entries'!$M$2:$M$1500,'Time Entries'!$A$2:$A$1500,A989,'Time Entries'!$B$2:$B$1500,B989)&gt;N('Settings'!$B$2)),"LONG DAY; ","")&amp;IF(AND(N(A989)&gt;0,N(J989)&gt;0,N(J989)-N(A989)&gt;N('Settings'!$B$4)),"ENTERED LATE; ","")&amp;IF(AND(N(A989)&gt;0,K989="",TODAY()-N(A989)&gt;=N('Settings'!$B$5)),"NOT APPROVED; ",""),LEN(IF(N(A989)=0,"NO DATE; ",IF(A989&gt;TODAY(),"FUTURE DATE; ",""))&amp;IF(B989="","NO WORKER; ",IF(COUNTIF('Workers'!$A$2:$A$61,B989)=0,"WORKER NOT ON WORKERS SHEET; ",""))&amp;IF(C989="","NO JOB; ",IF(COUNTIF('Jobs'!$A$2:$A$61,C989)=0,"JOB NOT ON JOBS SHEET; ",""))&amp;IF(AND(N(G989)=0,AND(D989&lt;&gt;"",E989&lt;&gt;""),N(E989)&lt;=N(D989)),"END BEFORE START; ",IF(N(M989)&lt;=0,"NO HOURS; ",""))&amp;IF(AND(N(A989)&gt;0,B989&lt;&gt;"",COUNTIFS('Time Entries'!$A$2:$A$1500,A989,'Time Entries'!$B$2:$B$1500,B989,'Time Entries'!$C$2:$C$1500,C989,'Time Entries'!$M$2:$M$1500,M989)&gt;1),"POSSIBLE DUPLICATE; ","")&amp;IF(AND(N(A989)&gt;0,B989&lt;&gt;"",N('Settings'!$B$2)&gt;0,SUMIFS('Time Entries'!$M$2:$M$1500,'Time Entries'!$A$2:$A$1500,A989,'Time Entries'!$B$2:$B$1500,B989)&gt;N('Settings'!$B$2)),"LONG DAY; ","")&amp;IF(AND(N(A989)&gt;0,N(J989)&gt;0,N(J989)-N(A989)&gt;N('Settings'!$B$4)),"ENTERED LATE; ","")&amp;IF(AND(N(A989)&gt;0,K989="",TODAY()-N(A989)&gt;=N('Settings'!$B$5)),"NOT APPROVED; ",""))-2)))</f>
        <v/>
      </c>
    </row>
    <row r="990">
      <c r="A990" s="6" t="n"/>
      <c r="D990" s="7" t="n"/>
      <c r="E990" s="7" t="n"/>
      <c r="J990" s="6" t="n"/>
      <c r="L990" s="8" t="n"/>
      <c r="M990" s="9">
        <f>IF(NOT(OR(A990&lt;&gt;"",B990&lt;&gt;"",C990&lt;&gt;"")),"",IF(N(G990)&gt;0,N(G990),IF(AND(AND(D990&lt;&gt;"",E990&lt;&gt;""),N(E990)&gt;N(D990)),ROUND((N(E990)-N(D990))*24-N(F990)/60,2),"")))</f>
        <v/>
      </c>
      <c r="N990" s="6">
        <f>IF(N(A990)=0,"",A990-WEEKDAY(A990,3))</f>
        <v/>
      </c>
      <c r="O990" s="8">
        <f>IF(NOT(OR(A990&lt;&gt;"",B990&lt;&gt;"",C990&lt;&gt;"")),"",IF(IF(N(A990)=0,"NO DATE; ",IF(A990&gt;TODAY(),"FUTURE DATE; ",""))&amp;IF(B990="","NO WORKER; ",IF(COUNTIF('Workers'!$A$2:$A$61,B990)=0,"WORKER NOT ON WORKERS SHEET; ",""))&amp;IF(C990="","NO JOB; ",IF(COUNTIF('Jobs'!$A$2:$A$61,C990)=0,"JOB NOT ON JOBS SHEET; ",""))&amp;IF(AND(N(G990)=0,AND(D990&lt;&gt;"",E990&lt;&gt;""),N(E990)&lt;=N(D990)),"END BEFORE START; ",IF(N(M990)&lt;=0,"NO HOURS; ",""))&amp;IF(AND(N(A990)&gt;0,B990&lt;&gt;"",COUNTIFS('Time Entries'!$A$2:$A$1500,A990,'Time Entries'!$B$2:$B$1500,B990,'Time Entries'!$C$2:$C$1500,C990,'Time Entries'!$M$2:$M$1500,M990)&gt;1),"POSSIBLE DUPLICATE; ","")&amp;IF(AND(N(A990)&gt;0,B990&lt;&gt;"",N('Settings'!$B$2)&gt;0,SUMIFS('Time Entries'!$M$2:$M$1500,'Time Entries'!$A$2:$A$1500,A990,'Time Entries'!$B$2:$B$1500,B990)&gt;N('Settings'!$B$2)),"LONG DAY; ","")&amp;IF(AND(N(A990)&gt;0,N(J990)&gt;0,N(J990)-N(A990)&gt;N('Settings'!$B$4)),"ENTERED LATE; ","")&amp;IF(AND(N(A990)&gt;0,K990="",TODAY()-N(A990)&gt;=N('Settings'!$B$5)),"NOT APPROVED; ","")="","",LEFT(IF(N(A990)=0,"NO DATE; ",IF(A990&gt;TODAY(),"FUTURE DATE; ",""))&amp;IF(B990="","NO WORKER; ",IF(COUNTIF('Workers'!$A$2:$A$61,B990)=0,"WORKER NOT ON WORKERS SHEET; ",""))&amp;IF(C990="","NO JOB; ",IF(COUNTIF('Jobs'!$A$2:$A$61,C990)=0,"JOB NOT ON JOBS SHEET; ",""))&amp;IF(AND(N(G990)=0,AND(D990&lt;&gt;"",E990&lt;&gt;""),N(E990)&lt;=N(D990)),"END BEFORE START; ",IF(N(M990)&lt;=0,"NO HOURS; ",""))&amp;IF(AND(N(A990)&gt;0,B990&lt;&gt;"",COUNTIFS('Time Entries'!$A$2:$A$1500,A990,'Time Entries'!$B$2:$B$1500,B990,'Time Entries'!$C$2:$C$1500,C990,'Time Entries'!$M$2:$M$1500,M990)&gt;1),"POSSIBLE DUPLICATE; ","")&amp;IF(AND(N(A990)&gt;0,B990&lt;&gt;"",N('Settings'!$B$2)&gt;0,SUMIFS('Time Entries'!$M$2:$M$1500,'Time Entries'!$A$2:$A$1500,A990,'Time Entries'!$B$2:$B$1500,B990)&gt;N('Settings'!$B$2)),"LONG DAY; ","")&amp;IF(AND(N(A990)&gt;0,N(J990)&gt;0,N(J990)-N(A990)&gt;N('Settings'!$B$4)),"ENTERED LATE; ","")&amp;IF(AND(N(A990)&gt;0,K990="",TODAY()-N(A990)&gt;=N('Settings'!$B$5)),"NOT APPROVED; ",""),LEN(IF(N(A990)=0,"NO DATE; ",IF(A990&gt;TODAY(),"FUTURE DATE; ",""))&amp;IF(B990="","NO WORKER; ",IF(COUNTIF('Workers'!$A$2:$A$61,B990)=0,"WORKER NOT ON WORKERS SHEET; ",""))&amp;IF(C990="","NO JOB; ",IF(COUNTIF('Jobs'!$A$2:$A$61,C990)=0,"JOB NOT ON JOBS SHEET; ",""))&amp;IF(AND(N(G990)=0,AND(D990&lt;&gt;"",E990&lt;&gt;""),N(E990)&lt;=N(D990)),"END BEFORE START; ",IF(N(M990)&lt;=0,"NO HOURS; ",""))&amp;IF(AND(N(A990)&gt;0,B990&lt;&gt;"",COUNTIFS('Time Entries'!$A$2:$A$1500,A990,'Time Entries'!$B$2:$B$1500,B990,'Time Entries'!$C$2:$C$1500,C990,'Time Entries'!$M$2:$M$1500,M990)&gt;1),"POSSIBLE DUPLICATE; ","")&amp;IF(AND(N(A990)&gt;0,B990&lt;&gt;"",N('Settings'!$B$2)&gt;0,SUMIFS('Time Entries'!$M$2:$M$1500,'Time Entries'!$A$2:$A$1500,A990,'Time Entries'!$B$2:$B$1500,B990)&gt;N('Settings'!$B$2)),"LONG DAY; ","")&amp;IF(AND(N(A990)&gt;0,N(J990)&gt;0,N(J990)-N(A990)&gt;N('Settings'!$B$4)),"ENTERED LATE; ","")&amp;IF(AND(N(A990)&gt;0,K990="",TODAY()-N(A990)&gt;=N('Settings'!$B$5)),"NOT APPROVED; ",""))-2)))</f>
        <v/>
      </c>
    </row>
    <row r="991">
      <c r="A991" s="6" t="n"/>
      <c r="D991" s="7" t="n"/>
      <c r="E991" s="7" t="n"/>
      <c r="J991" s="6" t="n"/>
      <c r="L991" s="8" t="n"/>
      <c r="M991" s="9">
        <f>IF(NOT(OR(A991&lt;&gt;"",B991&lt;&gt;"",C991&lt;&gt;"")),"",IF(N(G991)&gt;0,N(G991),IF(AND(AND(D991&lt;&gt;"",E991&lt;&gt;""),N(E991)&gt;N(D991)),ROUND((N(E991)-N(D991))*24-N(F991)/60,2),"")))</f>
        <v/>
      </c>
      <c r="N991" s="6">
        <f>IF(N(A991)=0,"",A991-WEEKDAY(A991,3))</f>
        <v/>
      </c>
      <c r="O991" s="8">
        <f>IF(NOT(OR(A991&lt;&gt;"",B991&lt;&gt;"",C991&lt;&gt;"")),"",IF(IF(N(A991)=0,"NO DATE; ",IF(A991&gt;TODAY(),"FUTURE DATE; ",""))&amp;IF(B991="","NO WORKER; ",IF(COUNTIF('Workers'!$A$2:$A$61,B991)=0,"WORKER NOT ON WORKERS SHEET; ",""))&amp;IF(C991="","NO JOB; ",IF(COUNTIF('Jobs'!$A$2:$A$61,C991)=0,"JOB NOT ON JOBS SHEET; ",""))&amp;IF(AND(N(G991)=0,AND(D991&lt;&gt;"",E991&lt;&gt;""),N(E991)&lt;=N(D991)),"END BEFORE START; ",IF(N(M991)&lt;=0,"NO HOURS; ",""))&amp;IF(AND(N(A991)&gt;0,B991&lt;&gt;"",COUNTIFS('Time Entries'!$A$2:$A$1500,A991,'Time Entries'!$B$2:$B$1500,B991,'Time Entries'!$C$2:$C$1500,C991,'Time Entries'!$M$2:$M$1500,M991)&gt;1),"POSSIBLE DUPLICATE; ","")&amp;IF(AND(N(A991)&gt;0,B991&lt;&gt;"",N('Settings'!$B$2)&gt;0,SUMIFS('Time Entries'!$M$2:$M$1500,'Time Entries'!$A$2:$A$1500,A991,'Time Entries'!$B$2:$B$1500,B991)&gt;N('Settings'!$B$2)),"LONG DAY; ","")&amp;IF(AND(N(A991)&gt;0,N(J991)&gt;0,N(J991)-N(A991)&gt;N('Settings'!$B$4)),"ENTERED LATE; ","")&amp;IF(AND(N(A991)&gt;0,K991="",TODAY()-N(A991)&gt;=N('Settings'!$B$5)),"NOT APPROVED; ","")="","",LEFT(IF(N(A991)=0,"NO DATE; ",IF(A991&gt;TODAY(),"FUTURE DATE; ",""))&amp;IF(B991="","NO WORKER; ",IF(COUNTIF('Workers'!$A$2:$A$61,B991)=0,"WORKER NOT ON WORKERS SHEET; ",""))&amp;IF(C991="","NO JOB; ",IF(COUNTIF('Jobs'!$A$2:$A$61,C991)=0,"JOB NOT ON JOBS SHEET; ",""))&amp;IF(AND(N(G991)=0,AND(D991&lt;&gt;"",E991&lt;&gt;""),N(E991)&lt;=N(D991)),"END BEFORE START; ",IF(N(M991)&lt;=0,"NO HOURS; ",""))&amp;IF(AND(N(A991)&gt;0,B991&lt;&gt;"",COUNTIFS('Time Entries'!$A$2:$A$1500,A991,'Time Entries'!$B$2:$B$1500,B991,'Time Entries'!$C$2:$C$1500,C991,'Time Entries'!$M$2:$M$1500,M991)&gt;1),"POSSIBLE DUPLICATE; ","")&amp;IF(AND(N(A991)&gt;0,B991&lt;&gt;"",N('Settings'!$B$2)&gt;0,SUMIFS('Time Entries'!$M$2:$M$1500,'Time Entries'!$A$2:$A$1500,A991,'Time Entries'!$B$2:$B$1500,B991)&gt;N('Settings'!$B$2)),"LONG DAY; ","")&amp;IF(AND(N(A991)&gt;0,N(J991)&gt;0,N(J991)-N(A991)&gt;N('Settings'!$B$4)),"ENTERED LATE; ","")&amp;IF(AND(N(A991)&gt;0,K991="",TODAY()-N(A991)&gt;=N('Settings'!$B$5)),"NOT APPROVED; ",""),LEN(IF(N(A991)=0,"NO DATE; ",IF(A991&gt;TODAY(),"FUTURE DATE; ",""))&amp;IF(B991="","NO WORKER; ",IF(COUNTIF('Workers'!$A$2:$A$61,B991)=0,"WORKER NOT ON WORKERS SHEET; ",""))&amp;IF(C991="","NO JOB; ",IF(COUNTIF('Jobs'!$A$2:$A$61,C991)=0,"JOB NOT ON JOBS SHEET; ",""))&amp;IF(AND(N(G991)=0,AND(D991&lt;&gt;"",E991&lt;&gt;""),N(E991)&lt;=N(D991)),"END BEFORE START; ",IF(N(M991)&lt;=0,"NO HOURS; ",""))&amp;IF(AND(N(A991)&gt;0,B991&lt;&gt;"",COUNTIFS('Time Entries'!$A$2:$A$1500,A991,'Time Entries'!$B$2:$B$1500,B991,'Time Entries'!$C$2:$C$1500,C991,'Time Entries'!$M$2:$M$1500,M991)&gt;1),"POSSIBLE DUPLICATE; ","")&amp;IF(AND(N(A991)&gt;0,B991&lt;&gt;"",N('Settings'!$B$2)&gt;0,SUMIFS('Time Entries'!$M$2:$M$1500,'Time Entries'!$A$2:$A$1500,A991,'Time Entries'!$B$2:$B$1500,B991)&gt;N('Settings'!$B$2)),"LONG DAY; ","")&amp;IF(AND(N(A991)&gt;0,N(J991)&gt;0,N(J991)-N(A991)&gt;N('Settings'!$B$4)),"ENTERED LATE; ","")&amp;IF(AND(N(A991)&gt;0,K991="",TODAY()-N(A991)&gt;=N('Settings'!$B$5)),"NOT APPROVED; ",""))-2)))</f>
        <v/>
      </c>
    </row>
    <row r="992">
      <c r="A992" s="6" t="n"/>
      <c r="D992" s="7" t="n"/>
      <c r="E992" s="7" t="n"/>
      <c r="J992" s="6" t="n"/>
      <c r="L992" s="8" t="n"/>
      <c r="M992" s="9">
        <f>IF(NOT(OR(A992&lt;&gt;"",B992&lt;&gt;"",C992&lt;&gt;"")),"",IF(N(G992)&gt;0,N(G992),IF(AND(AND(D992&lt;&gt;"",E992&lt;&gt;""),N(E992)&gt;N(D992)),ROUND((N(E992)-N(D992))*24-N(F992)/60,2),"")))</f>
        <v/>
      </c>
      <c r="N992" s="6">
        <f>IF(N(A992)=0,"",A992-WEEKDAY(A992,3))</f>
        <v/>
      </c>
      <c r="O992" s="8">
        <f>IF(NOT(OR(A992&lt;&gt;"",B992&lt;&gt;"",C992&lt;&gt;"")),"",IF(IF(N(A992)=0,"NO DATE; ",IF(A992&gt;TODAY(),"FUTURE DATE; ",""))&amp;IF(B992="","NO WORKER; ",IF(COUNTIF('Workers'!$A$2:$A$61,B992)=0,"WORKER NOT ON WORKERS SHEET; ",""))&amp;IF(C992="","NO JOB; ",IF(COUNTIF('Jobs'!$A$2:$A$61,C992)=0,"JOB NOT ON JOBS SHEET; ",""))&amp;IF(AND(N(G992)=0,AND(D992&lt;&gt;"",E992&lt;&gt;""),N(E992)&lt;=N(D992)),"END BEFORE START; ",IF(N(M992)&lt;=0,"NO HOURS; ",""))&amp;IF(AND(N(A992)&gt;0,B992&lt;&gt;"",COUNTIFS('Time Entries'!$A$2:$A$1500,A992,'Time Entries'!$B$2:$B$1500,B992,'Time Entries'!$C$2:$C$1500,C992,'Time Entries'!$M$2:$M$1500,M992)&gt;1),"POSSIBLE DUPLICATE; ","")&amp;IF(AND(N(A992)&gt;0,B992&lt;&gt;"",N('Settings'!$B$2)&gt;0,SUMIFS('Time Entries'!$M$2:$M$1500,'Time Entries'!$A$2:$A$1500,A992,'Time Entries'!$B$2:$B$1500,B992)&gt;N('Settings'!$B$2)),"LONG DAY; ","")&amp;IF(AND(N(A992)&gt;0,N(J992)&gt;0,N(J992)-N(A992)&gt;N('Settings'!$B$4)),"ENTERED LATE; ","")&amp;IF(AND(N(A992)&gt;0,K992="",TODAY()-N(A992)&gt;=N('Settings'!$B$5)),"NOT APPROVED; ","")="","",LEFT(IF(N(A992)=0,"NO DATE; ",IF(A992&gt;TODAY(),"FUTURE DATE; ",""))&amp;IF(B992="","NO WORKER; ",IF(COUNTIF('Workers'!$A$2:$A$61,B992)=0,"WORKER NOT ON WORKERS SHEET; ",""))&amp;IF(C992="","NO JOB; ",IF(COUNTIF('Jobs'!$A$2:$A$61,C992)=0,"JOB NOT ON JOBS SHEET; ",""))&amp;IF(AND(N(G992)=0,AND(D992&lt;&gt;"",E992&lt;&gt;""),N(E992)&lt;=N(D992)),"END BEFORE START; ",IF(N(M992)&lt;=0,"NO HOURS; ",""))&amp;IF(AND(N(A992)&gt;0,B992&lt;&gt;"",COUNTIFS('Time Entries'!$A$2:$A$1500,A992,'Time Entries'!$B$2:$B$1500,B992,'Time Entries'!$C$2:$C$1500,C992,'Time Entries'!$M$2:$M$1500,M992)&gt;1),"POSSIBLE DUPLICATE; ","")&amp;IF(AND(N(A992)&gt;0,B992&lt;&gt;"",N('Settings'!$B$2)&gt;0,SUMIFS('Time Entries'!$M$2:$M$1500,'Time Entries'!$A$2:$A$1500,A992,'Time Entries'!$B$2:$B$1500,B992)&gt;N('Settings'!$B$2)),"LONG DAY; ","")&amp;IF(AND(N(A992)&gt;0,N(J992)&gt;0,N(J992)-N(A992)&gt;N('Settings'!$B$4)),"ENTERED LATE; ","")&amp;IF(AND(N(A992)&gt;0,K992="",TODAY()-N(A992)&gt;=N('Settings'!$B$5)),"NOT APPROVED; ",""),LEN(IF(N(A992)=0,"NO DATE; ",IF(A992&gt;TODAY(),"FUTURE DATE; ",""))&amp;IF(B992="","NO WORKER; ",IF(COUNTIF('Workers'!$A$2:$A$61,B992)=0,"WORKER NOT ON WORKERS SHEET; ",""))&amp;IF(C992="","NO JOB; ",IF(COUNTIF('Jobs'!$A$2:$A$61,C992)=0,"JOB NOT ON JOBS SHEET; ",""))&amp;IF(AND(N(G992)=0,AND(D992&lt;&gt;"",E992&lt;&gt;""),N(E992)&lt;=N(D992)),"END BEFORE START; ",IF(N(M992)&lt;=0,"NO HOURS; ",""))&amp;IF(AND(N(A992)&gt;0,B992&lt;&gt;"",COUNTIFS('Time Entries'!$A$2:$A$1500,A992,'Time Entries'!$B$2:$B$1500,B992,'Time Entries'!$C$2:$C$1500,C992,'Time Entries'!$M$2:$M$1500,M992)&gt;1),"POSSIBLE DUPLICATE; ","")&amp;IF(AND(N(A992)&gt;0,B992&lt;&gt;"",N('Settings'!$B$2)&gt;0,SUMIFS('Time Entries'!$M$2:$M$1500,'Time Entries'!$A$2:$A$1500,A992,'Time Entries'!$B$2:$B$1500,B992)&gt;N('Settings'!$B$2)),"LONG DAY; ","")&amp;IF(AND(N(A992)&gt;0,N(J992)&gt;0,N(J992)-N(A992)&gt;N('Settings'!$B$4)),"ENTERED LATE; ","")&amp;IF(AND(N(A992)&gt;0,K992="",TODAY()-N(A992)&gt;=N('Settings'!$B$5)),"NOT APPROVED; ",""))-2)))</f>
        <v/>
      </c>
    </row>
    <row r="993">
      <c r="A993" s="6" t="n"/>
      <c r="D993" s="7" t="n"/>
      <c r="E993" s="7" t="n"/>
      <c r="J993" s="6" t="n"/>
      <c r="L993" s="8" t="n"/>
      <c r="M993" s="9">
        <f>IF(NOT(OR(A993&lt;&gt;"",B993&lt;&gt;"",C993&lt;&gt;"")),"",IF(N(G993)&gt;0,N(G993),IF(AND(AND(D993&lt;&gt;"",E993&lt;&gt;""),N(E993)&gt;N(D993)),ROUND((N(E993)-N(D993))*24-N(F993)/60,2),"")))</f>
        <v/>
      </c>
      <c r="N993" s="6">
        <f>IF(N(A993)=0,"",A993-WEEKDAY(A993,3))</f>
        <v/>
      </c>
      <c r="O993" s="8">
        <f>IF(NOT(OR(A993&lt;&gt;"",B993&lt;&gt;"",C993&lt;&gt;"")),"",IF(IF(N(A993)=0,"NO DATE; ",IF(A993&gt;TODAY(),"FUTURE DATE; ",""))&amp;IF(B993="","NO WORKER; ",IF(COUNTIF('Workers'!$A$2:$A$61,B993)=0,"WORKER NOT ON WORKERS SHEET; ",""))&amp;IF(C993="","NO JOB; ",IF(COUNTIF('Jobs'!$A$2:$A$61,C993)=0,"JOB NOT ON JOBS SHEET; ",""))&amp;IF(AND(N(G993)=0,AND(D993&lt;&gt;"",E993&lt;&gt;""),N(E993)&lt;=N(D993)),"END BEFORE START; ",IF(N(M993)&lt;=0,"NO HOURS; ",""))&amp;IF(AND(N(A993)&gt;0,B993&lt;&gt;"",COUNTIFS('Time Entries'!$A$2:$A$1500,A993,'Time Entries'!$B$2:$B$1500,B993,'Time Entries'!$C$2:$C$1500,C993,'Time Entries'!$M$2:$M$1500,M993)&gt;1),"POSSIBLE DUPLICATE; ","")&amp;IF(AND(N(A993)&gt;0,B993&lt;&gt;"",N('Settings'!$B$2)&gt;0,SUMIFS('Time Entries'!$M$2:$M$1500,'Time Entries'!$A$2:$A$1500,A993,'Time Entries'!$B$2:$B$1500,B993)&gt;N('Settings'!$B$2)),"LONG DAY; ","")&amp;IF(AND(N(A993)&gt;0,N(J993)&gt;0,N(J993)-N(A993)&gt;N('Settings'!$B$4)),"ENTERED LATE; ","")&amp;IF(AND(N(A993)&gt;0,K993="",TODAY()-N(A993)&gt;=N('Settings'!$B$5)),"NOT APPROVED; ","")="","",LEFT(IF(N(A993)=0,"NO DATE; ",IF(A993&gt;TODAY(),"FUTURE DATE; ",""))&amp;IF(B993="","NO WORKER; ",IF(COUNTIF('Workers'!$A$2:$A$61,B993)=0,"WORKER NOT ON WORKERS SHEET; ",""))&amp;IF(C993="","NO JOB; ",IF(COUNTIF('Jobs'!$A$2:$A$61,C993)=0,"JOB NOT ON JOBS SHEET; ",""))&amp;IF(AND(N(G993)=0,AND(D993&lt;&gt;"",E993&lt;&gt;""),N(E993)&lt;=N(D993)),"END BEFORE START; ",IF(N(M993)&lt;=0,"NO HOURS; ",""))&amp;IF(AND(N(A993)&gt;0,B993&lt;&gt;"",COUNTIFS('Time Entries'!$A$2:$A$1500,A993,'Time Entries'!$B$2:$B$1500,B993,'Time Entries'!$C$2:$C$1500,C993,'Time Entries'!$M$2:$M$1500,M993)&gt;1),"POSSIBLE DUPLICATE; ","")&amp;IF(AND(N(A993)&gt;0,B993&lt;&gt;"",N('Settings'!$B$2)&gt;0,SUMIFS('Time Entries'!$M$2:$M$1500,'Time Entries'!$A$2:$A$1500,A993,'Time Entries'!$B$2:$B$1500,B993)&gt;N('Settings'!$B$2)),"LONG DAY; ","")&amp;IF(AND(N(A993)&gt;0,N(J993)&gt;0,N(J993)-N(A993)&gt;N('Settings'!$B$4)),"ENTERED LATE; ","")&amp;IF(AND(N(A993)&gt;0,K993="",TODAY()-N(A993)&gt;=N('Settings'!$B$5)),"NOT APPROVED; ",""),LEN(IF(N(A993)=0,"NO DATE; ",IF(A993&gt;TODAY(),"FUTURE DATE; ",""))&amp;IF(B993="","NO WORKER; ",IF(COUNTIF('Workers'!$A$2:$A$61,B993)=0,"WORKER NOT ON WORKERS SHEET; ",""))&amp;IF(C993="","NO JOB; ",IF(COUNTIF('Jobs'!$A$2:$A$61,C993)=0,"JOB NOT ON JOBS SHEET; ",""))&amp;IF(AND(N(G993)=0,AND(D993&lt;&gt;"",E993&lt;&gt;""),N(E993)&lt;=N(D993)),"END BEFORE START; ",IF(N(M993)&lt;=0,"NO HOURS; ",""))&amp;IF(AND(N(A993)&gt;0,B993&lt;&gt;"",COUNTIFS('Time Entries'!$A$2:$A$1500,A993,'Time Entries'!$B$2:$B$1500,B993,'Time Entries'!$C$2:$C$1500,C993,'Time Entries'!$M$2:$M$1500,M993)&gt;1),"POSSIBLE DUPLICATE; ","")&amp;IF(AND(N(A993)&gt;0,B993&lt;&gt;"",N('Settings'!$B$2)&gt;0,SUMIFS('Time Entries'!$M$2:$M$1500,'Time Entries'!$A$2:$A$1500,A993,'Time Entries'!$B$2:$B$1500,B993)&gt;N('Settings'!$B$2)),"LONG DAY; ","")&amp;IF(AND(N(A993)&gt;0,N(J993)&gt;0,N(J993)-N(A993)&gt;N('Settings'!$B$4)),"ENTERED LATE; ","")&amp;IF(AND(N(A993)&gt;0,K993="",TODAY()-N(A993)&gt;=N('Settings'!$B$5)),"NOT APPROVED; ",""))-2)))</f>
        <v/>
      </c>
    </row>
    <row r="994">
      <c r="A994" s="6" t="n"/>
      <c r="D994" s="7" t="n"/>
      <c r="E994" s="7" t="n"/>
      <c r="J994" s="6" t="n"/>
      <c r="L994" s="8" t="n"/>
      <c r="M994" s="9">
        <f>IF(NOT(OR(A994&lt;&gt;"",B994&lt;&gt;"",C994&lt;&gt;"")),"",IF(N(G994)&gt;0,N(G994),IF(AND(AND(D994&lt;&gt;"",E994&lt;&gt;""),N(E994)&gt;N(D994)),ROUND((N(E994)-N(D994))*24-N(F994)/60,2),"")))</f>
        <v/>
      </c>
      <c r="N994" s="6">
        <f>IF(N(A994)=0,"",A994-WEEKDAY(A994,3))</f>
        <v/>
      </c>
      <c r="O994" s="8">
        <f>IF(NOT(OR(A994&lt;&gt;"",B994&lt;&gt;"",C994&lt;&gt;"")),"",IF(IF(N(A994)=0,"NO DATE; ",IF(A994&gt;TODAY(),"FUTURE DATE; ",""))&amp;IF(B994="","NO WORKER; ",IF(COUNTIF('Workers'!$A$2:$A$61,B994)=0,"WORKER NOT ON WORKERS SHEET; ",""))&amp;IF(C994="","NO JOB; ",IF(COUNTIF('Jobs'!$A$2:$A$61,C994)=0,"JOB NOT ON JOBS SHEET; ",""))&amp;IF(AND(N(G994)=0,AND(D994&lt;&gt;"",E994&lt;&gt;""),N(E994)&lt;=N(D994)),"END BEFORE START; ",IF(N(M994)&lt;=0,"NO HOURS; ",""))&amp;IF(AND(N(A994)&gt;0,B994&lt;&gt;"",COUNTIFS('Time Entries'!$A$2:$A$1500,A994,'Time Entries'!$B$2:$B$1500,B994,'Time Entries'!$C$2:$C$1500,C994,'Time Entries'!$M$2:$M$1500,M994)&gt;1),"POSSIBLE DUPLICATE; ","")&amp;IF(AND(N(A994)&gt;0,B994&lt;&gt;"",N('Settings'!$B$2)&gt;0,SUMIFS('Time Entries'!$M$2:$M$1500,'Time Entries'!$A$2:$A$1500,A994,'Time Entries'!$B$2:$B$1500,B994)&gt;N('Settings'!$B$2)),"LONG DAY; ","")&amp;IF(AND(N(A994)&gt;0,N(J994)&gt;0,N(J994)-N(A994)&gt;N('Settings'!$B$4)),"ENTERED LATE; ","")&amp;IF(AND(N(A994)&gt;0,K994="",TODAY()-N(A994)&gt;=N('Settings'!$B$5)),"NOT APPROVED; ","")="","",LEFT(IF(N(A994)=0,"NO DATE; ",IF(A994&gt;TODAY(),"FUTURE DATE; ",""))&amp;IF(B994="","NO WORKER; ",IF(COUNTIF('Workers'!$A$2:$A$61,B994)=0,"WORKER NOT ON WORKERS SHEET; ",""))&amp;IF(C994="","NO JOB; ",IF(COUNTIF('Jobs'!$A$2:$A$61,C994)=0,"JOB NOT ON JOBS SHEET; ",""))&amp;IF(AND(N(G994)=0,AND(D994&lt;&gt;"",E994&lt;&gt;""),N(E994)&lt;=N(D994)),"END BEFORE START; ",IF(N(M994)&lt;=0,"NO HOURS; ",""))&amp;IF(AND(N(A994)&gt;0,B994&lt;&gt;"",COUNTIFS('Time Entries'!$A$2:$A$1500,A994,'Time Entries'!$B$2:$B$1500,B994,'Time Entries'!$C$2:$C$1500,C994,'Time Entries'!$M$2:$M$1500,M994)&gt;1),"POSSIBLE DUPLICATE; ","")&amp;IF(AND(N(A994)&gt;0,B994&lt;&gt;"",N('Settings'!$B$2)&gt;0,SUMIFS('Time Entries'!$M$2:$M$1500,'Time Entries'!$A$2:$A$1500,A994,'Time Entries'!$B$2:$B$1500,B994)&gt;N('Settings'!$B$2)),"LONG DAY; ","")&amp;IF(AND(N(A994)&gt;0,N(J994)&gt;0,N(J994)-N(A994)&gt;N('Settings'!$B$4)),"ENTERED LATE; ","")&amp;IF(AND(N(A994)&gt;0,K994="",TODAY()-N(A994)&gt;=N('Settings'!$B$5)),"NOT APPROVED; ",""),LEN(IF(N(A994)=0,"NO DATE; ",IF(A994&gt;TODAY(),"FUTURE DATE; ",""))&amp;IF(B994="","NO WORKER; ",IF(COUNTIF('Workers'!$A$2:$A$61,B994)=0,"WORKER NOT ON WORKERS SHEET; ",""))&amp;IF(C994="","NO JOB; ",IF(COUNTIF('Jobs'!$A$2:$A$61,C994)=0,"JOB NOT ON JOBS SHEET; ",""))&amp;IF(AND(N(G994)=0,AND(D994&lt;&gt;"",E994&lt;&gt;""),N(E994)&lt;=N(D994)),"END BEFORE START; ",IF(N(M994)&lt;=0,"NO HOURS; ",""))&amp;IF(AND(N(A994)&gt;0,B994&lt;&gt;"",COUNTIFS('Time Entries'!$A$2:$A$1500,A994,'Time Entries'!$B$2:$B$1500,B994,'Time Entries'!$C$2:$C$1500,C994,'Time Entries'!$M$2:$M$1500,M994)&gt;1),"POSSIBLE DUPLICATE; ","")&amp;IF(AND(N(A994)&gt;0,B994&lt;&gt;"",N('Settings'!$B$2)&gt;0,SUMIFS('Time Entries'!$M$2:$M$1500,'Time Entries'!$A$2:$A$1500,A994,'Time Entries'!$B$2:$B$1500,B994)&gt;N('Settings'!$B$2)),"LONG DAY; ","")&amp;IF(AND(N(A994)&gt;0,N(J994)&gt;0,N(J994)-N(A994)&gt;N('Settings'!$B$4)),"ENTERED LATE; ","")&amp;IF(AND(N(A994)&gt;0,K994="",TODAY()-N(A994)&gt;=N('Settings'!$B$5)),"NOT APPROVED; ",""))-2)))</f>
        <v/>
      </c>
    </row>
    <row r="995">
      <c r="A995" s="6" t="n"/>
      <c r="D995" s="7" t="n"/>
      <c r="E995" s="7" t="n"/>
      <c r="J995" s="6" t="n"/>
      <c r="L995" s="8" t="n"/>
      <c r="M995" s="9">
        <f>IF(NOT(OR(A995&lt;&gt;"",B995&lt;&gt;"",C995&lt;&gt;"")),"",IF(N(G995)&gt;0,N(G995),IF(AND(AND(D995&lt;&gt;"",E995&lt;&gt;""),N(E995)&gt;N(D995)),ROUND((N(E995)-N(D995))*24-N(F995)/60,2),"")))</f>
        <v/>
      </c>
      <c r="N995" s="6">
        <f>IF(N(A995)=0,"",A995-WEEKDAY(A995,3))</f>
        <v/>
      </c>
      <c r="O995" s="8">
        <f>IF(NOT(OR(A995&lt;&gt;"",B995&lt;&gt;"",C995&lt;&gt;"")),"",IF(IF(N(A995)=0,"NO DATE; ",IF(A995&gt;TODAY(),"FUTURE DATE; ",""))&amp;IF(B995="","NO WORKER; ",IF(COUNTIF('Workers'!$A$2:$A$61,B995)=0,"WORKER NOT ON WORKERS SHEET; ",""))&amp;IF(C995="","NO JOB; ",IF(COUNTIF('Jobs'!$A$2:$A$61,C995)=0,"JOB NOT ON JOBS SHEET; ",""))&amp;IF(AND(N(G995)=0,AND(D995&lt;&gt;"",E995&lt;&gt;""),N(E995)&lt;=N(D995)),"END BEFORE START; ",IF(N(M995)&lt;=0,"NO HOURS; ",""))&amp;IF(AND(N(A995)&gt;0,B995&lt;&gt;"",COUNTIFS('Time Entries'!$A$2:$A$1500,A995,'Time Entries'!$B$2:$B$1500,B995,'Time Entries'!$C$2:$C$1500,C995,'Time Entries'!$M$2:$M$1500,M995)&gt;1),"POSSIBLE DUPLICATE; ","")&amp;IF(AND(N(A995)&gt;0,B995&lt;&gt;"",N('Settings'!$B$2)&gt;0,SUMIFS('Time Entries'!$M$2:$M$1500,'Time Entries'!$A$2:$A$1500,A995,'Time Entries'!$B$2:$B$1500,B995)&gt;N('Settings'!$B$2)),"LONG DAY; ","")&amp;IF(AND(N(A995)&gt;0,N(J995)&gt;0,N(J995)-N(A995)&gt;N('Settings'!$B$4)),"ENTERED LATE; ","")&amp;IF(AND(N(A995)&gt;0,K995="",TODAY()-N(A995)&gt;=N('Settings'!$B$5)),"NOT APPROVED; ","")="","",LEFT(IF(N(A995)=0,"NO DATE; ",IF(A995&gt;TODAY(),"FUTURE DATE; ",""))&amp;IF(B995="","NO WORKER; ",IF(COUNTIF('Workers'!$A$2:$A$61,B995)=0,"WORKER NOT ON WORKERS SHEET; ",""))&amp;IF(C995="","NO JOB; ",IF(COUNTIF('Jobs'!$A$2:$A$61,C995)=0,"JOB NOT ON JOBS SHEET; ",""))&amp;IF(AND(N(G995)=0,AND(D995&lt;&gt;"",E995&lt;&gt;""),N(E995)&lt;=N(D995)),"END BEFORE START; ",IF(N(M995)&lt;=0,"NO HOURS; ",""))&amp;IF(AND(N(A995)&gt;0,B995&lt;&gt;"",COUNTIFS('Time Entries'!$A$2:$A$1500,A995,'Time Entries'!$B$2:$B$1500,B995,'Time Entries'!$C$2:$C$1500,C995,'Time Entries'!$M$2:$M$1500,M995)&gt;1),"POSSIBLE DUPLICATE; ","")&amp;IF(AND(N(A995)&gt;0,B995&lt;&gt;"",N('Settings'!$B$2)&gt;0,SUMIFS('Time Entries'!$M$2:$M$1500,'Time Entries'!$A$2:$A$1500,A995,'Time Entries'!$B$2:$B$1500,B995)&gt;N('Settings'!$B$2)),"LONG DAY; ","")&amp;IF(AND(N(A995)&gt;0,N(J995)&gt;0,N(J995)-N(A995)&gt;N('Settings'!$B$4)),"ENTERED LATE; ","")&amp;IF(AND(N(A995)&gt;0,K995="",TODAY()-N(A995)&gt;=N('Settings'!$B$5)),"NOT APPROVED; ",""),LEN(IF(N(A995)=0,"NO DATE; ",IF(A995&gt;TODAY(),"FUTURE DATE; ",""))&amp;IF(B995="","NO WORKER; ",IF(COUNTIF('Workers'!$A$2:$A$61,B995)=0,"WORKER NOT ON WORKERS SHEET; ",""))&amp;IF(C995="","NO JOB; ",IF(COUNTIF('Jobs'!$A$2:$A$61,C995)=0,"JOB NOT ON JOBS SHEET; ",""))&amp;IF(AND(N(G995)=0,AND(D995&lt;&gt;"",E995&lt;&gt;""),N(E995)&lt;=N(D995)),"END BEFORE START; ",IF(N(M995)&lt;=0,"NO HOURS; ",""))&amp;IF(AND(N(A995)&gt;0,B995&lt;&gt;"",COUNTIFS('Time Entries'!$A$2:$A$1500,A995,'Time Entries'!$B$2:$B$1500,B995,'Time Entries'!$C$2:$C$1500,C995,'Time Entries'!$M$2:$M$1500,M995)&gt;1),"POSSIBLE DUPLICATE; ","")&amp;IF(AND(N(A995)&gt;0,B995&lt;&gt;"",N('Settings'!$B$2)&gt;0,SUMIFS('Time Entries'!$M$2:$M$1500,'Time Entries'!$A$2:$A$1500,A995,'Time Entries'!$B$2:$B$1500,B995)&gt;N('Settings'!$B$2)),"LONG DAY; ","")&amp;IF(AND(N(A995)&gt;0,N(J995)&gt;0,N(J995)-N(A995)&gt;N('Settings'!$B$4)),"ENTERED LATE; ","")&amp;IF(AND(N(A995)&gt;0,K995="",TODAY()-N(A995)&gt;=N('Settings'!$B$5)),"NOT APPROVED; ",""))-2)))</f>
        <v/>
      </c>
    </row>
    <row r="996">
      <c r="A996" s="6" t="n"/>
      <c r="D996" s="7" t="n"/>
      <c r="E996" s="7" t="n"/>
      <c r="J996" s="6" t="n"/>
      <c r="L996" s="8" t="n"/>
      <c r="M996" s="9">
        <f>IF(NOT(OR(A996&lt;&gt;"",B996&lt;&gt;"",C996&lt;&gt;"")),"",IF(N(G996)&gt;0,N(G996),IF(AND(AND(D996&lt;&gt;"",E996&lt;&gt;""),N(E996)&gt;N(D996)),ROUND((N(E996)-N(D996))*24-N(F996)/60,2),"")))</f>
        <v/>
      </c>
      <c r="N996" s="6">
        <f>IF(N(A996)=0,"",A996-WEEKDAY(A996,3))</f>
        <v/>
      </c>
      <c r="O996" s="8">
        <f>IF(NOT(OR(A996&lt;&gt;"",B996&lt;&gt;"",C996&lt;&gt;"")),"",IF(IF(N(A996)=0,"NO DATE; ",IF(A996&gt;TODAY(),"FUTURE DATE; ",""))&amp;IF(B996="","NO WORKER; ",IF(COUNTIF('Workers'!$A$2:$A$61,B996)=0,"WORKER NOT ON WORKERS SHEET; ",""))&amp;IF(C996="","NO JOB; ",IF(COUNTIF('Jobs'!$A$2:$A$61,C996)=0,"JOB NOT ON JOBS SHEET; ",""))&amp;IF(AND(N(G996)=0,AND(D996&lt;&gt;"",E996&lt;&gt;""),N(E996)&lt;=N(D996)),"END BEFORE START; ",IF(N(M996)&lt;=0,"NO HOURS; ",""))&amp;IF(AND(N(A996)&gt;0,B996&lt;&gt;"",COUNTIFS('Time Entries'!$A$2:$A$1500,A996,'Time Entries'!$B$2:$B$1500,B996,'Time Entries'!$C$2:$C$1500,C996,'Time Entries'!$M$2:$M$1500,M996)&gt;1),"POSSIBLE DUPLICATE; ","")&amp;IF(AND(N(A996)&gt;0,B996&lt;&gt;"",N('Settings'!$B$2)&gt;0,SUMIFS('Time Entries'!$M$2:$M$1500,'Time Entries'!$A$2:$A$1500,A996,'Time Entries'!$B$2:$B$1500,B996)&gt;N('Settings'!$B$2)),"LONG DAY; ","")&amp;IF(AND(N(A996)&gt;0,N(J996)&gt;0,N(J996)-N(A996)&gt;N('Settings'!$B$4)),"ENTERED LATE; ","")&amp;IF(AND(N(A996)&gt;0,K996="",TODAY()-N(A996)&gt;=N('Settings'!$B$5)),"NOT APPROVED; ","")="","",LEFT(IF(N(A996)=0,"NO DATE; ",IF(A996&gt;TODAY(),"FUTURE DATE; ",""))&amp;IF(B996="","NO WORKER; ",IF(COUNTIF('Workers'!$A$2:$A$61,B996)=0,"WORKER NOT ON WORKERS SHEET; ",""))&amp;IF(C996="","NO JOB; ",IF(COUNTIF('Jobs'!$A$2:$A$61,C996)=0,"JOB NOT ON JOBS SHEET; ",""))&amp;IF(AND(N(G996)=0,AND(D996&lt;&gt;"",E996&lt;&gt;""),N(E996)&lt;=N(D996)),"END BEFORE START; ",IF(N(M996)&lt;=0,"NO HOURS; ",""))&amp;IF(AND(N(A996)&gt;0,B996&lt;&gt;"",COUNTIFS('Time Entries'!$A$2:$A$1500,A996,'Time Entries'!$B$2:$B$1500,B996,'Time Entries'!$C$2:$C$1500,C996,'Time Entries'!$M$2:$M$1500,M996)&gt;1),"POSSIBLE DUPLICATE; ","")&amp;IF(AND(N(A996)&gt;0,B996&lt;&gt;"",N('Settings'!$B$2)&gt;0,SUMIFS('Time Entries'!$M$2:$M$1500,'Time Entries'!$A$2:$A$1500,A996,'Time Entries'!$B$2:$B$1500,B996)&gt;N('Settings'!$B$2)),"LONG DAY; ","")&amp;IF(AND(N(A996)&gt;0,N(J996)&gt;0,N(J996)-N(A996)&gt;N('Settings'!$B$4)),"ENTERED LATE; ","")&amp;IF(AND(N(A996)&gt;0,K996="",TODAY()-N(A996)&gt;=N('Settings'!$B$5)),"NOT APPROVED; ",""),LEN(IF(N(A996)=0,"NO DATE; ",IF(A996&gt;TODAY(),"FUTURE DATE; ",""))&amp;IF(B996="","NO WORKER; ",IF(COUNTIF('Workers'!$A$2:$A$61,B996)=0,"WORKER NOT ON WORKERS SHEET; ",""))&amp;IF(C996="","NO JOB; ",IF(COUNTIF('Jobs'!$A$2:$A$61,C996)=0,"JOB NOT ON JOBS SHEET; ",""))&amp;IF(AND(N(G996)=0,AND(D996&lt;&gt;"",E996&lt;&gt;""),N(E996)&lt;=N(D996)),"END BEFORE START; ",IF(N(M996)&lt;=0,"NO HOURS; ",""))&amp;IF(AND(N(A996)&gt;0,B996&lt;&gt;"",COUNTIFS('Time Entries'!$A$2:$A$1500,A996,'Time Entries'!$B$2:$B$1500,B996,'Time Entries'!$C$2:$C$1500,C996,'Time Entries'!$M$2:$M$1500,M996)&gt;1),"POSSIBLE DUPLICATE; ","")&amp;IF(AND(N(A996)&gt;0,B996&lt;&gt;"",N('Settings'!$B$2)&gt;0,SUMIFS('Time Entries'!$M$2:$M$1500,'Time Entries'!$A$2:$A$1500,A996,'Time Entries'!$B$2:$B$1500,B996)&gt;N('Settings'!$B$2)),"LONG DAY; ","")&amp;IF(AND(N(A996)&gt;0,N(J996)&gt;0,N(J996)-N(A996)&gt;N('Settings'!$B$4)),"ENTERED LATE; ","")&amp;IF(AND(N(A996)&gt;0,K996="",TODAY()-N(A996)&gt;=N('Settings'!$B$5)),"NOT APPROVED; ",""))-2)))</f>
        <v/>
      </c>
    </row>
    <row r="997">
      <c r="A997" s="6" t="n"/>
      <c r="D997" s="7" t="n"/>
      <c r="E997" s="7" t="n"/>
      <c r="J997" s="6" t="n"/>
      <c r="L997" s="8" t="n"/>
      <c r="M997" s="9">
        <f>IF(NOT(OR(A997&lt;&gt;"",B997&lt;&gt;"",C997&lt;&gt;"")),"",IF(N(G997)&gt;0,N(G997),IF(AND(AND(D997&lt;&gt;"",E997&lt;&gt;""),N(E997)&gt;N(D997)),ROUND((N(E997)-N(D997))*24-N(F997)/60,2),"")))</f>
        <v/>
      </c>
      <c r="N997" s="6">
        <f>IF(N(A997)=0,"",A997-WEEKDAY(A997,3))</f>
        <v/>
      </c>
      <c r="O997" s="8">
        <f>IF(NOT(OR(A997&lt;&gt;"",B997&lt;&gt;"",C997&lt;&gt;"")),"",IF(IF(N(A997)=0,"NO DATE; ",IF(A997&gt;TODAY(),"FUTURE DATE; ",""))&amp;IF(B997="","NO WORKER; ",IF(COUNTIF('Workers'!$A$2:$A$61,B997)=0,"WORKER NOT ON WORKERS SHEET; ",""))&amp;IF(C997="","NO JOB; ",IF(COUNTIF('Jobs'!$A$2:$A$61,C997)=0,"JOB NOT ON JOBS SHEET; ",""))&amp;IF(AND(N(G997)=0,AND(D997&lt;&gt;"",E997&lt;&gt;""),N(E997)&lt;=N(D997)),"END BEFORE START; ",IF(N(M997)&lt;=0,"NO HOURS; ",""))&amp;IF(AND(N(A997)&gt;0,B997&lt;&gt;"",COUNTIFS('Time Entries'!$A$2:$A$1500,A997,'Time Entries'!$B$2:$B$1500,B997,'Time Entries'!$C$2:$C$1500,C997,'Time Entries'!$M$2:$M$1500,M997)&gt;1),"POSSIBLE DUPLICATE; ","")&amp;IF(AND(N(A997)&gt;0,B997&lt;&gt;"",N('Settings'!$B$2)&gt;0,SUMIFS('Time Entries'!$M$2:$M$1500,'Time Entries'!$A$2:$A$1500,A997,'Time Entries'!$B$2:$B$1500,B997)&gt;N('Settings'!$B$2)),"LONG DAY; ","")&amp;IF(AND(N(A997)&gt;0,N(J997)&gt;0,N(J997)-N(A997)&gt;N('Settings'!$B$4)),"ENTERED LATE; ","")&amp;IF(AND(N(A997)&gt;0,K997="",TODAY()-N(A997)&gt;=N('Settings'!$B$5)),"NOT APPROVED; ","")="","",LEFT(IF(N(A997)=0,"NO DATE; ",IF(A997&gt;TODAY(),"FUTURE DATE; ",""))&amp;IF(B997="","NO WORKER; ",IF(COUNTIF('Workers'!$A$2:$A$61,B997)=0,"WORKER NOT ON WORKERS SHEET; ",""))&amp;IF(C997="","NO JOB; ",IF(COUNTIF('Jobs'!$A$2:$A$61,C997)=0,"JOB NOT ON JOBS SHEET; ",""))&amp;IF(AND(N(G997)=0,AND(D997&lt;&gt;"",E997&lt;&gt;""),N(E997)&lt;=N(D997)),"END BEFORE START; ",IF(N(M997)&lt;=0,"NO HOURS; ",""))&amp;IF(AND(N(A997)&gt;0,B997&lt;&gt;"",COUNTIFS('Time Entries'!$A$2:$A$1500,A997,'Time Entries'!$B$2:$B$1500,B997,'Time Entries'!$C$2:$C$1500,C997,'Time Entries'!$M$2:$M$1500,M997)&gt;1),"POSSIBLE DUPLICATE; ","")&amp;IF(AND(N(A997)&gt;0,B997&lt;&gt;"",N('Settings'!$B$2)&gt;0,SUMIFS('Time Entries'!$M$2:$M$1500,'Time Entries'!$A$2:$A$1500,A997,'Time Entries'!$B$2:$B$1500,B997)&gt;N('Settings'!$B$2)),"LONG DAY; ","")&amp;IF(AND(N(A997)&gt;0,N(J997)&gt;0,N(J997)-N(A997)&gt;N('Settings'!$B$4)),"ENTERED LATE; ","")&amp;IF(AND(N(A997)&gt;0,K997="",TODAY()-N(A997)&gt;=N('Settings'!$B$5)),"NOT APPROVED; ",""),LEN(IF(N(A997)=0,"NO DATE; ",IF(A997&gt;TODAY(),"FUTURE DATE; ",""))&amp;IF(B997="","NO WORKER; ",IF(COUNTIF('Workers'!$A$2:$A$61,B997)=0,"WORKER NOT ON WORKERS SHEET; ",""))&amp;IF(C997="","NO JOB; ",IF(COUNTIF('Jobs'!$A$2:$A$61,C997)=0,"JOB NOT ON JOBS SHEET; ",""))&amp;IF(AND(N(G997)=0,AND(D997&lt;&gt;"",E997&lt;&gt;""),N(E997)&lt;=N(D997)),"END BEFORE START; ",IF(N(M997)&lt;=0,"NO HOURS; ",""))&amp;IF(AND(N(A997)&gt;0,B997&lt;&gt;"",COUNTIFS('Time Entries'!$A$2:$A$1500,A997,'Time Entries'!$B$2:$B$1500,B997,'Time Entries'!$C$2:$C$1500,C997,'Time Entries'!$M$2:$M$1500,M997)&gt;1),"POSSIBLE DUPLICATE; ","")&amp;IF(AND(N(A997)&gt;0,B997&lt;&gt;"",N('Settings'!$B$2)&gt;0,SUMIFS('Time Entries'!$M$2:$M$1500,'Time Entries'!$A$2:$A$1500,A997,'Time Entries'!$B$2:$B$1500,B997)&gt;N('Settings'!$B$2)),"LONG DAY; ","")&amp;IF(AND(N(A997)&gt;0,N(J997)&gt;0,N(J997)-N(A997)&gt;N('Settings'!$B$4)),"ENTERED LATE; ","")&amp;IF(AND(N(A997)&gt;0,K997="",TODAY()-N(A997)&gt;=N('Settings'!$B$5)),"NOT APPROVED; ",""))-2)))</f>
        <v/>
      </c>
    </row>
    <row r="998">
      <c r="A998" s="6" t="n"/>
      <c r="D998" s="7" t="n"/>
      <c r="E998" s="7" t="n"/>
      <c r="J998" s="6" t="n"/>
      <c r="L998" s="8" t="n"/>
      <c r="M998" s="9">
        <f>IF(NOT(OR(A998&lt;&gt;"",B998&lt;&gt;"",C998&lt;&gt;"")),"",IF(N(G998)&gt;0,N(G998),IF(AND(AND(D998&lt;&gt;"",E998&lt;&gt;""),N(E998)&gt;N(D998)),ROUND((N(E998)-N(D998))*24-N(F998)/60,2),"")))</f>
        <v/>
      </c>
      <c r="N998" s="6">
        <f>IF(N(A998)=0,"",A998-WEEKDAY(A998,3))</f>
        <v/>
      </c>
      <c r="O998" s="8">
        <f>IF(NOT(OR(A998&lt;&gt;"",B998&lt;&gt;"",C998&lt;&gt;"")),"",IF(IF(N(A998)=0,"NO DATE; ",IF(A998&gt;TODAY(),"FUTURE DATE; ",""))&amp;IF(B998="","NO WORKER; ",IF(COUNTIF('Workers'!$A$2:$A$61,B998)=0,"WORKER NOT ON WORKERS SHEET; ",""))&amp;IF(C998="","NO JOB; ",IF(COUNTIF('Jobs'!$A$2:$A$61,C998)=0,"JOB NOT ON JOBS SHEET; ",""))&amp;IF(AND(N(G998)=0,AND(D998&lt;&gt;"",E998&lt;&gt;""),N(E998)&lt;=N(D998)),"END BEFORE START; ",IF(N(M998)&lt;=0,"NO HOURS; ",""))&amp;IF(AND(N(A998)&gt;0,B998&lt;&gt;"",COUNTIFS('Time Entries'!$A$2:$A$1500,A998,'Time Entries'!$B$2:$B$1500,B998,'Time Entries'!$C$2:$C$1500,C998,'Time Entries'!$M$2:$M$1500,M998)&gt;1),"POSSIBLE DUPLICATE; ","")&amp;IF(AND(N(A998)&gt;0,B998&lt;&gt;"",N('Settings'!$B$2)&gt;0,SUMIFS('Time Entries'!$M$2:$M$1500,'Time Entries'!$A$2:$A$1500,A998,'Time Entries'!$B$2:$B$1500,B998)&gt;N('Settings'!$B$2)),"LONG DAY; ","")&amp;IF(AND(N(A998)&gt;0,N(J998)&gt;0,N(J998)-N(A998)&gt;N('Settings'!$B$4)),"ENTERED LATE; ","")&amp;IF(AND(N(A998)&gt;0,K998="",TODAY()-N(A998)&gt;=N('Settings'!$B$5)),"NOT APPROVED; ","")="","",LEFT(IF(N(A998)=0,"NO DATE; ",IF(A998&gt;TODAY(),"FUTURE DATE; ",""))&amp;IF(B998="","NO WORKER; ",IF(COUNTIF('Workers'!$A$2:$A$61,B998)=0,"WORKER NOT ON WORKERS SHEET; ",""))&amp;IF(C998="","NO JOB; ",IF(COUNTIF('Jobs'!$A$2:$A$61,C998)=0,"JOB NOT ON JOBS SHEET; ",""))&amp;IF(AND(N(G998)=0,AND(D998&lt;&gt;"",E998&lt;&gt;""),N(E998)&lt;=N(D998)),"END BEFORE START; ",IF(N(M998)&lt;=0,"NO HOURS; ",""))&amp;IF(AND(N(A998)&gt;0,B998&lt;&gt;"",COUNTIFS('Time Entries'!$A$2:$A$1500,A998,'Time Entries'!$B$2:$B$1500,B998,'Time Entries'!$C$2:$C$1500,C998,'Time Entries'!$M$2:$M$1500,M998)&gt;1),"POSSIBLE DUPLICATE; ","")&amp;IF(AND(N(A998)&gt;0,B998&lt;&gt;"",N('Settings'!$B$2)&gt;0,SUMIFS('Time Entries'!$M$2:$M$1500,'Time Entries'!$A$2:$A$1500,A998,'Time Entries'!$B$2:$B$1500,B998)&gt;N('Settings'!$B$2)),"LONG DAY; ","")&amp;IF(AND(N(A998)&gt;0,N(J998)&gt;0,N(J998)-N(A998)&gt;N('Settings'!$B$4)),"ENTERED LATE; ","")&amp;IF(AND(N(A998)&gt;0,K998="",TODAY()-N(A998)&gt;=N('Settings'!$B$5)),"NOT APPROVED; ",""),LEN(IF(N(A998)=0,"NO DATE; ",IF(A998&gt;TODAY(),"FUTURE DATE; ",""))&amp;IF(B998="","NO WORKER; ",IF(COUNTIF('Workers'!$A$2:$A$61,B998)=0,"WORKER NOT ON WORKERS SHEET; ",""))&amp;IF(C998="","NO JOB; ",IF(COUNTIF('Jobs'!$A$2:$A$61,C998)=0,"JOB NOT ON JOBS SHEET; ",""))&amp;IF(AND(N(G998)=0,AND(D998&lt;&gt;"",E998&lt;&gt;""),N(E998)&lt;=N(D998)),"END BEFORE START; ",IF(N(M998)&lt;=0,"NO HOURS; ",""))&amp;IF(AND(N(A998)&gt;0,B998&lt;&gt;"",COUNTIFS('Time Entries'!$A$2:$A$1500,A998,'Time Entries'!$B$2:$B$1500,B998,'Time Entries'!$C$2:$C$1500,C998,'Time Entries'!$M$2:$M$1500,M998)&gt;1),"POSSIBLE DUPLICATE; ","")&amp;IF(AND(N(A998)&gt;0,B998&lt;&gt;"",N('Settings'!$B$2)&gt;0,SUMIFS('Time Entries'!$M$2:$M$1500,'Time Entries'!$A$2:$A$1500,A998,'Time Entries'!$B$2:$B$1500,B998)&gt;N('Settings'!$B$2)),"LONG DAY; ","")&amp;IF(AND(N(A998)&gt;0,N(J998)&gt;0,N(J998)-N(A998)&gt;N('Settings'!$B$4)),"ENTERED LATE; ","")&amp;IF(AND(N(A998)&gt;0,K998="",TODAY()-N(A998)&gt;=N('Settings'!$B$5)),"NOT APPROVED; ",""))-2)))</f>
        <v/>
      </c>
    </row>
    <row r="999">
      <c r="A999" s="6" t="n"/>
      <c r="D999" s="7" t="n"/>
      <c r="E999" s="7" t="n"/>
      <c r="J999" s="6" t="n"/>
      <c r="L999" s="8" t="n"/>
      <c r="M999" s="9">
        <f>IF(NOT(OR(A999&lt;&gt;"",B999&lt;&gt;"",C999&lt;&gt;"")),"",IF(N(G999)&gt;0,N(G999),IF(AND(AND(D999&lt;&gt;"",E999&lt;&gt;""),N(E999)&gt;N(D999)),ROUND((N(E999)-N(D999))*24-N(F999)/60,2),"")))</f>
        <v/>
      </c>
      <c r="N999" s="6">
        <f>IF(N(A999)=0,"",A999-WEEKDAY(A999,3))</f>
        <v/>
      </c>
      <c r="O999" s="8">
        <f>IF(NOT(OR(A999&lt;&gt;"",B999&lt;&gt;"",C999&lt;&gt;"")),"",IF(IF(N(A999)=0,"NO DATE; ",IF(A999&gt;TODAY(),"FUTURE DATE; ",""))&amp;IF(B999="","NO WORKER; ",IF(COUNTIF('Workers'!$A$2:$A$61,B999)=0,"WORKER NOT ON WORKERS SHEET; ",""))&amp;IF(C999="","NO JOB; ",IF(COUNTIF('Jobs'!$A$2:$A$61,C999)=0,"JOB NOT ON JOBS SHEET; ",""))&amp;IF(AND(N(G999)=0,AND(D999&lt;&gt;"",E999&lt;&gt;""),N(E999)&lt;=N(D999)),"END BEFORE START; ",IF(N(M999)&lt;=0,"NO HOURS; ",""))&amp;IF(AND(N(A999)&gt;0,B999&lt;&gt;"",COUNTIFS('Time Entries'!$A$2:$A$1500,A999,'Time Entries'!$B$2:$B$1500,B999,'Time Entries'!$C$2:$C$1500,C999,'Time Entries'!$M$2:$M$1500,M999)&gt;1),"POSSIBLE DUPLICATE; ","")&amp;IF(AND(N(A999)&gt;0,B999&lt;&gt;"",N('Settings'!$B$2)&gt;0,SUMIFS('Time Entries'!$M$2:$M$1500,'Time Entries'!$A$2:$A$1500,A999,'Time Entries'!$B$2:$B$1500,B999)&gt;N('Settings'!$B$2)),"LONG DAY; ","")&amp;IF(AND(N(A999)&gt;0,N(J999)&gt;0,N(J999)-N(A999)&gt;N('Settings'!$B$4)),"ENTERED LATE; ","")&amp;IF(AND(N(A999)&gt;0,K999="",TODAY()-N(A999)&gt;=N('Settings'!$B$5)),"NOT APPROVED; ","")="","",LEFT(IF(N(A999)=0,"NO DATE; ",IF(A999&gt;TODAY(),"FUTURE DATE; ",""))&amp;IF(B999="","NO WORKER; ",IF(COUNTIF('Workers'!$A$2:$A$61,B999)=0,"WORKER NOT ON WORKERS SHEET; ",""))&amp;IF(C999="","NO JOB; ",IF(COUNTIF('Jobs'!$A$2:$A$61,C999)=0,"JOB NOT ON JOBS SHEET; ",""))&amp;IF(AND(N(G999)=0,AND(D999&lt;&gt;"",E999&lt;&gt;""),N(E999)&lt;=N(D999)),"END BEFORE START; ",IF(N(M999)&lt;=0,"NO HOURS; ",""))&amp;IF(AND(N(A999)&gt;0,B999&lt;&gt;"",COUNTIFS('Time Entries'!$A$2:$A$1500,A999,'Time Entries'!$B$2:$B$1500,B999,'Time Entries'!$C$2:$C$1500,C999,'Time Entries'!$M$2:$M$1500,M999)&gt;1),"POSSIBLE DUPLICATE; ","")&amp;IF(AND(N(A999)&gt;0,B999&lt;&gt;"",N('Settings'!$B$2)&gt;0,SUMIFS('Time Entries'!$M$2:$M$1500,'Time Entries'!$A$2:$A$1500,A999,'Time Entries'!$B$2:$B$1500,B999)&gt;N('Settings'!$B$2)),"LONG DAY; ","")&amp;IF(AND(N(A999)&gt;0,N(J999)&gt;0,N(J999)-N(A999)&gt;N('Settings'!$B$4)),"ENTERED LATE; ","")&amp;IF(AND(N(A999)&gt;0,K999="",TODAY()-N(A999)&gt;=N('Settings'!$B$5)),"NOT APPROVED; ",""),LEN(IF(N(A999)=0,"NO DATE; ",IF(A999&gt;TODAY(),"FUTURE DATE; ",""))&amp;IF(B999="","NO WORKER; ",IF(COUNTIF('Workers'!$A$2:$A$61,B999)=0,"WORKER NOT ON WORKERS SHEET; ",""))&amp;IF(C999="","NO JOB; ",IF(COUNTIF('Jobs'!$A$2:$A$61,C999)=0,"JOB NOT ON JOBS SHEET; ",""))&amp;IF(AND(N(G999)=0,AND(D999&lt;&gt;"",E999&lt;&gt;""),N(E999)&lt;=N(D999)),"END BEFORE START; ",IF(N(M999)&lt;=0,"NO HOURS; ",""))&amp;IF(AND(N(A999)&gt;0,B999&lt;&gt;"",COUNTIFS('Time Entries'!$A$2:$A$1500,A999,'Time Entries'!$B$2:$B$1500,B999,'Time Entries'!$C$2:$C$1500,C999,'Time Entries'!$M$2:$M$1500,M999)&gt;1),"POSSIBLE DUPLICATE; ","")&amp;IF(AND(N(A999)&gt;0,B999&lt;&gt;"",N('Settings'!$B$2)&gt;0,SUMIFS('Time Entries'!$M$2:$M$1500,'Time Entries'!$A$2:$A$1500,A999,'Time Entries'!$B$2:$B$1500,B999)&gt;N('Settings'!$B$2)),"LONG DAY; ","")&amp;IF(AND(N(A999)&gt;0,N(J999)&gt;0,N(J999)-N(A999)&gt;N('Settings'!$B$4)),"ENTERED LATE; ","")&amp;IF(AND(N(A999)&gt;0,K999="",TODAY()-N(A999)&gt;=N('Settings'!$B$5)),"NOT APPROVED; ",""))-2)))</f>
        <v/>
      </c>
    </row>
    <row r="1000">
      <c r="A1000" s="6" t="n"/>
      <c r="D1000" s="7" t="n"/>
      <c r="E1000" s="7" t="n"/>
      <c r="J1000" s="6" t="n"/>
      <c r="L1000" s="8" t="n"/>
      <c r="M1000" s="9">
        <f>IF(NOT(OR(A1000&lt;&gt;"",B1000&lt;&gt;"",C1000&lt;&gt;"")),"",IF(N(G1000)&gt;0,N(G1000),IF(AND(AND(D1000&lt;&gt;"",E1000&lt;&gt;""),N(E1000)&gt;N(D1000)),ROUND((N(E1000)-N(D1000))*24-N(F1000)/60,2),"")))</f>
        <v/>
      </c>
      <c r="N1000" s="6">
        <f>IF(N(A1000)=0,"",A1000-WEEKDAY(A1000,3))</f>
        <v/>
      </c>
      <c r="O1000" s="8">
        <f>IF(NOT(OR(A1000&lt;&gt;"",B1000&lt;&gt;"",C1000&lt;&gt;"")),"",IF(IF(N(A1000)=0,"NO DATE; ",IF(A1000&gt;TODAY(),"FUTURE DATE; ",""))&amp;IF(B1000="","NO WORKER; ",IF(COUNTIF('Workers'!$A$2:$A$61,B1000)=0,"WORKER NOT ON WORKERS SHEET; ",""))&amp;IF(C1000="","NO JOB; ",IF(COUNTIF('Jobs'!$A$2:$A$61,C1000)=0,"JOB NOT ON JOBS SHEET; ",""))&amp;IF(AND(N(G1000)=0,AND(D1000&lt;&gt;"",E1000&lt;&gt;""),N(E1000)&lt;=N(D1000)),"END BEFORE START; ",IF(N(M1000)&lt;=0,"NO HOURS; ",""))&amp;IF(AND(N(A1000)&gt;0,B1000&lt;&gt;"",COUNTIFS('Time Entries'!$A$2:$A$1500,A1000,'Time Entries'!$B$2:$B$1500,B1000,'Time Entries'!$C$2:$C$1500,C1000,'Time Entries'!$M$2:$M$1500,M1000)&gt;1),"POSSIBLE DUPLICATE; ","")&amp;IF(AND(N(A1000)&gt;0,B1000&lt;&gt;"",N('Settings'!$B$2)&gt;0,SUMIFS('Time Entries'!$M$2:$M$1500,'Time Entries'!$A$2:$A$1500,A1000,'Time Entries'!$B$2:$B$1500,B1000)&gt;N('Settings'!$B$2)),"LONG DAY; ","")&amp;IF(AND(N(A1000)&gt;0,N(J1000)&gt;0,N(J1000)-N(A1000)&gt;N('Settings'!$B$4)),"ENTERED LATE; ","")&amp;IF(AND(N(A1000)&gt;0,K1000="",TODAY()-N(A1000)&gt;=N('Settings'!$B$5)),"NOT APPROVED; ","")="","",LEFT(IF(N(A1000)=0,"NO DATE; ",IF(A1000&gt;TODAY(),"FUTURE DATE; ",""))&amp;IF(B1000="","NO WORKER; ",IF(COUNTIF('Workers'!$A$2:$A$61,B1000)=0,"WORKER NOT ON WORKERS SHEET; ",""))&amp;IF(C1000="","NO JOB; ",IF(COUNTIF('Jobs'!$A$2:$A$61,C1000)=0,"JOB NOT ON JOBS SHEET; ",""))&amp;IF(AND(N(G1000)=0,AND(D1000&lt;&gt;"",E1000&lt;&gt;""),N(E1000)&lt;=N(D1000)),"END BEFORE START; ",IF(N(M1000)&lt;=0,"NO HOURS; ",""))&amp;IF(AND(N(A1000)&gt;0,B1000&lt;&gt;"",COUNTIFS('Time Entries'!$A$2:$A$1500,A1000,'Time Entries'!$B$2:$B$1500,B1000,'Time Entries'!$C$2:$C$1500,C1000,'Time Entries'!$M$2:$M$1500,M1000)&gt;1),"POSSIBLE DUPLICATE; ","")&amp;IF(AND(N(A1000)&gt;0,B1000&lt;&gt;"",N('Settings'!$B$2)&gt;0,SUMIFS('Time Entries'!$M$2:$M$1500,'Time Entries'!$A$2:$A$1500,A1000,'Time Entries'!$B$2:$B$1500,B1000)&gt;N('Settings'!$B$2)),"LONG DAY; ","")&amp;IF(AND(N(A1000)&gt;0,N(J1000)&gt;0,N(J1000)-N(A1000)&gt;N('Settings'!$B$4)),"ENTERED LATE; ","")&amp;IF(AND(N(A1000)&gt;0,K1000="",TODAY()-N(A1000)&gt;=N('Settings'!$B$5)),"NOT APPROVED; ",""),LEN(IF(N(A1000)=0,"NO DATE; ",IF(A1000&gt;TODAY(),"FUTURE DATE; ",""))&amp;IF(B1000="","NO WORKER; ",IF(COUNTIF('Workers'!$A$2:$A$61,B1000)=0,"WORKER NOT ON WORKERS SHEET; ",""))&amp;IF(C1000="","NO JOB; ",IF(COUNTIF('Jobs'!$A$2:$A$61,C1000)=0,"JOB NOT ON JOBS SHEET; ",""))&amp;IF(AND(N(G1000)=0,AND(D1000&lt;&gt;"",E1000&lt;&gt;""),N(E1000)&lt;=N(D1000)),"END BEFORE START; ",IF(N(M1000)&lt;=0,"NO HOURS; ",""))&amp;IF(AND(N(A1000)&gt;0,B1000&lt;&gt;"",COUNTIFS('Time Entries'!$A$2:$A$1500,A1000,'Time Entries'!$B$2:$B$1500,B1000,'Time Entries'!$C$2:$C$1500,C1000,'Time Entries'!$M$2:$M$1500,M1000)&gt;1),"POSSIBLE DUPLICATE; ","")&amp;IF(AND(N(A1000)&gt;0,B1000&lt;&gt;"",N('Settings'!$B$2)&gt;0,SUMIFS('Time Entries'!$M$2:$M$1500,'Time Entries'!$A$2:$A$1500,A1000,'Time Entries'!$B$2:$B$1500,B1000)&gt;N('Settings'!$B$2)),"LONG DAY; ","")&amp;IF(AND(N(A1000)&gt;0,N(J1000)&gt;0,N(J1000)-N(A1000)&gt;N('Settings'!$B$4)),"ENTERED LATE; ","")&amp;IF(AND(N(A1000)&gt;0,K1000="",TODAY()-N(A1000)&gt;=N('Settings'!$B$5)),"NOT APPROVED; ",""))-2)))</f>
        <v/>
      </c>
    </row>
    <row r="1001">
      <c r="A1001" s="6" t="n"/>
      <c r="D1001" s="7" t="n"/>
      <c r="E1001" s="7" t="n"/>
      <c r="J1001" s="6" t="n"/>
      <c r="L1001" s="8" t="n"/>
      <c r="M1001" s="9">
        <f>IF(NOT(OR(A1001&lt;&gt;"",B1001&lt;&gt;"",C1001&lt;&gt;"")),"",IF(N(G1001)&gt;0,N(G1001),IF(AND(AND(D1001&lt;&gt;"",E1001&lt;&gt;""),N(E1001)&gt;N(D1001)),ROUND((N(E1001)-N(D1001))*24-N(F1001)/60,2),"")))</f>
        <v/>
      </c>
      <c r="N1001" s="6">
        <f>IF(N(A1001)=0,"",A1001-WEEKDAY(A1001,3))</f>
        <v/>
      </c>
      <c r="O1001" s="8">
        <f>IF(NOT(OR(A1001&lt;&gt;"",B1001&lt;&gt;"",C1001&lt;&gt;"")),"",IF(IF(N(A1001)=0,"NO DATE; ",IF(A1001&gt;TODAY(),"FUTURE DATE; ",""))&amp;IF(B1001="","NO WORKER; ",IF(COUNTIF('Workers'!$A$2:$A$61,B1001)=0,"WORKER NOT ON WORKERS SHEET; ",""))&amp;IF(C1001="","NO JOB; ",IF(COUNTIF('Jobs'!$A$2:$A$61,C1001)=0,"JOB NOT ON JOBS SHEET; ",""))&amp;IF(AND(N(G1001)=0,AND(D1001&lt;&gt;"",E1001&lt;&gt;""),N(E1001)&lt;=N(D1001)),"END BEFORE START; ",IF(N(M1001)&lt;=0,"NO HOURS; ",""))&amp;IF(AND(N(A1001)&gt;0,B1001&lt;&gt;"",COUNTIFS('Time Entries'!$A$2:$A$1500,A1001,'Time Entries'!$B$2:$B$1500,B1001,'Time Entries'!$C$2:$C$1500,C1001,'Time Entries'!$M$2:$M$1500,M1001)&gt;1),"POSSIBLE DUPLICATE; ","")&amp;IF(AND(N(A1001)&gt;0,B1001&lt;&gt;"",N('Settings'!$B$2)&gt;0,SUMIFS('Time Entries'!$M$2:$M$1500,'Time Entries'!$A$2:$A$1500,A1001,'Time Entries'!$B$2:$B$1500,B1001)&gt;N('Settings'!$B$2)),"LONG DAY; ","")&amp;IF(AND(N(A1001)&gt;0,N(J1001)&gt;0,N(J1001)-N(A1001)&gt;N('Settings'!$B$4)),"ENTERED LATE; ","")&amp;IF(AND(N(A1001)&gt;0,K1001="",TODAY()-N(A1001)&gt;=N('Settings'!$B$5)),"NOT APPROVED; ","")="","",LEFT(IF(N(A1001)=0,"NO DATE; ",IF(A1001&gt;TODAY(),"FUTURE DATE; ",""))&amp;IF(B1001="","NO WORKER; ",IF(COUNTIF('Workers'!$A$2:$A$61,B1001)=0,"WORKER NOT ON WORKERS SHEET; ",""))&amp;IF(C1001="","NO JOB; ",IF(COUNTIF('Jobs'!$A$2:$A$61,C1001)=0,"JOB NOT ON JOBS SHEET; ",""))&amp;IF(AND(N(G1001)=0,AND(D1001&lt;&gt;"",E1001&lt;&gt;""),N(E1001)&lt;=N(D1001)),"END BEFORE START; ",IF(N(M1001)&lt;=0,"NO HOURS; ",""))&amp;IF(AND(N(A1001)&gt;0,B1001&lt;&gt;"",COUNTIFS('Time Entries'!$A$2:$A$1500,A1001,'Time Entries'!$B$2:$B$1500,B1001,'Time Entries'!$C$2:$C$1500,C1001,'Time Entries'!$M$2:$M$1500,M1001)&gt;1),"POSSIBLE DUPLICATE; ","")&amp;IF(AND(N(A1001)&gt;0,B1001&lt;&gt;"",N('Settings'!$B$2)&gt;0,SUMIFS('Time Entries'!$M$2:$M$1500,'Time Entries'!$A$2:$A$1500,A1001,'Time Entries'!$B$2:$B$1500,B1001)&gt;N('Settings'!$B$2)),"LONG DAY; ","")&amp;IF(AND(N(A1001)&gt;0,N(J1001)&gt;0,N(J1001)-N(A1001)&gt;N('Settings'!$B$4)),"ENTERED LATE; ","")&amp;IF(AND(N(A1001)&gt;0,K1001="",TODAY()-N(A1001)&gt;=N('Settings'!$B$5)),"NOT APPROVED; ",""),LEN(IF(N(A1001)=0,"NO DATE; ",IF(A1001&gt;TODAY(),"FUTURE DATE; ",""))&amp;IF(B1001="","NO WORKER; ",IF(COUNTIF('Workers'!$A$2:$A$61,B1001)=0,"WORKER NOT ON WORKERS SHEET; ",""))&amp;IF(C1001="","NO JOB; ",IF(COUNTIF('Jobs'!$A$2:$A$61,C1001)=0,"JOB NOT ON JOBS SHEET; ",""))&amp;IF(AND(N(G1001)=0,AND(D1001&lt;&gt;"",E1001&lt;&gt;""),N(E1001)&lt;=N(D1001)),"END BEFORE START; ",IF(N(M1001)&lt;=0,"NO HOURS; ",""))&amp;IF(AND(N(A1001)&gt;0,B1001&lt;&gt;"",COUNTIFS('Time Entries'!$A$2:$A$1500,A1001,'Time Entries'!$B$2:$B$1500,B1001,'Time Entries'!$C$2:$C$1500,C1001,'Time Entries'!$M$2:$M$1500,M1001)&gt;1),"POSSIBLE DUPLICATE; ","")&amp;IF(AND(N(A1001)&gt;0,B1001&lt;&gt;"",N('Settings'!$B$2)&gt;0,SUMIFS('Time Entries'!$M$2:$M$1500,'Time Entries'!$A$2:$A$1500,A1001,'Time Entries'!$B$2:$B$1500,B1001)&gt;N('Settings'!$B$2)),"LONG DAY; ","")&amp;IF(AND(N(A1001)&gt;0,N(J1001)&gt;0,N(J1001)-N(A1001)&gt;N('Settings'!$B$4)),"ENTERED LATE; ","")&amp;IF(AND(N(A1001)&gt;0,K1001="",TODAY()-N(A1001)&gt;=N('Settings'!$B$5)),"NOT APPROVED; ",""))-2)))</f>
        <v/>
      </c>
    </row>
    <row r="1002">
      <c r="A1002" s="6" t="n"/>
      <c r="D1002" s="7" t="n"/>
      <c r="E1002" s="7" t="n"/>
      <c r="J1002" s="6" t="n"/>
      <c r="L1002" s="8" t="n"/>
      <c r="M1002" s="9">
        <f>IF(NOT(OR(A1002&lt;&gt;"",B1002&lt;&gt;"",C1002&lt;&gt;"")),"",IF(N(G1002)&gt;0,N(G1002),IF(AND(AND(D1002&lt;&gt;"",E1002&lt;&gt;""),N(E1002)&gt;N(D1002)),ROUND((N(E1002)-N(D1002))*24-N(F1002)/60,2),"")))</f>
        <v/>
      </c>
      <c r="N1002" s="6">
        <f>IF(N(A1002)=0,"",A1002-WEEKDAY(A1002,3))</f>
        <v/>
      </c>
      <c r="O1002" s="8">
        <f>IF(NOT(OR(A1002&lt;&gt;"",B1002&lt;&gt;"",C1002&lt;&gt;"")),"",IF(IF(N(A1002)=0,"NO DATE; ",IF(A1002&gt;TODAY(),"FUTURE DATE; ",""))&amp;IF(B1002="","NO WORKER; ",IF(COUNTIF('Workers'!$A$2:$A$61,B1002)=0,"WORKER NOT ON WORKERS SHEET; ",""))&amp;IF(C1002="","NO JOB; ",IF(COUNTIF('Jobs'!$A$2:$A$61,C1002)=0,"JOB NOT ON JOBS SHEET; ",""))&amp;IF(AND(N(G1002)=0,AND(D1002&lt;&gt;"",E1002&lt;&gt;""),N(E1002)&lt;=N(D1002)),"END BEFORE START; ",IF(N(M1002)&lt;=0,"NO HOURS; ",""))&amp;IF(AND(N(A1002)&gt;0,B1002&lt;&gt;"",COUNTIFS('Time Entries'!$A$2:$A$1500,A1002,'Time Entries'!$B$2:$B$1500,B1002,'Time Entries'!$C$2:$C$1500,C1002,'Time Entries'!$M$2:$M$1500,M1002)&gt;1),"POSSIBLE DUPLICATE; ","")&amp;IF(AND(N(A1002)&gt;0,B1002&lt;&gt;"",N('Settings'!$B$2)&gt;0,SUMIFS('Time Entries'!$M$2:$M$1500,'Time Entries'!$A$2:$A$1500,A1002,'Time Entries'!$B$2:$B$1500,B1002)&gt;N('Settings'!$B$2)),"LONG DAY; ","")&amp;IF(AND(N(A1002)&gt;0,N(J1002)&gt;0,N(J1002)-N(A1002)&gt;N('Settings'!$B$4)),"ENTERED LATE; ","")&amp;IF(AND(N(A1002)&gt;0,K1002="",TODAY()-N(A1002)&gt;=N('Settings'!$B$5)),"NOT APPROVED; ","")="","",LEFT(IF(N(A1002)=0,"NO DATE; ",IF(A1002&gt;TODAY(),"FUTURE DATE; ",""))&amp;IF(B1002="","NO WORKER; ",IF(COUNTIF('Workers'!$A$2:$A$61,B1002)=0,"WORKER NOT ON WORKERS SHEET; ",""))&amp;IF(C1002="","NO JOB; ",IF(COUNTIF('Jobs'!$A$2:$A$61,C1002)=0,"JOB NOT ON JOBS SHEET; ",""))&amp;IF(AND(N(G1002)=0,AND(D1002&lt;&gt;"",E1002&lt;&gt;""),N(E1002)&lt;=N(D1002)),"END BEFORE START; ",IF(N(M1002)&lt;=0,"NO HOURS; ",""))&amp;IF(AND(N(A1002)&gt;0,B1002&lt;&gt;"",COUNTIFS('Time Entries'!$A$2:$A$1500,A1002,'Time Entries'!$B$2:$B$1500,B1002,'Time Entries'!$C$2:$C$1500,C1002,'Time Entries'!$M$2:$M$1500,M1002)&gt;1),"POSSIBLE DUPLICATE; ","")&amp;IF(AND(N(A1002)&gt;0,B1002&lt;&gt;"",N('Settings'!$B$2)&gt;0,SUMIFS('Time Entries'!$M$2:$M$1500,'Time Entries'!$A$2:$A$1500,A1002,'Time Entries'!$B$2:$B$1500,B1002)&gt;N('Settings'!$B$2)),"LONG DAY; ","")&amp;IF(AND(N(A1002)&gt;0,N(J1002)&gt;0,N(J1002)-N(A1002)&gt;N('Settings'!$B$4)),"ENTERED LATE; ","")&amp;IF(AND(N(A1002)&gt;0,K1002="",TODAY()-N(A1002)&gt;=N('Settings'!$B$5)),"NOT APPROVED; ",""),LEN(IF(N(A1002)=0,"NO DATE; ",IF(A1002&gt;TODAY(),"FUTURE DATE; ",""))&amp;IF(B1002="","NO WORKER; ",IF(COUNTIF('Workers'!$A$2:$A$61,B1002)=0,"WORKER NOT ON WORKERS SHEET; ",""))&amp;IF(C1002="","NO JOB; ",IF(COUNTIF('Jobs'!$A$2:$A$61,C1002)=0,"JOB NOT ON JOBS SHEET; ",""))&amp;IF(AND(N(G1002)=0,AND(D1002&lt;&gt;"",E1002&lt;&gt;""),N(E1002)&lt;=N(D1002)),"END BEFORE START; ",IF(N(M1002)&lt;=0,"NO HOURS; ",""))&amp;IF(AND(N(A1002)&gt;0,B1002&lt;&gt;"",COUNTIFS('Time Entries'!$A$2:$A$1500,A1002,'Time Entries'!$B$2:$B$1500,B1002,'Time Entries'!$C$2:$C$1500,C1002,'Time Entries'!$M$2:$M$1500,M1002)&gt;1),"POSSIBLE DUPLICATE; ","")&amp;IF(AND(N(A1002)&gt;0,B1002&lt;&gt;"",N('Settings'!$B$2)&gt;0,SUMIFS('Time Entries'!$M$2:$M$1500,'Time Entries'!$A$2:$A$1500,A1002,'Time Entries'!$B$2:$B$1500,B1002)&gt;N('Settings'!$B$2)),"LONG DAY; ","")&amp;IF(AND(N(A1002)&gt;0,N(J1002)&gt;0,N(J1002)-N(A1002)&gt;N('Settings'!$B$4)),"ENTERED LATE; ","")&amp;IF(AND(N(A1002)&gt;0,K1002="",TODAY()-N(A1002)&gt;=N('Settings'!$B$5)),"NOT APPROVED; ",""))-2)))</f>
        <v/>
      </c>
    </row>
    <row r="1003">
      <c r="A1003" s="6" t="n"/>
      <c r="D1003" s="7" t="n"/>
      <c r="E1003" s="7" t="n"/>
      <c r="J1003" s="6" t="n"/>
      <c r="L1003" s="8" t="n"/>
      <c r="M1003" s="9">
        <f>IF(NOT(OR(A1003&lt;&gt;"",B1003&lt;&gt;"",C1003&lt;&gt;"")),"",IF(N(G1003)&gt;0,N(G1003),IF(AND(AND(D1003&lt;&gt;"",E1003&lt;&gt;""),N(E1003)&gt;N(D1003)),ROUND((N(E1003)-N(D1003))*24-N(F1003)/60,2),"")))</f>
        <v/>
      </c>
      <c r="N1003" s="6">
        <f>IF(N(A1003)=0,"",A1003-WEEKDAY(A1003,3))</f>
        <v/>
      </c>
      <c r="O1003" s="8">
        <f>IF(NOT(OR(A1003&lt;&gt;"",B1003&lt;&gt;"",C1003&lt;&gt;"")),"",IF(IF(N(A1003)=0,"NO DATE; ",IF(A1003&gt;TODAY(),"FUTURE DATE; ",""))&amp;IF(B1003="","NO WORKER; ",IF(COUNTIF('Workers'!$A$2:$A$61,B1003)=0,"WORKER NOT ON WORKERS SHEET; ",""))&amp;IF(C1003="","NO JOB; ",IF(COUNTIF('Jobs'!$A$2:$A$61,C1003)=0,"JOB NOT ON JOBS SHEET; ",""))&amp;IF(AND(N(G1003)=0,AND(D1003&lt;&gt;"",E1003&lt;&gt;""),N(E1003)&lt;=N(D1003)),"END BEFORE START; ",IF(N(M1003)&lt;=0,"NO HOURS; ",""))&amp;IF(AND(N(A1003)&gt;0,B1003&lt;&gt;"",COUNTIFS('Time Entries'!$A$2:$A$1500,A1003,'Time Entries'!$B$2:$B$1500,B1003,'Time Entries'!$C$2:$C$1500,C1003,'Time Entries'!$M$2:$M$1500,M1003)&gt;1),"POSSIBLE DUPLICATE; ","")&amp;IF(AND(N(A1003)&gt;0,B1003&lt;&gt;"",N('Settings'!$B$2)&gt;0,SUMIFS('Time Entries'!$M$2:$M$1500,'Time Entries'!$A$2:$A$1500,A1003,'Time Entries'!$B$2:$B$1500,B1003)&gt;N('Settings'!$B$2)),"LONG DAY; ","")&amp;IF(AND(N(A1003)&gt;0,N(J1003)&gt;0,N(J1003)-N(A1003)&gt;N('Settings'!$B$4)),"ENTERED LATE; ","")&amp;IF(AND(N(A1003)&gt;0,K1003="",TODAY()-N(A1003)&gt;=N('Settings'!$B$5)),"NOT APPROVED; ","")="","",LEFT(IF(N(A1003)=0,"NO DATE; ",IF(A1003&gt;TODAY(),"FUTURE DATE; ",""))&amp;IF(B1003="","NO WORKER; ",IF(COUNTIF('Workers'!$A$2:$A$61,B1003)=0,"WORKER NOT ON WORKERS SHEET; ",""))&amp;IF(C1003="","NO JOB; ",IF(COUNTIF('Jobs'!$A$2:$A$61,C1003)=0,"JOB NOT ON JOBS SHEET; ",""))&amp;IF(AND(N(G1003)=0,AND(D1003&lt;&gt;"",E1003&lt;&gt;""),N(E1003)&lt;=N(D1003)),"END BEFORE START; ",IF(N(M1003)&lt;=0,"NO HOURS; ",""))&amp;IF(AND(N(A1003)&gt;0,B1003&lt;&gt;"",COUNTIFS('Time Entries'!$A$2:$A$1500,A1003,'Time Entries'!$B$2:$B$1500,B1003,'Time Entries'!$C$2:$C$1500,C1003,'Time Entries'!$M$2:$M$1500,M1003)&gt;1),"POSSIBLE DUPLICATE; ","")&amp;IF(AND(N(A1003)&gt;0,B1003&lt;&gt;"",N('Settings'!$B$2)&gt;0,SUMIFS('Time Entries'!$M$2:$M$1500,'Time Entries'!$A$2:$A$1500,A1003,'Time Entries'!$B$2:$B$1500,B1003)&gt;N('Settings'!$B$2)),"LONG DAY; ","")&amp;IF(AND(N(A1003)&gt;0,N(J1003)&gt;0,N(J1003)-N(A1003)&gt;N('Settings'!$B$4)),"ENTERED LATE; ","")&amp;IF(AND(N(A1003)&gt;0,K1003="",TODAY()-N(A1003)&gt;=N('Settings'!$B$5)),"NOT APPROVED; ",""),LEN(IF(N(A1003)=0,"NO DATE; ",IF(A1003&gt;TODAY(),"FUTURE DATE; ",""))&amp;IF(B1003="","NO WORKER; ",IF(COUNTIF('Workers'!$A$2:$A$61,B1003)=0,"WORKER NOT ON WORKERS SHEET; ",""))&amp;IF(C1003="","NO JOB; ",IF(COUNTIF('Jobs'!$A$2:$A$61,C1003)=0,"JOB NOT ON JOBS SHEET; ",""))&amp;IF(AND(N(G1003)=0,AND(D1003&lt;&gt;"",E1003&lt;&gt;""),N(E1003)&lt;=N(D1003)),"END BEFORE START; ",IF(N(M1003)&lt;=0,"NO HOURS; ",""))&amp;IF(AND(N(A1003)&gt;0,B1003&lt;&gt;"",COUNTIFS('Time Entries'!$A$2:$A$1500,A1003,'Time Entries'!$B$2:$B$1500,B1003,'Time Entries'!$C$2:$C$1500,C1003,'Time Entries'!$M$2:$M$1500,M1003)&gt;1),"POSSIBLE DUPLICATE; ","")&amp;IF(AND(N(A1003)&gt;0,B1003&lt;&gt;"",N('Settings'!$B$2)&gt;0,SUMIFS('Time Entries'!$M$2:$M$1500,'Time Entries'!$A$2:$A$1500,A1003,'Time Entries'!$B$2:$B$1500,B1003)&gt;N('Settings'!$B$2)),"LONG DAY; ","")&amp;IF(AND(N(A1003)&gt;0,N(J1003)&gt;0,N(J1003)-N(A1003)&gt;N('Settings'!$B$4)),"ENTERED LATE; ","")&amp;IF(AND(N(A1003)&gt;0,K1003="",TODAY()-N(A1003)&gt;=N('Settings'!$B$5)),"NOT APPROVED; ",""))-2)))</f>
        <v/>
      </c>
    </row>
    <row r="1004">
      <c r="A1004" s="6" t="n"/>
      <c r="D1004" s="7" t="n"/>
      <c r="E1004" s="7" t="n"/>
      <c r="J1004" s="6" t="n"/>
      <c r="L1004" s="8" t="n"/>
      <c r="M1004" s="9">
        <f>IF(NOT(OR(A1004&lt;&gt;"",B1004&lt;&gt;"",C1004&lt;&gt;"")),"",IF(N(G1004)&gt;0,N(G1004),IF(AND(AND(D1004&lt;&gt;"",E1004&lt;&gt;""),N(E1004)&gt;N(D1004)),ROUND((N(E1004)-N(D1004))*24-N(F1004)/60,2),"")))</f>
        <v/>
      </c>
      <c r="N1004" s="6">
        <f>IF(N(A1004)=0,"",A1004-WEEKDAY(A1004,3))</f>
        <v/>
      </c>
      <c r="O1004" s="8">
        <f>IF(NOT(OR(A1004&lt;&gt;"",B1004&lt;&gt;"",C1004&lt;&gt;"")),"",IF(IF(N(A1004)=0,"NO DATE; ",IF(A1004&gt;TODAY(),"FUTURE DATE; ",""))&amp;IF(B1004="","NO WORKER; ",IF(COUNTIF('Workers'!$A$2:$A$61,B1004)=0,"WORKER NOT ON WORKERS SHEET; ",""))&amp;IF(C1004="","NO JOB; ",IF(COUNTIF('Jobs'!$A$2:$A$61,C1004)=0,"JOB NOT ON JOBS SHEET; ",""))&amp;IF(AND(N(G1004)=0,AND(D1004&lt;&gt;"",E1004&lt;&gt;""),N(E1004)&lt;=N(D1004)),"END BEFORE START; ",IF(N(M1004)&lt;=0,"NO HOURS; ",""))&amp;IF(AND(N(A1004)&gt;0,B1004&lt;&gt;"",COUNTIFS('Time Entries'!$A$2:$A$1500,A1004,'Time Entries'!$B$2:$B$1500,B1004,'Time Entries'!$C$2:$C$1500,C1004,'Time Entries'!$M$2:$M$1500,M1004)&gt;1),"POSSIBLE DUPLICATE; ","")&amp;IF(AND(N(A1004)&gt;0,B1004&lt;&gt;"",N('Settings'!$B$2)&gt;0,SUMIFS('Time Entries'!$M$2:$M$1500,'Time Entries'!$A$2:$A$1500,A1004,'Time Entries'!$B$2:$B$1500,B1004)&gt;N('Settings'!$B$2)),"LONG DAY; ","")&amp;IF(AND(N(A1004)&gt;0,N(J1004)&gt;0,N(J1004)-N(A1004)&gt;N('Settings'!$B$4)),"ENTERED LATE; ","")&amp;IF(AND(N(A1004)&gt;0,K1004="",TODAY()-N(A1004)&gt;=N('Settings'!$B$5)),"NOT APPROVED; ","")="","",LEFT(IF(N(A1004)=0,"NO DATE; ",IF(A1004&gt;TODAY(),"FUTURE DATE; ",""))&amp;IF(B1004="","NO WORKER; ",IF(COUNTIF('Workers'!$A$2:$A$61,B1004)=0,"WORKER NOT ON WORKERS SHEET; ",""))&amp;IF(C1004="","NO JOB; ",IF(COUNTIF('Jobs'!$A$2:$A$61,C1004)=0,"JOB NOT ON JOBS SHEET; ",""))&amp;IF(AND(N(G1004)=0,AND(D1004&lt;&gt;"",E1004&lt;&gt;""),N(E1004)&lt;=N(D1004)),"END BEFORE START; ",IF(N(M1004)&lt;=0,"NO HOURS; ",""))&amp;IF(AND(N(A1004)&gt;0,B1004&lt;&gt;"",COUNTIFS('Time Entries'!$A$2:$A$1500,A1004,'Time Entries'!$B$2:$B$1500,B1004,'Time Entries'!$C$2:$C$1500,C1004,'Time Entries'!$M$2:$M$1500,M1004)&gt;1),"POSSIBLE DUPLICATE; ","")&amp;IF(AND(N(A1004)&gt;0,B1004&lt;&gt;"",N('Settings'!$B$2)&gt;0,SUMIFS('Time Entries'!$M$2:$M$1500,'Time Entries'!$A$2:$A$1500,A1004,'Time Entries'!$B$2:$B$1500,B1004)&gt;N('Settings'!$B$2)),"LONG DAY; ","")&amp;IF(AND(N(A1004)&gt;0,N(J1004)&gt;0,N(J1004)-N(A1004)&gt;N('Settings'!$B$4)),"ENTERED LATE; ","")&amp;IF(AND(N(A1004)&gt;0,K1004="",TODAY()-N(A1004)&gt;=N('Settings'!$B$5)),"NOT APPROVED; ",""),LEN(IF(N(A1004)=0,"NO DATE; ",IF(A1004&gt;TODAY(),"FUTURE DATE; ",""))&amp;IF(B1004="","NO WORKER; ",IF(COUNTIF('Workers'!$A$2:$A$61,B1004)=0,"WORKER NOT ON WORKERS SHEET; ",""))&amp;IF(C1004="","NO JOB; ",IF(COUNTIF('Jobs'!$A$2:$A$61,C1004)=0,"JOB NOT ON JOBS SHEET; ",""))&amp;IF(AND(N(G1004)=0,AND(D1004&lt;&gt;"",E1004&lt;&gt;""),N(E1004)&lt;=N(D1004)),"END BEFORE START; ",IF(N(M1004)&lt;=0,"NO HOURS; ",""))&amp;IF(AND(N(A1004)&gt;0,B1004&lt;&gt;"",COUNTIFS('Time Entries'!$A$2:$A$1500,A1004,'Time Entries'!$B$2:$B$1500,B1004,'Time Entries'!$C$2:$C$1500,C1004,'Time Entries'!$M$2:$M$1500,M1004)&gt;1),"POSSIBLE DUPLICATE; ","")&amp;IF(AND(N(A1004)&gt;0,B1004&lt;&gt;"",N('Settings'!$B$2)&gt;0,SUMIFS('Time Entries'!$M$2:$M$1500,'Time Entries'!$A$2:$A$1500,A1004,'Time Entries'!$B$2:$B$1500,B1004)&gt;N('Settings'!$B$2)),"LONG DAY; ","")&amp;IF(AND(N(A1004)&gt;0,N(J1004)&gt;0,N(J1004)-N(A1004)&gt;N('Settings'!$B$4)),"ENTERED LATE; ","")&amp;IF(AND(N(A1004)&gt;0,K1004="",TODAY()-N(A1004)&gt;=N('Settings'!$B$5)),"NOT APPROVED; ",""))-2)))</f>
        <v/>
      </c>
    </row>
    <row r="1005">
      <c r="A1005" s="6" t="n"/>
      <c r="D1005" s="7" t="n"/>
      <c r="E1005" s="7" t="n"/>
      <c r="J1005" s="6" t="n"/>
      <c r="L1005" s="8" t="n"/>
      <c r="M1005" s="9">
        <f>IF(NOT(OR(A1005&lt;&gt;"",B1005&lt;&gt;"",C1005&lt;&gt;"")),"",IF(N(G1005)&gt;0,N(G1005),IF(AND(AND(D1005&lt;&gt;"",E1005&lt;&gt;""),N(E1005)&gt;N(D1005)),ROUND((N(E1005)-N(D1005))*24-N(F1005)/60,2),"")))</f>
        <v/>
      </c>
      <c r="N1005" s="6">
        <f>IF(N(A1005)=0,"",A1005-WEEKDAY(A1005,3))</f>
        <v/>
      </c>
      <c r="O1005" s="8">
        <f>IF(NOT(OR(A1005&lt;&gt;"",B1005&lt;&gt;"",C1005&lt;&gt;"")),"",IF(IF(N(A1005)=0,"NO DATE; ",IF(A1005&gt;TODAY(),"FUTURE DATE; ",""))&amp;IF(B1005="","NO WORKER; ",IF(COUNTIF('Workers'!$A$2:$A$61,B1005)=0,"WORKER NOT ON WORKERS SHEET; ",""))&amp;IF(C1005="","NO JOB; ",IF(COUNTIF('Jobs'!$A$2:$A$61,C1005)=0,"JOB NOT ON JOBS SHEET; ",""))&amp;IF(AND(N(G1005)=0,AND(D1005&lt;&gt;"",E1005&lt;&gt;""),N(E1005)&lt;=N(D1005)),"END BEFORE START; ",IF(N(M1005)&lt;=0,"NO HOURS; ",""))&amp;IF(AND(N(A1005)&gt;0,B1005&lt;&gt;"",COUNTIFS('Time Entries'!$A$2:$A$1500,A1005,'Time Entries'!$B$2:$B$1500,B1005,'Time Entries'!$C$2:$C$1500,C1005,'Time Entries'!$M$2:$M$1500,M1005)&gt;1),"POSSIBLE DUPLICATE; ","")&amp;IF(AND(N(A1005)&gt;0,B1005&lt;&gt;"",N('Settings'!$B$2)&gt;0,SUMIFS('Time Entries'!$M$2:$M$1500,'Time Entries'!$A$2:$A$1500,A1005,'Time Entries'!$B$2:$B$1500,B1005)&gt;N('Settings'!$B$2)),"LONG DAY; ","")&amp;IF(AND(N(A1005)&gt;0,N(J1005)&gt;0,N(J1005)-N(A1005)&gt;N('Settings'!$B$4)),"ENTERED LATE; ","")&amp;IF(AND(N(A1005)&gt;0,K1005="",TODAY()-N(A1005)&gt;=N('Settings'!$B$5)),"NOT APPROVED; ","")="","",LEFT(IF(N(A1005)=0,"NO DATE; ",IF(A1005&gt;TODAY(),"FUTURE DATE; ",""))&amp;IF(B1005="","NO WORKER; ",IF(COUNTIF('Workers'!$A$2:$A$61,B1005)=0,"WORKER NOT ON WORKERS SHEET; ",""))&amp;IF(C1005="","NO JOB; ",IF(COUNTIF('Jobs'!$A$2:$A$61,C1005)=0,"JOB NOT ON JOBS SHEET; ",""))&amp;IF(AND(N(G1005)=0,AND(D1005&lt;&gt;"",E1005&lt;&gt;""),N(E1005)&lt;=N(D1005)),"END BEFORE START; ",IF(N(M1005)&lt;=0,"NO HOURS; ",""))&amp;IF(AND(N(A1005)&gt;0,B1005&lt;&gt;"",COUNTIFS('Time Entries'!$A$2:$A$1500,A1005,'Time Entries'!$B$2:$B$1500,B1005,'Time Entries'!$C$2:$C$1500,C1005,'Time Entries'!$M$2:$M$1500,M1005)&gt;1),"POSSIBLE DUPLICATE; ","")&amp;IF(AND(N(A1005)&gt;0,B1005&lt;&gt;"",N('Settings'!$B$2)&gt;0,SUMIFS('Time Entries'!$M$2:$M$1500,'Time Entries'!$A$2:$A$1500,A1005,'Time Entries'!$B$2:$B$1500,B1005)&gt;N('Settings'!$B$2)),"LONG DAY; ","")&amp;IF(AND(N(A1005)&gt;0,N(J1005)&gt;0,N(J1005)-N(A1005)&gt;N('Settings'!$B$4)),"ENTERED LATE; ","")&amp;IF(AND(N(A1005)&gt;0,K1005="",TODAY()-N(A1005)&gt;=N('Settings'!$B$5)),"NOT APPROVED; ",""),LEN(IF(N(A1005)=0,"NO DATE; ",IF(A1005&gt;TODAY(),"FUTURE DATE; ",""))&amp;IF(B1005="","NO WORKER; ",IF(COUNTIF('Workers'!$A$2:$A$61,B1005)=0,"WORKER NOT ON WORKERS SHEET; ",""))&amp;IF(C1005="","NO JOB; ",IF(COUNTIF('Jobs'!$A$2:$A$61,C1005)=0,"JOB NOT ON JOBS SHEET; ",""))&amp;IF(AND(N(G1005)=0,AND(D1005&lt;&gt;"",E1005&lt;&gt;""),N(E1005)&lt;=N(D1005)),"END BEFORE START; ",IF(N(M1005)&lt;=0,"NO HOURS; ",""))&amp;IF(AND(N(A1005)&gt;0,B1005&lt;&gt;"",COUNTIFS('Time Entries'!$A$2:$A$1500,A1005,'Time Entries'!$B$2:$B$1500,B1005,'Time Entries'!$C$2:$C$1500,C1005,'Time Entries'!$M$2:$M$1500,M1005)&gt;1),"POSSIBLE DUPLICATE; ","")&amp;IF(AND(N(A1005)&gt;0,B1005&lt;&gt;"",N('Settings'!$B$2)&gt;0,SUMIFS('Time Entries'!$M$2:$M$1500,'Time Entries'!$A$2:$A$1500,A1005,'Time Entries'!$B$2:$B$1500,B1005)&gt;N('Settings'!$B$2)),"LONG DAY; ","")&amp;IF(AND(N(A1005)&gt;0,N(J1005)&gt;0,N(J1005)-N(A1005)&gt;N('Settings'!$B$4)),"ENTERED LATE; ","")&amp;IF(AND(N(A1005)&gt;0,K1005="",TODAY()-N(A1005)&gt;=N('Settings'!$B$5)),"NOT APPROVED; ",""))-2)))</f>
        <v/>
      </c>
    </row>
    <row r="1006">
      <c r="A1006" s="6" t="n"/>
      <c r="D1006" s="7" t="n"/>
      <c r="E1006" s="7" t="n"/>
      <c r="J1006" s="6" t="n"/>
      <c r="L1006" s="8" t="n"/>
      <c r="M1006" s="9">
        <f>IF(NOT(OR(A1006&lt;&gt;"",B1006&lt;&gt;"",C1006&lt;&gt;"")),"",IF(N(G1006)&gt;0,N(G1006),IF(AND(AND(D1006&lt;&gt;"",E1006&lt;&gt;""),N(E1006)&gt;N(D1006)),ROUND((N(E1006)-N(D1006))*24-N(F1006)/60,2),"")))</f>
        <v/>
      </c>
      <c r="N1006" s="6">
        <f>IF(N(A1006)=0,"",A1006-WEEKDAY(A1006,3))</f>
        <v/>
      </c>
      <c r="O1006" s="8">
        <f>IF(NOT(OR(A1006&lt;&gt;"",B1006&lt;&gt;"",C1006&lt;&gt;"")),"",IF(IF(N(A1006)=0,"NO DATE; ",IF(A1006&gt;TODAY(),"FUTURE DATE; ",""))&amp;IF(B1006="","NO WORKER; ",IF(COUNTIF('Workers'!$A$2:$A$61,B1006)=0,"WORKER NOT ON WORKERS SHEET; ",""))&amp;IF(C1006="","NO JOB; ",IF(COUNTIF('Jobs'!$A$2:$A$61,C1006)=0,"JOB NOT ON JOBS SHEET; ",""))&amp;IF(AND(N(G1006)=0,AND(D1006&lt;&gt;"",E1006&lt;&gt;""),N(E1006)&lt;=N(D1006)),"END BEFORE START; ",IF(N(M1006)&lt;=0,"NO HOURS; ",""))&amp;IF(AND(N(A1006)&gt;0,B1006&lt;&gt;"",COUNTIFS('Time Entries'!$A$2:$A$1500,A1006,'Time Entries'!$B$2:$B$1500,B1006,'Time Entries'!$C$2:$C$1500,C1006,'Time Entries'!$M$2:$M$1500,M1006)&gt;1),"POSSIBLE DUPLICATE; ","")&amp;IF(AND(N(A1006)&gt;0,B1006&lt;&gt;"",N('Settings'!$B$2)&gt;0,SUMIFS('Time Entries'!$M$2:$M$1500,'Time Entries'!$A$2:$A$1500,A1006,'Time Entries'!$B$2:$B$1500,B1006)&gt;N('Settings'!$B$2)),"LONG DAY; ","")&amp;IF(AND(N(A1006)&gt;0,N(J1006)&gt;0,N(J1006)-N(A1006)&gt;N('Settings'!$B$4)),"ENTERED LATE; ","")&amp;IF(AND(N(A1006)&gt;0,K1006="",TODAY()-N(A1006)&gt;=N('Settings'!$B$5)),"NOT APPROVED; ","")="","",LEFT(IF(N(A1006)=0,"NO DATE; ",IF(A1006&gt;TODAY(),"FUTURE DATE; ",""))&amp;IF(B1006="","NO WORKER; ",IF(COUNTIF('Workers'!$A$2:$A$61,B1006)=0,"WORKER NOT ON WORKERS SHEET; ",""))&amp;IF(C1006="","NO JOB; ",IF(COUNTIF('Jobs'!$A$2:$A$61,C1006)=0,"JOB NOT ON JOBS SHEET; ",""))&amp;IF(AND(N(G1006)=0,AND(D1006&lt;&gt;"",E1006&lt;&gt;""),N(E1006)&lt;=N(D1006)),"END BEFORE START; ",IF(N(M1006)&lt;=0,"NO HOURS; ",""))&amp;IF(AND(N(A1006)&gt;0,B1006&lt;&gt;"",COUNTIFS('Time Entries'!$A$2:$A$1500,A1006,'Time Entries'!$B$2:$B$1500,B1006,'Time Entries'!$C$2:$C$1500,C1006,'Time Entries'!$M$2:$M$1500,M1006)&gt;1),"POSSIBLE DUPLICATE; ","")&amp;IF(AND(N(A1006)&gt;0,B1006&lt;&gt;"",N('Settings'!$B$2)&gt;0,SUMIFS('Time Entries'!$M$2:$M$1500,'Time Entries'!$A$2:$A$1500,A1006,'Time Entries'!$B$2:$B$1500,B1006)&gt;N('Settings'!$B$2)),"LONG DAY; ","")&amp;IF(AND(N(A1006)&gt;0,N(J1006)&gt;0,N(J1006)-N(A1006)&gt;N('Settings'!$B$4)),"ENTERED LATE; ","")&amp;IF(AND(N(A1006)&gt;0,K1006="",TODAY()-N(A1006)&gt;=N('Settings'!$B$5)),"NOT APPROVED; ",""),LEN(IF(N(A1006)=0,"NO DATE; ",IF(A1006&gt;TODAY(),"FUTURE DATE; ",""))&amp;IF(B1006="","NO WORKER; ",IF(COUNTIF('Workers'!$A$2:$A$61,B1006)=0,"WORKER NOT ON WORKERS SHEET; ",""))&amp;IF(C1006="","NO JOB; ",IF(COUNTIF('Jobs'!$A$2:$A$61,C1006)=0,"JOB NOT ON JOBS SHEET; ",""))&amp;IF(AND(N(G1006)=0,AND(D1006&lt;&gt;"",E1006&lt;&gt;""),N(E1006)&lt;=N(D1006)),"END BEFORE START; ",IF(N(M1006)&lt;=0,"NO HOURS; ",""))&amp;IF(AND(N(A1006)&gt;0,B1006&lt;&gt;"",COUNTIFS('Time Entries'!$A$2:$A$1500,A1006,'Time Entries'!$B$2:$B$1500,B1006,'Time Entries'!$C$2:$C$1500,C1006,'Time Entries'!$M$2:$M$1500,M1006)&gt;1),"POSSIBLE DUPLICATE; ","")&amp;IF(AND(N(A1006)&gt;0,B1006&lt;&gt;"",N('Settings'!$B$2)&gt;0,SUMIFS('Time Entries'!$M$2:$M$1500,'Time Entries'!$A$2:$A$1500,A1006,'Time Entries'!$B$2:$B$1500,B1006)&gt;N('Settings'!$B$2)),"LONG DAY; ","")&amp;IF(AND(N(A1006)&gt;0,N(J1006)&gt;0,N(J1006)-N(A1006)&gt;N('Settings'!$B$4)),"ENTERED LATE; ","")&amp;IF(AND(N(A1006)&gt;0,K1006="",TODAY()-N(A1006)&gt;=N('Settings'!$B$5)),"NOT APPROVED; ",""))-2)))</f>
        <v/>
      </c>
    </row>
    <row r="1007">
      <c r="A1007" s="6" t="n"/>
      <c r="D1007" s="7" t="n"/>
      <c r="E1007" s="7" t="n"/>
      <c r="J1007" s="6" t="n"/>
      <c r="L1007" s="8" t="n"/>
      <c r="M1007" s="9">
        <f>IF(NOT(OR(A1007&lt;&gt;"",B1007&lt;&gt;"",C1007&lt;&gt;"")),"",IF(N(G1007)&gt;0,N(G1007),IF(AND(AND(D1007&lt;&gt;"",E1007&lt;&gt;""),N(E1007)&gt;N(D1007)),ROUND((N(E1007)-N(D1007))*24-N(F1007)/60,2),"")))</f>
        <v/>
      </c>
      <c r="N1007" s="6">
        <f>IF(N(A1007)=0,"",A1007-WEEKDAY(A1007,3))</f>
        <v/>
      </c>
      <c r="O1007" s="8">
        <f>IF(NOT(OR(A1007&lt;&gt;"",B1007&lt;&gt;"",C1007&lt;&gt;"")),"",IF(IF(N(A1007)=0,"NO DATE; ",IF(A1007&gt;TODAY(),"FUTURE DATE; ",""))&amp;IF(B1007="","NO WORKER; ",IF(COUNTIF('Workers'!$A$2:$A$61,B1007)=0,"WORKER NOT ON WORKERS SHEET; ",""))&amp;IF(C1007="","NO JOB; ",IF(COUNTIF('Jobs'!$A$2:$A$61,C1007)=0,"JOB NOT ON JOBS SHEET; ",""))&amp;IF(AND(N(G1007)=0,AND(D1007&lt;&gt;"",E1007&lt;&gt;""),N(E1007)&lt;=N(D1007)),"END BEFORE START; ",IF(N(M1007)&lt;=0,"NO HOURS; ",""))&amp;IF(AND(N(A1007)&gt;0,B1007&lt;&gt;"",COUNTIFS('Time Entries'!$A$2:$A$1500,A1007,'Time Entries'!$B$2:$B$1500,B1007,'Time Entries'!$C$2:$C$1500,C1007,'Time Entries'!$M$2:$M$1500,M1007)&gt;1),"POSSIBLE DUPLICATE; ","")&amp;IF(AND(N(A1007)&gt;0,B1007&lt;&gt;"",N('Settings'!$B$2)&gt;0,SUMIFS('Time Entries'!$M$2:$M$1500,'Time Entries'!$A$2:$A$1500,A1007,'Time Entries'!$B$2:$B$1500,B1007)&gt;N('Settings'!$B$2)),"LONG DAY; ","")&amp;IF(AND(N(A1007)&gt;0,N(J1007)&gt;0,N(J1007)-N(A1007)&gt;N('Settings'!$B$4)),"ENTERED LATE; ","")&amp;IF(AND(N(A1007)&gt;0,K1007="",TODAY()-N(A1007)&gt;=N('Settings'!$B$5)),"NOT APPROVED; ","")="","",LEFT(IF(N(A1007)=0,"NO DATE; ",IF(A1007&gt;TODAY(),"FUTURE DATE; ",""))&amp;IF(B1007="","NO WORKER; ",IF(COUNTIF('Workers'!$A$2:$A$61,B1007)=0,"WORKER NOT ON WORKERS SHEET; ",""))&amp;IF(C1007="","NO JOB; ",IF(COUNTIF('Jobs'!$A$2:$A$61,C1007)=0,"JOB NOT ON JOBS SHEET; ",""))&amp;IF(AND(N(G1007)=0,AND(D1007&lt;&gt;"",E1007&lt;&gt;""),N(E1007)&lt;=N(D1007)),"END BEFORE START; ",IF(N(M1007)&lt;=0,"NO HOURS; ",""))&amp;IF(AND(N(A1007)&gt;0,B1007&lt;&gt;"",COUNTIFS('Time Entries'!$A$2:$A$1500,A1007,'Time Entries'!$B$2:$B$1500,B1007,'Time Entries'!$C$2:$C$1500,C1007,'Time Entries'!$M$2:$M$1500,M1007)&gt;1),"POSSIBLE DUPLICATE; ","")&amp;IF(AND(N(A1007)&gt;0,B1007&lt;&gt;"",N('Settings'!$B$2)&gt;0,SUMIFS('Time Entries'!$M$2:$M$1500,'Time Entries'!$A$2:$A$1500,A1007,'Time Entries'!$B$2:$B$1500,B1007)&gt;N('Settings'!$B$2)),"LONG DAY; ","")&amp;IF(AND(N(A1007)&gt;0,N(J1007)&gt;0,N(J1007)-N(A1007)&gt;N('Settings'!$B$4)),"ENTERED LATE; ","")&amp;IF(AND(N(A1007)&gt;0,K1007="",TODAY()-N(A1007)&gt;=N('Settings'!$B$5)),"NOT APPROVED; ",""),LEN(IF(N(A1007)=0,"NO DATE; ",IF(A1007&gt;TODAY(),"FUTURE DATE; ",""))&amp;IF(B1007="","NO WORKER; ",IF(COUNTIF('Workers'!$A$2:$A$61,B1007)=0,"WORKER NOT ON WORKERS SHEET; ",""))&amp;IF(C1007="","NO JOB; ",IF(COUNTIF('Jobs'!$A$2:$A$61,C1007)=0,"JOB NOT ON JOBS SHEET; ",""))&amp;IF(AND(N(G1007)=0,AND(D1007&lt;&gt;"",E1007&lt;&gt;""),N(E1007)&lt;=N(D1007)),"END BEFORE START; ",IF(N(M1007)&lt;=0,"NO HOURS; ",""))&amp;IF(AND(N(A1007)&gt;0,B1007&lt;&gt;"",COUNTIFS('Time Entries'!$A$2:$A$1500,A1007,'Time Entries'!$B$2:$B$1500,B1007,'Time Entries'!$C$2:$C$1500,C1007,'Time Entries'!$M$2:$M$1500,M1007)&gt;1),"POSSIBLE DUPLICATE; ","")&amp;IF(AND(N(A1007)&gt;0,B1007&lt;&gt;"",N('Settings'!$B$2)&gt;0,SUMIFS('Time Entries'!$M$2:$M$1500,'Time Entries'!$A$2:$A$1500,A1007,'Time Entries'!$B$2:$B$1500,B1007)&gt;N('Settings'!$B$2)),"LONG DAY; ","")&amp;IF(AND(N(A1007)&gt;0,N(J1007)&gt;0,N(J1007)-N(A1007)&gt;N('Settings'!$B$4)),"ENTERED LATE; ","")&amp;IF(AND(N(A1007)&gt;0,K1007="",TODAY()-N(A1007)&gt;=N('Settings'!$B$5)),"NOT APPROVED; ",""))-2)))</f>
        <v/>
      </c>
    </row>
    <row r="1008">
      <c r="A1008" s="6" t="n"/>
      <c r="D1008" s="7" t="n"/>
      <c r="E1008" s="7" t="n"/>
      <c r="J1008" s="6" t="n"/>
      <c r="L1008" s="8" t="n"/>
      <c r="M1008" s="9">
        <f>IF(NOT(OR(A1008&lt;&gt;"",B1008&lt;&gt;"",C1008&lt;&gt;"")),"",IF(N(G1008)&gt;0,N(G1008),IF(AND(AND(D1008&lt;&gt;"",E1008&lt;&gt;""),N(E1008)&gt;N(D1008)),ROUND((N(E1008)-N(D1008))*24-N(F1008)/60,2),"")))</f>
        <v/>
      </c>
      <c r="N1008" s="6">
        <f>IF(N(A1008)=0,"",A1008-WEEKDAY(A1008,3))</f>
        <v/>
      </c>
      <c r="O1008" s="8">
        <f>IF(NOT(OR(A1008&lt;&gt;"",B1008&lt;&gt;"",C1008&lt;&gt;"")),"",IF(IF(N(A1008)=0,"NO DATE; ",IF(A1008&gt;TODAY(),"FUTURE DATE; ",""))&amp;IF(B1008="","NO WORKER; ",IF(COUNTIF('Workers'!$A$2:$A$61,B1008)=0,"WORKER NOT ON WORKERS SHEET; ",""))&amp;IF(C1008="","NO JOB; ",IF(COUNTIF('Jobs'!$A$2:$A$61,C1008)=0,"JOB NOT ON JOBS SHEET; ",""))&amp;IF(AND(N(G1008)=0,AND(D1008&lt;&gt;"",E1008&lt;&gt;""),N(E1008)&lt;=N(D1008)),"END BEFORE START; ",IF(N(M1008)&lt;=0,"NO HOURS; ",""))&amp;IF(AND(N(A1008)&gt;0,B1008&lt;&gt;"",COUNTIFS('Time Entries'!$A$2:$A$1500,A1008,'Time Entries'!$B$2:$B$1500,B1008,'Time Entries'!$C$2:$C$1500,C1008,'Time Entries'!$M$2:$M$1500,M1008)&gt;1),"POSSIBLE DUPLICATE; ","")&amp;IF(AND(N(A1008)&gt;0,B1008&lt;&gt;"",N('Settings'!$B$2)&gt;0,SUMIFS('Time Entries'!$M$2:$M$1500,'Time Entries'!$A$2:$A$1500,A1008,'Time Entries'!$B$2:$B$1500,B1008)&gt;N('Settings'!$B$2)),"LONG DAY; ","")&amp;IF(AND(N(A1008)&gt;0,N(J1008)&gt;0,N(J1008)-N(A1008)&gt;N('Settings'!$B$4)),"ENTERED LATE; ","")&amp;IF(AND(N(A1008)&gt;0,K1008="",TODAY()-N(A1008)&gt;=N('Settings'!$B$5)),"NOT APPROVED; ","")="","",LEFT(IF(N(A1008)=0,"NO DATE; ",IF(A1008&gt;TODAY(),"FUTURE DATE; ",""))&amp;IF(B1008="","NO WORKER; ",IF(COUNTIF('Workers'!$A$2:$A$61,B1008)=0,"WORKER NOT ON WORKERS SHEET; ",""))&amp;IF(C1008="","NO JOB; ",IF(COUNTIF('Jobs'!$A$2:$A$61,C1008)=0,"JOB NOT ON JOBS SHEET; ",""))&amp;IF(AND(N(G1008)=0,AND(D1008&lt;&gt;"",E1008&lt;&gt;""),N(E1008)&lt;=N(D1008)),"END BEFORE START; ",IF(N(M1008)&lt;=0,"NO HOURS; ",""))&amp;IF(AND(N(A1008)&gt;0,B1008&lt;&gt;"",COUNTIFS('Time Entries'!$A$2:$A$1500,A1008,'Time Entries'!$B$2:$B$1500,B1008,'Time Entries'!$C$2:$C$1500,C1008,'Time Entries'!$M$2:$M$1500,M1008)&gt;1),"POSSIBLE DUPLICATE; ","")&amp;IF(AND(N(A1008)&gt;0,B1008&lt;&gt;"",N('Settings'!$B$2)&gt;0,SUMIFS('Time Entries'!$M$2:$M$1500,'Time Entries'!$A$2:$A$1500,A1008,'Time Entries'!$B$2:$B$1500,B1008)&gt;N('Settings'!$B$2)),"LONG DAY; ","")&amp;IF(AND(N(A1008)&gt;0,N(J1008)&gt;0,N(J1008)-N(A1008)&gt;N('Settings'!$B$4)),"ENTERED LATE; ","")&amp;IF(AND(N(A1008)&gt;0,K1008="",TODAY()-N(A1008)&gt;=N('Settings'!$B$5)),"NOT APPROVED; ",""),LEN(IF(N(A1008)=0,"NO DATE; ",IF(A1008&gt;TODAY(),"FUTURE DATE; ",""))&amp;IF(B1008="","NO WORKER; ",IF(COUNTIF('Workers'!$A$2:$A$61,B1008)=0,"WORKER NOT ON WORKERS SHEET; ",""))&amp;IF(C1008="","NO JOB; ",IF(COUNTIF('Jobs'!$A$2:$A$61,C1008)=0,"JOB NOT ON JOBS SHEET; ",""))&amp;IF(AND(N(G1008)=0,AND(D1008&lt;&gt;"",E1008&lt;&gt;""),N(E1008)&lt;=N(D1008)),"END BEFORE START; ",IF(N(M1008)&lt;=0,"NO HOURS; ",""))&amp;IF(AND(N(A1008)&gt;0,B1008&lt;&gt;"",COUNTIFS('Time Entries'!$A$2:$A$1500,A1008,'Time Entries'!$B$2:$B$1500,B1008,'Time Entries'!$C$2:$C$1500,C1008,'Time Entries'!$M$2:$M$1500,M1008)&gt;1),"POSSIBLE DUPLICATE; ","")&amp;IF(AND(N(A1008)&gt;0,B1008&lt;&gt;"",N('Settings'!$B$2)&gt;0,SUMIFS('Time Entries'!$M$2:$M$1500,'Time Entries'!$A$2:$A$1500,A1008,'Time Entries'!$B$2:$B$1500,B1008)&gt;N('Settings'!$B$2)),"LONG DAY; ","")&amp;IF(AND(N(A1008)&gt;0,N(J1008)&gt;0,N(J1008)-N(A1008)&gt;N('Settings'!$B$4)),"ENTERED LATE; ","")&amp;IF(AND(N(A1008)&gt;0,K1008="",TODAY()-N(A1008)&gt;=N('Settings'!$B$5)),"NOT APPROVED; ",""))-2)))</f>
        <v/>
      </c>
    </row>
    <row r="1009">
      <c r="A1009" s="6" t="n"/>
      <c r="D1009" s="7" t="n"/>
      <c r="E1009" s="7" t="n"/>
      <c r="J1009" s="6" t="n"/>
      <c r="L1009" s="8" t="n"/>
      <c r="M1009" s="9">
        <f>IF(NOT(OR(A1009&lt;&gt;"",B1009&lt;&gt;"",C1009&lt;&gt;"")),"",IF(N(G1009)&gt;0,N(G1009),IF(AND(AND(D1009&lt;&gt;"",E1009&lt;&gt;""),N(E1009)&gt;N(D1009)),ROUND((N(E1009)-N(D1009))*24-N(F1009)/60,2),"")))</f>
        <v/>
      </c>
      <c r="N1009" s="6">
        <f>IF(N(A1009)=0,"",A1009-WEEKDAY(A1009,3))</f>
        <v/>
      </c>
      <c r="O1009" s="8">
        <f>IF(NOT(OR(A1009&lt;&gt;"",B1009&lt;&gt;"",C1009&lt;&gt;"")),"",IF(IF(N(A1009)=0,"NO DATE; ",IF(A1009&gt;TODAY(),"FUTURE DATE; ",""))&amp;IF(B1009="","NO WORKER; ",IF(COUNTIF('Workers'!$A$2:$A$61,B1009)=0,"WORKER NOT ON WORKERS SHEET; ",""))&amp;IF(C1009="","NO JOB; ",IF(COUNTIF('Jobs'!$A$2:$A$61,C1009)=0,"JOB NOT ON JOBS SHEET; ",""))&amp;IF(AND(N(G1009)=0,AND(D1009&lt;&gt;"",E1009&lt;&gt;""),N(E1009)&lt;=N(D1009)),"END BEFORE START; ",IF(N(M1009)&lt;=0,"NO HOURS; ",""))&amp;IF(AND(N(A1009)&gt;0,B1009&lt;&gt;"",COUNTIFS('Time Entries'!$A$2:$A$1500,A1009,'Time Entries'!$B$2:$B$1500,B1009,'Time Entries'!$C$2:$C$1500,C1009,'Time Entries'!$M$2:$M$1500,M1009)&gt;1),"POSSIBLE DUPLICATE; ","")&amp;IF(AND(N(A1009)&gt;0,B1009&lt;&gt;"",N('Settings'!$B$2)&gt;0,SUMIFS('Time Entries'!$M$2:$M$1500,'Time Entries'!$A$2:$A$1500,A1009,'Time Entries'!$B$2:$B$1500,B1009)&gt;N('Settings'!$B$2)),"LONG DAY; ","")&amp;IF(AND(N(A1009)&gt;0,N(J1009)&gt;0,N(J1009)-N(A1009)&gt;N('Settings'!$B$4)),"ENTERED LATE; ","")&amp;IF(AND(N(A1009)&gt;0,K1009="",TODAY()-N(A1009)&gt;=N('Settings'!$B$5)),"NOT APPROVED; ","")="","",LEFT(IF(N(A1009)=0,"NO DATE; ",IF(A1009&gt;TODAY(),"FUTURE DATE; ",""))&amp;IF(B1009="","NO WORKER; ",IF(COUNTIF('Workers'!$A$2:$A$61,B1009)=0,"WORKER NOT ON WORKERS SHEET; ",""))&amp;IF(C1009="","NO JOB; ",IF(COUNTIF('Jobs'!$A$2:$A$61,C1009)=0,"JOB NOT ON JOBS SHEET; ",""))&amp;IF(AND(N(G1009)=0,AND(D1009&lt;&gt;"",E1009&lt;&gt;""),N(E1009)&lt;=N(D1009)),"END BEFORE START; ",IF(N(M1009)&lt;=0,"NO HOURS; ",""))&amp;IF(AND(N(A1009)&gt;0,B1009&lt;&gt;"",COUNTIFS('Time Entries'!$A$2:$A$1500,A1009,'Time Entries'!$B$2:$B$1500,B1009,'Time Entries'!$C$2:$C$1500,C1009,'Time Entries'!$M$2:$M$1500,M1009)&gt;1),"POSSIBLE DUPLICATE; ","")&amp;IF(AND(N(A1009)&gt;0,B1009&lt;&gt;"",N('Settings'!$B$2)&gt;0,SUMIFS('Time Entries'!$M$2:$M$1500,'Time Entries'!$A$2:$A$1500,A1009,'Time Entries'!$B$2:$B$1500,B1009)&gt;N('Settings'!$B$2)),"LONG DAY; ","")&amp;IF(AND(N(A1009)&gt;0,N(J1009)&gt;0,N(J1009)-N(A1009)&gt;N('Settings'!$B$4)),"ENTERED LATE; ","")&amp;IF(AND(N(A1009)&gt;0,K1009="",TODAY()-N(A1009)&gt;=N('Settings'!$B$5)),"NOT APPROVED; ",""),LEN(IF(N(A1009)=0,"NO DATE; ",IF(A1009&gt;TODAY(),"FUTURE DATE; ",""))&amp;IF(B1009="","NO WORKER; ",IF(COUNTIF('Workers'!$A$2:$A$61,B1009)=0,"WORKER NOT ON WORKERS SHEET; ",""))&amp;IF(C1009="","NO JOB; ",IF(COUNTIF('Jobs'!$A$2:$A$61,C1009)=0,"JOB NOT ON JOBS SHEET; ",""))&amp;IF(AND(N(G1009)=0,AND(D1009&lt;&gt;"",E1009&lt;&gt;""),N(E1009)&lt;=N(D1009)),"END BEFORE START; ",IF(N(M1009)&lt;=0,"NO HOURS; ",""))&amp;IF(AND(N(A1009)&gt;0,B1009&lt;&gt;"",COUNTIFS('Time Entries'!$A$2:$A$1500,A1009,'Time Entries'!$B$2:$B$1500,B1009,'Time Entries'!$C$2:$C$1500,C1009,'Time Entries'!$M$2:$M$1500,M1009)&gt;1),"POSSIBLE DUPLICATE; ","")&amp;IF(AND(N(A1009)&gt;0,B1009&lt;&gt;"",N('Settings'!$B$2)&gt;0,SUMIFS('Time Entries'!$M$2:$M$1500,'Time Entries'!$A$2:$A$1500,A1009,'Time Entries'!$B$2:$B$1500,B1009)&gt;N('Settings'!$B$2)),"LONG DAY; ","")&amp;IF(AND(N(A1009)&gt;0,N(J1009)&gt;0,N(J1009)-N(A1009)&gt;N('Settings'!$B$4)),"ENTERED LATE; ","")&amp;IF(AND(N(A1009)&gt;0,K1009="",TODAY()-N(A1009)&gt;=N('Settings'!$B$5)),"NOT APPROVED; ",""))-2)))</f>
        <v/>
      </c>
    </row>
    <row r="1010">
      <c r="A1010" s="6" t="n"/>
      <c r="D1010" s="7" t="n"/>
      <c r="E1010" s="7" t="n"/>
      <c r="J1010" s="6" t="n"/>
      <c r="L1010" s="8" t="n"/>
      <c r="M1010" s="9">
        <f>IF(NOT(OR(A1010&lt;&gt;"",B1010&lt;&gt;"",C1010&lt;&gt;"")),"",IF(N(G1010)&gt;0,N(G1010),IF(AND(AND(D1010&lt;&gt;"",E1010&lt;&gt;""),N(E1010)&gt;N(D1010)),ROUND((N(E1010)-N(D1010))*24-N(F1010)/60,2),"")))</f>
        <v/>
      </c>
      <c r="N1010" s="6">
        <f>IF(N(A1010)=0,"",A1010-WEEKDAY(A1010,3))</f>
        <v/>
      </c>
      <c r="O1010" s="8">
        <f>IF(NOT(OR(A1010&lt;&gt;"",B1010&lt;&gt;"",C1010&lt;&gt;"")),"",IF(IF(N(A1010)=0,"NO DATE; ",IF(A1010&gt;TODAY(),"FUTURE DATE; ",""))&amp;IF(B1010="","NO WORKER; ",IF(COUNTIF('Workers'!$A$2:$A$61,B1010)=0,"WORKER NOT ON WORKERS SHEET; ",""))&amp;IF(C1010="","NO JOB; ",IF(COUNTIF('Jobs'!$A$2:$A$61,C1010)=0,"JOB NOT ON JOBS SHEET; ",""))&amp;IF(AND(N(G1010)=0,AND(D1010&lt;&gt;"",E1010&lt;&gt;""),N(E1010)&lt;=N(D1010)),"END BEFORE START; ",IF(N(M1010)&lt;=0,"NO HOURS; ",""))&amp;IF(AND(N(A1010)&gt;0,B1010&lt;&gt;"",COUNTIFS('Time Entries'!$A$2:$A$1500,A1010,'Time Entries'!$B$2:$B$1500,B1010,'Time Entries'!$C$2:$C$1500,C1010,'Time Entries'!$M$2:$M$1500,M1010)&gt;1),"POSSIBLE DUPLICATE; ","")&amp;IF(AND(N(A1010)&gt;0,B1010&lt;&gt;"",N('Settings'!$B$2)&gt;0,SUMIFS('Time Entries'!$M$2:$M$1500,'Time Entries'!$A$2:$A$1500,A1010,'Time Entries'!$B$2:$B$1500,B1010)&gt;N('Settings'!$B$2)),"LONG DAY; ","")&amp;IF(AND(N(A1010)&gt;0,N(J1010)&gt;0,N(J1010)-N(A1010)&gt;N('Settings'!$B$4)),"ENTERED LATE; ","")&amp;IF(AND(N(A1010)&gt;0,K1010="",TODAY()-N(A1010)&gt;=N('Settings'!$B$5)),"NOT APPROVED; ","")="","",LEFT(IF(N(A1010)=0,"NO DATE; ",IF(A1010&gt;TODAY(),"FUTURE DATE; ",""))&amp;IF(B1010="","NO WORKER; ",IF(COUNTIF('Workers'!$A$2:$A$61,B1010)=0,"WORKER NOT ON WORKERS SHEET; ",""))&amp;IF(C1010="","NO JOB; ",IF(COUNTIF('Jobs'!$A$2:$A$61,C1010)=0,"JOB NOT ON JOBS SHEET; ",""))&amp;IF(AND(N(G1010)=0,AND(D1010&lt;&gt;"",E1010&lt;&gt;""),N(E1010)&lt;=N(D1010)),"END BEFORE START; ",IF(N(M1010)&lt;=0,"NO HOURS; ",""))&amp;IF(AND(N(A1010)&gt;0,B1010&lt;&gt;"",COUNTIFS('Time Entries'!$A$2:$A$1500,A1010,'Time Entries'!$B$2:$B$1500,B1010,'Time Entries'!$C$2:$C$1500,C1010,'Time Entries'!$M$2:$M$1500,M1010)&gt;1),"POSSIBLE DUPLICATE; ","")&amp;IF(AND(N(A1010)&gt;0,B1010&lt;&gt;"",N('Settings'!$B$2)&gt;0,SUMIFS('Time Entries'!$M$2:$M$1500,'Time Entries'!$A$2:$A$1500,A1010,'Time Entries'!$B$2:$B$1500,B1010)&gt;N('Settings'!$B$2)),"LONG DAY; ","")&amp;IF(AND(N(A1010)&gt;0,N(J1010)&gt;0,N(J1010)-N(A1010)&gt;N('Settings'!$B$4)),"ENTERED LATE; ","")&amp;IF(AND(N(A1010)&gt;0,K1010="",TODAY()-N(A1010)&gt;=N('Settings'!$B$5)),"NOT APPROVED; ",""),LEN(IF(N(A1010)=0,"NO DATE; ",IF(A1010&gt;TODAY(),"FUTURE DATE; ",""))&amp;IF(B1010="","NO WORKER; ",IF(COUNTIF('Workers'!$A$2:$A$61,B1010)=0,"WORKER NOT ON WORKERS SHEET; ",""))&amp;IF(C1010="","NO JOB; ",IF(COUNTIF('Jobs'!$A$2:$A$61,C1010)=0,"JOB NOT ON JOBS SHEET; ",""))&amp;IF(AND(N(G1010)=0,AND(D1010&lt;&gt;"",E1010&lt;&gt;""),N(E1010)&lt;=N(D1010)),"END BEFORE START; ",IF(N(M1010)&lt;=0,"NO HOURS; ",""))&amp;IF(AND(N(A1010)&gt;0,B1010&lt;&gt;"",COUNTIFS('Time Entries'!$A$2:$A$1500,A1010,'Time Entries'!$B$2:$B$1500,B1010,'Time Entries'!$C$2:$C$1500,C1010,'Time Entries'!$M$2:$M$1500,M1010)&gt;1),"POSSIBLE DUPLICATE; ","")&amp;IF(AND(N(A1010)&gt;0,B1010&lt;&gt;"",N('Settings'!$B$2)&gt;0,SUMIFS('Time Entries'!$M$2:$M$1500,'Time Entries'!$A$2:$A$1500,A1010,'Time Entries'!$B$2:$B$1500,B1010)&gt;N('Settings'!$B$2)),"LONG DAY; ","")&amp;IF(AND(N(A1010)&gt;0,N(J1010)&gt;0,N(J1010)-N(A1010)&gt;N('Settings'!$B$4)),"ENTERED LATE; ","")&amp;IF(AND(N(A1010)&gt;0,K1010="",TODAY()-N(A1010)&gt;=N('Settings'!$B$5)),"NOT APPROVED; ",""))-2)))</f>
        <v/>
      </c>
    </row>
    <row r="1011">
      <c r="A1011" s="6" t="n"/>
      <c r="D1011" s="7" t="n"/>
      <c r="E1011" s="7" t="n"/>
      <c r="J1011" s="6" t="n"/>
      <c r="L1011" s="8" t="n"/>
      <c r="M1011" s="9">
        <f>IF(NOT(OR(A1011&lt;&gt;"",B1011&lt;&gt;"",C1011&lt;&gt;"")),"",IF(N(G1011)&gt;0,N(G1011),IF(AND(AND(D1011&lt;&gt;"",E1011&lt;&gt;""),N(E1011)&gt;N(D1011)),ROUND((N(E1011)-N(D1011))*24-N(F1011)/60,2),"")))</f>
        <v/>
      </c>
      <c r="N1011" s="6">
        <f>IF(N(A1011)=0,"",A1011-WEEKDAY(A1011,3))</f>
        <v/>
      </c>
      <c r="O1011" s="8">
        <f>IF(NOT(OR(A1011&lt;&gt;"",B1011&lt;&gt;"",C1011&lt;&gt;"")),"",IF(IF(N(A1011)=0,"NO DATE; ",IF(A1011&gt;TODAY(),"FUTURE DATE; ",""))&amp;IF(B1011="","NO WORKER; ",IF(COUNTIF('Workers'!$A$2:$A$61,B1011)=0,"WORKER NOT ON WORKERS SHEET; ",""))&amp;IF(C1011="","NO JOB; ",IF(COUNTIF('Jobs'!$A$2:$A$61,C1011)=0,"JOB NOT ON JOBS SHEET; ",""))&amp;IF(AND(N(G1011)=0,AND(D1011&lt;&gt;"",E1011&lt;&gt;""),N(E1011)&lt;=N(D1011)),"END BEFORE START; ",IF(N(M1011)&lt;=0,"NO HOURS; ",""))&amp;IF(AND(N(A1011)&gt;0,B1011&lt;&gt;"",COUNTIFS('Time Entries'!$A$2:$A$1500,A1011,'Time Entries'!$B$2:$B$1500,B1011,'Time Entries'!$C$2:$C$1500,C1011,'Time Entries'!$M$2:$M$1500,M1011)&gt;1),"POSSIBLE DUPLICATE; ","")&amp;IF(AND(N(A1011)&gt;0,B1011&lt;&gt;"",N('Settings'!$B$2)&gt;0,SUMIFS('Time Entries'!$M$2:$M$1500,'Time Entries'!$A$2:$A$1500,A1011,'Time Entries'!$B$2:$B$1500,B1011)&gt;N('Settings'!$B$2)),"LONG DAY; ","")&amp;IF(AND(N(A1011)&gt;0,N(J1011)&gt;0,N(J1011)-N(A1011)&gt;N('Settings'!$B$4)),"ENTERED LATE; ","")&amp;IF(AND(N(A1011)&gt;0,K1011="",TODAY()-N(A1011)&gt;=N('Settings'!$B$5)),"NOT APPROVED; ","")="","",LEFT(IF(N(A1011)=0,"NO DATE; ",IF(A1011&gt;TODAY(),"FUTURE DATE; ",""))&amp;IF(B1011="","NO WORKER; ",IF(COUNTIF('Workers'!$A$2:$A$61,B1011)=0,"WORKER NOT ON WORKERS SHEET; ",""))&amp;IF(C1011="","NO JOB; ",IF(COUNTIF('Jobs'!$A$2:$A$61,C1011)=0,"JOB NOT ON JOBS SHEET; ",""))&amp;IF(AND(N(G1011)=0,AND(D1011&lt;&gt;"",E1011&lt;&gt;""),N(E1011)&lt;=N(D1011)),"END BEFORE START; ",IF(N(M1011)&lt;=0,"NO HOURS; ",""))&amp;IF(AND(N(A1011)&gt;0,B1011&lt;&gt;"",COUNTIFS('Time Entries'!$A$2:$A$1500,A1011,'Time Entries'!$B$2:$B$1500,B1011,'Time Entries'!$C$2:$C$1500,C1011,'Time Entries'!$M$2:$M$1500,M1011)&gt;1),"POSSIBLE DUPLICATE; ","")&amp;IF(AND(N(A1011)&gt;0,B1011&lt;&gt;"",N('Settings'!$B$2)&gt;0,SUMIFS('Time Entries'!$M$2:$M$1500,'Time Entries'!$A$2:$A$1500,A1011,'Time Entries'!$B$2:$B$1500,B1011)&gt;N('Settings'!$B$2)),"LONG DAY; ","")&amp;IF(AND(N(A1011)&gt;0,N(J1011)&gt;0,N(J1011)-N(A1011)&gt;N('Settings'!$B$4)),"ENTERED LATE; ","")&amp;IF(AND(N(A1011)&gt;0,K1011="",TODAY()-N(A1011)&gt;=N('Settings'!$B$5)),"NOT APPROVED; ",""),LEN(IF(N(A1011)=0,"NO DATE; ",IF(A1011&gt;TODAY(),"FUTURE DATE; ",""))&amp;IF(B1011="","NO WORKER; ",IF(COUNTIF('Workers'!$A$2:$A$61,B1011)=0,"WORKER NOT ON WORKERS SHEET; ",""))&amp;IF(C1011="","NO JOB; ",IF(COUNTIF('Jobs'!$A$2:$A$61,C1011)=0,"JOB NOT ON JOBS SHEET; ",""))&amp;IF(AND(N(G1011)=0,AND(D1011&lt;&gt;"",E1011&lt;&gt;""),N(E1011)&lt;=N(D1011)),"END BEFORE START; ",IF(N(M1011)&lt;=0,"NO HOURS; ",""))&amp;IF(AND(N(A1011)&gt;0,B1011&lt;&gt;"",COUNTIFS('Time Entries'!$A$2:$A$1500,A1011,'Time Entries'!$B$2:$B$1500,B1011,'Time Entries'!$C$2:$C$1500,C1011,'Time Entries'!$M$2:$M$1500,M1011)&gt;1),"POSSIBLE DUPLICATE; ","")&amp;IF(AND(N(A1011)&gt;0,B1011&lt;&gt;"",N('Settings'!$B$2)&gt;0,SUMIFS('Time Entries'!$M$2:$M$1500,'Time Entries'!$A$2:$A$1500,A1011,'Time Entries'!$B$2:$B$1500,B1011)&gt;N('Settings'!$B$2)),"LONG DAY; ","")&amp;IF(AND(N(A1011)&gt;0,N(J1011)&gt;0,N(J1011)-N(A1011)&gt;N('Settings'!$B$4)),"ENTERED LATE; ","")&amp;IF(AND(N(A1011)&gt;0,K1011="",TODAY()-N(A1011)&gt;=N('Settings'!$B$5)),"NOT APPROVED; ",""))-2)))</f>
        <v/>
      </c>
    </row>
    <row r="1012">
      <c r="A1012" s="6" t="n"/>
      <c r="D1012" s="7" t="n"/>
      <c r="E1012" s="7" t="n"/>
      <c r="J1012" s="6" t="n"/>
      <c r="L1012" s="8" t="n"/>
      <c r="M1012" s="9">
        <f>IF(NOT(OR(A1012&lt;&gt;"",B1012&lt;&gt;"",C1012&lt;&gt;"")),"",IF(N(G1012)&gt;0,N(G1012),IF(AND(AND(D1012&lt;&gt;"",E1012&lt;&gt;""),N(E1012)&gt;N(D1012)),ROUND((N(E1012)-N(D1012))*24-N(F1012)/60,2),"")))</f>
        <v/>
      </c>
      <c r="N1012" s="6">
        <f>IF(N(A1012)=0,"",A1012-WEEKDAY(A1012,3))</f>
        <v/>
      </c>
      <c r="O1012" s="8">
        <f>IF(NOT(OR(A1012&lt;&gt;"",B1012&lt;&gt;"",C1012&lt;&gt;"")),"",IF(IF(N(A1012)=0,"NO DATE; ",IF(A1012&gt;TODAY(),"FUTURE DATE; ",""))&amp;IF(B1012="","NO WORKER; ",IF(COUNTIF('Workers'!$A$2:$A$61,B1012)=0,"WORKER NOT ON WORKERS SHEET; ",""))&amp;IF(C1012="","NO JOB; ",IF(COUNTIF('Jobs'!$A$2:$A$61,C1012)=0,"JOB NOT ON JOBS SHEET; ",""))&amp;IF(AND(N(G1012)=0,AND(D1012&lt;&gt;"",E1012&lt;&gt;""),N(E1012)&lt;=N(D1012)),"END BEFORE START; ",IF(N(M1012)&lt;=0,"NO HOURS; ",""))&amp;IF(AND(N(A1012)&gt;0,B1012&lt;&gt;"",COUNTIFS('Time Entries'!$A$2:$A$1500,A1012,'Time Entries'!$B$2:$B$1500,B1012,'Time Entries'!$C$2:$C$1500,C1012,'Time Entries'!$M$2:$M$1500,M1012)&gt;1),"POSSIBLE DUPLICATE; ","")&amp;IF(AND(N(A1012)&gt;0,B1012&lt;&gt;"",N('Settings'!$B$2)&gt;0,SUMIFS('Time Entries'!$M$2:$M$1500,'Time Entries'!$A$2:$A$1500,A1012,'Time Entries'!$B$2:$B$1500,B1012)&gt;N('Settings'!$B$2)),"LONG DAY; ","")&amp;IF(AND(N(A1012)&gt;0,N(J1012)&gt;0,N(J1012)-N(A1012)&gt;N('Settings'!$B$4)),"ENTERED LATE; ","")&amp;IF(AND(N(A1012)&gt;0,K1012="",TODAY()-N(A1012)&gt;=N('Settings'!$B$5)),"NOT APPROVED; ","")="","",LEFT(IF(N(A1012)=0,"NO DATE; ",IF(A1012&gt;TODAY(),"FUTURE DATE; ",""))&amp;IF(B1012="","NO WORKER; ",IF(COUNTIF('Workers'!$A$2:$A$61,B1012)=0,"WORKER NOT ON WORKERS SHEET; ",""))&amp;IF(C1012="","NO JOB; ",IF(COUNTIF('Jobs'!$A$2:$A$61,C1012)=0,"JOB NOT ON JOBS SHEET; ",""))&amp;IF(AND(N(G1012)=0,AND(D1012&lt;&gt;"",E1012&lt;&gt;""),N(E1012)&lt;=N(D1012)),"END BEFORE START; ",IF(N(M1012)&lt;=0,"NO HOURS; ",""))&amp;IF(AND(N(A1012)&gt;0,B1012&lt;&gt;"",COUNTIFS('Time Entries'!$A$2:$A$1500,A1012,'Time Entries'!$B$2:$B$1500,B1012,'Time Entries'!$C$2:$C$1500,C1012,'Time Entries'!$M$2:$M$1500,M1012)&gt;1),"POSSIBLE DUPLICATE; ","")&amp;IF(AND(N(A1012)&gt;0,B1012&lt;&gt;"",N('Settings'!$B$2)&gt;0,SUMIFS('Time Entries'!$M$2:$M$1500,'Time Entries'!$A$2:$A$1500,A1012,'Time Entries'!$B$2:$B$1500,B1012)&gt;N('Settings'!$B$2)),"LONG DAY; ","")&amp;IF(AND(N(A1012)&gt;0,N(J1012)&gt;0,N(J1012)-N(A1012)&gt;N('Settings'!$B$4)),"ENTERED LATE; ","")&amp;IF(AND(N(A1012)&gt;0,K1012="",TODAY()-N(A1012)&gt;=N('Settings'!$B$5)),"NOT APPROVED; ",""),LEN(IF(N(A1012)=0,"NO DATE; ",IF(A1012&gt;TODAY(),"FUTURE DATE; ",""))&amp;IF(B1012="","NO WORKER; ",IF(COUNTIF('Workers'!$A$2:$A$61,B1012)=0,"WORKER NOT ON WORKERS SHEET; ",""))&amp;IF(C1012="","NO JOB; ",IF(COUNTIF('Jobs'!$A$2:$A$61,C1012)=0,"JOB NOT ON JOBS SHEET; ",""))&amp;IF(AND(N(G1012)=0,AND(D1012&lt;&gt;"",E1012&lt;&gt;""),N(E1012)&lt;=N(D1012)),"END BEFORE START; ",IF(N(M1012)&lt;=0,"NO HOURS; ",""))&amp;IF(AND(N(A1012)&gt;0,B1012&lt;&gt;"",COUNTIFS('Time Entries'!$A$2:$A$1500,A1012,'Time Entries'!$B$2:$B$1500,B1012,'Time Entries'!$C$2:$C$1500,C1012,'Time Entries'!$M$2:$M$1500,M1012)&gt;1),"POSSIBLE DUPLICATE; ","")&amp;IF(AND(N(A1012)&gt;0,B1012&lt;&gt;"",N('Settings'!$B$2)&gt;0,SUMIFS('Time Entries'!$M$2:$M$1500,'Time Entries'!$A$2:$A$1500,A1012,'Time Entries'!$B$2:$B$1500,B1012)&gt;N('Settings'!$B$2)),"LONG DAY; ","")&amp;IF(AND(N(A1012)&gt;0,N(J1012)&gt;0,N(J1012)-N(A1012)&gt;N('Settings'!$B$4)),"ENTERED LATE; ","")&amp;IF(AND(N(A1012)&gt;0,K1012="",TODAY()-N(A1012)&gt;=N('Settings'!$B$5)),"NOT APPROVED; ",""))-2)))</f>
        <v/>
      </c>
    </row>
    <row r="1013">
      <c r="A1013" s="6" t="n"/>
      <c r="D1013" s="7" t="n"/>
      <c r="E1013" s="7" t="n"/>
      <c r="J1013" s="6" t="n"/>
      <c r="L1013" s="8" t="n"/>
      <c r="M1013" s="9">
        <f>IF(NOT(OR(A1013&lt;&gt;"",B1013&lt;&gt;"",C1013&lt;&gt;"")),"",IF(N(G1013)&gt;0,N(G1013),IF(AND(AND(D1013&lt;&gt;"",E1013&lt;&gt;""),N(E1013)&gt;N(D1013)),ROUND((N(E1013)-N(D1013))*24-N(F1013)/60,2),"")))</f>
        <v/>
      </c>
      <c r="N1013" s="6">
        <f>IF(N(A1013)=0,"",A1013-WEEKDAY(A1013,3))</f>
        <v/>
      </c>
      <c r="O1013" s="8">
        <f>IF(NOT(OR(A1013&lt;&gt;"",B1013&lt;&gt;"",C1013&lt;&gt;"")),"",IF(IF(N(A1013)=0,"NO DATE; ",IF(A1013&gt;TODAY(),"FUTURE DATE; ",""))&amp;IF(B1013="","NO WORKER; ",IF(COUNTIF('Workers'!$A$2:$A$61,B1013)=0,"WORKER NOT ON WORKERS SHEET; ",""))&amp;IF(C1013="","NO JOB; ",IF(COUNTIF('Jobs'!$A$2:$A$61,C1013)=0,"JOB NOT ON JOBS SHEET; ",""))&amp;IF(AND(N(G1013)=0,AND(D1013&lt;&gt;"",E1013&lt;&gt;""),N(E1013)&lt;=N(D1013)),"END BEFORE START; ",IF(N(M1013)&lt;=0,"NO HOURS; ",""))&amp;IF(AND(N(A1013)&gt;0,B1013&lt;&gt;"",COUNTIFS('Time Entries'!$A$2:$A$1500,A1013,'Time Entries'!$B$2:$B$1500,B1013,'Time Entries'!$C$2:$C$1500,C1013,'Time Entries'!$M$2:$M$1500,M1013)&gt;1),"POSSIBLE DUPLICATE; ","")&amp;IF(AND(N(A1013)&gt;0,B1013&lt;&gt;"",N('Settings'!$B$2)&gt;0,SUMIFS('Time Entries'!$M$2:$M$1500,'Time Entries'!$A$2:$A$1500,A1013,'Time Entries'!$B$2:$B$1500,B1013)&gt;N('Settings'!$B$2)),"LONG DAY; ","")&amp;IF(AND(N(A1013)&gt;0,N(J1013)&gt;0,N(J1013)-N(A1013)&gt;N('Settings'!$B$4)),"ENTERED LATE; ","")&amp;IF(AND(N(A1013)&gt;0,K1013="",TODAY()-N(A1013)&gt;=N('Settings'!$B$5)),"NOT APPROVED; ","")="","",LEFT(IF(N(A1013)=0,"NO DATE; ",IF(A1013&gt;TODAY(),"FUTURE DATE; ",""))&amp;IF(B1013="","NO WORKER; ",IF(COUNTIF('Workers'!$A$2:$A$61,B1013)=0,"WORKER NOT ON WORKERS SHEET; ",""))&amp;IF(C1013="","NO JOB; ",IF(COUNTIF('Jobs'!$A$2:$A$61,C1013)=0,"JOB NOT ON JOBS SHEET; ",""))&amp;IF(AND(N(G1013)=0,AND(D1013&lt;&gt;"",E1013&lt;&gt;""),N(E1013)&lt;=N(D1013)),"END BEFORE START; ",IF(N(M1013)&lt;=0,"NO HOURS; ",""))&amp;IF(AND(N(A1013)&gt;0,B1013&lt;&gt;"",COUNTIFS('Time Entries'!$A$2:$A$1500,A1013,'Time Entries'!$B$2:$B$1500,B1013,'Time Entries'!$C$2:$C$1500,C1013,'Time Entries'!$M$2:$M$1500,M1013)&gt;1),"POSSIBLE DUPLICATE; ","")&amp;IF(AND(N(A1013)&gt;0,B1013&lt;&gt;"",N('Settings'!$B$2)&gt;0,SUMIFS('Time Entries'!$M$2:$M$1500,'Time Entries'!$A$2:$A$1500,A1013,'Time Entries'!$B$2:$B$1500,B1013)&gt;N('Settings'!$B$2)),"LONG DAY; ","")&amp;IF(AND(N(A1013)&gt;0,N(J1013)&gt;0,N(J1013)-N(A1013)&gt;N('Settings'!$B$4)),"ENTERED LATE; ","")&amp;IF(AND(N(A1013)&gt;0,K1013="",TODAY()-N(A1013)&gt;=N('Settings'!$B$5)),"NOT APPROVED; ",""),LEN(IF(N(A1013)=0,"NO DATE; ",IF(A1013&gt;TODAY(),"FUTURE DATE; ",""))&amp;IF(B1013="","NO WORKER; ",IF(COUNTIF('Workers'!$A$2:$A$61,B1013)=0,"WORKER NOT ON WORKERS SHEET; ",""))&amp;IF(C1013="","NO JOB; ",IF(COUNTIF('Jobs'!$A$2:$A$61,C1013)=0,"JOB NOT ON JOBS SHEET; ",""))&amp;IF(AND(N(G1013)=0,AND(D1013&lt;&gt;"",E1013&lt;&gt;""),N(E1013)&lt;=N(D1013)),"END BEFORE START; ",IF(N(M1013)&lt;=0,"NO HOURS; ",""))&amp;IF(AND(N(A1013)&gt;0,B1013&lt;&gt;"",COUNTIFS('Time Entries'!$A$2:$A$1500,A1013,'Time Entries'!$B$2:$B$1500,B1013,'Time Entries'!$C$2:$C$1500,C1013,'Time Entries'!$M$2:$M$1500,M1013)&gt;1),"POSSIBLE DUPLICATE; ","")&amp;IF(AND(N(A1013)&gt;0,B1013&lt;&gt;"",N('Settings'!$B$2)&gt;0,SUMIFS('Time Entries'!$M$2:$M$1500,'Time Entries'!$A$2:$A$1500,A1013,'Time Entries'!$B$2:$B$1500,B1013)&gt;N('Settings'!$B$2)),"LONG DAY; ","")&amp;IF(AND(N(A1013)&gt;0,N(J1013)&gt;0,N(J1013)-N(A1013)&gt;N('Settings'!$B$4)),"ENTERED LATE; ","")&amp;IF(AND(N(A1013)&gt;0,K1013="",TODAY()-N(A1013)&gt;=N('Settings'!$B$5)),"NOT APPROVED; ",""))-2)))</f>
        <v/>
      </c>
    </row>
    <row r="1014">
      <c r="A1014" s="6" t="n"/>
      <c r="D1014" s="7" t="n"/>
      <c r="E1014" s="7" t="n"/>
      <c r="J1014" s="6" t="n"/>
      <c r="L1014" s="8" t="n"/>
      <c r="M1014" s="9">
        <f>IF(NOT(OR(A1014&lt;&gt;"",B1014&lt;&gt;"",C1014&lt;&gt;"")),"",IF(N(G1014)&gt;0,N(G1014),IF(AND(AND(D1014&lt;&gt;"",E1014&lt;&gt;""),N(E1014)&gt;N(D1014)),ROUND((N(E1014)-N(D1014))*24-N(F1014)/60,2),"")))</f>
        <v/>
      </c>
      <c r="N1014" s="6">
        <f>IF(N(A1014)=0,"",A1014-WEEKDAY(A1014,3))</f>
        <v/>
      </c>
      <c r="O1014" s="8">
        <f>IF(NOT(OR(A1014&lt;&gt;"",B1014&lt;&gt;"",C1014&lt;&gt;"")),"",IF(IF(N(A1014)=0,"NO DATE; ",IF(A1014&gt;TODAY(),"FUTURE DATE; ",""))&amp;IF(B1014="","NO WORKER; ",IF(COUNTIF('Workers'!$A$2:$A$61,B1014)=0,"WORKER NOT ON WORKERS SHEET; ",""))&amp;IF(C1014="","NO JOB; ",IF(COUNTIF('Jobs'!$A$2:$A$61,C1014)=0,"JOB NOT ON JOBS SHEET; ",""))&amp;IF(AND(N(G1014)=0,AND(D1014&lt;&gt;"",E1014&lt;&gt;""),N(E1014)&lt;=N(D1014)),"END BEFORE START; ",IF(N(M1014)&lt;=0,"NO HOURS; ",""))&amp;IF(AND(N(A1014)&gt;0,B1014&lt;&gt;"",COUNTIFS('Time Entries'!$A$2:$A$1500,A1014,'Time Entries'!$B$2:$B$1500,B1014,'Time Entries'!$C$2:$C$1500,C1014,'Time Entries'!$M$2:$M$1500,M1014)&gt;1),"POSSIBLE DUPLICATE; ","")&amp;IF(AND(N(A1014)&gt;0,B1014&lt;&gt;"",N('Settings'!$B$2)&gt;0,SUMIFS('Time Entries'!$M$2:$M$1500,'Time Entries'!$A$2:$A$1500,A1014,'Time Entries'!$B$2:$B$1500,B1014)&gt;N('Settings'!$B$2)),"LONG DAY; ","")&amp;IF(AND(N(A1014)&gt;0,N(J1014)&gt;0,N(J1014)-N(A1014)&gt;N('Settings'!$B$4)),"ENTERED LATE; ","")&amp;IF(AND(N(A1014)&gt;0,K1014="",TODAY()-N(A1014)&gt;=N('Settings'!$B$5)),"NOT APPROVED; ","")="","",LEFT(IF(N(A1014)=0,"NO DATE; ",IF(A1014&gt;TODAY(),"FUTURE DATE; ",""))&amp;IF(B1014="","NO WORKER; ",IF(COUNTIF('Workers'!$A$2:$A$61,B1014)=0,"WORKER NOT ON WORKERS SHEET; ",""))&amp;IF(C1014="","NO JOB; ",IF(COUNTIF('Jobs'!$A$2:$A$61,C1014)=0,"JOB NOT ON JOBS SHEET; ",""))&amp;IF(AND(N(G1014)=0,AND(D1014&lt;&gt;"",E1014&lt;&gt;""),N(E1014)&lt;=N(D1014)),"END BEFORE START; ",IF(N(M1014)&lt;=0,"NO HOURS; ",""))&amp;IF(AND(N(A1014)&gt;0,B1014&lt;&gt;"",COUNTIFS('Time Entries'!$A$2:$A$1500,A1014,'Time Entries'!$B$2:$B$1500,B1014,'Time Entries'!$C$2:$C$1500,C1014,'Time Entries'!$M$2:$M$1500,M1014)&gt;1),"POSSIBLE DUPLICATE; ","")&amp;IF(AND(N(A1014)&gt;0,B1014&lt;&gt;"",N('Settings'!$B$2)&gt;0,SUMIFS('Time Entries'!$M$2:$M$1500,'Time Entries'!$A$2:$A$1500,A1014,'Time Entries'!$B$2:$B$1500,B1014)&gt;N('Settings'!$B$2)),"LONG DAY; ","")&amp;IF(AND(N(A1014)&gt;0,N(J1014)&gt;0,N(J1014)-N(A1014)&gt;N('Settings'!$B$4)),"ENTERED LATE; ","")&amp;IF(AND(N(A1014)&gt;0,K1014="",TODAY()-N(A1014)&gt;=N('Settings'!$B$5)),"NOT APPROVED; ",""),LEN(IF(N(A1014)=0,"NO DATE; ",IF(A1014&gt;TODAY(),"FUTURE DATE; ",""))&amp;IF(B1014="","NO WORKER; ",IF(COUNTIF('Workers'!$A$2:$A$61,B1014)=0,"WORKER NOT ON WORKERS SHEET; ",""))&amp;IF(C1014="","NO JOB; ",IF(COUNTIF('Jobs'!$A$2:$A$61,C1014)=0,"JOB NOT ON JOBS SHEET; ",""))&amp;IF(AND(N(G1014)=0,AND(D1014&lt;&gt;"",E1014&lt;&gt;""),N(E1014)&lt;=N(D1014)),"END BEFORE START; ",IF(N(M1014)&lt;=0,"NO HOURS; ",""))&amp;IF(AND(N(A1014)&gt;0,B1014&lt;&gt;"",COUNTIFS('Time Entries'!$A$2:$A$1500,A1014,'Time Entries'!$B$2:$B$1500,B1014,'Time Entries'!$C$2:$C$1500,C1014,'Time Entries'!$M$2:$M$1500,M1014)&gt;1),"POSSIBLE DUPLICATE; ","")&amp;IF(AND(N(A1014)&gt;0,B1014&lt;&gt;"",N('Settings'!$B$2)&gt;0,SUMIFS('Time Entries'!$M$2:$M$1500,'Time Entries'!$A$2:$A$1500,A1014,'Time Entries'!$B$2:$B$1500,B1014)&gt;N('Settings'!$B$2)),"LONG DAY; ","")&amp;IF(AND(N(A1014)&gt;0,N(J1014)&gt;0,N(J1014)-N(A1014)&gt;N('Settings'!$B$4)),"ENTERED LATE; ","")&amp;IF(AND(N(A1014)&gt;0,K1014="",TODAY()-N(A1014)&gt;=N('Settings'!$B$5)),"NOT APPROVED; ",""))-2)))</f>
        <v/>
      </c>
    </row>
    <row r="1015">
      <c r="A1015" s="6" t="n"/>
      <c r="D1015" s="7" t="n"/>
      <c r="E1015" s="7" t="n"/>
      <c r="J1015" s="6" t="n"/>
      <c r="L1015" s="8" t="n"/>
      <c r="M1015" s="9">
        <f>IF(NOT(OR(A1015&lt;&gt;"",B1015&lt;&gt;"",C1015&lt;&gt;"")),"",IF(N(G1015)&gt;0,N(G1015),IF(AND(AND(D1015&lt;&gt;"",E1015&lt;&gt;""),N(E1015)&gt;N(D1015)),ROUND((N(E1015)-N(D1015))*24-N(F1015)/60,2),"")))</f>
        <v/>
      </c>
      <c r="N1015" s="6">
        <f>IF(N(A1015)=0,"",A1015-WEEKDAY(A1015,3))</f>
        <v/>
      </c>
      <c r="O1015" s="8">
        <f>IF(NOT(OR(A1015&lt;&gt;"",B1015&lt;&gt;"",C1015&lt;&gt;"")),"",IF(IF(N(A1015)=0,"NO DATE; ",IF(A1015&gt;TODAY(),"FUTURE DATE; ",""))&amp;IF(B1015="","NO WORKER; ",IF(COUNTIF('Workers'!$A$2:$A$61,B1015)=0,"WORKER NOT ON WORKERS SHEET; ",""))&amp;IF(C1015="","NO JOB; ",IF(COUNTIF('Jobs'!$A$2:$A$61,C1015)=0,"JOB NOT ON JOBS SHEET; ",""))&amp;IF(AND(N(G1015)=0,AND(D1015&lt;&gt;"",E1015&lt;&gt;""),N(E1015)&lt;=N(D1015)),"END BEFORE START; ",IF(N(M1015)&lt;=0,"NO HOURS; ",""))&amp;IF(AND(N(A1015)&gt;0,B1015&lt;&gt;"",COUNTIFS('Time Entries'!$A$2:$A$1500,A1015,'Time Entries'!$B$2:$B$1500,B1015,'Time Entries'!$C$2:$C$1500,C1015,'Time Entries'!$M$2:$M$1500,M1015)&gt;1),"POSSIBLE DUPLICATE; ","")&amp;IF(AND(N(A1015)&gt;0,B1015&lt;&gt;"",N('Settings'!$B$2)&gt;0,SUMIFS('Time Entries'!$M$2:$M$1500,'Time Entries'!$A$2:$A$1500,A1015,'Time Entries'!$B$2:$B$1500,B1015)&gt;N('Settings'!$B$2)),"LONG DAY; ","")&amp;IF(AND(N(A1015)&gt;0,N(J1015)&gt;0,N(J1015)-N(A1015)&gt;N('Settings'!$B$4)),"ENTERED LATE; ","")&amp;IF(AND(N(A1015)&gt;0,K1015="",TODAY()-N(A1015)&gt;=N('Settings'!$B$5)),"NOT APPROVED; ","")="","",LEFT(IF(N(A1015)=0,"NO DATE; ",IF(A1015&gt;TODAY(),"FUTURE DATE; ",""))&amp;IF(B1015="","NO WORKER; ",IF(COUNTIF('Workers'!$A$2:$A$61,B1015)=0,"WORKER NOT ON WORKERS SHEET; ",""))&amp;IF(C1015="","NO JOB; ",IF(COUNTIF('Jobs'!$A$2:$A$61,C1015)=0,"JOB NOT ON JOBS SHEET; ",""))&amp;IF(AND(N(G1015)=0,AND(D1015&lt;&gt;"",E1015&lt;&gt;""),N(E1015)&lt;=N(D1015)),"END BEFORE START; ",IF(N(M1015)&lt;=0,"NO HOURS; ",""))&amp;IF(AND(N(A1015)&gt;0,B1015&lt;&gt;"",COUNTIFS('Time Entries'!$A$2:$A$1500,A1015,'Time Entries'!$B$2:$B$1500,B1015,'Time Entries'!$C$2:$C$1500,C1015,'Time Entries'!$M$2:$M$1500,M1015)&gt;1),"POSSIBLE DUPLICATE; ","")&amp;IF(AND(N(A1015)&gt;0,B1015&lt;&gt;"",N('Settings'!$B$2)&gt;0,SUMIFS('Time Entries'!$M$2:$M$1500,'Time Entries'!$A$2:$A$1500,A1015,'Time Entries'!$B$2:$B$1500,B1015)&gt;N('Settings'!$B$2)),"LONG DAY; ","")&amp;IF(AND(N(A1015)&gt;0,N(J1015)&gt;0,N(J1015)-N(A1015)&gt;N('Settings'!$B$4)),"ENTERED LATE; ","")&amp;IF(AND(N(A1015)&gt;0,K1015="",TODAY()-N(A1015)&gt;=N('Settings'!$B$5)),"NOT APPROVED; ",""),LEN(IF(N(A1015)=0,"NO DATE; ",IF(A1015&gt;TODAY(),"FUTURE DATE; ",""))&amp;IF(B1015="","NO WORKER; ",IF(COUNTIF('Workers'!$A$2:$A$61,B1015)=0,"WORKER NOT ON WORKERS SHEET; ",""))&amp;IF(C1015="","NO JOB; ",IF(COUNTIF('Jobs'!$A$2:$A$61,C1015)=0,"JOB NOT ON JOBS SHEET; ",""))&amp;IF(AND(N(G1015)=0,AND(D1015&lt;&gt;"",E1015&lt;&gt;""),N(E1015)&lt;=N(D1015)),"END BEFORE START; ",IF(N(M1015)&lt;=0,"NO HOURS; ",""))&amp;IF(AND(N(A1015)&gt;0,B1015&lt;&gt;"",COUNTIFS('Time Entries'!$A$2:$A$1500,A1015,'Time Entries'!$B$2:$B$1500,B1015,'Time Entries'!$C$2:$C$1500,C1015,'Time Entries'!$M$2:$M$1500,M1015)&gt;1),"POSSIBLE DUPLICATE; ","")&amp;IF(AND(N(A1015)&gt;0,B1015&lt;&gt;"",N('Settings'!$B$2)&gt;0,SUMIFS('Time Entries'!$M$2:$M$1500,'Time Entries'!$A$2:$A$1500,A1015,'Time Entries'!$B$2:$B$1500,B1015)&gt;N('Settings'!$B$2)),"LONG DAY; ","")&amp;IF(AND(N(A1015)&gt;0,N(J1015)&gt;0,N(J1015)-N(A1015)&gt;N('Settings'!$B$4)),"ENTERED LATE; ","")&amp;IF(AND(N(A1015)&gt;0,K1015="",TODAY()-N(A1015)&gt;=N('Settings'!$B$5)),"NOT APPROVED; ",""))-2)))</f>
        <v/>
      </c>
    </row>
    <row r="1016">
      <c r="A1016" s="6" t="n"/>
      <c r="D1016" s="7" t="n"/>
      <c r="E1016" s="7" t="n"/>
      <c r="J1016" s="6" t="n"/>
      <c r="L1016" s="8" t="n"/>
      <c r="M1016" s="9">
        <f>IF(NOT(OR(A1016&lt;&gt;"",B1016&lt;&gt;"",C1016&lt;&gt;"")),"",IF(N(G1016)&gt;0,N(G1016),IF(AND(AND(D1016&lt;&gt;"",E1016&lt;&gt;""),N(E1016)&gt;N(D1016)),ROUND((N(E1016)-N(D1016))*24-N(F1016)/60,2),"")))</f>
        <v/>
      </c>
      <c r="N1016" s="6">
        <f>IF(N(A1016)=0,"",A1016-WEEKDAY(A1016,3))</f>
        <v/>
      </c>
      <c r="O1016" s="8">
        <f>IF(NOT(OR(A1016&lt;&gt;"",B1016&lt;&gt;"",C1016&lt;&gt;"")),"",IF(IF(N(A1016)=0,"NO DATE; ",IF(A1016&gt;TODAY(),"FUTURE DATE; ",""))&amp;IF(B1016="","NO WORKER; ",IF(COUNTIF('Workers'!$A$2:$A$61,B1016)=0,"WORKER NOT ON WORKERS SHEET; ",""))&amp;IF(C1016="","NO JOB; ",IF(COUNTIF('Jobs'!$A$2:$A$61,C1016)=0,"JOB NOT ON JOBS SHEET; ",""))&amp;IF(AND(N(G1016)=0,AND(D1016&lt;&gt;"",E1016&lt;&gt;""),N(E1016)&lt;=N(D1016)),"END BEFORE START; ",IF(N(M1016)&lt;=0,"NO HOURS; ",""))&amp;IF(AND(N(A1016)&gt;0,B1016&lt;&gt;"",COUNTIFS('Time Entries'!$A$2:$A$1500,A1016,'Time Entries'!$B$2:$B$1500,B1016,'Time Entries'!$C$2:$C$1500,C1016,'Time Entries'!$M$2:$M$1500,M1016)&gt;1),"POSSIBLE DUPLICATE; ","")&amp;IF(AND(N(A1016)&gt;0,B1016&lt;&gt;"",N('Settings'!$B$2)&gt;0,SUMIFS('Time Entries'!$M$2:$M$1500,'Time Entries'!$A$2:$A$1500,A1016,'Time Entries'!$B$2:$B$1500,B1016)&gt;N('Settings'!$B$2)),"LONG DAY; ","")&amp;IF(AND(N(A1016)&gt;0,N(J1016)&gt;0,N(J1016)-N(A1016)&gt;N('Settings'!$B$4)),"ENTERED LATE; ","")&amp;IF(AND(N(A1016)&gt;0,K1016="",TODAY()-N(A1016)&gt;=N('Settings'!$B$5)),"NOT APPROVED; ","")="","",LEFT(IF(N(A1016)=0,"NO DATE; ",IF(A1016&gt;TODAY(),"FUTURE DATE; ",""))&amp;IF(B1016="","NO WORKER; ",IF(COUNTIF('Workers'!$A$2:$A$61,B1016)=0,"WORKER NOT ON WORKERS SHEET; ",""))&amp;IF(C1016="","NO JOB; ",IF(COUNTIF('Jobs'!$A$2:$A$61,C1016)=0,"JOB NOT ON JOBS SHEET; ",""))&amp;IF(AND(N(G1016)=0,AND(D1016&lt;&gt;"",E1016&lt;&gt;""),N(E1016)&lt;=N(D1016)),"END BEFORE START; ",IF(N(M1016)&lt;=0,"NO HOURS; ",""))&amp;IF(AND(N(A1016)&gt;0,B1016&lt;&gt;"",COUNTIFS('Time Entries'!$A$2:$A$1500,A1016,'Time Entries'!$B$2:$B$1500,B1016,'Time Entries'!$C$2:$C$1500,C1016,'Time Entries'!$M$2:$M$1500,M1016)&gt;1),"POSSIBLE DUPLICATE; ","")&amp;IF(AND(N(A1016)&gt;0,B1016&lt;&gt;"",N('Settings'!$B$2)&gt;0,SUMIFS('Time Entries'!$M$2:$M$1500,'Time Entries'!$A$2:$A$1500,A1016,'Time Entries'!$B$2:$B$1500,B1016)&gt;N('Settings'!$B$2)),"LONG DAY; ","")&amp;IF(AND(N(A1016)&gt;0,N(J1016)&gt;0,N(J1016)-N(A1016)&gt;N('Settings'!$B$4)),"ENTERED LATE; ","")&amp;IF(AND(N(A1016)&gt;0,K1016="",TODAY()-N(A1016)&gt;=N('Settings'!$B$5)),"NOT APPROVED; ",""),LEN(IF(N(A1016)=0,"NO DATE; ",IF(A1016&gt;TODAY(),"FUTURE DATE; ",""))&amp;IF(B1016="","NO WORKER; ",IF(COUNTIF('Workers'!$A$2:$A$61,B1016)=0,"WORKER NOT ON WORKERS SHEET; ",""))&amp;IF(C1016="","NO JOB; ",IF(COUNTIF('Jobs'!$A$2:$A$61,C1016)=0,"JOB NOT ON JOBS SHEET; ",""))&amp;IF(AND(N(G1016)=0,AND(D1016&lt;&gt;"",E1016&lt;&gt;""),N(E1016)&lt;=N(D1016)),"END BEFORE START; ",IF(N(M1016)&lt;=0,"NO HOURS; ",""))&amp;IF(AND(N(A1016)&gt;0,B1016&lt;&gt;"",COUNTIFS('Time Entries'!$A$2:$A$1500,A1016,'Time Entries'!$B$2:$B$1500,B1016,'Time Entries'!$C$2:$C$1500,C1016,'Time Entries'!$M$2:$M$1500,M1016)&gt;1),"POSSIBLE DUPLICATE; ","")&amp;IF(AND(N(A1016)&gt;0,B1016&lt;&gt;"",N('Settings'!$B$2)&gt;0,SUMIFS('Time Entries'!$M$2:$M$1500,'Time Entries'!$A$2:$A$1500,A1016,'Time Entries'!$B$2:$B$1500,B1016)&gt;N('Settings'!$B$2)),"LONG DAY; ","")&amp;IF(AND(N(A1016)&gt;0,N(J1016)&gt;0,N(J1016)-N(A1016)&gt;N('Settings'!$B$4)),"ENTERED LATE; ","")&amp;IF(AND(N(A1016)&gt;0,K1016="",TODAY()-N(A1016)&gt;=N('Settings'!$B$5)),"NOT APPROVED; ",""))-2)))</f>
        <v/>
      </c>
    </row>
    <row r="1017">
      <c r="A1017" s="6" t="n"/>
      <c r="D1017" s="7" t="n"/>
      <c r="E1017" s="7" t="n"/>
      <c r="J1017" s="6" t="n"/>
      <c r="L1017" s="8" t="n"/>
      <c r="M1017" s="9">
        <f>IF(NOT(OR(A1017&lt;&gt;"",B1017&lt;&gt;"",C1017&lt;&gt;"")),"",IF(N(G1017)&gt;0,N(G1017),IF(AND(AND(D1017&lt;&gt;"",E1017&lt;&gt;""),N(E1017)&gt;N(D1017)),ROUND((N(E1017)-N(D1017))*24-N(F1017)/60,2),"")))</f>
        <v/>
      </c>
      <c r="N1017" s="6">
        <f>IF(N(A1017)=0,"",A1017-WEEKDAY(A1017,3))</f>
        <v/>
      </c>
      <c r="O1017" s="8">
        <f>IF(NOT(OR(A1017&lt;&gt;"",B1017&lt;&gt;"",C1017&lt;&gt;"")),"",IF(IF(N(A1017)=0,"NO DATE; ",IF(A1017&gt;TODAY(),"FUTURE DATE; ",""))&amp;IF(B1017="","NO WORKER; ",IF(COUNTIF('Workers'!$A$2:$A$61,B1017)=0,"WORKER NOT ON WORKERS SHEET; ",""))&amp;IF(C1017="","NO JOB; ",IF(COUNTIF('Jobs'!$A$2:$A$61,C1017)=0,"JOB NOT ON JOBS SHEET; ",""))&amp;IF(AND(N(G1017)=0,AND(D1017&lt;&gt;"",E1017&lt;&gt;""),N(E1017)&lt;=N(D1017)),"END BEFORE START; ",IF(N(M1017)&lt;=0,"NO HOURS; ",""))&amp;IF(AND(N(A1017)&gt;0,B1017&lt;&gt;"",COUNTIFS('Time Entries'!$A$2:$A$1500,A1017,'Time Entries'!$B$2:$B$1500,B1017,'Time Entries'!$C$2:$C$1500,C1017,'Time Entries'!$M$2:$M$1500,M1017)&gt;1),"POSSIBLE DUPLICATE; ","")&amp;IF(AND(N(A1017)&gt;0,B1017&lt;&gt;"",N('Settings'!$B$2)&gt;0,SUMIFS('Time Entries'!$M$2:$M$1500,'Time Entries'!$A$2:$A$1500,A1017,'Time Entries'!$B$2:$B$1500,B1017)&gt;N('Settings'!$B$2)),"LONG DAY; ","")&amp;IF(AND(N(A1017)&gt;0,N(J1017)&gt;0,N(J1017)-N(A1017)&gt;N('Settings'!$B$4)),"ENTERED LATE; ","")&amp;IF(AND(N(A1017)&gt;0,K1017="",TODAY()-N(A1017)&gt;=N('Settings'!$B$5)),"NOT APPROVED; ","")="","",LEFT(IF(N(A1017)=0,"NO DATE; ",IF(A1017&gt;TODAY(),"FUTURE DATE; ",""))&amp;IF(B1017="","NO WORKER; ",IF(COUNTIF('Workers'!$A$2:$A$61,B1017)=0,"WORKER NOT ON WORKERS SHEET; ",""))&amp;IF(C1017="","NO JOB; ",IF(COUNTIF('Jobs'!$A$2:$A$61,C1017)=0,"JOB NOT ON JOBS SHEET; ",""))&amp;IF(AND(N(G1017)=0,AND(D1017&lt;&gt;"",E1017&lt;&gt;""),N(E1017)&lt;=N(D1017)),"END BEFORE START; ",IF(N(M1017)&lt;=0,"NO HOURS; ",""))&amp;IF(AND(N(A1017)&gt;0,B1017&lt;&gt;"",COUNTIFS('Time Entries'!$A$2:$A$1500,A1017,'Time Entries'!$B$2:$B$1500,B1017,'Time Entries'!$C$2:$C$1500,C1017,'Time Entries'!$M$2:$M$1500,M1017)&gt;1),"POSSIBLE DUPLICATE; ","")&amp;IF(AND(N(A1017)&gt;0,B1017&lt;&gt;"",N('Settings'!$B$2)&gt;0,SUMIFS('Time Entries'!$M$2:$M$1500,'Time Entries'!$A$2:$A$1500,A1017,'Time Entries'!$B$2:$B$1500,B1017)&gt;N('Settings'!$B$2)),"LONG DAY; ","")&amp;IF(AND(N(A1017)&gt;0,N(J1017)&gt;0,N(J1017)-N(A1017)&gt;N('Settings'!$B$4)),"ENTERED LATE; ","")&amp;IF(AND(N(A1017)&gt;0,K1017="",TODAY()-N(A1017)&gt;=N('Settings'!$B$5)),"NOT APPROVED; ",""),LEN(IF(N(A1017)=0,"NO DATE; ",IF(A1017&gt;TODAY(),"FUTURE DATE; ",""))&amp;IF(B1017="","NO WORKER; ",IF(COUNTIF('Workers'!$A$2:$A$61,B1017)=0,"WORKER NOT ON WORKERS SHEET; ",""))&amp;IF(C1017="","NO JOB; ",IF(COUNTIF('Jobs'!$A$2:$A$61,C1017)=0,"JOB NOT ON JOBS SHEET; ",""))&amp;IF(AND(N(G1017)=0,AND(D1017&lt;&gt;"",E1017&lt;&gt;""),N(E1017)&lt;=N(D1017)),"END BEFORE START; ",IF(N(M1017)&lt;=0,"NO HOURS; ",""))&amp;IF(AND(N(A1017)&gt;0,B1017&lt;&gt;"",COUNTIFS('Time Entries'!$A$2:$A$1500,A1017,'Time Entries'!$B$2:$B$1500,B1017,'Time Entries'!$C$2:$C$1500,C1017,'Time Entries'!$M$2:$M$1500,M1017)&gt;1),"POSSIBLE DUPLICATE; ","")&amp;IF(AND(N(A1017)&gt;0,B1017&lt;&gt;"",N('Settings'!$B$2)&gt;0,SUMIFS('Time Entries'!$M$2:$M$1500,'Time Entries'!$A$2:$A$1500,A1017,'Time Entries'!$B$2:$B$1500,B1017)&gt;N('Settings'!$B$2)),"LONG DAY; ","")&amp;IF(AND(N(A1017)&gt;0,N(J1017)&gt;0,N(J1017)-N(A1017)&gt;N('Settings'!$B$4)),"ENTERED LATE; ","")&amp;IF(AND(N(A1017)&gt;0,K1017="",TODAY()-N(A1017)&gt;=N('Settings'!$B$5)),"NOT APPROVED; ",""))-2)))</f>
        <v/>
      </c>
    </row>
    <row r="1018">
      <c r="A1018" s="6" t="n"/>
      <c r="D1018" s="7" t="n"/>
      <c r="E1018" s="7" t="n"/>
      <c r="J1018" s="6" t="n"/>
      <c r="L1018" s="8" t="n"/>
      <c r="M1018" s="9">
        <f>IF(NOT(OR(A1018&lt;&gt;"",B1018&lt;&gt;"",C1018&lt;&gt;"")),"",IF(N(G1018)&gt;0,N(G1018),IF(AND(AND(D1018&lt;&gt;"",E1018&lt;&gt;""),N(E1018)&gt;N(D1018)),ROUND((N(E1018)-N(D1018))*24-N(F1018)/60,2),"")))</f>
        <v/>
      </c>
      <c r="N1018" s="6">
        <f>IF(N(A1018)=0,"",A1018-WEEKDAY(A1018,3))</f>
        <v/>
      </c>
      <c r="O1018" s="8">
        <f>IF(NOT(OR(A1018&lt;&gt;"",B1018&lt;&gt;"",C1018&lt;&gt;"")),"",IF(IF(N(A1018)=0,"NO DATE; ",IF(A1018&gt;TODAY(),"FUTURE DATE; ",""))&amp;IF(B1018="","NO WORKER; ",IF(COUNTIF('Workers'!$A$2:$A$61,B1018)=0,"WORKER NOT ON WORKERS SHEET; ",""))&amp;IF(C1018="","NO JOB; ",IF(COUNTIF('Jobs'!$A$2:$A$61,C1018)=0,"JOB NOT ON JOBS SHEET; ",""))&amp;IF(AND(N(G1018)=0,AND(D1018&lt;&gt;"",E1018&lt;&gt;""),N(E1018)&lt;=N(D1018)),"END BEFORE START; ",IF(N(M1018)&lt;=0,"NO HOURS; ",""))&amp;IF(AND(N(A1018)&gt;0,B1018&lt;&gt;"",COUNTIFS('Time Entries'!$A$2:$A$1500,A1018,'Time Entries'!$B$2:$B$1500,B1018,'Time Entries'!$C$2:$C$1500,C1018,'Time Entries'!$M$2:$M$1500,M1018)&gt;1),"POSSIBLE DUPLICATE; ","")&amp;IF(AND(N(A1018)&gt;0,B1018&lt;&gt;"",N('Settings'!$B$2)&gt;0,SUMIFS('Time Entries'!$M$2:$M$1500,'Time Entries'!$A$2:$A$1500,A1018,'Time Entries'!$B$2:$B$1500,B1018)&gt;N('Settings'!$B$2)),"LONG DAY; ","")&amp;IF(AND(N(A1018)&gt;0,N(J1018)&gt;0,N(J1018)-N(A1018)&gt;N('Settings'!$B$4)),"ENTERED LATE; ","")&amp;IF(AND(N(A1018)&gt;0,K1018="",TODAY()-N(A1018)&gt;=N('Settings'!$B$5)),"NOT APPROVED; ","")="","",LEFT(IF(N(A1018)=0,"NO DATE; ",IF(A1018&gt;TODAY(),"FUTURE DATE; ",""))&amp;IF(B1018="","NO WORKER; ",IF(COUNTIF('Workers'!$A$2:$A$61,B1018)=0,"WORKER NOT ON WORKERS SHEET; ",""))&amp;IF(C1018="","NO JOB; ",IF(COUNTIF('Jobs'!$A$2:$A$61,C1018)=0,"JOB NOT ON JOBS SHEET; ",""))&amp;IF(AND(N(G1018)=0,AND(D1018&lt;&gt;"",E1018&lt;&gt;""),N(E1018)&lt;=N(D1018)),"END BEFORE START; ",IF(N(M1018)&lt;=0,"NO HOURS; ",""))&amp;IF(AND(N(A1018)&gt;0,B1018&lt;&gt;"",COUNTIFS('Time Entries'!$A$2:$A$1500,A1018,'Time Entries'!$B$2:$B$1500,B1018,'Time Entries'!$C$2:$C$1500,C1018,'Time Entries'!$M$2:$M$1500,M1018)&gt;1),"POSSIBLE DUPLICATE; ","")&amp;IF(AND(N(A1018)&gt;0,B1018&lt;&gt;"",N('Settings'!$B$2)&gt;0,SUMIFS('Time Entries'!$M$2:$M$1500,'Time Entries'!$A$2:$A$1500,A1018,'Time Entries'!$B$2:$B$1500,B1018)&gt;N('Settings'!$B$2)),"LONG DAY; ","")&amp;IF(AND(N(A1018)&gt;0,N(J1018)&gt;0,N(J1018)-N(A1018)&gt;N('Settings'!$B$4)),"ENTERED LATE; ","")&amp;IF(AND(N(A1018)&gt;0,K1018="",TODAY()-N(A1018)&gt;=N('Settings'!$B$5)),"NOT APPROVED; ",""),LEN(IF(N(A1018)=0,"NO DATE; ",IF(A1018&gt;TODAY(),"FUTURE DATE; ",""))&amp;IF(B1018="","NO WORKER; ",IF(COUNTIF('Workers'!$A$2:$A$61,B1018)=0,"WORKER NOT ON WORKERS SHEET; ",""))&amp;IF(C1018="","NO JOB; ",IF(COUNTIF('Jobs'!$A$2:$A$61,C1018)=0,"JOB NOT ON JOBS SHEET; ",""))&amp;IF(AND(N(G1018)=0,AND(D1018&lt;&gt;"",E1018&lt;&gt;""),N(E1018)&lt;=N(D1018)),"END BEFORE START; ",IF(N(M1018)&lt;=0,"NO HOURS; ",""))&amp;IF(AND(N(A1018)&gt;0,B1018&lt;&gt;"",COUNTIFS('Time Entries'!$A$2:$A$1500,A1018,'Time Entries'!$B$2:$B$1500,B1018,'Time Entries'!$C$2:$C$1500,C1018,'Time Entries'!$M$2:$M$1500,M1018)&gt;1),"POSSIBLE DUPLICATE; ","")&amp;IF(AND(N(A1018)&gt;0,B1018&lt;&gt;"",N('Settings'!$B$2)&gt;0,SUMIFS('Time Entries'!$M$2:$M$1500,'Time Entries'!$A$2:$A$1500,A1018,'Time Entries'!$B$2:$B$1500,B1018)&gt;N('Settings'!$B$2)),"LONG DAY; ","")&amp;IF(AND(N(A1018)&gt;0,N(J1018)&gt;0,N(J1018)-N(A1018)&gt;N('Settings'!$B$4)),"ENTERED LATE; ","")&amp;IF(AND(N(A1018)&gt;0,K1018="",TODAY()-N(A1018)&gt;=N('Settings'!$B$5)),"NOT APPROVED; ",""))-2)))</f>
        <v/>
      </c>
    </row>
    <row r="1019">
      <c r="A1019" s="6" t="n"/>
      <c r="D1019" s="7" t="n"/>
      <c r="E1019" s="7" t="n"/>
      <c r="J1019" s="6" t="n"/>
      <c r="L1019" s="8" t="n"/>
      <c r="M1019" s="9">
        <f>IF(NOT(OR(A1019&lt;&gt;"",B1019&lt;&gt;"",C1019&lt;&gt;"")),"",IF(N(G1019)&gt;0,N(G1019),IF(AND(AND(D1019&lt;&gt;"",E1019&lt;&gt;""),N(E1019)&gt;N(D1019)),ROUND((N(E1019)-N(D1019))*24-N(F1019)/60,2),"")))</f>
        <v/>
      </c>
      <c r="N1019" s="6">
        <f>IF(N(A1019)=0,"",A1019-WEEKDAY(A1019,3))</f>
        <v/>
      </c>
      <c r="O1019" s="8">
        <f>IF(NOT(OR(A1019&lt;&gt;"",B1019&lt;&gt;"",C1019&lt;&gt;"")),"",IF(IF(N(A1019)=0,"NO DATE; ",IF(A1019&gt;TODAY(),"FUTURE DATE; ",""))&amp;IF(B1019="","NO WORKER; ",IF(COUNTIF('Workers'!$A$2:$A$61,B1019)=0,"WORKER NOT ON WORKERS SHEET; ",""))&amp;IF(C1019="","NO JOB; ",IF(COUNTIF('Jobs'!$A$2:$A$61,C1019)=0,"JOB NOT ON JOBS SHEET; ",""))&amp;IF(AND(N(G1019)=0,AND(D1019&lt;&gt;"",E1019&lt;&gt;""),N(E1019)&lt;=N(D1019)),"END BEFORE START; ",IF(N(M1019)&lt;=0,"NO HOURS; ",""))&amp;IF(AND(N(A1019)&gt;0,B1019&lt;&gt;"",COUNTIFS('Time Entries'!$A$2:$A$1500,A1019,'Time Entries'!$B$2:$B$1500,B1019,'Time Entries'!$C$2:$C$1500,C1019,'Time Entries'!$M$2:$M$1500,M1019)&gt;1),"POSSIBLE DUPLICATE; ","")&amp;IF(AND(N(A1019)&gt;0,B1019&lt;&gt;"",N('Settings'!$B$2)&gt;0,SUMIFS('Time Entries'!$M$2:$M$1500,'Time Entries'!$A$2:$A$1500,A1019,'Time Entries'!$B$2:$B$1500,B1019)&gt;N('Settings'!$B$2)),"LONG DAY; ","")&amp;IF(AND(N(A1019)&gt;0,N(J1019)&gt;0,N(J1019)-N(A1019)&gt;N('Settings'!$B$4)),"ENTERED LATE; ","")&amp;IF(AND(N(A1019)&gt;0,K1019="",TODAY()-N(A1019)&gt;=N('Settings'!$B$5)),"NOT APPROVED; ","")="","",LEFT(IF(N(A1019)=0,"NO DATE; ",IF(A1019&gt;TODAY(),"FUTURE DATE; ",""))&amp;IF(B1019="","NO WORKER; ",IF(COUNTIF('Workers'!$A$2:$A$61,B1019)=0,"WORKER NOT ON WORKERS SHEET; ",""))&amp;IF(C1019="","NO JOB; ",IF(COUNTIF('Jobs'!$A$2:$A$61,C1019)=0,"JOB NOT ON JOBS SHEET; ",""))&amp;IF(AND(N(G1019)=0,AND(D1019&lt;&gt;"",E1019&lt;&gt;""),N(E1019)&lt;=N(D1019)),"END BEFORE START; ",IF(N(M1019)&lt;=0,"NO HOURS; ",""))&amp;IF(AND(N(A1019)&gt;0,B1019&lt;&gt;"",COUNTIFS('Time Entries'!$A$2:$A$1500,A1019,'Time Entries'!$B$2:$B$1500,B1019,'Time Entries'!$C$2:$C$1500,C1019,'Time Entries'!$M$2:$M$1500,M1019)&gt;1),"POSSIBLE DUPLICATE; ","")&amp;IF(AND(N(A1019)&gt;0,B1019&lt;&gt;"",N('Settings'!$B$2)&gt;0,SUMIFS('Time Entries'!$M$2:$M$1500,'Time Entries'!$A$2:$A$1500,A1019,'Time Entries'!$B$2:$B$1500,B1019)&gt;N('Settings'!$B$2)),"LONG DAY; ","")&amp;IF(AND(N(A1019)&gt;0,N(J1019)&gt;0,N(J1019)-N(A1019)&gt;N('Settings'!$B$4)),"ENTERED LATE; ","")&amp;IF(AND(N(A1019)&gt;0,K1019="",TODAY()-N(A1019)&gt;=N('Settings'!$B$5)),"NOT APPROVED; ",""),LEN(IF(N(A1019)=0,"NO DATE; ",IF(A1019&gt;TODAY(),"FUTURE DATE; ",""))&amp;IF(B1019="","NO WORKER; ",IF(COUNTIF('Workers'!$A$2:$A$61,B1019)=0,"WORKER NOT ON WORKERS SHEET; ",""))&amp;IF(C1019="","NO JOB; ",IF(COUNTIF('Jobs'!$A$2:$A$61,C1019)=0,"JOB NOT ON JOBS SHEET; ",""))&amp;IF(AND(N(G1019)=0,AND(D1019&lt;&gt;"",E1019&lt;&gt;""),N(E1019)&lt;=N(D1019)),"END BEFORE START; ",IF(N(M1019)&lt;=0,"NO HOURS; ",""))&amp;IF(AND(N(A1019)&gt;0,B1019&lt;&gt;"",COUNTIFS('Time Entries'!$A$2:$A$1500,A1019,'Time Entries'!$B$2:$B$1500,B1019,'Time Entries'!$C$2:$C$1500,C1019,'Time Entries'!$M$2:$M$1500,M1019)&gt;1),"POSSIBLE DUPLICATE; ","")&amp;IF(AND(N(A1019)&gt;0,B1019&lt;&gt;"",N('Settings'!$B$2)&gt;0,SUMIFS('Time Entries'!$M$2:$M$1500,'Time Entries'!$A$2:$A$1500,A1019,'Time Entries'!$B$2:$B$1500,B1019)&gt;N('Settings'!$B$2)),"LONG DAY; ","")&amp;IF(AND(N(A1019)&gt;0,N(J1019)&gt;0,N(J1019)-N(A1019)&gt;N('Settings'!$B$4)),"ENTERED LATE; ","")&amp;IF(AND(N(A1019)&gt;0,K1019="",TODAY()-N(A1019)&gt;=N('Settings'!$B$5)),"NOT APPROVED; ",""))-2)))</f>
        <v/>
      </c>
    </row>
    <row r="1020">
      <c r="A1020" s="6" t="n"/>
      <c r="D1020" s="7" t="n"/>
      <c r="E1020" s="7" t="n"/>
      <c r="J1020" s="6" t="n"/>
      <c r="L1020" s="8" t="n"/>
      <c r="M1020" s="9">
        <f>IF(NOT(OR(A1020&lt;&gt;"",B1020&lt;&gt;"",C1020&lt;&gt;"")),"",IF(N(G1020)&gt;0,N(G1020),IF(AND(AND(D1020&lt;&gt;"",E1020&lt;&gt;""),N(E1020)&gt;N(D1020)),ROUND((N(E1020)-N(D1020))*24-N(F1020)/60,2),"")))</f>
        <v/>
      </c>
      <c r="N1020" s="6">
        <f>IF(N(A1020)=0,"",A1020-WEEKDAY(A1020,3))</f>
        <v/>
      </c>
      <c r="O1020" s="8">
        <f>IF(NOT(OR(A1020&lt;&gt;"",B1020&lt;&gt;"",C1020&lt;&gt;"")),"",IF(IF(N(A1020)=0,"NO DATE; ",IF(A1020&gt;TODAY(),"FUTURE DATE; ",""))&amp;IF(B1020="","NO WORKER; ",IF(COUNTIF('Workers'!$A$2:$A$61,B1020)=0,"WORKER NOT ON WORKERS SHEET; ",""))&amp;IF(C1020="","NO JOB; ",IF(COUNTIF('Jobs'!$A$2:$A$61,C1020)=0,"JOB NOT ON JOBS SHEET; ",""))&amp;IF(AND(N(G1020)=0,AND(D1020&lt;&gt;"",E1020&lt;&gt;""),N(E1020)&lt;=N(D1020)),"END BEFORE START; ",IF(N(M1020)&lt;=0,"NO HOURS; ",""))&amp;IF(AND(N(A1020)&gt;0,B1020&lt;&gt;"",COUNTIFS('Time Entries'!$A$2:$A$1500,A1020,'Time Entries'!$B$2:$B$1500,B1020,'Time Entries'!$C$2:$C$1500,C1020,'Time Entries'!$M$2:$M$1500,M1020)&gt;1),"POSSIBLE DUPLICATE; ","")&amp;IF(AND(N(A1020)&gt;0,B1020&lt;&gt;"",N('Settings'!$B$2)&gt;0,SUMIFS('Time Entries'!$M$2:$M$1500,'Time Entries'!$A$2:$A$1500,A1020,'Time Entries'!$B$2:$B$1500,B1020)&gt;N('Settings'!$B$2)),"LONG DAY; ","")&amp;IF(AND(N(A1020)&gt;0,N(J1020)&gt;0,N(J1020)-N(A1020)&gt;N('Settings'!$B$4)),"ENTERED LATE; ","")&amp;IF(AND(N(A1020)&gt;0,K1020="",TODAY()-N(A1020)&gt;=N('Settings'!$B$5)),"NOT APPROVED; ","")="","",LEFT(IF(N(A1020)=0,"NO DATE; ",IF(A1020&gt;TODAY(),"FUTURE DATE; ",""))&amp;IF(B1020="","NO WORKER; ",IF(COUNTIF('Workers'!$A$2:$A$61,B1020)=0,"WORKER NOT ON WORKERS SHEET; ",""))&amp;IF(C1020="","NO JOB; ",IF(COUNTIF('Jobs'!$A$2:$A$61,C1020)=0,"JOB NOT ON JOBS SHEET; ",""))&amp;IF(AND(N(G1020)=0,AND(D1020&lt;&gt;"",E1020&lt;&gt;""),N(E1020)&lt;=N(D1020)),"END BEFORE START; ",IF(N(M1020)&lt;=0,"NO HOURS; ",""))&amp;IF(AND(N(A1020)&gt;0,B1020&lt;&gt;"",COUNTIFS('Time Entries'!$A$2:$A$1500,A1020,'Time Entries'!$B$2:$B$1500,B1020,'Time Entries'!$C$2:$C$1500,C1020,'Time Entries'!$M$2:$M$1500,M1020)&gt;1),"POSSIBLE DUPLICATE; ","")&amp;IF(AND(N(A1020)&gt;0,B1020&lt;&gt;"",N('Settings'!$B$2)&gt;0,SUMIFS('Time Entries'!$M$2:$M$1500,'Time Entries'!$A$2:$A$1500,A1020,'Time Entries'!$B$2:$B$1500,B1020)&gt;N('Settings'!$B$2)),"LONG DAY; ","")&amp;IF(AND(N(A1020)&gt;0,N(J1020)&gt;0,N(J1020)-N(A1020)&gt;N('Settings'!$B$4)),"ENTERED LATE; ","")&amp;IF(AND(N(A1020)&gt;0,K1020="",TODAY()-N(A1020)&gt;=N('Settings'!$B$5)),"NOT APPROVED; ",""),LEN(IF(N(A1020)=0,"NO DATE; ",IF(A1020&gt;TODAY(),"FUTURE DATE; ",""))&amp;IF(B1020="","NO WORKER; ",IF(COUNTIF('Workers'!$A$2:$A$61,B1020)=0,"WORKER NOT ON WORKERS SHEET; ",""))&amp;IF(C1020="","NO JOB; ",IF(COUNTIF('Jobs'!$A$2:$A$61,C1020)=0,"JOB NOT ON JOBS SHEET; ",""))&amp;IF(AND(N(G1020)=0,AND(D1020&lt;&gt;"",E1020&lt;&gt;""),N(E1020)&lt;=N(D1020)),"END BEFORE START; ",IF(N(M1020)&lt;=0,"NO HOURS; ",""))&amp;IF(AND(N(A1020)&gt;0,B1020&lt;&gt;"",COUNTIFS('Time Entries'!$A$2:$A$1500,A1020,'Time Entries'!$B$2:$B$1500,B1020,'Time Entries'!$C$2:$C$1500,C1020,'Time Entries'!$M$2:$M$1500,M1020)&gt;1),"POSSIBLE DUPLICATE; ","")&amp;IF(AND(N(A1020)&gt;0,B1020&lt;&gt;"",N('Settings'!$B$2)&gt;0,SUMIFS('Time Entries'!$M$2:$M$1500,'Time Entries'!$A$2:$A$1500,A1020,'Time Entries'!$B$2:$B$1500,B1020)&gt;N('Settings'!$B$2)),"LONG DAY; ","")&amp;IF(AND(N(A1020)&gt;0,N(J1020)&gt;0,N(J1020)-N(A1020)&gt;N('Settings'!$B$4)),"ENTERED LATE; ","")&amp;IF(AND(N(A1020)&gt;0,K1020="",TODAY()-N(A1020)&gt;=N('Settings'!$B$5)),"NOT APPROVED; ",""))-2)))</f>
        <v/>
      </c>
    </row>
    <row r="1021">
      <c r="A1021" s="6" t="n"/>
      <c r="D1021" s="7" t="n"/>
      <c r="E1021" s="7" t="n"/>
      <c r="J1021" s="6" t="n"/>
      <c r="L1021" s="8" t="n"/>
      <c r="M1021" s="9">
        <f>IF(NOT(OR(A1021&lt;&gt;"",B1021&lt;&gt;"",C1021&lt;&gt;"")),"",IF(N(G1021)&gt;0,N(G1021),IF(AND(AND(D1021&lt;&gt;"",E1021&lt;&gt;""),N(E1021)&gt;N(D1021)),ROUND((N(E1021)-N(D1021))*24-N(F1021)/60,2),"")))</f>
        <v/>
      </c>
      <c r="N1021" s="6">
        <f>IF(N(A1021)=0,"",A1021-WEEKDAY(A1021,3))</f>
        <v/>
      </c>
      <c r="O1021" s="8">
        <f>IF(NOT(OR(A1021&lt;&gt;"",B1021&lt;&gt;"",C1021&lt;&gt;"")),"",IF(IF(N(A1021)=0,"NO DATE; ",IF(A1021&gt;TODAY(),"FUTURE DATE; ",""))&amp;IF(B1021="","NO WORKER; ",IF(COUNTIF('Workers'!$A$2:$A$61,B1021)=0,"WORKER NOT ON WORKERS SHEET; ",""))&amp;IF(C1021="","NO JOB; ",IF(COUNTIF('Jobs'!$A$2:$A$61,C1021)=0,"JOB NOT ON JOBS SHEET; ",""))&amp;IF(AND(N(G1021)=0,AND(D1021&lt;&gt;"",E1021&lt;&gt;""),N(E1021)&lt;=N(D1021)),"END BEFORE START; ",IF(N(M1021)&lt;=0,"NO HOURS; ",""))&amp;IF(AND(N(A1021)&gt;0,B1021&lt;&gt;"",COUNTIFS('Time Entries'!$A$2:$A$1500,A1021,'Time Entries'!$B$2:$B$1500,B1021,'Time Entries'!$C$2:$C$1500,C1021,'Time Entries'!$M$2:$M$1500,M1021)&gt;1),"POSSIBLE DUPLICATE; ","")&amp;IF(AND(N(A1021)&gt;0,B1021&lt;&gt;"",N('Settings'!$B$2)&gt;0,SUMIFS('Time Entries'!$M$2:$M$1500,'Time Entries'!$A$2:$A$1500,A1021,'Time Entries'!$B$2:$B$1500,B1021)&gt;N('Settings'!$B$2)),"LONG DAY; ","")&amp;IF(AND(N(A1021)&gt;0,N(J1021)&gt;0,N(J1021)-N(A1021)&gt;N('Settings'!$B$4)),"ENTERED LATE; ","")&amp;IF(AND(N(A1021)&gt;0,K1021="",TODAY()-N(A1021)&gt;=N('Settings'!$B$5)),"NOT APPROVED; ","")="","",LEFT(IF(N(A1021)=0,"NO DATE; ",IF(A1021&gt;TODAY(),"FUTURE DATE; ",""))&amp;IF(B1021="","NO WORKER; ",IF(COUNTIF('Workers'!$A$2:$A$61,B1021)=0,"WORKER NOT ON WORKERS SHEET; ",""))&amp;IF(C1021="","NO JOB; ",IF(COUNTIF('Jobs'!$A$2:$A$61,C1021)=0,"JOB NOT ON JOBS SHEET; ",""))&amp;IF(AND(N(G1021)=0,AND(D1021&lt;&gt;"",E1021&lt;&gt;""),N(E1021)&lt;=N(D1021)),"END BEFORE START; ",IF(N(M1021)&lt;=0,"NO HOURS; ",""))&amp;IF(AND(N(A1021)&gt;0,B1021&lt;&gt;"",COUNTIFS('Time Entries'!$A$2:$A$1500,A1021,'Time Entries'!$B$2:$B$1500,B1021,'Time Entries'!$C$2:$C$1500,C1021,'Time Entries'!$M$2:$M$1500,M1021)&gt;1),"POSSIBLE DUPLICATE; ","")&amp;IF(AND(N(A1021)&gt;0,B1021&lt;&gt;"",N('Settings'!$B$2)&gt;0,SUMIFS('Time Entries'!$M$2:$M$1500,'Time Entries'!$A$2:$A$1500,A1021,'Time Entries'!$B$2:$B$1500,B1021)&gt;N('Settings'!$B$2)),"LONG DAY; ","")&amp;IF(AND(N(A1021)&gt;0,N(J1021)&gt;0,N(J1021)-N(A1021)&gt;N('Settings'!$B$4)),"ENTERED LATE; ","")&amp;IF(AND(N(A1021)&gt;0,K1021="",TODAY()-N(A1021)&gt;=N('Settings'!$B$5)),"NOT APPROVED; ",""),LEN(IF(N(A1021)=0,"NO DATE; ",IF(A1021&gt;TODAY(),"FUTURE DATE; ",""))&amp;IF(B1021="","NO WORKER; ",IF(COUNTIF('Workers'!$A$2:$A$61,B1021)=0,"WORKER NOT ON WORKERS SHEET; ",""))&amp;IF(C1021="","NO JOB; ",IF(COUNTIF('Jobs'!$A$2:$A$61,C1021)=0,"JOB NOT ON JOBS SHEET; ",""))&amp;IF(AND(N(G1021)=0,AND(D1021&lt;&gt;"",E1021&lt;&gt;""),N(E1021)&lt;=N(D1021)),"END BEFORE START; ",IF(N(M1021)&lt;=0,"NO HOURS; ",""))&amp;IF(AND(N(A1021)&gt;0,B1021&lt;&gt;"",COUNTIFS('Time Entries'!$A$2:$A$1500,A1021,'Time Entries'!$B$2:$B$1500,B1021,'Time Entries'!$C$2:$C$1500,C1021,'Time Entries'!$M$2:$M$1500,M1021)&gt;1),"POSSIBLE DUPLICATE; ","")&amp;IF(AND(N(A1021)&gt;0,B1021&lt;&gt;"",N('Settings'!$B$2)&gt;0,SUMIFS('Time Entries'!$M$2:$M$1500,'Time Entries'!$A$2:$A$1500,A1021,'Time Entries'!$B$2:$B$1500,B1021)&gt;N('Settings'!$B$2)),"LONG DAY; ","")&amp;IF(AND(N(A1021)&gt;0,N(J1021)&gt;0,N(J1021)-N(A1021)&gt;N('Settings'!$B$4)),"ENTERED LATE; ","")&amp;IF(AND(N(A1021)&gt;0,K1021="",TODAY()-N(A1021)&gt;=N('Settings'!$B$5)),"NOT APPROVED; ",""))-2)))</f>
        <v/>
      </c>
    </row>
    <row r="1022">
      <c r="A1022" s="6" t="n"/>
      <c r="D1022" s="7" t="n"/>
      <c r="E1022" s="7" t="n"/>
      <c r="J1022" s="6" t="n"/>
      <c r="L1022" s="8" t="n"/>
      <c r="M1022" s="9">
        <f>IF(NOT(OR(A1022&lt;&gt;"",B1022&lt;&gt;"",C1022&lt;&gt;"")),"",IF(N(G1022)&gt;0,N(G1022),IF(AND(AND(D1022&lt;&gt;"",E1022&lt;&gt;""),N(E1022)&gt;N(D1022)),ROUND((N(E1022)-N(D1022))*24-N(F1022)/60,2),"")))</f>
        <v/>
      </c>
      <c r="N1022" s="6">
        <f>IF(N(A1022)=0,"",A1022-WEEKDAY(A1022,3))</f>
        <v/>
      </c>
      <c r="O1022" s="8">
        <f>IF(NOT(OR(A1022&lt;&gt;"",B1022&lt;&gt;"",C1022&lt;&gt;"")),"",IF(IF(N(A1022)=0,"NO DATE; ",IF(A1022&gt;TODAY(),"FUTURE DATE; ",""))&amp;IF(B1022="","NO WORKER; ",IF(COUNTIF('Workers'!$A$2:$A$61,B1022)=0,"WORKER NOT ON WORKERS SHEET; ",""))&amp;IF(C1022="","NO JOB; ",IF(COUNTIF('Jobs'!$A$2:$A$61,C1022)=0,"JOB NOT ON JOBS SHEET; ",""))&amp;IF(AND(N(G1022)=0,AND(D1022&lt;&gt;"",E1022&lt;&gt;""),N(E1022)&lt;=N(D1022)),"END BEFORE START; ",IF(N(M1022)&lt;=0,"NO HOURS; ",""))&amp;IF(AND(N(A1022)&gt;0,B1022&lt;&gt;"",COUNTIFS('Time Entries'!$A$2:$A$1500,A1022,'Time Entries'!$B$2:$B$1500,B1022,'Time Entries'!$C$2:$C$1500,C1022,'Time Entries'!$M$2:$M$1500,M1022)&gt;1),"POSSIBLE DUPLICATE; ","")&amp;IF(AND(N(A1022)&gt;0,B1022&lt;&gt;"",N('Settings'!$B$2)&gt;0,SUMIFS('Time Entries'!$M$2:$M$1500,'Time Entries'!$A$2:$A$1500,A1022,'Time Entries'!$B$2:$B$1500,B1022)&gt;N('Settings'!$B$2)),"LONG DAY; ","")&amp;IF(AND(N(A1022)&gt;0,N(J1022)&gt;0,N(J1022)-N(A1022)&gt;N('Settings'!$B$4)),"ENTERED LATE; ","")&amp;IF(AND(N(A1022)&gt;0,K1022="",TODAY()-N(A1022)&gt;=N('Settings'!$B$5)),"NOT APPROVED; ","")="","",LEFT(IF(N(A1022)=0,"NO DATE; ",IF(A1022&gt;TODAY(),"FUTURE DATE; ",""))&amp;IF(B1022="","NO WORKER; ",IF(COUNTIF('Workers'!$A$2:$A$61,B1022)=0,"WORKER NOT ON WORKERS SHEET; ",""))&amp;IF(C1022="","NO JOB; ",IF(COUNTIF('Jobs'!$A$2:$A$61,C1022)=0,"JOB NOT ON JOBS SHEET; ",""))&amp;IF(AND(N(G1022)=0,AND(D1022&lt;&gt;"",E1022&lt;&gt;""),N(E1022)&lt;=N(D1022)),"END BEFORE START; ",IF(N(M1022)&lt;=0,"NO HOURS; ",""))&amp;IF(AND(N(A1022)&gt;0,B1022&lt;&gt;"",COUNTIFS('Time Entries'!$A$2:$A$1500,A1022,'Time Entries'!$B$2:$B$1500,B1022,'Time Entries'!$C$2:$C$1500,C1022,'Time Entries'!$M$2:$M$1500,M1022)&gt;1),"POSSIBLE DUPLICATE; ","")&amp;IF(AND(N(A1022)&gt;0,B1022&lt;&gt;"",N('Settings'!$B$2)&gt;0,SUMIFS('Time Entries'!$M$2:$M$1500,'Time Entries'!$A$2:$A$1500,A1022,'Time Entries'!$B$2:$B$1500,B1022)&gt;N('Settings'!$B$2)),"LONG DAY; ","")&amp;IF(AND(N(A1022)&gt;0,N(J1022)&gt;0,N(J1022)-N(A1022)&gt;N('Settings'!$B$4)),"ENTERED LATE; ","")&amp;IF(AND(N(A1022)&gt;0,K1022="",TODAY()-N(A1022)&gt;=N('Settings'!$B$5)),"NOT APPROVED; ",""),LEN(IF(N(A1022)=0,"NO DATE; ",IF(A1022&gt;TODAY(),"FUTURE DATE; ",""))&amp;IF(B1022="","NO WORKER; ",IF(COUNTIF('Workers'!$A$2:$A$61,B1022)=0,"WORKER NOT ON WORKERS SHEET; ",""))&amp;IF(C1022="","NO JOB; ",IF(COUNTIF('Jobs'!$A$2:$A$61,C1022)=0,"JOB NOT ON JOBS SHEET; ",""))&amp;IF(AND(N(G1022)=0,AND(D1022&lt;&gt;"",E1022&lt;&gt;""),N(E1022)&lt;=N(D1022)),"END BEFORE START; ",IF(N(M1022)&lt;=0,"NO HOURS; ",""))&amp;IF(AND(N(A1022)&gt;0,B1022&lt;&gt;"",COUNTIFS('Time Entries'!$A$2:$A$1500,A1022,'Time Entries'!$B$2:$B$1500,B1022,'Time Entries'!$C$2:$C$1500,C1022,'Time Entries'!$M$2:$M$1500,M1022)&gt;1),"POSSIBLE DUPLICATE; ","")&amp;IF(AND(N(A1022)&gt;0,B1022&lt;&gt;"",N('Settings'!$B$2)&gt;0,SUMIFS('Time Entries'!$M$2:$M$1500,'Time Entries'!$A$2:$A$1500,A1022,'Time Entries'!$B$2:$B$1500,B1022)&gt;N('Settings'!$B$2)),"LONG DAY; ","")&amp;IF(AND(N(A1022)&gt;0,N(J1022)&gt;0,N(J1022)-N(A1022)&gt;N('Settings'!$B$4)),"ENTERED LATE; ","")&amp;IF(AND(N(A1022)&gt;0,K1022="",TODAY()-N(A1022)&gt;=N('Settings'!$B$5)),"NOT APPROVED; ",""))-2)))</f>
        <v/>
      </c>
    </row>
    <row r="1023">
      <c r="A1023" s="6" t="n"/>
      <c r="D1023" s="7" t="n"/>
      <c r="E1023" s="7" t="n"/>
      <c r="J1023" s="6" t="n"/>
      <c r="L1023" s="8" t="n"/>
      <c r="M1023" s="9">
        <f>IF(NOT(OR(A1023&lt;&gt;"",B1023&lt;&gt;"",C1023&lt;&gt;"")),"",IF(N(G1023)&gt;0,N(G1023),IF(AND(AND(D1023&lt;&gt;"",E1023&lt;&gt;""),N(E1023)&gt;N(D1023)),ROUND((N(E1023)-N(D1023))*24-N(F1023)/60,2),"")))</f>
        <v/>
      </c>
      <c r="N1023" s="6">
        <f>IF(N(A1023)=0,"",A1023-WEEKDAY(A1023,3))</f>
        <v/>
      </c>
      <c r="O1023" s="8">
        <f>IF(NOT(OR(A1023&lt;&gt;"",B1023&lt;&gt;"",C1023&lt;&gt;"")),"",IF(IF(N(A1023)=0,"NO DATE; ",IF(A1023&gt;TODAY(),"FUTURE DATE; ",""))&amp;IF(B1023="","NO WORKER; ",IF(COUNTIF('Workers'!$A$2:$A$61,B1023)=0,"WORKER NOT ON WORKERS SHEET; ",""))&amp;IF(C1023="","NO JOB; ",IF(COUNTIF('Jobs'!$A$2:$A$61,C1023)=0,"JOB NOT ON JOBS SHEET; ",""))&amp;IF(AND(N(G1023)=0,AND(D1023&lt;&gt;"",E1023&lt;&gt;""),N(E1023)&lt;=N(D1023)),"END BEFORE START; ",IF(N(M1023)&lt;=0,"NO HOURS; ",""))&amp;IF(AND(N(A1023)&gt;0,B1023&lt;&gt;"",COUNTIFS('Time Entries'!$A$2:$A$1500,A1023,'Time Entries'!$B$2:$B$1500,B1023,'Time Entries'!$C$2:$C$1500,C1023,'Time Entries'!$M$2:$M$1500,M1023)&gt;1),"POSSIBLE DUPLICATE; ","")&amp;IF(AND(N(A1023)&gt;0,B1023&lt;&gt;"",N('Settings'!$B$2)&gt;0,SUMIFS('Time Entries'!$M$2:$M$1500,'Time Entries'!$A$2:$A$1500,A1023,'Time Entries'!$B$2:$B$1500,B1023)&gt;N('Settings'!$B$2)),"LONG DAY; ","")&amp;IF(AND(N(A1023)&gt;0,N(J1023)&gt;0,N(J1023)-N(A1023)&gt;N('Settings'!$B$4)),"ENTERED LATE; ","")&amp;IF(AND(N(A1023)&gt;0,K1023="",TODAY()-N(A1023)&gt;=N('Settings'!$B$5)),"NOT APPROVED; ","")="","",LEFT(IF(N(A1023)=0,"NO DATE; ",IF(A1023&gt;TODAY(),"FUTURE DATE; ",""))&amp;IF(B1023="","NO WORKER; ",IF(COUNTIF('Workers'!$A$2:$A$61,B1023)=0,"WORKER NOT ON WORKERS SHEET; ",""))&amp;IF(C1023="","NO JOB; ",IF(COUNTIF('Jobs'!$A$2:$A$61,C1023)=0,"JOB NOT ON JOBS SHEET; ",""))&amp;IF(AND(N(G1023)=0,AND(D1023&lt;&gt;"",E1023&lt;&gt;""),N(E1023)&lt;=N(D1023)),"END BEFORE START; ",IF(N(M1023)&lt;=0,"NO HOURS; ",""))&amp;IF(AND(N(A1023)&gt;0,B1023&lt;&gt;"",COUNTIFS('Time Entries'!$A$2:$A$1500,A1023,'Time Entries'!$B$2:$B$1500,B1023,'Time Entries'!$C$2:$C$1500,C1023,'Time Entries'!$M$2:$M$1500,M1023)&gt;1),"POSSIBLE DUPLICATE; ","")&amp;IF(AND(N(A1023)&gt;0,B1023&lt;&gt;"",N('Settings'!$B$2)&gt;0,SUMIFS('Time Entries'!$M$2:$M$1500,'Time Entries'!$A$2:$A$1500,A1023,'Time Entries'!$B$2:$B$1500,B1023)&gt;N('Settings'!$B$2)),"LONG DAY; ","")&amp;IF(AND(N(A1023)&gt;0,N(J1023)&gt;0,N(J1023)-N(A1023)&gt;N('Settings'!$B$4)),"ENTERED LATE; ","")&amp;IF(AND(N(A1023)&gt;0,K1023="",TODAY()-N(A1023)&gt;=N('Settings'!$B$5)),"NOT APPROVED; ",""),LEN(IF(N(A1023)=0,"NO DATE; ",IF(A1023&gt;TODAY(),"FUTURE DATE; ",""))&amp;IF(B1023="","NO WORKER; ",IF(COUNTIF('Workers'!$A$2:$A$61,B1023)=0,"WORKER NOT ON WORKERS SHEET; ",""))&amp;IF(C1023="","NO JOB; ",IF(COUNTIF('Jobs'!$A$2:$A$61,C1023)=0,"JOB NOT ON JOBS SHEET; ",""))&amp;IF(AND(N(G1023)=0,AND(D1023&lt;&gt;"",E1023&lt;&gt;""),N(E1023)&lt;=N(D1023)),"END BEFORE START; ",IF(N(M1023)&lt;=0,"NO HOURS; ",""))&amp;IF(AND(N(A1023)&gt;0,B1023&lt;&gt;"",COUNTIFS('Time Entries'!$A$2:$A$1500,A1023,'Time Entries'!$B$2:$B$1500,B1023,'Time Entries'!$C$2:$C$1500,C1023,'Time Entries'!$M$2:$M$1500,M1023)&gt;1),"POSSIBLE DUPLICATE; ","")&amp;IF(AND(N(A1023)&gt;0,B1023&lt;&gt;"",N('Settings'!$B$2)&gt;0,SUMIFS('Time Entries'!$M$2:$M$1500,'Time Entries'!$A$2:$A$1500,A1023,'Time Entries'!$B$2:$B$1500,B1023)&gt;N('Settings'!$B$2)),"LONG DAY; ","")&amp;IF(AND(N(A1023)&gt;0,N(J1023)&gt;0,N(J1023)-N(A1023)&gt;N('Settings'!$B$4)),"ENTERED LATE; ","")&amp;IF(AND(N(A1023)&gt;0,K1023="",TODAY()-N(A1023)&gt;=N('Settings'!$B$5)),"NOT APPROVED; ",""))-2)))</f>
        <v/>
      </c>
    </row>
    <row r="1024">
      <c r="A1024" s="6" t="n"/>
      <c r="D1024" s="7" t="n"/>
      <c r="E1024" s="7" t="n"/>
      <c r="J1024" s="6" t="n"/>
      <c r="L1024" s="8" t="n"/>
      <c r="M1024" s="9">
        <f>IF(NOT(OR(A1024&lt;&gt;"",B1024&lt;&gt;"",C1024&lt;&gt;"")),"",IF(N(G1024)&gt;0,N(G1024),IF(AND(AND(D1024&lt;&gt;"",E1024&lt;&gt;""),N(E1024)&gt;N(D1024)),ROUND((N(E1024)-N(D1024))*24-N(F1024)/60,2),"")))</f>
        <v/>
      </c>
      <c r="N1024" s="6">
        <f>IF(N(A1024)=0,"",A1024-WEEKDAY(A1024,3))</f>
        <v/>
      </c>
      <c r="O1024" s="8">
        <f>IF(NOT(OR(A1024&lt;&gt;"",B1024&lt;&gt;"",C1024&lt;&gt;"")),"",IF(IF(N(A1024)=0,"NO DATE; ",IF(A1024&gt;TODAY(),"FUTURE DATE; ",""))&amp;IF(B1024="","NO WORKER; ",IF(COUNTIF('Workers'!$A$2:$A$61,B1024)=0,"WORKER NOT ON WORKERS SHEET; ",""))&amp;IF(C1024="","NO JOB; ",IF(COUNTIF('Jobs'!$A$2:$A$61,C1024)=0,"JOB NOT ON JOBS SHEET; ",""))&amp;IF(AND(N(G1024)=0,AND(D1024&lt;&gt;"",E1024&lt;&gt;""),N(E1024)&lt;=N(D1024)),"END BEFORE START; ",IF(N(M1024)&lt;=0,"NO HOURS; ",""))&amp;IF(AND(N(A1024)&gt;0,B1024&lt;&gt;"",COUNTIFS('Time Entries'!$A$2:$A$1500,A1024,'Time Entries'!$B$2:$B$1500,B1024,'Time Entries'!$C$2:$C$1500,C1024,'Time Entries'!$M$2:$M$1500,M1024)&gt;1),"POSSIBLE DUPLICATE; ","")&amp;IF(AND(N(A1024)&gt;0,B1024&lt;&gt;"",N('Settings'!$B$2)&gt;0,SUMIFS('Time Entries'!$M$2:$M$1500,'Time Entries'!$A$2:$A$1500,A1024,'Time Entries'!$B$2:$B$1500,B1024)&gt;N('Settings'!$B$2)),"LONG DAY; ","")&amp;IF(AND(N(A1024)&gt;0,N(J1024)&gt;0,N(J1024)-N(A1024)&gt;N('Settings'!$B$4)),"ENTERED LATE; ","")&amp;IF(AND(N(A1024)&gt;0,K1024="",TODAY()-N(A1024)&gt;=N('Settings'!$B$5)),"NOT APPROVED; ","")="","",LEFT(IF(N(A1024)=0,"NO DATE; ",IF(A1024&gt;TODAY(),"FUTURE DATE; ",""))&amp;IF(B1024="","NO WORKER; ",IF(COUNTIF('Workers'!$A$2:$A$61,B1024)=0,"WORKER NOT ON WORKERS SHEET; ",""))&amp;IF(C1024="","NO JOB; ",IF(COUNTIF('Jobs'!$A$2:$A$61,C1024)=0,"JOB NOT ON JOBS SHEET; ",""))&amp;IF(AND(N(G1024)=0,AND(D1024&lt;&gt;"",E1024&lt;&gt;""),N(E1024)&lt;=N(D1024)),"END BEFORE START; ",IF(N(M1024)&lt;=0,"NO HOURS; ",""))&amp;IF(AND(N(A1024)&gt;0,B1024&lt;&gt;"",COUNTIFS('Time Entries'!$A$2:$A$1500,A1024,'Time Entries'!$B$2:$B$1500,B1024,'Time Entries'!$C$2:$C$1500,C1024,'Time Entries'!$M$2:$M$1500,M1024)&gt;1),"POSSIBLE DUPLICATE; ","")&amp;IF(AND(N(A1024)&gt;0,B1024&lt;&gt;"",N('Settings'!$B$2)&gt;0,SUMIFS('Time Entries'!$M$2:$M$1500,'Time Entries'!$A$2:$A$1500,A1024,'Time Entries'!$B$2:$B$1500,B1024)&gt;N('Settings'!$B$2)),"LONG DAY; ","")&amp;IF(AND(N(A1024)&gt;0,N(J1024)&gt;0,N(J1024)-N(A1024)&gt;N('Settings'!$B$4)),"ENTERED LATE; ","")&amp;IF(AND(N(A1024)&gt;0,K1024="",TODAY()-N(A1024)&gt;=N('Settings'!$B$5)),"NOT APPROVED; ",""),LEN(IF(N(A1024)=0,"NO DATE; ",IF(A1024&gt;TODAY(),"FUTURE DATE; ",""))&amp;IF(B1024="","NO WORKER; ",IF(COUNTIF('Workers'!$A$2:$A$61,B1024)=0,"WORKER NOT ON WORKERS SHEET; ",""))&amp;IF(C1024="","NO JOB; ",IF(COUNTIF('Jobs'!$A$2:$A$61,C1024)=0,"JOB NOT ON JOBS SHEET; ",""))&amp;IF(AND(N(G1024)=0,AND(D1024&lt;&gt;"",E1024&lt;&gt;""),N(E1024)&lt;=N(D1024)),"END BEFORE START; ",IF(N(M1024)&lt;=0,"NO HOURS; ",""))&amp;IF(AND(N(A1024)&gt;0,B1024&lt;&gt;"",COUNTIFS('Time Entries'!$A$2:$A$1500,A1024,'Time Entries'!$B$2:$B$1500,B1024,'Time Entries'!$C$2:$C$1500,C1024,'Time Entries'!$M$2:$M$1500,M1024)&gt;1),"POSSIBLE DUPLICATE; ","")&amp;IF(AND(N(A1024)&gt;0,B1024&lt;&gt;"",N('Settings'!$B$2)&gt;0,SUMIFS('Time Entries'!$M$2:$M$1500,'Time Entries'!$A$2:$A$1500,A1024,'Time Entries'!$B$2:$B$1500,B1024)&gt;N('Settings'!$B$2)),"LONG DAY; ","")&amp;IF(AND(N(A1024)&gt;0,N(J1024)&gt;0,N(J1024)-N(A1024)&gt;N('Settings'!$B$4)),"ENTERED LATE; ","")&amp;IF(AND(N(A1024)&gt;0,K1024="",TODAY()-N(A1024)&gt;=N('Settings'!$B$5)),"NOT APPROVED; ",""))-2)))</f>
        <v/>
      </c>
    </row>
    <row r="1025">
      <c r="A1025" s="6" t="n"/>
      <c r="D1025" s="7" t="n"/>
      <c r="E1025" s="7" t="n"/>
      <c r="J1025" s="6" t="n"/>
      <c r="L1025" s="8" t="n"/>
      <c r="M1025" s="9">
        <f>IF(NOT(OR(A1025&lt;&gt;"",B1025&lt;&gt;"",C1025&lt;&gt;"")),"",IF(N(G1025)&gt;0,N(G1025),IF(AND(AND(D1025&lt;&gt;"",E1025&lt;&gt;""),N(E1025)&gt;N(D1025)),ROUND((N(E1025)-N(D1025))*24-N(F1025)/60,2),"")))</f>
        <v/>
      </c>
      <c r="N1025" s="6">
        <f>IF(N(A1025)=0,"",A1025-WEEKDAY(A1025,3))</f>
        <v/>
      </c>
      <c r="O1025" s="8">
        <f>IF(NOT(OR(A1025&lt;&gt;"",B1025&lt;&gt;"",C1025&lt;&gt;"")),"",IF(IF(N(A1025)=0,"NO DATE; ",IF(A1025&gt;TODAY(),"FUTURE DATE; ",""))&amp;IF(B1025="","NO WORKER; ",IF(COUNTIF('Workers'!$A$2:$A$61,B1025)=0,"WORKER NOT ON WORKERS SHEET; ",""))&amp;IF(C1025="","NO JOB; ",IF(COUNTIF('Jobs'!$A$2:$A$61,C1025)=0,"JOB NOT ON JOBS SHEET; ",""))&amp;IF(AND(N(G1025)=0,AND(D1025&lt;&gt;"",E1025&lt;&gt;""),N(E1025)&lt;=N(D1025)),"END BEFORE START; ",IF(N(M1025)&lt;=0,"NO HOURS; ",""))&amp;IF(AND(N(A1025)&gt;0,B1025&lt;&gt;"",COUNTIFS('Time Entries'!$A$2:$A$1500,A1025,'Time Entries'!$B$2:$B$1500,B1025,'Time Entries'!$C$2:$C$1500,C1025,'Time Entries'!$M$2:$M$1500,M1025)&gt;1),"POSSIBLE DUPLICATE; ","")&amp;IF(AND(N(A1025)&gt;0,B1025&lt;&gt;"",N('Settings'!$B$2)&gt;0,SUMIFS('Time Entries'!$M$2:$M$1500,'Time Entries'!$A$2:$A$1500,A1025,'Time Entries'!$B$2:$B$1500,B1025)&gt;N('Settings'!$B$2)),"LONG DAY; ","")&amp;IF(AND(N(A1025)&gt;0,N(J1025)&gt;0,N(J1025)-N(A1025)&gt;N('Settings'!$B$4)),"ENTERED LATE; ","")&amp;IF(AND(N(A1025)&gt;0,K1025="",TODAY()-N(A1025)&gt;=N('Settings'!$B$5)),"NOT APPROVED; ","")="","",LEFT(IF(N(A1025)=0,"NO DATE; ",IF(A1025&gt;TODAY(),"FUTURE DATE; ",""))&amp;IF(B1025="","NO WORKER; ",IF(COUNTIF('Workers'!$A$2:$A$61,B1025)=0,"WORKER NOT ON WORKERS SHEET; ",""))&amp;IF(C1025="","NO JOB; ",IF(COUNTIF('Jobs'!$A$2:$A$61,C1025)=0,"JOB NOT ON JOBS SHEET; ",""))&amp;IF(AND(N(G1025)=0,AND(D1025&lt;&gt;"",E1025&lt;&gt;""),N(E1025)&lt;=N(D1025)),"END BEFORE START; ",IF(N(M1025)&lt;=0,"NO HOURS; ",""))&amp;IF(AND(N(A1025)&gt;0,B1025&lt;&gt;"",COUNTIFS('Time Entries'!$A$2:$A$1500,A1025,'Time Entries'!$B$2:$B$1500,B1025,'Time Entries'!$C$2:$C$1500,C1025,'Time Entries'!$M$2:$M$1500,M1025)&gt;1),"POSSIBLE DUPLICATE; ","")&amp;IF(AND(N(A1025)&gt;0,B1025&lt;&gt;"",N('Settings'!$B$2)&gt;0,SUMIFS('Time Entries'!$M$2:$M$1500,'Time Entries'!$A$2:$A$1500,A1025,'Time Entries'!$B$2:$B$1500,B1025)&gt;N('Settings'!$B$2)),"LONG DAY; ","")&amp;IF(AND(N(A1025)&gt;0,N(J1025)&gt;0,N(J1025)-N(A1025)&gt;N('Settings'!$B$4)),"ENTERED LATE; ","")&amp;IF(AND(N(A1025)&gt;0,K1025="",TODAY()-N(A1025)&gt;=N('Settings'!$B$5)),"NOT APPROVED; ",""),LEN(IF(N(A1025)=0,"NO DATE; ",IF(A1025&gt;TODAY(),"FUTURE DATE; ",""))&amp;IF(B1025="","NO WORKER; ",IF(COUNTIF('Workers'!$A$2:$A$61,B1025)=0,"WORKER NOT ON WORKERS SHEET; ",""))&amp;IF(C1025="","NO JOB; ",IF(COUNTIF('Jobs'!$A$2:$A$61,C1025)=0,"JOB NOT ON JOBS SHEET; ",""))&amp;IF(AND(N(G1025)=0,AND(D1025&lt;&gt;"",E1025&lt;&gt;""),N(E1025)&lt;=N(D1025)),"END BEFORE START; ",IF(N(M1025)&lt;=0,"NO HOURS; ",""))&amp;IF(AND(N(A1025)&gt;0,B1025&lt;&gt;"",COUNTIFS('Time Entries'!$A$2:$A$1500,A1025,'Time Entries'!$B$2:$B$1500,B1025,'Time Entries'!$C$2:$C$1500,C1025,'Time Entries'!$M$2:$M$1500,M1025)&gt;1),"POSSIBLE DUPLICATE; ","")&amp;IF(AND(N(A1025)&gt;0,B1025&lt;&gt;"",N('Settings'!$B$2)&gt;0,SUMIFS('Time Entries'!$M$2:$M$1500,'Time Entries'!$A$2:$A$1500,A1025,'Time Entries'!$B$2:$B$1500,B1025)&gt;N('Settings'!$B$2)),"LONG DAY; ","")&amp;IF(AND(N(A1025)&gt;0,N(J1025)&gt;0,N(J1025)-N(A1025)&gt;N('Settings'!$B$4)),"ENTERED LATE; ","")&amp;IF(AND(N(A1025)&gt;0,K1025="",TODAY()-N(A1025)&gt;=N('Settings'!$B$5)),"NOT APPROVED; ",""))-2)))</f>
        <v/>
      </c>
    </row>
    <row r="1026">
      <c r="A1026" s="6" t="n"/>
      <c r="D1026" s="7" t="n"/>
      <c r="E1026" s="7" t="n"/>
      <c r="J1026" s="6" t="n"/>
      <c r="L1026" s="8" t="n"/>
      <c r="M1026" s="9">
        <f>IF(NOT(OR(A1026&lt;&gt;"",B1026&lt;&gt;"",C1026&lt;&gt;"")),"",IF(N(G1026)&gt;0,N(G1026),IF(AND(AND(D1026&lt;&gt;"",E1026&lt;&gt;""),N(E1026)&gt;N(D1026)),ROUND((N(E1026)-N(D1026))*24-N(F1026)/60,2),"")))</f>
        <v/>
      </c>
      <c r="N1026" s="6">
        <f>IF(N(A1026)=0,"",A1026-WEEKDAY(A1026,3))</f>
        <v/>
      </c>
      <c r="O1026" s="8">
        <f>IF(NOT(OR(A1026&lt;&gt;"",B1026&lt;&gt;"",C1026&lt;&gt;"")),"",IF(IF(N(A1026)=0,"NO DATE; ",IF(A1026&gt;TODAY(),"FUTURE DATE; ",""))&amp;IF(B1026="","NO WORKER; ",IF(COUNTIF('Workers'!$A$2:$A$61,B1026)=0,"WORKER NOT ON WORKERS SHEET; ",""))&amp;IF(C1026="","NO JOB; ",IF(COUNTIF('Jobs'!$A$2:$A$61,C1026)=0,"JOB NOT ON JOBS SHEET; ",""))&amp;IF(AND(N(G1026)=0,AND(D1026&lt;&gt;"",E1026&lt;&gt;""),N(E1026)&lt;=N(D1026)),"END BEFORE START; ",IF(N(M1026)&lt;=0,"NO HOURS; ",""))&amp;IF(AND(N(A1026)&gt;0,B1026&lt;&gt;"",COUNTIFS('Time Entries'!$A$2:$A$1500,A1026,'Time Entries'!$B$2:$B$1500,B1026,'Time Entries'!$C$2:$C$1500,C1026,'Time Entries'!$M$2:$M$1500,M1026)&gt;1),"POSSIBLE DUPLICATE; ","")&amp;IF(AND(N(A1026)&gt;0,B1026&lt;&gt;"",N('Settings'!$B$2)&gt;0,SUMIFS('Time Entries'!$M$2:$M$1500,'Time Entries'!$A$2:$A$1500,A1026,'Time Entries'!$B$2:$B$1500,B1026)&gt;N('Settings'!$B$2)),"LONG DAY; ","")&amp;IF(AND(N(A1026)&gt;0,N(J1026)&gt;0,N(J1026)-N(A1026)&gt;N('Settings'!$B$4)),"ENTERED LATE; ","")&amp;IF(AND(N(A1026)&gt;0,K1026="",TODAY()-N(A1026)&gt;=N('Settings'!$B$5)),"NOT APPROVED; ","")="","",LEFT(IF(N(A1026)=0,"NO DATE; ",IF(A1026&gt;TODAY(),"FUTURE DATE; ",""))&amp;IF(B1026="","NO WORKER; ",IF(COUNTIF('Workers'!$A$2:$A$61,B1026)=0,"WORKER NOT ON WORKERS SHEET; ",""))&amp;IF(C1026="","NO JOB; ",IF(COUNTIF('Jobs'!$A$2:$A$61,C1026)=0,"JOB NOT ON JOBS SHEET; ",""))&amp;IF(AND(N(G1026)=0,AND(D1026&lt;&gt;"",E1026&lt;&gt;""),N(E1026)&lt;=N(D1026)),"END BEFORE START; ",IF(N(M1026)&lt;=0,"NO HOURS; ",""))&amp;IF(AND(N(A1026)&gt;0,B1026&lt;&gt;"",COUNTIFS('Time Entries'!$A$2:$A$1500,A1026,'Time Entries'!$B$2:$B$1500,B1026,'Time Entries'!$C$2:$C$1500,C1026,'Time Entries'!$M$2:$M$1500,M1026)&gt;1),"POSSIBLE DUPLICATE; ","")&amp;IF(AND(N(A1026)&gt;0,B1026&lt;&gt;"",N('Settings'!$B$2)&gt;0,SUMIFS('Time Entries'!$M$2:$M$1500,'Time Entries'!$A$2:$A$1500,A1026,'Time Entries'!$B$2:$B$1500,B1026)&gt;N('Settings'!$B$2)),"LONG DAY; ","")&amp;IF(AND(N(A1026)&gt;0,N(J1026)&gt;0,N(J1026)-N(A1026)&gt;N('Settings'!$B$4)),"ENTERED LATE; ","")&amp;IF(AND(N(A1026)&gt;0,K1026="",TODAY()-N(A1026)&gt;=N('Settings'!$B$5)),"NOT APPROVED; ",""),LEN(IF(N(A1026)=0,"NO DATE; ",IF(A1026&gt;TODAY(),"FUTURE DATE; ",""))&amp;IF(B1026="","NO WORKER; ",IF(COUNTIF('Workers'!$A$2:$A$61,B1026)=0,"WORKER NOT ON WORKERS SHEET; ",""))&amp;IF(C1026="","NO JOB; ",IF(COUNTIF('Jobs'!$A$2:$A$61,C1026)=0,"JOB NOT ON JOBS SHEET; ",""))&amp;IF(AND(N(G1026)=0,AND(D1026&lt;&gt;"",E1026&lt;&gt;""),N(E1026)&lt;=N(D1026)),"END BEFORE START; ",IF(N(M1026)&lt;=0,"NO HOURS; ",""))&amp;IF(AND(N(A1026)&gt;0,B1026&lt;&gt;"",COUNTIFS('Time Entries'!$A$2:$A$1500,A1026,'Time Entries'!$B$2:$B$1500,B1026,'Time Entries'!$C$2:$C$1500,C1026,'Time Entries'!$M$2:$M$1500,M1026)&gt;1),"POSSIBLE DUPLICATE; ","")&amp;IF(AND(N(A1026)&gt;0,B1026&lt;&gt;"",N('Settings'!$B$2)&gt;0,SUMIFS('Time Entries'!$M$2:$M$1500,'Time Entries'!$A$2:$A$1500,A1026,'Time Entries'!$B$2:$B$1500,B1026)&gt;N('Settings'!$B$2)),"LONG DAY; ","")&amp;IF(AND(N(A1026)&gt;0,N(J1026)&gt;0,N(J1026)-N(A1026)&gt;N('Settings'!$B$4)),"ENTERED LATE; ","")&amp;IF(AND(N(A1026)&gt;0,K1026="",TODAY()-N(A1026)&gt;=N('Settings'!$B$5)),"NOT APPROVED; ",""))-2)))</f>
        <v/>
      </c>
    </row>
    <row r="1027">
      <c r="A1027" s="6" t="n"/>
      <c r="D1027" s="7" t="n"/>
      <c r="E1027" s="7" t="n"/>
      <c r="J1027" s="6" t="n"/>
      <c r="L1027" s="8" t="n"/>
      <c r="M1027" s="9">
        <f>IF(NOT(OR(A1027&lt;&gt;"",B1027&lt;&gt;"",C1027&lt;&gt;"")),"",IF(N(G1027)&gt;0,N(G1027),IF(AND(AND(D1027&lt;&gt;"",E1027&lt;&gt;""),N(E1027)&gt;N(D1027)),ROUND((N(E1027)-N(D1027))*24-N(F1027)/60,2),"")))</f>
        <v/>
      </c>
      <c r="N1027" s="6">
        <f>IF(N(A1027)=0,"",A1027-WEEKDAY(A1027,3))</f>
        <v/>
      </c>
      <c r="O1027" s="8">
        <f>IF(NOT(OR(A1027&lt;&gt;"",B1027&lt;&gt;"",C1027&lt;&gt;"")),"",IF(IF(N(A1027)=0,"NO DATE; ",IF(A1027&gt;TODAY(),"FUTURE DATE; ",""))&amp;IF(B1027="","NO WORKER; ",IF(COUNTIF('Workers'!$A$2:$A$61,B1027)=0,"WORKER NOT ON WORKERS SHEET; ",""))&amp;IF(C1027="","NO JOB; ",IF(COUNTIF('Jobs'!$A$2:$A$61,C1027)=0,"JOB NOT ON JOBS SHEET; ",""))&amp;IF(AND(N(G1027)=0,AND(D1027&lt;&gt;"",E1027&lt;&gt;""),N(E1027)&lt;=N(D1027)),"END BEFORE START; ",IF(N(M1027)&lt;=0,"NO HOURS; ",""))&amp;IF(AND(N(A1027)&gt;0,B1027&lt;&gt;"",COUNTIFS('Time Entries'!$A$2:$A$1500,A1027,'Time Entries'!$B$2:$B$1500,B1027,'Time Entries'!$C$2:$C$1500,C1027,'Time Entries'!$M$2:$M$1500,M1027)&gt;1),"POSSIBLE DUPLICATE; ","")&amp;IF(AND(N(A1027)&gt;0,B1027&lt;&gt;"",N('Settings'!$B$2)&gt;0,SUMIFS('Time Entries'!$M$2:$M$1500,'Time Entries'!$A$2:$A$1500,A1027,'Time Entries'!$B$2:$B$1500,B1027)&gt;N('Settings'!$B$2)),"LONG DAY; ","")&amp;IF(AND(N(A1027)&gt;0,N(J1027)&gt;0,N(J1027)-N(A1027)&gt;N('Settings'!$B$4)),"ENTERED LATE; ","")&amp;IF(AND(N(A1027)&gt;0,K1027="",TODAY()-N(A1027)&gt;=N('Settings'!$B$5)),"NOT APPROVED; ","")="","",LEFT(IF(N(A1027)=0,"NO DATE; ",IF(A1027&gt;TODAY(),"FUTURE DATE; ",""))&amp;IF(B1027="","NO WORKER; ",IF(COUNTIF('Workers'!$A$2:$A$61,B1027)=0,"WORKER NOT ON WORKERS SHEET; ",""))&amp;IF(C1027="","NO JOB; ",IF(COUNTIF('Jobs'!$A$2:$A$61,C1027)=0,"JOB NOT ON JOBS SHEET; ",""))&amp;IF(AND(N(G1027)=0,AND(D1027&lt;&gt;"",E1027&lt;&gt;""),N(E1027)&lt;=N(D1027)),"END BEFORE START; ",IF(N(M1027)&lt;=0,"NO HOURS; ",""))&amp;IF(AND(N(A1027)&gt;0,B1027&lt;&gt;"",COUNTIFS('Time Entries'!$A$2:$A$1500,A1027,'Time Entries'!$B$2:$B$1500,B1027,'Time Entries'!$C$2:$C$1500,C1027,'Time Entries'!$M$2:$M$1500,M1027)&gt;1),"POSSIBLE DUPLICATE; ","")&amp;IF(AND(N(A1027)&gt;0,B1027&lt;&gt;"",N('Settings'!$B$2)&gt;0,SUMIFS('Time Entries'!$M$2:$M$1500,'Time Entries'!$A$2:$A$1500,A1027,'Time Entries'!$B$2:$B$1500,B1027)&gt;N('Settings'!$B$2)),"LONG DAY; ","")&amp;IF(AND(N(A1027)&gt;0,N(J1027)&gt;0,N(J1027)-N(A1027)&gt;N('Settings'!$B$4)),"ENTERED LATE; ","")&amp;IF(AND(N(A1027)&gt;0,K1027="",TODAY()-N(A1027)&gt;=N('Settings'!$B$5)),"NOT APPROVED; ",""),LEN(IF(N(A1027)=0,"NO DATE; ",IF(A1027&gt;TODAY(),"FUTURE DATE; ",""))&amp;IF(B1027="","NO WORKER; ",IF(COUNTIF('Workers'!$A$2:$A$61,B1027)=0,"WORKER NOT ON WORKERS SHEET; ",""))&amp;IF(C1027="","NO JOB; ",IF(COUNTIF('Jobs'!$A$2:$A$61,C1027)=0,"JOB NOT ON JOBS SHEET; ",""))&amp;IF(AND(N(G1027)=0,AND(D1027&lt;&gt;"",E1027&lt;&gt;""),N(E1027)&lt;=N(D1027)),"END BEFORE START; ",IF(N(M1027)&lt;=0,"NO HOURS; ",""))&amp;IF(AND(N(A1027)&gt;0,B1027&lt;&gt;"",COUNTIFS('Time Entries'!$A$2:$A$1500,A1027,'Time Entries'!$B$2:$B$1500,B1027,'Time Entries'!$C$2:$C$1500,C1027,'Time Entries'!$M$2:$M$1500,M1027)&gt;1),"POSSIBLE DUPLICATE; ","")&amp;IF(AND(N(A1027)&gt;0,B1027&lt;&gt;"",N('Settings'!$B$2)&gt;0,SUMIFS('Time Entries'!$M$2:$M$1500,'Time Entries'!$A$2:$A$1500,A1027,'Time Entries'!$B$2:$B$1500,B1027)&gt;N('Settings'!$B$2)),"LONG DAY; ","")&amp;IF(AND(N(A1027)&gt;0,N(J1027)&gt;0,N(J1027)-N(A1027)&gt;N('Settings'!$B$4)),"ENTERED LATE; ","")&amp;IF(AND(N(A1027)&gt;0,K1027="",TODAY()-N(A1027)&gt;=N('Settings'!$B$5)),"NOT APPROVED; ",""))-2)))</f>
        <v/>
      </c>
    </row>
    <row r="1028">
      <c r="A1028" s="6" t="n"/>
      <c r="D1028" s="7" t="n"/>
      <c r="E1028" s="7" t="n"/>
      <c r="J1028" s="6" t="n"/>
      <c r="L1028" s="8" t="n"/>
      <c r="M1028" s="9">
        <f>IF(NOT(OR(A1028&lt;&gt;"",B1028&lt;&gt;"",C1028&lt;&gt;"")),"",IF(N(G1028)&gt;0,N(G1028),IF(AND(AND(D1028&lt;&gt;"",E1028&lt;&gt;""),N(E1028)&gt;N(D1028)),ROUND((N(E1028)-N(D1028))*24-N(F1028)/60,2),"")))</f>
        <v/>
      </c>
      <c r="N1028" s="6">
        <f>IF(N(A1028)=0,"",A1028-WEEKDAY(A1028,3))</f>
        <v/>
      </c>
      <c r="O1028" s="8">
        <f>IF(NOT(OR(A1028&lt;&gt;"",B1028&lt;&gt;"",C1028&lt;&gt;"")),"",IF(IF(N(A1028)=0,"NO DATE; ",IF(A1028&gt;TODAY(),"FUTURE DATE; ",""))&amp;IF(B1028="","NO WORKER; ",IF(COUNTIF('Workers'!$A$2:$A$61,B1028)=0,"WORKER NOT ON WORKERS SHEET; ",""))&amp;IF(C1028="","NO JOB; ",IF(COUNTIF('Jobs'!$A$2:$A$61,C1028)=0,"JOB NOT ON JOBS SHEET; ",""))&amp;IF(AND(N(G1028)=0,AND(D1028&lt;&gt;"",E1028&lt;&gt;""),N(E1028)&lt;=N(D1028)),"END BEFORE START; ",IF(N(M1028)&lt;=0,"NO HOURS; ",""))&amp;IF(AND(N(A1028)&gt;0,B1028&lt;&gt;"",COUNTIFS('Time Entries'!$A$2:$A$1500,A1028,'Time Entries'!$B$2:$B$1500,B1028,'Time Entries'!$C$2:$C$1500,C1028,'Time Entries'!$M$2:$M$1500,M1028)&gt;1),"POSSIBLE DUPLICATE; ","")&amp;IF(AND(N(A1028)&gt;0,B1028&lt;&gt;"",N('Settings'!$B$2)&gt;0,SUMIFS('Time Entries'!$M$2:$M$1500,'Time Entries'!$A$2:$A$1500,A1028,'Time Entries'!$B$2:$B$1500,B1028)&gt;N('Settings'!$B$2)),"LONG DAY; ","")&amp;IF(AND(N(A1028)&gt;0,N(J1028)&gt;0,N(J1028)-N(A1028)&gt;N('Settings'!$B$4)),"ENTERED LATE; ","")&amp;IF(AND(N(A1028)&gt;0,K1028="",TODAY()-N(A1028)&gt;=N('Settings'!$B$5)),"NOT APPROVED; ","")="","",LEFT(IF(N(A1028)=0,"NO DATE; ",IF(A1028&gt;TODAY(),"FUTURE DATE; ",""))&amp;IF(B1028="","NO WORKER; ",IF(COUNTIF('Workers'!$A$2:$A$61,B1028)=0,"WORKER NOT ON WORKERS SHEET; ",""))&amp;IF(C1028="","NO JOB; ",IF(COUNTIF('Jobs'!$A$2:$A$61,C1028)=0,"JOB NOT ON JOBS SHEET; ",""))&amp;IF(AND(N(G1028)=0,AND(D1028&lt;&gt;"",E1028&lt;&gt;""),N(E1028)&lt;=N(D1028)),"END BEFORE START; ",IF(N(M1028)&lt;=0,"NO HOURS; ",""))&amp;IF(AND(N(A1028)&gt;0,B1028&lt;&gt;"",COUNTIFS('Time Entries'!$A$2:$A$1500,A1028,'Time Entries'!$B$2:$B$1500,B1028,'Time Entries'!$C$2:$C$1500,C1028,'Time Entries'!$M$2:$M$1500,M1028)&gt;1),"POSSIBLE DUPLICATE; ","")&amp;IF(AND(N(A1028)&gt;0,B1028&lt;&gt;"",N('Settings'!$B$2)&gt;0,SUMIFS('Time Entries'!$M$2:$M$1500,'Time Entries'!$A$2:$A$1500,A1028,'Time Entries'!$B$2:$B$1500,B1028)&gt;N('Settings'!$B$2)),"LONG DAY; ","")&amp;IF(AND(N(A1028)&gt;0,N(J1028)&gt;0,N(J1028)-N(A1028)&gt;N('Settings'!$B$4)),"ENTERED LATE; ","")&amp;IF(AND(N(A1028)&gt;0,K1028="",TODAY()-N(A1028)&gt;=N('Settings'!$B$5)),"NOT APPROVED; ",""),LEN(IF(N(A1028)=0,"NO DATE; ",IF(A1028&gt;TODAY(),"FUTURE DATE; ",""))&amp;IF(B1028="","NO WORKER; ",IF(COUNTIF('Workers'!$A$2:$A$61,B1028)=0,"WORKER NOT ON WORKERS SHEET; ",""))&amp;IF(C1028="","NO JOB; ",IF(COUNTIF('Jobs'!$A$2:$A$61,C1028)=0,"JOB NOT ON JOBS SHEET; ",""))&amp;IF(AND(N(G1028)=0,AND(D1028&lt;&gt;"",E1028&lt;&gt;""),N(E1028)&lt;=N(D1028)),"END BEFORE START; ",IF(N(M1028)&lt;=0,"NO HOURS; ",""))&amp;IF(AND(N(A1028)&gt;0,B1028&lt;&gt;"",COUNTIFS('Time Entries'!$A$2:$A$1500,A1028,'Time Entries'!$B$2:$B$1500,B1028,'Time Entries'!$C$2:$C$1500,C1028,'Time Entries'!$M$2:$M$1500,M1028)&gt;1),"POSSIBLE DUPLICATE; ","")&amp;IF(AND(N(A1028)&gt;0,B1028&lt;&gt;"",N('Settings'!$B$2)&gt;0,SUMIFS('Time Entries'!$M$2:$M$1500,'Time Entries'!$A$2:$A$1500,A1028,'Time Entries'!$B$2:$B$1500,B1028)&gt;N('Settings'!$B$2)),"LONG DAY; ","")&amp;IF(AND(N(A1028)&gt;0,N(J1028)&gt;0,N(J1028)-N(A1028)&gt;N('Settings'!$B$4)),"ENTERED LATE; ","")&amp;IF(AND(N(A1028)&gt;0,K1028="",TODAY()-N(A1028)&gt;=N('Settings'!$B$5)),"NOT APPROVED; ",""))-2)))</f>
        <v/>
      </c>
    </row>
    <row r="1029">
      <c r="A1029" s="6" t="n"/>
      <c r="D1029" s="7" t="n"/>
      <c r="E1029" s="7" t="n"/>
      <c r="J1029" s="6" t="n"/>
      <c r="L1029" s="8" t="n"/>
      <c r="M1029" s="9">
        <f>IF(NOT(OR(A1029&lt;&gt;"",B1029&lt;&gt;"",C1029&lt;&gt;"")),"",IF(N(G1029)&gt;0,N(G1029),IF(AND(AND(D1029&lt;&gt;"",E1029&lt;&gt;""),N(E1029)&gt;N(D1029)),ROUND((N(E1029)-N(D1029))*24-N(F1029)/60,2),"")))</f>
        <v/>
      </c>
      <c r="N1029" s="6">
        <f>IF(N(A1029)=0,"",A1029-WEEKDAY(A1029,3))</f>
        <v/>
      </c>
      <c r="O1029" s="8">
        <f>IF(NOT(OR(A1029&lt;&gt;"",B1029&lt;&gt;"",C1029&lt;&gt;"")),"",IF(IF(N(A1029)=0,"NO DATE; ",IF(A1029&gt;TODAY(),"FUTURE DATE; ",""))&amp;IF(B1029="","NO WORKER; ",IF(COUNTIF('Workers'!$A$2:$A$61,B1029)=0,"WORKER NOT ON WORKERS SHEET; ",""))&amp;IF(C1029="","NO JOB; ",IF(COUNTIF('Jobs'!$A$2:$A$61,C1029)=0,"JOB NOT ON JOBS SHEET; ",""))&amp;IF(AND(N(G1029)=0,AND(D1029&lt;&gt;"",E1029&lt;&gt;""),N(E1029)&lt;=N(D1029)),"END BEFORE START; ",IF(N(M1029)&lt;=0,"NO HOURS; ",""))&amp;IF(AND(N(A1029)&gt;0,B1029&lt;&gt;"",COUNTIFS('Time Entries'!$A$2:$A$1500,A1029,'Time Entries'!$B$2:$B$1500,B1029,'Time Entries'!$C$2:$C$1500,C1029,'Time Entries'!$M$2:$M$1500,M1029)&gt;1),"POSSIBLE DUPLICATE; ","")&amp;IF(AND(N(A1029)&gt;0,B1029&lt;&gt;"",N('Settings'!$B$2)&gt;0,SUMIFS('Time Entries'!$M$2:$M$1500,'Time Entries'!$A$2:$A$1500,A1029,'Time Entries'!$B$2:$B$1500,B1029)&gt;N('Settings'!$B$2)),"LONG DAY; ","")&amp;IF(AND(N(A1029)&gt;0,N(J1029)&gt;0,N(J1029)-N(A1029)&gt;N('Settings'!$B$4)),"ENTERED LATE; ","")&amp;IF(AND(N(A1029)&gt;0,K1029="",TODAY()-N(A1029)&gt;=N('Settings'!$B$5)),"NOT APPROVED; ","")="","",LEFT(IF(N(A1029)=0,"NO DATE; ",IF(A1029&gt;TODAY(),"FUTURE DATE; ",""))&amp;IF(B1029="","NO WORKER; ",IF(COUNTIF('Workers'!$A$2:$A$61,B1029)=0,"WORKER NOT ON WORKERS SHEET; ",""))&amp;IF(C1029="","NO JOB; ",IF(COUNTIF('Jobs'!$A$2:$A$61,C1029)=0,"JOB NOT ON JOBS SHEET; ",""))&amp;IF(AND(N(G1029)=0,AND(D1029&lt;&gt;"",E1029&lt;&gt;""),N(E1029)&lt;=N(D1029)),"END BEFORE START; ",IF(N(M1029)&lt;=0,"NO HOURS; ",""))&amp;IF(AND(N(A1029)&gt;0,B1029&lt;&gt;"",COUNTIFS('Time Entries'!$A$2:$A$1500,A1029,'Time Entries'!$B$2:$B$1500,B1029,'Time Entries'!$C$2:$C$1500,C1029,'Time Entries'!$M$2:$M$1500,M1029)&gt;1),"POSSIBLE DUPLICATE; ","")&amp;IF(AND(N(A1029)&gt;0,B1029&lt;&gt;"",N('Settings'!$B$2)&gt;0,SUMIFS('Time Entries'!$M$2:$M$1500,'Time Entries'!$A$2:$A$1500,A1029,'Time Entries'!$B$2:$B$1500,B1029)&gt;N('Settings'!$B$2)),"LONG DAY; ","")&amp;IF(AND(N(A1029)&gt;0,N(J1029)&gt;0,N(J1029)-N(A1029)&gt;N('Settings'!$B$4)),"ENTERED LATE; ","")&amp;IF(AND(N(A1029)&gt;0,K1029="",TODAY()-N(A1029)&gt;=N('Settings'!$B$5)),"NOT APPROVED; ",""),LEN(IF(N(A1029)=0,"NO DATE; ",IF(A1029&gt;TODAY(),"FUTURE DATE; ",""))&amp;IF(B1029="","NO WORKER; ",IF(COUNTIF('Workers'!$A$2:$A$61,B1029)=0,"WORKER NOT ON WORKERS SHEET; ",""))&amp;IF(C1029="","NO JOB; ",IF(COUNTIF('Jobs'!$A$2:$A$61,C1029)=0,"JOB NOT ON JOBS SHEET; ",""))&amp;IF(AND(N(G1029)=0,AND(D1029&lt;&gt;"",E1029&lt;&gt;""),N(E1029)&lt;=N(D1029)),"END BEFORE START; ",IF(N(M1029)&lt;=0,"NO HOURS; ",""))&amp;IF(AND(N(A1029)&gt;0,B1029&lt;&gt;"",COUNTIFS('Time Entries'!$A$2:$A$1500,A1029,'Time Entries'!$B$2:$B$1500,B1029,'Time Entries'!$C$2:$C$1500,C1029,'Time Entries'!$M$2:$M$1500,M1029)&gt;1),"POSSIBLE DUPLICATE; ","")&amp;IF(AND(N(A1029)&gt;0,B1029&lt;&gt;"",N('Settings'!$B$2)&gt;0,SUMIFS('Time Entries'!$M$2:$M$1500,'Time Entries'!$A$2:$A$1500,A1029,'Time Entries'!$B$2:$B$1500,B1029)&gt;N('Settings'!$B$2)),"LONG DAY; ","")&amp;IF(AND(N(A1029)&gt;0,N(J1029)&gt;0,N(J1029)-N(A1029)&gt;N('Settings'!$B$4)),"ENTERED LATE; ","")&amp;IF(AND(N(A1029)&gt;0,K1029="",TODAY()-N(A1029)&gt;=N('Settings'!$B$5)),"NOT APPROVED; ",""))-2)))</f>
        <v/>
      </c>
    </row>
    <row r="1030">
      <c r="A1030" s="6" t="n"/>
      <c r="D1030" s="7" t="n"/>
      <c r="E1030" s="7" t="n"/>
      <c r="J1030" s="6" t="n"/>
      <c r="L1030" s="8" t="n"/>
      <c r="M1030" s="9">
        <f>IF(NOT(OR(A1030&lt;&gt;"",B1030&lt;&gt;"",C1030&lt;&gt;"")),"",IF(N(G1030)&gt;0,N(G1030),IF(AND(AND(D1030&lt;&gt;"",E1030&lt;&gt;""),N(E1030)&gt;N(D1030)),ROUND((N(E1030)-N(D1030))*24-N(F1030)/60,2),"")))</f>
        <v/>
      </c>
      <c r="N1030" s="6">
        <f>IF(N(A1030)=0,"",A1030-WEEKDAY(A1030,3))</f>
        <v/>
      </c>
      <c r="O1030" s="8">
        <f>IF(NOT(OR(A1030&lt;&gt;"",B1030&lt;&gt;"",C1030&lt;&gt;"")),"",IF(IF(N(A1030)=0,"NO DATE; ",IF(A1030&gt;TODAY(),"FUTURE DATE; ",""))&amp;IF(B1030="","NO WORKER; ",IF(COUNTIF('Workers'!$A$2:$A$61,B1030)=0,"WORKER NOT ON WORKERS SHEET; ",""))&amp;IF(C1030="","NO JOB; ",IF(COUNTIF('Jobs'!$A$2:$A$61,C1030)=0,"JOB NOT ON JOBS SHEET; ",""))&amp;IF(AND(N(G1030)=0,AND(D1030&lt;&gt;"",E1030&lt;&gt;""),N(E1030)&lt;=N(D1030)),"END BEFORE START; ",IF(N(M1030)&lt;=0,"NO HOURS; ",""))&amp;IF(AND(N(A1030)&gt;0,B1030&lt;&gt;"",COUNTIFS('Time Entries'!$A$2:$A$1500,A1030,'Time Entries'!$B$2:$B$1500,B1030,'Time Entries'!$C$2:$C$1500,C1030,'Time Entries'!$M$2:$M$1500,M1030)&gt;1),"POSSIBLE DUPLICATE; ","")&amp;IF(AND(N(A1030)&gt;0,B1030&lt;&gt;"",N('Settings'!$B$2)&gt;0,SUMIFS('Time Entries'!$M$2:$M$1500,'Time Entries'!$A$2:$A$1500,A1030,'Time Entries'!$B$2:$B$1500,B1030)&gt;N('Settings'!$B$2)),"LONG DAY; ","")&amp;IF(AND(N(A1030)&gt;0,N(J1030)&gt;0,N(J1030)-N(A1030)&gt;N('Settings'!$B$4)),"ENTERED LATE; ","")&amp;IF(AND(N(A1030)&gt;0,K1030="",TODAY()-N(A1030)&gt;=N('Settings'!$B$5)),"NOT APPROVED; ","")="","",LEFT(IF(N(A1030)=0,"NO DATE; ",IF(A1030&gt;TODAY(),"FUTURE DATE; ",""))&amp;IF(B1030="","NO WORKER; ",IF(COUNTIF('Workers'!$A$2:$A$61,B1030)=0,"WORKER NOT ON WORKERS SHEET; ",""))&amp;IF(C1030="","NO JOB; ",IF(COUNTIF('Jobs'!$A$2:$A$61,C1030)=0,"JOB NOT ON JOBS SHEET; ",""))&amp;IF(AND(N(G1030)=0,AND(D1030&lt;&gt;"",E1030&lt;&gt;""),N(E1030)&lt;=N(D1030)),"END BEFORE START; ",IF(N(M1030)&lt;=0,"NO HOURS; ",""))&amp;IF(AND(N(A1030)&gt;0,B1030&lt;&gt;"",COUNTIFS('Time Entries'!$A$2:$A$1500,A1030,'Time Entries'!$B$2:$B$1500,B1030,'Time Entries'!$C$2:$C$1500,C1030,'Time Entries'!$M$2:$M$1500,M1030)&gt;1),"POSSIBLE DUPLICATE; ","")&amp;IF(AND(N(A1030)&gt;0,B1030&lt;&gt;"",N('Settings'!$B$2)&gt;0,SUMIFS('Time Entries'!$M$2:$M$1500,'Time Entries'!$A$2:$A$1500,A1030,'Time Entries'!$B$2:$B$1500,B1030)&gt;N('Settings'!$B$2)),"LONG DAY; ","")&amp;IF(AND(N(A1030)&gt;0,N(J1030)&gt;0,N(J1030)-N(A1030)&gt;N('Settings'!$B$4)),"ENTERED LATE; ","")&amp;IF(AND(N(A1030)&gt;0,K1030="",TODAY()-N(A1030)&gt;=N('Settings'!$B$5)),"NOT APPROVED; ",""),LEN(IF(N(A1030)=0,"NO DATE; ",IF(A1030&gt;TODAY(),"FUTURE DATE; ",""))&amp;IF(B1030="","NO WORKER; ",IF(COUNTIF('Workers'!$A$2:$A$61,B1030)=0,"WORKER NOT ON WORKERS SHEET; ",""))&amp;IF(C1030="","NO JOB; ",IF(COUNTIF('Jobs'!$A$2:$A$61,C1030)=0,"JOB NOT ON JOBS SHEET; ",""))&amp;IF(AND(N(G1030)=0,AND(D1030&lt;&gt;"",E1030&lt;&gt;""),N(E1030)&lt;=N(D1030)),"END BEFORE START; ",IF(N(M1030)&lt;=0,"NO HOURS; ",""))&amp;IF(AND(N(A1030)&gt;0,B1030&lt;&gt;"",COUNTIFS('Time Entries'!$A$2:$A$1500,A1030,'Time Entries'!$B$2:$B$1500,B1030,'Time Entries'!$C$2:$C$1500,C1030,'Time Entries'!$M$2:$M$1500,M1030)&gt;1),"POSSIBLE DUPLICATE; ","")&amp;IF(AND(N(A1030)&gt;0,B1030&lt;&gt;"",N('Settings'!$B$2)&gt;0,SUMIFS('Time Entries'!$M$2:$M$1500,'Time Entries'!$A$2:$A$1500,A1030,'Time Entries'!$B$2:$B$1500,B1030)&gt;N('Settings'!$B$2)),"LONG DAY; ","")&amp;IF(AND(N(A1030)&gt;0,N(J1030)&gt;0,N(J1030)-N(A1030)&gt;N('Settings'!$B$4)),"ENTERED LATE; ","")&amp;IF(AND(N(A1030)&gt;0,K1030="",TODAY()-N(A1030)&gt;=N('Settings'!$B$5)),"NOT APPROVED; ",""))-2)))</f>
        <v/>
      </c>
    </row>
    <row r="1031">
      <c r="A1031" s="6" t="n"/>
      <c r="D1031" s="7" t="n"/>
      <c r="E1031" s="7" t="n"/>
      <c r="J1031" s="6" t="n"/>
      <c r="L1031" s="8" t="n"/>
      <c r="M1031" s="9">
        <f>IF(NOT(OR(A1031&lt;&gt;"",B1031&lt;&gt;"",C1031&lt;&gt;"")),"",IF(N(G1031)&gt;0,N(G1031),IF(AND(AND(D1031&lt;&gt;"",E1031&lt;&gt;""),N(E1031)&gt;N(D1031)),ROUND((N(E1031)-N(D1031))*24-N(F1031)/60,2),"")))</f>
        <v/>
      </c>
      <c r="N1031" s="6">
        <f>IF(N(A1031)=0,"",A1031-WEEKDAY(A1031,3))</f>
        <v/>
      </c>
      <c r="O1031" s="8">
        <f>IF(NOT(OR(A1031&lt;&gt;"",B1031&lt;&gt;"",C1031&lt;&gt;"")),"",IF(IF(N(A1031)=0,"NO DATE; ",IF(A1031&gt;TODAY(),"FUTURE DATE; ",""))&amp;IF(B1031="","NO WORKER; ",IF(COUNTIF('Workers'!$A$2:$A$61,B1031)=0,"WORKER NOT ON WORKERS SHEET; ",""))&amp;IF(C1031="","NO JOB; ",IF(COUNTIF('Jobs'!$A$2:$A$61,C1031)=0,"JOB NOT ON JOBS SHEET; ",""))&amp;IF(AND(N(G1031)=0,AND(D1031&lt;&gt;"",E1031&lt;&gt;""),N(E1031)&lt;=N(D1031)),"END BEFORE START; ",IF(N(M1031)&lt;=0,"NO HOURS; ",""))&amp;IF(AND(N(A1031)&gt;0,B1031&lt;&gt;"",COUNTIFS('Time Entries'!$A$2:$A$1500,A1031,'Time Entries'!$B$2:$B$1500,B1031,'Time Entries'!$C$2:$C$1500,C1031,'Time Entries'!$M$2:$M$1500,M1031)&gt;1),"POSSIBLE DUPLICATE; ","")&amp;IF(AND(N(A1031)&gt;0,B1031&lt;&gt;"",N('Settings'!$B$2)&gt;0,SUMIFS('Time Entries'!$M$2:$M$1500,'Time Entries'!$A$2:$A$1500,A1031,'Time Entries'!$B$2:$B$1500,B1031)&gt;N('Settings'!$B$2)),"LONG DAY; ","")&amp;IF(AND(N(A1031)&gt;0,N(J1031)&gt;0,N(J1031)-N(A1031)&gt;N('Settings'!$B$4)),"ENTERED LATE; ","")&amp;IF(AND(N(A1031)&gt;0,K1031="",TODAY()-N(A1031)&gt;=N('Settings'!$B$5)),"NOT APPROVED; ","")="","",LEFT(IF(N(A1031)=0,"NO DATE; ",IF(A1031&gt;TODAY(),"FUTURE DATE; ",""))&amp;IF(B1031="","NO WORKER; ",IF(COUNTIF('Workers'!$A$2:$A$61,B1031)=0,"WORKER NOT ON WORKERS SHEET; ",""))&amp;IF(C1031="","NO JOB; ",IF(COUNTIF('Jobs'!$A$2:$A$61,C1031)=0,"JOB NOT ON JOBS SHEET; ",""))&amp;IF(AND(N(G1031)=0,AND(D1031&lt;&gt;"",E1031&lt;&gt;""),N(E1031)&lt;=N(D1031)),"END BEFORE START; ",IF(N(M1031)&lt;=0,"NO HOURS; ",""))&amp;IF(AND(N(A1031)&gt;0,B1031&lt;&gt;"",COUNTIFS('Time Entries'!$A$2:$A$1500,A1031,'Time Entries'!$B$2:$B$1500,B1031,'Time Entries'!$C$2:$C$1500,C1031,'Time Entries'!$M$2:$M$1500,M1031)&gt;1),"POSSIBLE DUPLICATE; ","")&amp;IF(AND(N(A1031)&gt;0,B1031&lt;&gt;"",N('Settings'!$B$2)&gt;0,SUMIFS('Time Entries'!$M$2:$M$1500,'Time Entries'!$A$2:$A$1500,A1031,'Time Entries'!$B$2:$B$1500,B1031)&gt;N('Settings'!$B$2)),"LONG DAY; ","")&amp;IF(AND(N(A1031)&gt;0,N(J1031)&gt;0,N(J1031)-N(A1031)&gt;N('Settings'!$B$4)),"ENTERED LATE; ","")&amp;IF(AND(N(A1031)&gt;0,K1031="",TODAY()-N(A1031)&gt;=N('Settings'!$B$5)),"NOT APPROVED; ",""),LEN(IF(N(A1031)=0,"NO DATE; ",IF(A1031&gt;TODAY(),"FUTURE DATE; ",""))&amp;IF(B1031="","NO WORKER; ",IF(COUNTIF('Workers'!$A$2:$A$61,B1031)=0,"WORKER NOT ON WORKERS SHEET; ",""))&amp;IF(C1031="","NO JOB; ",IF(COUNTIF('Jobs'!$A$2:$A$61,C1031)=0,"JOB NOT ON JOBS SHEET; ",""))&amp;IF(AND(N(G1031)=0,AND(D1031&lt;&gt;"",E1031&lt;&gt;""),N(E1031)&lt;=N(D1031)),"END BEFORE START; ",IF(N(M1031)&lt;=0,"NO HOURS; ",""))&amp;IF(AND(N(A1031)&gt;0,B1031&lt;&gt;"",COUNTIFS('Time Entries'!$A$2:$A$1500,A1031,'Time Entries'!$B$2:$B$1500,B1031,'Time Entries'!$C$2:$C$1500,C1031,'Time Entries'!$M$2:$M$1500,M1031)&gt;1),"POSSIBLE DUPLICATE; ","")&amp;IF(AND(N(A1031)&gt;0,B1031&lt;&gt;"",N('Settings'!$B$2)&gt;0,SUMIFS('Time Entries'!$M$2:$M$1500,'Time Entries'!$A$2:$A$1500,A1031,'Time Entries'!$B$2:$B$1500,B1031)&gt;N('Settings'!$B$2)),"LONG DAY; ","")&amp;IF(AND(N(A1031)&gt;0,N(J1031)&gt;0,N(J1031)-N(A1031)&gt;N('Settings'!$B$4)),"ENTERED LATE; ","")&amp;IF(AND(N(A1031)&gt;0,K1031="",TODAY()-N(A1031)&gt;=N('Settings'!$B$5)),"NOT APPROVED; ",""))-2)))</f>
        <v/>
      </c>
    </row>
    <row r="1032">
      <c r="A1032" s="6" t="n"/>
      <c r="D1032" s="7" t="n"/>
      <c r="E1032" s="7" t="n"/>
      <c r="J1032" s="6" t="n"/>
      <c r="L1032" s="8" t="n"/>
      <c r="M1032" s="9">
        <f>IF(NOT(OR(A1032&lt;&gt;"",B1032&lt;&gt;"",C1032&lt;&gt;"")),"",IF(N(G1032)&gt;0,N(G1032),IF(AND(AND(D1032&lt;&gt;"",E1032&lt;&gt;""),N(E1032)&gt;N(D1032)),ROUND((N(E1032)-N(D1032))*24-N(F1032)/60,2),"")))</f>
        <v/>
      </c>
      <c r="N1032" s="6">
        <f>IF(N(A1032)=0,"",A1032-WEEKDAY(A1032,3))</f>
        <v/>
      </c>
      <c r="O1032" s="8">
        <f>IF(NOT(OR(A1032&lt;&gt;"",B1032&lt;&gt;"",C1032&lt;&gt;"")),"",IF(IF(N(A1032)=0,"NO DATE; ",IF(A1032&gt;TODAY(),"FUTURE DATE; ",""))&amp;IF(B1032="","NO WORKER; ",IF(COUNTIF('Workers'!$A$2:$A$61,B1032)=0,"WORKER NOT ON WORKERS SHEET; ",""))&amp;IF(C1032="","NO JOB; ",IF(COUNTIF('Jobs'!$A$2:$A$61,C1032)=0,"JOB NOT ON JOBS SHEET; ",""))&amp;IF(AND(N(G1032)=0,AND(D1032&lt;&gt;"",E1032&lt;&gt;""),N(E1032)&lt;=N(D1032)),"END BEFORE START; ",IF(N(M1032)&lt;=0,"NO HOURS; ",""))&amp;IF(AND(N(A1032)&gt;0,B1032&lt;&gt;"",COUNTIFS('Time Entries'!$A$2:$A$1500,A1032,'Time Entries'!$B$2:$B$1500,B1032,'Time Entries'!$C$2:$C$1500,C1032,'Time Entries'!$M$2:$M$1500,M1032)&gt;1),"POSSIBLE DUPLICATE; ","")&amp;IF(AND(N(A1032)&gt;0,B1032&lt;&gt;"",N('Settings'!$B$2)&gt;0,SUMIFS('Time Entries'!$M$2:$M$1500,'Time Entries'!$A$2:$A$1500,A1032,'Time Entries'!$B$2:$B$1500,B1032)&gt;N('Settings'!$B$2)),"LONG DAY; ","")&amp;IF(AND(N(A1032)&gt;0,N(J1032)&gt;0,N(J1032)-N(A1032)&gt;N('Settings'!$B$4)),"ENTERED LATE; ","")&amp;IF(AND(N(A1032)&gt;0,K1032="",TODAY()-N(A1032)&gt;=N('Settings'!$B$5)),"NOT APPROVED; ","")="","",LEFT(IF(N(A1032)=0,"NO DATE; ",IF(A1032&gt;TODAY(),"FUTURE DATE; ",""))&amp;IF(B1032="","NO WORKER; ",IF(COUNTIF('Workers'!$A$2:$A$61,B1032)=0,"WORKER NOT ON WORKERS SHEET; ",""))&amp;IF(C1032="","NO JOB; ",IF(COUNTIF('Jobs'!$A$2:$A$61,C1032)=0,"JOB NOT ON JOBS SHEET; ",""))&amp;IF(AND(N(G1032)=0,AND(D1032&lt;&gt;"",E1032&lt;&gt;""),N(E1032)&lt;=N(D1032)),"END BEFORE START; ",IF(N(M1032)&lt;=0,"NO HOURS; ",""))&amp;IF(AND(N(A1032)&gt;0,B1032&lt;&gt;"",COUNTIFS('Time Entries'!$A$2:$A$1500,A1032,'Time Entries'!$B$2:$B$1500,B1032,'Time Entries'!$C$2:$C$1500,C1032,'Time Entries'!$M$2:$M$1500,M1032)&gt;1),"POSSIBLE DUPLICATE; ","")&amp;IF(AND(N(A1032)&gt;0,B1032&lt;&gt;"",N('Settings'!$B$2)&gt;0,SUMIFS('Time Entries'!$M$2:$M$1500,'Time Entries'!$A$2:$A$1500,A1032,'Time Entries'!$B$2:$B$1500,B1032)&gt;N('Settings'!$B$2)),"LONG DAY; ","")&amp;IF(AND(N(A1032)&gt;0,N(J1032)&gt;0,N(J1032)-N(A1032)&gt;N('Settings'!$B$4)),"ENTERED LATE; ","")&amp;IF(AND(N(A1032)&gt;0,K1032="",TODAY()-N(A1032)&gt;=N('Settings'!$B$5)),"NOT APPROVED; ",""),LEN(IF(N(A1032)=0,"NO DATE; ",IF(A1032&gt;TODAY(),"FUTURE DATE; ",""))&amp;IF(B1032="","NO WORKER; ",IF(COUNTIF('Workers'!$A$2:$A$61,B1032)=0,"WORKER NOT ON WORKERS SHEET; ",""))&amp;IF(C1032="","NO JOB; ",IF(COUNTIF('Jobs'!$A$2:$A$61,C1032)=0,"JOB NOT ON JOBS SHEET; ",""))&amp;IF(AND(N(G1032)=0,AND(D1032&lt;&gt;"",E1032&lt;&gt;""),N(E1032)&lt;=N(D1032)),"END BEFORE START; ",IF(N(M1032)&lt;=0,"NO HOURS; ",""))&amp;IF(AND(N(A1032)&gt;0,B1032&lt;&gt;"",COUNTIFS('Time Entries'!$A$2:$A$1500,A1032,'Time Entries'!$B$2:$B$1500,B1032,'Time Entries'!$C$2:$C$1500,C1032,'Time Entries'!$M$2:$M$1500,M1032)&gt;1),"POSSIBLE DUPLICATE; ","")&amp;IF(AND(N(A1032)&gt;0,B1032&lt;&gt;"",N('Settings'!$B$2)&gt;0,SUMIFS('Time Entries'!$M$2:$M$1500,'Time Entries'!$A$2:$A$1500,A1032,'Time Entries'!$B$2:$B$1500,B1032)&gt;N('Settings'!$B$2)),"LONG DAY; ","")&amp;IF(AND(N(A1032)&gt;0,N(J1032)&gt;0,N(J1032)-N(A1032)&gt;N('Settings'!$B$4)),"ENTERED LATE; ","")&amp;IF(AND(N(A1032)&gt;0,K1032="",TODAY()-N(A1032)&gt;=N('Settings'!$B$5)),"NOT APPROVED; ",""))-2)))</f>
        <v/>
      </c>
    </row>
    <row r="1033">
      <c r="A1033" s="6" t="n"/>
      <c r="D1033" s="7" t="n"/>
      <c r="E1033" s="7" t="n"/>
      <c r="J1033" s="6" t="n"/>
      <c r="L1033" s="8" t="n"/>
      <c r="M1033" s="9">
        <f>IF(NOT(OR(A1033&lt;&gt;"",B1033&lt;&gt;"",C1033&lt;&gt;"")),"",IF(N(G1033)&gt;0,N(G1033),IF(AND(AND(D1033&lt;&gt;"",E1033&lt;&gt;""),N(E1033)&gt;N(D1033)),ROUND((N(E1033)-N(D1033))*24-N(F1033)/60,2),"")))</f>
        <v/>
      </c>
      <c r="N1033" s="6">
        <f>IF(N(A1033)=0,"",A1033-WEEKDAY(A1033,3))</f>
        <v/>
      </c>
      <c r="O1033" s="8">
        <f>IF(NOT(OR(A1033&lt;&gt;"",B1033&lt;&gt;"",C1033&lt;&gt;"")),"",IF(IF(N(A1033)=0,"NO DATE; ",IF(A1033&gt;TODAY(),"FUTURE DATE; ",""))&amp;IF(B1033="","NO WORKER; ",IF(COUNTIF('Workers'!$A$2:$A$61,B1033)=0,"WORKER NOT ON WORKERS SHEET; ",""))&amp;IF(C1033="","NO JOB; ",IF(COUNTIF('Jobs'!$A$2:$A$61,C1033)=0,"JOB NOT ON JOBS SHEET; ",""))&amp;IF(AND(N(G1033)=0,AND(D1033&lt;&gt;"",E1033&lt;&gt;""),N(E1033)&lt;=N(D1033)),"END BEFORE START; ",IF(N(M1033)&lt;=0,"NO HOURS; ",""))&amp;IF(AND(N(A1033)&gt;0,B1033&lt;&gt;"",COUNTIFS('Time Entries'!$A$2:$A$1500,A1033,'Time Entries'!$B$2:$B$1500,B1033,'Time Entries'!$C$2:$C$1500,C1033,'Time Entries'!$M$2:$M$1500,M1033)&gt;1),"POSSIBLE DUPLICATE; ","")&amp;IF(AND(N(A1033)&gt;0,B1033&lt;&gt;"",N('Settings'!$B$2)&gt;0,SUMIFS('Time Entries'!$M$2:$M$1500,'Time Entries'!$A$2:$A$1500,A1033,'Time Entries'!$B$2:$B$1500,B1033)&gt;N('Settings'!$B$2)),"LONG DAY; ","")&amp;IF(AND(N(A1033)&gt;0,N(J1033)&gt;0,N(J1033)-N(A1033)&gt;N('Settings'!$B$4)),"ENTERED LATE; ","")&amp;IF(AND(N(A1033)&gt;0,K1033="",TODAY()-N(A1033)&gt;=N('Settings'!$B$5)),"NOT APPROVED; ","")="","",LEFT(IF(N(A1033)=0,"NO DATE; ",IF(A1033&gt;TODAY(),"FUTURE DATE; ",""))&amp;IF(B1033="","NO WORKER; ",IF(COUNTIF('Workers'!$A$2:$A$61,B1033)=0,"WORKER NOT ON WORKERS SHEET; ",""))&amp;IF(C1033="","NO JOB; ",IF(COUNTIF('Jobs'!$A$2:$A$61,C1033)=0,"JOB NOT ON JOBS SHEET; ",""))&amp;IF(AND(N(G1033)=0,AND(D1033&lt;&gt;"",E1033&lt;&gt;""),N(E1033)&lt;=N(D1033)),"END BEFORE START; ",IF(N(M1033)&lt;=0,"NO HOURS; ",""))&amp;IF(AND(N(A1033)&gt;0,B1033&lt;&gt;"",COUNTIFS('Time Entries'!$A$2:$A$1500,A1033,'Time Entries'!$B$2:$B$1500,B1033,'Time Entries'!$C$2:$C$1500,C1033,'Time Entries'!$M$2:$M$1500,M1033)&gt;1),"POSSIBLE DUPLICATE; ","")&amp;IF(AND(N(A1033)&gt;0,B1033&lt;&gt;"",N('Settings'!$B$2)&gt;0,SUMIFS('Time Entries'!$M$2:$M$1500,'Time Entries'!$A$2:$A$1500,A1033,'Time Entries'!$B$2:$B$1500,B1033)&gt;N('Settings'!$B$2)),"LONG DAY; ","")&amp;IF(AND(N(A1033)&gt;0,N(J1033)&gt;0,N(J1033)-N(A1033)&gt;N('Settings'!$B$4)),"ENTERED LATE; ","")&amp;IF(AND(N(A1033)&gt;0,K1033="",TODAY()-N(A1033)&gt;=N('Settings'!$B$5)),"NOT APPROVED; ",""),LEN(IF(N(A1033)=0,"NO DATE; ",IF(A1033&gt;TODAY(),"FUTURE DATE; ",""))&amp;IF(B1033="","NO WORKER; ",IF(COUNTIF('Workers'!$A$2:$A$61,B1033)=0,"WORKER NOT ON WORKERS SHEET; ",""))&amp;IF(C1033="","NO JOB; ",IF(COUNTIF('Jobs'!$A$2:$A$61,C1033)=0,"JOB NOT ON JOBS SHEET; ",""))&amp;IF(AND(N(G1033)=0,AND(D1033&lt;&gt;"",E1033&lt;&gt;""),N(E1033)&lt;=N(D1033)),"END BEFORE START; ",IF(N(M1033)&lt;=0,"NO HOURS; ",""))&amp;IF(AND(N(A1033)&gt;0,B1033&lt;&gt;"",COUNTIFS('Time Entries'!$A$2:$A$1500,A1033,'Time Entries'!$B$2:$B$1500,B1033,'Time Entries'!$C$2:$C$1500,C1033,'Time Entries'!$M$2:$M$1500,M1033)&gt;1),"POSSIBLE DUPLICATE; ","")&amp;IF(AND(N(A1033)&gt;0,B1033&lt;&gt;"",N('Settings'!$B$2)&gt;0,SUMIFS('Time Entries'!$M$2:$M$1500,'Time Entries'!$A$2:$A$1500,A1033,'Time Entries'!$B$2:$B$1500,B1033)&gt;N('Settings'!$B$2)),"LONG DAY; ","")&amp;IF(AND(N(A1033)&gt;0,N(J1033)&gt;0,N(J1033)-N(A1033)&gt;N('Settings'!$B$4)),"ENTERED LATE; ","")&amp;IF(AND(N(A1033)&gt;0,K1033="",TODAY()-N(A1033)&gt;=N('Settings'!$B$5)),"NOT APPROVED; ",""))-2)))</f>
        <v/>
      </c>
    </row>
    <row r="1034">
      <c r="A1034" s="6" t="n"/>
      <c r="D1034" s="7" t="n"/>
      <c r="E1034" s="7" t="n"/>
      <c r="J1034" s="6" t="n"/>
      <c r="L1034" s="8" t="n"/>
      <c r="M1034" s="9">
        <f>IF(NOT(OR(A1034&lt;&gt;"",B1034&lt;&gt;"",C1034&lt;&gt;"")),"",IF(N(G1034)&gt;0,N(G1034),IF(AND(AND(D1034&lt;&gt;"",E1034&lt;&gt;""),N(E1034)&gt;N(D1034)),ROUND((N(E1034)-N(D1034))*24-N(F1034)/60,2),"")))</f>
        <v/>
      </c>
      <c r="N1034" s="6">
        <f>IF(N(A1034)=0,"",A1034-WEEKDAY(A1034,3))</f>
        <v/>
      </c>
      <c r="O1034" s="8">
        <f>IF(NOT(OR(A1034&lt;&gt;"",B1034&lt;&gt;"",C1034&lt;&gt;"")),"",IF(IF(N(A1034)=0,"NO DATE; ",IF(A1034&gt;TODAY(),"FUTURE DATE; ",""))&amp;IF(B1034="","NO WORKER; ",IF(COUNTIF('Workers'!$A$2:$A$61,B1034)=0,"WORKER NOT ON WORKERS SHEET; ",""))&amp;IF(C1034="","NO JOB; ",IF(COUNTIF('Jobs'!$A$2:$A$61,C1034)=0,"JOB NOT ON JOBS SHEET; ",""))&amp;IF(AND(N(G1034)=0,AND(D1034&lt;&gt;"",E1034&lt;&gt;""),N(E1034)&lt;=N(D1034)),"END BEFORE START; ",IF(N(M1034)&lt;=0,"NO HOURS; ",""))&amp;IF(AND(N(A1034)&gt;0,B1034&lt;&gt;"",COUNTIFS('Time Entries'!$A$2:$A$1500,A1034,'Time Entries'!$B$2:$B$1500,B1034,'Time Entries'!$C$2:$C$1500,C1034,'Time Entries'!$M$2:$M$1500,M1034)&gt;1),"POSSIBLE DUPLICATE; ","")&amp;IF(AND(N(A1034)&gt;0,B1034&lt;&gt;"",N('Settings'!$B$2)&gt;0,SUMIFS('Time Entries'!$M$2:$M$1500,'Time Entries'!$A$2:$A$1500,A1034,'Time Entries'!$B$2:$B$1500,B1034)&gt;N('Settings'!$B$2)),"LONG DAY; ","")&amp;IF(AND(N(A1034)&gt;0,N(J1034)&gt;0,N(J1034)-N(A1034)&gt;N('Settings'!$B$4)),"ENTERED LATE; ","")&amp;IF(AND(N(A1034)&gt;0,K1034="",TODAY()-N(A1034)&gt;=N('Settings'!$B$5)),"NOT APPROVED; ","")="","",LEFT(IF(N(A1034)=0,"NO DATE; ",IF(A1034&gt;TODAY(),"FUTURE DATE; ",""))&amp;IF(B1034="","NO WORKER; ",IF(COUNTIF('Workers'!$A$2:$A$61,B1034)=0,"WORKER NOT ON WORKERS SHEET; ",""))&amp;IF(C1034="","NO JOB; ",IF(COUNTIF('Jobs'!$A$2:$A$61,C1034)=0,"JOB NOT ON JOBS SHEET; ",""))&amp;IF(AND(N(G1034)=0,AND(D1034&lt;&gt;"",E1034&lt;&gt;""),N(E1034)&lt;=N(D1034)),"END BEFORE START; ",IF(N(M1034)&lt;=0,"NO HOURS; ",""))&amp;IF(AND(N(A1034)&gt;0,B1034&lt;&gt;"",COUNTIFS('Time Entries'!$A$2:$A$1500,A1034,'Time Entries'!$B$2:$B$1500,B1034,'Time Entries'!$C$2:$C$1500,C1034,'Time Entries'!$M$2:$M$1500,M1034)&gt;1),"POSSIBLE DUPLICATE; ","")&amp;IF(AND(N(A1034)&gt;0,B1034&lt;&gt;"",N('Settings'!$B$2)&gt;0,SUMIFS('Time Entries'!$M$2:$M$1500,'Time Entries'!$A$2:$A$1500,A1034,'Time Entries'!$B$2:$B$1500,B1034)&gt;N('Settings'!$B$2)),"LONG DAY; ","")&amp;IF(AND(N(A1034)&gt;0,N(J1034)&gt;0,N(J1034)-N(A1034)&gt;N('Settings'!$B$4)),"ENTERED LATE; ","")&amp;IF(AND(N(A1034)&gt;0,K1034="",TODAY()-N(A1034)&gt;=N('Settings'!$B$5)),"NOT APPROVED; ",""),LEN(IF(N(A1034)=0,"NO DATE; ",IF(A1034&gt;TODAY(),"FUTURE DATE; ",""))&amp;IF(B1034="","NO WORKER; ",IF(COUNTIF('Workers'!$A$2:$A$61,B1034)=0,"WORKER NOT ON WORKERS SHEET; ",""))&amp;IF(C1034="","NO JOB; ",IF(COUNTIF('Jobs'!$A$2:$A$61,C1034)=0,"JOB NOT ON JOBS SHEET; ",""))&amp;IF(AND(N(G1034)=0,AND(D1034&lt;&gt;"",E1034&lt;&gt;""),N(E1034)&lt;=N(D1034)),"END BEFORE START; ",IF(N(M1034)&lt;=0,"NO HOURS; ",""))&amp;IF(AND(N(A1034)&gt;0,B1034&lt;&gt;"",COUNTIFS('Time Entries'!$A$2:$A$1500,A1034,'Time Entries'!$B$2:$B$1500,B1034,'Time Entries'!$C$2:$C$1500,C1034,'Time Entries'!$M$2:$M$1500,M1034)&gt;1),"POSSIBLE DUPLICATE; ","")&amp;IF(AND(N(A1034)&gt;0,B1034&lt;&gt;"",N('Settings'!$B$2)&gt;0,SUMIFS('Time Entries'!$M$2:$M$1500,'Time Entries'!$A$2:$A$1500,A1034,'Time Entries'!$B$2:$B$1500,B1034)&gt;N('Settings'!$B$2)),"LONG DAY; ","")&amp;IF(AND(N(A1034)&gt;0,N(J1034)&gt;0,N(J1034)-N(A1034)&gt;N('Settings'!$B$4)),"ENTERED LATE; ","")&amp;IF(AND(N(A1034)&gt;0,K1034="",TODAY()-N(A1034)&gt;=N('Settings'!$B$5)),"NOT APPROVED; ",""))-2)))</f>
        <v/>
      </c>
    </row>
    <row r="1035">
      <c r="A1035" s="6" t="n"/>
      <c r="D1035" s="7" t="n"/>
      <c r="E1035" s="7" t="n"/>
      <c r="J1035" s="6" t="n"/>
      <c r="L1035" s="8" t="n"/>
      <c r="M1035" s="9">
        <f>IF(NOT(OR(A1035&lt;&gt;"",B1035&lt;&gt;"",C1035&lt;&gt;"")),"",IF(N(G1035)&gt;0,N(G1035),IF(AND(AND(D1035&lt;&gt;"",E1035&lt;&gt;""),N(E1035)&gt;N(D1035)),ROUND((N(E1035)-N(D1035))*24-N(F1035)/60,2),"")))</f>
        <v/>
      </c>
      <c r="N1035" s="6">
        <f>IF(N(A1035)=0,"",A1035-WEEKDAY(A1035,3))</f>
        <v/>
      </c>
      <c r="O1035" s="8">
        <f>IF(NOT(OR(A1035&lt;&gt;"",B1035&lt;&gt;"",C1035&lt;&gt;"")),"",IF(IF(N(A1035)=0,"NO DATE; ",IF(A1035&gt;TODAY(),"FUTURE DATE; ",""))&amp;IF(B1035="","NO WORKER; ",IF(COUNTIF('Workers'!$A$2:$A$61,B1035)=0,"WORKER NOT ON WORKERS SHEET; ",""))&amp;IF(C1035="","NO JOB; ",IF(COUNTIF('Jobs'!$A$2:$A$61,C1035)=0,"JOB NOT ON JOBS SHEET; ",""))&amp;IF(AND(N(G1035)=0,AND(D1035&lt;&gt;"",E1035&lt;&gt;""),N(E1035)&lt;=N(D1035)),"END BEFORE START; ",IF(N(M1035)&lt;=0,"NO HOURS; ",""))&amp;IF(AND(N(A1035)&gt;0,B1035&lt;&gt;"",COUNTIFS('Time Entries'!$A$2:$A$1500,A1035,'Time Entries'!$B$2:$B$1500,B1035,'Time Entries'!$C$2:$C$1500,C1035,'Time Entries'!$M$2:$M$1500,M1035)&gt;1),"POSSIBLE DUPLICATE; ","")&amp;IF(AND(N(A1035)&gt;0,B1035&lt;&gt;"",N('Settings'!$B$2)&gt;0,SUMIFS('Time Entries'!$M$2:$M$1500,'Time Entries'!$A$2:$A$1500,A1035,'Time Entries'!$B$2:$B$1500,B1035)&gt;N('Settings'!$B$2)),"LONG DAY; ","")&amp;IF(AND(N(A1035)&gt;0,N(J1035)&gt;0,N(J1035)-N(A1035)&gt;N('Settings'!$B$4)),"ENTERED LATE; ","")&amp;IF(AND(N(A1035)&gt;0,K1035="",TODAY()-N(A1035)&gt;=N('Settings'!$B$5)),"NOT APPROVED; ","")="","",LEFT(IF(N(A1035)=0,"NO DATE; ",IF(A1035&gt;TODAY(),"FUTURE DATE; ",""))&amp;IF(B1035="","NO WORKER; ",IF(COUNTIF('Workers'!$A$2:$A$61,B1035)=0,"WORKER NOT ON WORKERS SHEET; ",""))&amp;IF(C1035="","NO JOB; ",IF(COUNTIF('Jobs'!$A$2:$A$61,C1035)=0,"JOB NOT ON JOBS SHEET; ",""))&amp;IF(AND(N(G1035)=0,AND(D1035&lt;&gt;"",E1035&lt;&gt;""),N(E1035)&lt;=N(D1035)),"END BEFORE START; ",IF(N(M1035)&lt;=0,"NO HOURS; ",""))&amp;IF(AND(N(A1035)&gt;0,B1035&lt;&gt;"",COUNTIFS('Time Entries'!$A$2:$A$1500,A1035,'Time Entries'!$B$2:$B$1500,B1035,'Time Entries'!$C$2:$C$1500,C1035,'Time Entries'!$M$2:$M$1500,M1035)&gt;1),"POSSIBLE DUPLICATE; ","")&amp;IF(AND(N(A1035)&gt;0,B1035&lt;&gt;"",N('Settings'!$B$2)&gt;0,SUMIFS('Time Entries'!$M$2:$M$1500,'Time Entries'!$A$2:$A$1500,A1035,'Time Entries'!$B$2:$B$1500,B1035)&gt;N('Settings'!$B$2)),"LONG DAY; ","")&amp;IF(AND(N(A1035)&gt;0,N(J1035)&gt;0,N(J1035)-N(A1035)&gt;N('Settings'!$B$4)),"ENTERED LATE; ","")&amp;IF(AND(N(A1035)&gt;0,K1035="",TODAY()-N(A1035)&gt;=N('Settings'!$B$5)),"NOT APPROVED; ",""),LEN(IF(N(A1035)=0,"NO DATE; ",IF(A1035&gt;TODAY(),"FUTURE DATE; ",""))&amp;IF(B1035="","NO WORKER; ",IF(COUNTIF('Workers'!$A$2:$A$61,B1035)=0,"WORKER NOT ON WORKERS SHEET; ",""))&amp;IF(C1035="","NO JOB; ",IF(COUNTIF('Jobs'!$A$2:$A$61,C1035)=0,"JOB NOT ON JOBS SHEET; ",""))&amp;IF(AND(N(G1035)=0,AND(D1035&lt;&gt;"",E1035&lt;&gt;""),N(E1035)&lt;=N(D1035)),"END BEFORE START; ",IF(N(M1035)&lt;=0,"NO HOURS; ",""))&amp;IF(AND(N(A1035)&gt;0,B1035&lt;&gt;"",COUNTIFS('Time Entries'!$A$2:$A$1500,A1035,'Time Entries'!$B$2:$B$1500,B1035,'Time Entries'!$C$2:$C$1500,C1035,'Time Entries'!$M$2:$M$1500,M1035)&gt;1),"POSSIBLE DUPLICATE; ","")&amp;IF(AND(N(A1035)&gt;0,B1035&lt;&gt;"",N('Settings'!$B$2)&gt;0,SUMIFS('Time Entries'!$M$2:$M$1500,'Time Entries'!$A$2:$A$1500,A1035,'Time Entries'!$B$2:$B$1500,B1035)&gt;N('Settings'!$B$2)),"LONG DAY; ","")&amp;IF(AND(N(A1035)&gt;0,N(J1035)&gt;0,N(J1035)-N(A1035)&gt;N('Settings'!$B$4)),"ENTERED LATE; ","")&amp;IF(AND(N(A1035)&gt;0,K1035="",TODAY()-N(A1035)&gt;=N('Settings'!$B$5)),"NOT APPROVED; ",""))-2)))</f>
        <v/>
      </c>
    </row>
    <row r="1036">
      <c r="A1036" s="6" t="n"/>
      <c r="D1036" s="7" t="n"/>
      <c r="E1036" s="7" t="n"/>
      <c r="J1036" s="6" t="n"/>
      <c r="L1036" s="8" t="n"/>
      <c r="M1036" s="9">
        <f>IF(NOT(OR(A1036&lt;&gt;"",B1036&lt;&gt;"",C1036&lt;&gt;"")),"",IF(N(G1036)&gt;0,N(G1036),IF(AND(AND(D1036&lt;&gt;"",E1036&lt;&gt;""),N(E1036)&gt;N(D1036)),ROUND((N(E1036)-N(D1036))*24-N(F1036)/60,2),"")))</f>
        <v/>
      </c>
      <c r="N1036" s="6">
        <f>IF(N(A1036)=0,"",A1036-WEEKDAY(A1036,3))</f>
        <v/>
      </c>
      <c r="O1036" s="8">
        <f>IF(NOT(OR(A1036&lt;&gt;"",B1036&lt;&gt;"",C1036&lt;&gt;"")),"",IF(IF(N(A1036)=0,"NO DATE; ",IF(A1036&gt;TODAY(),"FUTURE DATE; ",""))&amp;IF(B1036="","NO WORKER; ",IF(COUNTIF('Workers'!$A$2:$A$61,B1036)=0,"WORKER NOT ON WORKERS SHEET; ",""))&amp;IF(C1036="","NO JOB; ",IF(COUNTIF('Jobs'!$A$2:$A$61,C1036)=0,"JOB NOT ON JOBS SHEET; ",""))&amp;IF(AND(N(G1036)=0,AND(D1036&lt;&gt;"",E1036&lt;&gt;""),N(E1036)&lt;=N(D1036)),"END BEFORE START; ",IF(N(M1036)&lt;=0,"NO HOURS; ",""))&amp;IF(AND(N(A1036)&gt;0,B1036&lt;&gt;"",COUNTIFS('Time Entries'!$A$2:$A$1500,A1036,'Time Entries'!$B$2:$B$1500,B1036,'Time Entries'!$C$2:$C$1500,C1036,'Time Entries'!$M$2:$M$1500,M1036)&gt;1),"POSSIBLE DUPLICATE; ","")&amp;IF(AND(N(A1036)&gt;0,B1036&lt;&gt;"",N('Settings'!$B$2)&gt;0,SUMIFS('Time Entries'!$M$2:$M$1500,'Time Entries'!$A$2:$A$1500,A1036,'Time Entries'!$B$2:$B$1500,B1036)&gt;N('Settings'!$B$2)),"LONG DAY; ","")&amp;IF(AND(N(A1036)&gt;0,N(J1036)&gt;0,N(J1036)-N(A1036)&gt;N('Settings'!$B$4)),"ENTERED LATE; ","")&amp;IF(AND(N(A1036)&gt;0,K1036="",TODAY()-N(A1036)&gt;=N('Settings'!$B$5)),"NOT APPROVED; ","")="","",LEFT(IF(N(A1036)=0,"NO DATE; ",IF(A1036&gt;TODAY(),"FUTURE DATE; ",""))&amp;IF(B1036="","NO WORKER; ",IF(COUNTIF('Workers'!$A$2:$A$61,B1036)=0,"WORKER NOT ON WORKERS SHEET; ",""))&amp;IF(C1036="","NO JOB; ",IF(COUNTIF('Jobs'!$A$2:$A$61,C1036)=0,"JOB NOT ON JOBS SHEET; ",""))&amp;IF(AND(N(G1036)=0,AND(D1036&lt;&gt;"",E1036&lt;&gt;""),N(E1036)&lt;=N(D1036)),"END BEFORE START; ",IF(N(M1036)&lt;=0,"NO HOURS; ",""))&amp;IF(AND(N(A1036)&gt;0,B1036&lt;&gt;"",COUNTIFS('Time Entries'!$A$2:$A$1500,A1036,'Time Entries'!$B$2:$B$1500,B1036,'Time Entries'!$C$2:$C$1500,C1036,'Time Entries'!$M$2:$M$1500,M1036)&gt;1),"POSSIBLE DUPLICATE; ","")&amp;IF(AND(N(A1036)&gt;0,B1036&lt;&gt;"",N('Settings'!$B$2)&gt;0,SUMIFS('Time Entries'!$M$2:$M$1500,'Time Entries'!$A$2:$A$1500,A1036,'Time Entries'!$B$2:$B$1500,B1036)&gt;N('Settings'!$B$2)),"LONG DAY; ","")&amp;IF(AND(N(A1036)&gt;0,N(J1036)&gt;0,N(J1036)-N(A1036)&gt;N('Settings'!$B$4)),"ENTERED LATE; ","")&amp;IF(AND(N(A1036)&gt;0,K1036="",TODAY()-N(A1036)&gt;=N('Settings'!$B$5)),"NOT APPROVED; ",""),LEN(IF(N(A1036)=0,"NO DATE; ",IF(A1036&gt;TODAY(),"FUTURE DATE; ",""))&amp;IF(B1036="","NO WORKER; ",IF(COUNTIF('Workers'!$A$2:$A$61,B1036)=0,"WORKER NOT ON WORKERS SHEET; ",""))&amp;IF(C1036="","NO JOB; ",IF(COUNTIF('Jobs'!$A$2:$A$61,C1036)=0,"JOB NOT ON JOBS SHEET; ",""))&amp;IF(AND(N(G1036)=0,AND(D1036&lt;&gt;"",E1036&lt;&gt;""),N(E1036)&lt;=N(D1036)),"END BEFORE START; ",IF(N(M1036)&lt;=0,"NO HOURS; ",""))&amp;IF(AND(N(A1036)&gt;0,B1036&lt;&gt;"",COUNTIFS('Time Entries'!$A$2:$A$1500,A1036,'Time Entries'!$B$2:$B$1500,B1036,'Time Entries'!$C$2:$C$1500,C1036,'Time Entries'!$M$2:$M$1500,M1036)&gt;1),"POSSIBLE DUPLICATE; ","")&amp;IF(AND(N(A1036)&gt;0,B1036&lt;&gt;"",N('Settings'!$B$2)&gt;0,SUMIFS('Time Entries'!$M$2:$M$1500,'Time Entries'!$A$2:$A$1500,A1036,'Time Entries'!$B$2:$B$1500,B1036)&gt;N('Settings'!$B$2)),"LONG DAY; ","")&amp;IF(AND(N(A1036)&gt;0,N(J1036)&gt;0,N(J1036)-N(A1036)&gt;N('Settings'!$B$4)),"ENTERED LATE; ","")&amp;IF(AND(N(A1036)&gt;0,K1036="",TODAY()-N(A1036)&gt;=N('Settings'!$B$5)),"NOT APPROVED; ",""))-2)))</f>
        <v/>
      </c>
    </row>
    <row r="1037">
      <c r="A1037" s="6" t="n"/>
      <c r="D1037" s="7" t="n"/>
      <c r="E1037" s="7" t="n"/>
      <c r="J1037" s="6" t="n"/>
      <c r="L1037" s="8" t="n"/>
      <c r="M1037" s="9">
        <f>IF(NOT(OR(A1037&lt;&gt;"",B1037&lt;&gt;"",C1037&lt;&gt;"")),"",IF(N(G1037)&gt;0,N(G1037),IF(AND(AND(D1037&lt;&gt;"",E1037&lt;&gt;""),N(E1037)&gt;N(D1037)),ROUND((N(E1037)-N(D1037))*24-N(F1037)/60,2),"")))</f>
        <v/>
      </c>
      <c r="N1037" s="6">
        <f>IF(N(A1037)=0,"",A1037-WEEKDAY(A1037,3))</f>
        <v/>
      </c>
      <c r="O1037" s="8">
        <f>IF(NOT(OR(A1037&lt;&gt;"",B1037&lt;&gt;"",C1037&lt;&gt;"")),"",IF(IF(N(A1037)=0,"NO DATE; ",IF(A1037&gt;TODAY(),"FUTURE DATE; ",""))&amp;IF(B1037="","NO WORKER; ",IF(COUNTIF('Workers'!$A$2:$A$61,B1037)=0,"WORKER NOT ON WORKERS SHEET; ",""))&amp;IF(C1037="","NO JOB; ",IF(COUNTIF('Jobs'!$A$2:$A$61,C1037)=0,"JOB NOT ON JOBS SHEET; ",""))&amp;IF(AND(N(G1037)=0,AND(D1037&lt;&gt;"",E1037&lt;&gt;""),N(E1037)&lt;=N(D1037)),"END BEFORE START; ",IF(N(M1037)&lt;=0,"NO HOURS; ",""))&amp;IF(AND(N(A1037)&gt;0,B1037&lt;&gt;"",COUNTIFS('Time Entries'!$A$2:$A$1500,A1037,'Time Entries'!$B$2:$B$1500,B1037,'Time Entries'!$C$2:$C$1500,C1037,'Time Entries'!$M$2:$M$1500,M1037)&gt;1),"POSSIBLE DUPLICATE; ","")&amp;IF(AND(N(A1037)&gt;0,B1037&lt;&gt;"",N('Settings'!$B$2)&gt;0,SUMIFS('Time Entries'!$M$2:$M$1500,'Time Entries'!$A$2:$A$1500,A1037,'Time Entries'!$B$2:$B$1500,B1037)&gt;N('Settings'!$B$2)),"LONG DAY; ","")&amp;IF(AND(N(A1037)&gt;0,N(J1037)&gt;0,N(J1037)-N(A1037)&gt;N('Settings'!$B$4)),"ENTERED LATE; ","")&amp;IF(AND(N(A1037)&gt;0,K1037="",TODAY()-N(A1037)&gt;=N('Settings'!$B$5)),"NOT APPROVED; ","")="","",LEFT(IF(N(A1037)=0,"NO DATE; ",IF(A1037&gt;TODAY(),"FUTURE DATE; ",""))&amp;IF(B1037="","NO WORKER; ",IF(COUNTIF('Workers'!$A$2:$A$61,B1037)=0,"WORKER NOT ON WORKERS SHEET; ",""))&amp;IF(C1037="","NO JOB; ",IF(COUNTIF('Jobs'!$A$2:$A$61,C1037)=0,"JOB NOT ON JOBS SHEET; ",""))&amp;IF(AND(N(G1037)=0,AND(D1037&lt;&gt;"",E1037&lt;&gt;""),N(E1037)&lt;=N(D1037)),"END BEFORE START; ",IF(N(M1037)&lt;=0,"NO HOURS; ",""))&amp;IF(AND(N(A1037)&gt;0,B1037&lt;&gt;"",COUNTIFS('Time Entries'!$A$2:$A$1500,A1037,'Time Entries'!$B$2:$B$1500,B1037,'Time Entries'!$C$2:$C$1500,C1037,'Time Entries'!$M$2:$M$1500,M1037)&gt;1),"POSSIBLE DUPLICATE; ","")&amp;IF(AND(N(A1037)&gt;0,B1037&lt;&gt;"",N('Settings'!$B$2)&gt;0,SUMIFS('Time Entries'!$M$2:$M$1500,'Time Entries'!$A$2:$A$1500,A1037,'Time Entries'!$B$2:$B$1500,B1037)&gt;N('Settings'!$B$2)),"LONG DAY; ","")&amp;IF(AND(N(A1037)&gt;0,N(J1037)&gt;0,N(J1037)-N(A1037)&gt;N('Settings'!$B$4)),"ENTERED LATE; ","")&amp;IF(AND(N(A1037)&gt;0,K1037="",TODAY()-N(A1037)&gt;=N('Settings'!$B$5)),"NOT APPROVED; ",""),LEN(IF(N(A1037)=0,"NO DATE; ",IF(A1037&gt;TODAY(),"FUTURE DATE; ",""))&amp;IF(B1037="","NO WORKER; ",IF(COUNTIF('Workers'!$A$2:$A$61,B1037)=0,"WORKER NOT ON WORKERS SHEET; ",""))&amp;IF(C1037="","NO JOB; ",IF(COUNTIF('Jobs'!$A$2:$A$61,C1037)=0,"JOB NOT ON JOBS SHEET; ",""))&amp;IF(AND(N(G1037)=0,AND(D1037&lt;&gt;"",E1037&lt;&gt;""),N(E1037)&lt;=N(D1037)),"END BEFORE START; ",IF(N(M1037)&lt;=0,"NO HOURS; ",""))&amp;IF(AND(N(A1037)&gt;0,B1037&lt;&gt;"",COUNTIFS('Time Entries'!$A$2:$A$1500,A1037,'Time Entries'!$B$2:$B$1500,B1037,'Time Entries'!$C$2:$C$1500,C1037,'Time Entries'!$M$2:$M$1500,M1037)&gt;1),"POSSIBLE DUPLICATE; ","")&amp;IF(AND(N(A1037)&gt;0,B1037&lt;&gt;"",N('Settings'!$B$2)&gt;0,SUMIFS('Time Entries'!$M$2:$M$1500,'Time Entries'!$A$2:$A$1500,A1037,'Time Entries'!$B$2:$B$1500,B1037)&gt;N('Settings'!$B$2)),"LONG DAY; ","")&amp;IF(AND(N(A1037)&gt;0,N(J1037)&gt;0,N(J1037)-N(A1037)&gt;N('Settings'!$B$4)),"ENTERED LATE; ","")&amp;IF(AND(N(A1037)&gt;0,K1037="",TODAY()-N(A1037)&gt;=N('Settings'!$B$5)),"NOT APPROVED; ",""))-2)))</f>
        <v/>
      </c>
    </row>
    <row r="1038">
      <c r="A1038" s="6" t="n"/>
      <c r="D1038" s="7" t="n"/>
      <c r="E1038" s="7" t="n"/>
      <c r="J1038" s="6" t="n"/>
      <c r="L1038" s="8" t="n"/>
      <c r="M1038" s="9">
        <f>IF(NOT(OR(A1038&lt;&gt;"",B1038&lt;&gt;"",C1038&lt;&gt;"")),"",IF(N(G1038)&gt;0,N(G1038),IF(AND(AND(D1038&lt;&gt;"",E1038&lt;&gt;""),N(E1038)&gt;N(D1038)),ROUND((N(E1038)-N(D1038))*24-N(F1038)/60,2),"")))</f>
        <v/>
      </c>
      <c r="N1038" s="6">
        <f>IF(N(A1038)=0,"",A1038-WEEKDAY(A1038,3))</f>
        <v/>
      </c>
      <c r="O1038" s="8">
        <f>IF(NOT(OR(A1038&lt;&gt;"",B1038&lt;&gt;"",C1038&lt;&gt;"")),"",IF(IF(N(A1038)=0,"NO DATE; ",IF(A1038&gt;TODAY(),"FUTURE DATE; ",""))&amp;IF(B1038="","NO WORKER; ",IF(COUNTIF('Workers'!$A$2:$A$61,B1038)=0,"WORKER NOT ON WORKERS SHEET; ",""))&amp;IF(C1038="","NO JOB; ",IF(COUNTIF('Jobs'!$A$2:$A$61,C1038)=0,"JOB NOT ON JOBS SHEET; ",""))&amp;IF(AND(N(G1038)=0,AND(D1038&lt;&gt;"",E1038&lt;&gt;""),N(E1038)&lt;=N(D1038)),"END BEFORE START; ",IF(N(M1038)&lt;=0,"NO HOURS; ",""))&amp;IF(AND(N(A1038)&gt;0,B1038&lt;&gt;"",COUNTIFS('Time Entries'!$A$2:$A$1500,A1038,'Time Entries'!$B$2:$B$1500,B1038,'Time Entries'!$C$2:$C$1500,C1038,'Time Entries'!$M$2:$M$1500,M1038)&gt;1),"POSSIBLE DUPLICATE; ","")&amp;IF(AND(N(A1038)&gt;0,B1038&lt;&gt;"",N('Settings'!$B$2)&gt;0,SUMIFS('Time Entries'!$M$2:$M$1500,'Time Entries'!$A$2:$A$1500,A1038,'Time Entries'!$B$2:$B$1500,B1038)&gt;N('Settings'!$B$2)),"LONG DAY; ","")&amp;IF(AND(N(A1038)&gt;0,N(J1038)&gt;0,N(J1038)-N(A1038)&gt;N('Settings'!$B$4)),"ENTERED LATE; ","")&amp;IF(AND(N(A1038)&gt;0,K1038="",TODAY()-N(A1038)&gt;=N('Settings'!$B$5)),"NOT APPROVED; ","")="","",LEFT(IF(N(A1038)=0,"NO DATE; ",IF(A1038&gt;TODAY(),"FUTURE DATE; ",""))&amp;IF(B1038="","NO WORKER; ",IF(COUNTIF('Workers'!$A$2:$A$61,B1038)=0,"WORKER NOT ON WORKERS SHEET; ",""))&amp;IF(C1038="","NO JOB; ",IF(COUNTIF('Jobs'!$A$2:$A$61,C1038)=0,"JOB NOT ON JOBS SHEET; ",""))&amp;IF(AND(N(G1038)=0,AND(D1038&lt;&gt;"",E1038&lt;&gt;""),N(E1038)&lt;=N(D1038)),"END BEFORE START; ",IF(N(M1038)&lt;=0,"NO HOURS; ",""))&amp;IF(AND(N(A1038)&gt;0,B1038&lt;&gt;"",COUNTIFS('Time Entries'!$A$2:$A$1500,A1038,'Time Entries'!$B$2:$B$1500,B1038,'Time Entries'!$C$2:$C$1500,C1038,'Time Entries'!$M$2:$M$1500,M1038)&gt;1),"POSSIBLE DUPLICATE; ","")&amp;IF(AND(N(A1038)&gt;0,B1038&lt;&gt;"",N('Settings'!$B$2)&gt;0,SUMIFS('Time Entries'!$M$2:$M$1500,'Time Entries'!$A$2:$A$1500,A1038,'Time Entries'!$B$2:$B$1500,B1038)&gt;N('Settings'!$B$2)),"LONG DAY; ","")&amp;IF(AND(N(A1038)&gt;0,N(J1038)&gt;0,N(J1038)-N(A1038)&gt;N('Settings'!$B$4)),"ENTERED LATE; ","")&amp;IF(AND(N(A1038)&gt;0,K1038="",TODAY()-N(A1038)&gt;=N('Settings'!$B$5)),"NOT APPROVED; ",""),LEN(IF(N(A1038)=0,"NO DATE; ",IF(A1038&gt;TODAY(),"FUTURE DATE; ",""))&amp;IF(B1038="","NO WORKER; ",IF(COUNTIF('Workers'!$A$2:$A$61,B1038)=0,"WORKER NOT ON WORKERS SHEET; ",""))&amp;IF(C1038="","NO JOB; ",IF(COUNTIF('Jobs'!$A$2:$A$61,C1038)=0,"JOB NOT ON JOBS SHEET; ",""))&amp;IF(AND(N(G1038)=0,AND(D1038&lt;&gt;"",E1038&lt;&gt;""),N(E1038)&lt;=N(D1038)),"END BEFORE START; ",IF(N(M1038)&lt;=0,"NO HOURS; ",""))&amp;IF(AND(N(A1038)&gt;0,B1038&lt;&gt;"",COUNTIFS('Time Entries'!$A$2:$A$1500,A1038,'Time Entries'!$B$2:$B$1500,B1038,'Time Entries'!$C$2:$C$1500,C1038,'Time Entries'!$M$2:$M$1500,M1038)&gt;1),"POSSIBLE DUPLICATE; ","")&amp;IF(AND(N(A1038)&gt;0,B1038&lt;&gt;"",N('Settings'!$B$2)&gt;0,SUMIFS('Time Entries'!$M$2:$M$1500,'Time Entries'!$A$2:$A$1500,A1038,'Time Entries'!$B$2:$B$1500,B1038)&gt;N('Settings'!$B$2)),"LONG DAY; ","")&amp;IF(AND(N(A1038)&gt;0,N(J1038)&gt;0,N(J1038)-N(A1038)&gt;N('Settings'!$B$4)),"ENTERED LATE; ","")&amp;IF(AND(N(A1038)&gt;0,K1038="",TODAY()-N(A1038)&gt;=N('Settings'!$B$5)),"NOT APPROVED; ",""))-2)))</f>
        <v/>
      </c>
    </row>
    <row r="1039">
      <c r="A1039" s="6" t="n"/>
      <c r="D1039" s="7" t="n"/>
      <c r="E1039" s="7" t="n"/>
      <c r="J1039" s="6" t="n"/>
      <c r="L1039" s="8" t="n"/>
      <c r="M1039" s="9">
        <f>IF(NOT(OR(A1039&lt;&gt;"",B1039&lt;&gt;"",C1039&lt;&gt;"")),"",IF(N(G1039)&gt;0,N(G1039),IF(AND(AND(D1039&lt;&gt;"",E1039&lt;&gt;""),N(E1039)&gt;N(D1039)),ROUND((N(E1039)-N(D1039))*24-N(F1039)/60,2),"")))</f>
        <v/>
      </c>
      <c r="N1039" s="6">
        <f>IF(N(A1039)=0,"",A1039-WEEKDAY(A1039,3))</f>
        <v/>
      </c>
      <c r="O1039" s="8">
        <f>IF(NOT(OR(A1039&lt;&gt;"",B1039&lt;&gt;"",C1039&lt;&gt;"")),"",IF(IF(N(A1039)=0,"NO DATE; ",IF(A1039&gt;TODAY(),"FUTURE DATE; ",""))&amp;IF(B1039="","NO WORKER; ",IF(COUNTIF('Workers'!$A$2:$A$61,B1039)=0,"WORKER NOT ON WORKERS SHEET; ",""))&amp;IF(C1039="","NO JOB; ",IF(COUNTIF('Jobs'!$A$2:$A$61,C1039)=0,"JOB NOT ON JOBS SHEET; ",""))&amp;IF(AND(N(G1039)=0,AND(D1039&lt;&gt;"",E1039&lt;&gt;""),N(E1039)&lt;=N(D1039)),"END BEFORE START; ",IF(N(M1039)&lt;=0,"NO HOURS; ",""))&amp;IF(AND(N(A1039)&gt;0,B1039&lt;&gt;"",COUNTIFS('Time Entries'!$A$2:$A$1500,A1039,'Time Entries'!$B$2:$B$1500,B1039,'Time Entries'!$C$2:$C$1500,C1039,'Time Entries'!$M$2:$M$1500,M1039)&gt;1),"POSSIBLE DUPLICATE; ","")&amp;IF(AND(N(A1039)&gt;0,B1039&lt;&gt;"",N('Settings'!$B$2)&gt;0,SUMIFS('Time Entries'!$M$2:$M$1500,'Time Entries'!$A$2:$A$1500,A1039,'Time Entries'!$B$2:$B$1500,B1039)&gt;N('Settings'!$B$2)),"LONG DAY; ","")&amp;IF(AND(N(A1039)&gt;0,N(J1039)&gt;0,N(J1039)-N(A1039)&gt;N('Settings'!$B$4)),"ENTERED LATE; ","")&amp;IF(AND(N(A1039)&gt;0,K1039="",TODAY()-N(A1039)&gt;=N('Settings'!$B$5)),"NOT APPROVED; ","")="","",LEFT(IF(N(A1039)=0,"NO DATE; ",IF(A1039&gt;TODAY(),"FUTURE DATE; ",""))&amp;IF(B1039="","NO WORKER; ",IF(COUNTIF('Workers'!$A$2:$A$61,B1039)=0,"WORKER NOT ON WORKERS SHEET; ",""))&amp;IF(C1039="","NO JOB; ",IF(COUNTIF('Jobs'!$A$2:$A$61,C1039)=0,"JOB NOT ON JOBS SHEET; ",""))&amp;IF(AND(N(G1039)=0,AND(D1039&lt;&gt;"",E1039&lt;&gt;""),N(E1039)&lt;=N(D1039)),"END BEFORE START; ",IF(N(M1039)&lt;=0,"NO HOURS; ",""))&amp;IF(AND(N(A1039)&gt;0,B1039&lt;&gt;"",COUNTIFS('Time Entries'!$A$2:$A$1500,A1039,'Time Entries'!$B$2:$B$1500,B1039,'Time Entries'!$C$2:$C$1500,C1039,'Time Entries'!$M$2:$M$1500,M1039)&gt;1),"POSSIBLE DUPLICATE; ","")&amp;IF(AND(N(A1039)&gt;0,B1039&lt;&gt;"",N('Settings'!$B$2)&gt;0,SUMIFS('Time Entries'!$M$2:$M$1500,'Time Entries'!$A$2:$A$1500,A1039,'Time Entries'!$B$2:$B$1500,B1039)&gt;N('Settings'!$B$2)),"LONG DAY; ","")&amp;IF(AND(N(A1039)&gt;0,N(J1039)&gt;0,N(J1039)-N(A1039)&gt;N('Settings'!$B$4)),"ENTERED LATE; ","")&amp;IF(AND(N(A1039)&gt;0,K1039="",TODAY()-N(A1039)&gt;=N('Settings'!$B$5)),"NOT APPROVED; ",""),LEN(IF(N(A1039)=0,"NO DATE; ",IF(A1039&gt;TODAY(),"FUTURE DATE; ",""))&amp;IF(B1039="","NO WORKER; ",IF(COUNTIF('Workers'!$A$2:$A$61,B1039)=0,"WORKER NOT ON WORKERS SHEET; ",""))&amp;IF(C1039="","NO JOB; ",IF(COUNTIF('Jobs'!$A$2:$A$61,C1039)=0,"JOB NOT ON JOBS SHEET; ",""))&amp;IF(AND(N(G1039)=0,AND(D1039&lt;&gt;"",E1039&lt;&gt;""),N(E1039)&lt;=N(D1039)),"END BEFORE START; ",IF(N(M1039)&lt;=0,"NO HOURS; ",""))&amp;IF(AND(N(A1039)&gt;0,B1039&lt;&gt;"",COUNTIFS('Time Entries'!$A$2:$A$1500,A1039,'Time Entries'!$B$2:$B$1500,B1039,'Time Entries'!$C$2:$C$1500,C1039,'Time Entries'!$M$2:$M$1500,M1039)&gt;1),"POSSIBLE DUPLICATE; ","")&amp;IF(AND(N(A1039)&gt;0,B1039&lt;&gt;"",N('Settings'!$B$2)&gt;0,SUMIFS('Time Entries'!$M$2:$M$1500,'Time Entries'!$A$2:$A$1500,A1039,'Time Entries'!$B$2:$B$1500,B1039)&gt;N('Settings'!$B$2)),"LONG DAY; ","")&amp;IF(AND(N(A1039)&gt;0,N(J1039)&gt;0,N(J1039)-N(A1039)&gt;N('Settings'!$B$4)),"ENTERED LATE; ","")&amp;IF(AND(N(A1039)&gt;0,K1039="",TODAY()-N(A1039)&gt;=N('Settings'!$B$5)),"NOT APPROVED; ",""))-2)))</f>
        <v/>
      </c>
    </row>
    <row r="1040">
      <c r="A1040" s="6" t="n"/>
      <c r="D1040" s="7" t="n"/>
      <c r="E1040" s="7" t="n"/>
      <c r="J1040" s="6" t="n"/>
      <c r="L1040" s="8" t="n"/>
      <c r="M1040" s="9">
        <f>IF(NOT(OR(A1040&lt;&gt;"",B1040&lt;&gt;"",C1040&lt;&gt;"")),"",IF(N(G1040)&gt;0,N(G1040),IF(AND(AND(D1040&lt;&gt;"",E1040&lt;&gt;""),N(E1040)&gt;N(D1040)),ROUND((N(E1040)-N(D1040))*24-N(F1040)/60,2),"")))</f>
        <v/>
      </c>
      <c r="N1040" s="6">
        <f>IF(N(A1040)=0,"",A1040-WEEKDAY(A1040,3))</f>
        <v/>
      </c>
      <c r="O1040" s="8">
        <f>IF(NOT(OR(A1040&lt;&gt;"",B1040&lt;&gt;"",C1040&lt;&gt;"")),"",IF(IF(N(A1040)=0,"NO DATE; ",IF(A1040&gt;TODAY(),"FUTURE DATE; ",""))&amp;IF(B1040="","NO WORKER; ",IF(COUNTIF('Workers'!$A$2:$A$61,B1040)=0,"WORKER NOT ON WORKERS SHEET; ",""))&amp;IF(C1040="","NO JOB; ",IF(COUNTIF('Jobs'!$A$2:$A$61,C1040)=0,"JOB NOT ON JOBS SHEET; ",""))&amp;IF(AND(N(G1040)=0,AND(D1040&lt;&gt;"",E1040&lt;&gt;""),N(E1040)&lt;=N(D1040)),"END BEFORE START; ",IF(N(M1040)&lt;=0,"NO HOURS; ",""))&amp;IF(AND(N(A1040)&gt;0,B1040&lt;&gt;"",COUNTIFS('Time Entries'!$A$2:$A$1500,A1040,'Time Entries'!$B$2:$B$1500,B1040,'Time Entries'!$C$2:$C$1500,C1040,'Time Entries'!$M$2:$M$1500,M1040)&gt;1),"POSSIBLE DUPLICATE; ","")&amp;IF(AND(N(A1040)&gt;0,B1040&lt;&gt;"",N('Settings'!$B$2)&gt;0,SUMIFS('Time Entries'!$M$2:$M$1500,'Time Entries'!$A$2:$A$1500,A1040,'Time Entries'!$B$2:$B$1500,B1040)&gt;N('Settings'!$B$2)),"LONG DAY; ","")&amp;IF(AND(N(A1040)&gt;0,N(J1040)&gt;0,N(J1040)-N(A1040)&gt;N('Settings'!$B$4)),"ENTERED LATE; ","")&amp;IF(AND(N(A1040)&gt;0,K1040="",TODAY()-N(A1040)&gt;=N('Settings'!$B$5)),"NOT APPROVED; ","")="","",LEFT(IF(N(A1040)=0,"NO DATE; ",IF(A1040&gt;TODAY(),"FUTURE DATE; ",""))&amp;IF(B1040="","NO WORKER; ",IF(COUNTIF('Workers'!$A$2:$A$61,B1040)=0,"WORKER NOT ON WORKERS SHEET; ",""))&amp;IF(C1040="","NO JOB; ",IF(COUNTIF('Jobs'!$A$2:$A$61,C1040)=0,"JOB NOT ON JOBS SHEET; ",""))&amp;IF(AND(N(G1040)=0,AND(D1040&lt;&gt;"",E1040&lt;&gt;""),N(E1040)&lt;=N(D1040)),"END BEFORE START; ",IF(N(M1040)&lt;=0,"NO HOURS; ",""))&amp;IF(AND(N(A1040)&gt;0,B1040&lt;&gt;"",COUNTIFS('Time Entries'!$A$2:$A$1500,A1040,'Time Entries'!$B$2:$B$1500,B1040,'Time Entries'!$C$2:$C$1500,C1040,'Time Entries'!$M$2:$M$1500,M1040)&gt;1),"POSSIBLE DUPLICATE; ","")&amp;IF(AND(N(A1040)&gt;0,B1040&lt;&gt;"",N('Settings'!$B$2)&gt;0,SUMIFS('Time Entries'!$M$2:$M$1500,'Time Entries'!$A$2:$A$1500,A1040,'Time Entries'!$B$2:$B$1500,B1040)&gt;N('Settings'!$B$2)),"LONG DAY; ","")&amp;IF(AND(N(A1040)&gt;0,N(J1040)&gt;0,N(J1040)-N(A1040)&gt;N('Settings'!$B$4)),"ENTERED LATE; ","")&amp;IF(AND(N(A1040)&gt;0,K1040="",TODAY()-N(A1040)&gt;=N('Settings'!$B$5)),"NOT APPROVED; ",""),LEN(IF(N(A1040)=0,"NO DATE; ",IF(A1040&gt;TODAY(),"FUTURE DATE; ",""))&amp;IF(B1040="","NO WORKER; ",IF(COUNTIF('Workers'!$A$2:$A$61,B1040)=0,"WORKER NOT ON WORKERS SHEET; ",""))&amp;IF(C1040="","NO JOB; ",IF(COUNTIF('Jobs'!$A$2:$A$61,C1040)=0,"JOB NOT ON JOBS SHEET; ",""))&amp;IF(AND(N(G1040)=0,AND(D1040&lt;&gt;"",E1040&lt;&gt;""),N(E1040)&lt;=N(D1040)),"END BEFORE START; ",IF(N(M1040)&lt;=0,"NO HOURS; ",""))&amp;IF(AND(N(A1040)&gt;0,B1040&lt;&gt;"",COUNTIFS('Time Entries'!$A$2:$A$1500,A1040,'Time Entries'!$B$2:$B$1500,B1040,'Time Entries'!$C$2:$C$1500,C1040,'Time Entries'!$M$2:$M$1500,M1040)&gt;1),"POSSIBLE DUPLICATE; ","")&amp;IF(AND(N(A1040)&gt;0,B1040&lt;&gt;"",N('Settings'!$B$2)&gt;0,SUMIFS('Time Entries'!$M$2:$M$1500,'Time Entries'!$A$2:$A$1500,A1040,'Time Entries'!$B$2:$B$1500,B1040)&gt;N('Settings'!$B$2)),"LONG DAY; ","")&amp;IF(AND(N(A1040)&gt;0,N(J1040)&gt;0,N(J1040)-N(A1040)&gt;N('Settings'!$B$4)),"ENTERED LATE; ","")&amp;IF(AND(N(A1040)&gt;0,K1040="",TODAY()-N(A1040)&gt;=N('Settings'!$B$5)),"NOT APPROVED; ",""))-2)))</f>
        <v/>
      </c>
    </row>
    <row r="1041">
      <c r="A1041" s="6" t="n"/>
      <c r="D1041" s="7" t="n"/>
      <c r="E1041" s="7" t="n"/>
      <c r="J1041" s="6" t="n"/>
      <c r="L1041" s="8" t="n"/>
      <c r="M1041" s="9">
        <f>IF(NOT(OR(A1041&lt;&gt;"",B1041&lt;&gt;"",C1041&lt;&gt;"")),"",IF(N(G1041)&gt;0,N(G1041),IF(AND(AND(D1041&lt;&gt;"",E1041&lt;&gt;""),N(E1041)&gt;N(D1041)),ROUND((N(E1041)-N(D1041))*24-N(F1041)/60,2),"")))</f>
        <v/>
      </c>
      <c r="N1041" s="6">
        <f>IF(N(A1041)=0,"",A1041-WEEKDAY(A1041,3))</f>
        <v/>
      </c>
      <c r="O1041" s="8">
        <f>IF(NOT(OR(A1041&lt;&gt;"",B1041&lt;&gt;"",C1041&lt;&gt;"")),"",IF(IF(N(A1041)=0,"NO DATE; ",IF(A1041&gt;TODAY(),"FUTURE DATE; ",""))&amp;IF(B1041="","NO WORKER; ",IF(COUNTIF('Workers'!$A$2:$A$61,B1041)=0,"WORKER NOT ON WORKERS SHEET; ",""))&amp;IF(C1041="","NO JOB; ",IF(COUNTIF('Jobs'!$A$2:$A$61,C1041)=0,"JOB NOT ON JOBS SHEET; ",""))&amp;IF(AND(N(G1041)=0,AND(D1041&lt;&gt;"",E1041&lt;&gt;""),N(E1041)&lt;=N(D1041)),"END BEFORE START; ",IF(N(M1041)&lt;=0,"NO HOURS; ",""))&amp;IF(AND(N(A1041)&gt;0,B1041&lt;&gt;"",COUNTIFS('Time Entries'!$A$2:$A$1500,A1041,'Time Entries'!$B$2:$B$1500,B1041,'Time Entries'!$C$2:$C$1500,C1041,'Time Entries'!$M$2:$M$1500,M1041)&gt;1),"POSSIBLE DUPLICATE; ","")&amp;IF(AND(N(A1041)&gt;0,B1041&lt;&gt;"",N('Settings'!$B$2)&gt;0,SUMIFS('Time Entries'!$M$2:$M$1500,'Time Entries'!$A$2:$A$1500,A1041,'Time Entries'!$B$2:$B$1500,B1041)&gt;N('Settings'!$B$2)),"LONG DAY; ","")&amp;IF(AND(N(A1041)&gt;0,N(J1041)&gt;0,N(J1041)-N(A1041)&gt;N('Settings'!$B$4)),"ENTERED LATE; ","")&amp;IF(AND(N(A1041)&gt;0,K1041="",TODAY()-N(A1041)&gt;=N('Settings'!$B$5)),"NOT APPROVED; ","")="","",LEFT(IF(N(A1041)=0,"NO DATE; ",IF(A1041&gt;TODAY(),"FUTURE DATE; ",""))&amp;IF(B1041="","NO WORKER; ",IF(COUNTIF('Workers'!$A$2:$A$61,B1041)=0,"WORKER NOT ON WORKERS SHEET; ",""))&amp;IF(C1041="","NO JOB; ",IF(COUNTIF('Jobs'!$A$2:$A$61,C1041)=0,"JOB NOT ON JOBS SHEET; ",""))&amp;IF(AND(N(G1041)=0,AND(D1041&lt;&gt;"",E1041&lt;&gt;""),N(E1041)&lt;=N(D1041)),"END BEFORE START; ",IF(N(M1041)&lt;=0,"NO HOURS; ",""))&amp;IF(AND(N(A1041)&gt;0,B1041&lt;&gt;"",COUNTIFS('Time Entries'!$A$2:$A$1500,A1041,'Time Entries'!$B$2:$B$1500,B1041,'Time Entries'!$C$2:$C$1500,C1041,'Time Entries'!$M$2:$M$1500,M1041)&gt;1),"POSSIBLE DUPLICATE; ","")&amp;IF(AND(N(A1041)&gt;0,B1041&lt;&gt;"",N('Settings'!$B$2)&gt;0,SUMIFS('Time Entries'!$M$2:$M$1500,'Time Entries'!$A$2:$A$1500,A1041,'Time Entries'!$B$2:$B$1500,B1041)&gt;N('Settings'!$B$2)),"LONG DAY; ","")&amp;IF(AND(N(A1041)&gt;0,N(J1041)&gt;0,N(J1041)-N(A1041)&gt;N('Settings'!$B$4)),"ENTERED LATE; ","")&amp;IF(AND(N(A1041)&gt;0,K1041="",TODAY()-N(A1041)&gt;=N('Settings'!$B$5)),"NOT APPROVED; ",""),LEN(IF(N(A1041)=0,"NO DATE; ",IF(A1041&gt;TODAY(),"FUTURE DATE; ",""))&amp;IF(B1041="","NO WORKER; ",IF(COUNTIF('Workers'!$A$2:$A$61,B1041)=0,"WORKER NOT ON WORKERS SHEET; ",""))&amp;IF(C1041="","NO JOB; ",IF(COUNTIF('Jobs'!$A$2:$A$61,C1041)=0,"JOB NOT ON JOBS SHEET; ",""))&amp;IF(AND(N(G1041)=0,AND(D1041&lt;&gt;"",E1041&lt;&gt;""),N(E1041)&lt;=N(D1041)),"END BEFORE START; ",IF(N(M1041)&lt;=0,"NO HOURS; ",""))&amp;IF(AND(N(A1041)&gt;0,B1041&lt;&gt;"",COUNTIFS('Time Entries'!$A$2:$A$1500,A1041,'Time Entries'!$B$2:$B$1500,B1041,'Time Entries'!$C$2:$C$1500,C1041,'Time Entries'!$M$2:$M$1500,M1041)&gt;1),"POSSIBLE DUPLICATE; ","")&amp;IF(AND(N(A1041)&gt;0,B1041&lt;&gt;"",N('Settings'!$B$2)&gt;0,SUMIFS('Time Entries'!$M$2:$M$1500,'Time Entries'!$A$2:$A$1500,A1041,'Time Entries'!$B$2:$B$1500,B1041)&gt;N('Settings'!$B$2)),"LONG DAY; ","")&amp;IF(AND(N(A1041)&gt;0,N(J1041)&gt;0,N(J1041)-N(A1041)&gt;N('Settings'!$B$4)),"ENTERED LATE; ","")&amp;IF(AND(N(A1041)&gt;0,K1041="",TODAY()-N(A1041)&gt;=N('Settings'!$B$5)),"NOT APPROVED; ",""))-2)))</f>
        <v/>
      </c>
    </row>
    <row r="1042">
      <c r="A1042" s="6" t="n"/>
      <c r="D1042" s="7" t="n"/>
      <c r="E1042" s="7" t="n"/>
      <c r="J1042" s="6" t="n"/>
      <c r="L1042" s="8" t="n"/>
      <c r="M1042" s="9">
        <f>IF(NOT(OR(A1042&lt;&gt;"",B1042&lt;&gt;"",C1042&lt;&gt;"")),"",IF(N(G1042)&gt;0,N(G1042),IF(AND(AND(D1042&lt;&gt;"",E1042&lt;&gt;""),N(E1042)&gt;N(D1042)),ROUND((N(E1042)-N(D1042))*24-N(F1042)/60,2),"")))</f>
        <v/>
      </c>
      <c r="N1042" s="6">
        <f>IF(N(A1042)=0,"",A1042-WEEKDAY(A1042,3))</f>
        <v/>
      </c>
      <c r="O1042" s="8">
        <f>IF(NOT(OR(A1042&lt;&gt;"",B1042&lt;&gt;"",C1042&lt;&gt;"")),"",IF(IF(N(A1042)=0,"NO DATE; ",IF(A1042&gt;TODAY(),"FUTURE DATE; ",""))&amp;IF(B1042="","NO WORKER; ",IF(COUNTIF('Workers'!$A$2:$A$61,B1042)=0,"WORKER NOT ON WORKERS SHEET; ",""))&amp;IF(C1042="","NO JOB; ",IF(COUNTIF('Jobs'!$A$2:$A$61,C1042)=0,"JOB NOT ON JOBS SHEET; ",""))&amp;IF(AND(N(G1042)=0,AND(D1042&lt;&gt;"",E1042&lt;&gt;""),N(E1042)&lt;=N(D1042)),"END BEFORE START; ",IF(N(M1042)&lt;=0,"NO HOURS; ",""))&amp;IF(AND(N(A1042)&gt;0,B1042&lt;&gt;"",COUNTIFS('Time Entries'!$A$2:$A$1500,A1042,'Time Entries'!$B$2:$B$1500,B1042,'Time Entries'!$C$2:$C$1500,C1042,'Time Entries'!$M$2:$M$1500,M1042)&gt;1),"POSSIBLE DUPLICATE; ","")&amp;IF(AND(N(A1042)&gt;0,B1042&lt;&gt;"",N('Settings'!$B$2)&gt;0,SUMIFS('Time Entries'!$M$2:$M$1500,'Time Entries'!$A$2:$A$1500,A1042,'Time Entries'!$B$2:$B$1500,B1042)&gt;N('Settings'!$B$2)),"LONG DAY; ","")&amp;IF(AND(N(A1042)&gt;0,N(J1042)&gt;0,N(J1042)-N(A1042)&gt;N('Settings'!$B$4)),"ENTERED LATE; ","")&amp;IF(AND(N(A1042)&gt;0,K1042="",TODAY()-N(A1042)&gt;=N('Settings'!$B$5)),"NOT APPROVED; ","")="","",LEFT(IF(N(A1042)=0,"NO DATE; ",IF(A1042&gt;TODAY(),"FUTURE DATE; ",""))&amp;IF(B1042="","NO WORKER; ",IF(COUNTIF('Workers'!$A$2:$A$61,B1042)=0,"WORKER NOT ON WORKERS SHEET; ",""))&amp;IF(C1042="","NO JOB; ",IF(COUNTIF('Jobs'!$A$2:$A$61,C1042)=0,"JOB NOT ON JOBS SHEET; ",""))&amp;IF(AND(N(G1042)=0,AND(D1042&lt;&gt;"",E1042&lt;&gt;""),N(E1042)&lt;=N(D1042)),"END BEFORE START; ",IF(N(M1042)&lt;=0,"NO HOURS; ",""))&amp;IF(AND(N(A1042)&gt;0,B1042&lt;&gt;"",COUNTIFS('Time Entries'!$A$2:$A$1500,A1042,'Time Entries'!$B$2:$B$1500,B1042,'Time Entries'!$C$2:$C$1500,C1042,'Time Entries'!$M$2:$M$1500,M1042)&gt;1),"POSSIBLE DUPLICATE; ","")&amp;IF(AND(N(A1042)&gt;0,B1042&lt;&gt;"",N('Settings'!$B$2)&gt;0,SUMIFS('Time Entries'!$M$2:$M$1500,'Time Entries'!$A$2:$A$1500,A1042,'Time Entries'!$B$2:$B$1500,B1042)&gt;N('Settings'!$B$2)),"LONG DAY; ","")&amp;IF(AND(N(A1042)&gt;0,N(J1042)&gt;0,N(J1042)-N(A1042)&gt;N('Settings'!$B$4)),"ENTERED LATE; ","")&amp;IF(AND(N(A1042)&gt;0,K1042="",TODAY()-N(A1042)&gt;=N('Settings'!$B$5)),"NOT APPROVED; ",""),LEN(IF(N(A1042)=0,"NO DATE; ",IF(A1042&gt;TODAY(),"FUTURE DATE; ",""))&amp;IF(B1042="","NO WORKER; ",IF(COUNTIF('Workers'!$A$2:$A$61,B1042)=0,"WORKER NOT ON WORKERS SHEET; ",""))&amp;IF(C1042="","NO JOB; ",IF(COUNTIF('Jobs'!$A$2:$A$61,C1042)=0,"JOB NOT ON JOBS SHEET; ",""))&amp;IF(AND(N(G1042)=0,AND(D1042&lt;&gt;"",E1042&lt;&gt;""),N(E1042)&lt;=N(D1042)),"END BEFORE START; ",IF(N(M1042)&lt;=0,"NO HOURS; ",""))&amp;IF(AND(N(A1042)&gt;0,B1042&lt;&gt;"",COUNTIFS('Time Entries'!$A$2:$A$1500,A1042,'Time Entries'!$B$2:$B$1500,B1042,'Time Entries'!$C$2:$C$1500,C1042,'Time Entries'!$M$2:$M$1500,M1042)&gt;1),"POSSIBLE DUPLICATE; ","")&amp;IF(AND(N(A1042)&gt;0,B1042&lt;&gt;"",N('Settings'!$B$2)&gt;0,SUMIFS('Time Entries'!$M$2:$M$1500,'Time Entries'!$A$2:$A$1500,A1042,'Time Entries'!$B$2:$B$1500,B1042)&gt;N('Settings'!$B$2)),"LONG DAY; ","")&amp;IF(AND(N(A1042)&gt;0,N(J1042)&gt;0,N(J1042)-N(A1042)&gt;N('Settings'!$B$4)),"ENTERED LATE; ","")&amp;IF(AND(N(A1042)&gt;0,K1042="",TODAY()-N(A1042)&gt;=N('Settings'!$B$5)),"NOT APPROVED; ",""))-2)))</f>
        <v/>
      </c>
    </row>
    <row r="1043">
      <c r="A1043" s="6" t="n"/>
      <c r="D1043" s="7" t="n"/>
      <c r="E1043" s="7" t="n"/>
      <c r="J1043" s="6" t="n"/>
      <c r="L1043" s="8" t="n"/>
      <c r="M1043" s="9">
        <f>IF(NOT(OR(A1043&lt;&gt;"",B1043&lt;&gt;"",C1043&lt;&gt;"")),"",IF(N(G1043)&gt;0,N(G1043),IF(AND(AND(D1043&lt;&gt;"",E1043&lt;&gt;""),N(E1043)&gt;N(D1043)),ROUND((N(E1043)-N(D1043))*24-N(F1043)/60,2),"")))</f>
        <v/>
      </c>
      <c r="N1043" s="6">
        <f>IF(N(A1043)=0,"",A1043-WEEKDAY(A1043,3))</f>
        <v/>
      </c>
      <c r="O1043" s="8">
        <f>IF(NOT(OR(A1043&lt;&gt;"",B1043&lt;&gt;"",C1043&lt;&gt;"")),"",IF(IF(N(A1043)=0,"NO DATE; ",IF(A1043&gt;TODAY(),"FUTURE DATE; ",""))&amp;IF(B1043="","NO WORKER; ",IF(COUNTIF('Workers'!$A$2:$A$61,B1043)=0,"WORKER NOT ON WORKERS SHEET; ",""))&amp;IF(C1043="","NO JOB; ",IF(COUNTIF('Jobs'!$A$2:$A$61,C1043)=0,"JOB NOT ON JOBS SHEET; ",""))&amp;IF(AND(N(G1043)=0,AND(D1043&lt;&gt;"",E1043&lt;&gt;""),N(E1043)&lt;=N(D1043)),"END BEFORE START; ",IF(N(M1043)&lt;=0,"NO HOURS; ",""))&amp;IF(AND(N(A1043)&gt;0,B1043&lt;&gt;"",COUNTIFS('Time Entries'!$A$2:$A$1500,A1043,'Time Entries'!$B$2:$B$1500,B1043,'Time Entries'!$C$2:$C$1500,C1043,'Time Entries'!$M$2:$M$1500,M1043)&gt;1),"POSSIBLE DUPLICATE; ","")&amp;IF(AND(N(A1043)&gt;0,B1043&lt;&gt;"",N('Settings'!$B$2)&gt;0,SUMIFS('Time Entries'!$M$2:$M$1500,'Time Entries'!$A$2:$A$1500,A1043,'Time Entries'!$B$2:$B$1500,B1043)&gt;N('Settings'!$B$2)),"LONG DAY; ","")&amp;IF(AND(N(A1043)&gt;0,N(J1043)&gt;0,N(J1043)-N(A1043)&gt;N('Settings'!$B$4)),"ENTERED LATE; ","")&amp;IF(AND(N(A1043)&gt;0,K1043="",TODAY()-N(A1043)&gt;=N('Settings'!$B$5)),"NOT APPROVED; ","")="","",LEFT(IF(N(A1043)=0,"NO DATE; ",IF(A1043&gt;TODAY(),"FUTURE DATE; ",""))&amp;IF(B1043="","NO WORKER; ",IF(COUNTIF('Workers'!$A$2:$A$61,B1043)=0,"WORKER NOT ON WORKERS SHEET; ",""))&amp;IF(C1043="","NO JOB; ",IF(COUNTIF('Jobs'!$A$2:$A$61,C1043)=0,"JOB NOT ON JOBS SHEET; ",""))&amp;IF(AND(N(G1043)=0,AND(D1043&lt;&gt;"",E1043&lt;&gt;""),N(E1043)&lt;=N(D1043)),"END BEFORE START; ",IF(N(M1043)&lt;=0,"NO HOURS; ",""))&amp;IF(AND(N(A1043)&gt;0,B1043&lt;&gt;"",COUNTIFS('Time Entries'!$A$2:$A$1500,A1043,'Time Entries'!$B$2:$B$1500,B1043,'Time Entries'!$C$2:$C$1500,C1043,'Time Entries'!$M$2:$M$1500,M1043)&gt;1),"POSSIBLE DUPLICATE; ","")&amp;IF(AND(N(A1043)&gt;0,B1043&lt;&gt;"",N('Settings'!$B$2)&gt;0,SUMIFS('Time Entries'!$M$2:$M$1500,'Time Entries'!$A$2:$A$1500,A1043,'Time Entries'!$B$2:$B$1500,B1043)&gt;N('Settings'!$B$2)),"LONG DAY; ","")&amp;IF(AND(N(A1043)&gt;0,N(J1043)&gt;0,N(J1043)-N(A1043)&gt;N('Settings'!$B$4)),"ENTERED LATE; ","")&amp;IF(AND(N(A1043)&gt;0,K1043="",TODAY()-N(A1043)&gt;=N('Settings'!$B$5)),"NOT APPROVED; ",""),LEN(IF(N(A1043)=0,"NO DATE; ",IF(A1043&gt;TODAY(),"FUTURE DATE; ",""))&amp;IF(B1043="","NO WORKER; ",IF(COUNTIF('Workers'!$A$2:$A$61,B1043)=0,"WORKER NOT ON WORKERS SHEET; ",""))&amp;IF(C1043="","NO JOB; ",IF(COUNTIF('Jobs'!$A$2:$A$61,C1043)=0,"JOB NOT ON JOBS SHEET; ",""))&amp;IF(AND(N(G1043)=0,AND(D1043&lt;&gt;"",E1043&lt;&gt;""),N(E1043)&lt;=N(D1043)),"END BEFORE START; ",IF(N(M1043)&lt;=0,"NO HOURS; ",""))&amp;IF(AND(N(A1043)&gt;0,B1043&lt;&gt;"",COUNTIFS('Time Entries'!$A$2:$A$1500,A1043,'Time Entries'!$B$2:$B$1500,B1043,'Time Entries'!$C$2:$C$1500,C1043,'Time Entries'!$M$2:$M$1500,M1043)&gt;1),"POSSIBLE DUPLICATE; ","")&amp;IF(AND(N(A1043)&gt;0,B1043&lt;&gt;"",N('Settings'!$B$2)&gt;0,SUMIFS('Time Entries'!$M$2:$M$1500,'Time Entries'!$A$2:$A$1500,A1043,'Time Entries'!$B$2:$B$1500,B1043)&gt;N('Settings'!$B$2)),"LONG DAY; ","")&amp;IF(AND(N(A1043)&gt;0,N(J1043)&gt;0,N(J1043)-N(A1043)&gt;N('Settings'!$B$4)),"ENTERED LATE; ","")&amp;IF(AND(N(A1043)&gt;0,K1043="",TODAY()-N(A1043)&gt;=N('Settings'!$B$5)),"NOT APPROVED; ",""))-2)))</f>
        <v/>
      </c>
    </row>
    <row r="1044">
      <c r="A1044" s="6" t="n"/>
      <c r="D1044" s="7" t="n"/>
      <c r="E1044" s="7" t="n"/>
      <c r="J1044" s="6" t="n"/>
      <c r="L1044" s="8" t="n"/>
      <c r="M1044" s="9">
        <f>IF(NOT(OR(A1044&lt;&gt;"",B1044&lt;&gt;"",C1044&lt;&gt;"")),"",IF(N(G1044)&gt;0,N(G1044),IF(AND(AND(D1044&lt;&gt;"",E1044&lt;&gt;""),N(E1044)&gt;N(D1044)),ROUND((N(E1044)-N(D1044))*24-N(F1044)/60,2),"")))</f>
        <v/>
      </c>
      <c r="N1044" s="6">
        <f>IF(N(A1044)=0,"",A1044-WEEKDAY(A1044,3))</f>
        <v/>
      </c>
      <c r="O1044" s="8">
        <f>IF(NOT(OR(A1044&lt;&gt;"",B1044&lt;&gt;"",C1044&lt;&gt;"")),"",IF(IF(N(A1044)=0,"NO DATE; ",IF(A1044&gt;TODAY(),"FUTURE DATE; ",""))&amp;IF(B1044="","NO WORKER; ",IF(COUNTIF('Workers'!$A$2:$A$61,B1044)=0,"WORKER NOT ON WORKERS SHEET; ",""))&amp;IF(C1044="","NO JOB; ",IF(COUNTIF('Jobs'!$A$2:$A$61,C1044)=0,"JOB NOT ON JOBS SHEET; ",""))&amp;IF(AND(N(G1044)=0,AND(D1044&lt;&gt;"",E1044&lt;&gt;""),N(E1044)&lt;=N(D1044)),"END BEFORE START; ",IF(N(M1044)&lt;=0,"NO HOURS; ",""))&amp;IF(AND(N(A1044)&gt;0,B1044&lt;&gt;"",COUNTIFS('Time Entries'!$A$2:$A$1500,A1044,'Time Entries'!$B$2:$B$1500,B1044,'Time Entries'!$C$2:$C$1500,C1044,'Time Entries'!$M$2:$M$1500,M1044)&gt;1),"POSSIBLE DUPLICATE; ","")&amp;IF(AND(N(A1044)&gt;0,B1044&lt;&gt;"",N('Settings'!$B$2)&gt;0,SUMIFS('Time Entries'!$M$2:$M$1500,'Time Entries'!$A$2:$A$1500,A1044,'Time Entries'!$B$2:$B$1500,B1044)&gt;N('Settings'!$B$2)),"LONG DAY; ","")&amp;IF(AND(N(A1044)&gt;0,N(J1044)&gt;0,N(J1044)-N(A1044)&gt;N('Settings'!$B$4)),"ENTERED LATE; ","")&amp;IF(AND(N(A1044)&gt;0,K1044="",TODAY()-N(A1044)&gt;=N('Settings'!$B$5)),"NOT APPROVED; ","")="","",LEFT(IF(N(A1044)=0,"NO DATE; ",IF(A1044&gt;TODAY(),"FUTURE DATE; ",""))&amp;IF(B1044="","NO WORKER; ",IF(COUNTIF('Workers'!$A$2:$A$61,B1044)=0,"WORKER NOT ON WORKERS SHEET; ",""))&amp;IF(C1044="","NO JOB; ",IF(COUNTIF('Jobs'!$A$2:$A$61,C1044)=0,"JOB NOT ON JOBS SHEET; ",""))&amp;IF(AND(N(G1044)=0,AND(D1044&lt;&gt;"",E1044&lt;&gt;""),N(E1044)&lt;=N(D1044)),"END BEFORE START; ",IF(N(M1044)&lt;=0,"NO HOURS; ",""))&amp;IF(AND(N(A1044)&gt;0,B1044&lt;&gt;"",COUNTIFS('Time Entries'!$A$2:$A$1500,A1044,'Time Entries'!$B$2:$B$1500,B1044,'Time Entries'!$C$2:$C$1500,C1044,'Time Entries'!$M$2:$M$1500,M1044)&gt;1),"POSSIBLE DUPLICATE; ","")&amp;IF(AND(N(A1044)&gt;0,B1044&lt;&gt;"",N('Settings'!$B$2)&gt;0,SUMIFS('Time Entries'!$M$2:$M$1500,'Time Entries'!$A$2:$A$1500,A1044,'Time Entries'!$B$2:$B$1500,B1044)&gt;N('Settings'!$B$2)),"LONG DAY; ","")&amp;IF(AND(N(A1044)&gt;0,N(J1044)&gt;0,N(J1044)-N(A1044)&gt;N('Settings'!$B$4)),"ENTERED LATE; ","")&amp;IF(AND(N(A1044)&gt;0,K1044="",TODAY()-N(A1044)&gt;=N('Settings'!$B$5)),"NOT APPROVED; ",""),LEN(IF(N(A1044)=0,"NO DATE; ",IF(A1044&gt;TODAY(),"FUTURE DATE; ",""))&amp;IF(B1044="","NO WORKER; ",IF(COUNTIF('Workers'!$A$2:$A$61,B1044)=0,"WORKER NOT ON WORKERS SHEET; ",""))&amp;IF(C1044="","NO JOB; ",IF(COUNTIF('Jobs'!$A$2:$A$61,C1044)=0,"JOB NOT ON JOBS SHEET; ",""))&amp;IF(AND(N(G1044)=0,AND(D1044&lt;&gt;"",E1044&lt;&gt;""),N(E1044)&lt;=N(D1044)),"END BEFORE START; ",IF(N(M1044)&lt;=0,"NO HOURS; ",""))&amp;IF(AND(N(A1044)&gt;0,B1044&lt;&gt;"",COUNTIFS('Time Entries'!$A$2:$A$1500,A1044,'Time Entries'!$B$2:$B$1500,B1044,'Time Entries'!$C$2:$C$1500,C1044,'Time Entries'!$M$2:$M$1500,M1044)&gt;1),"POSSIBLE DUPLICATE; ","")&amp;IF(AND(N(A1044)&gt;0,B1044&lt;&gt;"",N('Settings'!$B$2)&gt;0,SUMIFS('Time Entries'!$M$2:$M$1500,'Time Entries'!$A$2:$A$1500,A1044,'Time Entries'!$B$2:$B$1500,B1044)&gt;N('Settings'!$B$2)),"LONG DAY; ","")&amp;IF(AND(N(A1044)&gt;0,N(J1044)&gt;0,N(J1044)-N(A1044)&gt;N('Settings'!$B$4)),"ENTERED LATE; ","")&amp;IF(AND(N(A1044)&gt;0,K1044="",TODAY()-N(A1044)&gt;=N('Settings'!$B$5)),"NOT APPROVED; ",""))-2)))</f>
        <v/>
      </c>
    </row>
    <row r="1045">
      <c r="A1045" s="6" t="n"/>
      <c r="D1045" s="7" t="n"/>
      <c r="E1045" s="7" t="n"/>
      <c r="J1045" s="6" t="n"/>
      <c r="L1045" s="8" t="n"/>
      <c r="M1045" s="9">
        <f>IF(NOT(OR(A1045&lt;&gt;"",B1045&lt;&gt;"",C1045&lt;&gt;"")),"",IF(N(G1045)&gt;0,N(G1045),IF(AND(AND(D1045&lt;&gt;"",E1045&lt;&gt;""),N(E1045)&gt;N(D1045)),ROUND((N(E1045)-N(D1045))*24-N(F1045)/60,2),"")))</f>
        <v/>
      </c>
      <c r="N1045" s="6">
        <f>IF(N(A1045)=0,"",A1045-WEEKDAY(A1045,3))</f>
        <v/>
      </c>
      <c r="O1045" s="8">
        <f>IF(NOT(OR(A1045&lt;&gt;"",B1045&lt;&gt;"",C1045&lt;&gt;"")),"",IF(IF(N(A1045)=0,"NO DATE; ",IF(A1045&gt;TODAY(),"FUTURE DATE; ",""))&amp;IF(B1045="","NO WORKER; ",IF(COUNTIF('Workers'!$A$2:$A$61,B1045)=0,"WORKER NOT ON WORKERS SHEET; ",""))&amp;IF(C1045="","NO JOB; ",IF(COUNTIF('Jobs'!$A$2:$A$61,C1045)=0,"JOB NOT ON JOBS SHEET; ",""))&amp;IF(AND(N(G1045)=0,AND(D1045&lt;&gt;"",E1045&lt;&gt;""),N(E1045)&lt;=N(D1045)),"END BEFORE START; ",IF(N(M1045)&lt;=0,"NO HOURS; ",""))&amp;IF(AND(N(A1045)&gt;0,B1045&lt;&gt;"",COUNTIFS('Time Entries'!$A$2:$A$1500,A1045,'Time Entries'!$B$2:$B$1500,B1045,'Time Entries'!$C$2:$C$1500,C1045,'Time Entries'!$M$2:$M$1500,M1045)&gt;1),"POSSIBLE DUPLICATE; ","")&amp;IF(AND(N(A1045)&gt;0,B1045&lt;&gt;"",N('Settings'!$B$2)&gt;0,SUMIFS('Time Entries'!$M$2:$M$1500,'Time Entries'!$A$2:$A$1500,A1045,'Time Entries'!$B$2:$B$1500,B1045)&gt;N('Settings'!$B$2)),"LONG DAY; ","")&amp;IF(AND(N(A1045)&gt;0,N(J1045)&gt;0,N(J1045)-N(A1045)&gt;N('Settings'!$B$4)),"ENTERED LATE; ","")&amp;IF(AND(N(A1045)&gt;0,K1045="",TODAY()-N(A1045)&gt;=N('Settings'!$B$5)),"NOT APPROVED; ","")="","",LEFT(IF(N(A1045)=0,"NO DATE; ",IF(A1045&gt;TODAY(),"FUTURE DATE; ",""))&amp;IF(B1045="","NO WORKER; ",IF(COUNTIF('Workers'!$A$2:$A$61,B1045)=0,"WORKER NOT ON WORKERS SHEET; ",""))&amp;IF(C1045="","NO JOB; ",IF(COUNTIF('Jobs'!$A$2:$A$61,C1045)=0,"JOB NOT ON JOBS SHEET; ",""))&amp;IF(AND(N(G1045)=0,AND(D1045&lt;&gt;"",E1045&lt;&gt;""),N(E1045)&lt;=N(D1045)),"END BEFORE START; ",IF(N(M1045)&lt;=0,"NO HOURS; ",""))&amp;IF(AND(N(A1045)&gt;0,B1045&lt;&gt;"",COUNTIFS('Time Entries'!$A$2:$A$1500,A1045,'Time Entries'!$B$2:$B$1500,B1045,'Time Entries'!$C$2:$C$1500,C1045,'Time Entries'!$M$2:$M$1500,M1045)&gt;1),"POSSIBLE DUPLICATE; ","")&amp;IF(AND(N(A1045)&gt;0,B1045&lt;&gt;"",N('Settings'!$B$2)&gt;0,SUMIFS('Time Entries'!$M$2:$M$1500,'Time Entries'!$A$2:$A$1500,A1045,'Time Entries'!$B$2:$B$1500,B1045)&gt;N('Settings'!$B$2)),"LONG DAY; ","")&amp;IF(AND(N(A1045)&gt;0,N(J1045)&gt;0,N(J1045)-N(A1045)&gt;N('Settings'!$B$4)),"ENTERED LATE; ","")&amp;IF(AND(N(A1045)&gt;0,K1045="",TODAY()-N(A1045)&gt;=N('Settings'!$B$5)),"NOT APPROVED; ",""),LEN(IF(N(A1045)=0,"NO DATE; ",IF(A1045&gt;TODAY(),"FUTURE DATE; ",""))&amp;IF(B1045="","NO WORKER; ",IF(COUNTIF('Workers'!$A$2:$A$61,B1045)=0,"WORKER NOT ON WORKERS SHEET; ",""))&amp;IF(C1045="","NO JOB; ",IF(COUNTIF('Jobs'!$A$2:$A$61,C1045)=0,"JOB NOT ON JOBS SHEET; ",""))&amp;IF(AND(N(G1045)=0,AND(D1045&lt;&gt;"",E1045&lt;&gt;""),N(E1045)&lt;=N(D1045)),"END BEFORE START; ",IF(N(M1045)&lt;=0,"NO HOURS; ",""))&amp;IF(AND(N(A1045)&gt;0,B1045&lt;&gt;"",COUNTIFS('Time Entries'!$A$2:$A$1500,A1045,'Time Entries'!$B$2:$B$1500,B1045,'Time Entries'!$C$2:$C$1500,C1045,'Time Entries'!$M$2:$M$1500,M1045)&gt;1),"POSSIBLE DUPLICATE; ","")&amp;IF(AND(N(A1045)&gt;0,B1045&lt;&gt;"",N('Settings'!$B$2)&gt;0,SUMIFS('Time Entries'!$M$2:$M$1500,'Time Entries'!$A$2:$A$1500,A1045,'Time Entries'!$B$2:$B$1500,B1045)&gt;N('Settings'!$B$2)),"LONG DAY; ","")&amp;IF(AND(N(A1045)&gt;0,N(J1045)&gt;0,N(J1045)-N(A1045)&gt;N('Settings'!$B$4)),"ENTERED LATE; ","")&amp;IF(AND(N(A1045)&gt;0,K1045="",TODAY()-N(A1045)&gt;=N('Settings'!$B$5)),"NOT APPROVED; ",""))-2)))</f>
        <v/>
      </c>
    </row>
    <row r="1046">
      <c r="A1046" s="6" t="n"/>
      <c r="D1046" s="7" t="n"/>
      <c r="E1046" s="7" t="n"/>
      <c r="J1046" s="6" t="n"/>
      <c r="L1046" s="8" t="n"/>
      <c r="M1046" s="9">
        <f>IF(NOT(OR(A1046&lt;&gt;"",B1046&lt;&gt;"",C1046&lt;&gt;"")),"",IF(N(G1046)&gt;0,N(G1046),IF(AND(AND(D1046&lt;&gt;"",E1046&lt;&gt;""),N(E1046)&gt;N(D1046)),ROUND((N(E1046)-N(D1046))*24-N(F1046)/60,2),"")))</f>
        <v/>
      </c>
      <c r="N1046" s="6">
        <f>IF(N(A1046)=0,"",A1046-WEEKDAY(A1046,3))</f>
        <v/>
      </c>
      <c r="O1046" s="8">
        <f>IF(NOT(OR(A1046&lt;&gt;"",B1046&lt;&gt;"",C1046&lt;&gt;"")),"",IF(IF(N(A1046)=0,"NO DATE; ",IF(A1046&gt;TODAY(),"FUTURE DATE; ",""))&amp;IF(B1046="","NO WORKER; ",IF(COUNTIF('Workers'!$A$2:$A$61,B1046)=0,"WORKER NOT ON WORKERS SHEET; ",""))&amp;IF(C1046="","NO JOB; ",IF(COUNTIF('Jobs'!$A$2:$A$61,C1046)=0,"JOB NOT ON JOBS SHEET; ",""))&amp;IF(AND(N(G1046)=0,AND(D1046&lt;&gt;"",E1046&lt;&gt;""),N(E1046)&lt;=N(D1046)),"END BEFORE START; ",IF(N(M1046)&lt;=0,"NO HOURS; ",""))&amp;IF(AND(N(A1046)&gt;0,B1046&lt;&gt;"",COUNTIFS('Time Entries'!$A$2:$A$1500,A1046,'Time Entries'!$B$2:$B$1500,B1046,'Time Entries'!$C$2:$C$1500,C1046,'Time Entries'!$M$2:$M$1500,M1046)&gt;1),"POSSIBLE DUPLICATE; ","")&amp;IF(AND(N(A1046)&gt;0,B1046&lt;&gt;"",N('Settings'!$B$2)&gt;0,SUMIFS('Time Entries'!$M$2:$M$1500,'Time Entries'!$A$2:$A$1500,A1046,'Time Entries'!$B$2:$B$1500,B1046)&gt;N('Settings'!$B$2)),"LONG DAY; ","")&amp;IF(AND(N(A1046)&gt;0,N(J1046)&gt;0,N(J1046)-N(A1046)&gt;N('Settings'!$B$4)),"ENTERED LATE; ","")&amp;IF(AND(N(A1046)&gt;0,K1046="",TODAY()-N(A1046)&gt;=N('Settings'!$B$5)),"NOT APPROVED; ","")="","",LEFT(IF(N(A1046)=0,"NO DATE; ",IF(A1046&gt;TODAY(),"FUTURE DATE; ",""))&amp;IF(B1046="","NO WORKER; ",IF(COUNTIF('Workers'!$A$2:$A$61,B1046)=0,"WORKER NOT ON WORKERS SHEET; ",""))&amp;IF(C1046="","NO JOB; ",IF(COUNTIF('Jobs'!$A$2:$A$61,C1046)=0,"JOB NOT ON JOBS SHEET; ",""))&amp;IF(AND(N(G1046)=0,AND(D1046&lt;&gt;"",E1046&lt;&gt;""),N(E1046)&lt;=N(D1046)),"END BEFORE START; ",IF(N(M1046)&lt;=0,"NO HOURS; ",""))&amp;IF(AND(N(A1046)&gt;0,B1046&lt;&gt;"",COUNTIFS('Time Entries'!$A$2:$A$1500,A1046,'Time Entries'!$B$2:$B$1500,B1046,'Time Entries'!$C$2:$C$1500,C1046,'Time Entries'!$M$2:$M$1500,M1046)&gt;1),"POSSIBLE DUPLICATE; ","")&amp;IF(AND(N(A1046)&gt;0,B1046&lt;&gt;"",N('Settings'!$B$2)&gt;0,SUMIFS('Time Entries'!$M$2:$M$1500,'Time Entries'!$A$2:$A$1500,A1046,'Time Entries'!$B$2:$B$1500,B1046)&gt;N('Settings'!$B$2)),"LONG DAY; ","")&amp;IF(AND(N(A1046)&gt;0,N(J1046)&gt;0,N(J1046)-N(A1046)&gt;N('Settings'!$B$4)),"ENTERED LATE; ","")&amp;IF(AND(N(A1046)&gt;0,K1046="",TODAY()-N(A1046)&gt;=N('Settings'!$B$5)),"NOT APPROVED; ",""),LEN(IF(N(A1046)=0,"NO DATE; ",IF(A1046&gt;TODAY(),"FUTURE DATE; ",""))&amp;IF(B1046="","NO WORKER; ",IF(COUNTIF('Workers'!$A$2:$A$61,B1046)=0,"WORKER NOT ON WORKERS SHEET; ",""))&amp;IF(C1046="","NO JOB; ",IF(COUNTIF('Jobs'!$A$2:$A$61,C1046)=0,"JOB NOT ON JOBS SHEET; ",""))&amp;IF(AND(N(G1046)=0,AND(D1046&lt;&gt;"",E1046&lt;&gt;""),N(E1046)&lt;=N(D1046)),"END BEFORE START; ",IF(N(M1046)&lt;=0,"NO HOURS; ",""))&amp;IF(AND(N(A1046)&gt;0,B1046&lt;&gt;"",COUNTIFS('Time Entries'!$A$2:$A$1500,A1046,'Time Entries'!$B$2:$B$1500,B1046,'Time Entries'!$C$2:$C$1500,C1046,'Time Entries'!$M$2:$M$1500,M1046)&gt;1),"POSSIBLE DUPLICATE; ","")&amp;IF(AND(N(A1046)&gt;0,B1046&lt;&gt;"",N('Settings'!$B$2)&gt;0,SUMIFS('Time Entries'!$M$2:$M$1500,'Time Entries'!$A$2:$A$1500,A1046,'Time Entries'!$B$2:$B$1500,B1046)&gt;N('Settings'!$B$2)),"LONG DAY; ","")&amp;IF(AND(N(A1046)&gt;0,N(J1046)&gt;0,N(J1046)-N(A1046)&gt;N('Settings'!$B$4)),"ENTERED LATE; ","")&amp;IF(AND(N(A1046)&gt;0,K1046="",TODAY()-N(A1046)&gt;=N('Settings'!$B$5)),"NOT APPROVED; ",""))-2)))</f>
        <v/>
      </c>
    </row>
    <row r="1047">
      <c r="A1047" s="6" t="n"/>
      <c r="D1047" s="7" t="n"/>
      <c r="E1047" s="7" t="n"/>
      <c r="J1047" s="6" t="n"/>
      <c r="L1047" s="8" t="n"/>
      <c r="M1047" s="9">
        <f>IF(NOT(OR(A1047&lt;&gt;"",B1047&lt;&gt;"",C1047&lt;&gt;"")),"",IF(N(G1047)&gt;0,N(G1047),IF(AND(AND(D1047&lt;&gt;"",E1047&lt;&gt;""),N(E1047)&gt;N(D1047)),ROUND((N(E1047)-N(D1047))*24-N(F1047)/60,2),"")))</f>
        <v/>
      </c>
      <c r="N1047" s="6">
        <f>IF(N(A1047)=0,"",A1047-WEEKDAY(A1047,3))</f>
        <v/>
      </c>
      <c r="O1047" s="8">
        <f>IF(NOT(OR(A1047&lt;&gt;"",B1047&lt;&gt;"",C1047&lt;&gt;"")),"",IF(IF(N(A1047)=0,"NO DATE; ",IF(A1047&gt;TODAY(),"FUTURE DATE; ",""))&amp;IF(B1047="","NO WORKER; ",IF(COUNTIF('Workers'!$A$2:$A$61,B1047)=0,"WORKER NOT ON WORKERS SHEET; ",""))&amp;IF(C1047="","NO JOB; ",IF(COUNTIF('Jobs'!$A$2:$A$61,C1047)=0,"JOB NOT ON JOBS SHEET; ",""))&amp;IF(AND(N(G1047)=0,AND(D1047&lt;&gt;"",E1047&lt;&gt;""),N(E1047)&lt;=N(D1047)),"END BEFORE START; ",IF(N(M1047)&lt;=0,"NO HOURS; ",""))&amp;IF(AND(N(A1047)&gt;0,B1047&lt;&gt;"",COUNTIFS('Time Entries'!$A$2:$A$1500,A1047,'Time Entries'!$B$2:$B$1500,B1047,'Time Entries'!$C$2:$C$1500,C1047,'Time Entries'!$M$2:$M$1500,M1047)&gt;1),"POSSIBLE DUPLICATE; ","")&amp;IF(AND(N(A1047)&gt;0,B1047&lt;&gt;"",N('Settings'!$B$2)&gt;0,SUMIFS('Time Entries'!$M$2:$M$1500,'Time Entries'!$A$2:$A$1500,A1047,'Time Entries'!$B$2:$B$1500,B1047)&gt;N('Settings'!$B$2)),"LONG DAY; ","")&amp;IF(AND(N(A1047)&gt;0,N(J1047)&gt;0,N(J1047)-N(A1047)&gt;N('Settings'!$B$4)),"ENTERED LATE; ","")&amp;IF(AND(N(A1047)&gt;0,K1047="",TODAY()-N(A1047)&gt;=N('Settings'!$B$5)),"NOT APPROVED; ","")="","",LEFT(IF(N(A1047)=0,"NO DATE; ",IF(A1047&gt;TODAY(),"FUTURE DATE; ",""))&amp;IF(B1047="","NO WORKER; ",IF(COUNTIF('Workers'!$A$2:$A$61,B1047)=0,"WORKER NOT ON WORKERS SHEET; ",""))&amp;IF(C1047="","NO JOB; ",IF(COUNTIF('Jobs'!$A$2:$A$61,C1047)=0,"JOB NOT ON JOBS SHEET; ",""))&amp;IF(AND(N(G1047)=0,AND(D1047&lt;&gt;"",E1047&lt;&gt;""),N(E1047)&lt;=N(D1047)),"END BEFORE START; ",IF(N(M1047)&lt;=0,"NO HOURS; ",""))&amp;IF(AND(N(A1047)&gt;0,B1047&lt;&gt;"",COUNTIFS('Time Entries'!$A$2:$A$1500,A1047,'Time Entries'!$B$2:$B$1500,B1047,'Time Entries'!$C$2:$C$1500,C1047,'Time Entries'!$M$2:$M$1500,M1047)&gt;1),"POSSIBLE DUPLICATE; ","")&amp;IF(AND(N(A1047)&gt;0,B1047&lt;&gt;"",N('Settings'!$B$2)&gt;0,SUMIFS('Time Entries'!$M$2:$M$1500,'Time Entries'!$A$2:$A$1500,A1047,'Time Entries'!$B$2:$B$1500,B1047)&gt;N('Settings'!$B$2)),"LONG DAY; ","")&amp;IF(AND(N(A1047)&gt;0,N(J1047)&gt;0,N(J1047)-N(A1047)&gt;N('Settings'!$B$4)),"ENTERED LATE; ","")&amp;IF(AND(N(A1047)&gt;0,K1047="",TODAY()-N(A1047)&gt;=N('Settings'!$B$5)),"NOT APPROVED; ",""),LEN(IF(N(A1047)=0,"NO DATE; ",IF(A1047&gt;TODAY(),"FUTURE DATE; ",""))&amp;IF(B1047="","NO WORKER; ",IF(COUNTIF('Workers'!$A$2:$A$61,B1047)=0,"WORKER NOT ON WORKERS SHEET; ",""))&amp;IF(C1047="","NO JOB; ",IF(COUNTIF('Jobs'!$A$2:$A$61,C1047)=0,"JOB NOT ON JOBS SHEET; ",""))&amp;IF(AND(N(G1047)=0,AND(D1047&lt;&gt;"",E1047&lt;&gt;""),N(E1047)&lt;=N(D1047)),"END BEFORE START; ",IF(N(M1047)&lt;=0,"NO HOURS; ",""))&amp;IF(AND(N(A1047)&gt;0,B1047&lt;&gt;"",COUNTIFS('Time Entries'!$A$2:$A$1500,A1047,'Time Entries'!$B$2:$B$1500,B1047,'Time Entries'!$C$2:$C$1500,C1047,'Time Entries'!$M$2:$M$1500,M1047)&gt;1),"POSSIBLE DUPLICATE; ","")&amp;IF(AND(N(A1047)&gt;0,B1047&lt;&gt;"",N('Settings'!$B$2)&gt;0,SUMIFS('Time Entries'!$M$2:$M$1500,'Time Entries'!$A$2:$A$1500,A1047,'Time Entries'!$B$2:$B$1500,B1047)&gt;N('Settings'!$B$2)),"LONG DAY; ","")&amp;IF(AND(N(A1047)&gt;0,N(J1047)&gt;0,N(J1047)-N(A1047)&gt;N('Settings'!$B$4)),"ENTERED LATE; ","")&amp;IF(AND(N(A1047)&gt;0,K1047="",TODAY()-N(A1047)&gt;=N('Settings'!$B$5)),"NOT APPROVED; ",""))-2)))</f>
        <v/>
      </c>
    </row>
    <row r="1048">
      <c r="A1048" s="6" t="n"/>
      <c r="D1048" s="7" t="n"/>
      <c r="E1048" s="7" t="n"/>
      <c r="J1048" s="6" t="n"/>
      <c r="L1048" s="8" t="n"/>
      <c r="M1048" s="9">
        <f>IF(NOT(OR(A1048&lt;&gt;"",B1048&lt;&gt;"",C1048&lt;&gt;"")),"",IF(N(G1048)&gt;0,N(G1048),IF(AND(AND(D1048&lt;&gt;"",E1048&lt;&gt;""),N(E1048)&gt;N(D1048)),ROUND((N(E1048)-N(D1048))*24-N(F1048)/60,2),"")))</f>
        <v/>
      </c>
      <c r="N1048" s="6">
        <f>IF(N(A1048)=0,"",A1048-WEEKDAY(A1048,3))</f>
        <v/>
      </c>
      <c r="O1048" s="8">
        <f>IF(NOT(OR(A1048&lt;&gt;"",B1048&lt;&gt;"",C1048&lt;&gt;"")),"",IF(IF(N(A1048)=0,"NO DATE; ",IF(A1048&gt;TODAY(),"FUTURE DATE; ",""))&amp;IF(B1048="","NO WORKER; ",IF(COUNTIF('Workers'!$A$2:$A$61,B1048)=0,"WORKER NOT ON WORKERS SHEET; ",""))&amp;IF(C1048="","NO JOB; ",IF(COUNTIF('Jobs'!$A$2:$A$61,C1048)=0,"JOB NOT ON JOBS SHEET; ",""))&amp;IF(AND(N(G1048)=0,AND(D1048&lt;&gt;"",E1048&lt;&gt;""),N(E1048)&lt;=N(D1048)),"END BEFORE START; ",IF(N(M1048)&lt;=0,"NO HOURS; ",""))&amp;IF(AND(N(A1048)&gt;0,B1048&lt;&gt;"",COUNTIFS('Time Entries'!$A$2:$A$1500,A1048,'Time Entries'!$B$2:$B$1500,B1048,'Time Entries'!$C$2:$C$1500,C1048,'Time Entries'!$M$2:$M$1500,M1048)&gt;1),"POSSIBLE DUPLICATE; ","")&amp;IF(AND(N(A1048)&gt;0,B1048&lt;&gt;"",N('Settings'!$B$2)&gt;0,SUMIFS('Time Entries'!$M$2:$M$1500,'Time Entries'!$A$2:$A$1500,A1048,'Time Entries'!$B$2:$B$1500,B1048)&gt;N('Settings'!$B$2)),"LONG DAY; ","")&amp;IF(AND(N(A1048)&gt;0,N(J1048)&gt;0,N(J1048)-N(A1048)&gt;N('Settings'!$B$4)),"ENTERED LATE; ","")&amp;IF(AND(N(A1048)&gt;0,K1048="",TODAY()-N(A1048)&gt;=N('Settings'!$B$5)),"NOT APPROVED; ","")="","",LEFT(IF(N(A1048)=0,"NO DATE; ",IF(A1048&gt;TODAY(),"FUTURE DATE; ",""))&amp;IF(B1048="","NO WORKER; ",IF(COUNTIF('Workers'!$A$2:$A$61,B1048)=0,"WORKER NOT ON WORKERS SHEET; ",""))&amp;IF(C1048="","NO JOB; ",IF(COUNTIF('Jobs'!$A$2:$A$61,C1048)=0,"JOB NOT ON JOBS SHEET; ",""))&amp;IF(AND(N(G1048)=0,AND(D1048&lt;&gt;"",E1048&lt;&gt;""),N(E1048)&lt;=N(D1048)),"END BEFORE START; ",IF(N(M1048)&lt;=0,"NO HOURS; ",""))&amp;IF(AND(N(A1048)&gt;0,B1048&lt;&gt;"",COUNTIFS('Time Entries'!$A$2:$A$1500,A1048,'Time Entries'!$B$2:$B$1500,B1048,'Time Entries'!$C$2:$C$1500,C1048,'Time Entries'!$M$2:$M$1500,M1048)&gt;1),"POSSIBLE DUPLICATE; ","")&amp;IF(AND(N(A1048)&gt;0,B1048&lt;&gt;"",N('Settings'!$B$2)&gt;0,SUMIFS('Time Entries'!$M$2:$M$1500,'Time Entries'!$A$2:$A$1500,A1048,'Time Entries'!$B$2:$B$1500,B1048)&gt;N('Settings'!$B$2)),"LONG DAY; ","")&amp;IF(AND(N(A1048)&gt;0,N(J1048)&gt;0,N(J1048)-N(A1048)&gt;N('Settings'!$B$4)),"ENTERED LATE; ","")&amp;IF(AND(N(A1048)&gt;0,K1048="",TODAY()-N(A1048)&gt;=N('Settings'!$B$5)),"NOT APPROVED; ",""),LEN(IF(N(A1048)=0,"NO DATE; ",IF(A1048&gt;TODAY(),"FUTURE DATE; ",""))&amp;IF(B1048="","NO WORKER; ",IF(COUNTIF('Workers'!$A$2:$A$61,B1048)=0,"WORKER NOT ON WORKERS SHEET; ",""))&amp;IF(C1048="","NO JOB; ",IF(COUNTIF('Jobs'!$A$2:$A$61,C1048)=0,"JOB NOT ON JOBS SHEET; ",""))&amp;IF(AND(N(G1048)=0,AND(D1048&lt;&gt;"",E1048&lt;&gt;""),N(E1048)&lt;=N(D1048)),"END BEFORE START; ",IF(N(M1048)&lt;=0,"NO HOURS; ",""))&amp;IF(AND(N(A1048)&gt;0,B1048&lt;&gt;"",COUNTIFS('Time Entries'!$A$2:$A$1500,A1048,'Time Entries'!$B$2:$B$1500,B1048,'Time Entries'!$C$2:$C$1500,C1048,'Time Entries'!$M$2:$M$1500,M1048)&gt;1),"POSSIBLE DUPLICATE; ","")&amp;IF(AND(N(A1048)&gt;0,B1048&lt;&gt;"",N('Settings'!$B$2)&gt;0,SUMIFS('Time Entries'!$M$2:$M$1500,'Time Entries'!$A$2:$A$1500,A1048,'Time Entries'!$B$2:$B$1500,B1048)&gt;N('Settings'!$B$2)),"LONG DAY; ","")&amp;IF(AND(N(A1048)&gt;0,N(J1048)&gt;0,N(J1048)-N(A1048)&gt;N('Settings'!$B$4)),"ENTERED LATE; ","")&amp;IF(AND(N(A1048)&gt;0,K1048="",TODAY()-N(A1048)&gt;=N('Settings'!$B$5)),"NOT APPROVED; ",""))-2)))</f>
        <v/>
      </c>
    </row>
    <row r="1049">
      <c r="A1049" s="6" t="n"/>
      <c r="D1049" s="7" t="n"/>
      <c r="E1049" s="7" t="n"/>
      <c r="J1049" s="6" t="n"/>
      <c r="L1049" s="8" t="n"/>
      <c r="M1049" s="9">
        <f>IF(NOT(OR(A1049&lt;&gt;"",B1049&lt;&gt;"",C1049&lt;&gt;"")),"",IF(N(G1049)&gt;0,N(G1049),IF(AND(AND(D1049&lt;&gt;"",E1049&lt;&gt;""),N(E1049)&gt;N(D1049)),ROUND((N(E1049)-N(D1049))*24-N(F1049)/60,2),"")))</f>
        <v/>
      </c>
      <c r="N1049" s="6">
        <f>IF(N(A1049)=0,"",A1049-WEEKDAY(A1049,3))</f>
        <v/>
      </c>
      <c r="O1049" s="8">
        <f>IF(NOT(OR(A1049&lt;&gt;"",B1049&lt;&gt;"",C1049&lt;&gt;"")),"",IF(IF(N(A1049)=0,"NO DATE; ",IF(A1049&gt;TODAY(),"FUTURE DATE; ",""))&amp;IF(B1049="","NO WORKER; ",IF(COUNTIF('Workers'!$A$2:$A$61,B1049)=0,"WORKER NOT ON WORKERS SHEET; ",""))&amp;IF(C1049="","NO JOB; ",IF(COUNTIF('Jobs'!$A$2:$A$61,C1049)=0,"JOB NOT ON JOBS SHEET; ",""))&amp;IF(AND(N(G1049)=0,AND(D1049&lt;&gt;"",E1049&lt;&gt;""),N(E1049)&lt;=N(D1049)),"END BEFORE START; ",IF(N(M1049)&lt;=0,"NO HOURS; ",""))&amp;IF(AND(N(A1049)&gt;0,B1049&lt;&gt;"",COUNTIFS('Time Entries'!$A$2:$A$1500,A1049,'Time Entries'!$B$2:$B$1500,B1049,'Time Entries'!$C$2:$C$1500,C1049,'Time Entries'!$M$2:$M$1500,M1049)&gt;1),"POSSIBLE DUPLICATE; ","")&amp;IF(AND(N(A1049)&gt;0,B1049&lt;&gt;"",N('Settings'!$B$2)&gt;0,SUMIFS('Time Entries'!$M$2:$M$1500,'Time Entries'!$A$2:$A$1500,A1049,'Time Entries'!$B$2:$B$1500,B1049)&gt;N('Settings'!$B$2)),"LONG DAY; ","")&amp;IF(AND(N(A1049)&gt;0,N(J1049)&gt;0,N(J1049)-N(A1049)&gt;N('Settings'!$B$4)),"ENTERED LATE; ","")&amp;IF(AND(N(A1049)&gt;0,K1049="",TODAY()-N(A1049)&gt;=N('Settings'!$B$5)),"NOT APPROVED; ","")="","",LEFT(IF(N(A1049)=0,"NO DATE; ",IF(A1049&gt;TODAY(),"FUTURE DATE; ",""))&amp;IF(B1049="","NO WORKER; ",IF(COUNTIF('Workers'!$A$2:$A$61,B1049)=0,"WORKER NOT ON WORKERS SHEET; ",""))&amp;IF(C1049="","NO JOB; ",IF(COUNTIF('Jobs'!$A$2:$A$61,C1049)=0,"JOB NOT ON JOBS SHEET; ",""))&amp;IF(AND(N(G1049)=0,AND(D1049&lt;&gt;"",E1049&lt;&gt;""),N(E1049)&lt;=N(D1049)),"END BEFORE START; ",IF(N(M1049)&lt;=0,"NO HOURS; ",""))&amp;IF(AND(N(A1049)&gt;0,B1049&lt;&gt;"",COUNTIFS('Time Entries'!$A$2:$A$1500,A1049,'Time Entries'!$B$2:$B$1500,B1049,'Time Entries'!$C$2:$C$1500,C1049,'Time Entries'!$M$2:$M$1500,M1049)&gt;1),"POSSIBLE DUPLICATE; ","")&amp;IF(AND(N(A1049)&gt;0,B1049&lt;&gt;"",N('Settings'!$B$2)&gt;0,SUMIFS('Time Entries'!$M$2:$M$1500,'Time Entries'!$A$2:$A$1500,A1049,'Time Entries'!$B$2:$B$1500,B1049)&gt;N('Settings'!$B$2)),"LONG DAY; ","")&amp;IF(AND(N(A1049)&gt;0,N(J1049)&gt;0,N(J1049)-N(A1049)&gt;N('Settings'!$B$4)),"ENTERED LATE; ","")&amp;IF(AND(N(A1049)&gt;0,K1049="",TODAY()-N(A1049)&gt;=N('Settings'!$B$5)),"NOT APPROVED; ",""),LEN(IF(N(A1049)=0,"NO DATE; ",IF(A1049&gt;TODAY(),"FUTURE DATE; ",""))&amp;IF(B1049="","NO WORKER; ",IF(COUNTIF('Workers'!$A$2:$A$61,B1049)=0,"WORKER NOT ON WORKERS SHEET; ",""))&amp;IF(C1049="","NO JOB; ",IF(COUNTIF('Jobs'!$A$2:$A$61,C1049)=0,"JOB NOT ON JOBS SHEET; ",""))&amp;IF(AND(N(G1049)=0,AND(D1049&lt;&gt;"",E1049&lt;&gt;""),N(E1049)&lt;=N(D1049)),"END BEFORE START; ",IF(N(M1049)&lt;=0,"NO HOURS; ",""))&amp;IF(AND(N(A1049)&gt;0,B1049&lt;&gt;"",COUNTIFS('Time Entries'!$A$2:$A$1500,A1049,'Time Entries'!$B$2:$B$1500,B1049,'Time Entries'!$C$2:$C$1500,C1049,'Time Entries'!$M$2:$M$1500,M1049)&gt;1),"POSSIBLE DUPLICATE; ","")&amp;IF(AND(N(A1049)&gt;0,B1049&lt;&gt;"",N('Settings'!$B$2)&gt;0,SUMIFS('Time Entries'!$M$2:$M$1500,'Time Entries'!$A$2:$A$1500,A1049,'Time Entries'!$B$2:$B$1500,B1049)&gt;N('Settings'!$B$2)),"LONG DAY; ","")&amp;IF(AND(N(A1049)&gt;0,N(J1049)&gt;0,N(J1049)-N(A1049)&gt;N('Settings'!$B$4)),"ENTERED LATE; ","")&amp;IF(AND(N(A1049)&gt;0,K1049="",TODAY()-N(A1049)&gt;=N('Settings'!$B$5)),"NOT APPROVED; ",""))-2)))</f>
        <v/>
      </c>
    </row>
    <row r="1050">
      <c r="A1050" s="6" t="n"/>
      <c r="D1050" s="7" t="n"/>
      <c r="E1050" s="7" t="n"/>
      <c r="J1050" s="6" t="n"/>
      <c r="L1050" s="8" t="n"/>
      <c r="M1050" s="9">
        <f>IF(NOT(OR(A1050&lt;&gt;"",B1050&lt;&gt;"",C1050&lt;&gt;"")),"",IF(N(G1050)&gt;0,N(G1050),IF(AND(AND(D1050&lt;&gt;"",E1050&lt;&gt;""),N(E1050)&gt;N(D1050)),ROUND((N(E1050)-N(D1050))*24-N(F1050)/60,2),"")))</f>
        <v/>
      </c>
      <c r="N1050" s="6">
        <f>IF(N(A1050)=0,"",A1050-WEEKDAY(A1050,3))</f>
        <v/>
      </c>
      <c r="O1050" s="8">
        <f>IF(NOT(OR(A1050&lt;&gt;"",B1050&lt;&gt;"",C1050&lt;&gt;"")),"",IF(IF(N(A1050)=0,"NO DATE; ",IF(A1050&gt;TODAY(),"FUTURE DATE; ",""))&amp;IF(B1050="","NO WORKER; ",IF(COUNTIF('Workers'!$A$2:$A$61,B1050)=0,"WORKER NOT ON WORKERS SHEET; ",""))&amp;IF(C1050="","NO JOB; ",IF(COUNTIF('Jobs'!$A$2:$A$61,C1050)=0,"JOB NOT ON JOBS SHEET; ",""))&amp;IF(AND(N(G1050)=0,AND(D1050&lt;&gt;"",E1050&lt;&gt;""),N(E1050)&lt;=N(D1050)),"END BEFORE START; ",IF(N(M1050)&lt;=0,"NO HOURS; ",""))&amp;IF(AND(N(A1050)&gt;0,B1050&lt;&gt;"",COUNTIFS('Time Entries'!$A$2:$A$1500,A1050,'Time Entries'!$B$2:$B$1500,B1050,'Time Entries'!$C$2:$C$1500,C1050,'Time Entries'!$M$2:$M$1500,M1050)&gt;1),"POSSIBLE DUPLICATE; ","")&amp;IF(AND(N(A1050)&gt;0,B1050&lt;&gt;"",N('Settings'!$B$2)&gt;0,SUMIFS('Time Entries'!$M$2:$M$1500,'Time Entries'!$A$2:$A$1500,A1050,'Time Entries'!$B$2:$B$1500,B1050)&gt;N('Settings'!$B$2)),"LONG DAY; ","")&amp;IF(AND(N(A1050)&gt;0,N(J1050)&gt;0,N(J1050)-N(A1050)&gt;N('Settings'!$B$4)),"ENTERED LATE; ","")&amp;IF(AND(N(A1050)&gt;0,K1050="",TODAY()-N(A1050)&gt;=N('Settings'!$B$5)),"NOT APPROVED; ","")="","",LEFT(IF(N(A1050)=0,"NO DATE; ",IF(A1050&gt;TODAY(),"FUTURE DATE; ",""))&amp;IF(B1050="","NO WORKER; ",IF(COUNTIF('Workers'!$A$2:$A$61,B1050)=0,"WORKER NOT ON WORKERS SHEET; ",""))&amp;IF(C1050="","NO JOB; ",IF(COUNTIF('Jobs'!$A$2:$A$61,C1050)=0,"JOB NOT ON JOBS SHEET; ",""))&amp;IF(AND(N(G1050)=0,AND(D1050&lt;&gt;"",E1050&lt;&gt;""),N(E1050)&lt;=N(D1050)),"END BEFORE START; ",IF(N(M1050)&lt;=0,"NO HOURS; ",""))&amp;IF(AND(N(A1050)&gt;0,B1050&lt;&gt;"",COUNTIFS('Time Entries'!$A$2:$A$1500,A1050,'Time Entries'!$B$2:$B$1500,B1050,'Time Entries'!$C$2:$C$1500,C1050,'Time Entries'!$M$2:$M$1500,M1050)&gt;1),"POSSIBLE DUPLICATE; ","")&amp;IF(AND(N(A1050)&gt;0,B1050&lt;&gt;"",N('Settings'!$B$2)&gt;0,SUMIFS('Time Entries'!$M$2:$M$1500,'Time Entries'!$A$2:$A$1500,A1050,'Time Entries'!$B$2:$B$1500,B1050)&gt;N('Settings'!$B$2)),"LONG DAY; ","")&amp;IF(AND(N(A1050)&gt;0,N(J1050)&gt;0,N(J1050)-N(A1050)&gt;N('Settings'!$B$4)),"ENTERED LATE; ","")&amp;IF(AND(N(A1050)&gt;0,K1050="",TODAY()-N(A1050)&gt;=N('Settings'!$B$5)),"NOT APPROVED; ",""),LEN(IF(N(A1050)=0,"NO DATE; ",IF(A1050&gt;TODAY(),"FUTURE DATE; ",""))&amp;IF(B1050="","NO WORKER; ",IF(COUNTIF('Workers'!$A$2:$A$61,B1050)=0,"WORKER NOT ON WORKERS SHEET; ",""))&amp;IF(C1050="","NO JOB; ",IF(COUNTIF('Jobs'!$A$2:$A$61,C1050)=0,"JOB NOT ON JOBS SHEET; ",""))&amp;IF(AND(N(G1050)=0,AND(D1050&lt;&gt;"",E1050&lt;&gt;""),N(E1050)&lt;=N(D1050)),"END BEFORE START; ",IF(N(M1050)&lt;=0,"NO HOURS; ",""))&amp;IF(AND(N(A1050)&gt;0,B1050&lt;&gt;"",COUNTIFS('Time Entries'!$A$2:$A$1500,A1050,'Time Entries'!$B$2:$B$1500,B1050,'Time Entries'!$C$2:$C$1500,C1050,'Time Entries'!$M$2:$M$1500,M1050)&gt;1),"POSSIBLE DUPLICATE; ","")&amp;IF(AND(N(A1050)&gt;0,B1050&lt;&gt;"",N('Settings'!$B$2)&gt;0,SUMIFS('Time Entries'!$M$2:$M$1500,'Time Entries'!$A$2:$A$1500,A1050,'Time Entries'!$B$2:$B$1500,B1050)&gt;N('Settings'!$B$2)),"LONG DAY; ","")&amp;IF(AND(N(A1050)&gt;0,N(J1050)&gt;0,N(J1050)-N(A1050)&gt;N('Settings'!$B$4)),"ENTERED LATE; ","")&amp;IF(AND(N(A1050)&gt;0,K1050="",TODAY()-N(A1050)&gt;=N('Settings'!$B$5)),"NOT APPROVED; ",""))-2)))</f>
        <v/>
      </c>
    </row>
    <row r="1051">
      <c r="A1051" s="6" t="n"/>
      <c r="D1051" s="7" t="n"/>
      <c r="E1051" s="7" t="n"/>
      <c r="J1051" s="6" t="n"/>
      <c r="L1051" s="8" t="n"/>
      <c r="M1051" s="9">
        <f>IF(NOT(OR(A1051&lt;&gt;"",B1051&lt;&gt;"",C1051&lt;&gt;"")),"",IF(N(G1051)&gt;0,N(G1051),IF(AND(AND(D1051&lt;&gt;"",E1051&lt;&gt;""),N(E1051)&gt;N(D1051)),ROUND((N(E1051)-N(D1051))*24-N(F1051)/60,2),"")))</f>
        <v/>
      </c>
      <c r="N1051" s="6">
        <f>IF(N(A1051)=0,"",A1051-WEEKDAY(A1051,3))</f>
        <v/>
      </c>
      <c r="O1051" s="8">
        <f>IF(NOT(OR(A1051&lt;&gt;"",B1051&lt;&gt;"",C1051&lt;&gt;"")),"",IF(IF(N(A1051)=0,"NO DATE; ",IF(A1051&gt;TODAY(),"FUTURE DATE; ",""))&amp;IF(B1051="","NO WORKER; ",IF(COUNTIF('Workers'!$A$2:$A$61,B1051)=0,"WORKER NOT ON WORKERS SHEET; ",""))&amp;IF(C1051="","NO JOB; ",IF(COUNTIF('Jobs'!$A$2:$A$61,C1051)=0,"JOB NOT ON JOBS SHEET; ",""))&amp;IF(AND(N(G1051)=0,AND(D1051&lt;&gt;"",E1051&lt;&gt;""),N(E1051)&lt;=N(D1051)),"END BEFORE START; ",IF(N(M1051)&lt;=0,"NO HOURS; ",""))&amp;IF(AND(N(A1051)&gt;0,B1051&lt;&gt;"",COUNTIFS('Time Entries'!$A$2:$A$1500,A1051,'Time Entries'!$B$2:$B$1500,B1051,'Time Entries'!$C$2:$C$1500,C1051,'Time Entries'!$M$2:$M$1500,M1051)&gt;1),"POSSIBLE DUPLICATE; ","")&amp;IF(AND(N(A1051)&gt;0,B1051&lt;&gt;"",N('Settings'!$B$2)&gt;0,SUMIFS('Time Entries'!$M$2:$M$1500,'Time Entries'!$A$2:$A$1500,A1051,'Time Entries'!$B$2:$B$1500,B1051)&gt;N('Settings'!$B$2)),"LONG DAY; ","")&amp;IF(AND(N(A1051)&gt;0,N(J1051)&gt;0,N(J1051)-N(A1051)&gt;N('Settings'!$B$4)),"ENTERED LATE; ","")&amp;IF(AND(N(A1051)&gt;0,K1051="",TODAY()-N(A1051)&gt;=N('Settings'!$B$5)),"NOT APPROVED; ","")="","",LEFT(IF(N(A1051)=0,"NO DATE; ",IF(A1051&gt;TODAY(),"FUTURE DATE; ",""))&amp;IF(B1051="","NO WORKER; ",IF(COUNTIF('Workers'!$A$2:$A$61,B1051)=0,"WORKER NOT ON WORKERS SHEET; ",""))&amp;IF(C1051="","NO JOB; ",IF(COUNTIF('Jobs'!$A$2:$A$61,C1051)=0,"JOB NOT ON JOBS SHEET; ",""))&amp;IF(AND(N(G1051)=0,AND(D1051&lt;&gt;"",E1051&lt;&gt;""),N(E1051)&lt;=N(D1051)),"END BEFORE START; ",IF(N(M1051)&lt;=0,"NO HOURS; ",""))&amp;IF(AND(N(A1051)&gt;0,B1051&lt;&gt;"",COUNTIFS('Time Entries'!$A$2:$A$1500,A1051,'Time Entries'!$B$2:$B$1500,B1051,'Time Entries'!$C$2:$C$1500,C1051,'Time Entries'!$M$2:$M$1500,M1051)&gt;1),"POSSIBLE DUPLICATE; ","")&amp;IF(AND(N(A1051)&gt;0,B1051&lt;&gt;"",N('Settings'!$B$2)&gt;0,SUMIFS('Time Entries'!$M$2:$M$1500,'Time Entries'!$A$2:$A$1500,A1051,'Time Entries'!$B$2:$B$1500,B1051)&gt;N('Settings'!$B$2)),"LONG DAY; ","")&amp;IF(AND(N(A1051)&gt;0,N(J1051)&gt;0,N(J1051)-N(A1051)&gt;N('Settings'!$B$4)),"ENTERED LATE; ","")&amp;IF(AND(N(A1051)&gt;0,K1051="",TODAY()-N(A1051)&gt;=N('Settings'!$B$5)),"NOT APPROVED; ",""),LEN(IF(N(A1051)=0,"NO DATE; ",IF(A1051&gt;TODAY(),"FUTURE DATE; ",""))&amp;IF(B1051="","NO WORKER; ",IF(COUNTIF('Workers'!$A$2:$A$61,B1051)=0,"WORKER NOT ON WORKERS SHEET; ",""))&amp;IF(C1051="","NO JOB; ",IF(COUNTIF('Jobs'!$A$2:$A$61,C1051)=0,"JOB NOT ON JOBS SHEET; ",""))&amp;IF(AND(N(G1051)=0,AND(D1051&lt;&gt;"",E1051&lt;&gt;""),N(E1051)&lt;=N(D1051)),"END BEFORE START; ",IF(N(M1051)&lt;=0,"NO HOURS; ",""))&amp;IF(AND(N(A1051)&gt;0,B1051&lt;&gt;"",COUNTIFS('Time Entries'!$A$2:$A$1500,A1051,'Time Entries'!$B$2:$B$1500,B1051,'Time Entries'!$C$2:$C$1500,C1051,'Time Entries'!$M$2:$M$1500,M1051)&gt;1),"POSSIBLE DUPLICATE; ","")&amp;IF(AND(N(A1051)&gt;0,B1051&lt;&gt;"",N('Settings'!$B$2)&gt;0,SUMIFS('Time Entries'!$M$2:$M$1500,'Time Entries'!$A$2:$A$1500,A1051,'Time Entries'!$B$2:$B$1500,B1051)&gt;N('Settings'!$B$2)),"LONG DAY; ","")&amp;IF(AND(N(A1051)&gt;0,N(J1051)&gt;0,N(J1051)-N(A1051)&gt;N('Settings'!$B$4)),"ENTERED LATE; ","")&amp;IF(AND(N(A1051)&gt;0,K1051="",TODAY()-N(A1051)&gt;=N('Settings'!$B$5)),"NOT APPROVED; ",""))-2)))</f>
        <v/>
      </c>
    </row>
    <row r="1052">
      <c r="A1052" s="6" t="n"/>
      <c r="D1052" s="7" t="n"/>
      <c r="E1052" s="7" t="n"/>
      <c r="J1052" s="6" t="n"/>
      <c r="L1052" s="8" t="n"/>
      <c r="M1052" s="9">
        <f>IF(NOT(OR(A1052&lt;&gt;"",B1052&lt;&gt;"",C1052&lt;&gt;"")),"",IF(N(G1052)&gt;0,N(G1052),IF(AND(AND(D1052&lt;&gt;"",E1052&lt;&gt;""),N(E1052)&gt;N(D1052)),ROUND((N(E1052)-N(D1052))*24-N(F1052)/60,2),"")))</f>
        <v/>
      </c>
      <c r="N1052" s="6">
        <f>IF(N(A1052)=0,"",A1052-WEEKDAY(A1052,3))</f>
        <v/>
      </c>
      <c r="O1052" s="8">
        <f>IF(NOT(OR(A1052&lt;&gt;"",B1052&lt;&gt;"",C1052&lt;&gt;"")),"",IF(IF(N(A1052)=0,"NO DATE; ",IF(A1052&gt;TODAY(),"FUTURE DATE; ",""))&amp;IF(B1052="","NO WORKER; ",IF(COUNTIF('Workers'!$A$2:$A$61,B1052)=0,"WORKER NOT ON WORKERS SHEET; ",""))&amp;IF(C1052="","NO JOB; ",IF(COUNTIF('Jobs'!$A$2:$A$61,C1052)=0,"JOB NOT ON JOBS SHEET; ",""))&amp;IF(AND(N(G1052)=0,AND(D1052&lt;&gt;"",E1052&lt;&gt;""),N(E1052)&lt;=N(D1052)),"END BEFORE START; ",IF(N(M1052)&lt;=0,"NO HOURS; ",""))&amp;IF(AND(N(A1052)&gt;0,B1052&lt;&gt;"",COUNTIFS('Time Entries'!$A$2:$A$1500,A1052,'Time Entries'!$B$2:$B$1500,B1052,'Time Entries'!$C$2:$C$1500,C1052,'Time Entries'!$M$2:$M$1500,M1052)&gt;1),"POSSIBLE DUPLICATE; ","")&amp;IF(AND(N(A1052)&gt;0,B1052&lt;&gt;"",N('Settings'!$B$2)&gt;0,SUMIFS('Time Entries'!$M$2:$M$1500,'Time Entries'!$A$2:$A$1500,A1052,'Time Entries'!$B$2:$B$1500,B1052)&gt;N('Settings'!$B$2)),"LONG DAY; ","")&amp;IF(AND(N(A1052)&gt;0,N(J1052)&gt;0,N(J1052)-N(A1052)&gt;N('Settings'!$B$4)),"ENTERED LATE; ","")&amp;IF(AND(N(A1052)&gt;0,K1052="",TODAY()-N(A1052)&gt;=N('Settings'!$B$5)),"NOT APPROVED; ","")="","",LEFT(IF(N(A1052)=0,"NO DATE; ",IF(A1052&gt;TODAY(),"FUTURE DATE; ",""))&amp;IF(B1052="","NO WORKER; ",IF(COUNTIF('Workers'!$A$2:$A$61,B1052)=0,"WORKER NOT ON WORKERS SHEET; ",""))&amp;IF(C1052="","NO JOB; ",IF(COUNTIF('Jobs'!$A$2:$A$61,C1052)=0,"JOB NOT ON JOBS SHEET; ",""))&amp;IF(AND(N(G1052)=0,AND(D1052&lt;&gt;"",E1052&lt;&gt;""),N(E1052)&lt;=N(D1052)),"END BEFORE START; ",IF(N(M1052)&lt;=0,"NO HOURS; ",""))&amp;IF(AND(N(A1052)&gt;0,B1052&lt;&gt;"",COUNTIFS('Time Entries'!$A$2:$A$1500,A1052,'Time Entries'!$B$2:$B$1500,B1052,'Time Entries'!$C$2:$C$1500,C1052,'Time Entries'!$M$2:$M$1500,M1052)&gt;1),"POSSIBLE DUPLICATE; ","")&amp;IF(AND(N(A1052)&gt;0,B1052&lt;&gt;"",N('Settings'!$B$2)&gt;0,SUMIFS('Time Entries'!$M$2:$M$1500,'Time Entries'!$A$2:$A$1500,A1052,'Time Entries'!$B$2:$B$1500,B1052)&gt;N('Settings'!$B$2)),"LONG DAY; ","")&amp;IF(AND(N(A1052)&gt;0,N(J1052)&gt;0,N(J1052)-N(A1052)&gt;N('Settings'!$B$4)),"ENTERED LATE; ","")&amp;IF(AND(N(A1052)&gt;0,K1052="",TODAY()-N(A1052)&gt;=N('Settings'!$B$5)),"NOT APPROVED; ",""),LEN(IF(N(A1052)=0,"NO DATE; ",IF(A1052&gt;TODAY(),"FUTURE DATE; ",""))&amp;IF(B1052="","NO WORKER; ",IF(COUNTIF('Workers'!$A$2:$A$61,B1052)=0,"WORKER NOT ON WORKERS SHEET; ",""))&amp;IF(C1052="","NO JOB; ",IF(COUNTIF('Jobs'!$A$2:$A$61,C1052)=0,"JOB NOT ON JOBS SHEET; ",""))&amp;IF(AND(N(G1052)=0,AND(D1052&lt;&gt;"",E1052&lt;&gt;""),N(E1052)&lt;=N(D1052)),"END BEFORE START; ",IF(N(M1052)&lt;=0,"NO HOURS; ",""))&amp;IF(AND(N(A1052)&gt;0,B1052&lt;&gt;"",COUNTIFS('Time Entries'!$A$2:$A$1500,A1052,'Time Entries'!$B$2:$B$1500,B1052,'Time Entries'!$C$2:$C$1500,C1052,'Time Entries'!$M$2:$M$1500,M1052)&gt;1),"POSSIBLE DUPLICATE; ","")&amp;IF(AND(N(A1052)&gt;0,B1052&lt;&gt;"",N('Settings'!$B$2)&gt;0,SUMIFS('Time Entries'!$M$2:$M$1500,'Time Entries'!$A$2:$A$1500,A1052,'Time Entries'!$B$2:$B$1500,B1052)&gt;N('Settings'!$B$2)),"LONG DAY; ","")&amp;IF(AND(N(A1052)&gt;0,N(J1052)&gt;0,N(J1052)-N(A1052)&gt;N('Settings'!$B$4)),"ENTERED LATE; ","")&amp;IF(AND(N(A1052)&gt;0,K1052="",TODAY()-N(A1052)&gt;=N('Settings'!$B$5)),"NOT APPROVED; ",""))-2)))</f>
        <v/>
      </c>
    </row>
    <row r="1053">
      <c r="A1053" s="6" t="n"/>
      <c r="D1053" s="7" t="n"/>
      <c r="E1053" s="7" t="n"/>
      <c r="J1053" s="6" t="n"/>
      <c r="L1053" s="8" t="n"/>
      <c r="M1053" s="9">
        <f>IF(NOT(OR(A1053&lt;&gt;"",B1053&lt;&gt;"",C1053&lt;&gt;"")),"",IF(N(G1053)&gt;0,N(G1053),IF(AND(AND(D1053&lt;&gt;"",E1053&lt;&gt;""),N(E1053)&gt;N(D1053)),ROUND((N(E1053)-N(D1053))*24-N(F1053)/60,2),"")))</f>
        <v/>
      </c>
      <c r="N1053" s="6">
        <f>IF(N(A1053)=0,"",A1053-WEEKDAY(A1053,3))</f>
        <v/>
      </c>
      <c r="O1053" s="8">
        <f>IF(NOT(OR(A1053&lt;&gt;"",B1053&lt;&gt;"",C1053&lt;&gt;"")),"",IF(IF(N(A1053)=0,"NO DATE; ",IF(A1053&gt;TODAY(),"FUTURE DATE; ",""))&amp;IF(B1053="","NO WORKER; ",IF(COUNTIF('Workers'!$A$2:$A$61,B1053)=0,"WORKER NOT ON WORKERS SHEET; ",""))&amp;IF(C1053="","NO JOB; ",IF(COUNTIF('Jobs'!$A$2:$A$61,C1053)=0,"JOB NOT ON JOBS SHEET; ",""))&amp;IF(AND(N(G1053)=0,AND(D1053&lt;&gt;"",E1053&lt;&gt;""),N(E1053)&lt;=N(D1053)),"END BEFORE START; ",IF(N(M1053)&lt;=0,"NO HOURS; ",""))&amp;IF(AND(N(A1053)&gt;0,B1053&lt;&gt;"",COUNTIFS('Time Entries'!$A$2:$A$1500,A1053,'Time Entries'!$B$2:$B$1500,B1053,'Time Entries'!$C$2:$C$1500,C1053,'Time Entries'!$M$2:$M$1500,M1053)&gt;1),"POSSIBLE DUPLICATE; ","")&amp;IF(AND(N(A1053)&gt;0,B1053&lt;&gt;"",N('Settings'!$B$2)&gt;0,SUMIFS('Time Entries'!$M$2:$M$1500,'Time Entries'!$A$2:$A$1500,A1053,'Time Entries'!$B$2:$B$1500,B1053)&gt;N('Settings'!$B$2)),"LONG DAY; ","")&amp;IF(AND(N(A1053)&gt;0,N(J1053)&gt;0,N(J1053)-N(A1053)&gt;N('Settings'!$B$4)),"ENTERED LATE; ","")&amp;IF(AND(N(A1053)&gt;0,K1053="",TODAY()-N(A1053)&gt;=N('Settings'!$B$5)),"NOT APPROVED; ","")="","",LEFT(IF(N(A1053)=0,"NO DATE; ",IF(A1053&gt;TODAY(),"FUTURE DATE; ",""))&amp;IF(B1053="","NO WORKER; ",IF(COUNTIF('Workers'!$A$2:$A$61,B1053)=0,"WORKER NOT ON WORKERS SHEET; ",""))&amp;IF(C1053="","NO JOB; ",IF(COUNTIF('Jobs'!$A$2:$A$61,C1053)=0,"JOB NOT ON JOBS SHEET; ",""))&amp;IF(AND(N(G1053)=0,AND(D1053&lt;&gt;"",E1053&lt;&gt;""),N(E1053)&lt;=N(D1053)),"END BEFORE START; ",IF(N(M1053)&lt;=0,"NO HOURS; ",""))&amp;IF(AND(N(A1053)&gt;0,B1053&lt;&gt;"",COUNTIFS('Time Entries'!$A$2:$A$1500,A1053,'Time Entries'!$B$2:$B$1500,B1053,'Time Entries'!$C$2:$C$1500,C1053,'Time Entries'!$M$2:$M$1500,M1053)&gt;1),"POSSIBLE DUPLICATE; ","")&amp;IF(AND(N(A1053)&gt;0,B1053&lt;&gt;"",N('Settings'!$B$2)&gt;0,SUMIFS('Time Entries'!$M$2:$M$1500,'Time Entries'!$A$2:$A$1500,A1053,'Time Entries'!$B$2:$B$1500,B1053)&gt;N('Settings'!$B$2)),"LONG DAY; ","")&amp;IF(AND(N(A1053)&gt;0,N(J1053)&gt;0,N(J1053)-N(A1053)&gt;N('Settings'!$B$4)),"ENTERED LATE; ","")&amp;IF(AND(N(A1053)&gt;0,K1053="",TODAY()-N(A1053)&gt;=N('Settings'!$B$5)),"NOT APPROVED; ",""),LEN(IF(N(A1053)=0,"NO DATE; ",IF(A1053&gt;TODAY(),"FUTURE DATE; ",""))&amp;IF(B1053="","NO WORKER; ",IF(COUNTIF('Workers'!$A$2:$A$61,B1053)=0,"WORKER NOT ON WORKERS SHEET; ",""))&amp;IF(C1053="","NO JOB; ",IF(COUNTIF('Jobs'!$A$2:$A$61,C1053)=0,"JOB NOT ON JOBS SHEET; ",""))&amp;IF(AND(N(G1053)=0,AND(D1053&lt;&gt;"",E1053&lt;&gt;""),N(E1053)&lt;=N(D1053)),"END BEFORE START; ",IF(N(M1053)&lt;=0,"NO HOURS; ",""))&amp;IF(AND(N(A1053)&gt;0,B1053&lt;&gt;"",COUNTIFS('Time Entries'!$A$2:$A$1500,A1053,'Time Entries'!$B$2:$B$1500,B1053,'Time Entries'!$C$2:$C$1500,C1053,'Time Entries'!$M$2:$M$1500,M1053)&gt;1),"POSSIBLE DUPLICATE; ","")&amp;IF(AND(N(A1053)&gt;0,B1053&lt;&gt;"",N('Settings'!$B$2)&gt;0,SUMIFS('Time Entries'!$M$2:$M$1500,'Time Entries'!$A$2:$A$1500,A1053,'Time Entries'!$B$2:$B$1500,B1053)&gt;N('Settings'!$B$2)),"LONG DAY; ","")&amp;IF(AND(N(A1053)&gt;0,N(J1053)&gt;0,N(J1053)-N(A1053)&gt;N('Settings'!$B$4)),"ENTERED LATE; ","")&amp;IF(AND(N(A1053)&gt;0,K1053="",TODAY()-N(A1053)&gt;=N('Settings'!$B$5)),"NOT APPROVED; ",""))-2)))</f>
        <v/>
      </c>
    </row>
    <row r="1054">
      <c r="A1054" s="6" t="n"/>
      <c r="D1054" s="7" t="n"/>
      <c r="E1054" s="7" t="n"/>
      <c r="J1054" s="6" t="n"/>
      <c r="L1054" s="8" t="n"/>
      <c r="M1054" s="9">
        <f>IF(NOT(OR(A1054&lt;&gt;"",B1054&lt;&gt;"",C1054&lt;&gt;"")),"",IF(N(G1054)&gt;0,N(G1054),IF(AND(AND(D1054&lt;&gt;"",E1054&lt;&gt;""),N(E1054)&gt;N(D1054)),ROUND((N(E1054)-N(D1054))*24-N(F1054)/60,2),"")))</f>
        <v/>
      </c>
      <c r="N1054" s="6">
        <f>IF(N(A1054)=0,"",A1054-WEEKDAY(A1054,3))</f>
        <v/>
      </c>
      <c r="O1054" s="8">
        <f>IF(NOT(OR(A1054&lt;&gt;"",B1054&lt;&gt;"",C1054&lt;&gt;"")),"",IF(IF(N(A1054)=0,"NO DATE; ",IF(A1054&gt;TODAY(),"FUTURE DATE; ",""))&amp;IF(B1054="","NO WORKER; ",IF(COUNTIF('Workers'!$A$2:$A$61,B1054)=0,"WORKER NOT ON WORKERS SHEET; ",""))&amp;IF(C1054="","NO JOB; ",IF(COUNTIF('Jobs'!$A$2:$A$61,C1054)=0,"JOB NOT ON JOBS SHEET; ",""))&amp;IF(AND(N(G1054)=0,AND(D1054&lt;&gt;"",E1054&lt;&gt;""),N(E1054)&lt;=N(D1054)),"END BEFORE START; ",IF(N(M1054)&lt;=0,"NO HOURS; ",""))&amp;IF(AND(N(A1054)&gt;0,B1054&lt;&gt;"",COUNTIFS('Time Entries'!$A$2:$A$1500,A1054,'Time Entries'!$B$2:$B$1500,B1054,'Time Entries'!$C$2:$C$1500,C1054,'Time Entries'!$M$2:$M$1500,M1054)&gt;1),"POSSIBLE DUPLICATE; ","")&amp;IF(AND(N(A1054)&gt;0,B1054&lt;&gt;"",N('Settings'!$B$2)&gt;0,SUMIFS('Time Entries'!$M$2:$M$1500,'Time Entries'!$A$2:$A$1500,A1054,'Time Entries'!$B$2:$B$1500,B1054)&gt;N('Settings'!$B$2)),"LONG DAY; ","")&amp;IF(AND(N(A1054)&gt;0,N(J1054)&gt;0,N(J1054)-N(A1054)&gt;N('Settings'!$B$4)),"ENTERED LATE; ","")&amp;IF(AND(N(A1054)&gt;0,K1054="",TODAY()-N(A1054)&gt;=N('Settings'!$B$5)),"NOT APPROVED; ","")="","",LEFT(IF(N(A1054)=0,"NO DATE; ",IF(A1054&gt;TODAY(),"FUTURE DATE; ",""))&amp;IF(B1054="","NO WORKER; ",IF(COUNTIF('Workers'!$A$2:$A$61,B1054)=0,"WORKER NOT ON WORKERS SHEET; ",""))&amp;IF(C1054="","NO JOB; ",IF(COUNTIF('Jobs'!$A$2:$A$61,C1054)=0,"JOB NOT ON JOBS SHEET; ",""))&amp;IF(AND(N(G1054)=0,AND(D1054&lt;&gt;"",E1054&lt;&gt;""),N(E1054)&lt;=N(D1054)),"END BEFORE START; ",IF(N(M1054)&lt;=0,"NO HOURS; ",""))&amp;IF(AND(N(A1054)&gt;0,B1054&lt;&gt;"",COUNTIFS('Time Entries'!$A$2:$A$1500,A1054,'Time Entries'!$B$2:$B$1500,B1054,'Time Entries'!$C$2:$C$1500,C1054,'Time Entries'!$M$2:$M$1500,M1054)&gt;1),"POSSIBLE DUPLICATE; ","")&amp;IF(AND(N(A1054)&gt;0,B1054&lt;&gt;"",N('Settings'!$B$2)&gt;0,SUMIFS('Time Entries'!$M$2:$M$1500,'Time Entries'!$A$2:$A$1500,A1054,'Time Entries'!$B$2:$B$1500,B1054)&gt;N('Settings'!$B$2)),"LONG DAY; ","")&amp;IF(AND(N(A1054)&gt;0,N(J1054)&gt;0,N(J1054)-N(A1054)&gt;N('Settings'!$B$4)),"ENTERED LATE; ","")&amp;IF(AND(N(A1054)&gt;0,K1054="",TODAY()-N(A1054)&gt;=N('Settings'!$B$5)),"NOT APPROVED; ",""),LEN(IF(N(A1054)=0,"NO DATE; ",IF(A1054&gt;TODAY(),"FUTURE DATE; ",""))&amp;IF(B1054="","NO WORKER; ",IF(COUNTIF('Workers'!$A$2:$A$61,B1054)=0,"WORKER NOT ON WORKERS SHEET; ",""))&amp;IF(C1054="","NO JOB; ",IF(COUNTIF('Jobs'!$A$2:$A$61,C1054)=0,"JOB NOT ON JOBS SHEET; ",""))&amp;IF(AND(N(G1054)=0,AND(D1054&lt;&gt;"",E1054&lt;&gt;""),N(E1054)&lt;=N(D1054)),"END BEFORE START; ",IF(N(M1054)&lt;=0,"NO HOURS; ",""))&amp;IF(AND(N(A1054)&gt;0,B1054&lt;&gt;"",COUNTIFS('Time Entries'!$A$2:$A$1500,A1054,'Time Entries'!$B$2:$B$1500,B1054,'Time Entries'!$C$2:$C$1500,C1054,'Time Entries'!$M$2:$M$1500,M1054)&gt;1),"POSSIBLE DUPLICATE; ","")&amp;IF(AND(N(A1054)&gt;0,B1054&lt;&gt;"",N('Settings'!$B$2)&gt;0,SUMIFS('Time Entries'!$M$2:$M$1500,'Time Entries'!$A$2:$A$1500,A1054,'Time Entries'!$B$2:$B$1500,B1054)&gt;N('Settings'!$B$2)),"LONG DAY; ","")&amp;IF(AND(N(A1054)&gt;0,N(J1054)&gt;0,N(J1054)-N(A1054)&gt;N('Settings'!$B$4)),"ENTERED LATE; ","")&amp;IF(AND(N(A1054)&gt;0,K1054="",TODAY()-N(A1054)&gt;=N('Settings'!$B$5)),"NOT APPROVED; ",""))-2)))</f>
        <v/>
      </c>
    </row>
    <row r="1055">
      <c r="A1055" s="6" t="n"/>
      <c r="D1055" s="7" t="n"/>
      <c r="E1055" s="7" t="n"/>
      <c r="J1055" s="6" t="n"/>
      <c r="L1055" s="8" t="n"/>
      <c r="M1055" s="9">
        <f>IF(NOT(OR(A1055&lt;&gt;"",B1055&lt;&gt;"",C1055&lt;&gt;"")),"",IF(N(G1055)&gt;0,N(G1055),IF(AND(AND(D1055&lt;&gt;"",E1055&lt;&gt;""),N(E1055)&gt;N(D1055)),ROUND((N(E1055)-N(D1055))*24-N(F1055)/60,2),"")))</f>
        <v/>
      </c>
      <c r="N1055" s="6">
        <f>IF(N(A1055)=0,"",A1055-WEEKDAY(A1055,3))</f>
        <v/>
      </c>
      <c r="O1055" s="8">
        <f>IF(NOT(OR(A1055&lt;&gt;"",B1055&lt;&gt;"",C1055&lt;&gt;"")),"",IF(IF(N(A1055)=0,"NO DATE; ",IF(A1055&gt;TODAY(),"FUTURE DATE; ",""))&amp;IF(B1055="","NO WORKER; ",IF(COUNTIF('Workers'!$A$2:$A$61,B1055)=0,"WORKER NOT ON WORKERS SHEET; ",""))&amp;IF(C1055="","NO JOB; ",IF(COUNTIF('Jobs'!$A$2:$A$61,C1055)=0,"JOB NOT ON JOBS SHEET; ",""))&amp;IF(AND(N(G1055)=0,AND(D1055&lt;&gt;"",E1055&lt;&gt;""),N(E1055)&lt;=N(D1055)),"END BEFORE START; ",IF(N(M1055)&lt;=0,"NO HOURS; ",""))&amp;IF(AND(N(A1055)&gt;0,B1055&lt;&gt;"",COUNTIFS('Time Entries'!$A$2:$A$1500,A1055,'Time Entries'!$B$2:$B$1500,B1055,'Time Entries'!$C$2:$C$1500,C1055,'Time Entries'!$M$2:$M$1500,M1055)&gt;1),"POSSIBLE DUPLICATE; ","")&amp;IF(AND(N(A1055)&gt;0,B1055&lt;&gt;"",N('Settings'!$B$2)&gt;0,SUMIFS('Time Entries'!$M$2:$M$1500,'Time Entries'!$A$2:$A$1500,A1055,'Time Entries'!$B$2:$B$1500,B1055)&gt;N('Settings'!$B$2)),"LONG DAY; ","")&amp;IF(AND(N(A1055)&gt;0,N(J1055)&gt;0,N(J1055)-N(A1055)&gt;N('Settings'!$B$4)),"ENTERED LATE; ","")&amp;IF(AND(N(A1055)&gt;0,K1055="",TODAY()-N(A1055)&gt;=N('Settings'!$B$5)),"NOT APPROVED; ","")="","",LEFT(IF(N(A1055)=0,"NO DATE; ",IF(A1055&gt;TODAY(),"FUTURE DATE; ",""))&amp;IF(B1055="","NO WORKER; ",IF(COUNTIF('Workers'!$A$2:$A$61,B1055)=0,"WORKER NOT ON WORKERS SHEET; ",""))&amp;IF(C1055="","NO JOB; ",IF(COUNTIF('Jobs'!$A$2:$A$61,C1055)=0,"JOB NOT ON JOBS SHEET; ",""))&amp;IF(AND(N(G1055)=0,AND(D1055&lt;&gt;"",E1055&lt;&gt;""),N(E1055)&lt;=N(D1055)),"END BEFORE START; ",IF(N(M1055)&lt;=0,"NO HOURS; ",""))&amp;IF(AND(N(A1055)&gt;0,B1055&lt;&gt;"",COUNTIFS('Time Entries'!$A$2:$A$1500,A1055,'Time Entries'!$B$2:$B$1500,B1055,'Time Entries'!$C$2:$C$1500,C1055,'Time Entries'!$M$2:$M$1500,M1055)&gt;1),"POSSIBLE DUPLICATE; ","")&amp;IF(AND(N(A1055)&gt;0,B1055&lt;&gt;"",N('Settings'!$B$2)&gt;0,SUMIFS('Time Entries'!$M$2:$M$1500,'Time Entries'!$A$2:$A$1500,A1055,'Time Entries'!$B$2:$B$1500,B1055)&gt;N('Settings'!$B$2)),"LONG DAY; ","")&amp;IF(AND(N(A1055)&gt;0,N(J1055)&gt;0,N(J1055)-N(A1055)&gt;N('Settings'!$B$4)),"ENTERED LATE; ","")&amp;IF(AND(N(A1055)&gt;0,K1055="",TODAY()-N(A1055)&gt;=N('Settings'!$B$5)),"NOT APPROVED; ",""),LEN(IF(N(A1055)=0,"NO DATE; ",IF(A1055&gt;TODAY(),"FUTURE DATE; ",""))&amp;IF(B1055="","NO WORKER; ",IF(COUNTIF('Workers'!$A$2:$A$61,B1055)=0,"WORKER NOT ON WORKERS SHEET; ",""))&amp;IF(C1055="","NO JOB; ",IF(COUNTIF('Jobs'!$A$2:$A$61,C1055)=0,"JOB NOT ON JOBS SHEET; ",""))&amp;IF(AND(N(G1055)=0,AND(D1055&lt;&gt;"",E1055&lt;&gt;""),N(E1055)&lt;=N(D1055)),"END BEFORE START; ",IF(N(M1055)&lt;=0,"NO HOURS; ",""))&amp;IF(AND(N(A1055)&gt;0,B1055&lt;&gt;"",COUNTIFS('Time Entries'!$A$2:$A$1500,A1055,'Time Entries'!$B$2:$B$1500,B1055,'Time Entries'!$C$2:$C$1500,C1055,'Time Entries'!$M$2:$M$1500,M1055)&gt;1),"POSSIBLE DUPLICATE; ","")&amp;IF(AND(N(A1055)&gt;0,B1055&lt;&gt;"",N('Settings'!$B$2)&gt;0,SUMIFS('Time Entries'!$M$2:$M$1500,'Time Entries'!$A$2:$A$1500,A1055,'Time Entries'!$B$2:$B$1500,B1055)&gt;N('Settings'!$B$2)),"LONG DAY; ","")&amp;IF(AND(N(A1055)&gt;0,N(J1055)&gt;0,N(J1055)-N(A1055)&gt;N('Settings'!$B$4)),"ENTERED LATE; ","")&amp;IF(AND(N(A1055)&gt;0,K1055="",TODAY()-N(A1055)&gt;=N('Settings'!$B$5)),"NOT APPROVED; ",""))-2)))</f>
        <v/>
      </c>
    </row>
    <row r="1056">
      <c r="A1056" s="6" t="n"/>
      <c r="D1056" s="7" t="n"/>
      <c r="E1056" s="7" t="n"/>
      <c r="J1056" s="6" t="n"/>
      <c r="L1056" s="8" t="n"/>
      <c r="M1056" s="9">
        <f>IF(NOT(OR(A1056&lt;&gt;"",B1056&lt;&gt;"",C1056&lt;&gt;"")),"",IF(N(G1056)&gt;0,N(G1056),IF(AND(AND(D1056&lt;&gt;"",E1056&lt;&gt;""),N(E1056)&gt;N(D1056)),ROUND((N(E1056)-N(D1056))*24-N(F1056)/60,2),"")))</f>
        <v/>
      </c>
      <c r="N1056" s="6">
        <f>IF(N(A1056)=0,"",A1056-WEEKDAY(A1056,3))</f>
        <v/>
      </c>
      <c r="O1056" s="8">
        <f>IF(NOT(OR(A1056&lt;&gt;"",B1056&lt;&gt;"",C1056&lt;&gt;"")),"",IF(IF(N(A1056)=0,"NO DATE; ",IF(A1056&gt;TODAY(),"FUTURE DATE; ",""))&amp;IF(B1056="","NO WORKER; ",IF(COUNTIF('Workers'!$A$2:$A$61,B1056)=0,"WORKER NOT ON WORKERS SHEET; ",""))&amp;IF(C1056="","NO JOB; ",IF(COUNTIF('Jobs'!$A$2:$A$61,C1056)=0,"JOB NOT ON JOBS SHEET; ",""))&amp;IF(AND(N(G1056)=0,AND(D1056&lt;&gt;"",E1056&lt;&gt;""),N(E1056)&lt;=N(D1056)),"END BEFORE START; ",IF(N(M1056)&lt;=0,"NO HOURS; ",""))&amp;IF(AND(N(A1056)&gt;0,B1056&lt;&gt;"",COUNTIFS('Time Entries'!$A$2:$A$1500,A1056,'Time Entries'!$B$2:$B$1500,B1056,'Time Entries'!$C$2:$C$1500,C1056,'Time Entries'!$M$2:$M$1500,M1056)&gt;1),"POSSIBLE DUPLICATE; ","")&amp;IF(AND(N(A1056)&gt;0,B1056&lt;&gt;"",N('Settings'!$B$2)&gt;0,SUMIFS('Time Entries'!$M$2:$M$1500,'Time Entries'!$A$2:$A$1500,A1056,'Time Entries'!$B$2:$B$1500,B1056)&gt;N('Settings'!$B$2)),"LONG DAY; ","")&amp;IF(AND(N(A1056)&gt;0,N(J1056)&gt;0,N(J1056)-N(A1056)&gt;N('Settings'!$B$4)),"ENTERED LATE; ","")&amp;IF(AND(N(A1056)&gt;0,K1056="",TODAY()-N(A1056)&gt;=N('Settings'!$B$5)),"NOT APPROVED; ","")="","",LEFT(IF(N(A1056)=0,"NO DATE; ",IF(A1056&gt;TODAY(),"FUTURE DATE; ",""))&amp;IF(B1056="","NO WORKER; ",IF(COUNTIF('Workers'!$A$2:$A$61,B1056)=0,"WORKER NOT ON WORKERS SHEET; ",""))&amp;IF(C1056="","NO JOB; ",IF(COUNTIF('Jobs'!$A$2:$A$61,C1056)=0,"JOB NOT ON JOBS SHEET; ",""))&amp;IF(AND(N(G1056)=0,AND(D1056&lt;&gt;"",E1056&lt;&gt;""),N(E1056)&lt;=N(D1056)),"END BEFORE START; ",IF(N(M1056)&lt;=0,"NO HOURS; ",""))&amp;IF(AND(N(A1056)&gt;0,B1056&lt;&gt;"",COUNTIFS('Time Entries'!$A$2:$A$1500,A1056,'Time Entries'!$B$2:$B$1500,B1056,'Time Entries'!$C$2:$C$1500,C1056,'Time Entries'!$M$2:$M$1500,M1056)&gt;1),"POSSIBLE DUPLICATE; ","")&amp;IF(AND(N(A1056)&gt;0,B1056&lt;&gt;"",N('Settings'!$B$2)&gt;0,SUMIFS('Time Entries'!$M$2:$M$1500,'Time Entries'!$A$2:$A$1500,A1056,'Time Entries'!$B$2:$B$1500,B1056)&gt;N('Settings'!$B$2)),"LONG DAY; ","")&amp;IF(AND(N(A1056)&gt;0,N(J1056)&gt;0,N(J1056)-N(A1056)&gt;N('Settings'!$B$4)),"ENTERED LATE; ","")&amp;IF(AND(N(A1056)&gt;0,K1056="",TODAY()-N(A1056)&gt;=N('Settings'!$B$5)),"NOT APPROVED; ",""),LEN(IF(N(A1056)=0,"NO DATE; ",IF(A1056&gt;TODAY(),"FUTURE DATE; ",""))&amp;IF(B1056="","NO WORKER; ",IF(COUNTIF('Workers'!$A$2:$A$61,B1056)=0,"WORKER NOT ON WORKERS SHEET; ",""))&amp;IF(C1056="","NO JOB; ",IF(COUNTIF('Jobs'!$A$2:$A$61,C1056)=0,"JOB NOT ON JOBS SHEET; ",""))&amp;IF(AND(N(G1056)=0,AND(D1056&lt;&gt;"",E1056&lt;&gt;""),N(E1056)&lt;=N(D1056)),"END BEFORE START; ",IF(N(M1056)&lt;=0,"NO HOURS; ",""))&amp;IF(AND(N(A1056)&gt;0,B1056&lt;&gt;"",COUNTIFS('Time Entries'!$A$2:$A$1500,A1056,'Time Entries'!$B$2:$B$1500,B1056,'Time Entries'!$C$2:$C$1500,C1056,'Time Entries'!$M$2:$M$1500,M1056)&gt;1),"POSSIBLE DUPLICATE; ","")&amp;IF(AND(N(A1056)&gt;0,B1056&lt;&gt;"",N('Settings'!$B$2)&gt;0,SUMIFS('Time Entries'!$M$2:$M$1500,'Time Entries'!$A$2:$A$1500,A1056,'Time Entries'!$B$2:$B$1500,B1056)&gt;N('Settings'!$B$2)),"LONG DAY; ","")&amp;IF(AND(N(A1056)&gt;0,N(J1056)&gt;0,N(J1056)-N(A1056)&gt;N('Settings'!$B$4)),"ENTERED LATE; ","")&amp;IF(AND(N(A1056)&gt;0,K1056="",TODAY()-N(A1056)&gt;=N('Settings'!$B$5)),"NOT APPROVED; ",""))-2)))</f>
        <v/>
      </c>
    </row>
    <row r="1057">
      <c r="A1057" s="6" t="n"/>
      <c r="D1057" s="7" t="n"/>
      <c r="E1057" s="7" t="n"/>
      <c r="J1057" s="6" t="n"/>
      <c r="L1057" s="8" t="n"/>
      <c r="M1057" s="9">
        <f>IF(NOT(OR(A1057&lt;&gt;"",B1057&lt;&gt;"",C1057&lt;&gt;"")),"",IF(N(G1057)&gt;0,N(G1057),IF(AND(AND(D1057&lt;&gt;"",E1057&lt;&gt;""),N(E1057)&gt;N(D1057)),ROUND((N(E1057)-N(D1057))*24-N(F1057)/60,2),"")))</f>
        <v/>
      </c>
      <c r="N1057" s="6">
        <f>IF(N(A1057)=0,"",A1057-WEEKDAY(A1057,3))</f>
        <v/>
      </c>
      <c r="O1057" s="8">
        <f>IF(NOT(OR(A1057&lt;&gt;"",B1057&lt;&gt;"",C1057&lt;&gt;"")),"",IF(IF(N(A1057)=0,"NO DATE; ",IF(A1057&gt;TODAY(),"FUTURE DATE; ",""))&amp;IF(B1057="","NO WORKER; ",IF(COUNTIF('Workers'!$A$2:$A$61,B1057)=0,"WORKER NOT ON WORKERS SHEET; ",""))&amp;IF(C1057="","NO JOB; ",IF(COUNTIF('Jobs'!$A$2:$A$61,C1057)=0,"JOB NOT ON JOBS SHEET; ",""))&amp;IF(AND(N(G1057)=0,AND(D1057&lt;&gt;"",E1057&lt;&gt;""),N(E1057)&lt;=N(D1057)),"END BEFORE START; ",IF(N(M1057)&lt;=0,"NO HOURS; ",""))&amp;IF(AND(N(A1057)&gt;0,B1057&lt;&gt;"",COUNTIFS('Time Entries'!$A$2:$A$1500,A1057,'Time Entries'!$B$2:$B$1500,B1057,'Time Entries'!$C$2:$C$1500,C1057,'Time Entries'!$M$2:$M$1500,M1057)&gt;1),"POSSIBLE DUPLICATE; ","")&amp;IF(AND(N(A1057)&gt;0,B1057&lt;&gt;"",N('Settings'!$B$2)&gt;0,SUMIFS('Time Entries'!$M$2:$M$1500,'Time Entries'!$A$2:$A$1500,A1057,'Time Entries'!$B$2:$B$1500,B1057)&gt;N('Settings'!$B$2)),"LONG DAY; ","")&amp;IF(AND(N(A1057)&gt;0,N(J1057)&gt;0,N(J1057)-N(A1057)&gt;N('Settings'!$B$4)),"ENTERED LATE; ","")&amp;IF(AND(N(A1057)&gt;0,K1057="",TODAY()-N(A1057)&gt;=N('Settings'!$B$5)),"NOT APPROVED; ","")="","",LEFT(IF(N(A1057)=0,"NO DATE; ",IF(A1057&gt;TODAY(),"FUTURE DATE; ",""))&amp;IF(B1057="","NO WORKER; ",IF(COUNTIF('Workers'!$A$2:$A$61,B1057)=0,"WORKER NOT ON WORKERS SHEET; ",""))&amp;IF(C1057="","NO JOB; ",IF(COUNTIF('Jobs'!$A$2:$A$61,C1057)=0,"JOB NOT ON JOBS SHEET; ",""))&amp;IF(AND(N(G1057)=0,AND(D1057&lt;&gt;"",E1057&lt;&gt;""),N(E1057)&lt;=N(D1057)),"END BEFORE START; ",IF(N(M1057)&lt;=0,"NO HOURS; ",""))&amp;IF(AND(N(A1057)&gt;0,B1057&lt;&gt;"",COUNTIFS('Time Entries'!$A$2:$A$1500,A1057,'Time Entries'!$B$2:$B$1500,B1057,'Time Entries'!$C$2:$C$1500,C1057,'Time Entries'!$M$2:$M$1500,M1057)&gt;1),"POSSIBLE DUPLICATE; ","")&amp;IF(AND(N(A1057)&gt;0,B1057&lt;&gt;"",N('Settings'!$B$2)&gt;0,SUMIFS('Time Entries'!$M$2:$M$1500,'Time Entries'!$A$2:$A$1500,A1057,'Time Entries'!$B$2:$B$1500,B1057)&gt;N('Settings'!$B$2)),"LONG DAY; ","")&amp;IF(AND(N(A1057)&gt;0,N(J1057)&gt;0,N(J1057)-N(A1057)&gt;N('Settings'!$B$4)),"ENTERED LATE; ","")&amp;IF(AND(N(A1057)&gt;0,K1057="",TODAY()-N(A1057)&gt;=N('Settings'!$B$5)),"NOT APPROVED; ",""),LEN(IF(N(A1057)=0,"NO DATE; ",IF(A1057&gt;TODAY(),"FUTURE DATE; ",""))&amp;IF(B1057="","NO WORKER; ",IF(COUNTIF('Workers'!$A$2:$A$61,B1057)=0,"WORKER NOT ON WORKERS SHEET; ",""))&amp;IF(C1057="","NO JOB; ",IF(COUNTIF('Jobs'!$A$2:$A$61,C1057)=0,"JOB NOT ON JOBS SHEET; ",""))&amp;IF(AND(N(G1057)=0,AND(D1057&lt;&gt;"",E1057&lt;&gt;""),N(E1057)&lt;=N(D1057)),"END BEFORE START; ",IF(N(M1057)&lt;=0,"NO HOURS; ",""))&amp;IF(AND(N(A1057)&gt;0,B1057&lt;&gt;"",COUNTIFS('Time Entries'!$A$2:$A$1500,A1057,'Time Entries'!$B$2:$B$1500,B1057,'Time Entries'!$C$2:$C$1500,C1057,'Time Entries'!$M$2:$M$1500,M1057)&gt;1),"POSSIBLE DUPLICATE; ","")&amp;IF(AND(N(A1057)&gt;0,B1057&lt;&gt;"",N('Settings'!$B$2)&gt;0,SUMIFS('Time Entries'!$M$2:$M$1500,'Time Entries'!$A$2:$A$1500,A1057,'Time Entries'!$B$2:$B$1500,B1057)&gt;N('Settings'!$B$2)),"LONG DAY; ","")&amp;IF(AND(N(A1057)&gt;0,N(J1057)&gt;0,N(J1057)-N(A1057)&gt;N('Settings'!$B$4)),"ENTERED LATE; ","")&amp;IF(AND(N(A1057)&gt;0,K1057="",TODAY()-N(A1057)&gt;=N('Settings'!$B$5)),"NOT APPROVED; ",""))-2)))</f>
        <v/>
      </c>
    </row>
    <row r="1058">
      <c r="A1058" s="6" t="n"/>
      <c r="D1058" s="7" t="n"/>
      <c r="E1058" s="7" t="n"/>
      <c r="J1058" s="6" t="n"/>
      <c r="L1058" s="8" t="n"/>
      <c r="M1058" s="9">
        <f>IF(NOT(OR(A1058&lt;&gt;"",B1058&lt;&gt;"",C1058&lt;&gt;"")),"",IF(N(G1058)&gt;0,N(G1058),IF(AND(AND(D1058&lt;&gt;"",E1058&lt;&gt;""),N(E1058)&gt;N(D1058)),ROUND((N(E1058)-N(D1058))*24-N(F1058)/60,2),"")))</f>
        <v/>
      </c>
      <c r="N1058" s="6">
        <f>IF(N(A1058)=0,"",A1058-WEEKDAY(A1058,3))</f>
        <v/>
      </c>
      <c r="O1058" s="8">
        <f>IF(NOT(OR(A1058&lt;&gt;"",B1058&lt;&gt;"",C1058&lt;&gt;"")),"",IF(IF(N(A1058)=0,"NO DATE; ",IF(A1058&gt;TODAY(),"FUTURE DATE; ",""))&amp;IF(B1058="","NO WORKER; ",IF(COUNTIF('Workers'!$A$2:$A$61,B1058)=0,"WORKER NOT ON WORKERS SHEET; ",""))&amp;IF(C1058="","NO JOB; ",IF(COUNTIF('Jobs'!$A$2:$A$61,C1058)=0,"JOB NOT ON JOBS SHEET; ",""))&amp;IF(AND(N(G1058)=0,AND(D1058&lt;&gt;"",E1058&lt;&gt;""),N(E1058)&lt;=N(D1058)),"END BEFORE START; ",IF(N(M1058)&lt;=0,"NO HOURS; ",""))&amp;IF(AND(N(A1058)&gt;0,B1058&lt;&gt;"",COUNTIFS('Time Entries'!$A$2:$A$1500,A1058,'Time Entries'!$B$2:$B$1500,B1058,'Time Entries'!$C$2:$C$1500,C1058,'Time Entries'!$M$2:$M$1500,M1058)&gt;1),"POSSIBLE DUPLICATE; ","")&amp;IF(AND(N(A1058)&gt;0,B1058&lt;&gt;"",N('Settings'!$B$2)&gt;0,SUMIFS('Time Entries'!$M$2:$M$1500,'Time Entries'!$A$2:$A$1500,A1058,'Time Entries'!$B$2:$B$1500,B1058)&gt;N('Settings'!$B$2)),"LONG DAY; ","")&amp;IF(AND(N(A1058)&gt;0,N(J1058)&gt;0,N(J1058)-N(A1058)&gt;N('Settings'!$B$4)),"ENTERED LATE; ","")&amp;IF(AND(N(A1058)&gt;0,K1058="",TODAY()-N(A1058)&gt;=N('Settings'!$B$5)),"NOT APPROVED; ","")="","",LEFT(IF(N(A1058)=0,"NO DATE; ",IF(A1058&gt;TODAY(),"FUTURE DATE; ",""))&amp;IF(B1058="","NO WORKER; ",IF(COUNTIF('Workers'!$A$2:$A$61,B1058)=0,"WORKER NOT ON WORKERS SHEET; ",""))&amp;IF(C1058="","NO JOB; ",IF(COUNTIF('Jobs'!$A$2:$A$61,C1058)=0,"JOB NOT ON JOBS SHEET; ",""))&amp;IF(AND(N(G1058)=0,AND(D1058&lt;&gt;"",E1058&lt;&gt;""),N(E1058)&lt;=N(D1058)),"END BEFORE START; ",IF(N(M1058)&lt;=0,"NO HOURS; ",""))&amp;IF(AND(N(A1058)&gt;0,B1058&lt;&gt;"",COUNTIFS('Time Entries'!$A$2:$A$1500,A1058,'Time Entries'!$B$2:$B$1500,B1058,'Time Entries'!$C$2:$C$1500,C1058,'Time Entries'!$M$2:$M$1500,M1058)&gt;1),"POSSIBLE DUPLICATE; ","")&amp;IF(AND(N(A1058)&gt;0,B1058&lt;&gt;"",N('Settings'!$B$2)&gt;0,SUMIFS('Time Entries'!$M$2:$M$1500,'Time Entries'!$A$2:$A$1500,A1058,'Time Entries'!$B$2:$B$1500,B1058)&gt;N('Settings'!$B$2)),"LONG DAY; ","")&amp;IF(AND(N(A1058)&gt;0,N(J1058)&gt;0,N(J1058)-N(A1058)&gt;N('Settings'!$B$4)),"ENTERED LATE; ","")&amp;IF(AND(N(A1058)&gt;0,K1058="",TODAY()-N(A1058)&gt;=N('Settings'!$B$5)),"NOT APPROVED; ",""),LEN(IF(N(A1058)=0,"NO DATE; ",IF(A1058&gt;TODAY(),"FUTURE DATE; ",""))&amp;IF(B1058="","NO WORKER; ",IF(COUNTIF('Workers'!$A$2:$A$61,B1058)=0,"WORKER NOT ON WORKERS SHEET; ",""))&amp;IF(C1058="","NO JOB; ",IF(COUNTIF('Jobs'!$A$2:$A$61,C1058)=0,"JOB NOT ON JOBS SHEET; ",""))&amp;IF(AND(N(G1058)=0,AND(D1058&lt;&gt;"",E1058&lt;&gt;""),N(E1058)&lt;=N(D1058)),"END BEFORE START; ",IF(N(M1058)&lt;=0,"NO HOURS; ",""))&amp;IF(AND(N(A1058)&gt;0,B1058&lt;&gt;"",COUNTIFS('Time Entries'!$A$2:$A$1500,A1058,'Time Entries'!$B$2:$B$1500,B1058,'Time Entries'!$C$2:$C$1500,C1058,'Time Entries'!$M$2:$M$1500,M1058)&gt;1),"POSSIBLE DUPLICATE; ","")&amp;IF(AND(N(A1058)&gt;0,B1058&lt;&gt;"",N('Settings'!$B$2)&gt;0,SUMIFS('Time Entries'!$M$2:$M$1500,'Time Entries'!$A$2:$A$1500,A1058,'Time Entries'!$B$2:$B$1500,B1058)&gt;N('Settings'!$B$2)),"LONG DAY; ","")&amp;IF(AND(N(A1058)&gt;0,N(J1058)&gt;0,N(J1058)-N(A1058)&gt;N('Settings'!$B$4)),"ENTERED LATE; ","")&amp;IF(AND(N(A1058)&gt;0,K1058="",TODAY()-N(A1058)&gt;=N('Settings'!$B$5)),"NOT APPROVED; ",""))-2)))</f>
        <v/>
      </c>
    </row>
    <row r="1059">
      <c r="A1059" s="6" t="n"/>
      <c r="D1059" s="7" t="n"/>
      <c r="E1059" s="7" t="n"/>
      <c r="J1059" s="6" t="n"/>
      <c r="L1059" s="8" t="n"/>
      <c r="M1059" s="9">
        <f>IF(NOT(OR(A1059&lt;&gt;"",B1059&lt;&gt;"",C1059&lt;&gt;"")),"",IF(N(G1059)&gt;0,N(G1059),IF(AND(AND(D1059&lt;&gt;"",E1059&lt;&gt;""),N(E1059)&gt;N(D1059)),ROUND((N(E1059)-N(D1059))*24-N(F1059)/60,2),"")))</f>
        <v/>
      </c>
      <c r="N1059" s="6">
        <f>IF(N(A1059)=0,"",A1059-WEEKDAY(A1059,3))</f>
        <v/>
      </c>
      <c r="O1059" s="8">
        <f>IF(NOT(OR(A1059&lt;&gt;"",B1059&lt;&gt;"",C1059&lt;&gt;"")),"",IF(IF(N(A1059)=0,"NO DATE; ",IF(A1059&gt;TODAY(),"FUTURE DATE; ",""))&amp;IF(B1059="","NO WORKER; ",IF(COUNTIF('Workers'!$A$2:$A$61,B1059)=0,"WORKER NOT ON WORKERS SHEET; ",""))&amp;IF(C1059="","NO JOB; ",IF(COUNTIF('Jobs'!$A$2:$A$61,C1059)=0,"JOB NOT ON JOBS SHEET; ",""))&amp;IF(AND(N(G1059)=0,AND(D1059&lt;&gt;"",E1059&lt;&gt;""),N(E1059)&lt;=N(D1059)),"END BEFORE START; ",IF(N(M1059)&lt;=0,"NO HOURS; ",""))&amp;IF(AND(N(A1059)&gt;0,B1059&lt;&gt;"",COUNTIFS('Time Entries'!$A$2:$A$1500,A1059,'Time Entries'!$B$2:$B$1500,B1059,'Time Entries'!$C$2:$C$1500,C1059,'Time Entries'!$M$2:$M$1500,M1059)&gt;1),"POSSIBLE DUPLICATE; ","")&amp;IF(AND(N(A1059)&gt;0,B1059&lt;&gt;"",N('Settings'!$B$2)&gt;0,SUMIFS('Time Entries'!$M$2:$M$1500,'Time Entries'!$A$2:$A$1500,A1059,'Time Entries'!$B$2:$B$1500,B1059)&gt;N('Settings'!$B$2)),"LONG DAY; ","")&amp;IF(AND(N(A1059)&gt;0,N(J1059)&gt;0,N(J1059)-N(A1059)&gt;N('Settings'!$B$4)),"ENTERED LATE; ","")&amp;IF(AND(N(A1059)&gt;0,K1059="",TODAY()-N(A1059)&gt;=N('Settings'!$B$5)),"NOT APPROVED; ","")="","",LEFT(IF(N(A1059)=0,"NO DATE; ",IF(A1059&gt;TODAY(),"FUTURE DATE; ",""))&amp;IF(B1059="","NO WORKER; ",IF(COUNTIF('Workers'!$A$2:$A$61,B1059)=0,"WORKER NOT ON WORKERS SHEET; ",""))&amp;IF(C1059="","NO JOB; ",IF(COUNTIF('Jobs'!$A$2:$A$61,C1059)=0,"JOB NOT ON JOBS SHEET; ",""))&amp;IF(AND(N(G1059)=0,AND(D1059&lt;&gt;"",E1059&lt;&gt;""),N(E1059)&lt;=N(D1059)),"END BEFORE START; ",IF(N(M1059)&lt;=0,"NO HOURS; ",""))&amp;IF(AND(N(A1059)&gt;0,B1059&lt;&gt;"",COUNTIFS('Time Entries'!$A$2:$A$1500,A1059,'Time Entries'!$B$2:$B$1500,B1059,'Time Entries'!$C$2:$C$1500,C1059,'Time Entries'!$M$2:$M$1500,M1059)&gt;1),"POSSIBLE DUPLICATE; ","")&amp;IF(AND(N(A1059)&gt;0,B1059&lt;&gt;"",N('Settings'!$B$2)&gt;0,SUMIFS('Time Entries'!$M$2:$M$1500,'Time Entries'!$A$2:$A$1500,A1059,'Time Entries'!$B$2:$B$1500,B1059)&gt;N('Settings'!$B$2)),"LONG DAY; ","")&amp;IF(AND(N(A1059)&gt;0,N(J1059)&gt;0,N(J1059)-N(A1059)&gt;N('Settings'!$B$4)),"ENTERED LATE; ","")&amp;IF(AND(N(A1059)&gt;0,K1059="",TODAY()-N(A1059)&gt;=N('Settings'!$B$5)),"NOT APPROVED; ",""),LEN(IF(N(A1059)=0,"NO DATE; ",IF(A1059&gt;TODAY(),"FUTURE DATE; ",""))&amp;IF(B1059="","NO WORKER; ",IF(COUNTIF('Workers'!$A$2:$A$61,B1059)=0,"WORKER NOT ON WORKERS SHEET; ",""))&amp;IF(C1059="","NO JOB; ",IF(COUNTIF('Jobs'!$A$2:$A$61,C1059)=0,"JOB NOT ON JOBS SHEET; ",""))&amp;IF(AND(N(G1059)=0,AND(D1059&lt;&gt;"",E1059&lt;&gt;""),N(E1059)&lt;=N(D1059)),"END BEFORE START; ",IF(N(M1059)&lt;=0,"NO HOURS; ",""))&amp;IF(AND(N(A1059)&gt;0,B1059&lt;&gt;"",COUNTIFS('Time Entries'!$A$2:$A$1500,A1059,'Time Entries'!$B$2:$B$1500,B1059,'Time Entries'!$C$2:$C$1500,C1059,'Time Entries'!$M$2:$M$1500,M1059)&gt;1),"POSSIBLE DUPLICATE; ","")&amp;IF(AND(N(A1059)&gt;0,B1059&lt;&gt;"",N('Settings'!$B$2)&gt;0,SUMIFS('Time Entries'!$M$2:$M$1500,'Time Entries'!$A$2:$A$1500,A1059,'Time Entries'!$B$2:$B$1500,B1059)&gt;N('Settings'!$B$2)),"LONG DAY; ","")&amp;IF(AND(N(A1059)&gt;0,N(J1059)&gt;0,N(J1059)-N(A1059)&gt;N('Settings'!$B$4)),"ENTERED LATE; ","")&amp;IF(AND(N(A1059)&gt;0,K1059="",TODAY()-N(A1059)&gt;=N('Settings'!$B$5)),"NOT APPROVED; ",""))-2)))</f>
        <v/>
      </c>
    </row>
    <row r="1060">
      <c r="A1060" s="6" t="n"/>
      <c r="D1060" s="7" t="n"/>
      <c r="E1060" s="7" t="n"/>
      <c r="J1060" s="6" t="n"/>
      <c r="L1060" s="8" t="n"/>
      <c r="M1060" s="9">
        <f>IF(NOT(OR(A1060&lt;&gt;"",B1060&lt;&gt;"",C1060&lt;&gt;"")),"",IF(N(G1060)&gt;0,N(G1060),IF(AND(AND(D1060&lt;&gt;"",E1060&lt;&gt;""),N(E1060)&gt;N(D1060)),ROUND((N(E1060)-N(D1060))*24-N(F1060)/60,2),"")))</f>
        <v/>
      </c>
      <c r="N1060" s="6">
        <f>IF(N(A1060)=0,"",A1060-WEEKDAY(A1060,3))</f>
        <v/>
      </c>
      <c r="O1060" s="8">
        <f>IF(NOT(OR(A1060&lt;&gt;"",B1060&lt;&gt;"",C1060&lt;&gt;"")),"",IF(IF(N(A1060)=0,"NO DATE; ",IF(A1060&gt;TODAY(),"FUTURE DATE; ",""))&amp;IF(B1060="","NO WORKER; ",IF(COUNTIF('Workers'!$A$2:$A$61,B1060)=0,"WORKER NOT ON WORKERS SHEET; ",""))&amp;IF(C1060="","NO JOB; ",IF(COUNTIF('Jobs'!$A$2:$A$61,C1060)=0,"JOB NOT ON JOBS SHEET; ",""))&amp;IF(AND(N(G1060)=0,AND(D1060&lt;&gt;"",E1060&lt;&gt;""),N(E1060)&lt;=N(D1060)),"END BEFORE START; ",IF(N(M1060)&lt;=0,"NO HOURS; ",""))&amp;IF(AND(N(A1060)&gt;0,B1060&lt;&gt;"",COUNTIFS('Time Entries'!$A$2:$A$1500,A1060,'Time Entries'!$B$2:$B$1500,B1060,'Time Entries'!$C$2:$C$1500,C1060,'Time Entries'!$M$2:$M$1500,M1060)&gt;1),"POSSIBLE DUPLICATE; ","")&amp;IF(AND(N(A1060)&gt;0,B1060&lt;&gt;"",N('Settings'!$B$2)&gt;0,SUMIFS('Time Entries'!$M$2:$M$1500,'Time Entries'!$A$2:$A$1500,A1060,'Time Entries'!$B$2:$B$1500,B1060)&gt;N('Settings'!$B$2)),"LONG DAY; ","")&amp;IF(AND(N(A1060)&gt;0,N(J1060)&gt;0,N(J1060)-N(A1060)&gt;N('Settings'!$B$4)),"ENTERED LATE; ","")&amp;IF(AND(N(A1060)&gt;0,K1060="",TODAY()-N(A1060)&gt;=N('Settings'!$B$5)),"NOT APPROVED; ","")="","",LEFT(IF(N(A1060)=0,"NO DATE; ",IF(A1060&gt;TODAY(),"FUTURE DATE; ",""))&amp;IF(B1060="","NO WORKER; ",IF(COUNTIF('Workers'!$A$2:$A$61,B1060)=0,"WORKER NOT ON WORKERS SHEET; ",""))&amp;IF(C1060="","NO JOB; ",IF(COUNTIF('Jobs'!$A$2:$A$61,C1060)=0,"JOB NOT ON JOBS SHEET; ",""))&amp;IF(AND(N(G1060)=0,AND(D1060&lt;&gt;"",E1060&lt;&gt;""),N(E1060)&lt;=N(D1060)),"END BEFORE START; ",IF(N(M1060)&lt;=0,"NO HOURS; ",""))&amp;IF(AND(N(A1060)&gt;0,B1060&lt;&gt;"",COUNTIFS('Time Entries'!$A$2:$A$1500,A1060,'Time Entries'!$B$2:$B$1500,B1060,'Time Entries'!$C$2:$C$1500,C1060,'Time Entries'!$M$2:$M$1500,M1060)&gt;1),"POSSIBLE DUPLICATE; ","")&amp;IF(AND(N(A1060)&gt;0,B1060&lt;&gt;"",N('Settings'!$B$2)&gt;0,SUMIFS('Time Entries'!$M$2:$M$1500,'Time Entries'!$A$2:$A$1500,A1060,'Time Entries'!$B$2:$B$1500,B1060)&gt;N('Settings'!$B$2)),"LONG DAY; ","")&amp;IF(AND(N(A1060)&gt;0,N(J1060)&gt;0,N(J1060)-N(A1060)&gt;N('Settings'!$B$4)),"ENTERED LATE; ","")&amp;IF(AND(N(A1060)&gt;0,K1060="",TODAY()-N(A1060)&gt;=N('Settings'!$B$5)),"NOT APPROVED; ",""),LEN(IF(N(A1060)=0,"NO DATE; ",IF(A1060&gt;TODAY(),"FUTURE DATE; ",""))&amp;IF(B1060="","NO WORKER; ",IF(COUNTIF('Workers'!$A$2:$A$61,B1060)=0,"WORKER NOT ON WORKERS SHEET; ",""))&amp;IF(C1060="","NO JOB; ",IF(COUNTIF('Jobs'!$A$2:$A$61,C1060)=0,"JOB NOT ON JOBS SHEET; ",""))&amp;IF(AND(N(G1060)=0,AND(D1060&lt;&gt;"",E1060&lt;&gt;""),N(E1060)&lt;=N(D1060)),"END BEFORE START; ",IF(N(M1060)&lt;=0,"NO HOURS; ",""))&amp;IF(AND(N(A1060)&gt;0,B1060&lt;&gt;"",COUNTIFS('Time Entries'!$A$2:$A$1500,A1060,'Time Entries'!$B$2:$B$1500,B1060,'Time Entries'!$C$2:$C$1500,C1060,'Time Entries'!$M$2:$M$1500,M1060)&gt;1),"POSSIBLE DUPLICATE; ","")&amp;IF(AND(N(A1060)&gt;0,B1060&lt;&gt;"",N('Settings'!$B$2)&gt;0,SUMIFS('Time Entries'!$M$2:$M$1500,'Time Entries'!$A$2:$A$1500,A1060,'Time Entries'!$B$2:$B$1500,B1060)&gt;N('Settings'!$B$2)),"LONG DAY; ","")&amp;IF(AND(N(A1060)&gt;0,N(J1060)&gt;0,N(J1060)-N(A1060)&gt;N('Settings'!$B$4)),"ENTERED LATE; ","")&amp;IF(AND(N(A1060)&gt;0,K1060="",TODAY()-N(A1060)&gt;=N('Settings'!$B$5)),"NOT APPROVED; ",""))-2)))</f>
        <v/>
      </c>
    </row>
    <row r="1061">
      <c r="A1061" s="6" t="n"/>
      <c r="D1061" s="7" t="n"/>
      <c r="E1061" s="7" t="n"/>
      <c r="J1061" s="6" t="n"/>
      <c r="L1061" s="8" t="n"/>
      <c r="M1061" s="9">
        <f>IF(NOT(OR(A1061&lt;&gt;"",B1061&lt;&gt;"",C1061&lt;&gt;"")),"",IF(N(G1061)&gt;0,N(G1061),IF(AND(AND(D1061&lt;&gt;"",E1061&lt;&gt;""),N(E1061)&gt;N(D1061)),ROUND((N(E1061)-N(D1061))*24-N(F1061)/60,2),"")))</f>
        <v/>
      </c>
      <c r="N1061" s="6">
        <f>IF(N(A1061)=0,"",A1061-WEEKDAY(A1061,3))</f>
        <v/>
      </c>
      <c r="O1061" s="8">
        <f>IF(NOT(OR(A1061&lt;&gt;"",B1061&lt;&gt;"",C1061&lt;&gt;"")),"",IF(IF(N(A1061)=0,"NO DATE; ",IF(A1061&gt;TODAY(),"FUTURE DATE; ",""))&amp;IF(B1061="","NO WORKER; ",IF(COUNTIF('Workers'!$A$2:$A$61,B1061)=0,"WORKER NOT ON WORKERS SHEET; ",""))&amp;IF(C1061="","NO JOB; ",IF(COUNTIF('Jobs'!$A$2:$A$61,C1061)=0,"JOB NOT ON JOBS SHEET; ",""))&amp;IF(AND(N(G1061)=0,AND(D1061&lt;&gt;"",E1061&lt;&gt;""),N(E1061)&lt;=N(D1061)),"END BEFORE START; ",IF(N(M1061)&lt;=0,"NO HOURS; ",""))&amp;IF(AND(N(A1061)&gt;0,B1061&lt;&gt;"",COUNTIFS('Time Entries'!$A$2:$A$1500,A1061,'Time Entries'!$B$2:$B$1500,B1061,'Time Entries'!$C$2:$C$1500,C1061,'Time Entries'!$M$2:$M$1500,M1061)&gt;1),"POSSIBLE DUPLICATE; ","")&amp;IF(AND(N(A1061)&gt;0,B1061&lt;&gt;"",N('Settings'!$B$2)&gt;0,SUMIFS('Time Entries'!$M$2:$M$1500,'Time Entries'!$A$2:$A$1500,A1061,'Time Entries'!$B$2:$B$1500,B1061)&gt;N('Settings'!$B$2)),"LONG DAY; ","")&amp;IF(AND(N(A1061)&gt;0,N(J1061)&gt;0,N(J1061)-N(A1061)&gt;N('Settings'!$B$4)),"ENTERED LATE; ","")&amp;IF(AND(N(A1061)&gt;0,K1061="",TODAY()-N(A1061)&gt;=N('Settings'!$B$5)),"NOT APPROVED; ","")="","",LEFT(IF(N(A1061)=0,"NO DATE; ",IF(A1061&gt;TODAY(),"FUTURE DATE; ",""))&amp;IF(B1061="","NO WORKER; ",IF(COUNTIF('Workers'!$A$2:$A$61,B1061)=0,"WORKER NOT ON WORKERS SHEET; ",""))&amp;IF(C1061="","NO JOB; ",IF(COUNTIF('Jobs'!$A$2:$A$61,C1061)=0,"JOB NOT ON JOBS SHEET; ",""))&amp;IF(AND(N(G1061)=0,AND(D1061&lt;&gt;"",E1061&lt;&gt;""),N(E1061)&lt;=N(D1061)),"END BEFORE START; ",IF(N(M1061)&lt;=0,"NO HOURS; ",""))&amp;IF(AND(N(A1061)&gt;0,B1061&lt;&gt;"",COUNTIFS('Time Entries'!$A$2:$A$1500,A1061,'Time Entries'!$B$2:$B$1500,B1061,'Time Entries'!$C$2:$C$1500,C1061,'Time Entries'!$M$2:$M$1500,M1061)&gt;1),"POSSIBLE DUPLICATE; ","")&amp;IF(AND(N(A1061)&gt;0,B1061&lt;&gt;"",N('Settings'!$B$2)&gt;0,SUMIFS('Time Entries'!$M$2:$M$1500,'Time Entries'!$A$2:$A$1500,A1061,'Time Entries'!$B$2:$B$1500,B1061)&gt;N('Settings'!$B$2)),"LONG DAY; ","")&amp;IF(AND(N(A1061)&gt;0,N(J1061)&gt;0,N(J1061)-N(A1061)&gt;N('Settings'!$B$4)),"ENTERED LATE; ","")&amp;IF(AND(N(A1061)&gt;0,K1061="",TODAY()-N(A1061)&gt;=N('Settings'!$B$5)),"NOT APPROVED; ",""),LEN(IF(N(A1061)=0,"NO DATE; ",IF(A1061&gt;TODAY(),"FUTURE DATE; ",""))&amp;IF(B1061="","NO WORKER; ",IF(COUNTIF('Workers'!$A$2:$A$61,B1061)=0,"WORKER NOT ON WORKERS SHEET; ",""))&amp;IF(C1061="","NO JOB; ",IF(COUNTIF('Jobs'!$A$2:$A$61,C1061)=0,"JOB NOT ON JOBS SHEET; ",""))&amp;IF(AND(N(G1061)=0,AND(D1061&lt;&gt;"",E1061&lt;&gt;""),N(E1061)&lt;=N(D1061)),"END BEFORE START; ",IF(N(M1061)&lt;=0,"NO HOURS; ",""))&amp;IF(AND(N(A1061)&gt;0,B1061&lt;&gt;"",COUNTIFS('Time Entries'!$A$2:$A$1500,A1061,'Time Entries'!$B$2:$B$1500,B1061,'Time Entries'!$C$2:$C$1500,C1061,'Time Entries'!$M$2:$M$1500,M1061)&gt;1),"POSSIBLE DUPLICATE; ","")&amp;IF(AND(N(A1061)&gt;0,B1061&lt;&gt;"",N('Settings'!$B$2)&gt;0,SUMIFS('Time Entries'!$M$2:$M$1500,'Time Entries'!$A$2:$A$1500,A1061,'Time Entries'!$B$2:$B$1500,B1061)&gt;N('Settings'!$B$2)),"LONG DAY; ","")&amp;IF(AND(N(A1061)&gt;0,N(J1061)&gt;0,N(J1061)-N(A1061)&gt;N('Settings'!$B$4)),"ENTERED LATE; ","")&amp;IF(AND(N(A1061)&gt;0,K1061="",TODAY()-N(A1061)&gt;=N('Settings'!$B$5)),"NOT APPROVED; ",""))-2)))</f>
        <v/>
      </c>
    </row>
    <row r="1062">
      <c r="A1062" s="6" t="n"/>
      <c r="D1062" s="7" t="n"/>
      <c r="E1062" s="7" t="n"/>
      <c r="J1062" s="6" t="n"/>
      <c r="L1062" s="8" t="n"/>
      <c r="M1062" s="9">
        <f>IF(NOT(OR(A1062&lt;&gt;"",B1062&lt;&gt;"",C1062&lt;&gt;"")),"",IF(N(G1062)&gt;0,N(G1062),IF(AND(AND(D1062&lt;&gt;"",E1062&lt;&gt;""),N(E1062)&gt;N(D1062)),ROUND((N(E1062)-N(D1062))*24-N(F1062)/60,2),"")))</f>
        <v/>
      </c>
      <c r="N1062" s="6">
        <f>IF(N(A1062)=0,"",A1062-WEEKDAY(A1062,3))</f>
        <v/>
      </c>
      <c r="O1062" s="8">
        <f>IF(NOT(OR(A1062&lt;&gt;"",B1062&lt;&gt;"",C1062&lt;&gt;"")),"",IF(IF(N(A1062)=0,"NO DATE; ",IF(A1062&gt;TODAY(),"FUTURE DATE; ",""))&amp;IF(B1062="","NO WORKER; ",IF(COUNTIF('Workers'!$A$2:$A$61,B1062)=0,"WORKER NOT ON WORKERS SHEET; ",""))&amp;IF(C1062="","NO JOB; ",IF(COUNTIF('Jobs'!$A$2:$A$61,C1062)=0,"JOB NOT ON JOBS SHEET; ",""))&amp;IF(AND(N(G1062)=0,AND(D1062&lt;&gt;"",E1062&lt;&gt;""),N(E1062)&lt;=N(D1062)),"END BEFORE START; ",IF(N(M1062)&lt;=0,"NO HOURS; ",""))&amp;IF(AND(N(A1062)&gt;0,B1062&lt;&gt;"",COUNTIFS('Time Entries'!$A$2:$A$1500,A1062,'Time Entries'!$B$2:$B$1500,B1062,'Time Entries'!$C$2:$C$1500,C1062,'Time Entries'!$M$2:$M$1500,M1062)&gt;1),"POSSIBLE DUPLICATE; ","")&amp;IF(AND(N(A1062)&gt;0,B1062&lt;&gt;"",N('Settings'!$B$2)&gt;0,SUMIFS('Time Entries'!$M$2:$M$1500,'Time Entries'!$A$2:$A$1500,A1062,'Time Entries'!$B$2:$B$1500,B1062)&gt;N('Settings'!$B$2)),"LONG DAY; ","")&amp;IF(AND(N(A1062)&gt;0,N(J1062)&gt;0,N(J1062)-N(A1062)&gt;N('Settings'!$B$4)),"ENTERED LATE; ","")&amp;IF(AND(N(A1062)&gt;0,K1062="",TODAY()-N(A1062)&gt;=N('Settings'!$B$5)),"NOT APPROVED; ","")="","",LEFT(IF(N(A1062)=0,"NO DATE; ",IF(A1062&gt;TODAY(),"FUTURE DATE; ",""))&amp;IF(B1062="","NO WORKER; ",IF(COUNTIF('Workers'!$A$2:$A$61,B1062)=0,"WORKER NOT ON WORKERS SHEET; ",""))&amp;IF(C1062="","NO JOB; ",IF(COUNTIF('Jobs'!$A$2:$A$61,C1062)=0,"JOB NOT ON JOBS SHEET; ",""))&amp;IF(AND(N(G1062)=0,AND(D1062&lt;&gt;"",E1062&lt;&gt;""),N(E1062)&lt;=N(D1062)),"END BEFORE START; ",IF(N(M1062)&lt;=0,"NO HOURS; ",""))&amp;IF(AND(N(A1062)&gt;0,B1062&lt;&gt;"",COUNTIFS('Time Entries'!$A$2:$A$1500,A1062,'Time Entries'!$B$2:$B$1500,B1062,'Time Entries'!$C$2:$C$1500,C1062,'Time Entries'!$M$2:$M$1500,M1062)&gt;1),"POSSIBLE DUPLICATE; ","")&amp;IF(AND(N(A1062)&gt;0,B1062&lt;&gt;"",N('Settings'!$B$2)&gt;0,SUMIFS('Time Entries'!$M$2:$M$1500,'Time Entries'!$A$2:$A$1500,A1062,'Time Entries'!$B$2:$B$1500,B1062)&gt;N('Settings'!$B$2)),"LONG DAY; ","")&amp;IF(AND(N(A1062)&gt;0,N(J1062)&gt;0,N(J1062)-N(A1062)&gt;N('Settings'!$B$4)),"ENTERED LATE; ","")&amp;IF(AND(N(A1062)&gt;0,K1062="",TODAY()-N(A1062)&gt;=N('Settings'!$B$5)),"NOT APPROVED; ",""),LEN(IF(N(A1062)=0,"NO DATE; ",IF(A1062&gt;TODAY(),"FUTURE DATE; ",""))&amp;IF(B1062="","NO WORKER; ",IF(COUNTIF('Workers'!$A$2:$A$61,B1062)=0,"WORKER NOT ON WORKERS SHEET; ",""))&amp;IF(C1062="","NO JOB; ",IF(COUNTIF('Jobs'!$A$2:$A$61,C1062)=0,"JOB NOT ON JOBS SHEET; ",""))&amp;IF(AND(N(G1062)=0,AND(D1062&lt;&gt;"",E1062&lt;&gt;""),N(E1062)&lt;=N(D1062)),"END BEFORE START; ",IF(N(M1062)&lt;=0,"NO HOURS; ",""))&amp;IF(AND(N(A1062)&gt;0,B1062&lt;&gt;"",COUNTIFS('Time Entries'!$A$2:$A$1500,A1062,'Time Entries'!$B$2:$B$1500,B1062,'Time Entries'!$C$2:$C$1500,C1062,'Time Entries'!$M$2:$M$1500,M1062)&gt;1),"POSSIBLE DUPLICATE; ","")&amp;IF(AND(N(A1062)&gt;0,B1062&lt;&gt;"",N('Settings'!$B$2)&gt;0,SUMIFS('Time Entries'!$M$2:$M$1500,'Time Entries'!$A$2:$A$1500,A1062,'Time Entries'!$B$2:$B$1500,B1062)&gt;N('Settings'!$B$2)),"LONG DAY; ","")&amp;IF(AND(N(A1062)&gt;0,N(J1062)&gt;0,N(J1062)-N(A1062)&gt;N('Settings'!$B$4)),"ENTERED LATE; ","")&amp;IF(AND(N(A1062)&gt;0,K1062="",TODAY()-N(A1062)&gt;=N('Settings'!$B$5)),"NOT APPROVED; ",""))-2)))</f>
        <v/>
      </c>
    </row>
    <row r="1063">
      <c r="A1063" s="6" t="n"/>
      <c r="D1063" s="7" t="n"/>
      <c r="E1063" s="7" t="n"/>
      <c r="J1063" s="6" t="n"/>
      <c r="L1063" s="8" t="n"/>
      <c r="M1063" s="9">
        <f>IF(NOT(OR(A1063&lt;&gt;"",B1063&lt;&gt;"",C1063&lt;&gt;"")),"",IF(N(G1063)&gt;0,N(G1063),IF(AND(AND(D1063&lt;&gt;"",E1063&lt;&gt;""),N(E1063)&gt;N(D1063)),ROUND((N(E1063)-N(D1063))*24-N(F1063)/60,2),"")))</f>
        <v/>
      </c>
      <c r="N1063" s="6">
        <f>IF(N(A1063)=0,"",A1063-WEEKDAY(A1063,3))</f>
        <v/>
      </c>
      <c r="O1063" s="8">
        <f>IF(NOT(OR(A1063&lt;&gt;"",B1063&lt;&gt;"",C1063&lt;&gt;"")),"",IF(IF(N(A1063)=0,"NO DATE; ",IF(A1063&gt;TODAY(),"FUTURE DATE; ",""))&amp;IF(B1063="","NO WORKER; ",IF(COUNTIF('Workers'!$A$2:$A$61,B1063)=0,"WORKER NOT ON WORKERS SHEET; ",""))&amp;IF(C1063="","NO JOB; ",IF(COUNTIF('Jobs'!$A$2:$A$61,C1063)=0,"JOB NOT ON JOBS SHEET; ",""))&amp;IF(AND(N(G1063)=0,AND(D1063&lt;&gt;"",E1063&lt;&gt;""),N(E1063)&lt;=N(D1063)),"END BEFORE START; ",IF(N(M1063)&lt;=0,"NO HOURS; ",""))&amp;IF(AND(N(A1063)&gt;0,B1063&lt;&gt;"",COUNTIFS('Time Entries'!$A$2:$A$1500,A1063,'Time Entries'!$B$2:$B$1500,B1063,'Time Entries'!$C$2:$C$1500,C1063,'Time Entries'!$M$2:$M$1500,M1063)&gt;1),"POSSIBLE DUPLICATE; ","")&amp;IF(AND(N(A1063)&gt;0,B1063&lt;&gt;"",N('Settings'!$B$2)&gt;0,SUMIFS('Time Entries'!$M$2:$M$1500,'Time Entries'!$A$2:$A$1500,A1063,'Time Entries'!$B$2:$B$1500,B1063)&gt;N('Settings'!$B$2)),"LONG DAY; ","")&amp;IF(AND(N(A1063)&gt;0,N(J1063)&gt;0,N(J1063)-N(A1063)&gt;N('Settings'!$B$4)),"ENTERED LATE; ","")&amp;IF(AND(N(A1063)&gt;0,K1063="",TODAY()-N(A1063)&gt;=N('Settings'!$B$5)),"NOT APPROVED; ","")="","",LEFT(IF(N(A1063)=0,"NO DATE; ",IF(A1063&gt;TODAY(),"FUTURE DATE; ",""))&amp;IF(B1063="","NO WORKER; ",IF(COUNTIF('Workers'!$A$2:$A$61,B1063)=0,"WORKER NOT ON WORKERS SHEET; ",""))&amp;IF(C1063="","NO JOB; ",IF(COUNTIF('Jobs'!$A$2:$A$61,C1063)=0,"JOB NOT ON JOBS SHEET; ",""))&amp;IF(AND(N(G1063)=0,AND(D1063&lt;&gt;"",E1063&lt;&gt;""),N(E1063)&lt;=N(D1063)),"END BEFORE START; ",IF(N(M1063)&lt;=0,"NO HOURS; ",""))&amp;IF(AND(N(A1063)&gt;0,B1063&lt;&gt;"",COUNTIFS('Time Entries'!$A$2:$A$1500,A1063,'Time Entries'!$B$2:$B$1500,B1063,'Time Entries'!$C$2:$C$1500,C1063,'Time Entries'!$M$2:$M$1500,M1063)&gt;1),"POSSIBLE DUPLICATE; ","")&amp;IF(AND(N(A1063)&gt;0,B1063&lt;&gt;"",N('Settings'!$B$2)&gt;0,SUMIFS('Time Entries'!$M$2:$M$1500,'Time Entries'!$A$2:$A$1500,A1063,'Time Entries'!$B$2:$B$1500,B1063)&gt;N('Settings'!$B$2)),"LONG DAY; ","")&amp;IF(AND(N(A1063)&gt;0,N(J1063)&gt;0,N(J1063)-N(A1063)&gt;N('Settings'!$B$4)),"ENTERED LATE; ","")&amp;IF(AND(N(A1063)&gt;0,K1063="",TODAY()-N(A1063)&gt;=N('Settings'!$B$5)),"NOT APPROVED; ",""),LEN(IF(N(A1063)=0,"NO DATE; ",IF(A1063&gt;TODAY(),"FUTURE DATE; ",""))&amp;IF(B1063="","NO WORKER; ",IF(COUNTIF('Workers'!$A$2:$A$61,B1063)=0,"WORKER NOT ON WORKERS SHEET; ",""))&amp;IF(C1063="","NO JOB; ",IF(COUNTIF('Jobs'!$A$2:$A$61,C1063)=0,"JOB NOT ON JOBS SHEET; ",""))&amp;IF(AND(N(G1063)=0,AND(D1063&lt;&gt;"",E1063&lt;&gt;""),N(E1063)&lt;=N(D1063)),"END BEFORE START; ",IF(N(M1063)&lt;=0,"NO HOURS; ",""))&amp;IF(AND(N(A1063)&gt;0,B1063&lt;&gt;"",COUNTIFS('Time Entries'!$A$2:$A$1500,A1063,'Time Entries'!$B$2:$B$1500,B1063,'Time Entries'!$C$2:$C$1500,C1063,'Time Entries'!$M$2:$M$1500,M1063)&gt;1),"POSSIBLE DUPLICATE; ","")&amp;IF(AND(N(A1063)&gt;0,B1063&lt;&gt;"",N('Settings'!$B$2)&gt;0,SUMIFS('Time Entries'!$M$2:$M$1500,'Time Entries'!$A$2:$A$1500,A1063,'Time Entries'!$B$2:$B$1500,B1063)&gt;N('Settings'!$B$2)),"LONG DAY; ","")&amp;IF(AND(N(A1063)&gt;0,N(J1063)&gt;0,N(J1063)-N(A1063)&gt;N('Settings'!$B$4)),"ENTERED LATE; ","")&amp;IF(AND(N(A1063)&gt;0,K1063="",TODAY()-N(A1063)&gt;=N('Settings'!$B$5)),"NOT APPROVED; ",""))-2)))</f>
        <v/>
      </c>
    </row>
    <row r="1064">
      <c r="A1064" s="6" t="n"/>
      <c r="D1064" s="7" t="n"/>
      <c r="E1064" s="7" t="n"/>
      <c r="J1064" s="6" t="n"/>
      <c r="L1064" s="8" t="n"/>
      <c r="M1064" s="9">
        <f>IF(NOT(OR(A1064&lt;&gt;"",B1064&lt;&gt;"",C1064&lt;&gt;"")),"",IF(N(G1064)&gt;0,N(G1064),IF(AND(AND(D1064&lt;&gt;"",E1064&lt;&gt;""),N(E1064)&gt;N(D1064)),ROUND((N(E1064)-N(D1064))*24-N(F1064)/60,2),"")))</f>
        <v/>
      </c>
      <c r="N1064" s="6">
        <f>IF(N(A1064)=0,"",A1064-WEEKDAY(A1064,3))</f>
        <v/>
      </c>
      <c r="O1064" s="8">
        <f>IF(NOT(OR(A1064&lt;&gt;"",B1064&lt;&gt;"",C1064&lt;&gt;"")),"",IF(IF(N(A1064)=0,"NO DATE; ",IF(A1064&gt;TODAY(),"FUTURE DATE; ",""))&amp;IF(B1064="","NO WORKER; ",IF(COUNTIF('Workers'!$A$2:$A$61,B1064)=0,"WORKER NOT ON WORKERS SHEET; ",""))&amp;IF(C1064="","NO JOB; ",IF(COUNTIF('Jobs'!$A$2:$A$61,C1064)=0,"JOB NOT ON JOBS SHEET; ",""))&amp;IF(AND(N(G1064)=0,AND(D1064&lt;&gt;"",E1064&lt;&gt;""),N(E1064)&lt;=N(D1064)),"END BEFORE START; ",IF(N(M1064)&lt;=0,"NO HOURS; ",""))&amp;IF(AND(N(A1064)&gt;0,B1064&lt;&gt;"",COUNTIFS('Time Entries'!$A$2:$A$1500,A1064,'Time Entries'!$B$2:$B$1500,B1064,'Time Entries'!$C$2:$C$1500,C1064,'Time Entries'!$M$2:$M$1500,M1064)&gt;1),"POSSIBLE DUPLICATE; ","")&amp;IF(AND(N(A1064)&gt;0,B1064&lt;&gt;"",N('Settings'!$B$2)&gt;0,SUMIFS('Time Entries'!$M$2:$M$1500,'Time Entries'!$A$2:$A$1500,A1064,'Time Entries'!$B$2:$B$1500,B1064)&gt;N('Settings'!$B$2)),"LONG DAY; ","")&amp;IF(AND(N(A1064)&gt;0,N(J1064)&gt;0,N(J1064)-N(A1064)&gt;N('Settings'!$B$4)),"ENTERED LATE; ","")&amp;IF(AND(N(A1064)&gt;0,K1064="",TODAY()-N(A1064)&gt;=N('Settings'!$B$5)),"NOT APPROVED; ","")="","",LEFT(IF(N(A1064)=0,"NO DATE; ",IF(A1064&gt;TODAY(),"FUTURE DATE; ",""))&amp;IF(B1064="","NO WORKER; ",IF(COUNTIF('Workers'!$A$2:$A$61,B1064)=0,"WORKER NOT ON WORKERS SHEET; ",""))&amp;IF(C1064="","NO JOB; ",IF(COUNTIF('Jobs'!$A$2:$A$61,C1064)=0,"JOB NOT ON JOBS SHEET; ",""))&amp;IF(AND(N(G1064)=0,AND(D1064&lt;&gt;"",E1064&lt;&gt;""),N(E1064)&lt;=N(D1064)),"END BEFORE START; ",IF(N(M1064)&lt;=0,"NO HOURS; ",""))&amp;IF(AND(N(A1064)&gt;0,B1064&lt;&gt;"",COUNTIFS('Time Entries'!$A$2:$A$1500,A1064,'Time Entries'!$B$2:$B$1500,B1064,'Time Entries'!$C$2:$C$1500,C1064,'Time Entries'!$M$2:$M$1500,M1064)&gt;1),"POSSIBLE DUPLICATE; ","")&amp;IF(AND(N(A1064)&gt;0,B1064&lt;&gt;"",N('Settings'!$B$2)&gt;0,SUMIFS('Time Entries'!$M$2:$M$1500,'Time Entries'!$A$2:$A$1500,A1064,'Time Entries'!$B$2:$B$1500,B1064)&gt;N('Settings'!$B$2)),"LONG DAY; ","")&amp;IF(AND(N(A1064)&gt;0,N(J1064)&gt;0,N(J1064)-N(A1064)&gt;N('Settings'!$B$4)),"ENTERED LATE; ","")&amp;IF(AND(N(A1064)&gt;0,K1064="",TODAY()-N(A1064)&gt;=N('Settings'!$B$5)),"NOT APPROVED; ",""),LEN(IF(N(A1064)=0,"NO DATE; ",IF(A1064&gt;TODAY(),"FUTURE DATE; ",""))&amp;IF(B1064="","NO WORKER; ",IF(COUNTIF('Workers'!$A$2:$A$61,B1064)=0,"WORKER NOT ON WORKERS SHEET; ",""))&amp;IF(C1064="","NO JOB; ",IF(COUNTIF('Jobs'!$A$2:$A$61,C1064)=0,"JOB NOT ON JOBS SHEET; ",""))&amp;IF(AND(N(G1064)=0,AND(D1064&lt;&gt;"",E1064&lt;&gt;""),N(E1064)&lt;=N(D1064)),"END BEFORE START; ",IF(N(M1064)&lt;=0,"NO HOURS; ",""))&amp;IF(AND(N(A1064)&gt;0,B1064&lt;&gt;"",COUNTIFS('Time Entries'!$A$2:$A$1500,A1064,'Time Entries'!$B$2:$B$1500,B1064,'Time Entries'!$C$2:$C$1500,C1064,'Time Entries'!$M$2:$M$1500,M1064)&gt;1),"POSSIBLE DUPLICATE; ","")&amp;IF(AND(N(A1064)&gt;0,B1064&lt;&gt;"",N('Settings'!$B$2)&gt;0,SUMIFS('Time Entries'!$M$2:$M$1500,'Time Entries'!$A$2:$A$1500,A1064,'Time Entries'!$B$2:$B$1500,B1064)&gt;N('Settings'!$B$2)),"LONG DAY; ","")&amp;IF(AND(N(A1064)&gt;0,N(J1064)&gt;0,N(J1064)-N(A1064)&gt;N('Settings'!$B$4)),"ENTERED LATE; ","")&amp;IF(AND(N(A1064)&gt;0,K1064="",TODAY()-N(A1064)&gt;=N('Settings'!$B$5)),"NOT APPROVED; ",""))-2)))</f>
        <v/>
      </c>
    </row>
    <row r="1065">
      <c r="A1065" s="6" t="n"/>
      <c r="D1065" s="7" t="n"/>
      <c r="E1065" s="7" t="n"/>
      <c r="J1065" s="6" t="n"/>
      <c r="L1065" s="8" t="n"/>
      <c r="M1065" s="9">
        <f>IF(NOT(OR(A1065&lt;&gt;"",B1065&lt;&gt;"",C1065&lt;&gt;"")),"",IF(N(G1065)&gt;0,N(G1065),IF(AND(AND(D1065&lt;&gt;"",E1065&lt;&gt;""),N(E1065)&gt;N(D1065)),ROUND((N(E1065)-N(D1065))*24-N(F1065)/60,2),"")))</f>
        <v/>
      </c>
      <c r="N1065" s="6">
        <f>IF(N(A1065)=0,"",A1065-WEEKDAY(A1065,3))</f>
        <v/>
      </c>
      <c r="O1065" s="8">
        <f>IF(NOT(OR(A1065&lt;&gt;"",B1065&lt;&gt;"",C1065&lt;&gt;"")),"",IF(IF(N(A1065)=0,"NO DATE; ",IF(A1065&gt;TODAY(),"FUTURE DATE; ",""))&amp;IF(B1065="","NO WORKER; ",IF(COUNTIF('Workers'!$A$2:$A$61,B1065)=0,"WORKER NOT ON WORKERS SHEET; ",""))&amp;IF(C1065="","NO JOB; ",IF(COUNTIF('Jobs'!$A$2:$A$61,C1065)=0,"JOB NOT ON JOBS SHEET; ",""))&amp;IF(AND(N(G1065)=0,AND(D1065&lt;&gt;"",E1065&lt;&gt;""),N(E1065)&lt;=N(D1065)),"END BEFORE START; ",IF(N(M1065)&lt;=0,"NO HOURS; ",""))&amp;IF(AND(N(A1065)&gt;0,B1065&lt;&gt;"",COUNTIFS('Time Entries'!$A$2:$A$1500,A1065,'Time Entries'!$B$2:$B$1500,B1065,'Time Entries'!$C$2:$C$1500,C1065,'Time Entries'!$M$2:$M$1500,M1065)&gt;1),"POSSIBLE DUPLICATE; ","")&amp;IF(AND(N(A1065)&gt;0,B1065&lt;&gt;"",N('Settings'!$B$2)&gt;0,SUMIFS('Time Entries'!$M$2:$M$1500,'Time Entries'!$A$2:$A$1500,A1065,'Time Entries'!$B$2:$B$1500,B1065)&gt;N('Settings'!$B$2)),"LONG DAY; ","")&amp;IF(AND(N(A1065)&gt;0,N(J1065)&gt;0,N(J1065)-N(A1065)&gt;N('Settings'!$B$4)),"ENTERED LATE; ","")&amp;IF(AND(N(A1065)&gt;0,K1065="",TODAY()-N(A1065)&gt;=N('Settings'!$B$5)),"NOT APPROVED; ","")="","",LEFT(IF(N(A1065)=0,"NO DATE; ",IF(A1065&gt;TODAY(),"FUTURE DATE; ",""))&amp;IF(B1065="","NO WORKER; ",IF(COUNTIF('Workers'!$A$2:$A$61,B1065)=0,"WORKER NOT ON WORKERS SHEET; ",""))&amp;IF(C1065="","NO JOB; ",IF(COUNTIF('Jobs'!$A$2:$A$61,C1065)=0,"JOB NOT ON JOBS SHEET; ",""))&amp;IF(AND(N(G1065)=0,AND(D1065&lt;&gt;"",E1065&lt;&gt;""),N(E1065)&lt;=N(D1065)),"END BEFORE START; ",IF(N(M1065)&lt;=0,"NO HOURS; ",""))&amp;IF(AND(N(A1065)&gt;0,B1065&lt;&gt;"",COUNTIFS('Time Entries'!$A$2:$A$1500,A1065,'Time Entries'!$B$2:$B$1500,B1065,'Time Entries'!$C$2:$C$1500,C1065,'Time Entries'!$M$2:$M$1500,M1065)&gt;1),"POSSIBLE DUPLICATE; ","")&amp;IF(AND(N(A1065)&gt;0,B1065&lt;&gt;"",N('Settings'!$B$2)&gt;0,SUMIFS('Time Entries'!$M$2:$M$1500,'Time Entries'!$A$2:$A$1500,A1065,'Time Entries'!$B$2:$B$1500,B1065)&gt;N('Settings'!$B$2)),"LONG DAY; ","")&amp;IF(AND(N(A1065)&gt;0,N(J1065)&gt;0,N(J1065)-N(A1065)&gt;N('Settings'!$B$4)),"ENTERED LATE; ","")&amp;IF(AND(N(A1065)&gt;0,K1065="",TODAY()-N(A1065)&gt;=N('Settings'!$B$5)),"NOT APPROVED; ",""),LEN(IF(N(A1065)=0,"NO DATE; ",IF(A1065&gt;TODAY(),"FUTURE DATE; ",""))&amp;IF(B1065="","NO WORKER; ",IF(COUNTIF('Workers'!$A$2:$A$61,B1065)=0,"WORKER NOT ON WORKERS SHEET; ",""))&amp;IF(C1065="","NO JOB; ",IF(COUNTIF('Jobs'!$A$2:$A$61,C1065)=0,"JOB NOT ON JOBS SHEET; ",""))&amp;IF(AND(N(G1065)=0,AND(D1065&lt;&gt;"",E1065&lt;&gt;""),N(E1065)&lt;=N(D1065)),"END BEFORE START; ",IF(N(M1065)&lt;=0,"NO HOURS; ",""))&amp;IF(AND(N(A1065)&gt;0,B1065&lt;&gt;"",COUNTIFS('Time Entries'!$A$2:$A$1500,A1065,'Time Entries'!$B$2:$B$1500,B1065,'Time Entries'!$C$2:$C$1500,C1065,'Time Entries'!$M$2:$M$1500,M1065)&gt;1),"POSSIBLE DUPLICATE; ","")&amp;IF(AND(N(A1065)&gt;0,B1065&lt;&gt;"",N('Settings'!$B$2)&gt;0,SUMIFS('Time Entries'!$M$2:$M$1500,'Time Entries'!$A$2:$A$1500,A1065,'Time Entries'!$B$2:$B$1500,B1065)&gt;N('Settings'!$B$2)),"LONG DAY; ","")&amp;IF(AND(N(A1065)&gt;0,N(J1065)&gt;0,N(J1065)-N(A1065)&gt;N('Settings'!$B$4)),"ENTERED LATE; ","")&amp;IF(AND(N(A1065)&gt;0,K1065="",TODAY()-N(A1065)&gt;=N('Settings'!$B$5)),"NOT APPROVED; ",""))-2)))</f>
        <v/>
      </c>
    </row>
    <row r="1066">
      <c r="A1066" s="6" t="n"/>
      <c r="D1066" s="7" t="n"/>
      <c r="E1066" s="7" t="n"/>
      <c r="J1066" s="6" t="n"/>
      <c r="L1066" s="8" t="n"/>
      <c r="M1066" s="9">
        <f>IF(NOT(OR(A1066&lt;&gt;"",B1066&lt;&gt;"",C1066&lt;&gt;"")),"",IF(N(G1066)&gt;0,N(G1066),IF(AND(AND(D1066&lt;&gt;"",E1066&lt;&gt;""),N(E1066)&gt;N(D1066)),ROUND((N(E1066)-N(D1066))*24-N(F1066)/60,2),"")))</f>
        <v/>
      </c>
      <c r="N1066" s="6">
        <f>IF(N(A1066)=0,"",A1066-WEEKDAY(A1066,3))</f>
        <v/>
      </c>
      <c r="O1066" s="8">
        <f>IF(NOT(OR(A1066&lt;&gt;"",B1066&lt;&gt;"",C1066&lt;&gt;"")),"",IF(IF(N(A1066)=0,"NO DATE; ",IF(A1066&gt;TODAY(),"FUTURE DATE; ",""))&amp;IF(B1066="","NO WORKER; ",IF(COUNTIF('Workers'!$A$2:$A$61,B1066)=0,"WORKER NOT ON WORKERS SHEET; ",""))&amp;IF(C1066="","NO JOB; ",IF(COUNTIF('Jobs'!$A$2:$A$61,C1066)=0,"JOB NOT ON JOBS SHEET; ",""))&amp;IF(AND(N(G1066)=0,AND(D1066&lt;&gt;"",E1066&lt;&gt;""),N(E1066)&lt;=N(D1066)),"END BEFORE START; ",IF(N(M1066)&lt;=0,"NO HOURS; ",""))&amp;IF(AND(N(A1066)&gt;0,B1066&lt;&gt;"",COUNTIFS('Time Entries'!$A$2:$A$1500,A1066,'Time Entries'!$B$2:$B$1500,B1066,'Time Entries'!$C$2:$C$1500,C1066,'Time Entries'!$M$2:$M$1500,M1066)&gt;1),"POSSIBLE DUPLICATE; ","")&amp;IF(AND(N(A1066)&gt;0,B1066&lt;&gt;"",N('Settings'!$B$2)&gt;0,SUMIFS('Time Entries'!$M$2:$M$1500,'Time Entries'!$A$2:$A$1500,A1066,'Time Entries'!$B$2:$B$1500,B1066)&gt;N('Settings'!$B$2)),"LONG DAY; ","")&amp;IF(AND(N(A1066)&gt;0,N(J1066)&gt;0,N(J1066)-N(A1066)&gt;N('Settings'!$B$4)),"ENTERED LATE; ","")&amp;IF(AND(N(A1066)&gt;0,K1066="",TODAY()-N(A1066)&gt;=N('Settings'!$B$5)),"NOT APPROVED; ","")="","",LEFT(IF(N(A1066)=0,"NO DATE; ",IF(A1066&gt;TODAY(),"FUTURE DATE; ",""))&amp;IF(B1066="","NO WORKER; ",IF(COUNTIF('Workers'!$A$2:$A$61,B1066)=0,"WORKER NOT ON WORKERS SHEET; ",""))&amp;IF(C1066="","NO JOB; ",IF(COUNTIF('Jobs'!$A$2:$A$61,C1066)=0,"JOB NOT ON JOBS SHEET; ",""))&amp;IF(AND(N(G1066)=0,AND(D1066&lt;&gt;"",E1066&lt;&gt;""),N(E1066)&lt;=N(D1066)),"END BEFORE START; ",IF(N(M1066)&lt;=0,"NO HOURS; ",""))&amp;IF(AND(N(A1066)&gt;0,B1066&lt;&gt;"",COUNTIFS('Time Entries'!$A$2:$A$1500,A1066,'Time Entries'!$B$2:$B$1500,B1066,'Time Entries'!$C$2:$C$1500,C1066,'Time Entries'!$M$2:$M$1500,M1066)&gt;1),"POSSIBLE DUPLICATE; ","")&amp;IF(AND(N(A1066)&gt;0,B1066&lt;&gt;"",N('Settings'!$B$2)&gt;0,SUMIFS('Time Entries'!$M$2:$M$1500,'Time Entries'!$A$2:$A$1500,A1066,'Time Entries'!$B$2:$B$1500,B1066)&gt;N('Settings'!$B$2)),"LONG DAY; ","")&amp;IF(AND(N(A1066)&gt;0,N(J1066)&gt;0,N(J1066)-N(A1066)&gt;N('Settings'!$B$4)),"ENTERED LATE; ","")&amp;IF(AND(N(A1066)&gt;0,K1066="",TODAY()-N(A1066)&gt;=N('Settings'!$B$5)),"NOT APPROVED; ",""),LEN(IF(N(A1066)=0,"NO DATE; ",IF(A1066&gt;TODAY(),"FUTURE DATE; ",""))&amp;IF(B1066="","NO WORKER; ",IF(COUNTIF('Workers'!$A$2:$A$61,B1066)=0,"WORKER NOT ON WORKERS SHEET; ",""))&amp;IF(C1066="","NO JOB; ",IF(COUNTIF('Jobs'!$A$2:$A$61,C1066)=0,"JOB NOT ON JOBS SHEET; ",""))&amp;IF(AND(N(G1066)=0,AND(D1066&lt;&gt;"",E1066&lt;&gt;""),N(E1066)&lt;=N(D1066)),"END BEFORE START; ",IF(N(M1066)&lt;=0,"NO HOURS; ",""))&amp;IF(AND(N(A1066)&gt;0,B1066&lt;&gt;"",COUNTIFS('Time Entries'!$A$2:$A$1500,A1066,'Time Entries'!$B$2:$B$1500,B1066,'Time Entries'!$C$2:$C$1500,C1066,'Time Entries'!$M$2:$M$1500,M1066)&gt;1),"POSSIBLE DUPLICATE; ","")&amp;IF(AND(N(A1066)&gt;0,B1066&lt;&gt;"",N('Settings'!$B$2)&gt;0,SUMIFS('Time Entries'!$M$2:$M$1500,'Time Entries'!$A$2:$A$1500,A1066,'Time Entries'!$B$2:$B$1500,B1066)&gt;N('Settings'!$B$2)),"LONG DAY; ","")&amp;IF(AND(N(A1066)&gt;0,N(J1066)&gt;0,N(J1066)-N(A1066)&gt;N('Settings'!$B$4)),"ENTERED LATE; ","")&amp;IF(AND(N(A1066)&gt;0,K1066="",TODAY()-N(A1066)&gt;=N('Settings'!$B$5)),"NOT APPROVED; ",""))-2)))</f>
        <v/>
      </c>
    </row>
    <row r="1067">
      <c r="A1067" s="6" t="n"/>
      <c r="D1067" s="7" t="n"/>
      <c r="E1067" s="7" t="n"/>
      <c r="J1067" s="6" t="n"/>
      <c r="L1067" s="8" t="n"/>
      <c r="M1067" s="9">
        <f>IF(NOT(OR(A1067&lt;&gt;"",B1067&lt;&gt;"",C1067&lt;&gt;"")),"",IF(N(G1067)&gt;0,N(G1067),IF(AND(AND(D1067&lt;&gt;"",E1067&lt;&gt;""),N(E1067)&gt;N(D1067)),ROUND((N(E1067)-N(D1067))*24-N(F1067)/60,2),"")))</f>
        <v/>
      </c>
      <c r="N1067" s="6">
        <f>IF(N(A1067)=0,"",A1067-WEEKDAY(A1067,3))</f>
        <v/>
      </c>
      <c r="O1067" s="8">
        <f>IF(NOT(OR(A1067&lt;&gt;"",B1067&lt;&gt;"",C1067&lt;&gt;"")),"",IF(IF(N(A1067)=0,"NO DATE; ",IF(A1067&gt;TODAY(),"FUTURE DATE; ",""))&amp;IF(B1067="","NO WORKER; ",IF(COUNTIF('Workers'!$A$2:$A$61,B1067)=0,"WORKER NOT ON WORKERS SHEET; ",""))&amp;IF(C1067="","NO JOB; ",IF(COUNTIF('Jobs'!$A$2:$A$61,C1067)=0,"JOB NOT ON JOBS SHEET; ",""))&amp;IF(AND(N(G1067)=0,AND(D1067&lt;&gt;"",E1067&lt;&gt;""),N(E1067)&lt;=N(D1067)),"END BEFORE START; ",IF(N(M1067)&lt;=0,"NO HOURS; ",""))&amp;IF(AND(N(A1067)&gt;0,B1067&lt;&gt;"",COUNTIFS('Time Entries'!$A$2:$A$1500,A1067,'Time Entries'!$B$2:$B$1500,B1067,'Time Entries'!$C$2:$C$1500,C1067,'Time Entries'!$M$2:$M$1500,M1067)&gt;1),"POSSIBLE DUPLICATE; ","")&amp;IF(AND(N(A1067)&gt;0,B1067&lt;&gt;"",N('Settings'!$B$2)&gt;0,SUMIFS('Time Entries'!$M$2:$M$1500,'Time Entries'!$A$2:$A$1500,A1067,'Time Entries'!$B$2:$B$1500,B1067)&gt;N('Settings'!$B$2)),"LONG DAY; ","")&amp;IF(AND(N(A1067)&gt;0,N(J1067)&gt;0,N(J1067)-N(A1067)&gt;N('Settings'!$B$4)),"ENTERED LATE; ","")&amp;IF(AND(N(A1067)&gt;0,K1067="",TODAY()-N(A1067)&gt;=N('Settings'!$B$5)),"NOT APPROVED; ","")="","",LEFT(IF(N(A1067)=0,"NO DATE; ",IF(A1067&gt;TODAY(),"FUTURE DATE; ",""))&amp;IF(B1067="","NO WORKER; ",IF(COUNTIF('Workers'!$A$2:$A$61,B1067)=0,"WORKER NOT ON WORKERS SHEET; ",""))&amp;IF(C1067="","NO JOB; ",IF(COUNTIF('Jobs'!$A$2:$A$61,C1067)=0,"JOB NOT ON JOBS SHEET; ",""))&amp;IF(AND(N(G1067)=0,AND(D1067&lt;&gt;"",E1067&lt;&gt;""),N(E1067)&lt;=N(D1067)),"END BEFORE START; ",IF(N(M1067)&lt;=0,"NO HOURS; ",""))&amp;IF(AND(N(A1067)&gt;0,B1067&lt;&gt;"",COUNTIFS('Time Entries'!$A$2:$A$1500,A1067,'Time Entries'!$B$2:$B$1500,B1067,'Time Entries'!$C$2:$C$1500,C1067,'Time Entries'!$M$2:$M$1500,M1067)&gt;1),"POSSIBLE DUPLICATE; ","")&amp;IF(AND(N(A1067)&gt;0,B1067&lt;&gt;"",N('Settings'!$B$2)&gt;0,SUMIFS('Time Entries'!$M$2:$M$1500,'Time Entries'!$A$2:$A$1500,A1067,'Time Entries'!$B$2:$B$1500,B1067)&gt;N('Settings'!$B$2)),"LONG DAY; ","")&amp;IF(AND(N(A1067)&gt;0,N(J1067)&gt;0,N(J1067)-N(A1067)&gt;N('Settings'!$B$4)),"ENTERED LATE; ","")&amp;IF(AND(N(A1067)&gt;0,K1067="",TODAY()-N(A1067)&gt;=N('Settings'!$B$5)),"NOT APPROVED; ",""),LEN(IF(N(A1067)=0,"NO DATE; ",IF(A1067&gt;TODAY(),"FUTURE DATE; ",""))&amp;IF(B1067="","NO WORKER; ",IF(COUNTIF('Workers'!$A$2:$A$61,B1067)=0,"WORKER NOT ON WORKERS SHEET; ",""))&amp;IF(C1067="","NO JOB; ",IF(COUNTIF('Jobs'!$A$2:$A$61,C1067)=0,"JOB NOT ON JOBS SHEET; ",""))&amp;IF(AND(N(G1067)=0,AND(D1067&lt;&gt;"",E1067&lt;&gt;""),N(E1067)&lt;=N(D1067)),"END BEFORE START; ",IF(N(M1067)&lt;=0,"NO HOURS; ",""))&amp;IF(AND(N(A1067)&gt;0,B1067&lt;&gt;"",COUNTIFS('Time Entries'!$A$2:$A$1500,A1067,'Time Entries'!$B$2:$B$1500,B1067,'Time Entries'!$C$2:$C$1500,C1067,'Time Entries'!$M$2:$M$1500,M1067)&gt;1),"POSSIBLE DUPLICATE; ","")&amp;IF(AND(N(A1067)&gt;0,B1067&lt;&gt;"",N('Settings'!$B$2)&gt;0,SUMIFS('Time Entries'!$M$2:$M$1500,'Time Entries'!$A$2:$A$1500,A1067,'Time Entries'!$B$2:$B$1500,B1067)&gt;N('Settings'!$B$2)),"LONG DAY; ","")&amp;IF(AND(N(A1067)&gt;0,N(J1067)&gt;0,N(J1067)-N(A1067)&gt;N('Settings'!$B$4)),"ENTERED LATE; ","")&amp;IF(AND(N(A1067)&gt;0,K1067="",TODAY()-N(A1067)&gt;=N('Settings'!$B$5)),"NOT APPROVED; ",""))-2)))</f>
        <v/>
      </c>
    </row>
    <row r="1068">
      <c r="A1068" s="6" t="n"/>
      <c r="D1068" s="7" t="n"/>
      <c r="E1068" s="7" t="n"/>
      <c r="J1068" s="6" t="n"/>
      <c r="L1068" s="8" t="n"/>
      <c r="M1068" s="9">
        <f>IF(NOT(OR(A1068&lt;&gt;"",B1068&lt;&gt;"",C1068&lt;&gt;"")),"",IF(N(G1068)&gt;0,N(G1068),IF(AND(AND(D1068&lt;&gt;"",E1068&lt;&gt;""),N(E1068)&gt;N(D1068)),ROUND((N(E1068)-N(D1068))*24-N(F1068)/60,2),"")))</f>
        <v/>
      </c>
      <c r="N1068" s="6">
        <f>IF(N(A1068)=0,"",A1068-WEEKDAY(A1068,3))</f>
        <v/>
      </c>
      <c r="O1068" s="8">
        <f>IF(NOT(OR(A1068&lt;&gt;"",B1068&lt;&gt;"",C1068&lt;&gt;"")),"",IF(IF(N(A1068)=0,"NO DATE; ",IF(A1068&gt;TODAY(),"FUTURE DATE; ",""))&amp;IF(B1068="","NO WORKER; ",IF(COUNTIF('Workers'!$A$2:$A$61,B1068)=0,"WORKER NOT ON WORKERS SHEET; ",""))&amp;IF(C1068="","NO JOB; ",IF(COUNTIF('Jobs'!$A$2:$A$61,C1068)=0,"JOB NOT ON JOBS SHEET; ",""))&amp;IF(AND(N(G1068)=0,AND(D1068&lt;&gt;"",E1068&lt;&gt;""),N(E1068)&lt;=N(D1068)),"END BEFORE START; ",IF(N(M1068)&lt;=0,"NO HOURS; ",""))&amp;IF(AND(N(A1068)&gt;0,B1068&lt;&gt;"",COUNTIFS('Time Entries'!$A$2:$A$1500,A1068,'Time Entries'!$B$2:$B$1500,B1068,'Time Entries'!$C$2:$C$1500,C1068,'Time Entries'!$M$2:$M$1500,M1068)&gt;1),"POSSIBLE DUPLICATE; ","")&amp;IF(AND(N(A1068)&gt;0,B1068&lt;&gt;"",N('Settings'!$B$2)&gt;0,SUMIFS('Time Entries'!$M$2:$M$1500,'Time Entries'!$A$2:$A$1500,A1068,'Time Entries'!$B$2:$B$1500,B1068)&gt;N('Settings'!$B$2)),"LONG DAY; ","")&amp;IF(AND(N(A1068)&gt;0,N(J1068)&gt;0,N(J1068)-N(A1068)&gt;N('Settings'!$B$4)),"ENTERED LATE; ","")&amp;IF(AND(N(A1068)&gt;0,K1068="",TODAY()-N(A1068)&gt;=N('Settings'!$B$5)),"NOT APPROVED; ","")="","",LEFT(IF(N(A1068)=0,"NO DATE; ",IF(A1068&gt;TODAY(),"FUTURE DATE; ",""))&amp;IF(B1068="","NO WORKER; ",IF(COUNTIF('Workers'!$A$2:$A$61,B1068)=0,"WORKER NOT ON WORKERS SHEET; ",""))&amp;IF(C1068="","NO JOB; ",IF(COUNTIF('Jobs'!$A$2:$A$61,C1068)=0,"JOB NOT ON JOBS SHEET; ",""))&amp;IF(AND(N(G1068)=0,AND(D1068&lt;&gt;"",E1068&lt;&gt;""),N(E1068)&lt;=N(D1068)),"END BEFORE START; ",IF(N(M1068)&lt;=0,"NO HOURS; ",""))&amp;IF(AND(N(A1068)&gt;0,B1068&lt;&gt;"",COUNTIFS('Time Entries'!$A$2:$A$1500,A1068,'Time Entries'!$B$2:$B$1500,B1068,'Time Entries'!$C$2:$C$1500,C1068,'Time Entries'!$M$2:$M$1500,M1068)&gt;1),"POSSIBLE DUPLICATE; ","")&amp;IF(AND(N(A1068)&gt;0,B1068&lt;&gt;"",N('Settings'!$B$2)&gt;0,SUMIFS('Time Entries'!$M$2:$M$1500,'Time Entries'!$A$2:$A$1500,A1068,'Time Entries'!$B$2:$B$1500,B1068)&gt;N('Settings'!$B$2)),"LONG DAY; ","")&amp;IF(AND(N(A1068)&gt;0,N(J1068)&gt;0,N(J1068)-N(A1068)&gt;N('Settings'!$B$4)),"ENTERED LATE; ","")&amp;IF(AND(N(A1068)&gt;0,K1068="",TODAY()-N(A1068)&gt;=N('Settings'!$B$5)),"NOT APPROVED; ",""),LEN(IF(N(A1068)=0,"NO DATE; ",IF(A1068&gt;TODAY(),"FUTURE DATE; ",""))&amp;IF(B1068="","NO WORKER; ",IF(COUNTIF('Workers'!$A$2:$A$61,B1068)=0,"WORKER NOT ON WORKERS SHEET; ",""))&amp;IF(C1068="","NO JOB; ",IF(COUNTIF('Jobs'!$A$2:$A$61,C1068)=0,"JOB NOT ON JOBS SHEET; ",""))&amp;IF(AND(N(G1068)=0,AND(D1068&lt;&gt;"",E1068&lt;&gt;""),N(E1068)&lt;=N(D1068)),"END BEFORE START; ",IF(N(M1068)&lt;=0,"NO HOURS; ",""))&amp;IF(AND(N(A1068)&gt;0,B1068&lt;&gt;"",COUNTIFS('Time Entries'!$A$2:$A$1500,A1068,'Time Entries'!$B$2:$B$1500,B1068,'Time Entries'!$C$2:$C$1500,C1068,'Time Entries'!$M$2:$M$1500,M1068)&gt;1),"POSSIBLE DUPLICATE; ","")&amp;IF(AND(N(A1068)&gt;0,B1068&lt;&gt;"",N('Settings'!$B$2)&gt;0,SUMIFS('Time Entries'!$M$2:$M$1500,'Time Entries'!$A$2:$A$1500,A1068,'Time Entries'!$B$2:$B$1500,B1068)&gt;N('Settings'!$B$2)),"LONG DAY; ","")&amp;IF(AND(N(A1068)&gt;0,N(J1068)&gt;0,N(J1068)-N(A1068)&gt;N('Settings'!$B$4)),"ENTERED LATE; ","")&amp;IF(AND(N(A1068)&gt;0,K1068="",TODAY()-N(A1068)&gt;=N('Settings'!$B$5)),"NOT APPROVED; ",""))-2)))</f>
        <v/>
      </c>
    </row>
    <row r="1069">
      <c r="A1069" s="6" t="n"/>
      <c r="D1069" s="7" t="n"/>
      <c r="E1069" s="7" t="n"/>
      <c r="J1069" s="6" t="n"/>
      <c r="L1069" s="8" t="n"/>
      <c r="M1069" s="9">
        <f>IF(NOT(OR(A1069&lt;&gt;"",B1069&lt;&gt;"",C1069&lt;&gt;"")),"",IF(N(G1069)&gt;0,N(G1069),IF(AND(AND(D1069&lt;&gt;"",E1069&lt;&gt;""),N(E1069)&gt;N(D1069)),ROUND((N(E1069)-N(D1069))*24-N(F1069)/60,2),"")))</f>
        <v/>
      </c>
      <c r="N1069" s="6">
        <f>IF(N(A1069)=0,"",A1069-WEEKDAY(A1069,3))</f>
        <v/>
      </c>
      <c r="O1069" s="8">
        <f>IF(NOT(OR(A1069&lt;&gt;"",B1069&lt;&gt;"",C1069&lt;&gt;"")),"",IF(IF(N(A1069)=0,"NO DATE; ",IF(A1069&gt;TODAY(),"FUTURE DATE; ",""))&amp;IF(B1069="","NO WORKER; ",IF(COUNTIF('Workers'!$A$2:$A$61,B1069)=0,"WORKER NOT ON WORKERS SHEET; ",""))&amp;IF(C1069="","NO JOB; ",IF(COUNTIF('Jobs'!$A$2:$A$61,C1069)=0,"JOB NOT ON JOBS SHEET; ",""))&amp;IF(AND(N(G1069)=0,AND(D1069&lt;&gt;"",E1069&lt;&gt;""),N(E1069)&lt;=N(D1069)),"END BEFORE START; ",IF(N(M1069)&lt;=0,"NO HOURS; ",""))&amp;IF(AND(N(A1069)&gt;0,B1069&lt;&gt;"",COUNTIFS('Time Entries'!$A$2:$A$1500,A1069,'Time Entries'!$B$2:$B$1500,B1069,'Time Entries'!$C$2:$C$1500,C1069,'Time Entries'!$M$2:$M$1500,M1069)&gt;1),"POSSIBLE DUPLICATE; ","")&amp;IF(AND(N(A1069)&gt;0,B1069&lt;&gt;"",N('Settings'!$B$2)&gt;0,SUMIFS('Time Entries'!$M$2:$M$1500,'Time Entries'!$A$2:$A$1500,A1069,'Time Entries'!$B$2:$B$1500,B1069)&gt;N('Settings'!$B$2)),"LONG DAY; ","")&amp;IF(AND(N(A1069)&gt;0,N(J1069)&gt;0,N(J1069)-N(A1069)&gt;N('Settings'!$B$4)),"ENTERED LATE; ","")&amp;IF(AND(N(A1069)&gt;0,K1069="",TODAY()-N(A1069)&gt;=N('Settings'!$B$5)),"NOT APPROVED; ","")="","",LEFT(IF(N(A1069)=0,"NO DATE; ",IF(A1069&gt;TODAY(),"FUTURE DATE; ",""))&amp;IF(B1069="","NO WORKER; ",IF(COUNTIF('Workers'!$A$2:$A$61,B1069)=0,"WORKER NOT ON WORKERS SHEET; ",""))&amp;IF(C1069="","NO JOB; ",IF(COUNTIF('Jobs'!$A$2:$A$61,C1069)=0,"JOB NOT ON JOBS SHEET; ",""))&amp;IF(AND(N(G1069)=0,AND(D1069&lt;&gt;"",E1069&lt;&gt;""),N(E1069)&lt;=N(D1069)),"END BEFORE START; ",IF(N(M1069)&lt;=0,"NO HOURS; ",""))&amp;IF(AND(N(A1069)&gt;0,B1069&lt;&gt;"",COUNTIFS('Time Entries'!$A$2:$A$1500,A1069,'Time Entries'!$B$2:$B$1500,B1069,'Time Entries'!$C$2:$C$1500,C1069,'Time Entries'!$M$2:$M$1500,M1069)&gt;1),"POSSIBLE DUPLICATE; ","")&amp;IF(AND(N(A1069)&gt;0,B1069&lt;&gt;"",N('Settings'!$B$2)&gt;0,SUMIFS('Time Entries'!$M$2:$M$1500,'Time Entries'!$A$2:$A$1500,A1069,'Time Entries'!$B$2:$B$1500,B1069)&gt;N('Settings'!$B$2)),"LONG DAY; ","")&amp;IF(AND(N(A1069)&gt;0,N(J1069)&gt;0,N(J1069)-N(A1069)&gt;N('Settings'!$B$4)),"ENTERED LATE; ","")&amp;IF(AND(N(A1069)&gt;0,K1069="",TODAY()-N(A1069)&gt;=N('Settings'!$B$5)),"NOT APPROVED; ",""),LEN(IF(N(A1069)=0,"NO DATE; ",IF(A1069&gt;TODAY(),"FUTURE DATE; ",""))&amp;IF(B1069="","NO WORKER; ",IF(COUNTIF('Workers'!$A$2:$A$61,B1069)=0,"WORKER NOT ON WORKERS SHEET; ",""))&amp;IF(C1069="","NO JOB; ",IF(COUNTIF('Jobs'!$A$2:$A$61,C1069)=0,"JOB NOT ON JOBS SHEET; ",""))&amp;IF(AND(N(G1069)=0,AND(D1069&lt;&gt;"",E1069&lt;&gt;""),N(E1069)&lt;=N(D1069)),"END BEFORE START; ",IF(N(M1069)&lt;=0,"NO HOURS; ",""))&amp;IF(AND(N(A1069)&gt;0,B1069&lt;&gt;"",COUNTIFS('Time Entries'!$A$2:$A$1500,A1069,'Time Entries'!$B$2:$B$1500,B1069,'Time Entries'!$C$2:$C$1500,C1069,'Time Entries'!$M$2:$M$1500,M1069)&gt;1),"POSSIBLE DUPLICATE; ","")&amp;IF(AND(N(A1069)&gt;0,B1069&lt;&gt;"",N('Settings'!$B$2)&gt;0,SUMIFS('Time Entries'!$M$2:$M$1500,'Time Entries'!$A$2:$A$1500,A1069,'Time Entries'!$B$2:$B$1500,B1069)&gt;N('Settings'!$B$2)),"LONG DAY; ","")&amp;IF(AND(N(A1069)&gt;0,N(J1069)&gt;0,N(J1069)-N(A1069)&gt;N('Settings'!$B$4)),"ENTERED LATE; ","")&amp;IF(AND(N(A1069)&gt;0,K1069="",TODAY()-N(A1069)&gt;=N('Settings'!$B$5)),"NOT APPROVED; ",""))-2)))</f>
        <v/>
      </c>
    </row>
    <row r="1070">
      <c r="A1070" s="6" t="n"/>
      <c r="D1070" s="7" t="n"/>
      <c r="E1070" s="7" t="n"/>
      <c r="J1070" s="6" t="n"/>
      <c r="L1070" s="8" t="n"/>
      <c r="M1070" s="9">
        <f>IF(NOT(OR(A1070&lt;&gt;"",B1070&lt;&gt;"",C1070&lt;&gt;"")),"",IF(N(G1070)&gt;0,N(G1070),IF(AND(AND(D1070&lt;&gt;"",E1070&lt;&gt;""),N(E1070)&gt;N(D1070)),ROUND((N(E1070)-N(D1070))*24-N(F1070)/60,2),"")))</f>
        <v/>
      </c>
      <c r="N1070" s="6">
        <f>IF(N(A1070)=0,"",A1070-WEEKDAY(A1070,3))</f>
        <v/>
      </c>
      <c r="O1070" s="8">
        <f>IF(NOT(OR(A1070&lt;&gt;"",B1070&lt;&gt;"",C1070&lt;&gt;"")),"",IF(IF(N(A1070)=0,"NO DATE; ",IF(A1070&gt;TODAY(),"FUTURE DATE; ",""))&amp;IF(B1070="","NO WORKER; ",IF(COUNTIF('Workers'!$A$2:$A$61,B1070)=0,"WORKER NOT ON WORKERS SHEET; ",""))&amp;IF(C1070="","NO JOB; ",IF(COUNTIF('Jobs'!$A$2:$A$61,C1070)=0,"JOB NOT ON JOBS SHEET; ",""))&amp;IF(AND(N(G1070)=0,AND(D1070&lt;&gt;"",E1070&lt;&gt;""),N(E1070)&lt;=N(D1070)),"END BEFORE START; ",IF(N(M1070)&lt;=0,"NO HOURS; ",""))&amp;IF(AND(N(A1070)&gt;0,B1070&lt;&gt;"",COUNTIFS('Time Entries'!$A$2:$A$1500,A1070,'Time Entries'!$B$2:$B$1500,B1070,'Time Entries'!$C$2:$C$1500,C1070,'Time Entries'!$M$2:$M$1500,M1070)&gt;1),"POSSIBLE DUPLICATE; ","")&amp;IF(AND(N(A1070)&gt;0,B1070&lt;&gt;"",N('Settings'!$B$2)&gt;0,SUMIFS('Time Entries'!$M$2:$M$1500,'Time Entries'!$A$2:$A$1500,A1070,'Time Entries'!$B$2:$B$1500,B1070)&gt;N('Settings'!$B$2)),"LONG DAY; ","")&amp;IF(AND(N(A1070)&gt;0,N(J1070)&gt;0,N(J1070)-N(A1070)&gt;N('Settings'!$B$4)),"ENTERED LATE; ","")&amp;IF(AND(N(A1070)&gt;0,K1070="",TODAY()-N(A1070)&gt;=N('Settings'!$B$5)),"NOT APPROVED; ","")="","",LEFT(IF(N(A1070)=0,"NO DATE; ",IF(A1070&gt;TODAY(),"FUTURE DATE; ",""))&amp;IF(B1070="","NO WORKER; ",IF(COUNTIF('Workers'!$A$2:$A$61,B1070)=0,"WORKER NOT ON WORKERS SHEET; ",""))&amp;IF(C1070="","NO JOB; ",IF(COUNTIF('Jobs'!$A$2:$A$61,C1070)=0,"JOB NOT ON JOBS SHEET; ",""))&amp;IF(AND(N(G1070)=0,AND(D1070&lt;&gt;"",E1070&lt;&gt;""),N(E1070)&lt;=N(D1070)),"END BEFORE START; ",IF(N(M1070)&lt;=0,"NO HOURS; ",""))&amp;IF(AND(N(A1070)&gt;0,B1070&lt;&gt;"",COUNTIFS('Time Entries'!$A$2:$A$1500,A1070,'Time Entries'!$B$2:$B$1500,B1070,'Time Entries'!$C$2:$C$1500,C1070,'Time Entries'!$M$2:$M$1500,M1070)&gt;1),"POSSIBLE DUPLICATE; ","")&amp;IF(AND(N(A1070)&gt;0,B1070&lt;&gt;"",N('Settings'!$B$2)&gt;0,SUMIFS('Time Entries'!$M$2:$M$1500,'Time Entries'!$A$2:$A$1500,A1070,'Time Entries'!$B$2:$B$1500,B1070)&gt;N('Settings'!$B$2)),"LONG DAY; ","")&amp;IF(AND(N(A1070)&gt;0,N(J1070)&gt;0,N(J1070)-N(A1070)&gt;N('Settings'!$B$4)),"ENTERED LATE; ","")&amp;IF(AND(N(A1070)&gt;0,K1070="",TODAY()-N(A1070)&gt;=N('Settings'!$B$5)),"NOT APPROVED; ",""),LEN(IF(N(A1070)=0,"NO DATE; ",IF(A1070&gt;TODAY(),"FUTURE DATE; ",""))&amp;IF(B1070="","NO WORKER; ",IF(COUNTIF('Workers'!$A$2:$A$61,B1070)=0,"WORKER NOT ON WORKERS SHEET; ",""))&amp;IF(C1070="","NO JOB; ",IF(COUNTIF('Jobs'!$A$2:$A$61,C1070)=0,"JOB NOT ON JOBS SHEET; ",""))&amp;IF(AND(N(G1070)=0,AND(D1070&lt;&gt;"",E1070&lt;&gt;""),N(E1070)&lt;=N(D1070)),"END BEFORE START; ",IF(N(M1070)&lt;=0,"NO HOURS; ",""))&amp;IF(AND(N(A1070)&gt;0,B1070&lt;&gt;"",COUNTIFS('Time Entries'!$A$2:$A$1500,A1070,'Time Entries'!$B$2:$B$1500,B1070,'Time Entries'!$C$2:$C$1500,C1070,'Time Entries'!$M$2:$M$1500,M1070)&gt;1),"POSSIBLE DUPLICATE; ","")&amp;IF(AND(N(A1070)&gt;0,B1070&lt;&gt;"",N('Settings'!$B$2)&gt;0,SUMIFS('Time Entries'!$M$2:$M$1500,'Time Entries'!$A$2:$A$1500,A1070,'Time Entries'!$B$2:$B$1500,B1070)&gt;N('Settings'!$B$2)),"LONG DAY; ","")&amp;IF(AND(N(A1070)&gt;0,N(J1070)&gt;0,N(J1070)-N(A1070)&gt;N('Settings'!$B$4)),"ENTERED LATE; ","")&amp;IF(AND(N(A1070)&gt;0,K1070="",TODAY()-N(A1070)&gt;=N('Settings'!$B$5)),"NOT APPROVED; ",""))-2)))</f>
        <v/>
      </c>
    </row>
    <row r="1071">
      <c r="A1071" s="6" t="n"/>
      <c r="D1071" s="7" t="n"/>
      <c r="E1071" s="7" t="n"/>
      <c r="J1071" s="6" t="n"/>
      <c r="L1071" s="8" t="n"/>
      <c r="M1071" s="9">
        <f>IF(NOT(OR(A1071&lt;&gt;"",B1071&lt;&gt;"",C1071&lt;&gt;"")),"",IF(N(G1071)&gt;0,N(G1071),IF(AND(AND(D1071&lt;&gt;"",E1071&lt;&gt;""),N(E1071)&gt;N(D1071)),ROUND((N(E1071)-N(D1071))*24-N(F1071)/60,2),"")))</f>
        <v/>
      </c>
      <c r="N1071" s="6">
        <f>IF(N(A1071)=0,"",A1071-WEEKDAY(A1071,3))</f>
        <v/>
      </c>
      <c r="O1071" s="8">
        <f>IF(NOT(OR(A1071&lt;&gt;"",B1071&lt;&gt;"",C1071&lt;&gt;"")),"",IF(IF(N(A1071)=0,"NO DATE; ",IF(A1071&gt;TODAY(),"FUTURE DATE; ",""))&amp;IF(B1071="","NO WORKER; ",IF(COUNTIF('Workers'!$A$2:$A$61,B1071)=0,"WORKER NOT ON WORKERS SHEET; ",""))&amp;IF(C1071="","NO JOB; ",IF(COUNTIF('Jobs'!$A$2:$A$61,C1071)=0,"JOB NOT ON JOBS SHEET; ",""))&amp;IF(AND(N(G1071)=0,AND(D1071&lt;&gt;"",E1071&lt;&gt;""),N(E1071)&lt;=N(D1071)),"END BEFORE START; ",IF(N(M1071)&lt;=0,"NO HOURS; ",""))&amp;IF(AND(N(A1071)&gt;0,B1071&lt;&gt;"",COUNTIFS('Time Entries'!$A$2:$A$1500,A1071,'Time Entries'!$B$2:$B$1500,B1071,'Time Entries'!$C$2:$C$1500,C1071,'Time Entries'!$M$2:$M$1500,M1071)&gt;1),"POSSIBLE DUPLICATE; ","")&amp;IF(AND(N(A1071)&gt;0,B1071&lt;&gt;"",N('Settings'!$B$2)&gt;0,SUMIFS('Time Entries'!$M$2:$M$1500,'Time Entries'!$A$2:$A$1500,A1071,'Time Entries'!$B$2:$B$1500,B1071)&gt;N('Settings'!$B$2)),"LONG DAY; ","")&amp;IF(AND(N(A1071)&gt;0,N(J1071)&gt;0,N(J1071)-N(A1071)&gt;N('Settings'!$B$4)),"ENTERED LATE; ","")&amp;IF(AND(N(A1071)&gt;0,K1071="",TODAY()-N(A1071)&gt;=N('Settings'!$B$5)),"NOT APPROVED; ","")="","",LEFT(IF(N(A1071)=0,"NO DATE; ",IF(A1071&gt;TODAY(),"FUTURE DATE; ",""))&amp;IF(B1071="","NO WORKER; ",IF(COUNTIF('Workers'!$A$2:$A$61,B1071)=0,"WORKER NOT ON WORKERS SHEET; ",""))&amp;IF(C1071="","NO JOB; ",IF(COUNTIF('Jobs'!$A$2:$A$61,C1071)=0,"JOB NOT ON JOBS SHEET; ",""))&amp;IF(AND(N(G1071)=0,AND(D1071&lt;&gt;"",E1071&lt;&gt;""),N(E1071)&lt;=N(D1071)),"END BEFORE START; ",IF(N(M1071)&lt;=0,"NO HOURS; ",""))&amp;IF(AND(N(A1071)&gt;0,B1071&lt;&gt;"",COUNTIFS('Time Entries'!$A$2:$A$1500,A1071,'Time Entries'!$B$2:$B$1500,B1071,'Time Entries'!$C$2:$C$1500,C1071,'Time Entries'!$M$2:$M$1500,M1071)&gt;1),"POSSIBLE DUPLICATE; ","")&amp;IF(AND(N(A1071)&gt;0,B1071&lt;&gt;"",N('Settings'!$B$2)&gt;0,SUMIFS('Time Entries'!$M$2:$M$1500,'Time Entries'!$A$2:$A$1500,A1071,'Time Entries'!$B$2:$B$1500,B1071)&gt;N('Settings'!$B$2)),"LONG DAY; ","")&amp;IF(AND(N(A1071)&gt;0,N(J1071)&gt;0,N(J1071)-N(A1071)&gt;N('Settings'!$B$4)),"ENTERED LATE; ","")&amp;IF(AND(N(A1071)&gt;0,K1071="",TODAY()-N(A1071)&gt;=N('Settings'!$B$5)),"NOT APPROVED; ",""),LEN(IF(N(A1071)=0,"NO DATE; ",IF(A1071&gt;TODAY(),"FUTURE DATE; ",""))&amp;IF(B1071="","NO WORKER; ",IF(COUNTIF('Workers'!$A$2:$A$61,B1071)=0,"WORKER NOT ON WORKERS SHEET; ",""))&amp;IF(C1071="","NO JOB; ",IF(COUNTIF('Jobs'!$A$2:$A$61,C1071)=0,"JOB NOT ON JOBS SHEET; ",""))&amp;IF(AND(N(G1071)=0,AND(D1071&lt;&gt;"",E1071&lt;&gt;""),N(E1071)&lt;=N(D1071)),"END BEFORE START; ",IF(N(M1071)&lt;=0,"NO HOURS; ",""))&amp;IF(AND(N(A1071)&gt;0,B1071&lt;&gt;"",COUNTIFS('Time Entries'!$A$2:$A$1500,A1071,'Time Entries'!$B$2:$B$1500,B1071,'Time Entries'!$C$2:$C$1500,C1071,'Time Entries'!$M$2:$M$1500,M1071)&gt;1),"POSSIBLE DUPLICATE; ","")&amp;IF(AND(N(A1071)&gt;0,B1071&lt;&gt;"",N('Settings'!$B$2)&gt;0,SUMIFS('Time Entries'!$M$2:$M$1500,'Time Entries'!$A$2:$A$1500,A1071,'Time Entries'!$B$2:$B$1500,B1071)&gt;N('Settings'!$B$2)),"LONG DAY; ","")&amp;IF(AND(N(A1071)&gt;0,N(J1071)&gt;0,N(J1071)-N(A1071)&gt;N('Settings'!$B$4)),"ENTERED LATE; ","")&amp;IF(AND(N(A1071)&gt;0,K1071="",TODAY()-N(A1071)&gt;=N('Settings'!$B$5)),"NOT APPROVED; ",""))-2)))</f>
        <v/>
      </c>
    </row>
    <row r="1072">
      <c r="A1072" s="6" t="n"/>
      <c r="D1072" s="7" t="n"/>
      <c r="E1072" s="7" t="n"/>
      <c r="J1072" s="6" t="n"/>
      <c r="L1072" s="8" t="n"/>
      <c r="M1072" s="9">
        <f>IF(NOT(OR(A1072&lt;&gt;"",B1072&lt;&gt;"",C1072&lt;&gt;"")),"",IF(N(G1072)&gt;0,N(G1072),IF(AND(AND(D1072&lt;&gt;"",E1072&lt;&gt;""),N(E1072)&gt;N(D1072)),ROUND((N(E1072)-N(D1072))*24-N(F1072)/60,2),"")))</f>
        <v/>
      </c>
      <c r="N1072" s="6">
        <f>IF(N(A1072)=0,"",A1072-WEEKDAY(A1072,3))</f>
        <v/>
      </c>
      <c r="O1072" s="8">
        <f>IF(NOT(OR(A1072&lt;&gt;"",B1072&lt;&gt;"",C1072&lt;&gt;"")),"",IF(IF(N(A1072)=0,"NO DATE; ",IF(A1072&gt;TODAY(),"FUTURE DATE; ",""))&amp;IF(B1072="","NO WORKER; ",IF(COUNTIF('Workers'!$A$2:$A$61,B1072)=0,"WORKER NOT ON WORKERS SHEET; ",""))&amp;IF(C1072="","NO JOB; ",IF(COUNTIF('Jobs'!$A$2:$A$61,C1072)=0,"JOB NOT ON JOBS SHEET; ",""))&amp;IF(AND(N(G1072)=0,AND(D1072&lt;&gt;"",E1072&lt;&gt;""),N(E1072)&lt;=N(D1072)),"END BEFORE START; ",IF(N(M1072)&lt;=0,"NO HOURS; ",""))&amp;IF(AND(N(A1072)&gt;0,B1072&lt;&gt;"",COUNTIFS('Time Entries'!$A$2:$A$1500,A1072,'Time Entries'!$B$2:$B$1500,B1072,'Time Entries'!$C$2:$C$1500,C1072,'Time Entries'!$M$2:$M$1500,M1072)&gt;1),"POSSIBLE DUPLICATE; ","")&amp;IF(AND(N(A1072)&gt;0,B1072&lt;&gt;"",N('Settings'!$B$2)&gt;0,SUMIFS('Time Entries'!$M$2:$M$1500,'Time Entries'!$A$2:$A$1500,A1072,'Time Entries'!$B$2:$B$1500,B1072)&gt;N('Settings'!$B$2)),"LONG DAY; ","")&amp;IF(AND(N(A1072)&gt;0,N(J1072)&gt;0,N(J1072)-N(A1072)&gt;N('Settings'!$B$4)),"ENTERED LATE; ","")&amp;IF(AND(N(A1072)&gt;0,K1072="",TODAY()-N(A1072)&gt;=N('Settings'!$B$5)),"NOT APPROVED; ","")="","",LEFT(IF(N(A1072)=0,"NO DATE; ",IF(A1072&gt;TODAY(),"FUTURE DATE; ",""))&amp;IF(B1072="","NO WORKER; ",IF(COUNTIF('Workers'!$A$2:$A$61,B1072)=0,"WORKER NOT ON WORKERS SHEET; ",""))&amp;IF(C1072="","NO JOB; ",IF(COUNTIF('Jobs'!$A$2:$A$61,C1072)=0,"JOB NOT ON JOBS SHEET; ",""))&amp;IF(AND(N(G1072)=0,AND(D1072&lt;&gt;"",E1072&lt;&gt;""),N(E1072)&lt;=N(D1072)),"END BEFORE START; ",IF(N(M1072)&lt;=0,"NO HOURS; ",""))&amp;IF(AND(N(A1072)&gt;0,B1072&lt;&gt;"",COUNTIFS('Time Entries'!$A$2:$A$1500,A1072,'Time Entries'!$B$2:$B$1500,B1072,'Time Entries'!$C$2:$C$1500,C1072,'Time Entries'!$M$2:$M$1500,M1072)&gt;1),"POSSIBLE DUPLICATE; ","")&amp;IF(AND(N(A1072)&gt;0,B1072&lt;&gt;"",N('Settings'!$B$2)&gt;0,SUMIFS('Time Entries'!$M$2:$M$1500,'Time Entries'!$A$2:$A$1500,A1072,'Time Entries'!$B$2:$B$1500,B1072)&gt;N('Settings'!$B$2)),"LONG DAY; ","")&amp;IF(AND(N(A1072)&gt;0,N(J1072)&gt;0,N(J1072)-N(A1072)&gt;N('Settings'!$B$4)),"ENTERED LATE; ","")&amp;IF(AND(N(A1072)&gt;0,K1072="",TODAY()-N(A1072)&gt;=N('Settings'!$B$5)),"NOT APPROVED; ",""),LEN(IF(N(A1072)=0,"NO DATE; ",IF(A1072&gt;TODAY(),"FUTURE DATE; ",""))&amp;IF(B1072="","NO WORKER; ",IF(COUNTIF('Workers'!$A$2:$A$61,B1072)=0,"WORKER NOT ON WORKERS SHEET; ",""))&amp;IF(C1072="","NO JOB; ",IF(COUNTIF('Jobs'!$A$2:$A$61,C1072)=0,"JOB NOT ON JOBS SHEET; ",""))&amp;IF(AND(N(G1072)=0,AND(D1072&lt;&gt;"",E1072&lt;&gt;""),N(E1072)&lt;=N(D1072)),"END BEFORE START; ",IF(N(M1072)&lt;=0,"NO HOURS; ",""))&amp;IF(AND(N(A1072)&gt;0,B1072&lt;&gt;"",COUNTIFS('Time Entries'!$A$2:$A$1500,A1072,'Time Entries'!$B$2:$B$1500,B1072,'Time Entries'!$C$2:$C$1500,C1072,'Time Entries'!$M$2:$M$1500,M1072)&gt;1),"POSSIBLE DUPLICATE; ","")&amp;IF(AND(N(A1072)&gt;0,B1072&lt;&gt;"",N('Settings'!$B$2)&gt;0,SUMIFS('Time Entries'!$M$2:$M$1500,'Time Entries'!$A$2:$A$1500,A1072,'Time Entries'!$B$2:$B$1500,B1072)&gt;N('Settings'!$B$2)),"LONG DAY; ","")&amp;IF(AND(N(A1072)&gt;0,N(J1072)&gt;0,N(J1072)-N(A1072)&gt;N('Settings'!$B$4)),"ENTERED LATE; ","")&amp;IF(AND(N(A1072)&gt;0,K1072="",TODAY()-N(A1072)&gt;=N('Settings'!$B$5)),"NOT APPROVED; ",""))-2)))</f>
        <v/>
      </c>
    </row>
    <row r="1073">
      <c r="A1073" s="6" t="n"/>
      <c r="D1073" s="7" t="n"/>
      <c r="E1073" s="7" t="n"/>
      <c r="J1073" s="6" t="n"/>
      <c r="L1073" s="8" t="n"/>
      <c r="M1073" s="9">
        <f>IF(NOT(OR(A1073&lt;&gt;"",B1073&lt;&gt;"",C1073&lt;&gt;"")),"",IF(N(G1073)&gt;0,N(G1073),IF(AND(AND(D1073&lt;&gt;"",E1073&lt;&gt;""),N(E1073)&gt;N(D1073)),ROUND((N(E1073)-N(D1073))*24-N(F1073)/60,2),"")))</f>
        <v/>
      </c>
      <c r="N1073" s="6">
        <f>IF(N(A1073)=0,"",A1073-WEEKDAY(A1073,3))</f>
        <v/>
      </c>
      <c r="O1073" s="8">
        <f>IF(NOT(OR(A1073&lt;&gt;"",B1073&lt;&gt;"",C1073&lt;&gt;"")),"",IF(IF(N(A1073)=0,"NO DATE; ",IF(A1073&gt;TODAY(),"FUTURE DATE; ",""))&amp;IF(B1073="","NO WORKER; ",IF(COUNTIF('Workers'!$A$2:$A$61,B1073)=0,"WORKER NOT ON WORKERS SHEET; ",""))&amp;IF(C1073="","NO JOB; ",IF(COUNTIF('Jobs'!$A$2:$A$61,C1073)=0,"JOB NOT ON JOBS SHEET; ",""))&amp;IF(AND(N(G1073)=0,AND(D1073&lt;&gt;"",E1073&lt;&gt;""),N(E1073)&lt;=N(D1073)),"END BEFORE START; ",IF(N(M1073)&lt;=0,"NO HOURS; ",""))&amp;IF(AND(N(A1073)&gt;0,B1073&lt;&gt;"",COUNTIFS('Time Entries'!$A$2:$A$1500,A1073,'Time Entries'!$B$2:$B$1500,B1073,'Time Entries'!$C$2:$C$1500,C1073,'Time Entries'!$M$2:$M$1500,M1073)&gt;1),"POSSIBLE DUPLICATE; ","")&amp;IF(AND(N(A1073)&gt;0,B1073&lt;&gt;"",N('Settings'!$B$2)&gt;0,SUMIFS('Time Entries'!$M$2:$M$1500,'Time Entries'!$A$2:$A$1500,A1073,'Time Entries'!$B$2:$B$1500,B1073)&gt;N('Settings'!$B$2)),"LONG DAY; ","")&amp;IF(AND(N(A1073)&gt;0,N(J1073)&gt;0,N(J1073)-N(A1073)&gt;N('Settings'!$B$4)),"ENTERED LATE; ","")&amp;IF(AND(N(A1073)&gt;0,K1073="",TODAY()-N(A1073)&gt;=N('Settings'!$B$5)),"NOT APPROVED; ","")="","",LEFT(IF(N(A1073)=0,"NO DATE; ",IF(A1073&gt;TODAY(),"FUTURE DATE; ",""))&amp;IF(B1073="","NO WORKER; ",IF(COUNTIF('Workers'!$A$2:$A$61,B1073)=0,"WORKER NOT ON WORKERS SHEET; ",""))&amp;IF(C1073="","NO JOB; ",IF(COUNTIF('Jobs'!$A$2:$A$61,C1073)=0,"JOB NOT ON JOBS SHEET; ",""))&amp;IF(AND(N(G1073)=0,AND(D1073&lt;&gt;"",E1073&lt;&gt;""),N(E1073)&lt;=N(D1073)),"END BEFORE START; ",IF(N(M1073)&lt;=0,"NO HOURS; ",""))&amp;IF(AND(N(A1073)&gt;0,B1073&lt;&gt;"",COUNTIFS('Time Entries'!$A$2:$A$1500,A1073,'Time Entries'!$B$2:$B$1500,B1073,'Time Entries'!$C$2:$C$1500,C1073,'Time Entries'!$M$2:$M$1500,M1073)&gt;1),"POSSIBLE DUPLICATE; ","")&amp;IF(AND(N(A1073)&gt;0,B1073&lt;&gt;"",N('Settings'!$B$2)&gt;0,SUMIFS('Time Entries'!$M$2:$M$1500,'Time Entries'!$A$2:$A$1500,A1073,'Time Entries'!$B$2:$B$1500,B1073)&gt;N('Settings'!$B$2)),"LONG DAY; ","")&amp;IF(AND(N(A1073)&gt;0,N(J1073)&gt;0,N(J1073)-N(A1073)&gt;N('Settings'!$B$4)),"ENTERED LATE; ","")&amp;IF(AND(N(A1073)&gt;0,K1073="",TODAY()-N(A1073)&gt;=N('Settings'!$B$5)),"NOT APPROVED; ",""),LEN(IF(N(A1073)=0,"NO DATE; ",IF(A1073&gt;TODAY(),"FUTURE DATE; ",""))&amp;IF(B1073="","NO WORKER; ",IF(COUNTIF('Workers'!$A$2:$A$61,B1073)=0,"WORKER NOT ON WORKERS SHEET; ",""))&amp;IF(C1073="","NO JOB; ",IF(COUNTIF('Jobs'!$A$2:$A$61,C1073)=0,"JOB NOT ON JOBS SHEET; ",""))&amp;IF(AND(N(G1073)=0,AND(D1073&lt;&gt;"",E1073&lt;&gt;""),N(E1073)&lt;=N(D1073)),"END BEFORE START; ",IF(N(M1073)&lt;=0,"NO HOURS; ",""))&amp;IF(AND(N(A1073)&gt;0,B1073&lt;&gt;"",COUNTIFS('Time Entries'!$A$2:$A$1500,A1073,'Time Entries'!$B$2:$B$1500,B1073,'Time Entries'!$C$2:$C$1500,C1073,'Time Entries'!$M$2:$M$1500,M1073)&gt;1),"POSSIBLE DUPLICATE; ","")&amp;IF(AND(N(A1073)&gt;0,B1073&lt;&gt;"",N('Settings'!$B$2)&gt;0,SUMIFS('Time Entries'!$M$2:$M$1500,'Time Entries'!$A$2:$A$1500,A1073,'Time Entries'!$B$2:$B$1500,B1073)&gt;N('Settings'!$B$2)),"LONG DAY; ","")&amp;IF(AND(N(A1073)&gt;0,N(J1073)&gt;0,N(J1073)-N(A1073)&gt;N('Settings'!$B$4)),"ENTERED LATE; ","")&amp;IF(AND(N(A1073)&gt;0,K1073="",TODAY()-N(A1073)&gt;=N('Settings'!$B$5)),"NOT APPROVED; ",""))-2)))</f>
        <v/>
      </c>
    </row>
    <row r="1074">
      <c r="A1074" s="6" t="n"/>
      <c r="D1074" s="7" t="n"/>
      <c r="E1074" s="7" t="n"/>
      <c r="J1074" s="6" t="n"/>
      <c r="L1074" s="8" t="n"/>
      <c r="M1074" s="9">
        <f>IF(NOT(OR(A1074&lt;&gt;"",B1074&lt;&gt;"",C1074&lt;&gt;"")),"",IF(N(G1074)&gt;0,N(G1074),IF(AND(AND(D1074&lt;&gt;"",E1074&lt;&gt;""),N(E1074)&gt;N(D1074)),ROUND((N(E1074)-N(D1074))*24-N(F1074)/60,2),"")))</f>
        <v/>
      </c>
      <c r="N1074" s="6">
        <f>IF(N(A1074)=0,"",A1074-WEEKDAY(A1074,3))</f>
        <v/>
      </c>
      <c r="O1074" s="8">
        <f>IF(NOT(OR(A1074&lt;&gt;"",B1074&lt;&gt;"",C1074&lt;&gt;"")),"",IF(IF(N(A1074)=0,"NO DATE; ",IF(A1074&gt;TODAY(),"FUTURE DATE; ",""))&amp;IF(B1074="","NO WORKER; ",IF(COUNTIF('Workers'!$A$2:$A$61,B1074)=0,"WORKER NOT ON WORKERS SHEET; ",""))&amp;IF(C1074="","NO JOB; ",IF(COUNTIF('Jobs'!$A$2:$A$61,C1074)=0,"JOB NOT ON JOBS SHEET; ",""))&amp;IF(AND(N(G1074)=0,AND(D1074&lt;&gt;"",E1074&lt;&gt;""),N(E1074)&lt;=N(D1074)),"END BEFORE START; ",IF(N(M1074)&lt;=0,"NO HOURS; ",""))&amp;IF(AND(N(A1074)&gt;0,B1074&lt;&gt;"",COUNTIFS('Time Entries'!$A$2:$A$1500,A1074,'Time Entries'!$B$2:$B$1500,B1074,'Time Entries'!$C$2:$C$1500,C1074,'Time Entries'!$M$2:$M$1500,M1074)&gt;1),"POSSIBLE DUPLICATE; ","")&amp;IF(AND(N(A1074)&gt;0,B1074&lt;&gt;"",N('Settings'!$B$2)&gt;0,SUMIFS('Time Entries'!$M$2:$M$1500,'Time Entries'!$A$2:$A$1500,A1074,'Time Entries'!$B$2:$B$1500,B1074)&gt;N('Settings'!$B$2)),"LONG DAY; ","")&amp;IF(AND(N(A1074)&gt;0,N(J1074)&gt;0,N(J1074)-N(A1074)&gt;N('Settings'!$B$4)),"ENTERED LATE; ","")&amp;IF(AND(N(A1074)&gt;0,K1074="",TODAY()-N(A1074)&gt;=N('Settings'!$B$5)),"NOT APPROVED; ","")="","",LEFT(IF(N(A1074)=0,"NO DATE; ",IF(A1074&gt;TODAY(),"FUTURE DATE; ",""))&amp;IF(B1074="","NO WORKER; ",IF(COUNTIF('Workers'!$A$2:$A$61,B1074)=0,"WORKER NOT ON WORKERS SHEET; ",""))&amp;IF(C1074="","NO JOB; ",IF(COUNTIF('Jobs'!$A$2:$A$61,C1074)=0,"JOB NOT ON JOBS SHEET; ",""))&amp;IF(AND(N(G1074)=0,AND(D1074&lt;&gt;"",E1074&lt;&gt;""),N(E1074)&lt;=N(D1074)),"END BEFORE START; ",IF(N(M1074)&lt;=0,"NO HOURS; ",""))&amp;IF(AND(N(A1074)&gt;0,B1074&lt;&gt;"",COUNTIFS('Time Entries'!$A$2:$A$1500,A1074,'Time Entries'!$B$2:$B$1500,B1074,'Time Entries'!$C$2:$C$1500,C1074,'Time Entries'!$M$2:$M$1500,M1074)&gt;1),"POSSIBLE DUPLICATE; ","")&amp;IF(AND(N(A1074)&gt;0,B1074&lt;&gt;"",N('Settings'!$B$2)&gt;0,SUMIFS('Time Entries'!$M$2:$M$1500,'Time Entries'!$A$2:$A$1500,A1074,'Time Entries'!$B$2:$B$1500,B1074)&gt;N('Settings'!$B$2)),"LONG DAY; ","")&amp;IF(AND(N(A1074)&gt;0,N(J1074)&gt;0,N(J1074)-N(A1074)&gt;N('Settings'!$B$4)),"ENTERED LATE; ","")&amp;IF(AND(N(A1074)&gt;0,K1074="",TODAY()-N(A1074)&gt;=N('Settings'!$B$5)),"NOT APPROVED; ",""),LEN(IF(N(A1074)=0,"NO DATE; ",IF(A1074&gt;TODAY(),"FUTURE DATE; ",""))&amp;IF(B1074="","NO WORKER; ",IF(COUNTIF('Workers'!$A$2:$A$61,B1074)=0,"WORKER NOT ON WORKERS SHEET; ",""))&amp;IF(C1074="","NO JOB; ",IF(COUNTIF('Jobs'!$A$2:$A$61,C1074)=0,"JOB NOT ON JOBS SHEET; ",""))&amp;IF(AND(N(G1074)=0,AND(D1074&lt;&gt;"",E1074&lt;&gt;""),N(E1074)&lt;=N(D1074)),"END BEFORE START; ",IF(N(M1074)&lt;=0,"NO HOURS; ",""))&amp;IF(AND(N(A1074)&gt;0,B1074&lt;&gt;"",COUNTIFS('Time Entries'!$A$2:$A$1500,A1074,'Time Entries'!$B$2:$B$1500,B1074,'Time Entries'!$C$2:$C$1500,C1074,'Time Entries'!$M$2:$M$1500,M1074)&gt;1),"POSSIBLE DUPLICATE; ","")&amp;IF(AND(N(A1074)&gt;0,B1074&lt;&gt;"",N('Settings'!$B$2)&gt;0,SUMIFS('Time Entries'!$M$2:$M$1500,'Time Entries'!$A$2:$A$1500,A1074,'Time Entries'!$B$2:$B$1500,B1074)&gt;N('Settings'!$B$2)),"LONG DAY; ","")&amp;IF(AND(N(A1074)&gt;0,N(J1074)&gt;0,N(J1074)-N(A1074)&gt;N('Settings'!$B$4)),"ENTERED LATE; ","")&amp;IF(AND(N(A1074)&gt;0,K1074="",TODAY()-N(A1074)&gt;=N('Settings'!$B$5)),"NOT APPROVED; ",""))-2)))</f>
        <v/>
      </c>
    </row>
    <row r="1075">
      <c r="A1075" s="6" t="n"/>
      <c r="D1075" s="7" t="n"/>
      <c r="E1075" s="7" t="n"/>
      <c r="J1075" s="6" t="n"/>
      <c r="L1075" s="8" t="n"/>
      <c r="M1075" s="9">
        <f>IF(NOT(OR(A1075&lt;&gt;"",B1075&lt;&gt;"",C1075&lt;&gt;"")),"",IF(N(G1075)&gt;0,N(G1075),IF(AND(AND(D1075&lt;&gt;"",E1075&lt;&gt;""),N(E1075)&gt;N(D1075)),ROUND((N(E1075)-N(D1075))*24-N(F1075)/60,2),"")))</f>
        <v/>
      </c>
      <c r="N1075" s="6">
        <f>IF(N(A1075)=0,"",A1075-WEEKDAY(A1075,3))</f>
        <v/>
      </c>
      <c r="O1075" s="8">
        <f>IF(NOT(OR(A1075&lt;&gt;"",B1075&lt;&gt;"",C1075&lt;&gt;"")),"",IF(IF(N(A1075)=0,"NO DATE; ",IF(A1075&gt;TODAY(),"FUTURE DATE; ",""))&amp;IF(B1075="","NO WORKER; ",IF(COUNTIF('Workers'!$A$2:$A$61,B1075)=0,"WORKER NOT ON WORKERS SHEET; ",""))&amp;IF(C1075="","NO JOB; ",IF(COUNTIF('Jobs'!$A$2:$A$61,C1075)=0,"JOB NOT ON JOBS SHEET; ",""))&amp;IF(AND(N(G1075)=0,AND(D1075&lt;&gt;"",E1075&lt;&gt;""),N(E1075)&lt;=N(D1075)),"END BEFORE START; ",IF(N(M1075)&lt;=0,"NO HOURS; ",""))&amp;IF(AND(N(A1075)&gt;0,B1075&lt;&gt;"",COUNTIFS('Time Entries'!$A$2:$A$1500,A1075,'Time Entries'!$B$2:$B$1500,B1075,'Time Entries'!$C$2:$C$1500,C1075,'Time Entries'!$M$2:$M$1500,M1075)&gt;1),"POSSIBLE DUPLICATE; ","")&amp;IF(AND(N(A1075)&gt;0,B1075&lt;&gt;"",N('Settings'!$B$2)&gt;0,SUMIFS('Time Entries'!$M$2:$M$1500,'Time Entries'!$A$2:$A$1500,A1075,'Time Entries'!$B$2:$B$1500,B1075)&gt;N('Settings'!$B$2)),"LONG DAY; ","")&amp;IF(AND(N(A1075)&gt;0,N(J1075)&gt;0,N(J1075)-N(A1075)&gt;N('Settings'!$B$4)),"ENTERED LATE; ","")&amp;IF(AND(N(A1075)&gt;0,K1075="",TODAY()-N(A1075)&gt;=N('Settings'!$B$5)),"NOT APPROVED; ","")="","",LEFT(IF(N(A1075)=0,"NO DATE; ",IF(A1075&gt;TODAY(),"FUTURE DATE; ",""))&amp;IF(B1075="","NO WORKER; ",IF(COUNTIF('Workers'!$A$2:$A$61,B1075)=0,"WORKER NOT ON WORKERS SHEET; ",""))&amp;IF(C1075="","NO JOB; ",IF(COUNTIF('Jobs'!$A$2:$A$61,C1075)=0,"JOB NOT ON JOBS SHEET; ",""))&amp;IF(AND(N(G1075)=0,AND(D1075&lt;&gt;"",E1075&lt;&gt;""),N(E1075)&lt;=N(D1075)),"END BEFORE START; ",IF(N(M1075)&lt;=0,"NO HOURS; ",""))&amp;IF(AND(N(A1075)&gt;0,B1075&lt;&gt;"",COUNTIFS('Time Entries'!$A$2:$A$1500,A1075,'Time Entries'!$B$2:$B$1500,B1075,'Time Entries'!$C$2:$C$1500,C1075,'Time Entries'!$M$2:$M$1500,M1075)&gt;1),"POSSIBLE DUPLICATE; ","")&amp;IF(AND(N(A1075)&gt;0,B1075&lt;&gt;"",N('Settings'!$B$2)&gt;0,SUMIFS('Time Entries'!$M$2:$M$1500,'Time Entries'!$A$2:$A$1500,A1075,'Time Entries'!$B$2:$B$1500,B1075)&gt;N('Settings'!$B$2)),"LONG DAY; ","")&amp;IF(AND(N(A1075)&gt;0,N(J1075)&gt;0,N(J1075)-N(A1075)&gt;N('Settings'!$B$4)),"ENTERED LATE; ","")&amp;IF(AND(N(A1075)&gt;0,K1075="",TODAY()-N(A1075)&gt;=N('Settings'!$B$5)),"NOT APPROVED; ",""),LEN(IF(N(A1075)=0,"NO DATE; ",IF(A1075&gt;TODAY(),"FUTURE DATE; ",""))&amp;IF(B1075="","NO WORKER; ",IF(COUNTIF('Workers'!$A$2:$A$61,B1075)=0,"WORKER NOT ON WORKERS SHEET; ",""))&amp;IF(C1075="","NO JOB; ",IF(COUNTIF('Jobs'!$A$2:$A$61,C1075)=0,"JOB NOT ON JOBS SHEET; ",""))&amp;IF(AND(N(G1075)=0,AND(D1075&lt;&gt;"",E1075&lt;&gt;""),N(E1075)&lt;=N(D1075)),"END BEFORE START; ",IF(N(M1075)&lt;=0,"NO HOURS; ",""))&amp;IF(AND(N(A1075)&gt;0,B1075&lt;&gt;"",COUNTIFS('Time Entries'!$A$2:$A$1500,A1075,'Time Entries'!$B$2:$B$1500,B1075,'Time Entries'!$C$2:$C$1500,C1075,'Time Entries'!$M$2:$M$1500,M1075)&gt;1),"POSSIBLE DUPLICATE; ","")&amp;IF(AND(N(A1075)&gt;0,B1075&lt;&gt;"",N('Settings'!$B$2)&gt;0,SUMIFS('Time Entries'!$M$2:$M$1500,'Time Entries'!$A$2:$A$1500,A1075,'Time Entries'!$B$2:$B$1500,B1075)&gt;N('Settings'!$B$2)),"LONG DAY; ","")&amp;IF(AND(N(A1075)&gt;0,N(J1075)&gt;0,N(J1075)-N(A1075)&gt;N('Settings'!$B$4)),"ENTERED LATE; ","")&amp;IF(AND(N(A1075)&gt;0,K1075="",TODAY()-N(A1075)&gt;=N('Settings'!$B$5)),"NOT APPROVED; ",""))-2)))</f>
        <v/>
      </c>
    </row>
    <row r="1076">
      <c r="A1076" s="6" t="n"/>
      <c r="D1076" s="7" t="n"/>
      <c r="E1076" s="7" t="n"/>
      <c r="J1076" s="6" t="n"/>
      <c r="L1076" s="8" t="n"/>
      <c r="M1076" s="9">
        <f>IF(NOT(OR(A1076&lt;&gt;"",B1076&lt;&gt;"",C1076&lt;&gt;"")),"",IF(N(G1076)&gt;0,N(G1076),IF(AND(AND(D1076&lt;&gt;"",E1076&lt;&gt;""),N(E1076)&gt;N(D1076)),ROUND((N(E1076)-N(D1076))*24-N(F1076)/60,2),"")))</f>
        <v/>
      </c>
      <c r="N1076" s="6">
        <f>IF(N(A1076)=0,"",A1076-WEEKDAY(A1076,3))</f>
        <v/>
      </c>
      <c r="O1076" s="8">
        <f>IF(NOT(OR(A1076&lt;&gt;"",B1076&lt;&gt;"",C1076&lt;&gt;"")),"",IF(IF(N(A1076)=0,"NO DATE; ",IF(A1076&gt;TODAY(),"FUTURE DATE; ",""))&amp;IF(B1076="","NO WORKER; ",IF(COUNTIF('Workers'!$A$2:$A$61,B1076)=0,"WORKER NOT ON WORKERS SHEET; ",""))&amp;IF(C1076="","NO JOB; ",IF(COUNTIF('Jobs'!$A$2:$A$61,C1076)=0,"JOB NOT ON JOBS SHEET; ",""))&amp;IF(AND(N(G1076)=0,AND(D1076&lt;&gt;"",E1076&lt;&gt;""),N(E1076)&lt;=N(D1076)),"END BEFORE START; ",IF(N(M1076)&lt;=0,"NO HOURS; ",""))&amp;IF(AND(N(A1076)&gt;0,B1076&lt;&gt;"",COUNTIFS('Time Entries'!$A$2:$A$1500,A1076,'Time Entries'!$B$2:$B$1500,B1076,'Time Entries'!$C$2:$C$1500,C1076,'Time Entries'!$M$2:$M$1500,M1076)&gt;1),"POSSIBLE DUPLICATE; ","")&amp;IF(AND(N(A1076)&gt;0,B1076&lt;&gt;"",N('Settings'!$B$2)&gt;0,SUMIFS('Time Entries'!$M$2:$M$1500,'Time Entries'!$A$2:$A$1500,A1076,'Time Entries'!$B$2:$B$1500,B1076)&gt;N('Settings'!$B$2)),"LONG DAY; ","")&amp;IF(AND(N(A1076)&gt;0,N(J1076)&gt;0,N(J1076)-N(A1076)&gt;N('Settings'!$B$4)),"ENTERED LATE; ","")&amp;IF(AND(N(A1076)&gt;0,K1076="",TODAY()-N(A1076)&gt;=N('Settings'!$B$5)),"NOT APPROVED; ","")="","",LEFT(IF(N(A1076)=0,"NO DATE; ",IF(A1076&gt;TODAY(),"FUTURE DATE; ",""))&amp;IF(B1076="","NO WORKER; ",IF(COUNTIF('Workers'!$A$2:$A$61,B1076)=0,"WORKER NOT ON WORKERS SHEET; ",""))&amp;IF(C1076="","NO JOB; ",IF(COUNTIF('Jobs'!$A$2:$A$61,C1076)=0,"JOB NOT ON JOBS SHEET; ",""))&amp;IF(AND(N(G1076)=0,AND(D1076&lt;&gt;"",E1076&lt;&gt;""),N(E1076)&lt;=N(D1076)),"END BEFORE START; ",IF(N(M1076)&lt;=0,"NO HOURS; ",""))&amp;IF(AND(N(A1076)&gt;0,B1076&lt;&gt;"",COUNTIFS('Time Entries'!$A$2:$A$1500,A1076,'Time Entries'!$B$2:$B$1500,B1076,'Time Entries'!$C$2:$C$1500,C1076,'Time Entries'!$M$2:$M$1500,M1076)&gt;1),"POSSIBLE DUPLICATE; ","")&amp;IF(AND(N(A1076)&gt;0,B1076&lt;&gt;"",N('Settings'!$B$2)&gt;0,SUMIFS('Time Entries'!$M$2:$M$1500,'Time Entries'!$A$2:$A$1500,A1076,'Time Entries'!$B$2:$B$1500,B1076)&gt;N('Settings'!$B$2)),"LONG DAY; ","")&amp;IF(AND(N(A1076)&gt;0,N(J1076)&gt;0,N(J1076)-N(A1076)&gt;N('Settings'!$B$4)),"ENTERED LATE; ","")&amp;IF(AND(N(A1076)&gt;0,K1076="",TODAY()-N(A1076)&gt;=N('Settings'!$B$5)),"NOT APPROVED; ",""),LEN(IF(N(A1076)=0,"NO DATE; ",IF(A1076&gt;TODAY(),"FUTURE DATE; ",""))&amp;IF(B1076="","NO WORKER; ",IF(COUNTIF('Workers'!$A$2:$A$61,B1076)=0,"WORKER NOT ON WORKERS SHEET; ",""))&amp;IF(C1076="","NO JOB; ",IF(COUNTIF('Jobs'!$A$2:$A$61,C1076)=0,"JOB NOT ON JOBS SHEET; ",""))&amp;IF(AND(N(G1076)=0,AND(D1076&lt;&gt;"",E1076&lt;&gt;""),N(E1076)&lt;=N(D1076)),"END BEFORE START; ",IF(N(M1076)&lt;=0,"NO HOURS; ",""))&amp;IF(AND(N(A1076)&gt;0,B1076&lt;&gt;"",COUNTIFS('Time Entries'!$A$2:$A$1500,A1076,'Time Entries'!$B$2:$B$1500,B1076,'Time Entries'!$C$2:$C$1500,C1076,'Time Entries'!$M$2:$M$1500,M1076)&gt;1),"POSSIBLE DUPLICATE; ","")&amp;IF(AND(N(A1076)&gt;0,B1076&lt;&gt;"",N('Settings'!$B$2)&gt;0,SUMIFS('Time Entries'!$M$2:$M$1500,'Time Entries'!$A$2:$A$1500,A1076,'Time Entries'!$B$2:$B$1500,B1076)&gt;N('Settings'!$B$2)),"LONG DAY; ","")&amp;IF(AND(N(A1076)&gt;0,N(J1076)&gt;0,N(J1076)-N(A1076)&gt;N('Settings'!$B$4)),"ENTERED LATE; ","")&amp;IF(AND(N(A1076)&gt;0,K1076="",TODAY()-N(A1076)&gt;=N('Settings'!$B$5)),"NOT APPROVED; ",""))-2)))</f>
        <v/>
      </c>
    </row>
    <row r="1077">
      <c r="A1077" s="6" t="n"/>
      <c r="D1077" s="7" t="n"/>
      <c r="E1077" s="7" t="n"/>
      <c r="J1077" s="6" t="n"/>
      <c r="L1077" s="8" t="n"/>
      <c r="M1077" s="9">
        <f>IF(NOT(OR(A1077&lt;&gt;"",B1077&lt;&gt;"",C1077&lt;&gt;"")),"",IF(N(G1077)&gt;0,N(G1077),IF(AND(AND(D1077&lt;&gt;"",E1077&lt;&gt;""),N(E1077)&gt;N(D1077)),ROUND((N(E1077)-N(D1077))*24-N(F1077)/60,2),"")))</f>
        <v/>
      </c>
      <c r="N1077" s="6">
        <f>IF(N(A1077)=0,"",A1077-WEEKDAY(A1077,3))</f>
        <v/>
      </c>
      <c r="O1077" s="8">
        <f>IF(NOT(OR(A1077&lt;&gt;"",B1077&lt;&gt;"",C1077&lt;&gt;"")),"",IF(IF(N(A1077)=0,"NO DATE; ",IF(A1077&gt;TODAY(),"FUTURE DATE; ",""))&amp;IF(B1077="","NO WORKER; ",IF(COUNTIF('Workers'!$A$2:$A$61,B1077)=0,"WORKER NOT ON WORKERS SHEET; ",""))&amp;IF(C1077="","NO JOB; ",IF(COUNTIF('Jobs'!$A$2:$A$61,C1077)=0,"JOB NOT ON JOBS SHEET; ",""))&amp;IF(AND(N(G1077)=0,AND(D1077&lt;&gt;"",E1077&lt;&gt;""),N(E1077)&lt;=N(D1077)),"END BEFORE START; ",IF(N(M1077)&lt;=0,"NO HOURS; ",""))&amp;IF(AND(N(A1077)&gt;0,B1077&lt;&gt;"",COUNTIFS('Time Entries'!$A$2:$A$1500,A1077,'Time Entries'!$B$2:$B$1500,B1077,'Time Entries'!$C$2:$C$1500,C1077,'Time Entries'!$M$2:$M$1500,M1077)&gt;1),"POSSIBLE DUPLICATE; ","")&amp;IF(AND(N(A1077)&gt;0,B1077&lt;&gt;"",N('Settings'!$B$2)&gt;0,SUMIFS('Time Entries'!$M$2:$M$1500,'Time Entries'!$A$2:$A$1500,A1077,'Time Entries'!$B$2:$B$1500,B1077)&gt;N('Settings'!$B$2)),"LONG DAY; ","")&amp;IF(AND(N(A1077)&gt;0,N(J1077)&gt;0,N(J1077)-N(A1077)&gt;N('Settings'!$B$4)),"ENTERED LATE; ","")&amp;IF(AND(N(A1077)&gt;0,K1077="",TODAY()-N(A1077)&gt;=N('Settings'!$B$5)),"NOT APPROVED; ","")="","",LEFT(IF(N(A1077)=0,"NO DATE; ",IF(A1077&gt;TODAY(),"FUTURE DATE; ",""))&amp;IF(B1077="","NO WORKER; ",IF(COUNTIF('Workers'!$A$2:$A$61,B1077)=0,"WORKER NOT ON WORKERS SHEET; ",""))&amp;IF(C1077="","NO JOB; ",IF(COUNTIF('Jobs'!$A$2:$A$61,C1077)=0,"JOB NOT ON JOBS SHEET; ",""))&amp;IF(AND(N(G1077)=0,AND(D1077&lt;&gt;"",E1077&lt;&gt;""),N(E1077)&lt;=N(D1077)),"END BEFORE START; ",IF(N(M1077)&lt;=0,"NO HOURS; ",""))&amp;IF(AND(N(A1077)&gt;0,B1077&lt;&gt;"",COUNTIFS('Time Entries'!$A$2:$A$1500,A1077,'Time Entries'!$B$2:$B$1500,B1077,'Time Entries'!$C$2:$C$1500,C1077,'Time Entries'!$M$2:$M$1500,M1077)&gt;1),"POSSIBLE DUPLICATE; ","")&amp;IF(AND(N(A1077)&gt;0,B1077&lt;&gt;"",N('Settings'!$B$2)&gt;0,SUMIFS('Time Entries'!$M$2:$M$1500,'Time Entries'!$A$2:$A$1500,A1077,'Time Entries'!$B$2:$B$1500,B1077)&gt;N('Settings'!$B$2)),"LONG DAY; ","")&amp;IF(AND(N(A1077)&gt;0,N(J1077)&gt;0,N(J1077)-N(A1077)&gt;N('Settings'!$B$4)),"ENTERED LATE; ","")&amp;IF(AND(N(A1077)&gt;0,K1077="",TODAY()-N(A1077)&gt;=N('Settings'!$B$5)),"NOT APPROVED; ",""),LEN(IF(N(A1077)=0,"NO DATE; ",IF(A1077&gt;TODAY(),"FUTURE DATE; ",""))&amp;IF(B1077="","NO WORKER; ",IF(COUNTIF('Workers'!$A$2:$A$61,B1077)=0,"WORKER NOT ON WORKERS SHEET; ",""))&amp;IF(C1077="","NO JOB; ",IF(COUNTIF('Jobs'!$A$2:$A$61,C1077)=0,"JOB NOT ON JOBS SHEET; ",""))&amp;IF(AND(N(G1077)=0,AND(D1077&lt;&gt;"",E1077&lt;&gt;""),N(E1077)&lt;=N(D1077)),"END BEFORE START; ",IF(N(M1077)&lt;=0,"NO HOURS; ",""))&amp;IF(AND(N(A1077)&gt;0,B1077&lt;&gt;"",COUNTIFS('Time Entries'!$A$2:$A$1500,A1077,'Time Entries'!$B$2:$B$1500,B1077,'Time Entries'!$C$2:$C$1500,C1077,'Time Entries'!$M$2:$M$1500,M1077)&gt;1),"POSSIBLE DUPLICATE; ","")&amp;IF(AND(N(A1077)&gt;0,B1077&lt;&gt;"",N('Settings'!$B$2)&gt;0,SUMIFS('Time Entries'!$M$2:$M$1500,'Time Entries'!$A$2:$A$1500,A1077,'Time Entries'!$B$2:$B$1500,B1077)&gt;N('Settings'!$B$2)),"LONG DAY; ","")&amp;IF(AND(N(A1077)&gt;0,N(J1077)&gt;0,N(J1077)-N(A1077)&gt;N('Settings'!$B$4)),"ENTERED LATE; ","")&amp;IF(AND(N(A1077)&gt;0,K1077="",TODAY()-N(A1077)&gt;=N('Settings'!$B$5)),"NOT APPROVED; ",""))-2)))</f>
        <v/>
      </c>
    </row>
    <row r="1078">
      <c r="A1078" s="6" t="n"/>
      <c r="D1078" s="7" t="n"/>
      <c r="E1078" s="7" t="n"/>
      <c r="J1078" s="6" t="n"/>
      <c r="L1078" s="8" t="n"/>
      <c r="M1078" s="9">
        <f>IF(NOT(OR(A1078&lt;&gt;"",B1078&lt;&gt;"",C1078&lt;&gt;"")),"",IF(N(G1078)&gt;0,N(G1078),IF(AND(AND(D1078&lt;&gt;"",E1078&lt;&gt;""),N(E1078)&gt;N(D1078)),ROUND((N(E1078)-N(D1078))*24-N(F1078)/60,2),"")))</f>
        <v/>
      </c>
      <c r="N1078" s="6">
        <f>IF(N(A1078)=0,"",A1078-WEEKDAY(A1078,3))</f>
        <v/>
      </c>
      <c r="O1078" s="8">
        <f>IF(NOT(OR(A1078&lt;&gt;"",B1078&lt;&gt;"",C1078&lt;&gt;"")),"",IF(IF(N(A1078)=0,"NO DATE; ",IF(A1078&gt;TODAY(),"FUTURE DATE; ",""))&amp;IF(B1078="","NO WORKER; ",IF(COUNTIF('Workers'!$A$2:$A$61,B1078)=0,"WORKER NOT ON WORKERS SHEET; ",""))&amp;IF(C1078="","NO JOB; ",IF(COUNTIF('Jobs'!$A$2:$A$61,C1078)=0,"JOB NOT ON JOBS SHEET; ",""))&amp;IF(AND(N(G1078)=0,AND(D1078&lt;&gt;"",E1078&lt;&gt;""),N(E1078)&lt;=N(D1078)),"END BEFORE START; ",IF(N(M1078)&lt;=0,"NO HOURS; ",""))&amp;IF(AND(N(A1078)&gt;0,B1078&lt;&gt;"",COUNTIFS('Time Entries'!$A$2:$A$1500,A1078,'Time Entries'!$B$2:$B$1500,B1078,'Time Entries'!$C$2:$C$1500,C1078,'Time Entries'!$M$2:$M$1500,M1078)&gt;1),"POSSIBLE DUPLICATE; ","")&amp;IF(AND(N(A1078)&gt;0,B1078&lt;&gt;"",N('Settings'!$B$2)&gt;0,SUMIFS('Time Entries'!$M$2:$M$1500,'Time Entries'!$A$2:$A$1500,A1078,'Time Entries'!$B$2:$B$1500,B1078)&gt;N('Settings'!$B$2)),"LONG DAY; ","")&amp;IF(AND(N(A1078)&gt;0,N(J1078)&gt;0,N(J1078)-N(A1078)&gt;N('Settings'!$B$4)),"ENTERED LATE; ","")&amp;IF(AND(N(A1078)&gt;0,K1078="",TODAY()-N(A1078)&gt;=N('Settings'!$B$5)),"NOT APPROVED; ","")="","",LEFT(IF(N(A1078)=0,"NO DATE; ",IF(A1078&gt;TODAY(),"FUTURE DATE; ",""))&amp;IF(B1078="","NO WORKER; ",IF(COUNTIF('Workers'!$A$2:$A$61,B1078)=0,"WORKER NOT ON WORKERS SHEET; ",""))&amp;IF(C1078="","NO JOB; ",IF(COUNTIF('Jobs'!$A$2:$A$61,C1078)=0,"JOB NOT ON JOBS SHEET; ",""))&amp;IF(AND(N(G1078)=0,AND(D1078&lt;&gt;"",E1078&lt;&gt;""),N(E1078)&lt;=N(D1078)),"END BEFORE START; ",IF(N(M1078)&lt;=0,"NO HOURS; ",""))&amp;IF(AND(N(A1078)&gt;0,B1078&lt;&gt;"",COUNTIFS('Time Entries'!$A$2:$A$1500,A1078,'Time Entries'!$B$2:$B$1500,B1078,'Time Entries'!$C$2:$C$1500,C1078,'Time Entries'!$M$2:$M$1500,M1078)&gt;1),"POSSIBLE DUPLICATE; ","")&amp;IF(AND(N(A1078)&gt;0,B1078&lt;&gt;"",N('Settings'!$B$2)&gt;0,SUMIFS('Time Entries'!$M$2:$M$1500,'Time Entries'!$A$2:$A$1500,A1078,'Time Entries'!$B$2:$B$1500,B1078)&gt;N('Settings'!$B$2)),"LONG DAY; ","")&amp;IF(AND(N(A1078)&gt;0,N(J1078)&gt;0,N(J1078)-N(A1078)&gt;N('Settings'!$B$4)),"ENTERED LATE; ","")&amp;IF(AND(N(A1078)&gt;0,K1078="",TODAY()-N(A1078)&gt;=N('Settings'!$B$5)),"NOT APPROVED; ",""),LEN(IF(N(A1078)=0,"NO DATE; ",IF(A1078&gt;TODAY(),"FUTURE DATE; ",""))&amp;IF(B1078="","NO WORKER; ",IF(COUNTIF('Workers'!$A$2:$A$61,B1078)=0,"WORKER NOT ON WORKERS SHEET; ",""))&amp;IF(C1078="","NO JOB; ",IF(COUNTIF('Jobs'!$A$2:$A$61,C1078)=0,"JOB NOT ON JOBS SHEET; ",""))&amp;IF(AND(N(G1078)=0,AND(D1078&lt;&gt;"",E1078&lt;&gt;""),N(E1078)&lt;=N(D1078)),"END BEFORE START; ",IF(N(M1078)&lt;=0,"NO HOURS; ",""))&amp;IF(AND(N(A1078)&gt;0,B1078&lt;&gt;"",COUNTIFS('Time Entries'!$A$2:$A$1500,A1078,'Time Entries'!$B$2:$B$1500,B1078,'Time Entries'!$C$2:$C$1500,C1078,'Time Entries'!$M$2:$M$1500,M1078)&gt;1),"POSSIBLE DUPLICATE; ","")&amp;IF(AND(N(A1078)&gt;0,B1078&lt;&gt;"",N('Settings'!$B$2)&gt;0,SUMIFS('Time Entries'!$M$2:$M$1500,'Time Entries'!$A$2:$A$1500,A1078,'Time Entries'!$B$2:$B$1500,B1078)&gt;N('Settings'!$B$2)),"LONG DAY; ","")&amp;IF(AND(N(A1078)&gt;0,N(J1078)&gt;0,N(J1078)-N(A1078)&gt;N('Settings'!$B$4)),"ENTERED LATE; ","")&amp;IF(AND(N(A1078)&gt;0,K1078="",TODAY()-N(A1078)&gt;=N('Settings'!$B$5)),"NOT APPROVED; ",""))-2)))</f>
        <v/>
      </c>
    </row>
    <row r="1079">
      <c r="A1079" s="6" t="n"/>
      <c r="D1079" s="7" t="n"/>
      <c r="E1079" s="7" t="n"/>
      <c r="J1079" s="6" t="n"/>
      <c r="L1079" s="8" t="n"/>
      <c r="M1079" s="9">
        <f>IF(NOT(OR(A1079&lt;&gt;"",B1079&lt;&gt;"",C1079&lt;&gt;"")),"",IF(N(G1079)&gt;0,N(G1079),IF(AND(AND(D1079&lt;&gt;"",E1079&lt;&gt;""),N(E1079)&gt;N(D1079)),ROUND((N(E1079)-N(D1079))*24-N(F1079)/60,2),"")))</f>
        <v/>
      </c>
      <c r="N1079" s="6">
        <f>IF(N(A1079)=0,"",A1079-WEEKDAY(A1079,3))</f>
        <v/>
      </c>
      <c r="O1079" s="8">
        <f>IF(NOT(OR(A1079&lt;&gt;"",B1079&lt;&gt;"",C1079&lt;&gt;"")),"",IF(IF(N(A1079)=0,"NO DATE; ",IF(A1079&gt;TODAY(),"FUTURE DATE; ",""))&amp;IF(B1079="","NO WORKER; ",IF(COUNTIF('Workers'!$A$2:$A$61,B1079)=0,"WORKER NOT ON WORKERS SHEET; ",""))&amp;IF(C1079="","NO JOB; ",IF(COUNTIF('Jobs'!$A$2:$A$61,C1079)=0,"JOB NOT ON JOBS SHEET; ",""))&amp;IF(AND(N(G1079)=0,AND(D1079&lt;&gt;"",E1079&lt;&gt;""),N(E1079)&lt;=N(D1079)),"END BEFORE START; ",IF(N(M1079)&lt;=0,"NO HOURS; ",""))&amp;IF(AND(N(A1079)&gt;0,B1079&lt;&gt;"",COUNTIFS('Time Entries'!$A$2:$A$1500,A1079,'Time Entries'!$B$2:$B$1500,B1079,'Time Entries'!$C$2:$C$1500,C1079,'Time Entries'!$M$2:$M$1500,M1079)&gt;1),"POSSIBLE DUPLICATE; ","")&amp;IF(AND(N(A1079)&gt;0,B1079&lt;&gt;"",N('Settings'!$B$2)&gt;0,SUMIFS('Time Entries'!$M$2:$M$1500,'Time Entries'!$A$2:$A$1500,A1079,'Time Entries'!$B$2:$B$1500,B1079)&gt;N('Settings'!$B$2)),"LONG DAY; ","")&amp;IF(AND(N(A1079)&gt;0,N(J1079)&gt;0,N(J1079)-N(A1079)&gt;N('Settings'!$B$4)),"ENTERED LATE; ","")&amp;IF(AND(N(A1079)&gt;0,K1079="",TODAY()-N(A1079)&gt;=N('Settings'!$B$5)),"NOT APPROVED; ","")="","",LEFT(IF(N(A1079)=0,"NO DATE; ",IF(A1079&gt;TODAY(),"FUTURE DATE; ",""))&amp;IF(B1079="","NO WORKER; ",IF(COUNTIF('Workers'!$A$2:$A$61,B1079)=0,"WORKER NOT ON WORKERS SHEET; ",""))&amp;IF(C1079="","NO JOB; ",IF(COUNTIF('Jobs'!$A$2:$A$61,C1079)=0,"JOB NOT ON JOBS SHEET; ",""))&amp;IF(AND(N(G1079)=0,AND(D1079&lt;&gt;"",E1079&lt;&gt;""),N(E1079)&lt;=N(D1079)),"END BEFORE START; ",IF(N(M1079)&lt;=0,"NO HOURS; ",""))&amp;IF(AND(N(A1079)&gt;0,B1079&lt;&gt;"",COUNTIFS('Time Entries'!$A$2:$A$1500,A1079,'Time Entries'!$B$2:$B$1500,B1079,'Time Entries'!$C$2:$C$1500,C1079,'Time Entries'!$M$2:$M$1500,M1079)&gt;1),"POSSIBLE DUPLICATE; ","")&amp;IF(AND(N(A1079)&gt;0,B1079&lt;&gt;"",N('Settings'!$B$2)&gt;0,SUMIFS('Time Entries'!$M$2:$M$1500,'Time Entries'!$A$2:$A$1500,A1079,'Time Entries'!$B$2:$B$1500,B1079)&gt;N('Settings'!$B$2)),"LONG DAY; ","")&amp;IF(AND(N(A1079)&gt;0,N(J1079)&gt;0,N(J1079)-N(A1079)&gt;N('Settings'!$B$4)),"ENTERED LATE; ","")&amp;IF(AND(N(A1079)&gt;0,K1079="",TODAY()-N(A1079)&gt;=N('Settings'!$B$5)),"NOT APPROVED; ",""),LEN(IF(N(A1079)=0,"NO DATE; ",IF(A1079&gt;TODAY(),"FUTURE DATE; ",""))&amp;IF(B1079="","NO WORKER; ",IF(COUNTIF('Workers'!$A$2:$A$61,B1079)=0,"WORKER NOT ON WORKERS SHEET; ",""))&amp;IF(C1079="","NO JOB; ",IF(COUNTIF('Jobs'!$A$2:$A$61,C1079)=0,"JOB NOT ON JOBS SHEET; ",""))&amp;IF(AND(N(G1079)=0,AND(D1079&lt;&gt;"",E1079&lt;&gt;""),N(E1079)&lt;=N(D1079)),"END BEFORE START; ",IF(N(M1079)&lt;=0,"NO HOURS; ",""))&amp;IF(AND(N(A1079)&gt;0,B1079&lt;&gt;"",COUNTIFS('Time Entries'!$A$2:$A$1500,A1079,'Time Entries'!$B$2:$B$1500,B1079,'Time Entries'!$C$2:$C$1500,C1079,'Time Entries'!$M$2:$M$1500,M1079)&gt;1),"POSSIBLE DUPLICATE; ","")&amp;IF(AND(N(A1079)&gt;0,B1079&lt;&gt;"",N('Settings'!$B$2)&gt;0,SUMIFS('Time Entries'!$M$2:$M$1500,'Time Entries'!$A$2:$A$1500,A1079,'Time Entries'!$B$2:$B$1500,B1079)&gt;N('Settings'!$B$2)),"LONG DAY; ","")&amp;IF(AND(N(A1079)&gt;0,N(J1079)&gt;0,N(J1079)-N(A1079)&gt;N('Settings'!$B$4)),"ENTERED LATE; ","")&amp;IF(AND(N(A1079)&gt;0,K1079="",TODAY()-N(A1079)&gt;=N('Settings'!$B$5)),"NOT APPROVED; ",""))-2)))</f>
        <v/>
      </c>
    </row>
    <row r="1080">
      <c r="A1080" s="6" t="n"/>
      <c r="D1080" s="7" t="n"/>
      <c r="E1080" s="7" t="n"/>
      <c r="J1080" s="6" t="n"/>
      <c r="L1080" s="8" t="n"/>
      <c r="M1080" s="9">
        <f>IF(NOT(OR(A1080&lt;&gt;"",B1080&lt;&gt;"",C1080&lt;&gt;"")),"",IF(N(G1080)&gt;0,N(G1080),IF(AND(AND(D1080&lt;&gt;"",E1080&lt;&gt;""),N(E1080)&gt;N(D1080)),ROUND((N(E1080)-N(D1080))*24-N(F1080)/60,2),"")))</f>
        <v/>
      </c>
      <c r="N1080" s="6">
        <f>IF(N(A1080)=0,"",A1080-WEEKDAY(A1080,3))</f>
        <v/>
      </c>
      <c r="O1080" s="8">
        <f>IF(NOT(OR(A1080&lt;&gt;"",B1080&lt;&gt;"",C1080&lt;&gt;"")),"",IF(IF(N(A1080)=0,"NO DATE; ",IF(A1080&gt;TODAY(),"FUTURE DATE; ",""))&amp;IF(B1080="","NO WORKER; ",IF(COUNTIF('Workers'!$A$2:$A$61,B1080)=0,"WORKER NOT ON WORKERS SHEET; ",""))&amp;IF(C1080="","NO JOB; ",IF(COUNTIF('Jobs'!$A$2:$A$61,C1080)=0,"JOB NOT ON JOBS SHEET; ",""))&amp;IF(AND(N(G1080)=0,AND(D1080&lt;&gt;"",E1080&lt;&gt;""),N(E1080)&lt;=N(D1080)),"END BEFORE START; ",IF(N(M1080)&lt;=0,"NO HOURS; ",""))&amp;IF(AND(N(A1080)&gt;0,B1080&lt;&gt;"",COUNTIFS('Time Entries'!$A$2:$A$1500,A1080,'Time Entries'!$B$2:$B$1500,B1080,'Time Entries'!$C$2:$C$1500,C1080,'Time Entries'!$M$2:$M$1500,M1080)&gt;1),"POSSIBLE DUPLICATE; ","")&amp;IF(AND(N(A1080)&gt;0,B1080&lt;&gt;"",N('Settings'!$B$2)&gt;0,SUMIFS('Time Entries'!$M$2:$M$1500,'Time Entries'!$A$2:$A$1500,A1080,'Time Entries'!$B$2:$B$1500,B1080)&gt;N('Settings'!$B$2)),"LONG DAY; ","")&amp;IF(AND(N(A1080)&gt;0,N(J1080)&gt;0,N(J1080)-N(A1080)&gt;N('Settings'!$B$4)),"ENTERED LATE; ","")&amp;IF(AND(N(A1080)&gt;0,K1080="",TODAY()-N(A1080)&gt;=N('Settings'!$B$5)),"NOT APPROVED; ","")="","",LEFT(IF(N(A1080)=0,"NO DATE; ",IF(A1080&gt;TODAY(),"FUTURE DATE; ",""))&amp;IF(B1080="","NO WORKER; ",IF(COUNTIF('Workers'!$A$2:$A$61,B1080)=0,"WORKER NOT ON WORKERS SHEET; ",""))&amp;IF(C1080="","NO JOB; ",IF(COUNTIF('Jobs'!$A$2:$A$61,C1080)=0,"JOB NOT ON JOBS SHEET; ",""))&amp;IF(AND(N(G1080)=0,AND(D1080&lt;&gt;"",E1080&lt;&gt;""),N(E1080)&lt;=N(D1080)),"END BEFORE START; ",IF(N(M1080)&lt;=0,"NO HOURS; ",""))&amp;IF(AND(N(A1080)&gt;0,B1080&lt;&gt;"",COUNTIFS('Time Entries'!$A$2:$A$1500,A1080,'Time Entries'!$B$2:$B$1500,B1080,'Time Entries'!$C$2:$C$1500,C1080,'Time Entries'!$M$2:$M$1500,M1080)&gt;1),"POSSIBLE DUPLICATE; ","")&amp;IF(AND(N(A1080)&gt;0,B1080&lt;&gt;"",N('Settings'!$B$2)&gt;0,SUMIFS('Time Entries'!$M$2:$M$1500,'Time Entries'!$A$2:$A$1500,A1080,'Time Entries'!$B$2:$B$1500,B1080)&gt;N('Settings'!$B$2)),"LONG DAY; ","")&amp;IF(AND(N(A1080)&gt;0,N(J1080)&gt;0,N(J1080)-N(A1080)&gt;N('Settings'!$B$4)),"ENTERED LATE; ","")&amp;IF(AND(N(A1080)&gt;0,K1080="",TODAY()-N(A1080)&gt;=N('Settings'!$B$5)),"NOT APPROVED; ",""),LEN(IF(N(A1080)=0,"NO DATE; ",IF(A1080&gt;TODAY(),"FUTURE DATE; ",""))&amp;IF(B1080="","NO WORKER; ",IF(COUNTIF('Workers'!$A$2:$A$61,B1080)=0,"WORKER NOT ON WORKERS SHEET; ",""))&amp;IF(C1080="","NO JOB; ",IF(COUNTIF('Jobs'!$A$2:$A$61,C1080)=0,"JOB NOT ON JOBS SHEET; ",""))&amp;IF(AND(N(G1080)=0,AND(D1080&lt;&gt;"",E1080&lt;&gt;""),N(E1080)&lt;=N(D1080)),"END BEFORE START; ",IF(N(M1080)&lt;=0,"NO HOURS; ",""))&amp;IF(AND(N(A1080)&gt;0,B1080&lt;&gt;"",COUNTIFS('Time Entries'!$A$2:$A$1500,A1080,'Time Entries'!$B$2:$B$1500,B1080,'Time Entries'!$C$2:$C$1500,C1080,'Time Entries'!$M$2:$M$1500,M1080)&gt;1),"POSSIBLE DUPLICATE; ","")&amp;IF(AND(N(A1080)&gt;0,B1080&lt;&gt;"",N('Settings'!$B$2)&gt;0,SUMIFS('Time Entries'!$M$2:$M$1500,'Time Entries'!$A$2:$A$1500,A1080,'Time Entries'!$B$2:$B$1500,B1080)&gt;N('Settings'!$B$2)),"LONG DAY; ","")&amp;IF(AND(N(A1080)&gt;0,N(J1080)&gt;0,N(J1080)-N(A1080)&gt;N('Settings'!$B$4)),"ENTERED LATE; ","")&amp;IF(AND(N(A1080)&gt;0,K1080="",TODAY()-N(A1080)&gt;=N('Settings'!$B$5)),"NOT APPROVED; ",""))-2)))</f>
        <v/>
      </c>
    </row>
    <row r="1081">
      <c r="A1081" s="6" t="n"/>
      <c r="D1081" s="7" t="n"/>
      <c r="E1081" s="7" t="n"/>
      <c r="J1081" s="6" t="n"/>
      <c r="L1081" s="8" t="n"/>
      <c r="M1081" s="9">
        <f>IF(NOT(OR(A1081&lt;&gt;"",B1081&lt;&gt;"",C1081&lt;&gt;"")),"",IF(N(G1081)&gt;0,N(G1081),IF(AND(AND(D1081&lt;&gt;"",E1081&lt;&gt;""),N(E1081)&gt;N(D1081)),ROUND((N(E1081)-N(D1081))*24-N(F1081)/60,2),"")))</f>
        <v/>
      </c>
      <c r="N1081" s="6">
        <f>IF(N(A1081)=0,"",A1081-WEEKDAY(A1081,3))</f>
        <v/>
      </c>
      <c r="O1081" s="8">
        <f>IF(NOT(OR(A1081&lt;&gt;"",B1081&lt;&gt;"",C1081&lt;&gt;"")),"",IF(IF(N(A1081)=0,"NO DATE; ",IF(A1081&gt;TODAY(),"FUTURE DATE; ",""))&amp;IF(B1081="","NO WORKER; ",IF(COUNTIF('Workers'!$A$2:$A$61,B1081)=0,"WORKER NOT ON WORKERS SHEET; ",""))&amp;IF(C1081="","NO JOB; ",IF(COUNTIF('Jobs'!$A$2:$A$61,C1081)=0,"JOB NOT ON JOBS SHEET; ",""))&amp;IF(AND(N(G1081)=0,AND(D1081&lt;&gt;"",E1081&lt;&gt;""),N(E1081)&lt;=N(D1081)),"END BEFORE START; ",IF(N(M1081)&lt;=0,"NO HOURS; ",""))&amp;IF(AND(N(A1081)&gt;0,B1081&lt;&gt;"",COUNTIFS('Time Entries'!$A$2:$A$1500,A1081,'Time Entries'!$B$2:$B$1500,B1081,'Time Entries'!$C$2:$C$1500,C1081,'Time Entries'!$M$2:$M$1500,M1081)&gt;1),"POSSIBLE DUPLICATE; ","")&amp;IF(AND(N(A1081)&gt;0,B1081&lt;&gt;"",N('Settings'!$B$2)&gt;0,SUMIFS('Time Entries'!$M$2:$M$1500,'Time Entries'!$A$2:$A$1500,A1081,'Time Entries'!$B$2:$B$1500,B1081)&gt;N('Settings'!$B$2)),"LONG DAY; ","")&amp;IF(AND(N(A1081)&gt;0,N(J1081)&gt;0,N(J1081)-N(A1081)&gt;N('Settings'!$B$4)),"ENTERED LATE; ","")&amp;IF(AND(N(A1081)&gt;0,K1081="",TODAY()-N(A1081)&gt;=N('Settings'!$B$5)),"NOT APPROVED; ","")="","",LEFT(IF(N(A1081)=0,"NO DATE; ",IF(A1081&gt;TODAY(),"FUTURE DATE; ",""))&amp;IF(B1081="","NO WORKER; ",IF(COUNTIF('Workers'!$A$2:$A$61,B1081)=0,"WORKER NOT ON WORKERS SHEET; ",""))&amp;IF(C1081="","NO JOB; ",IF(COUNTIF('Jobs'!$A$2:$A$61,C1081)=0,"JOB NOT ON JOBS SHEET; ",""))&amp;IF(AND(N(G1081)=0,AND(D1081&lt;&gt;"",E1081&lt;&gt;""),N(E1081)&lt;=N(D1081)),"END BEFORE START; ",IF(N(M1081)&lt;=0,"NO HOURS; ",""))&amp;IF(AND(N(A1081)&gt;0,B1081&lt;&gt;"",COUNTIFS('Time Entries'!$A$2:$A$1500,A1081,'Time Entries'!$B$2:$B$1500,B1081,'Time Entries'!$C$2:$C$1500,C1081,'Time Entries'!$M$2:$M$1500,M1081)&gt;1),"POSSIBLE DUPLICATE; ","")&amp;IF(AND(N(A1081)&gt;0,B1081&lt;&gt;"",N('Settings'!$B$2)&gt;0,SUMIFS('Time Entries'!$M$2:$M$1500,'Time Entries'!$A$2:$A$1500,A1081,'Time Entries'!$B$2:$B$1500,B1081)&gt;N('Settings'!$B$2)),"LONG DAY; ","")&amp;IF(AND(N(A1081)&gt;0,N(J1081)&gt;0,N(J1081)-N(A1081)&gt;N('Settings'!$B$4)),"ENTERED LATE; ","")&amp;IF(AND(N(A1081)&gt;0,K1081="",TODAY()-N(A1081)&gt;=N('Settings'!$B$5)),"NOT APPROVED; ",""),LEN(IF(N(A1081)=0,"NO DATE; ",IF(A1081&gt;TODAY(),"FUTURE DATE; ",""))&amp;IF(B1081="","NO WORKER; ",IF(COUNTIF('Workers'!$A$2:$A$61,B1081)=0,"WORKER NOT ON WORKERS SHEET; ",""))&amp;IF(C1081="","NO JOB; ",IF(COUNTIF('Jobs'!$A$2:$A$61,C1081)=0,"JOB NOT ON JOBS SHEET; ",""))&amp;IF(AND(N(G1081)=0,AND(D1081&lt;&gt;"",E1081&lt;&gt;""),N(E1081)&lt;=N(D1081)),"END BEFORE START; ",IF(N(M1081)&lt;=0,"NO HOURS; ",""))&amp;IF(AND(N(A1081)&gt;0,B1081&lt;&gt;"",COUNTIFS('Time Entries'!$A$2:$A$1500,A1081,'Time Entries'!$B$2:$B$1500,B1081,'Time Entries'!$C$2:$C$1500,C1081,'Time Entries'!$M$2:$M$1500,M1081)&gt;1),"POSSIBLE DUPLICATE; ","")&amp;IF(AND(N(A1081)&gt;0,B1081&lt;&gt;"",N('Settings'!$B$2)&gt;0,SUMIFS('Time Entries'!$M$2:$M$1500,'Time Entries'!$A$2:$A$1500,A1081,'Time Entries'!$B$2:$B$1500,B1081)&gt;N('Settings'!$B$2)),"LONG DAY; ","")&amp;IF(AND(N(A1081)&gt;0,N(J1081)&gt;0,N(J1081)-N(A1081)&gt;N('Settings'!$B$4)),"ENTERED LATE; ","")&amp;IF(AND(N(A1081)&gt;0,K1081="",TODAY()-N(A1081)&gt;=N('Settings'!$B$5)),"NOT APPROVED; ",""))-2)))</f>
        <v/>
      </c>
    </row>
    <row r="1082">
      <c r="A1082" s="6" t="n"/>
      <c r="D1082" s="7" t="n"/>
      <c r="E1082" s="7" t="n"/>
      <c r="J1082" s="6" t="n"/>
      <c r="L1082" s="8" t="n"/>
      <c r="M1082" s="9">
        <f>IF(NOT(OR(A1082&lt;&gt;"",B1082&lt;&gt;"",C1082&lt;&gt;"")),"",IF(N(G1082)&gt;0,N(G1082),IF(AND(AND(D1082&lt;&gt;"",E1082&lt;&gt;""),N(E1082)&gt;N(D1082)),ROUND((N(E1082)-N(D1082))*24-N(F1082)/60,2),"")))</f>
        <v/>
      </c>
      <c r="N1082" s="6">
        <f>IF(N(A1082)=0,"",A1082-WEEKDAY(A1082,3))</f>
        <v/>
      </c>
      <c r="O1082" s="8">
        <f>IF(NOT(OR(A1082&lt;&gt;"",B1082&lt;&gt;"",C1082&lt;&gt;"")),"",IF(IF(N(A1082)=0,"NO DATE; ",IF(A1082&gt;TODAY(),"FUTURE DATE; ",""))&amp;IF(B1082="","NO WORKER; ",IF(COUNTIF('Workers'!$A$2:$A$61,B1082)=0,"WORKER NOT ON WORKERS SHEET; ",""))&amp;IF(C1082="","NO JOB; ",IF(COUNTIF('Jobs'!$A$2:$A$61,C1082)=0,"JOB NOT ON JOBS SHEET; ",""))&amp;IF(AND(N(G1082)=0,AND(D1082&lt;&gt;"",E1082&lt;&gt;""),N(E1082)&lt;=N(D1082)),"END BEFORE START; ",IF(N(M1082)&lt;=0,"NO HOURS; ",""))&amp;IF(AND(N(A1082)&gt;0,B1082&lt;&gt;"",COUNTIFS('Time Entries'!$A$2:$A$1500,A1082,'Time Entries'!$B$2:$B$1500,B1082,'Time Entries'!$C$2:$C$1500,C1082,'Time Entries'!$M$2:$M$1500,M1082)&gt;1),"POSSIBLE DUPLICATE; ","")&amp;IF(AND(N(A1082)&gt;0,B1082&lt;&gt;"",N('Settings'!$B$2)&gt;0,SUMIFS('Time Entries'!$M$2:$M$1500,'Time Entries'!$A$2:$A$1500,A1082,'Time Entries'!$B$2:$B$1500,B1082)&gt;N('Settings'!$B$2)),"LONG DAY; ","")&amp;IF(AND(N(A1082)&gt;0,N(J1082)&gt;0,N(J1082)-N(A1082)&gt;N('Settings'!$B$4)),"ENTERED LATE; ","")&amp;IF(AND(N(A1082)&gt;0,K1082="",TODAY()-N(A1082)&gt;=N('Settings'!$B$5)),"NOT APPROVED; ","")="","",LEFT(IF(N(A1082)=0,"NO DATE; ",IF(A1082&gt;TODAY(),"FUTURE DATE; ",""))&amp;IF(B1082="","NO WORKER; ",IF(COUNTIF('Workers'!$A$2:$A$61,B1082)=0,"WORKER NOT ON WORKERS SHEET; ",""))&amp;IF(C1082="","NO JOB; ",IF(COUNTIF('Jobs'!$A$2:$A$61,C1082)=0,"JOB NOT ON JOBS SHEET; ",""))&amp;IF(AND(N(G1082)=0,AND(D1082&lt;&gt;"",E1082&lt;&gt;""),N(E1082)&lt;=N(D1082)),"END BEFORE START; ",IF(N(M1082)&lt;=0,"NO HOURS; ",""))&amp;IF(AND(N(A1082)&gt;0,B1082&lt;&gt;"",COUNTIFS('Time Entries'!$A$2:$A$1500,A1082,'Time Entries'!$B$2:$B$1500,B1082,'Time Entries'!$C$2:$C$1500,C1082,'Time Entries'!$M$2:$M$1500,M1082)&gt;1),"POSSIBLE DUPLICATE; ","")&amp;IF(AND(N(A1082)&gt;0,B1082&lt;&gt;"",N('Settings'!$B$2)&gt;0,SUMIFS('Time Entries'!$M$2:$M$1500,'Time Entries'!$A$2:$A$1500,A1082,'Time Entries'!$B$2:$B$1500,B1082)&gt;N('Settings'!$B$2)),"LONG DAY; ","")&amp;IF(AND(N(A1082)&gt;0,N(J1082)&gt;0,N(J1082)-N(A1082)&gt;N('Settings'!$B$4)),"ENTERED LATE; ","")&amp;IF(AND(N(A1082)&gt;0,K1082="",TODAY()-N(A1082)&gt;=N('Settings'!$B$5)),"NOT APPROVED; ",""),LEN(IF(N(A1082)=0,"NO DATE; ",IF(A1082&gt;TODAY(),"FUTURE DATE; ",""))&amp;IF(B1082="","NO WORKER; ",IF(COUNTIF('Workers'!$A$2:$A$61,B1082)=0,"WORKER NOT ON WORKERS SHEET; ",""))&amp;IF(C1082="","NO JOB; ",IF(COUNTIF('Jobs'!$A$2:$A$61,C1082)=0,"JOB NOT ON JOBS SHEET; ",""))&amp;IF(AND(N(G1082)=0,AND(D1082&lt;&gt;"",E1082&lt;&gt;""),N(E1082)&lt;=N(D1082)),"END BEFORE START; ",IF(N(M1082)&lt;=0,"NO HOURS; ",""))&amp;IF(AND(N(A1082)&gt;0,B1082&lt;&gt;"",COUNTIFS('Time Entries'!$A$2:$A$1500,A1082,'Time Entries'!$B$2:$B$1500,B1082,'Time Entries'!$C$2:$C$1500,C1082,'Time Entries'!$M$2:$M$1500,M1082)&gt;1),"POSSIBLE DUPLICATE; ","")&amp;IF(AND(N(A1082)&gt;0,B1082&lt;&gt;"",N('Settings'!$B$2)&gt;0,SUMIFS('Time Entries'!$M$2:$M$1500,'Time Entries'!$A$2:$A$1500,A1082,'Time Entries'!$B$2:$B$1500,B1082)&gt;N('Settings'!$B$2)),"LONG DAY; ","")&amp;IF(AND(N(A1082)&gt;0,N(J1082)&gt;0,N(J1082)-N(A1082)&gt;N('Settings'!$B$4)),"ENTERED LATE; ","")&amp;IF(AND(N(A1082)&gt;0,K1082="",TODAY()-N(A1082)&gt;=N('Settings'!$B$5)),"NOT APPROVED; ",""))-2)))</f>
        <v/>
      </c>
    </row>
    <row r="1083">
      <c r="A1083" s="6" t="n"/>
      <c r="D1083" s="7" t="n"/>
      <c r="E1083" s="7" t="n"/>
      <c r="J1083" s="6" t="n"/>
      <c r="L1083" s="8" t="n"/>
      <c r="M1083" s="9">
        <f>IF(NOT(OR(A1083&lt;&gt;"",B1083&lt;&gt;"",C1083&lt;&gt;"")),"",IF(N(G1083)&gt;0,N(G1083),IF(AND(AND(D1083&lt;&gt;"",E1083&lt;&gt;""),N(E1083)&gt;N(D1083)),ROUND((N(E1083)-N(D1083))*24-N(F1083)/60,2),"")))</f>
        <v/>
      </c>
      <c r="N1083" s="6">
        <f>IF(N(A1083)=0,"",A1083-WEEKDAY(A1083,3))</f>
        <v/>
      </c>
      <c r="O1083" s="8">
        <f>IF(NOT(OR(A1083&lt;&gt;"",B1083&lt;&gt;"",C1083&lt;&gt;"")),"",IF(IF(N(A1083)=0,"NO DATE; ",IF(A1083&gt;TODAY(),"FUTURE DATE; ",""))&amp;IF(B1083="","NO WORKER; ",IF(COUNTIF('Workers'!$A$2:$A$61,B1083)=0,"WORKER NOT ON WORKERS SHEET; ",""))&amp;IF(C1083="","NO JOB; ",IF(COUNTIF('Jobs'!$A$2:$A$61,C1083)=0,"JOB NOT ON JOBS SHEET; ",""))&amp;IF(AND(N(G1083)=0,AND(D1083&lt;&gt;"",E1083&lt;&gt;""),N(E1083)&lt;=N(D1083)),"END BEFORE START; ",IF(N(M1083)&lt;=0,"NO HOURS; ",""))&amp;IF(AND(N(A1083)&gt;0,B1083&lt;&gt;"",COUNTIFS('Time Entries'!$A$2:$A$1500,A1083,'Time Entries'!$B$2:$B$1500,B1083,'Time Entries'!$C$2:$C$1500,C1083,'Time Entries'!$M$2:$M$1500,M1083)&gt;1),"POSSIBLE DUPLICATE; ","")&amp;IF(AND(N(A1083)&gt;0,B1083&lt;&gt;"",N('Settings'!$B$2)&gt;0,SUMIFS('Time Entries'!$M$2:$M$1500,'Time Entries'!$A$2:$A$1500,A1083,'Time Entries'!$B$2:$B$1500,B1083)&gt;N('Settings'!$B$2)),"LONG DAY; ","")&amp;IF(AND(N(A1083)&gt;0,N(J1083)&gt;0,N(J1083)-N(A1083)&gt;N('Settings'!$B$4)),"ENTERED LATE; ","")&amp;IF(AND(N(A1083)&gt;0,K1083="",TODAY()-N(A1083)&gt;=N('Settings'!$B$5)),"NOT APPROVED; ","")="","",LEFT(IF(N(A1083)=0,"NO DATE; ",IF(A1083&gt;TODAY(),"FUTURE DATE; ",""))&amp;IF(B1083="","NO WORKER; ",IF(COUNTIF('Workers'!$A$2:$A$61,B1083)=0,"WORKER NOT ON WORKERS SHEET; ",""))&amp;IF(C1083="","NO JOB; ",IF(COUNTIF('Jobs'!$A$2:$A$61,C1083)=0,"JOB NOT ON JOBS SHEET; ",""))&amp;IF(AND(N(G1083)=0,AND(D1083&lt;&gt;"",E1083&lt;&gt;""),N(E1083)&lt;=N(D1083)),"END BEFORE START; ",IF(N(M1083)&lt;=0,"NO HOURS; ",""))&amp;IF(AND(N(A1083)&gt;0,B1083&lt;&gt;"",COUNTIFS('Time Entries'!$A$2:$A$1500,A1083,'Time Entries'!$B$2:$B$1500,B1083,'Time Entries'!$C$2:$C$1500,C1083,'Time Entries'!$M$2:$M$1500,M1083)&gt;1),"POSSIBLE DUPLICATE; ","")&amp;IF(AND(N(A1083)&gt;0,B1083&lt;&gt;"",N('Settings'!$B$2)&gt;0,SUMIFS('Time Entries'!$M$2:$M$1500,'Time Entries'!$A$2:$A$1500,A1083,'Time Entries'!$B$2:$B$1500,B1083)&gt;N('Settings'!$B$2)),"LONG DAY; ","")&amp;IF(AND(N(A1083)&gt;0,N(J1083)&gt;0,N(J1083)-N(A1083)&gt;N('Settings'!$B$4)),"ENTERED LATE; ","")&amp;IF(AND(N(A1083)&gt;0,K1083="",TODAY()-N(A1083)&gt;=N('Settings'!$B$5)),"NOT APPROVED; ",""),LEN(IF(N(A1083)=0,"NO DATE; ",IF(A1083&gt;TODAY(),"FUTURE DATE; ",""))&amp;IF(B1083="","NO WORKER; ",IF(COUNTIF('Workers'!$A$2:$A$61,B1083)=0,"WORKER NOT ON WORKERS SHEET; ",""))&amp;IF(C1083="","NO JOB; ",IF(COUNTIF('Jobs'!$A$2:$A$61,C1083)=0,"JOB NOT ON JOBS SHEET; ",""))&amp;IF(AND(N(G1083)=0,AND(D1083&lt;&gt;"",E1083&lt;&gt;""),N(E1083)&lt;=N(D1083)),"END BEFORE START; ",IF(N(M1083)&lt;=0,"NO HOURS; ",""))&amp;IF(AND(N(A1083)&gt;0,B1083&lt;&gt;"",COUNTIFS('Time Entries'!$A$2:$A$1500,A1083,'Time Entries'!$B$2:$B$1500,B1083,'Time Entries'!$C$2:$C$1500,C1083,'Time Entries'!$M$2:$M$1500,M1083)&gt;1),"POSSIBLE DUPLICATE; ","")&amp;IF(AND(N(A1083)&gt;0,B1083&lt;&gt;"",N('Settings'!$B$2)&gt;0,SUMIFS('Time Entries'!$M$2:$M$1500,'Time Entries'!$A$2:$A$1500,A1083,'Time Entries'!$B$2:$B$1500,B1083)&gt;N('Settings'!$B$2)),"LONG DAY; ","")&amp;IF(AND(N(A1083)&gt;0,N(J1083)&gt;0,N(J1083)-N(A1083)&gt;N('Settings'!$B$4)),"ENTERED LATE; ","")&amp;IF(AND(N(A1083)&gt;0,K1083="",TODAY()-N(A1083)&gt;=N('Settings'!$B$5)),"NOT APPROVED; ",""))-2)))</f>
        <v/>
      </c>
    </row>
    <row r="1084">
      <c r="A1084" s="6" t="n"/>
      <c r="D1084" s="7" t="n"/>
      <c r="E1084" s="7" t="n"/>
      <c r="J1084" s="6" t="n"/>
      <c r="L1084" s="8" t="n"/>
      <c r="M1084" s="9">
        <f>IF(NOT(OR(A1084&lt;&gt;"",B1084&lt;&gt;"",C1084&lt;&gt;"")),"",IF(N(G1084)&gt;0,N(G1084),IF(AND(AND(D1084&lt;&gt;"",E1084&lt;&gt;""),N(E1084)&gt;N(D1084)),ROUND((N(E1084)-N(D1084))*24-N(F1084)/60,2),"")))</f>
        <v/>
      </c>
      <c r="N1084" s="6">
        <f>IF(N(A1084)=0,"",A1084-WEEKDAY(A1084,3))</f>
        <v/>
      </c>
      <c r="O1084" s="8">
        <f>IF(NOT(OR(A1084&lt;&gt;"",B1084&lt;&gt;"",C1084&lt;&gt;"")),"",IF(IF(N(A1084)=0,"NO DATE; ",IF(A1084&gt;TODAY(),"FUTURE DATE; ",""))&amp;IF(B1084="","NO WORKER; ",IF(COUNTIF('Workers'!$A$2:$A$61,B1084)=0,"WORKER NOT ON WORKERS SHEET; ",""))&amp;IF(C1084="","NO JOB; ",IF(COUNTIF('Jobs'!$A$2:$A$61,C1084)=0,"JOB NOT ON JOBS SHEET; ",""))&amp;IF(AND(N(G1084)=0,AND(D1084&lt;&gt;"",E1084&lt;&gt;""),N(E1084)&lt;=N(D1084)),"END BEFORE START; ",IF(N(M1084)&lt;=0,"NO HOURS; ",""))&amp;IF(AND(N(A1084)&gt;0,B1084&lt;&gt;"",COUNTIFS('Time Entries'!$A$2:$A$1500,A1084,'Time Entries'!$B$2:$B$1500,B1084,'Time Entries'!$C$2:$C$1500,C1084,'Time Entries'!$M$2:$M$1500,M1084)&gt;1),"POSSIBLE DUPLICATE; ","")&amp;IF(AND(N(A1084)&gt;0,B1084&lt;&gt;"",N('Settings'!$B$2)&gt;0,SUMIFS('Time Entries'!$M$2:$M$1500,'Time Entries'!$A$2:$A$1500,A1084,'Time Entries'!$B$2:$B$1500,B1084)&gt;N('Settings'!$B$2)),"LONG DAY; ","")&amp;IF(AND(N(A1084)&gt;0,N(J1084)&gt;0,N(J1084)-N(A1084)&gt;N('Settings'!$B$4)),"ENTERED LATE; ","")&amp;IF(AND(N(A1084)&gt;0,K1084="",TODAY()-N(A1084)&gt;=N('Settings'!$B$5)),"NOT APPROVED; ","")="","",LEFT(IF(N(A1084)=0,"NO DATE; ",IF(A1084&gt;TODAY(),"FUTURE DATE; ",""))&amp;IF(B1084="","NO WORKER; ",IF(COUNTIF('Workers'!$A$2:$A$61,B1084)=0,"WORKER NOT ON WORKERS SHEET; ",""))&amp;IF(C1084="","NO JOB; ",IF(COUNTIF('Jobs'!$A$2:$A$61,C1084)=0,"JOB NOT ON JOBS SHEET; ",""))&amp;IF(AND(N(G1084)=0,AND(D1084&lt;&gt;"",E1084&lt;&gt;""),N(E1084)&lt;=N(D1084)),"END BEFORE START; ",IF(N(M1084)&lt;=0,"NO HOURS; ",""))&amp;IF(AND(N(A1084)&gt;0,B1084&lt;&gt;"",COUNTIFS('Time Entries'!$A$2:$A$1500,A1084,'Time Entries'!$B$2:$B$1500,B1084,'Time Entries'!$C$2:$C$1500,C1084,'Time Entries'!$M$2:$M$1500,M1084)&gt;1),"POSSIBLE DUPLICATE; ","")&amp;IF(AND(N(A1084)&gt;0,B1084&lt;&gt;"",N('Settings'!$B$2)&gt;0,SUMIFS('Time Entries'!$M$2:$M$1500,'Time Entries'!$A$2:$A$1500,A1084,'Time Entries'!$B$2:$B$1500,B1084)&gt;N('Settings'!$B$2)),"LONG DAY; ","")&amp;IF(AND(N(A1084)&gt;0,N(J1084)&gt;0,N(J1084)-N(A1084)&gt;N('Settings'!$B$4)),"ENTERED LATE; ","")&amp;IF(AND(N(A1084)&gt;0,K1084="",TODAY()-N(A1084)&gt;=N('Settings'!$B$5)),"NOT APPROVED; ",""),LEN(IF(N(A1084)=0,"NO DATE; ",IF(A1084&gt;TODAY(),"FUTURE DATE; ",""))&amp;IF(B1084="","NO WORKER; ",IF(COUNTIF('Workers'!$A$2:$A$61,B1084)=0,"WORKER NOT ON WORKERS SHEET; ",""))&amp;IF(C1084="","NO JOB; ",IF(COUNTIF('Jobs'!$A$2:$A$61,C1084)=0,"JOB NOT ON JOBS SHEET; ",""))&amp;IF(AND(N(G1084)=0,AND(D1084&lt;&gt;"",E1084&lt;&gt;""),N(E1084)&lt;=N(D1084)),"END BEFORE START; ",IF(N(M1084)&lt;=0,"NO HOURS; ",""))&amp;IF(AND(N(A1084)&gt;0,B1084&lt;&gt;"",COUNTIFS('Time Entries'!$A$2:$A$1500,A1084,'Time Entries'!$B$2:$B$1500,B1084,'Time Entries'!$C$2:$C$1500,C1084,'Time Entries'!$M$2:$M$1500,M1084)&gt;1),"POSSIBLE DUPLICATE; ","")&amp;IF(AND(N(A1084)&gt;0,B1084&lt;&gt;"",N('Settings'!$B$2)&gt;0,SUMIFS('Time Entries'!$M$2:$M$1500,'Time Entries'!$A$2:$A$1500,A1084,'Time Entries'!$B$2:$B$1500,B1084)&gt;N('Settings'!$B$2)),"LONG DAY; ","")&amp;IF(AND(N(A1084)&gt;0,N(J1084)&gt;0,N(J1084)-N(A1084)&gt;N('Settings'!$B$4)),"ENTERED LATE; ","")&amp;IF(AND(N(A1084)&gt;0,K1084="",TODAY()-N(A1084)&gt;=N('Settings'!$B$5)),"NOT APPROVED; ",""))-2)))</f>
        <v/>
      </c>
    </row>
    <row r="1085">
      <c r="A1085" s="6" t="n"/>
      <c r="D1085" s="7" t="n"/>
      <c r="E1085" s="7" t="n"/>
      <c r="J1085" s="6" t="n"/>
      <c r="L1085" s="8" t="n"/>
      <c r="M1085" s="9">
        <f>IF(NOT(OR(A1085&lt;&gt;"",B1085&lt;&gt;"",C1085&lt;&gt;"")),"",IF(N(G1085)&gt;0,N(G1085),IF(AND(AND(D1085&lt;&gt;"",E1085&lt;&gt;""),N(E1085)&gt;N(D1085)),ROUND((N(E1085)-N(D1085))*24-N(F1085)/60,2),"")))</f>
        <v/>
      </c>
      <c r="N1085" s="6">
        <f>IF(N(A1085)=0,"",A1085-WEEKDAY(A1085,3))</f>
        <v/>
      </c>
      <c r="O1085" s="8">
        <f>IF(NOT(OR(A1085&lt;&gt;"",B1085&lt;&gt;"",C1085&lt;&gt;"")),"",IF(IF(N(A1085)=0,"NO DATE; ",IF(A1085&gt;TODAY(),"FUTURE DATE; ",""))&amp;IF(B1085="","NO WORKER; ",IF(COUNTIF('Workers'!$A$2:$A$61,B1085)=0,"WORKER NOT ON WORKERS SHEET; ",""))&amp;IF(C1085="","NO JOB; ",IF(COUNTIF('Jobs'!$A$2:$A$61,C1085)=0,"JOB NOT ON JOBS SHEET; ",""))&amp;IF(AND(N(G1085)=0,AND(D1085&lt;&gt;"",E1085&lt;&gt;""),N(E1085)&lt;=N(D1085)),"END BEFORE START; ",IF(N(M1085)&lt;=0,"NO HOURS; ",""))&amp;IF(AND(N(A1085)&gt;0,B1085&lt;&gt;"",COUNTIFS('Time Entries'!$A$2:$A$1500,A1085,'Time Entries'!$B$2:$B$1500,B1085,'Time Entries'!$C$2:$C$1500,C1085,'Time Entries'!$M$2:$M$1500,M1085)&gt;1),"POSSIBLE DUPLICATE; ","")&amp;IF(AND(N(A1085)&gt;0,B1085&lt;&gt;"",N('Settings'!$B$2)&gt;0,SUMIFS('Time Entries'!$M$2:$M$1500,'Time Entries'!$A$2:$A$1500,A1085,'Time Entries'!$B$2:$B$1500,B1085)&gt;N('Settings'!$B$2)),"LONG DAY; ","")&amp;IF(AND(N(A1085)&gt;0,N(J1085)&gt;0,N(J1085)-N(A1085)&gt;N('Settings'!$B$4)),"ENTERED LATE; ","")&amp;IF(AND(N(A1085)&gt;0,K1085="",TODAY()-N(A1085)&gt;=N('Settings'!$B$5)),"NOT APPROVED; ","")="","",LEFT(IF(N(A1085)=0,"NO DATE; ",IF(A1085&gt;TODAY(),"FUTURE DATE; ",""))&amp;IF(B1085="","NO WORKER; ",IF(COUNTIF('Workers'!$A$2:$A$61,B1085)=0,"WORKER NOT ON WORKERS SHEET; ",""))&amp;IF(C1085="","NO JOB; ",IF(COUNTIF('Jobs'!$A$2:$A$61,C1085)=0,"JOB NOT ON JOBS SHEET; ",""))&amp;IF(AND(N(G1085)=0,AND(D1085&lt;&gt;"",E1085&lt;&gt;""),N(E1085)&lt;=N(D1085)),"END BEFORE START; ",IF(N(M1085)&lt;=0,"NO HOURS; ",""))&amp;IF(AND(N(A1085)&gt;0,B1085&lt;&gt;"",COUNTIFS('Time Entries'!$A$2:$A$1500,A1085,'Time Entries'!$B$2:$B$1500,B1085,'Time Entries'!$C$2:$C$1500,C1085,'Time Entries'!$M$2:$M$1500,M1085)&gt;1),"POSSIBLE DUPLICATE; ","")&amp;IF(AND(N(A1085)&gt;0,B1085&lt;&gt;"",N('Settings'!$B$2)&gt;0,SUMIFS('Time Entries'!$M$2:$M$1500,'Time Entries'!$A$2:$A$1500,A1085,'Time Entries'!$B$2:$B$1500,B1085)&gt;N('Settings'!$B$2)),"LONG DAY; ","")&amp;IF(AND(N(A1085)&gt;0,N(J1085)&gt;0,N(J1085)-N(A1085)&gt;N('Settings'!$B$4)),"ENTERED LATE; ","")&amp;IF(AND(N(A1085)&gt;0,K1085="",TODAY()-N(A1085)&gt;=N('Settings'!$B$5)),"NOT APPROVED; ",""),LEN(IF(N(A1085)=0,"NO DATE; ",IF(A1085&gt;TODAY(),"FUTURE DATE; ",""))&amp;IF(B1085="","NO WORKER; ",IF(COUNTIF('Workers'!$A$2:$A$61,B1085)=0,"WORKER NOT ON WORKERS SHEET; ",""))&amp;IF(C1085="","NO JOB; ",IF(COUNTIF('Jobs'!$A$2:$A$61,C1085)=0,"JOB NOT ON JOBS SHEET; ",""))&amp;IF(AND(N(G1085)=0,AND(D1085&lt;&gt;"",E1085&lt;&gt;""),N(E1085)&lt;=N(D1085)),"END BEFORE START; ",IF(N(M1085)&lt;=0,"NO HOURS; ",""))&amp;IF(AND(N(A1085)&gt;0,B1085&lt;&gt;"",COUNTIFS('Time Entries'!$A$2:$A$1500,A1085,'Time Entries'!$B$2:$B$1500,B1085,'Time Entries'!$C$2:$C$1500,C1085,'Time Entries'!$M$2:$M$1500,M1085)&gt;1),"POSSIBLE DUPLICATE; ","")&amp;IF(AND(N(A1085)&gt;0,B1085&lt;&gt;"",N('Settings'!$B$2)&gt;0,SUMIFS('Time Entries'!$M$2:$M$1500,'Time Entries'!$A$2:$A$1500,A1085,'Time Entries'!$B$2:$B$1500,B1085)&gt;N('Settings'!$B$2)),"LONG DAY; ","")&amp;IF(AND(N(A1085)&gt;0,N(J1085)&gt;0,N(J1085)-N(A1085)&gt;N('Settings'!$B$4)),"ENTERED LATE; ","")&amp;IF(AND(N(A1085)&gt;0,K1085="",TODAY()-N(A1085)&gt;=N('Settings'!$B$5)),"NOT APPROVED; ",""))-2)))</f>
        <v/>
      </c>
    </row>
    <row r="1086">
      <c r="A1086" s="6" t="n"/>
      <c r="D1086" s="7" t="n"/>
      <c r="E1086" s="7" t="n"/>
      <c r="J1086" s="6" t="n"/>
      <c r="L1086" s="8" t="n"/>
      <c r="M1086" s="9">
        <f>IF(NOT(OR(A1086&lt;&gt;"",B1086&lt;&gt;"",C1086&lt;&gt;"")),"",IF(N(G1086)&gt;0,N(G1086),IF(AND(AND(D1086&lt;&gt;"",E1086&lt;&gt;""),N(E1086)&gt;N(D1086)),ROUND((N(E1086)-N(D1086))*24-N(F1086)/60,2),"")))</f>
        <v/>
      </c>
      <c r="N1086" s="6">
        <f>IF(N(A1086)=0,"",A1086-WEEKDAY(A1086,3))</f>
        <v/>
      </c>
      <c r="O1086" s="8">
        <f>IF(NOT(OR(A1086&lt;&gt;"",B1086&lt;&gt;"",C1086&lt;&gt;"")),"",IF(IF(N(A1086)=0,"NO DATE; ",IF(A1086&gt;TODAY(),"FUTURE DATE; ",""))&amp;IF(B1086="","NO WORKER; ",IF(COUNTIF('Workers'!$A$2:$A$61,B1086)=0,"WORKER NOT ON WORKERS SHEET; ",""))&amp;IF(C1086="","NO JOB; ",IF(COUNTIF('Jobs'!$A$2:$A$61,C1086)=0,"JOB NOT ON JOBS SHEET; ",""))&amp;IF(AND(N(G1086)=0,AND(D1086&lt;&gt;"",E1086&lt;&gt;""),N(E1086)&lt;=N(D1086)),"END BEFORE START; ",IF(N(M1086)&lt;=0,"NO HOURS; ",""))&amp;IF(AND(N(A1086)&gt;0,B1086&lt;&gt;"",COUNTIFS('Time Entries'!$A$2:$A$1500,A1086,'Time Entries'!$B$2:$B$1500,B1086,'Time Entries'!$C$2:$C$1500,C1086,'Time Entries'!$M$2:$M$1500,M1086)&gt;1),"POSSIBLE DUPLICATE; ","")&amp;IF(AND(N(A1086)&gt;0,B1086&lt;&gt;"",N('Settings'!$B$2)&gt;0,SUMIFS('Time Entries'!$M$2:$M$1500,'Time Entries'!$A$2:$A$1500,A1086,'Time Entries'!$B$2:$B$1500,B1086)&gt;N('Settings'!$B$2)),"LONG DAY; ","")&amp;IF(AND(N(A1086)&gt;0,N(J1086)&gt;0,N(J1086)-N(A1086)&gt;N('Settings'!$B$4)),"ENTERED LATE; ","")&amp;IF(AND(N(A1086)&gt;0,K1086="",TODAY()-N(A1086)&gt;=N('Settings'!$B$5)),"NOT APPROVED; ","")="","",LEFT(IF(N(A1086)=0,"NO DATE; ",IF(A1086&gt;TODAY(),"FUTURE DATE; ",""))&amp;IF(B1086="","NO WORKER; ",IF(COUNTIF('Workers'!$A$2:$A$61,B1086)=0,"WORKER NOT ON WORKERS SHEET; ",""))&amp;IF(C1086="","NO JOB; ",IF(COUNTIF('Jobs'!$A$2:$A$61,C1086)=0,"JOB NOT ON JOBS SHEET; ",""))&amp;IF(AND(N(G1086)=0,AND(D1086&lt;&gt;"",E1086&lt;&gt;""),N(E1086)&lt;=N(D1086)),"END BEFORE START; ",IF(N(M1086)&lt;=0,"NO HOURS; ",""))&amp;IF(AND(N(A1086)&gt;0,B1086&lt;&gt;"",COUNTIFS('Time Entries'!$A$2:$A$1500,A1086,'Time Entries'!$B$2:$B$1500,B1086,'Time Entries'!$C$2:$C$1500,C1086,'Time Entries'!$M$2:$M$1500,M1086)&gt;1),"POSSIBLE DUPLICATE; ","")&amp;IF(AND(N(A1086)&gt;0,B1086&lt;&gt;"",N('Settings'!$B$2)&gt;0,SUMIFS('Time Entries'!$M$2:$M$1500,'Time Entries'!$A$2:$A$1500,A1086,'Time Entries'!$B$2:$B$1500,B1086)&gt;N('Settings'!$B$2)),"LONG DAY; ","")&amp;IF(AND(N(A1086)&gt;0,N(J1086)&gt;0,N(J1086)-N(A1086)&gt;N('Settings'!$B$4)),"ENTERED LATE; ","")&amp;IF(AND(N(A1086)&gt;0,K1086="",TODAY()-N(A1086)&gt;=N('Settings'!$B$5)),"NOT APPROVED; ",""),LEN(IF(N(A1086)=0,"NO DATE; ",IF(A1086&gt;TODAY(),"FUTURE DATE; ",""))&amp;IF(B1086="","NO WORKER; ",IF(COUNTIF('Workers'!$A$2:$A$61,B1086)=0,"WORKER NOT ON WORKERS SHEET; ",""))&amp;IF(C1086="","NO JOB; ",IF(COUNTIF('Jobs'!$A$2:$A$61,C1086)=0,"JOB NOT ON JOBS SHEET; ",""))&amp;IF(AND(N(G1086)=0,AND(D1086&lt;&gt;"",E1086&lt;&gt;""),N(E1086)&lt;=N(D1086)),"END BEFORE START; ",IF(N(M1086)&lt;=0,"NO HOURS; ",""))&amp;IF(AND(N(A1086)&gt;0,B1086&lt;&gt;"",COUNTIFS('Time Entries'!$A$2:$A$1500,A1086,'Time Entries'!$B$2:$B$1500,B1086,'Time Entries'!$C$2:$C$1500,C1086,'Time Entries'!$M$2:$M$1500,M1086)&gt;1),"POSSIBLE DUPLICATE; ","")&amp;IF(AND(N(A1086)&gt;0,B1086&lt;&gt;"",N('Settings'!$B$2)&gt;0,SUMIFS('Time Entries'!$M$2:$M$1500,'Time Entries'!$A$2:$A$1500,A1086,'Time Entries'!$B$2:$B$1500,B1086)&gt;N('Settings'!$B$2)),"LONG DAY; ","")&amp;IF(AND(N(A1086)&gt;0,N(J1086)&gt;0,N(J1086)-N(A1086)&gt;N('Settings'!$B$4)),"ENTERED LATE; ","")&amp;IF(AND(N(A1086)&gt;0,K1086="",TODAY()-N(A1086)&gt;=N('Settings'!$B$5)),"NOT APPROVED; ",""))-2)))</f>
        <v/>
      </c>
    </row>
    <row r="1087">
      <c r="A1087" s="6" t="n"/>
      <c r="D1087" s="7" t="n"/>
      <c r="E1087" s="7" t="n"/>
      <c r="J1087" s="6" t="n"/>
      <c r="L1087" s="8" t="n"/>
      <c r="M1087" s="9">
        <f>IF(NOT(OR(A1087&lt;&gt;"",B1087&lt;&gt;"",C1087&lt;&gt;"")),"",IF(N(G1087)&gt;0,N(G1087),IF(AND(AND(D1087&lt;&gt;"",E1087&lt;&gt;""),N(E1087)&gt;N(D1087)),ROUND((N(E1087)-N(D1087))*24-N(F1087)/60,2),"")))</f>
        <v/>
      </c>
      <c r="N1087" s="6">
        <f>IF(N(A1087)=0,"",A1087-WEEKDAY(A1087,3))</f>
        <v/>
      </c>
      <c r="O1087" s="8">
        <f>IF(NOT(OR(A1087&lt;&gt;"",B1087&lt;&gt;"",C1087&lt;&gt;"")),"",IF(IF(N(A1087)=0,"NO DATE; ",IF(A1087&gt;TODAY(),"FUTURE DATE; ",""))&amp;IF(B1087="","NO WORKER; ",IF(COUNTIF('Workers'!$A$2:$A$61,B1087)=0,"WORKER NOT ON WORKERS SHEET; ",""))&amp;IF(C1087="","NO JOB; ",IF(COUNTIF('Jobs'!$A$2:$A$61,C1087)=0,"JOB NOT ON JOBS SHEET; ",""))&amp;IF(AND(N(G1087)=0,AND(D1087&lt;&gt;"",E1087&lt;&gt;""),N(E1087)&lt;=N(D1087)),"END BEFORE START; ",IF(N(M1087)&lt;=0,"NO HOURS; ",""))&amp;IF(AND(N(A1087)&gt;0,B1087&lt;&gt;"",COUNTIFS('Time Entries'!$A$2:$A$1500,A1087,'Time Entries'!$B$2:$B$1500,B1087,'Time Entries'!$C$2:$C$1500,C1087,'Time Entries'!$M$2:$M$1500,M1087)&gt;1),"POSSIBLE DUPLICATE; ","")&amp;IF(AND(N(A1087)&gt;0,B1087&lt;&gt;"",N('Settings'!$B$2)&gt;0,SUMIFS('Time Entries'!$M$2:$M$1500,'Time Entries'!$A$2:$A$1500,A1087,'Time Entries'!$B$2:$B$1500,B1087)&gt;N('Settings'!$B$2)),"LONG DAY; ","")&amp;IF(AND(N(A1087)&gt;0,N(J1087)&gt;0,N(J1087)-N(A1087)&gt;N('Settings'!$B$4)),"ENTERED LATE; ","")&amp;IF(AND(N(A1087)&gt;0,K1087="",TODAY()-N(A1087)&gt;=N('Settings'!$B$5)),"NOT APPROVED; ","")="","",LEFT(IF(N(A1087)=0,"NO DATE; ",IF(A1087&gt;TODAY(),"FUTURE DATE; ",""))&amp;IF(B1087="","NO WORKER; ",IF(COUNTIF('Workers'!$A$2:$A$61,B1087)=0,"WORKER NOT ON WORKERS SHEET; ",""))&amp;IF(C1087="","NO JOB; ",IF(COUNTIF('Jobs'!$A$2:$A$61,C1087)=0,"JOB NOT ON JOBS SHEET; ",""))&amp;IF(AND(N(G1087)=0,AND(D1087&lt;&gt;"",E1087&lt;&gt;""),N(E1087)&lt;=N(D1087)),"END BEFORE START; ",IF(N(M1087)&lt;=0,"NO HOURS; ",""))&amp;IF(AND(N(A1087)&gt;0,B1087&lt;&gt;"",COUNTIFS('Time Entries'!$A$2:$A$1500,A1087,'Time Entries'!$B$2:$B$1500,B1087,'Time Entries'!$C$2:$C$1500,C1087,'Time Entries'!$M$2:$M$1500,M1087)&gt;1),"POSSIBLE DUPLICATE; ","")&amp;IF(AND(N(A1087)&gt;0,B1087&lt;&gt;"",N('Settings'!$B$2)&gt;0,SUMIFS('Time Entries'!$M$2:$M$1500,'Time Entries'!$A$2:$A$1500,A1087,'Time Entries'!$B$2:$B$1500,B1087)&gt;N('Settings'!$B$2)),"LONG DAY; ","")&amp;IF(AND(N(A1087)&gt;0,N(J1087)&gt;0,N(J1087)-N(A1087)&gt;N('Settings'!$B$4)),"ENTERED LATE; ","")&amp;IF(AND(N(A1087)&gt;0,K1087="",TODAY()-N(A1087)&gt;=N('Settings'!$B$5)),"NOT APPROVED; ",""),LEN(IF(N(A1087)=0,"NO DATE; ",IF(A1087&gt;TODAY(),"FUTURE DATE; ",""))&amp;IF(B1087="","NO WORKER; ",IF(COUNTIF('Workers'!$A$2:$A$61,B1087)=0,"WORKER NOT ON WORKERS SHEET; ",""))&amp;IF(C1087="","NO JOB; ",IF(COUNTIF('Jobs'!$A$2:$A$61,C1087)=0,"JOB NOT ON JOBS SHEET; ",""))&amp;IF(AND(N(G1087)=0,AND(D1087&lt;&gt;"",E1087&lt;&gt;""),N(E1087)&lt;=N(D1087)),"END BEFORE START; ",IF(N(M1087)&lt;=0,"NO HOURS; ",""))&amp;IF(AND(N(A1087)&gt;0,B1087&lt;&gt;"",COUNTIFS('Time Entries'!$A$2:$A$1500,A1087,'Time Entries'!$B$2:$B$1500,B1087,'Time Entries'!$C$2:$C$1500,C1087,'Time Entries'!$M$2:$M$1500,M1087)&gt;1),"POSSIBLE DUPLICATE; ","")&amp;IF(AND(N(A1087)&gt;0,B1087&lt;&gt;"",N('Settings'!$B$2)&gt;0,SUMIFS('Time Entries'!$M$2:$M$1500,'Time Entries'!$A$2:$A$1500,A1087,'Time Entries'!$B$2:$B$1500,B1087)&gt;N('Settings'!$B$2)),"LONG DAY; ","")&amp;IF(AND(N(A1087)&gt;0,N(J1087)&gt;0,N(J1087)-N(A1087)&gt;N('Settings'!$B$4)),"ENTERED LATE; ","")&amp;IF(AND(N(A1087)&gt;0,K1087="",TODAY()-N(A1087)&gt;=N('Settings'!$B$5)),"NOT APPROVED; ",""))-2)))</f>
        <v/>
      </c>
    </row>
    <row r="1088">
      <c r="A1088" s="6" t="n"/>
      <c r="D1088" s="7" t="n"/>
      <c r="E1088" s="7" t="n"/>
      <c r="J1088" s="6" t="n"/>
      <c r="L1088" s="8" t="n"/>
      <c r="M1088" s="9">
        <f>IF(NOT(OR(A1088&lt;&gt;"",B1088&lt;&gt;"",C1088&lt;&gt;"")),"",IF(N(G1088)&gt;0,N(G1088),IF(AND(AND(D1088&lt;&gt;"",E1088&lt;&gt;""),N(E1088)&gt;N(D1088)),ROUND((N(E1088)-N(D1088))*24-N(F1088)/60,2),"")))</f>
        <v/>
      </c>
      <c r="N1088" s="6">
        <f>IF(N(A1088)=0,"",A1088-WEEKDAY(A1088,3))</f>
        <v/>
      </c>
      <c r="O1088" s="8">
        <f>IF(NOT(OR(A1088&lt;&gt;"",B1088&lt;&gt;"",C1088&lt;&gt;"")),"",IF(IF(N(A1088)=0,"NO DATE; ",IF(A1088&gt;TODAY(),"FUTURE DATE; ",""))&amp;IF(B1088="","NO WORKER; ",IF(COUNTIF('Workers'!$A$2:$A$61,B1088)=0,"WORKER NOT ON WORKERS SHEET; ",""))&amp;IF(C1088="","NO JOB; ",IF(COUNTIF('Jobs'!$A$2:$A$61,C1088)=0,"JOB NOT ON JOBS SHEET; ",""))&amp;IF(AND(N(G1088)=0,AND(D1088&lt;&gt;"",E1088&lt;&gt;""),N(E1088)&lt;=N(D1088)),"END BEFORE START; ",IF(N(M1088)&lt;=0,"NO HOURS; ",""))&amp;IF(AND(N(A1088)&gt;0,B1088&lt;&gt;"",COUNTIFS('Time Entries'!$A$2:$A$1500,A1088,'Time Entries'!$B$2:$B$1500,B1088,'Time Entries'!$C$2:$C$1500,C1088,'Time Entries'!$M$2:$M$1500,M1088)&gt;1),"POSSIBLE DUPLICATE; ","")&amp;IF(AND(N(A1088)&gt;0,B1088&lt;&gt;"",N('Settings'!$B$2)&gt;0,SUMIFS('Time Entries'!$M$2:$M$1500,'Time Entries'!$A$2:$A$1500,A1088,'Time Entries'!$B$2:$B$1500,B1088)&gt;N('Settings'!$B$2)),"LONG DAY; ","")&amp;IF(AND(N(A1088)&gt;0,N(J1088)&gt;0,N(J1088)-N(A1088)&gt;N('Settings'!$B$4)),"ENTERED LATE; ","")&amp;IF(AND(N(A1088)&gt;0,K1088="",TODAY()-N(A1088)&gt;=N('Settings'!$B$5)),"NOT APPROVED; ","")="","",LEFT(IF(N(A1088)=0,"NO DATE; ",IF(A1088&gt;TODAY(),"FUTURE DATE; ",""))&amp;IF(B1088="","NO WORKER; ",IF(COUNTIF('Workers'!$A$2:$A$61,B1088)=0,"WORKER NOT ON WORKERS SHEET; ",""))&amp;IF(C1088="","NO JOB; ",IF(COUNTIF('Jobs'!$A$2:$A$61,C1088)=0,"JOB NOT ON JOBS SHEET; ",""))&amp;IF(AND(N(G1088)=0,AND(D1088&lt;&gt;"",E1088&lt;&gt;""),N(E1088)&lt;=N(D1088)),"END BEFORE START; ",IF(N(M1088)&lt;=0,"NO HOURS; ",""))&amp;IF(AND(N(A1088)&gt;0,B1088&lt;&gt;"",COUNTIFS('Time Entries'!$A$2:$A$1500,A1088,'Time Entries'!$B$2:$B$1500,B1088,'Time Entries'!$C$2:$C$1500,C1088,'Time Entries'!$M$2:$M$1500,M1088)&gt;1),"POSSIBLE DUPLICATE; ","")&amp;IF(AND(N(A1088)&gt;0,B1088&lt;&gt;"",N('Settings'!$B$2)&gt;0,SUMIFS('Time Entries'!$M$2:$M$1500,'Time Entries'!$A$2:$A$1500,A1088,'Time Entries'!$B$2:$B$1500,B1088)&gt;N('Settings'!$B$2)),"LONG DAY; ","")&amp;IF(AND(N(A1088)&gt;0,N(J1088)&gt;0,N(J1088)-N(A1088)&gt;N('Settings'!$B$4)),"ENTERED LATE; ","")&amp;IF(AND(N(A1088)&gt;0,K1088="",TODAY()-N(A1088)&gt;=N('Settings'!$B$5)),"NOT APPROVED; ",""),LEN(IF(N(A1088)=0,"NO DATE; ",IF(A1088&gt;TODAY(),"FUTURE DATE; ",""))&amp;IF(B1088="","NO WORKER; ",IF(COUNTIF('Workers'!$A$2:$A$61,B1088)=0,"WORKER NOT ON WORKERS SHEET; ",""))&amp;IF(C1088="","NO JOB; ",IF(COUNTIF('Jobs'!$A$2:$A$61,C1088)=0,"JOB NOT ON JOBS SHEET; ",""))&amp;IF(AND(N(G1088)=0,AND(D1088&lt;&gt;"",E1088&lt;&gt;""),N(E1088)&lt;=N(D1088)),"END BEFORE START; ",IF(N(M1088)&lt;=0,"NO HOURS; ",""))&amp;IF(AND(N(A1088)&gt;0,B1088&lt;&gt;"",COUNTIFS('Time Entries'!$A$2:$A$1500,A1088,'Time Entries'!$B$2:$B$1500,B1088,'Time Entries'!$C$2:$C$1500,C1088,'Time Entries'!$M$2:$M$1500,M1088)&gt;1),"POSSIBLE DUPLICATE; ","")&amp;IF(AND(N(A1088)&gt;0,B1088&lt;&gt;"",N('Settings'!$B$2)&gt;0,SUMIFS('Time Entries'!$M$2:$M$1500,'Time Entries'!$A$2:$A$1500,A1088,'Time Entries'!$B$2:$B$1500,B1088)&gt;N('Settings'!$B$2)),"LONG DAY; ","")&amp;IF(AND(N(A1088)&gt;0,N(J1088)&gt;0,N(J1088)-N(A1088)&gt;N('Settings'!$B$4)),"ENTERED LATE; ","")&amp;IF(AND(N(A1088)&gt;0,K1088="",TODAY()-N(A1088)&gt;=N('Settings'!$B$5)),"NOT APPROVED; ",""))-2)))</f>
        <v/>
      </c>
    </row>
    <row r="1089">
      <c r="A1089" s="6" t="n"/>
      <c r="D1089" s="7" t="n"/>
      <c r="E1089" s="7" t="n"/>
      <c r="J1089" s="6" t="n"/>
      <c r="L1089" s="8" t="n"/>
      <c r="M1089" s="9">
        <f>IF(NOT(OR(A1089&lt;&gt;"",B1089&lt;&gt;"",C1089&lt;&gt;"")),"",IF(N(G1089)&gt;0,N(G1089),IF(AND(AND(D1089&lt;&gt;"",E1089&lt;&gt;""),N(E1089)&gt;N(D1089)),ROUND((N(E1089)-N(D1089))*24-N(F1089)/60,2),"")))</f>
        <v/>
      </c>
      <c r="N1089" s="6">
        <f>IF(N(A1089)=0,"",A1089-WEEKDAY(A1089,3))</f>
        <v/>
      </c>
      <c r="O1089" s="8">
        <f>IF(NOT(OR(A1089&lt;&gt;"",B1089&lt;&gt;"",C1089&lt;&gt;"")),"",IF(IF(N(A1089)=0,"NO DATE; ",IF(A1089&gt;TODAY(),"FUTURE DATE; ",""))&amp;IF(B1089="","NO WORKER; ",IF(COUNTIF('Workers'!$A$2:$A$61,B1089)=0,"WORKER NOT ON WORKERS SHEET; ",""))&amp;IF(C1089="","NO JOB; ",IF(COUNTIF('Jobs'!$A$2:$A$61,C1089)=0,"JOB NOT ON JOBS SHEET; ",""))&amp;IF(AND(N(G1089)=0,AND(D1089&lt;&gt;"",E1089&lt;&gt;""),N(E1089)&lt;=N(D1089)),"END BEFORE START; ",IF(N(M1089)&lt;=0,"NO HOURS; ",""))&amp;IF(AND(N(A1089)&gt;0,B1089&lt;&gt;"",COUNTIFS('Time Entries'!$A$2:$A$1500,A1089,'Time Entries'!$B$2:$B$1500,B1089,'Time Entries'!$C$2:$C$1500,C1089,'Time Entries'!$M$2:$M$1500,M1089)&gt;1),"POSSIBLE DUPLICATE; ","")&amp;IF(AND(N(A1089)&gt;0,B1089&lt;&gt;"",N('Settings'!$B$2)&gt;0,SUMIFS('Time Entries'!$M$2:$M$1500,'Time Entries'!$A$2:$A$1500,A1089,'Time Entries'!$B$2:$B$1500,B1089)&gt;N('Settings'!$B$2)),"LONG DAY; ","")&amp;IF(AND(N(A1089)&gt;0,N(J1089)&gt;0,N(J1089)-N(A1089)&gt;N('Settings'!$B$4)),"ENTERED LATE; ","")&amp;IF(AND(N(A1089)&gt;0,K1089="",TODAY()-N(A1089)&gt;=N('Settings'!$B$5)),"NOT APPROVED; ","")="","",LEFT(IF(N(A1089)=0,"NO DATE; ",IF(A1089&gt;TODAY(),"FUTURE DATE; ",""))&amp;IF(B1089="","NO WORKER; ",IF(COUNTIF('Workers'!$A$2:$A$61,B1089)=0,"WORKER NOT ON WORKERS SHEET; ",""))&amp;IF(C1089="","NO JOB; ",IF(COUNTIF('Jobs'!$A$2:$A$61,C1089)=0,"JOB NOT ON JOBS SHEET; ",""))&amp;IF(AND(N(G1089)=0,AND(D1089&lt;&gt;"",E1089&lt;&gt;""),N(E1089)&lt;=N(D1089)),"END BEFORE START; ",IF(N(M1089)&lt;=0,"NO HOURS; ",""))&amp;IF(AND(N(A1089)&gt;0,B1089&lt;&gt;"",COUNTIFS('Time Entries'!$A$2:$A$1500,A1089,'Time Entries'!$B$2:$B$1500,B1089,'Time Entries'!$C$2:$C$1500,C1089,'Time Entries'!$M$2:$M$1500,M1089)&gt;1),"POSSIBLE DUPLICATE; ","")&amp;IF(AND(N(A1089)&gt;0,B1089&lt;&gt;"",N('Settings'!$B$2)&gt;0,SUMIFS('Time Entries'!$M$2:$M$1500,'Time Entries'!$A$2:$A$1500,A1089,'Time Entries'!$B$2:$B$1500,B1089)&gt;N('Settings'!$B$2)),"LONG DAY; ","")&amp;IF(AND(N(A1089)&gt;0,N(J1089)&gt;0,N(J1089)-N(A1089)&gt;N('Settings'!$B$4)),"ENTERED LATE; ","")&amp;IF(AND(N(A1089)&gt;0,K1089="",TODAY()-N(A1089)&gt;=N('Settings'!$B$5)),"NOT APPROVED; ",""),LEN(IF(N(A1089)=0,"NO DATE; ",IF(A1089&gt;TODAY(),"FUTURE DATE; ",""))&amp;IF(B1089="","NO WORKER; ",IF(COUNTIF('Workers'!$A$2:$A$61,B1089)=0,"WORKER NOT ON WORKERS SHEET; ",""))&amp;IF(C1089="","NO JOB; ",IF(COUNTIF('Jobs'!$A$2:$A$61,C1089)=0,"JOB NOT ON JOBS SHEET; ",""))&amp;IF(AND(N(G1089)=0,AND(D1089&lt;&gt;"",E1089&lt;&gt;""),N(E1089)&lt;=N(D1089)),"END BEFORE START; ",IF(N(M1089)&lt;=0,"NO HOURS; ",""))&amp;IF(AND(N(A1089)&gt;0,B1089&lt;&gt;"",COUNTIFS('Time Entries'!$A$2:$A$1500,A1089,'Time Entries'!$B$2:$B$1500,B1089,'Time Entries'!$C$2:$C$1500,C1089,'Time Entries'!$M$2:$M$1500,M1089)&gt;1),"POSSIBLE DUPLICATE; ","")&amp;IF(AND(N(A1089)&gt;0,B1089&lt;&gt;"",N('Settings'!$B$2)&gt;0,SUMIFS('Time Entries'!$M$2:$M$1500,'Time Entries'!$A$2:$A$1500,A1089,'Time Entries'!$B$2:$B$1500,B1089)&gt;N('Settings'!$B$2)),"LONG DAY; ","")&amp;IF(AND(N(A1089)&gt;0,N(J1089)&gt;0,N(J1089)-N(A1089)&gt;N('Settings'!$B$4)),"ENTERED LATE; ","")&amp;IF(AND(N(A1089)&gt;0,K1089="",TODAY()-N(A1089)&gt;=N('Settings'!$B$5)),"NOT APPROVED; ",""))-2)))</f>
        <v/>
      </c>
    </row>
    <row r="1090">
      <c r="A1090" s="6" t="n"/>
      <c r="D1090" s="7" t="n"/>
      <c r="E1090" s="7" t="n"/>
      <c r="J1090" s="6" t="n"/>
      <c r="L1090" s="8" t="n"/>
      <c r="M1090" s="9">
        <f>IF(NOT(OR(A1090&lt;&gt;"",B1090&lt;&gt;"",C1090&lt;&gt;"")),"",IF(N(G1090)&gt;0,N(G1090),IF(AND(AND(D1090&lt;&gt;"",E1090&lt;&gt;""),N(E1090)&gt;N(D1090)),ROUND((N(E1090)-N(D1090))*24-N(F1090)/60,2),"")))</f>
        <v/>
      </c>
      <c r="N1090" s="6">
        <f>IF(N(A1090)=0,"",A1090-WEEKDAY(A1090,3))</f>
        <v/>
      </c>
      <c r="O1090" s="8">
        <f>IF(NOT(OR(A1090&lt;&gt;"",B1090&lt;&gt;"",C1090&lt;&gt;"")),"",IF(IF(N(A1090)=0,"NO DATE; ",IF(A1090&gt;TODAY(),"FUTURE DATE; ",""))&amp;IF(B1090="","NO WORKER; ",IF(COUNTIF('Workers'!$A$2:$A$61,B1090)=0,"WORKER NOT ON WORKERS SHEET; ",""))&amp;IF(C1090="","NO JOB; ",IF(COUNTIF('Jobs'!$A$2:$A$61,C1090)=0,"JOB NOT ON JOBS SHEET; ",""))&amp;IF(AND(N(G1090)=0,AND(D1090&lt;&gt;"",E1090&lt;&gt;""),N(E1090)&lt;=N(D1090)),"END BEFORE START; ",IF(N(M1090)&lt;=0,"NO HOURS; ",""))&amp;IF(AND(N(A1090)&gt;0,B1090&lt;&gt;"",COUNTIFS('Time Entries'!$A$2:$A$1500,A1090,'Time Entries'!$B$2:$B$1500,B1090,'Time Entries'!$C$2:$C$1500,C1090,'Time Entries'!$M$2:$M$1500,M1090)&gt;1),"POSSIBLE DUPLICATE; ","")&amp;IF(AND(N(A1090)&gt;0,B1090&lt;&gt;"",N('Settings'!$B$2)&gt;0,SUMIFS('Time Entries'!$M$2:$M$1500,'Time Entries'!$A$2:$A$1500,A1090,'Time Entries'!$B$2:$B$1500,B1090)&gt;N('Settings'!$B$2)),"LONG DAY; ","")&amp;IF(AND(N(A1090)&gt;0,N(J1090)&gt;0,N(J1090)-N(A1090)&gt;N('Settings'!$B$4)),"ENTERED LATE; ","")&amp;IF(AND(N(A1090)&gt;0,K1090="",TODAY()-N(A1090)&gt;=N('Settings'!$B$5)),"NOT APPROVED; ","")="","",LEFT(IF(N(A1090)=0,"NO DATE; ",IF(A1090&gt;TODAY(),"FUTURE DATE; ",""))&amp;IF(B1090="","NO WORKER; ",IF(COUNTIF('Workers'!$A$2:$A$61,B1090)=0,"WORKER NOT ON WORKERS SHEET; ",""))&amp;IF(C1090="","NO JOB; ",IF(COUNTIF('Jobs'!$A$2:$A$61,C1090)=0,"JOB NOT ON JOBS SHEET; ",""))&amp;IF(AND(N(G1090)=0,AND(D1090&lt;&gt;"",E1090&lt;&gt;""),N(E1090)&lt;=N(D1090)),"END BEFORE START; ",IF(N(M1090)&lt;=0,"NO HOURS; ",""))&amp;IF(AND(N(A1090)&gt;0,B1090&lt;&gt;"",COUNTIFS('Time Entries'!$A$2:$A$1500,A1090,'Time Entries'!$B$2:$B$1500,B1090,'Time Entries'!$C$2:$C$1500,C1090,'Time Entries'!$M$2:$M$1500,M1090)&gt;1),"POSSIBLE DUPLICATE; ","")&amp;IF(AND(N(A1090)&gt;0,B1090&lt;&gt;"",N('Settings'!$B$2)&gt;0,SUMIFS('Time Entries'!$M$2:$M$1500,'Time Entries'!$A$2:$A$1500,A1090,'Time Entries'!$B$2:$B$1500,B1090)&gt;N('Settings'!$B$2)),"LONG DAY; ","")&amp;IF(AND(N(A1090)&gt;0,N(J1090)&gt;0,N(J1090)-N(A1090)&gt;N('Settings'!$B$4)),"ENTERED LATE; ","")&amp;IF(AND(N(A1090)&gt;0,K1090="",TODAY()-N(A1090)&gt;=N('Settings'!$B$5)),"NOT APPROVED; ",""),LEN(IF(N(A1090)=0,"NO DATE; ",IF(A1090&gt;TODAY(),"FUTURE DATE; ",""))&amp;IF(B1090="","NO WORKER; ",IF(COUNTIF('Workers'!$A$2:$A$61,B1090)=0,"WORKER NOT ON WORKERS SHEET; ",""))&amp;IF(C1090="","NO JOB; ",IF(COUNTIF('Jobs'!$A$2:$A$61,C1090)=0,"JOB NOT ON JOBS SHEET; ",""))&amp;IF(AND(N(G1090)=0,AND(D1090&lt;&gt;"",E1090&lt;&gt;""),N(E1090)&lt;=N(D1090)),"END BEFORE START; ",IF(N(M1090)&lt;=0,"NO HOURS; ",""))&amp;IF(AND(N(A1090)&gt;0,B1090&lt;&gt;"",COUNTIFS('Time Entries'!$A$2:$A$1500,A1090,'Time Entries'!$B$2:$B$1500,B1090,'Time Entries'!$C$2:$C$1500,C1090,'Time Entries'!$M$2:$M$1500,M1090)&gt;1),"POSSIBLE DUPLICATE; ","")&amp;IF(AND(N(A1090)&gt;0,B1090&lt;&gt;"",N('Settings'!$B$2)&gt;0,SUMIFS('Time Entries'!$M$2:$M$1500,'Time Entries'!$A$2:$A$1500,A1090,'Time Entries'!$B$2:$B$1500,B1090)&gt;N('Settings'!$B$2)),"LONG DAY; ","")&amp;IF(AND(N(A1090)&gt;0,N(J1090)&gt;0,N(J1090)-N(A1090)&gt;N('Settings'!$B$4)),"ENTERED LATE; ","")&amp;IF(AND(N(A1090)&gt;0,K1090="",TODAY()-N(A1090)&gt;=N('Settings'!$B$5)),"NOT APPROVED; ",""))-2)))</f>
        <v/>
      </c>
    </row>
    <row r="1091">
      <c r="A1091" s="6" t="n"/>
      <c r="D1091" s="7" t="n"/>
      <c r="E1091" s="7" t="n"/>
      <c r="J1091" s="6" t="n"/>
      <c r="L1091" s="8" t="n"/>
      <c r="M1091" s="9">
        <f>IF(NOT(OR(A1091&lt;&gt;"",B1091&lt;&gt;"",C1091&lt;&gt;"")),"",IF(N(G1091)&gt;0,N(G1091),IF(AND(AND(D1091&lt;&gt;"",E1091&lt;&gt;""),N(E1091)&gt;N(D1091)),ROUND((N(E1091)-N(D1091))*24-N(F1091)/60,2),"")))</f>
        <v/>
      </c>
      <c r="N1091" s="6">
        <f>IF(N(A1091)=0,"",A1091-WEEKDAY(A1091,3))</f>
        <v/>
      </c>
      <c r="O1091" s="8">
        <f>IF(NOT(OR(A1091&lt;&gt;"",B1091&lt;&gt;"",C1091&lt;&gt;"")),"",IF(IF(N(A1091)=0,"NO DATE; ",IF(A1091&gt;TODAY(),"FUTURE DATE; ",""))&amp;IF(B1091="","NO WORKER; ",IF(COUNTIF('Workers'!$A$2:$A$61,B1091)=0,"WORKER NOT ON WORKERS SHEET; ",""))&amp;IF(C1091="","NO JOB; ",IF(COUNTIF('Jobs'!$A$2:$A$61,C1091)=0,"JOB NOT ON JOBS SHEET; ",""))&amp;IF(AND(N(G1091)=0,AND(D1091&lt;&gt;"",E1091&lt;&gt;""),N(E1091)&lt;=N(D1091)),"END BEFORE START; ",IF(N(M1091)&lt;=0,"NO HOURS; ",""))&amp;IF(AND(N(A1091)&gt;0,B1091&lt;&gt;"",COUNTIFS('Time Entries'!$A$2:$A$1500,A1091,'Time Entries'!$B$2:$B$1500,B1091,'Time Entries'!$C$2:$C$1500,C1091,'Time Entries'!$M$2:$M$1500,M1091)&gt;1),"POSSIBLE DUPLICATE; ","")&amp;IF(AND(N(A1091)&gt;0,B1091&lt;&gt;"",N('Settings'!$B$2)&gt;0,SUMIFS('Time Entries'!$M$2:$M$1500,'Time Entries'!$A$2:$A$1500,A1091,'Time Entries'!$B$2:$B$1500,B1091)&gt;N('Settings'!$B$2)),"LONG DAY; ","")&amp;IF(AND(N(A1091)&gt;0,N(J1091)&gt;0,N(J1091)-N(A1091)&gt;N('Settings'!$B$4)),"ENTERED LATE; ","")&amp;IF(AND(N(A1091)&gt;0,K1091="",TODAY()-N(A1091)&gt;=N('Settings'!$B$5)),"NOT APPROVED; ","")="","",LEFT(IF(N(A1091)=0,"NO DATE; ",IF(A1091&gt;TODAY(),"FUTURE DATE; ",""))&amp;IF(B1091="","NO WORKER; ",IF(COUNTIF('Workers'!$A$2:$A$61,B1091)=0,"WORKER NOT ON WORKERS SHEET; ",""))&amp;IF(C1091="","NO JOB; ",IF(COUNTIF('Jobs'!$A$2:$A$61,C1091)=0,"JOB NOT ON JOBS SHEET; ",""))&amp;IF(AND(N(G1091)=0,AND(D1091&lt;&gt;"",E1091&lt;&gt;""),N(E1091)&lt;=N(D1091)),"END BEFORE START; ",IF(N(M1091)&lt;=0,"NO HOURS; ",""))&amp;IF(AND(N(A1091)&gt;0,B1091&lt;&gt;"",COUNTIFS('Time Entries'!$A$2:$A$1500,A1091,'Time Entries'!$B$2:$B$1500,B1091,'Time Entries'!$C$2:$C$1500,C1091,'Time Entries'!$M$2:$M$1500,M1091)&gt;1),"POSSIBLE DUPLICATE; ","")&amp;IF(AND(N(A1091)&gt;0,B1091&lt;&gt;"",N('Settings'!$B$2)&gt;0,SUMIFS('Time Entries'!$M$2:$M$1500,'Time Entries'!$A$2:$A$1500,A1091,'Time Entries'!$B$2:$B$1500,B1091)&gt;N('Settings'!$B$2)),"LONG DAY; ","")&amp;IF(AND(N(A1091)&gt;0,N(J1091)&gt;0,N(J1091)-N(A1091)&gt;N('Settings'!$B$4)),"ENTERED LATE; ","")&amp;IF(AND(N(A1091)&gt;0,K1091="",TODAY()-N(A1091)&gt;=N('Settings'!$B$5)),"NOT APPROVED; ",""),LEN(IF(N(A1091)=0,"NO DATE; ",IF(A1091&gt;TODAY(),"FUTURE DATE; ",""))&amp;IF(B1091="","NO WORKER; ",IF(COUNTIF('Workers'!$A$2:$A$61,B1091)=0,"WORKER NOT ON WORKERS SHEET; ",""))&amp;IF(C1091="","NO JOB; ",IF(COUNTIF('Jobs'!$A$2:$A$61,C1091)=0,"JOB NOT ON JOBS SHEET; ",""))&amp;IF(AND(N(G1091)=0,AND(D1091&lt;&gt;"",E1091&lt;&gt;""),N(E1091)&lt;=N(D1091)),"END BEFORE START; ",IF(N(M1091)&lt;=0,"NO HOURS; ",""))&amp;IF(AND(N(A1091)&gt;0,B1091&lt;&gt;"",COUNTIFS('Time Entries'!$A$2:$A$1500,A1091,'Time Entries'!$B$2:$B$1500,B1091,'Time Entries'!$C$2:$C$1500,C1091,'Time Entries'!$M$2:$M$1500,M1091)&gt;1),"POSSIBLE DUPLICATE; ","")&amp;IF(AND(N(A1091)&gt;0,B1091&lt;&gt;"",N('Settings'!$B$2)&gt;0,SUMIFS('Time Entries'!$M$2:$M$1500,'Time Entries'!$A$2:$A$1500,A1091,'Time Entries'!$B$2:$B$1500,B1091)&gt;N('Settings'!$B$2)),"LONG DAY; ","")&amp;IF(AND(N(A1091)&gt;0,N(J1091)&gt;0,N(J1091)-N(A1091)&gt;N('Settings'!$B$4)),"ENTERED LATE; ","")&amp;IF(AND(N(A1091)&gt;0,K1091="",TODAY()-N(A1091)&gt;=N('Settings'!$B$5)),"NOT APPROVED; ",""))-2)))</f>
        <v/>
      </c>
    </row>
    <row r="1092">
      <c r="A1092" s="6" t="n"/>
      <c r="D1092" s="7" t="n"/>
      <c r="E1092" s="7" t="n"/>
      <c r="J1092" s="6" t="n"/>
      <c r="L1092" s="8" t="n"/>
      <c r="M1092" s="9">
        <f>IF(NOT(OR(A1092&lt;&gt;"",B1092&lt;&gt;"",C1092&lt;&gt;"")),"",IF(N(G1092)&gt;0,N(G1092),IF(AND(AND(D1092&lt;&gt;"",E1092&lt;&gt;""),N(E1092)&gt;N(D1092)),ROUND((N(E1092)-N(D1092))*24-N(F1092)/60,2),"")))</f>
        <v/>
      </c>
      <c r="N1092" s="6">
        <f>IF(N(A1092)=0,"",A1092-WEEKDAY(A1092,3))</f>
        <v/>
      </c>
      <c r="O1092" s="8">
        <f>IF(NOT(OR(A1092&lt;&gt;"",B1092&lt;&gt;"",C1092&lt;&gt;"")),"",IF(IF(N(A1092)=0,"NO DATE; ",IF(A1092&gt;TODAY(),"FUTURE DATE; ",""))&amp;IF(B1092="","NO WORKER; ",IF(COUNTIF('Workers'!$A$2:$A$61,B1092)=0,"WORKER NOT ON WORKERS SHEET; ",""))&amp;IF(C1092="","NO JOB; ",IF(COUNTIF('Jobs'!$A$2:$A$61,C1092)=0,"JOB NOT ON JOBS SHEET; ",""))&amp;IF(AND(N(G1092)=0,AND(D1092&lt;&gt;"",E1092&lt;&gt;""),N(E1092)&lt;=N(D1092)),"END BEFORE START; ",IF(N(M1092)&lt;=0,"NO HOURS; ",""))&amp;IF(AND(N(A1092)&gt;0,B1092&lt;&gt;"",COUNTIFS('Time Entries'!$A$2:$A$1500,A1092,'Time Entries'!$B$2:$B$1500,B1092,'Time Entries'!$C$2:$C$1500,C1092,'Time Entries'!$M$2:$M$1500,M1092)&gt;1),"POSSIBLE DUPLICATE; ","")&amp;IF(AND(N(A1092)&gt;0,B1092&lt;&gt;"",N('Settings'!$B$2)&gt;0,SUMIFS('Time Entries'!$M$2:$M$1500,'Time Entries'!$A$2:$A$1500,A1092,'Time Entries'!$B$2:$B$1500,B1092)&gt;N('Settings'!$B$2)),"LONG DAY; ","")&amp;IF(AND(N(A1092)&gt;0,N(J1092)&gt;0,N(J1092)-N(A1092)&gt;N('Settings'!$B$4)),"ENTERED LATE; ","")&amp;IF(AND(N(A1092)&gt;0,K1092="",TODAY()-N(A1092)&gt;=N('Settings'!$B$5)),"NOT APPROVED; ","")="","",LEFT(IF(N(A1092)=0,"NO DATE; ",IF(A1092&gt;TODAY(),"FUTURE DATE; ",""))&amp;IF(B1092="","NO WORKER; ",IF(COUNTIF('Workers'!$A$2:$A$61,B1092)=0,"WORKER NOT ON WORKERS SHEET; ",""))&amp;IF(C1092="","NO JOB; ",IF(COUNTIF('Jobs'!$A$2:$A$61,C1092)=0,"JOB NOT ON JOBS SHEET; ",""))&amp;IF(AND(N(G1092)=0,AND(D1092&lt;&gt;"",E1092&lt;&gt;""),N(E1092)&lt;=N(D1092)),"END BEFORE START; ",IF(N(M1092)&lt;=0,"NO HOURS; ",""))&amp;IF(AND(N(A1092)&gt;0,B1092&lt;&gt;"",COUNTIFS('Time Entries'!$A$2:$A$1500,A1092,'Time Entries'!$B$2:$B$1500,B1092,'Time Entries'!$C$2:$C$1500,C1092,'Time Entries'!$M$2:$M$1500,M1092)&gt;1),"POSSIBLE DUPLICATE; ","")&amp;IF(AND(N(A1092)&gt;0,B1092&lt;&gt;"",N('Settings'!$B$2)&gt;0,SUMIFS('Time Entries'!$M$2:$M$1500,'Time Entries'!$A$2:$A$1500,A1092,'Time Entries'!$B$2:$B$1500,B1092)&gt;N('Settings'!$B$2)),"LONG DAY; ","")&amp;IF(AND(N(A1092)&gt;0,N(J1092)&gt;0,N(J1092)-N(A1092)&gt;N('Settings'!$B$4)),"ENTERED LATE; ","")&amp;IF(AND(N(A1092)&gt;0,K1092="",TODAY()-N(A1092)&gt;=N('Settings'!$B$5)),"NOT APPROVED; ",""),LEN(IF(N(A1092)=0,"NO DATE; ",IF(A1092&gt;TODAY(),"FUTURE DATE; ",""))&amp;IF(B1092="","NO WORKER; ",IF(COUNTIF('Workers'!$A$2:$A$61,B1092)=0,"WORKER NOT ON WORKERS SHEET; ",""))&amp;IF(C1092="","NO JOB; ",IF(COUNTIF('Jobs'!$A$2:$A$61,C1092)=0,"JOB NOT ON JOBS SHEET; ",""))&amp;IF(AND(N(G1092)=0,AND(D1092&lt;&gt;"",E1092&lt;&gt;""),N(E1092)&lt;=N(D1092)),"END BEFORE START; ",IF(N(M1092)&lt;=0,"NO HOURS; ",""))&amp;IF(AND(N(A1092)&gt;0,B1092&lt;&gt;"",COUNTIFS('Time Entries'!$A$2:$A$1500,A1092,'Time Entries'!$B$2:$B$1500,B1092,'Time Entries'!$C$2:$C$1500,C1092,'Time Entries'!$M$2:$M$1500,M1092)&gt;1),"POSSIBLE DUPLICATE; ","")&amp;IF(AND(N(A1092)&gt;0,B1092&lt;&gt;"",N('Settings'!$B$2)&gt;0,SUMIFS('Time Entries'!$M$2:$M$1500,'Time Entries'!$A$2:$A$1500,A1092,'Time Entries'!$B$2:$B$1500,B1092)&gt;N('Settings'!$B$2)),"LONG DAY; ","")&amp;IF(AND(N(A1092)&gt;0,N(J1092)&gt;0,N(J1092)-N(A1092)&gt;N('Settings'!$B$4)),"ENTERED LATE; ","")&amp;IF(AND(N(A1092)&gt;0,K1092="",TODAY()-N(A1092)&gt;=N('Settings'!$B$5)),"NOT APPROVED; ",""))-2)))</f>
        <v/>
      </c>
    </row>
    <row r="1093">
      <c r="A1093" s="6" t="n"/>
      <c r="D1093" s="7" t="n"/>
      <c r="E1093" s="7" t="n"/>
      <c r="J1093" s="6" t="n"/>
      <c r="L1093" s="8" t="n"/>
      <c r="M1093" s="9">
        <f>IF(NOT(OR(A1093&lt;&gt;"",B1093&lt;&gt;"",C1093&lt;&gt;"")),"",IF(N(G1093)&gt;0,N(G1093),IF(AND(AND(D1093&lt;&gt;"",E1093&lt;&gt;""),N(E1093)&gt;N(D1093)),ROUND((N(E1093)-N(D1093))*24-N(F1093)/60,2),"")))</f>
        <v/>
      </c>
      <c r="N1093" s="6">
        <f>IF(N(A1093)=0,"",A1093-WEEKDAY(A1093,3))</f>
        <v/>
      </c>
      <c r="O1093" s="8">
        <f>IF(NOT(OR(A1093&lt;&gt;"",B1093&lt;&gt;"",C1093&lt;&gt;"")),"",IF(IF(N(A1093)=0,"NO DATE; ",IF(A1093&gt;TODAY(),"FUTURE DATE; ",""))&amp;IF(B1093="","NO WORKER; ",IF(COUNTIF('Workers'!$A$2:$A$61,B1093)=0,"WORKER NOT ON WORKERS SHEET; ",""))&amp;IF(C1093="","NO JOB; ",IF(COUNTIF('Jobs'!$A$2:$A$61,C1093)=0,"JOB NOT ON JOBS SHEET; ",""))&amp;IF(AND(N(G1093)=0,AND(D1093&lt;&gt;"",E1093&lt;&gt;""),N(E1093)&lt;=N(D1093)),"END BEFORE START; ",IF(N(M1093)&lt;=0,"NO HOURS; ",""))&amp;IF(AND(N(A1093)&gt;0,B1093&lt;&gt;"",COUNTIFS('Time Entries'!$A$2:$A$1500,A1093,'Time Entries'!$B$2:$B$1500,B1093,'Time Entries'!$C$2:$C$1500,C1093,'Time Entries'!$M$2:$M$1500,M1093)&gt;1),"POSSIBLE DUPLICATE; ","")&amp;IF(AND(N(A1093)&gt;0,B1093&lt;&gt;"",N('Settings'!$B$2)&gt;0,SUMIFS('Time Entries'!$M$2:$M$1500,'Time Entries'!$A$2:$A$1500,A1093,'Time Entries'!$B$2:$B$1500,B1093)&gt;N('Settings'!$B$2)),"LONG DAY; ","")&amp;IF(AND(N(A1093)&gt;0,N(J1093)&gt;0,N(J1093)-N(A1093)&gt;N('Settings'!$B$4)),"ENTERED LATE; ","")&amp;IF(AND(N(A1093)&gt;0,K1093="",TODAY()-N(A1093)&gt;=N('Settings'!$B$5)),"NOT APPROVED; ","")="","",LEFT(IF(N(A1093)=0,"NO DATE; ",IF(A1093&gt;TODAY(),"FUTURE DATE; ",""))&amp;IF(B1093="","NO WORKER; ",IF(COUNTIF('Workers'!$A$2:$A$61,B1093)=0,"WORKER NOT ON WORKERS SHEET; ",""))&amp;IF(C1093="","NO JOB; ",IF(COUNTIF('Jobs'!$A$2:$A$61,C1093)=0,"JOB NOT ON JOBS SHEET; ",""))&amp;IF(AND(N(G1093)=0,AND(D1093&lt;&gt;"",E1093&lt;&gt;""),N(E1093)&lt;=N(D1093)),"END BEFORE START; ",IF(N(M1093)&lt;=0,"NO HOURS; ",""))&amp;IF(AND(N(A1093)&gt;0,B1093&lt;&gt;"",COUNTIFS('Time Entries'!$A$2:$A$1500,A1093,'Time Entries'!$B$2:$B$1500,B1093,'Time Entries'!$C$2:$C$1500,C1093,'Time Entries'!$M$2:$M$1500,M1093)&gt;1),"POSSIBLE DUPLICATE; ","")&amp;IF(AND(N(A1093)&gt;0,B1093&lt;&gt;"",N('Settings'!$B$2)&gt;0,SUMIFS('Time Entries'!$M$2:$M$1500,'Time Entries'!$A$2:$A$1500,A1093,'Time Entries'!$B$2:$B$1500,B1093)&gt;N('Settings'!$B$2)),"LONG DAY; ","")&amp;IF(AND(N(A1093)&gt;0,N(J1093)&gt;0,N(J1093)-N(A1093)&gt;N('Settings'!$B$4)),"ENTERED LATE; ","")&amp;IF(AND(N(A1093)&gt;0,K1093="",TODAY()-N(A1093)&gt;=N('Settings'!$B$5)),"NOT APPROVED; ",""),LEN(IF(N(A1093)=0,"NO DATE; ",IF(A1093&gt;TODAY(),"FUTURE DATE; ",""))&amp;IF(B1093="","NO WORKER; ",IF(COUNTIF('Workers'!$A$2:$A$61,B1093)=0,"WORKER NOT ON WORKERS SHEET; ",""))&amp;IF(C1093="","NO JOB; ",IF(COUNTIF('Jobs'!$A$2:$A$61,C1093)=0,"JOB NOT ON JOBS SHEET; ",""))&amp;IF(AND(N(G1093)=0,AND(D1093&lt;&gt;"",E1093&lt;&gt;""),N(E1093)&lt;=N(D1093)),"END BEFORE START; ",IF(N(M1093)&lt;=0,"NO HOURS; ",""))&amp;IF(AND(N(A1093)&gt;0,B1093&lt;&gt;"",COUNTIFS('Time Entries'!$A$2:$A$1500,A1093,'Time Entries'!$B$2:$B$1500,B1093,'Time Entries'!$C$2:$C$1500,C1093,'Time Entries'!$M$2:$M$1500,M1093)&gt;1),"POSSIBLE DUPLICATE; ","")&amp;IF(AND(N(A1093)&gt;0,B1093&lt;&gt;"",N('Settings'!$B$2)&gt;0,SUMIFS('Time Entries'!$M$2:$M$1500,'Time Entries'!$A$2:$A$1500,A1093,'Time Entries'!$B$2:$B$1500,B1093)&gt;N('Settings'!$B$2)),"LONG DAY; ","")&amp;IF(AND(N(A1093)&gt;0,N(J1093)&gt;0,N(J1093)-N(A1093)&gt;N('Settings'!$B$4)),"ENTERED LATE; ","")&amp;IF(AND(N(A1093)&gt;0,K1093="",TODAY()-N(A1093)&gt;=N('Settings'!$B$5)),"NOT APPROVED; ",""))-2)))</f>
        <v/>
      </c>
    </row>
    <row r="1094">
      <c r="A1094" s="6" t="n"/>
      <c r="D1094" s="7" t="n"/>
      <c r="E1094" s="7" t="n"/>
      <c r="J1094" s="6" t="n"/>
      <c r="L1094" s="8" t="n"/>
      <c r="M1094" s="9">
        <f>IF(NOT(OR(A1094&lt;&gt;"",B1094&lt;&gt;"",C1094&lt;&gt;"")),"",IF(N(G1094)&gt;0,N(G1094),IF(AND(AND(D1094&lt;&gt;"",E1094&lt;&gt;""),N(E1094)&gt;N(D1094)),ROUND((N(E1094)-N(D1094))*24-N(F1094)/60,2),"")))</f>
        <v/>
      </c>
      <c r="N1094" s="6">
        <f>IF(N(A1094)=0,"",A1094-WEEKDAY(A1094,3))</f>
        <v/>
      </c>
      <c r="O1094" s="8">
        <f>IF(NOT(OR(A1094&lt;&gt;"",B1094&lt;&gt;"",C1094&lt;&gt;"")),"",IF(IF(N(A1094)=0,"NO DATE; ",IF(A1094&gt;TODAY(),"FUTURE DATE; ",""))&amp;IF(B1094="","NO WORKER; ",IF(COUNTIF('Workers'!$A$2:$A$61,B1094)=0,"WORKER NOT ON WORKERS SHEET; ",""))&amp;IF(C1094="","NO JOB; ",IF(COUNTIF('Jobs'!$A$2:$A$61,C1094)=0,"JOB NOT ON JOBS SHEET; ",""))&amp;IF(AND(N(G1094)=0,AND(D1094&lt;&gt;"",E1094&lt;&gt;""),N(E1094)&lt;=N(D1094)),"END BEFORE START; ",IF(N(M1094)&lt;=0,"NO HOURS; ",""))&amp;IF(AND(N(A1094)&gt;0,B1094&lt;&gt;"",COUNTIFS('Time Entries'!$A$2:$A$1500,A1094,'Time Entries'!$B$2:$B$1500,B1094,'Time Entries'!$C$2:$C$1500,C1094,'Time Entries'!$M$2:$M$1500,M1094)&gt;1),"POSSIBLE DUPLICATE; ","")&amp;IF(AND(N(A1094)&gt;0,B1094&lt;&gt;"",N('Settings'!$B$2)&gt;0,SUMIFS('Time Entries'!$M$2:$M$1500,'Time Entries'!$A$2:$A$1500,A1094,'Time Entries'!$B$2:$B$1500,B1094)&gt;N('Settings'!$B$2)),"LONG DAY; ","")&amp;IF(AND(N(A1094)&gt;0,N(J1094)&gt;0,N(J1094)-N(A1094)&gt;N('Settings'!$B$4)),"ENTERED LATE; ","")&amp;IF(AND(N(A1094)&gt;0,K1094="",TODAY()-N(A1094)&gt;=N('Settings'!$B$5)),"NOT APPROVED; ","")="","",LEFT(IF(N(A1094)=0,"NO DATE; ",IF(A1094&gt;TODAY(),"FUTURE DATE; ",""))&amp;IF(B1094="","NO WORKER; ",IF(COUNTIF('Workers'!$A$2:$A$61,B1094)=0,"WORKER NOT ON WORKERS SHEET; ",""))&amp;IF(C1094="","NO JOB; ",IF(COUNTIF('Jobs'!$A$2:$A$61,C1094)=0,"JOB NOT ON JOBS SHEET; ",""))&amp;IF(AND(N(G1094)=0,AND(D1094&lt;&gt;"",E1094&lt;&gt;""),N(E1094)&lt;=N(D1094)),"END BEFORE START; ",IF(N(M1094)&lt;=0,"NO HOURS; ",""))&amp;IF(AND(N(A1094)&gt;0,B1094&lt;&gt;"",COUNTIFS('Time Entries'!$A$2:$A$1500,A1094,'Time Entries'!$B$2:$B$1500,B1094,'Time Entries'!$C$2:$C$1500,C1094,'Time Entries'!$M$2:$M$1500,M1094)&gt;1),"POSSIBLE DUPLICATE; ","")&amp;IF(AND(N(A1094)&gt;0,B1094&lt;&gt;"",N('Settings'!$B$2)&gt;0,SUMIFS('Time Entries'!$M$2:$M$1500,'Time Entries'!$A$2:$A$1500,A1094,'Time Entries'!$B$2:$B$1500,B1094)&gt;N('Settings'!$B$2)),"LONG DAY; ","")&amp;IF(AND(N(A1094)&gt;0,N(J1094)&gt;0,N(J1094)-N(A1094)&gt;N('Settings'!$B$4)),"ENTERED LATE; ","")&amp;IF(AND(N(A1094)&gt;0,K1094="",TODAY()-N(A1094)&gt;=N('Settings'!$B$5)),"NOT APPROVED; ",""),LEN(IF(N(A1094)=0,"NO DATE; ",IF(A1094&gt;TODAY(),"FUTURE DATE; ",""))&amp;IF(B1094="","NO WORKER; ",IF(COUNTIF('Workers'!$A$2:$A$61,B1094)=0,"WORKER NOT ON WORKERS SHEET; ",""))&amp;IF(C1094="","NO JOB; ",IF(COUNTIF('Jobs'!$A$2:$A$61,C1094)=0,"JOB NOT ON JOBS SHEET; ",""))&amp;IF(AND(N(G1094)=0,AND(D1094&lt;&gt;"",E1094&lt;&gt;""),N(E1094)&lt;=N(D1094)),"END BEFORE START; ",IF(N(M1094)&lt;=0,"NO HOURS; ",""))&amp;IF(AND(N(A1094)&gt;0,B1094&lt;&gt;"",COUNTIFS('Time Entries'!$A$2:$A$1500,A1094,'Time Entries'!$B$2:$B$1500,B1094,'Time Entries'!$C$2:$C$1500,C1094,'Time Entries'!$M$2:$M$1500,M1094)&gt;1),"POSSIBLE DUPLICATE; ","")&amp;IF(AND(N(A1094)&gt;0,B1094&lt;&gt;"",N('Settings'!$B$2)&gt;0,SUMIFS('Time Entries'!$M$2:$M$1500,'Time Entries'!$A$2:$A$1500,A1094,'Time Entries'!$B$2:$B$1500,B1094)&gt;N('Settings'!$B$2)),"LONG DAY; ","")&amp;IF(AND(N(A1094)&gt;0,N(J1094)&gt;0,N(J1094)-N(A1094)&gt;N('Settings'!$B$4)),"ENTERED LATE; ","")&amp;IF(AND(N(A1094)&gt;0,K1094="",TODAY()-N(A1094)&gt;=N('Settings'!$B$5)),"NOT APPROVED; ",""))-2)))</f>
        <v/>
      </c>
    </row>
    <row r="1095">
      <c r="A1095" s="6" t="n"/>
      <c r="D1095" s="7" t="n"/>
      <c r="E1095" s="7" t="n"/>
      <c r="J1095" s="6" t="n"/>
      <c r="L1095" s="8" t="n"/>
      <c r="M1095" s="9">
        <f>IF(NOT(OR(A1095&lt;&gt;"",B1095&lt;&gt;"",C1095&lt;&gt;"")),"",IF(N(G1095)&gt;0,N(G1095),IF(AND(AND(D1095&lt;&gt;"",E1095&lt;&gt;""),N(E1095)&gt;N(D1095)),ROUND((N(E1095)-N(D1095))*24-N(F1095)/60,2),"")))</f>
        <v/>
      </c>
      <c r="N1095" s="6">
        <f>IF(N(A1095)=0,"",A1095-WEEKDAY(A1095,3))</f>
        <v/>
      </c>
      <c r="O1095" s="8">
        <f>IF(NOT(OR(A1095&lt;&gt;"",B1095&lt;&gt;"",C1095&lt;&gt;"")),"",IF(IF(N(A1095)=0,"NO DATE; ",IF(A1095&gt;TODAY(),"FUTURE DATE; ",""))&amp;IF(B1095="","NO WORKER; ",IF(COUNTIF('Workers'!$A$2:$A$61,B1095)=0,"WORKER NOT ON WORKERS SHEET; ",""))&amp;IF(C1095="","NO JOB; ",IF(COUNTIF('Jobs'!$A$2:$A$61,C1095)=0,"JOB NOT ON JOBS SHEET; ",""))&amp;IF(AND(N(G1095)=0,AND(D1095&lt;&gt;"",E1095&lt;&gt;""),N(E1095)&lt;=N(D1095)),"END BEFORE START; ",IF(N(M1095)&lt;=0,"NO HOURS; ",""))&amp;IF(AND(N(A1095)&gt;0,B1095&lt;&gt;"",COUNTIFS('Time Entries'!$A$2:$A$1500,A1095,'Time Entries'!$B$2:$B$1500,B1095,'Time Entries'!$C$2:$C$1500,C1095,'Time Entries'!$M$2:$M$1500,M1095)&gt;1),"POSSIBLE DUPLICATE; ","")&amp;IF(AND(N(A1095)&gt;0,B1095&lt;&gt;"",N('Settings'!$B$2)&gt;0,SUMIFS('Time Entries'!$M$2:$M$1500,'Time Entries'!$A$2:$A$1500,A1095,'Time Entries'!$B$2:$B$1500,B1095)&gt;N('Settings'!$B$2)),"LONG DAY; ","")&amp;IF(AND(N(A1095)&gt;0,N(J1095)&gt;0,N(J1095)-N(A1095)&gt;N('Settings'!$B$4)),"ENTERED LATE; ","")&amp;IF(AND(N(A1095)&gt;0,K1095="",TODAY()-N(A1095)&gt;=N('Settings'!$B$5)),"NOT APPROVED; ","")="","",LEFT(IF(N(A1095)=0,"NO DATE; ",IF(A1095&gt;TODAY(),"FUTURE DATE; ",""))&amp;IF(B1095="","NO WORKER; ",IF(COUNTIF('Workers'!$A$2:$A$61,B1095)=0,"WORKER NOT ON WORKERS SHEET; ",""))&amp;IF(C1095="","NO JOB; ",IF(COUNTIF('Jobs'!$A$2:$A$61,C1095)=0,"JOB NOT ON JOBS SHEET; ",""))&amp;IF(AND(N(G1095)=0,AND(D1095&lt;&gt;"",E1095&lt;&gt;""),N(E1095)&lt;=N(D1095)),"END BEFORE START; ",IF(N(M1095)&lt;=0,"NO HOURS; ",""))&amp;IF(AND(N(A1095)&gt;0,B1095&lt;&gt;"",COUNTIFS('Time Entries'!$A$2:$A$1500,A1095,'Time Entries'!$B$2:$B$1500,B1095,'Time Entries'!$C$2:$C$1500,C1095,'Time Entries'!$M$2:$M$1500,M1095)&gt;1),"POSSIBLE DUPLICATE; ","")&amp;IF(AND(N(A1095)&gt;0,B1095&lt;&gt;"",N('Settings'!$B$2)&gt;0,SUMIFS('Time Entries'!$M$2:$M$1500,'Time Entries'!$A$2:$A$1500,A1095,'Time Entries'!$B$2:$B$1500,B1095)&gt;N('Settings'!$B$2)),"LONG DAY; ","")&amp;IF(AND(N(A1095)&gt;0,N(J1095)&gt;0,N(J1095)-N(A1095)&gt;N('Settings'!$B$4)),"ENTERED LATE; ","")&amp;IF(AND(N(A1095)&gt;0,K1095="",TODAY()-N(A1095)&gt;=N('Settings'!$B$5)),"NOT APPROVED; ",""),LEN(IF(N(A1095)=0,"NO DATE; ",IF(A1095&gt;TODAY(),"FUTURE DATE; ",""))&amp;IF(B1095="","NO WORKER; ",IF(COUNTIF('Workers'!$A$2:$A$61,B1095)=0,"WORKER NOT ON WORKERS SHEET; ",""))&amp;IF(C1095="","NO JOB; ",IF(COUNTIF('Jobs'!$A$2:$A$61,C1095)=0,"JOB NOT ON JOBS SHEET; ",""))&amp;IF(AND(N(G1095)=0,AND(D1095&lt;&gt;"",E1095&lt;&gt;""),N(E1095)&lt;=N(D1095)),"END BEFORE START; ",IF(N(M1095)&lt;=0,"NO HOURS; ",""))&amp;IF(AND(N(A1095)&gt;0,B1095&lt;&gt;"",COUNTIFS('Time Entries'!$A$2:$A$1500,A1095,'Time Entries'!$B$2:$B$1500,B1095,'Time Entries'!$C$2:$C$1500,C1095,'Time Entries'!$M$2:$M$1500,M1095)&gt;1),"POSSIBLE DUPLICATE; ","")&amp;IF(AND(N(A1095)&gt;0,B1095&lt;&gt;"",N('Settings'!$B$2)&gt;0,SUMIFS('Time Entries'!$M$2:$M$1500,'Time Entries'!$A$2:$A$1500,A1095,'Time Entries'!$B$2:$B$1500,B1095)&gt;N('Settings'!$B$2)),"LONG DAY; ","")&amp;IF(AND(N(A1095)&gt;0,N(J1095)&gt;0,N(J1095)-N(A1095)&gt;N('Settings'!$B$4)),"ENTERED LATE; ","")&amp;IF(AND(N(A1095)&gt;0,K1095="",TODAY()-N(A1095)&gt;=N('Settings'!$B$5)),"NOT APPROVED; ",""))-2)))</f>
        <v/>
      </c>
    </row>
    <row r="1096">
      <c r="A1096" s="6" t="n"/>
      <c r="D1096" s="7" t="n"/>
      <c r="E1096" s="7" t="n"/>
      <c r="J1096" s="6" t="n"/>
      <c r="L1096" s="8" t="n"/>
      <c r="M1096" s="9">
        <f>IF(NOT(OR(A1096&lt;&gt;"",B1096&lt;&gt;"",C1096&lt;&gt;"")),"",IF(N(G1096)&gt;0,N(G1096),IF(AND(AND(D1096&lt;&gt;"",E1096&lt;&gt;""),N(E1096)&gt;N(D1096)),ROUND((N(E1096)-N(D1096))*24-N(F1096)/60,2),"")))</f>
        <v/>
      </c>
      <c r="N1096" s="6">
        <f>IF(N(A1096)=0,"",A1096-WEEKDAY(A1096,3))</f>
        <v/>
      </c>
      <c r="O1096" s="8">
        <f>IF(NOT(OR(A1096&lt;&gt;"",B1096&lt;&gt;"",C1096&lt;&gt;"")),"",IF(IF(N(A1096)=0,"NO DATE; ",IF(A1096&gt;TODAY(),"FUTURE DATE; ",""))&amp;IF(B1096="","NO WORKER; ",IF(COUNTIF('Workers'!$A$2:$A$61,B1096)=0,"WORKER NOT ON WORKERS SHEET; ",""))&amp;IF(C1096="","NO JOB; ",IF(COUNTIF('Jobs'!$A$2:$A$61,C1096)=0,"JOB NOT ON JOBS SHEET; ",""))&amp;IF(AND(N(G1096)=0,AND(D1096&lt;&gt;"",E1096&lt;&gt;""),N(E1096)&lt;=N(D1096)),"END BEFORE START; ",IF(N(M1096)&lt;=0,"NO HOURS; ",""))&amp;IF(AND(N(A1096)&gt;0,B1096&lt;&gt;"",COUNTIFS('Time Entries'!$A$2:$A$1500,A1096,'Time Entries'!$B$2:$B$1500,B1096,'Time Entries'!$C$2:$C$1500,C1096,'Time Entries'!$M$2:$M$1500,M1096)&gt;1),"POSSIBLE DUPLICATE; ","")&amp;IF(AND(N(A1096)&gt;0,B1096&lt;&gt;"",N('Settings'!$B$2)&gt;0,SUMIFS('Time Entries'!$M$2:$M$1500,'Time Entries'!$A$2:$A$1500,A1096,'Time Entries'!$B$2:$B$1500,B1096)&gt;N('Settings'!$B$2)),"LONG DAY; ","")&amp;IF(AND(N(A1096)&gt;0,N(J1096)&gt;0,N(J1096)-N(A1096)&gt;N('Settings'!$B$4)),"ENTERED LATE; ","")&amp;IF(AND(N(A1096)&gt;0,K1096="",TODAY()-N(A1096)&gt;=N('Settings'!$B$5)),"NOT APPROVED; ","")="","",LEFT(IF(N(A1096)=0,"NO DATE; ",IF(A1096&gt;TODAY(),"FUTURE DATE; ",""))&amp;IF(B1096="","NO WORKER; ",IF(COUNTIF('Workers'!$A$2:$A$61,B1096)=0,"WORKER NOT ON WORKERS SHEET; ",""))&amp;IF(C1096="","NO JOB; ",IF(COUNTIF('Jobs'!$A$2:$A$61,C1096)=0,"JOB NOT ON JOBS SHEET; ",""))&amp;IF(AND(N(G1096)=0,AND(D1096&lt;&gt;"",E1096&lt;&gt;""),N(E1096)&lt;=N(D1096)),"END BEFORE START; ",IF(N(M1096)&lt;=0,"NO HOURS; ",""))&amp;IF(AND(N(A1096)&gt;0,B1096&lt;&gt;"",COUNTIFS('Time Entries'!$A$2:$A$1500,A1096,'Time Entries'!$B$2:$B$1500,B1096,'Time Entries'!$C$2:$C$1500,C1096,'Time Entries'!$M$2:$M$1500,M1096)&gt;1),"POSSIBLE DUPLICATE; ","")&amp;IF(AND(N(A1096)&gt;0,B1096&lt;&gt;"",N('Settings'!$B$2)&gt;0,SUMIFS('Time Entries'!$M$2:$M$1500,'Time Entries'!$A$2:$A$1500,A1096,'Time Entries'!$B$2:$B$1500,B1096)&gt;N('Settings'!$B$2)),"LONG DAY; ","")&amp;IF(AND(N(A1096)&gt;0,N(J1096)&gt;0,N(J1096)-N(A1096)&gt;N('Settings'!$B$4)),"ENTERED LATE; ","")&amp;IF(AND(N(A1096)&gt;0,K1096="",TODAY()-N(A1096)&gt;=N('Settings'!$B$5)),"NOT APPROVED; ",""),LEN(IF(N(A1096)=0,"NO DATE; ",IF(A1096&gt;TODAY(),"FUTURE DATE; ",""))&amp;IF(B1096="","NO WORKER; ",IF(COUNTIF('Workers'!$A$2:$A$61,B1096)=0,"WORKER NOT ON WORKERS SHEET; ",""))&amp;IF(C1096="","NO JOB; ",IF(COUNTIF('Jobs'!$A$2:$A$61,C1096)=0,"JOB NOT ON JOBS SHEET; ",""))&amp;IF(AND(N(G1096)=0,AND(D1096&lt;&gt;"",E1096&lt;&gt;""),N(E1096)&lt;=N(D1096)),"END BEFORE START; ",IF(N(M1096)&lt;=0,"NO HOURS; ",""))&amp;IF(AND(N(A1096)&gt;0,B1096&lt;&gt;"",COUNTIFS('Time Entries'!$A$2:$A$1500,A1096,'Time Entries'!$B$2:$B$1500,B1096,'Time Entries'!$C$2:$C$1500,C1096,'Time Entries'!$M$2:$M$1500,M1096)&gt;1),"POSSIBLE DUPLICATE; ","")&amp;IF(AND(N(A1096)&gt;0,B1096&lt;&gt;"",N('Settings'!$B$2)&gt;0,SUMIFS('Time Entries'!$M$2:$M$1500,'Time Entries'!$A$2:$A$1500,A1096,'Time Entries'!$B$2:$B$1500,B1096)&gt;N('Settings'!$B$2)),"LONG DAY; ","")&amp;IF(AND(N(A1096)&gt;0,N(J1096)&gt;0,N(J1096)-N(A1096)&gt;N('Settings'!$B$4)),"ENTERED LATE; ","")&amp;IF(AND(N(A1096)&gt;0,K1096="",TODAY()-N(A1096)&gt;=N('Settings'!$B$5)),"NOT APPROVED; ",""))-2)))</f>
        <v/>
      </c>
    </row>
    <row r="1097">
      <c r="A1097" s="6" t="n"/>
      <c r="D1097" s="7" t="n"/>
      <c r="E1097" s="7" t="n"/>
      <c r="J1097" s="6" t="n"/>
      <c r="L1097" s="8" t="n"/>
      <c r="M1097" s="9">
        <f>IF(NOT(OR(A1097&lt;&gt;"",B1097&lt;&gt;"",C1097&lt;&gt;"")),"",IF(N(G1097)&gt;0,N(G1097),IF(AND(AND(D1097&lt;&gt;"",E1097&lt;&gt;""),N(E1097)&gt;N(D1097)),ROUND((N(E1097)-N(D1097))*24-N(F1097)/60,2),"")))</f>
        <v/>
      </c>
      <c r="N1097" s="6">
        <f>IF(N(A1097)=0,"",A1097-WEEKDAY(A1097,3))</f>
        <v/>
      </c>
      <c r="O1097" s="8">
        <f>IF(NOT(OR(A1097&lt;&gt;"",B1097&lt;&gt;"",C1097&lt;&gt;"")),"",IF(IF(N(A1097)=0,"NO DATE; ",IF(A1097&gt;TODAY(),"FUTURE DATE; ",""))&amp;IF(B1097="","NO WORKER; ",IF(COUNTIF('Workers'!$A$2:$A$61,B1097)=0,"WORKER NOT ON WORKERS SHEET; ",""))&amp;IF(C1097="","NO JOB; ",IF(COUNTIF('Jobs'!$A$2:$A$61,C1097)=0,"JOB NOT ON JOBS SHEET; ",""))&amp;IF(AND(N(G1097)=0,AND(D1097&lt;&gt;"",E1097&lt;&gt;""),N(E1097)&lt;=N(D1097)),"END BEFORE START; ",IF(N(M1097)&lt;=0,"NO HOURS; ",""))&amp;IF(AND(N(A1097)&gt;0,B1097&lt;&gt;"",COUNTIFS('Time Entries'!$A$2:$A$1500,A1097,'Time Entries'!$B$2:$B$1500,B1097,'Time Entries'!$C$2:$C$1500,C1097,'Time Entries'!$M$2:$M$1500,M1097)&gt;1),"POSSIBLE DUPLICATE; ","")&amp;IF(AND(N(A1097)&gt;0,B1097&lt;&gt;"",N('Settings'!$B$2)&gt;0,SUMIFS('Time Entries'!$M$2:$M$1500,'Time Entries'!$A$2:$A$1500,A1097,'Time Entries'!$B$2:$B$1500,B1097)&gt;N('Settings'!$B$2)),"LONG DAY; ","")&amp;IF(AND(N(A1097)&gt;0,N(J1097)&gt;0,N(J1097)-N(A1097)&gt;N('Settings'!$B$4)),"ENTERED LATE; ","")&amp;IF(AND(N(A1097)&gt;0,K1097="",TODAY()-N(A1097)&gt;=N('Settings'!$B$5)),"NOT APPROVED; ","")="","",LEFT(IF(N(A1097)=0,"NO DATE; ",IF(A1097&gt;TODAY(),"FUTURE DATE; ",""))&amp;IF(B1097="","NO WORKER; ",IF(COUNTIF('Workers'!$A$2:$A$61,B1097)=0,"WORKER NOT ON WORKERS SHEET; ",""))&amp;IF(C1097="","NO JOB; ",IF(COUNTIF('Jobs'!$A$2:$A$61,C1097)=0,"JOB NOT ON JOBS SHEET; ",""))&amp;IF(AND(N(G1097)=0,AND(D1097&lt;&gt;"",E1097&lt;&gt;""),N(E1097)&lt;=N(D1097)),"END BEFORE START; ",IF(N(M1097)&lt;=0,"NO HOURS; ",""))&amp;IF(AND(N(A1097)&gt;0,B1097&lt;&gt;"",COUNTIFS('Time Entries'!$A$2:$A$1500,A1097,'Time Entries'!$B$2:$B$1500,B1097,'Time Entries'!$C$2:$C$1500,C1097,'Time Entries'!$M$2:$M$1500,M1097)&gt;1),"POSSIBLE DUPLICATE; ","")&amp;IF(AND(N(A1097)&gt;0,B1097&lt;&gt;"",N('Settings'!$B$2)&gt;0,SUMIFS('Time Entries'!$M$2:$M$1500,'Time Entries'!$A$2:$A$1500,A1097,'Time Entries'!$B$2:$B$1500,B1097)&gt;N('Settings'!$B$2)),"LONG DAY; ","")&amp;IF(AND(N(A1097)&gt;0,N(J1097)&gt;0,N(J1097)-N(A1097)&gt;N('Settings'!$B$4)),"ENTERED LATE; ","")&amp;IF(AND(N(A1097)&gt;0,K1097="",TODAY()-N(A1097)&gt;=N('Settings'!$B$5)),"NOT APPROVED; ",""),LEN(IF(N(A1097)=0,"NO DATE; ",IF(A1097&gt;TODAY(),"FUTURE DATE; ",""))&amp;IF(B1097="","NO WORKER; ",IF(COUNTIF('Workers'!$A$2:$A$61,B1097)=0,"WORKER NOT ON WORKERS SHEET; ",""))&amp;IF(C1097="","NO JOB; ",IF(COUNTIF('Jobs'!$A$2:$A$61,C1097)=0,"JOB NOT ON JOBS SHEET; ",""))&amp;IF(AND(N(G1097)=0,AND(D1097&lt;&gt;"",E1097&lt;&gt;""),N(E1097)&lt;=N(D1097)),"END BEFORE START; ",IF(N(M1097)&lt;=0,"NO HOURS; ",""))&amp;IF(AND(N(A1097)&gt;0,B1097&lt;&gt;"",COUNTIFS('Time Entries'!$A$2:$A$1500,A1097,'Time Entries'!$B$2:$B$1500,B1097,'Time Entries'!$C$2:$C$1500,C1097,'Time Entries'!$M$2:$M$1500,M1097)&gt;1),"POSSIBLE DUPLICATE; ","")&amp;IF(AND(N(A1097)&gt;0,B1097&lt;&gt;"",N('Settings'!$B$2)&gt;0,SUMIFS('Time Entries'!$M$2:$M$1500,'Time Entries'!$A$2:$A$1500,A1097,'Time Entries'!$B$2:$B$1500,B1097)&gt;N('Settings'!$B$2)),"LONG DAY; ","")&amp;IF(AND(N(A1097)&gt;0,N(J1097)&gt;0,N(J1097)-N(A1097)&gt;N('Settings'!$B$4)),"ENTERED LATE; ","")&amp;IF(AND(N(A1097)&gt;0,K1097="",TODAY()-N(A1097)&gt;=N('Settings'!$B$5)),"NOT APPROVED; ",""))-2)))</f>
        <v/>
      </c>
    </row>
    <row r="1098">
      <c r="A1098" s="6" t="n"/>
      <c r="D1098" s="7" t="n"/>
      <c r="E1098" s="7" t="n"/>
      <c r="J1098" s="6" t="n"/>
      <c r="L1098" s="8" t="n"/>
      <c r="M1098" s="9">
        <f>IF(NOT(OR(A1098&lt;&gt;"",B1098&lt;&gt;"",C1098&lt;&gt;"")),"",IF(N(G1098)&gt;0,N(G1098),IF(AND(AND(D1098&lt;&gt;"",E1098&lt;&gt;""),N(E1098)&gt;N(D1098)),ROUND((N(E1098)-N(D1098))*24-N(F1098)/60,2),"")))</f>
        <v/>
      </c>
      <c r="N1098" s="6">
        <f>IF(N(A1098)=0,"",A1098-WEEKDAY(A1098,3))</f>
        <v/>
      </c>
      <c r="O1098" s="8">
        <f>IF(NOT(OR(A1098&lt;&gt;"",B1098&lt;&gt;"",C1098&lt;&gt;"")),"",IF(IF(N(A1098)=0,"NO DATE; ",IF(A1098&gt;TODAY(),"FUTURE DATE; ",""))&amp;IF(B1098="","NO WORKER; ",IF(COUNTIF('Workers'!$A$2:$A$61,B1098)=0,"WORKER NOT ON WORKERS SHEET; ",""))&amp;IF(C1098="","NO JOB; ",IF(COUNTIF('Jobs'!$A$2:$A$61,C1098)=0,"JOB NOT ON JOBS SHEET; ",""))&amp;IF(AND(N(G1098)=0,AND(D1098&lt;&gt;"",E1098&lt;&gt;""),N(E1098)&lt;=N(D1098)),"END BEFORE START; ",IF(N(M1098)&lt;=0,"NO HOURS; ",""))&amp;IF(AND(N(A1098)&gt;0,B1098&lt;&gt;"",COUNTIFS('Time Entries'!$A$2:$A$1500,A1098,'Time Entries'!$B$2:$B$1500,B1098,'Time Entries'!$C$2:$C$1500,C1098,'Time Entries'!$M$2:$M$1500,M1098)&gt;1),"POSSIBLE DUPLICATE; ","")&amp;IF(AND(N(A1098)&gt;0,B1098&lt;&gt;"",N('Settings'!$B$2)&gt;0,SUMIFS('Time Entries'!$M$2:$M$1500,'Time Entries'!$A$2:$A$1500,A1098,'Time Entries'!$B$2:$B$1500,B1098)&gt;N('Settings'!$B$2)),"LONG DAY; ","")&amp;IF(AND(N(A1098)&gt;0,N(J1098)&gt;0,N(J1098)-N(A1098)&gt;N('Settings'!$B$4)),"ENTERED LATE; ","")&amp;IF(AND(N(A1098)&gt;0,K1098="",TODAY()-N(A1098)&gt;=N('Settings'!$B$5)),"NOT APPROVED; ","")="","",LEFT(IF(N(A1098)=0,"NO DATE; ",IF(A1098&gt;TODAY(),"FUTURE DATE; ",""))&amp;IF(B1098="","NO WORKER; ",IF(COUNTIF('Workers'!$A$2:$A$61,B1098)=0,"WORKER NOT ON WORKERS SHEET; ",""))&amp;IF(C1098="","NO JOB; ",IF(COUNTIF('Jobs'!$A$2:$A$61,C1098)=0,"JOB NOT ON JOBS SHEET; ",""))&amp;IF(AND(N(G1098)=0,AND(D1098&lt;&gt;"",E1098&lt;&gt;""),N(E1098)&lt;=N(D1098)),"END BEFORE START; ",IF(N(M1098)&lt;=0,"NO HOURS; ",""))&amp;IF(AND(N(A1098)&gt;0,B1098&lt;&gt;"",COUNTIFS('Time Entries'!$A$2:$A$1500,A1098,'Time Entries'!$B$2:$B$1500,B1098,'Time Entries'!$C$2:$C$1500,C1098,'Time Entries'!$M$2:$M$1500,M1098)&gt;1),"POSSIBLE DUPLICATE; ","")&amp;IF(AND(N(A1098)&gt;0,B1098&lt;&gt;"",N('Settings'!$B$2)&gt;0,SUMIFS('Time Entries'!$M$2:$M$1500,'Time Entries'!$A$2:$A$1500,A1098,'Time Entries'!$B$2:$B$1500,B1098)&gt;N('Settings'!$B$2)),"LONG DAY; ","")&amp;IF(AND(N(A1098)&gt;0,N(J1098)&gt;0,N(J1098)-N(A1098)&gt;N('Settings'!$B$4)),"ENTERED LATE; ","")&amp;IF(AND(N(A1098)&gt;0,K1098="",TODAY()-N(A1098)&gt;=N('Settings'!$B$5)),"NOT APPROVED; ",""),LEN(IF(N(A1098)=0,"NO DATE; ",IF(A1098&gt;TODAY(),"FUTURE DATE; ",""))&amp;IF(B1098="","NO WORKER; ",IF(COUNTIF('Workers'!$A$2:$A$61,B1098)=0,"WORKER NOT ON WORKERS SHEET; ",""))&amp;IF(C1098="","NO JOB; ",IF(COUNTIF('Jobs'!$A$2:$A$61,C1098)=0,"JOB NOT ON JOBS SHEET; ",""))&amp;IF(AND(N(G1098)=0,AND(D1098&lt;&gt;"",E1098&lt;&gt;""),N(E1098)&lt;=N(D1098)),"END BEFORE START; ",IF(N(M1098)&lt;=0,"NO HOURS; ",""))&amp;IF(AND(N(A1098)&gt;0,B1098&lt;&gt;"",COUNTIFS('Time Entries'!$A$2:$A$1500,A1098,'Time Entries'!$B$2:$B$1500,B1098,'Time Entries'!$C$2:$C$1500,C1098,'Time Entries'!$M$2:$M$1500,M1098)&gt;1),"POSSIBLE DUPLICATE; ","")&amp;IF(AND(N(A1098)&gt;0,B1098&lt;&gt;"",N('Settings'!$B$2)&gt;0,SUMIFS('Time Entries'!$M$2:$M$1500,'Time Entries'!$A$2:$A$1500,A1098,'Time Entries'!$B$2:$B$1500,B1098)&gt;N('Settings'!$B$2)),"LONG DAY; ","")&amp;IF(AND(N(A1098)&gt;0,N(J1098)&gt;0,N(J1098)-N(A1098)&gt;N('Settings'!$B$4)),"ENTERED LATE; ","")&amp;IF(AND(N(A1098)&gt;0,K1098="",TODAY()-N(A1098)&gt;=N('Settings'!$B$5)),"NOT APPROVED; ",""))-2)))</f>
        <v/>
      </c>
    </row>
    <row r="1099">
      <c r="A1099" s="6" t="n"/>
      <c r="D1099" s="7" t="n"/>
      <c r="E1099" s="7" t="n"/>
      <c r="J1099" s="6" t="n"/>
      <c r="L1099" s="8" t="n"/>
      <c r="M1099" s="9">
        <f>IF(NOT(OR(A1099&lt;&gt;"",B1099&lt;&gt;"",C1099&lt;&gt;"")),"",IF(N(G1099)&gt;0,N(G1099),IF(AND(AND(D1099&lt;&gt;"",E1099&lt;&gt;""),N(E1099)&gt;N(D1099)),ROUND((N(E1099)-N(D1099))*24-N(F1099)/60,2),"")))</f>
        <v/>
      </c>
      <c r="N1099" s="6">
        <f>IF(N(A1099)=0,"",A1099-WEEKDAY(A1099,3))</f>
        <v/>
      </c>
      <c r="O1099" s="8">
        <f>IF(NOT(OR(A1099&lt;&gt;"",B1099&lt;&gt;"",C1099&lt;&gt;"")),"",IF(IF(N(A1099)=0,"NO DATE; ",IF(A1099&gt;TODAY(),"FUTURE DATE; ",""))&amp;IF(B1099="","NO WORKER; ",IF(COUNTIF('Workers'!$A$2:$A$61,B1099)=0,"WORKER NOT ON WORKERS SHEET; ",""))&amp;IF(C1099="","NO JOB; ",IF(COUNTIF('Jobs'!$A$2:$A$61,C1099)=0,"JOB NOT ON JOBS SHEET; ",""))&amp;IF(AND(N(G1099)=0,AND(D1099&lt;&gt;"",E1099&lt;&gt;""),N(E1099)&lt;=N(D1099)),"END BEFORE START; ",IF(N(M1099)&lt;=0,"NO HOURS; ",""))&amp;IF(AND(N(A1099)&gt;0,B1099&lt;&gt;"",COUNTIFS('Time Entries'!$A$2:$A$1500,A1099,'Time Entries'!$B$2:$B$1500,B1099,'Time Entries'!$C$2:$C$1500,C1099,'Time Entries'!$M$2:$M$1500,M1099)&gt;1),"POSSIBLE DUPLICATE; ","")&amp;IF(AND(N(A1099)&gt;0,B1099&lt;&gt;"",N('Settings'!$B$2)&gt;0,SUMIFS('Time Entries'!$M$2:$M$1500,'Time Entries'!$A$2:$A$1500,A1099,'Time Entries'!$B$2:$B$1500,B1099)&gt;N('Settings'!$B$2)),"LONG DAY; ","")&amp;IF(AND(N(A1099)&gt;0,N(J1099)&gt;0,N(J1099)-N(A1099)&gt;N('Settings'!$B$4)),"ENTERED LATE; ","")&amp;IF(AND(N(A1099)&gt;0,K1099="",TODAY()-N(A1099)&gt;=N('Settings'!$B$5)),"NOT APPROVED; ","")="","",LEFT(IF(N(A1099)=0,"NO DATE; ",IF(A1099&gt;TODAY(),"FUTURE DATE; ",""))&amp;IF(B1099="","NO WORKER; ",IF(COUNTIF('Workers'!$A$2:$A$61,B1099)=0,"WORKER NOT ON WORKERS SHEET; ",""))&amp;IF(C1099="","NO JOB; ",IF(COUNTIF('Jobs'!$A$2:$A$61,C1099)=0,"JOB NOT ON JOBS SHEET; ",""))&amp;IF(AND(N(G1099)=0,AND(D1099&lt;&gt;"",E1099&lt;&gt;""),N(E1099)&lt;=N(D1099)),"END BEFORE START; ",IF(N(M1099)&lt;=0,"NO HOURS; ",""))&amp;IF(AND(N(A1099)&gt;0,B1099&lt;&gt;"",COUNTIFS('Time Entries'!$A$2:$A$1500,A1099,'Time Entries'!$B$2:$B$1500,B1099,'Time Entries'!$C$2:$C$1500,C1099,'Time Entries'!$M$2:$M$1500,M1099)&gt;1),"POSSIBLE DUPLICATE; ","")&amp;IF(AND(N(A1099)&gt;0,B1099&lt;&gt;"",N('Settings'!$B$2)&gt;0,SUMIFS('Time Entries'!$M$2:$M$1500,'Time Entries'!$A$2:$A$1500,A1099,'Time Entries'!$B$2:$B$1500,B1099)&gt;N('Settings'!$B$2)),"LONG DAY; ","")&amp;IF(AND(N(A1099)&gt;0,N(J1099)&gt;0,N(J1099)-N(A1099)&gt;N('Settings'!$B$4)),"ENTERED LATE; ","")&amp;IF(AND(N(A1099)&gt;0,K1099="",TODAY()-N(A1099)&gt;=N('Settings'!$B$5)),"NOT APPROVED; ",""),LEN(IF(N(A1099)=0,"NO DATE; ",IF(A1099&gt;TODAY(),"FUTURE DATE; ",""))&amp;IF(B1099="","NO WORKER; ",IF(COUNTIF('Workers'!$A$2:$A$61,B1099)=0,"WORKER NOT ON WORKERS SHEET; ",""))&amp;IF(C1099="","NO JOB; ",IF(COUNTIF('Jobs'!$A$2:$A$61,C1099)=0,"JOB NOT ON JOBS SHEET; ",""))&amp;IF(AND(N(G1099)=0,AND(D1099&lt;&gt;"",E1099&lt;&gt;""),N(E1099)&lt;=N(D1099)),"END BEFORE START; ",IF(N(M1099)&lt;=0,"NO HOURS; ",""))&amp;IF(AND(N(A1099)&gt;0,B1099&lt;&gt;"",COUNTIFS('Time Entries'!$A$2:$A$1500,A1099,'Time Entries'!$B$2:$B$1500,B1099,'Time Entries'!$C$2:$C$1500,C1099,'Time Entries'!$M$2:$M$1500,M1099)&gt;1),"POSSIBLE DUPLICATE; ","")&amp;IF(AND(N(A1099)&gt;0,B1099&lt;&gt;"",N('Settings'!$B$2)&gt;0,SUMIFS('Time Entries'!$M$2:$M$1500,'Time Entries'!$A$2:$A$1500,A1099,'Time Entries'!$B$2:$B$1500,B1099)&gt;N('Settings'!$B$2)),"LONG DAY; ","")&amp;IF(AND(N(A1099)&gt;0,N(J1099)&gt;0,N(J1099)-N(A1099)&gt;N('Settings'!$B$4)),"ENTERED LATE; ","")&amp;IF(AND(N(A1099)&gt;0,K1099="",TODAY()-N(A1099)&gt;=N('Settings'!$B$5)),"NOT APPROVED; ",""))-2)))</f>
        <v/>
      </c>
    </row>
    <row r="1100">
      <c r="A1100" s="6" t="n"/>
      <c r="D1100" s="7" t="n"/>
      <c r="E1100" s="7" t="n"/>
      <c r="J1100" s="6" t="n"/>
      <c r="L1100" s="8" t="n"/>
      <c r="M1100" s="9">
        <f>IF(NOT(OR(A1100&lt;&gt;"",B1100&lt;&gt;"",C1100&lt;&gt;"")),"",IF(N(G1100)&gt;0,N(G1100),IF(AND(AND(D1100&lt;&gt;"",E1100&lt;&gt;""),N(E1100)&gt;N(D1100)),ROUND((N(E1100)-N(D1100))*24-N(F1100)/60,2),"")))</f>
        <v/>
      </c>
      <c r="N1100" s="6">
        <f>IF(N(A1100)=0,"",A1100-WEEKDAY(A1100,3))</f>
        <v/>
      </c>
      <c r="O1100" s="8">
        <f>IF(NOT(OR(A1100&lt;&gt;"",B1100&lt;&gt;"",C1100&lt;&gt;"")),"",IF(IF(N(A1100)=0,"NO DATE; ",IF(A1100&gt;TODAY(),"FUTURE DATE; ",""))&amp;IF(B1100="","NO WORKER; ",IF(COUNTIF('Workers'!$A$2:$A$61,B1100)=0,"WORKER NOT ON WORKERS SHEET; ",""))&amp;IF(C1100="","NO JOB; ",IF(COUNTIF('Jobs'!$A$2:$A$61,C1100)=0,"JOB NOT ON JOBS SHEET; ",""))&amp;IF(AND(N(G1100)=0,AND(D1100&lt;&gt;"",E1100&lt;&gt;""),N(E1100)&lt;=N(D1100)),"END BEFORE START; ",IF(N(M1100)&lt;=0,"NO HOURS; ",""))&amp;IF(AND(N(A1100)&gt;0,B1100&lt;&gt;"",COUNTIFS('Time Entries'!$A$2:$A$1500,A1100,'Time Entries'!$B$2:$B$1500,B1100,'Time Entries'!$C$2:$C$1500,C1100,'Time Entries'!$M$2:$M$1500,M1100)&gt;1),"POSSIBLE DUPLICATE; ","")&amp;IF(AND(N(A1100)&gt;0,B1100&lt;&gt;"",N('Settings'!$B$2)&gt;0,SUMIFS('Time Entries'!$M$2:$M$1500,'Time Entries'!$A$2:$A$1500,A1100,'Time Entries'!$B$2:$B$1500,B1100)&gt;N('Settings'!$B$2)),"LONG DAY; ","")&amp;IF(AND(N(A1100)&gt;0,N(J1100)&gt;0,N(J1100)-N(A1100)&gt;N('Settings'!$B$4)),"ENTERED LATE; ","")&amp;IF(AND(N(A1100)&gt;0,K1100="",TODAY()-N(A1100)&gt;=N('Settings'!$B$5)),"NOT APPROVED; ","")="","",LEFT(IF(N(A1100)=0,"NO DATE; ",IF(A1100&gt;TODAY(),"FUTURE DATE; ",""))&amp;IF(B1100="","NO WORKER; ",IF(COUNTIF('Workers'!$A$2:$A$61,B1100)=0,"WORKER NOT ON WORKERS SHEET; ",""))&amp;IF(C1100="","NO JOB; ",IF(COUNTIF('Jobs'!$A$2:$A$61,C1100)=0,"JOB NOT ON JOBS SHEET; ",""))&amp;IF(AND(N(G1100)=0,AND(D1100&lt;&gt;"",E1100&lt;&gt;""),N(E1100)&lt;=N(D1100)),"END BEFORE START; ",IF(N(M1100)&lt;=0,"NO HOURS; ",""))&amp;IF(AND(N(A1100)&gt;0,B1100&lt;&gt;"",COUNTIFS('Time Entries'!$A$2:$A$1500,A1100,'Time Entries'!$B$2:$B$1500,B1100,'Time Entries'!$C$2:$C$1500,C1100,'Time Entries'!$M$2:$M$1500,M1100)&gt;1),"POSSIBLE DUPLICATE; ","")&amp;IF(AND(N(A1100)&gt;0,B1100&lt;&gt;"",N('Settings'!$B$2)&gt;0,SUMIFS('Time Entries'!$M$2:$M$1500,'Time Entries'!$A$2:$A$1500,A1100,'Time Entries'!$B$2:$B$1500,B1100)&gt;N('Settings'!$B$2)),"LONG DAY; ","")&amp;IF(AND(N(A1100)&gt;0,N(J1100)&gt;0,N(J1100)-N(A1100)&gt;N('Settings'!$B$4)),"ENTERED LATE; ","")&amp;IF(AND(N(A1100)&gt;0,K1100="",TODAY()-N(A1100)&gt;=N('Settings'!$B$5)),"NOT APPROVED; ",""),LEN(IF(N(A1100)=0,"NO DATE; ",IF(A1100&gt;TODAY(),"FUTURE DATE; ",""))&amp;IF(B1100="","NO WORKER; ",IF(COUNTIF('Workers'!$A$2:$A$61,B1100)=0,"WORKER NOT ON WORKERS SHEET; ",""))&amp;IF(C1100="","NO JOB; ",IF(COUNTIF('Jobs'!$A$2:$A$61,C1100)=0,"JOB NOT ON JOBS SHEET; ",""))&amp;IF(AND(N(G1100)=0,AND(D1100&lt;&gt;"",E1100&lt;&gt;""),N(E1100)&lt;=N(D1100)),"END BEFORE START; ",IF(N(M1100)&lt;=0,"NO HOURS; ",""))&amp;IF(AND(N(A1100)&gt;0,B1100&lt;&gt;"",COUNTIFS('Time Entries'!$A$2:$A$1500,A1100,'Time Entries'!$B$2:$B$1500,B1100,'Time Entries'!$C$2:$C$1500,C1100,'Time Entries'!$M$2:$M$1500,M1100)&gt;1),"POSSIBLE DUPLICATE; ","")&amp;IF(AND(N(A1100)&gt;0,B1100&lt;&gt;"",N('Settings'!$B$2)&gt;0,SUMIFS('Time Entries'!$M$2:$M$1500,'Time Entries'!$A$2:$A$1500,A1100,'Time Entries'!$B$2:$B$1500,B1100)&gt;N('Settings'!$B$2)),"LONG DAY; ","")&amp;IF(AND(N(A1100)&gt;0,N(J1100)&gt;0,N(J1100)-N(A1100)&gt;N('Settings'!$B$4)),"ENTERED LATE; ","")&amp;IF(AND(N(A1100)&gt;0,K1100="",TODAY()-N(A1100)&gt;=N('Settings'!$B$5)),"NOT APPROVED; ",""))-2)))</f>
        <v/>
      </c>
    </row>
    <row r="1101">
      <c r="A1101" s="6" t="n"/>
      <c r="D1101" s="7" t="n"/>
      <c r="E1101" s="7" t="n"/>
      <c r="J1101" s="6" t="n"/>
      <c r="L1101" s="8" t="n"/>
      <c r="M1101" s="9">
        <f>IF(NOT(OR(A1101&lt;&gt;"",B1101&lt;&gt;"",C1101&lt;&gt;"")),"",IF(N(G1101)&gt;0,N(G1101),IF(AND(AND(D1101&lt;&gt;"",E1101&lt;&gt;""),N(E1101)&gt;N(D1101)),ROUND((N(E1101)-N(D1101))*24-N(F1101)/60,2),"")))</f>
        <v/>
      </c>
      <c r="N1101" s="6">
        <f>IF(N(A1101)=0,"",A1101-WEEKDAY(A1101,3))</f>
        <v/>
      </c>
      <c r="O1101" s="8">
        <f>IF(NOT(OR(A1101&lt;&gt;"",B1101&lt;&gt;"",C1101&lt;&gt;"")),"",IF(IF(N(A1101)=0,"NO DATE; ",IF(A1101&gt;TODAY(),"FUTURE DATE; ",""))&amp;IF(B1101="","NO WORKER; ",IF(COUNTIF('Workers'!$A$2:$A$61,B1101)=0,"WORKER NOT ON WORKERS SHEET; ",""))&amp;IF(C1101="","NO JOB; ",IF(COUNTIF('Jobs'!$A$2:$A$61,C1101)=0,"JOB NOT ON JOBS SHEET; ",""))&amp;IF(AND(N(G1101)=0,AND(D1101&lt;&gt;"",E1101&lt;&gt;""),N(E1101)&lt;=N(D1101)),"END BEFORE START; ",IF(N(M1101)&lt;=0,"NO HOURS; ",""))&amp;IF(AND(N(A1101)&gt;0,B1101&lt;&gt;"",COUNTIFS('Time Entries'!$A$2:$A$1500,A1101,'Time Entries'!$B$2:$B$1500,B1101,'Time Entries'!$C$2:$C$1500,C1101,'Time Entries'!$M$2:$M$1500,M1101)&gt;1),"POSSIBLE DUPLICATE; ","")&amp;IF(AND(N(A1101)&gt;0,B1101&lt;&gt;"",N('Settings'!$B$2)&gt;0,SUMIFS('Time Entries'!$M$2:$M$1500,'Time Entries'!$A$2:$A$1500,A1101,'Time Entries'!$B$2:$B$1500,B1101)&gt;N('Settings'!$B$2)),"LONG DAY; ","")&amp;IF(AND(N(A1101)&gt;0,N(J1101)&gt;0,N(J1101)-N(A1101)&gt;N('Settings'!$B$4)),"ENTERED LATE; ","")&amp;IF(AND(N(A1101)&gt;0,K1101="",TODAY()-N(A1101)&gt;=N('Settings'!$B$5)),"NOT APPROVED; ","")="","",LEFT(IF(N(A1101)=0,"NO DATE; ",IF(A1101&gt;TODAY(),"FUTURE DATE; ",""))&amp;IF(B1101="","NO WORKER; ",IF(COUNTIF('Workers'!$A$2:$A$61,B1101)=0,"WORKER NOT ON WORKERS SHEET; ",""))&amp;IF(C1101="","NO JOB; ",IF(COUNTIF('Jobs'!$A$2:$A$61,C1101)=0,"JOB NOT ON JOBS SHEET; ",""))&amp;IF(AND(N(G1101)=0,AND(D1101&lt;&gt;"",E1101&lt;&gt;""),N(E1101)&lt;=N(D1101)),"END BEFORE START; ",IF(N(M1101)&lt;=0,"NO HOURS; ",""))&amp;IF(AND(N(A1101)&gt;0,B1101&lt;&gt;"",COUNTIFS('Time Entries'!$A$2:$A$1500,A1101,'Time Entries'!$B$2:$B$1500,B1101,'Time Entries'!$C$2:$C$1500,C1101,'Time Entries'!$M$2:$M$1500,M1101)&gt;1),"POSSIBLE DUPLICATE; ","")&amp;IF(AND(N(A1101)&gt;0,B1101&lt;&gt;"",N('Settings'!$B$2)&gt;0,SUMIFS('Time Entries'!$M$2:$M$1500,'Time Entries'!$A$2:$A$1500,A1101,'Time Entries'!$B$2:$B$1500,B1101)&gt;N('Settings'!$B$2)),"LONG DAY; ","")&amp;IF(AND(N(A1101)&gt;0,N(J1101)&gt;0,N(J1101)-N(A1101)&gt;N('Settings'!$B$4)),"ENTERED LATE; ","")&amp;IF(AND(N(A1101)&gt;0,K1101="",TODAY()-N(A1101)&gt;=N('Settings'!$B$5)),"NOT APPROVED; ",""),LEN(IF(N(A1101)=0,"NO DATE; ",IF(A1101&gt;TODAY(),"FUTURE DATE; ",""))&amp;IF(B1101="","NO WORKER; ",IF(COUNTIF('Workers'!$A$2:$A$61,B1101)=0,"WORKER NOT ON WORKERS SHEET; ",""))&amp;IF(C1101="","NO JOB; ",IF(COUNTIF('Jobs'!$A$2:$A$61,C1101)=0,"JOB NOT ON JOBS SHEET; ",""))&amp;IF(AND(N(G1101)=0,AND(D1101&lt;&gt;"",E1101&lt;&gt;""),N(E1101)&lt;=N(D1101)),"END BEFORE START; ",IF(N(M1101)&lt;=0,"NO HOURS; ",""))&amp;IF(AND(N(A1101)&gt;0,B1101&lt;&gt;"",COUNTIFS('Time Entries'!$A$2:$A$1500,A1101,'Time Entries'!$B$2:$B$1500,B1101,'Time Entries'!$C$2:$C$1500,C1101,'Time Entries'!$M$2:$M$1500,M1101)&gt;1),"POSSIBLE DUPLICATE; ","")&amp;IF(AND(N(A1101)&gt;0,B1101&lt;&gt;"",N('Settings'!$B$2)&gt;0,SUMIFS('Time Entries'!$M$2:$M$1500,'Time Entries'!$A$2:$A$1500,A1101,'Time Entries'!$B$2:$B$1500,B1101)&gt;N('Settings'!$B$2)),"LONG DAY; ","")&amp;IF(AND(N(A1101)&gt;0,N(J1101)&gt;0,N(J1101)-N(A1101)&gt;N('Settings'!$B$4)),"ENTERED LATE; ","")&amp;IF(AND(N(A1101)&gt;0,K1101="",TODAY()-N(A1101)&gt;=N('Settings'!$B$5)),"NOT APPROVED; ",""))-2)))</f>
        <v/>
      </c>
    </row>
    <row r="1102">
      <c r="A1102" s="6" t="n"/>
      <c r="D1102" s="7" t="n"/>
      <c r="E1102" s="7" t="n"/>
      <c r="J1102" s="6" t="n"/>
      <c r="L1102" s="8" t="n"/>
      <c r="M1102" s="9">
        <f>IF(NOT(OR(A1102&lt;&gt;"",B1102&lt;&gt;"",C1102&lt;&gt;"")),"",IF(N(G1102)&gt;0,N(G1102),IF(AND(AND(D1102&lt;&gt;"",E1102&lt;&gt;""),N(E1102)&gt;N(D1102)),ROUND((N(E1102)-N(D1102))*24-N(F1102)/60,2),"")))</f>
        <v/>
      </c>
      <c r="N1102" s="6">
        <f>IF(N(A1102)=0,"",A1102-WEEKDAY(A1102,3))</f>
        <v/>
      </c>
      <c r="O1102" s="8">
        <f>IF(NOT(OR(A1102&lt;&gt;"",B1102&lt;&gt;"",C1102&lt;&gt;"")),"",IF(IF(N(A1102)=0,"NO DATE; ",IF(A1102&gt;TODAY(),"FUTURE DATE; ",""))&amp;IF(B1102="","NO WORKER; ",IF(COUNTIF('Workers'!$A$2:$A$61,B1102)=0,"WORKER NOT ON WORKERS SHEET; ",""))&amp;IF(C1102="","NO JOB; ",IF(COUNTIF('Jobs'!$A$2:$A$61,C1102)=0,"JOB NOT ON JOBS SHEET; ",""))&amp;IF(AND(N(G1102)=0,AND(D1102&lt;&gt;"",E1102&lt;&gt;""),N(E1102)&lt;=N(D1102)),"END BEFORE START; ",IF(N(M1102)&lt;=0,"NO HOURS; ",""))&amp;IF(AND(N(A1102)&gt;0,B1102&lt;&gt;"",COUNTIFS('Time Entries'!$A$2:$A$1500,A1102,'Time Entries'!$B$2:$B$1500,B1102,'Time Entries'!$C$2:$C$1500,C1102,'Time Entries'!$M$2:$M$1500,M1102)&gt;1),"POSSIBLE DUPLICATE; ","")&amp;IF(AND(N(A1102)&gt;0,B1102&lt;&gt;"",N('Settings'!$B$2)&gt;0,SUMIFS('Time Entries'!$M$2:$M$1500,'Time Entries'!$A$2:$A$1500,A1102,'Time Entries'!$B$2:$B$1500,B1102)&gt;N('Settings'!$B$2)),"LONG DAY; ","")&amp;IF(AND(N(A1102)&gt;0,N(J1102)&gt;0,N(J1102)-N(A1102)&gt;N('Settings'!$B$4)),"ENTERED LATE; ","")&amp;IF(AND(N(A1102)&gt;0,K1102="",TODAY()-N(A1102)&gt;=N('Settings'!$B$5)),"NOT APPROVED; ","")="","",LEFT(IF(N(A1102)=0,"NO DATE; ",IF(A1102&gt;TODAY(),"FUTURE DATE; ",""))&amp;IF(B1102="","NO WORKER; ",IF(COUNTIF('Workers'!$A$2:$A$61,B1102)=0,"WORKER NOT ON WORKERS SHEET; ",""))&amp;IF(C1102="","NO JOB; ",IF(COUNTIF('Jobs'!$A$2:$A$61,C1102)=0,"JOB NOT ON JOBS SHEET; ",""))&amp;IF(AND(N(G1102)=0,AND(D1102&lt;&gt;"",E1102&lt;&gt;""),N(E1102)&lt;=N(D1102)),"END BEFORE START; ",IF(N(M1102)&lt;=0,"NO HOURS; ",""))&amp;IF(AND(N(A1102)&gt;0,B1102&lt;&gt;"",COUNTIFS('Time Entries'!$A$2:$A$1500,A1102,'Time Entries'!$B$2:$B$1500,B1102,'Time Entries'!$C$2:$C$1500,C1102,'Time Entries'!$M$2:$M$1500,M1102)&gt;1),"POSSIBLE DUPLICATE; ","")&amp;IF(AND(N(A1102)&gt;0,B1102&lt;&gt;"",N('Settings'!$B$2)&gt;0,SUMIFS('Time Entries'!$M$2:$M$1500,'Time Entries'!$A$2:$A$1500,A1102,'Time Entries'!$B$2:$B$1500,B1102)&gt;N('Settings'!$B$2)),"LONG DAY; ","")&amp;IF(AND(N(A1102)&gt;0,N(J1102)&gt;0,N(J1102)-N(A1102)&gt;N('Settings'!$B$4)),"ENTERED LATE; ","")&amp;IF(AND(N(A1102)&gt;0,K1102="",TODAY()-N(A1102)&gt;=N('Settings'!$B$5)),"NOT APPROVED; ",""),LEN(IF(N(A1102)=0,"NO DATE; ",IF(A1102&gt;TODAY(),"FUTURE DATE; ",""))&amp;IF(B1102="","NO WORKER; ",IF(COUNTIF('Workers'!$A$2:$A$61,B1102)=0,"WORKER NOT ON WORKERS SHEET; ",""))&amp;IF(C1102="","NO JOB; ",IF(COUNTIF('Jobs'!$A$2:$A$61,C1102)=0,"JOB NOT ON JOBS SHEET; ",""))&amp;IF(AND(N(G1102)=0,AND(D1102&lt;&gt;"",E1102&lt;&gt;""),N(E1102)&lt;=N(D1102)),"END BEFORE START; ",IF(N(M1102)&lt;=0,"NO HOURS; ",""))&amp;IF(AND(N(A1102)&gt;0,B1102&lt;&gt;"",COUNTIFS('Time Entries'!$A$2:$A$1500,A1102,'Time Entries'!$B$2:$B$1500,B1102,'Time Entries'!$C$2:$C$1500,C1102,'Time Entries'!$M$2:$M$1500,M1102)&gt;1),"POSSIBLE DUPLICATE; ","")&amp;IF(AND(N(A1102)&gt;0,B1102&lt;&gt;"",N('Settings'!$B$2)&gt;0,SUMIFS('Time Entries'!$M$2:$M$1500,'Time Entries'!$A$2:$A$1500,A1102,'Time Entries'!$B$2:$B$1500,B1102)&gt;N('Settings'!$B$2)),"LONG DAY; ","")&amp;IF(AND(N(A1102)&gt;0,N(J1102)&gt;0,N(J1102)-N(A1102)&gt;N('Settings'!$B$4)),"ENTERED LATE; ","")&amp;IF(AND(N(A1102)&gt;0,K1102="",TODAY()-N(A1102)&gt;=N('Settings'!$B$5)),"NOT APPROVED; ",""))-2)))</f>
        <v/>
      </c>
    </row>
    <row r="1103">
      <c r="A1103" s="6" t="n"/>
      <c r="D1103" s="7" t="n"/>
      <c r="E1103" s="7" t="n"/>
      <c r="J1103" s="6" t="n"/>
      <c r="L1103" s="8" t="n"/>
      <c r="M1103" s="9">
        <f>IF(NOT(OR(A1103&lt;&gt;"",B1103&lt;&gt;"",C1103&lt;&gt;"")),"",IF(N(G1103)&gt;0,N(G1103),IF(AND(AND(D1103&lt;&gt;"",E1103&lt;&gt;""),N(E1103)&gt;N(D1103)),ROUND((N(E1103)-N(D1103))*24-N(F1103)/60,2),"")))</f>
        <v/>
      </c>
      <c r="N1103" s="6">
        <f>IF(N(A1103)=0,"",A1103-WEEKDAY(A1103,3))</f>
        <v/>
      </c>
      <c r="O1103" s="8">
        <f>IF(NOT(OR(A1103&lt;&gt;"",B1103&lt;&gt;"",C1103&lt;&gt;"")),"",IF(IF(N(A1103)=0,"NO DATE; ",IF(A1103&gt;TODAY(),"FUTURE DATE; ",""))&amp;IF(B1103="","NO WORKER; ",IF(COUNTIF('Workers'!$A$2:$A$61,B1103)=0,"WORKER NOT ON WORKERS SHEET; ",""))&amp;IF(C1103="","NO JOB; ",IF(COUNTIF('Jobs'!$A$2:$A$61,C1103)=0,"JOB NOT ON JOBS SHEET; ",""))&amp;IF(AND(N(G1103)=0,AND(D1103&lt;&gt;"",E1103&lt;&gt;""),N(E1103)&lt;=N(D1103)),"END BEFORE START; ",IF(N(M1103)&lt;=0,"NO HOURS; ",""))&amp;IF(AND(N(A1103)&gt;0,B1103&lt;&gt;"",COUNTIFS('Time Entries'!$A$2:$A$1500,A1103,'Time Entries'!$B$2:$B$1500,B1103,'Time Entries'!$C$2:$C$1500,C1103,'Time Entries'!$M$2:$M$1500,M1103)&gt;1),"POSSIBLE DUPLICATE; ","")&amp;IF(AND(N(A1103)&gt;0,B1103&lt;&gt;"",N('Settings'!$B$2)&gt;0,SUMIFS('Time Entries'!$M$2:$M$1500,'Time Entries'!$A$2:$A$1500,A1103,'Time Entries'!$B$2:$B$1500,B1103)&gt;N('Settings'!$B$2)),"LONG DAY; ","")&amp;IF(AND(N(A1103)&gt;0,N(J1103)&gt;0,N(J1103)-N(A1103)&gt;N('Settings'!$B$4)),"ENTERED LATE; ","")&amp;IF(AND(N(A1103)&gt;0,K1103="",TODAY()-N(A1103)&gt;=N('Settings'!$B$5)),"NOT APPROVED; ","")="","",LEFT(IF(N(A1103)=0,"NO DATE; ",IF(A1103&gt;TODAY(),"FUTURE DATE; ",""))&amp;IF(B1103="","NO WORKER; ",IF(COUNTIF('Workers'!$A$2:$A$61,B1103)=0,"WORKER NOT ON WORKERS SHEET; ",""))&amp;IF(C1103="","NO JOB; ",IF(COUNTIF('Jobs'!$A$2:$A$61,C1103)=0,"JOB NOT ON JOBS SHEET; ",""))&amp;IF(AND(N(G1103)=0,AND(D1103&lt;&gt;"",E1103&lt;&gt;""),N(E1103)&lt;=N(D1103)),"END BEFORE START; ",IF(N(M1103)&lt;=0,"NO HOURS; ",""))&amp;IF(AND(N(A1103)&gt;0,B1103&lt;&gt;"",COUNTIFS('Time Entries'!$A$2:$A$1500,A1103,'Time Entries'!$B$2:$B$1500,B1103,'Time Entries'!$C$2:$C$1500,C1103,'Time Entries'!$M$2:$M$1500,M1103)&gt;1),"POSSIBLE DUPLICATE; ","")&amp;IF(AND(N(A1103)&gt;0,B1103&lt;&gt;"",N('Settings'!$B$2)&gt;0,SUMIFS('Time Entries'!$M$2:$M$1500,'Time Entries'!$A$2:$A$1500,A1103,'Time Entries'!$B$2:$B$1500,B1103)&gt;N('Settings'!$B$2)),"LONG DAY; ","")&amp;IF(AND(N(A1103)&gt;0,N(J1103)&gt;0,N(J1103)-N(A1103)&gt;N('Settings'!$B$4)),"ENTERED LATE; ","")&amp;IF(AND(N(A1103)&gt;0,K1103="",TODAY()-N(A1103)&gt;=N('Settings'!$B$5)),"NOT APPROVED; ",""),LEN(IF(N(A1103)=0,"NO DATE; ",IF(A1103&gt;TODAY(),"FUTURE DATE; ",""))&amp;IF(B1103="","NO WORKER; ",IF(COUNTIF('Workers'!$A$2:$A$61,B1103)=0,"WORKER NOT ON WORKERS SHEET; ",""))&amp;IF(C1103="","NO JOB; ",IF(COUNTIF('Jobs'!$A$2:$A$61,C1103)=0,"JOB NOT ON JOBS SHEET; ",""))&amp;IF(AND(N(G1103)=0,AND(D1103&lt;&gt;"",E1103&lt;&gt;""),N(E1103)&lt;=N(D1103)),"END BEFORE START; ",IF(N(M1103)&lt;=0,"NO HOURS; ",""))&amp;IF(AND(N(A1103)&gt;0,B1103&lt;&gt;"",COUNTIFS('Time Entries'!$A$2:$A$1500,A1103,'Time Entries'!$B$2:$B$1500,B1103,'Time Entries'!$C$2:$C$1500,C1103,'Time Entries'!$M$2:$M$1500,M1103)&gt;1),"POSSIBLE DUPLICATE; ","")&amp;IF(AND(N(A1103)&gt;0,B1103&lt;&gt;"",N('Settings'!$B$2)&gt;0,SUMIFS('Time Entries'!$M$2:$M$1500,'Time Entries'!$A$2:$A$1500,A1103,'Time Entries'!$B$2:$B$1500,B1103)&gt;N('Settings'!$B$2)),"LONG DAY; ","")&amp;IF(AND(N(A1103)&gt;0,N(J1103)&gt;0,N(J1103)-N(A1103)&gt;N('Settings'!$B$4)),"ENTERED LATE; ","")&amp;IF(AND(N(A1103)&gt;0,K1103="",TODAY()-N(A1103)&gt;=N('Settings'!$B$5)),"NOT APPROVED; ",""))-2)))</f>
        <v/>
      </c>
    </row>
    <row r="1104">
      <c r="A1104" s="6" t="n"/>
      <c r="D1104" s="7" t="n"/>
      <c r="E1104" s="7" t="n"/>
      <c r="J1104" s="6" t="n"/>
      <c r="L1104" s="8" t="n"/>
      <c r="M1104" s="9">
        <f>IF(NOT(OR(A1104&lt;&gt;"",B1104&lt;&gt;"",C1104&lt;&gt;"")),"",IF(N(G1104)&gt;0,N(G1104),IF(AND(AND(D1104&lt;&gt;"",E1104&lt;&gt;""),N(E1104)&gt;N(D1104)),ROUND((N(E1104)-N(D1104))*24-N(F1104)/60,2),"")))</f>
        <v/>
      </c>
      <c r="N1104" s="6">
        <f>IF(N(A1104)=0,"",A1104-WEEKDAY(A1104,3))</f>
        <v/>
      </c>
      <c r="O1104" s="8">
        <f>IF(NOT(OR(A1104&lt;&gt;"",B1104&lt;&gt;"",C1104&lt;&gt;"")),"",IF(IF(N(A1104)=0,"NO DATE; ",IF(A1104&gt;TODAY(),"FUTURE DATE; ",""))&amp;IF(B1104="","NO WORKER; ",IF(COUNTIF('Workers'!$A$2:$A$61,B1104)=0,"WORKER NOT ON WORKERS SHEET; ",""))&amp;IF(C1104="","NO JOB; ",IF(COUNTIF('Jobs'!$A$2:$A$61,C1104)=0,"JOB NOT ON JOBS SHEET; ",""))&amp;IF(AND(N(G1104)=0,AND(D1104&lt;&gt;"",E1104&lt;&gt;""),N(E1104)&lt;=N(D1104)),"END BEFORE START; ",IF(N(M1104)&lt;=0,"NO HOURS; ",""))&amp;IF(AND(N(A1104)&gt;0,B1104&lt;&gt;"",COUNTIFS('Time Entries'!$A$2:$A$1500,A1104,'Time Entries'!$B$2:$B$1500,B1104,'Time Entries'!$C$2:$C$1500,C1104,'Time Entries'!$M$2:$M$1500,M1104)&gt;1),"POSSIBLE DUPLICATE; ","")&amp;IF(AND(N(A1104)&gt;0,B1104&lt;&gt;"",N('Settings'!$B$2)&gt;0,SUMIFS('Time Entries'!$M$2:$M$1500,'Time Entries'!$A$2:$A$1500,A1104,'Time Entries'!$B$2:$B$1500,B1104)&gt;N('Settings'!$B$2)),"LONG DAY; ","")&amp;IF(AND(N(A1104)&gt;0,N(J1104)&gt;0,N(J1104)-N(A1104)&gt;N('Settings'!$B$4)),"ENTERED LATE; ","")&amp;IF(AND(N(A1104)&gt;0,K1104="",TODAY()-N(A1104)&gt;=N('Settings'!$B$5)),"NOT APPROVED; ","")="","",LEFT(IF(N(A1104)=0,"NO DATE; ",IF(A1104&gt;TODAY(),"FUTURE DATE; ",""))&amp;IF(B1104="","NO WORKER; ",IF(COUNTIF('Workers'!$A$2:$A$61,B1104)=0,"WORKER NOT ON WORKERS SHEET; ",""))&amp;IF(C1104="","NO JOB; ",IF(COUNTIF('Jobs'!$A$2:$A$61,C1104)=0,"JOB NOT ON JOBS SHEET; ",""))&amp;IF(AND(N(G1104)=0,AND(D1104&lt;&gt;"",E1104&lt;&gt;""),N(E1104)&lt;=N(D1104)),"END BEFORE START; ",IF(N(M1104)&lt;=0,"NO HOURS; ",""))&amp;IF(AND(N(A1104)&gt;0,B1104&lt;&gt;"",COUNTIFS('Time Entries'!$A$2:$A$1500,A1104,'Time Entries'!$B$2:$B$1500,B1104,'Time Entries'!$C$2:$C$1500,C1104,'Time Entries'!$M$2:$M$1500,M1104)&gt;1),"POSSIBLE DUPLICATE; ","")&amp;IF(AND(N(A1104)&gt;0,B1104&lt;&gt;"",N('Settings'!$B$2)&gt;0,SUMIFS('Time Entries'!$M$2:$M$1500,'Time Entries'!$A$2:$A$1500,A1104,'Time Entries'!$B$2:$B$1500,B1104)&gt;N('Settings'!$B$2)),"LONG DAY; ","")&amp;IF(AND(N(A1104)&gt;0,N(J1104)&gt;0,N(J1104)-N(A1104)&gt;N('Settings'!$B$4)),"ENTERED LATE; ","")&amp;IF(AND(N(A1104)&gt;0,K1104="",TODAY()-N(A1104)&gt;=N('Settings'!$B$5)),"NOT APPROVED; ",""),LEN(IF(N(A1104)=0,"NO DATE; ",IF(A1104&gt;TODAY(),"FUTURE DATE; ",""))&amp;IF(B1104="","NO WORKER; ",IF(COUNTIF('Workers'!$A$2:$A$61,B1104)=0,"WORKER NOT ON WORKERS SHEET; ",""))&amp;IF(C1104="","NO JOB; ",IF(COUNTIF('Jobs'!$A$2:$A$61,C1104)=0,"JOB NOT ON JOBS SHEET; ",""))&amp;IF(AND(N(G1104)=0,AND(D1104&lt;&gt;"",E1104&lt;&gt;""),N(E1104)&lt;=N(D1104)),"END BEFORE START; ",IF(N(M1104)&lt;=0,"NO HOURS; ",""))&amp;IF(AND(N(A1104)&gt;0,B1104&lt;&gt;"",COUNTIFS('Time Entries'!$A$2:$A$1500,A1104,'Time Entries'!$B$2:$B$1500,B1104,'Time Entries'!$C$2:$C$1500,C1104,'Time Entries'!$M$2:$M$1500,M1104)&gt;1),"POSSIBLE DUPLICATE; ","")&amp;IF(AND(N(A1104)&gt;0,B1104&lt;&gt;"",N('Settings'!$B$2)&gt;0,SUMIFS('Time Entries'!$M$2:$M$1500,'Time Entries'!$A$2:$A$1500,A1104,'Time Entries'!$B$2:$B$1500,B1104)&gt;N('Settings'!$B$2)),"LONG DAY; ","")&amp;IF(AND(N(A1104)&gt;0,N(J1104)&gt;0,N(J1104)-N(A1104)&gt;N('Settings'!$B$4)),"ENTERED LATE; ","")&amp;IF(AND(N(A1104)&gt;0,K1104="",TODAY()-N(A1104)&gt;=N('Settings'!$B$5)),"NOT APPROVED; ",""))-2)))</f>
        <v/>
      </c>
    </row>
    <row r="1105">
      <c r="A1105" s="6" t="n"/>
      <c r="D1105" s="7" t="n"/>
      <c r="E1105" s="7" t="n"/>
      <c r="J1105" s="6" t="n"/>
      <c r="L1105" s="8" t="n"/>
      <c r="M1105" s="9">
        <f>IF(NOT(OR(A1105&lt;&gt;"",B1105&lt;&gt;"",C1105&lt;&gt;"")),"",IF(N(G1105)&gt;0,N(G1105),IF(AND(AND(D1105&lt;&gt;"",E1105&lt;&gt;""),N(E1105)&gt;N(D1105)),ROUND((N(E1105)-N(D1105))*24-N(F1105)/60,2),"")))</f>
        <v/>
      </c>
      <c r="N1105" s="6">
        <f>IF(N(A1105)=0,"",A1105-WEEKDAY(A1105,3))</f>
        <v/>
      </c>
      <c r="O1105" s="8">
        <f>IF(NOT(OR(A1105&lt;&gt;"",B1105&lt;&gt;"",C1105&lt;&gt;"")),"",IF(IF(N(A1105)=0,"NO DATE; ",IF(A1105&gt;TODAY(),"FUTURE DATE; ",""))&amp;IF(B1105="","NO WORKER; ",IF(COUNTIF('Workers'!$A$2:$A$61,B1105)=0,"WORKER NOT ON WORKERS SHEET; ",""))&amp;IF(C1105="","NO JOB; ",IF(COUNTIF('Jobs'!$A$2:$A$61,C1105)=0,"JOB NOT ON JOBS SHEET; ",""))&amp;IF(AND(N(G1105)=0,AND(D1105&lt;&gt;"",E1105&lt;&gt;""),N(E1105)&lt;=N(D1105)),"END BEFORE START; ",IF(N(M1105)&lt;=0,"NO HOURS; ",""))&amp;IF(AND(N(A1105)&gt;0,B1105&lt;&gt;"",COUNTIFS('Time Entries'!$A$2:$A$1500,A1105,'Time Entries'!$B$2:$B$1500,B1105,'Time Entries'!$C$2:$C$1500,C1105,'Time Entries'!$M$2:$M$1500,M1105)&gt;1),"POSSIBLE DUPLICATE; ","")&amp;IF(AND(N(A1105)&gt;0,B1105&lt;&gt;"",N('Settings'!$B$2)&gt;0,SUMIFS('Time Entries'!$M$2:$M$1500,'Time Entries'!$A$2:$A$1500,A1105,'Time Entries'!$B$2:$B$1500,B1105)&gt;N('Settings'!$B$2)),"LONG DAY; ","")&amp;IF(AND(N(A1105)&gt;0,N(J1105)&gt;0,N(J1105)-N(A1105)&gt;N('Settings'!$B$4)),"ENTERED LATE; ","")&amp;IF(AND(N(A1105)&gt;0,K1105="",TODAY()-N(A1105)&gt;=N('Settings'!$B$5)),"NOT APPROVED; ","")="","",LEFT(IF(N(A1105)=0,"NO DATE; ",IF(A1105&gt;TODAY(),"FUTURE DATE; ",""))&amp;IF(B1105="","NO WORKER; ",IF(COUNTIF('Workers'!$A$2:$A$61,B1105)=0,"WORKER NOT ON WORKERS SHEET; ",""))&amp;IF(C1105="","NO JOB; ",IF(COUNTIF('Jobs'!$A$2:$A$61,C1105)=0,"JOB NOT ON JOBS SHEET; ",""))&amp;IF(AND(N(G1105)=0,AND(D1105&lt;&gt;"",E1105&lt;&gt;""),N(E1105)&lt;=N(D1105)),"END BEFORE START; ",IF(N(M1105)&lt;=0,"NO HOURS; ",""))&amp;IF(AND(N(A1105)&gt;0,B1105&lt;&gt;"",COUNTIFS('Time Entries'!$A$2:$A$1500,A1105,'Time Entries'!$B$2:$B$1500,B1105,'Time Entries'!$C$2:$C$1500,C1105,'Time Entries'!$M$2:$M$1500,M1105)&gt;1),"POSSIBLE DUPLICATE; ","")&amp;IF(AND(N(A1105)&gt;0,B1105&lt;&gt;"",N('Settings'!$B$2)&gt;0,SUMIFS('Time Entries'!$M$2:$M$1500,'Time Entries'!$A$2:$A$1500,A1105,'Time Entries'!$B$2:$B$1500,B1105)&gt;N('Settings'!$B$2)),"LONG DAY; ","")&amp;IF(AND(N(A1105)&gt;0,N(J1105)&gt;0,N(J1105)-N(A1105)&gt;N('Settings'!$B$4)),"ENTERED LATE; ","")&amp;IF(AND(N(A1105)&gt;0,K1105="",TODAY()-N(A1105)&gt;=N('Settings'!$B$5)),"NOT APPROVED; ",""),LEN(IF(N(A1105)=0,"NO DATE; ",IF(A1105&gt;TODAY(),"FUTURE DATE; ",""))&amp;IF(B1105="","NO WORKER; ",IF(COUNTIF('Workers'!$A$2:$A$61,B1105)=0,"WORKER NOT ON WORKERS SHEET; ",""))&amp;IF(C1105="","NO JOB; ",IF(COUNTIF('Jobs'!$A$2:$A$61,C1105)=0,"JOB NOT ON JOBS SHEET; ",""))&amp;IF(AND(N(G1105)=0,AND(D1105&lt;&gt;"",E1105&lt;&gt;""),N(E1105)&lt;=N(D1105)),"END BEFORE START; ",IF(N(M1105)&lt;=0,"NO HOURS; ",""))&amp;IF(AND(N(A1105)&gt;0,B1105&lt;&gt;"",COUNTIFS('Time Entries'!$A$2:$A$1500,A1105,'Time Entries'!$B$2:$B$1500,B1105,'Time Entries'!$C$2:$C$1500,C1105,'Time Entries'!$M$2:$M$1500,M1105)&gt;1),"POSSIBLE DUPLICATE; ","")&amp;IF(AND(N(A1105)&gt;0,B1105&lt;&gt;"",N('Settings'!$B$2)&gt;0,SUMIFS('Time Entries'!$M$2:$M$1500,'Time Entries'!$A$2:$A$1500,A1105,'Time Entries'!$B$2:$B$1500,B1105)&gt;N('Settings'!$B$2)),"LONG DAY; ","")&amp;IF(AND(N(A1105)&gt;0,N(J1105)&gt;0,N(J1105)-N(A1105)&gt;N('Settings'!$B$4)),"ENTERED LATE; ","")&amp;IF(AND(N(A1105)&gt;0,K1105="",TODAY()-N(A1105)&gt;=N('Settings'!$B$5)),"NOT APPROVED; ",""))-2)))</f>
        <v/>
      </c>
    </row>
    <row r="1106">
      <c r="A1106" s="6" t="n"/>
      <c r="D1106" s="7" t="n"/>
      <c r="E1106" s="7" t="n"/>
      <c r="J1106" s="6" t="n"/>
      <c r="L1106" s="8" t="n"/>
      <c r="M1106" s="9">
        <f>IF(NOT(OR(A1106&lt;&gt;"",B1106&lt;&gt;"",C1106&lt;&gt;"")),"",IF(N(G1106)&gt;0,N(G1106),IF(AND(AND(D1106&lt;&gt;"",E1106&lt;&gt;""),N(E1106)&gt;N(D1106)),ROUND((N(E1106)-N(D1106))*24-N(F1106)/60,2),"")))</f>
        <v/>
      </c>
      <c r="N1106" s="6">
        <f>IF(N(A1106)=0,"",A1106-WEEKDAY(A1106,3))</f>
        <v/>
      </c>
      <c r="O1106" s="8">
        <f>IF(NOT(OR(A1106&lt;&gt;"",B1106&lt;&gt;"",C1106&lt;&gt;"")),"",IF(IF(N(A1106)=0,"NO DATE; ",IF(A1106&gt;TODAY(),"FUTURE DATE; ",""))&amp;IF(B1106="","NO WORKER; ",IF(COUNTIF('Workers'!$A$2:$A$61,B1106)=0,"WORKER NOT ON WORKERS SHEET; ",""))&amp;IF(C1106="","NO JOB; ",IF(COUNTIF('Jobs'!$A$2:$A$61,C1106)=0,"JOB NOT ON JOBS SHEET; ",""))&amp;IF(AND(N(G1106)=0,AND(D1106&lt;&gt;"",E1106&lt;&gt;""),N(E1106)&lt;=N(D1106)),"END BEFORE START; ",IF(N(M1106)&lt;=0,"NO HOURS; ",""))&amp;IF(AND(N(A1106)&gt;0,B1106&lt;&gt;"",COUNTIFS('Time Entries'!$A$2:$A$1500,A1106,'Time Entries'!$B$2:$B$1500,B1106,'Time Entries'!$C$2:$C$1500,C1106,'Time Entries'!$M$2:$M$1500,M1106)&gt;1),"POSSIBLE DUPLICATE; ","")&amp;IF(AND(N(A1106)&gt;0,B1106&lt;&gt;"",N('Settings'!$B$2)&gt;0,SUMIFS('Time Entries'!$M$2:$M$1500,'Time Entries'!$A$2:$A$1500,A1106,'Time Entries'!$B$2:$B$1500,B1106)&gt;N('Settings'!$B$2)),"LONG DAY; ","")&amp;IF(AND(N(A1106)&gt;0,N(J1106)&gt;0,N(J1106)-N(A1106)&gt;N('Settings'!$B$4)),"ENTERED LATE; ","")&amp;IF(AND(N(A1106)&gt;0,K1106="",TODAY()-N(A1106)&gt;=N('Settings'!$B$5)),"NOT APPROVED; ","")="","",LEFT(IF(N(A1106)=0,"NO DATE; ",IF(A1106&gt;TODAY(),"FUTURE DATE; ",""))&amp;IF(B1106="","NO WORKER; ",IF(COUNTIF('Workers'!$A$2:$A$61,B1106)=0,"WORKER NOT ON WORKERS SHEET; ",""))&amp;IF(C1106="","NO JOB; ",IF(COUNTIF('Jobs'!$A$2:$A$61,C1106)=0,"JOB NOT ON JOBS SHEET; ",""))&amp;IF(AND(N(G1106)=0,AND(D1106&lt;&gt;"",E1106&lt;&gt;""),N(E1106)&lt;=N(D1106)),"END BEFORE START; ",IF(N(M1106)&lt;=0,"NO HOURS; ",""))&amp;IF(AND(N(A1106)&gt;0,B1106&lt;&gt;"",COUNTIFS('Time Entries'!$A$2:$A$1500,A1106,'Time Entries'!$B$2:$B$1500,B1106,'Time Entries'!$C$2:$C$1500,C1106,'Time Entries'!$M$2:$M$1500,M1106)&gt;1),"POSSIBLE DUPLICATE; ","")&amp;IF(AND(N(A1106)&gt;0,B1106&lt;&gt;"",N('Settings'!$B$2)&gt;0,SUMIFS('Time Entries'!$M$2:$M$1500,'Time Entries'!$A$2:$A$1500,A1106,'Time Entries'!$B$2:$B$1500,B1106)&gt;N('Settings'!$B$2)),"LONG DAY; ","")&amp;IF(AND(N(A1106)&gt;0,N(J1106)&gt;0,N(J1106)-N(A1106)&gt;N('Settings'!$B$4)),"ENTERED LATE; ","")&amp;IF(AND(N(A1106)&gt;0,K1106="",TODAY()-N(A1106)&gt;=N('Settings'!$B$5)),"NOT APPROVED; ",""),LEN(IF(N(A1106)=0,"NO DATE; ",IF(A1106&gt;TODAY(),"FUTURE DATE; ",""))&amp;IF(B1106="","NO WORKER; ",IF(COUNTIF('Workers'!$A$2:$A$61,B1106)=0,"WORKER NOT ON WORKERS SHEET; ",""))&amp;IF(C1106="","NO JOB; ",IF(COUNTIF('Jobs'!$A$2:$A$61,C1106)=0,"JOB NOT ON JOBS SHEET; ",""))&amp;IF(AND(N(G1106)=0,AND(D1106&lt;&gt;"",E1106&lt;&gt;""),N(E1106)&lt;=N(D1106)),"END BEFORE START; ",IF(N(M1106)&lt;=0,"NO HOURS; ",""))&amp;IF(AND(N(A1106)&gt;0,B1106&lt;&gt;"",COUNTIFS('Time Entries'!$A$2:$A$1500,A1106,'Time Entries'!$B$2:$B$1500,B1106,'Time Entries'!$C$2:$C$1500,C1106,'Time Entries'!$M$2:$M$1500,M1106)&gt;1),"POSSIBLE DUPLICATE; ","")&amp;IF(AND(N(A1106)&gt;0,B1106&lt;&gt;"",N('Settings'!$B$2)&gt;0,SUMIFS('Time Entries'!$M$2:$M$1500,'Time Entries'!$A$2:$A$1500,A1106,'Time Entries'!$B$2:$B$1500,B1106)&gt;N('Settings'!$B$2)),"LONG DAY; ","")&amp;IF(AND(N(A1106)&gt;0,N(J1106)&gt;0,N(J1106)-N(A1106)&gt;N('Settings'!$B$4)),"ENTERED LATE; ","")&amp;IF(AND(N(A1106)&gt;0,K1106="",TODAY()-N(A1106)&gt;=N('Settings'!$B$5)),"NOT APPROVED; ",""))-2)))</f>
        <v/>
      </c>
    </row>
    <row r="1107">
      <c r="A1107" s="6" t="n"/>
      <c r="D1107" s="7" t="n"/>
      <c r="E1107" s="7" t="n"/>
      <c r="J1107" s="6" t="n"/>
      <c r="L1107" s="8" t="n"/>
      <c r="M1107" s="9">
        <f>IF(NOT(OR(A1107&lt;&gt;"",B1107&lt;&gt;"",C1107&lt;&gt;"")),"",IF(N(G1107)&gt;0,N(G1107),IF(AND(AND(D1107&lt;&gt;"",E1107&lt;&gt;""),N(E1107)&gt;N(D1107)),ROUND((N(E1107)-N(D1107))*24-N(F1107)/60,2),"")))</f>
        <v/>
      </c>
      <c r="N1107" s="6">
        <f>IF(N(A1107)=0,"",A1107-WEEKDAY(A1107,3))</f>
        <v/>
      </c>
      <c r="O1107" s="8">
        <f>IF(NOT(OR(A1107&lt;&gt;"",B1107&lt;&gt;"",C1107&lt;&gt;"")),"",IF(IF(N(A1107)=0,"NO DATE; ",IF(A1107&gt;TODAY(),"FUTURE DATE; ",""))&amp;IF(B1107="","NO WORKER; ",IF(COUNTIF('Workers'!$A$2:$A$61,B1107)=0,"WORKER NOT ON WORKERS SHEET; ",""))&amp;IF(C1107="","NO JOB; ",IF(COUNTIF('Jobs'!$A$2:$A$61,C1107)=0,"JOB NOT ON JOBS SHEET; ",""))&amp;IF(AND(N(G1107)=0,AND(D1107&lt;&gt;"",E1107&lt;&gt;""),N(E1107)&lt;=N(D1107)),"END BEFORE START; ",IF(N(M1107)&lt;=0,"NO HOURS; ",""))&amp;IF(AND(N(A1107)&gt;0,B1107&lt;&gt;"",COUNTIFS('Time Entries'!$A$2:$A$1500,A1107,'Time Entries'!$B$2:$B$1500,B1107,'Time Entries'!$C$2:$C$1500,C1107,'Time Entries'!$M$2:$M$1500,M1107)&gt;1),"POSSIBLE DUPLICATE; ","")&amp;IF(AND(N(A1107)&gt;0,B1107&lt;&gt;"",N('Settings'!$B$2)&gt;0,SUMIFS('Time Entries'!$M$2:$M$1500,'Time Entries'!$A$2:$A$1500,A1107,'Time Entries'!$B$2:$B$1500,B1107)&gt;N('Settings'!$B$2)),"LONG DAY; ","")&amp;IF(AND(N(A1107)&gt;0,N(J1107)&gt;0,N(J1107)-N(A1107)&gt;N('Settings'!$B$4)),"ENTERED LATE; ","")&amp;IF(AND(N(A1107)&gt;0,K1107="",TODAY()-N(A1107)&gt;=N('Settings'!$B$5)),"NOT APPROVED; ","")="","",LEFT(IF(N(A1107)=0,"NO DATE; ",IF(A1107&gt;TODAY(),"FUTURE DATE; ",""))&amp;IF(B1107="","NO WORKER; ",IF(COUNTIF('Workers'!$A$2:$A$61,B1107)=0,"WORKER NOT ON WORKERS SHEET; ",""))&amp;IF(C1107="","NO JOB; ",IF(COUNTIF('Jobs'!$A$2:$A$61,C1107)=0,"JOB NOT ON JOBS SHEET; ",""))&amp;IF(AND(N(G1107)=0,AND(D1107&lt;&gt;"",E1107&lt;&gt;""),N(E1107)&lt;=N(D1107)),"END BEFORE START; ",IF(N(M1107)&lt;=0,"NO HOURS; ",""))&amp;IF(AND(N(A1107)&gt;0,B1107&lt;&gt;"",COUNTIFS('Time Entries'!$A$2:$A$1500,A1107,'Time Entries'!$B$2:$B$1500,B1107,'Time Entries'!$C$2:$C$1500,C1107,'Time Entries'!$M$2:$M$1500,M1107)&gt;1),"POSSIBLE DUPLICATE; ","")&amp;IF(AND(N(A1107)&gt;0,B1107&lt;&gt;"",N('Settings'!$B$2)&gt;0,SUMIFS('Time Entries'!$M$2:$M$1500,'Time Entries'!$A$2:$A$1500,A1107,'Time Entries'!$B$2:$B$1500,B1107)&gt;N('Settings'!$B$2)),"LONG DAY; ","")&amp;IF(AND(N(A1107)&gt;0,N(J1107)&gt;0,N(J1107)-N(A1107)&gt;N('Settings'!$B$4)),"ENTERED LATE; ","")&amp;IF(AND(N(A1107)&gt;0,K1107="",TODAY()-N(A1107)&gt;=N('Settings'!$B$5)),"NOT APPROVED; ",""),LEN(IF(N(A1107)=0,"NO DATE; ",IF(A1107&gt;TODAY(),"FUTURE DATE; ",""))&amp;IF(B1107="","NO WORKER; ",IF(COUNTIF('Workers'!$A$2:$A$61,B1107)=0,"WORKER NOT ON WORKERS SHEET; ",""))&amp;IF(C1107="","NO JOB; ",IF(COUNTIF('Jobs'!$A$2:$A$61,C1107)=0,"JOB NOT ON JOBS SHEET; ",""))&amp;IF(AND(N(G1107)=0,AND(D1107&lt;&gt;"",E1107&lt;&gt;""),N(E1107)&lt;=N(D1107)),"END BEFORE START; ",IF(N(M1107)&lt;=0,"NO HOURS; ",""))&amp;IF(AND(N(A1107)&gt;0,B1107&lt;&gt;"",COUNTIFS('Time Entries'!$A$2:$A$1500,A1107,'Time Entries'!$B$2:$B$1500,B1107,'Time Entries'!$C$2:$C$1500,C1107,'Time Entries'!$M$2:$M$1500,M1107)&gt;1),"POSSIBLE DUPLICATE; ","")&amp;IF(AND(N(A1107)&gt;0,B1107&lt;&gt;"",N('Settings'!$B$2)&gt;0,SUMIFS('Time Entries'!$M$2:$M$1500,'Time Entries'!$A$2:$A$1500,A1107,'Time Entries'!$B$2:$B$1500,B1107)&gt;N('Settings'!$B$2)),"LONG DAY; ","")&amp;IF(AND(N(A1107)&gt;0,N(J1107)&gt;0,N(J1107)-N(A1107)&gt;N('Settings'!$B$4)),"ENTERED LATE; ","")&amp;IF(AND(N(A1107)&gt;0,K1107="",TODAY()-N(A1107)&gt;=N('Settings'!$B$5)),"NOT APPROVED; ",""))-2)))</f>
        <v/>
      </c>
    </row>
    <row r="1108">
      <c r="A1108" s="6" t="n"/>
      <c r="D1108" s="7" t="n"/>
      <c r="E1108" s="7" t="n"/>
      <c r="J1108" s="6" t="n"/>
      <c r="L1108" s="8" t="n"/>
      <c r="M1108" s="9">
        <f>IF(NOT(OR(A1108&lt;&gt;"",B1108&lt;&gt;"",C1108&lt;&gt;"")),"",IF(N(G1108)&gt;0,N(G1108),IF(AND(AND(D1108&lt;&gt;"",E1108&lt;&gt;""),N(E1108)&gt;N(D1108)),ROUND((N(E1108)-N(D1108))*24-N(F1108)/60,2),"")))</f>
        <v/>
      </c>
      <c r="N1108" s="6">
        <f>IF(N(A1108)=0,"",A1108-WEEKDAY(A1108,3))</f>
        <v/>
      </c>
      <c r="O1108" s="8">
        <f>IF(NOT(OR(A1108&lt;&gt;"",B1108&lt;&gt;"",C1108&lt;&gt;"")),"",IF(IF(N(A1108)=0,"NO DATE; ",IF(A1108&gt;TODAY(),"FUTURE DATE; ",""))&amp;IF(B1108="","NO WORKER; ",IF(COUNTIF('Workers'!$A$2:$A$61,B1108)=0,"WORKER NOT ON WORKERS SHEET; ",""))&amp;IF(C1108="","NO JOB; ",IF(COUNTIF('Jobs'!$A$2:$A$61,C1108)=0,"JOB NOT ON JOBS SHEET; ",""))&amp;IF(AND(N(G1108)=0,AND(D1108&lt;&gt;"",E1108&lt;&gt;""),N(E1108)&lt;=N(D1108)),"END BEFORE START; ",IF(N(M1108)&lt;=0,"NO HOURS; ",""))&amp;IF(AND(N(A1108)&gt;0,B1108&lt;&gt;"",COUNTIFS('Time Entries'!$A$2:$A$1500,A1108,'Time Entries'!$B$2:$B$1500,B1108,'Time Entries'!$C$2:$C$1500,C1108,'Time Entries'!$M$2:$M$1500,M1108)&gt;1),"POSSIBLE DUPLICATE; ","")&amp;IF(AND(N(A1108)&gt;0,B1108&lt;&gt;"",N('Settings'!$B$2)&gt;0,SUMIFS('Time Entries'!$M$2:$M$1500,'Time Entries'!$A$2:$A$1500,A1108,'Time Entries'!$B$2:$B$1500,B1108)&gt;N('Settings'!$B$2)),"LONG DAY; ","")&amp;IF(AND(N(A1108)&gt;0,N(J1108)&gt;0,N(J1108)-N(A1108)&gt;N('Settings'!$B$4)),"ENTERED LATE; ","")&amp;IF(AND(N(A1108)&gt;0,K1108="",TODAY()-N(A1108)&gt;=N('Settings'!$B$5)),"NOT APPROVED; ","")="","",LEFT(IF(N(A1108)=0,"NO DATE; ",IF(A1108&gt;TODAY(),"FUTURE DATE; ",""))&amp;IF(B1108="","NO WORKER; ",IF(COUNTIF('Workers'!$A$2:$A$61,B1108)=0,"WORKER NOT ON WORKERS SHEET; ",""))&amp;IF(C1108="","NO JOB; ",IF(COUNTIF('Jobs'!$A$2:$A$61,C1108)=0,"JOB NOT ON JOBS SHEET; ",""))&amp;IF(AND(N(G1108)=0,AND(D1108&lt;&gt;"",E1108&lt;&gt;""),N(E1108)&lt;=N(D1108)),"END BEFORE START; ",IF(N(M1108)&lt;=0,"NO HOURS; ",""))&amp;IF(AND(N(A1108)&gt;0,B1108&lt;&gt;"",COUNTIFS('Time Entries'!$A$2:$A$1500,A1108,'Time Entries'!$B$2:$B$1500,B1108,'Time Entries'!$C$2:$C$1500,C1108,'Time Entries'!$M$2:$M$1500,M1108)&gt;1),"POSSIBLE DUPLICATE; ","")&amp;IF(AND(N(A1108)&gt;0,B1108&lt;&gt;"",N('Settings'!$B$2)&gt;0,SUMIFS('Time Entries'!$M$2:$M$1500,'Time Entries'!$A$2:$A$1500,A1108,'Time Entries'!$B$2:$B$1500,B1108)&gt;N('Settings'!$B$2)),"LONG DAY; ","")&amp;IF(AND(N(A1108)&gt;0,N(J1108)&gt;0,N(J1108)-N(A1108)&gt;N('Settings'!$B$4)),"ENTERED LATE; ","")&amp;IF(AND(N(A1108)&gt;0,K1108="",TODAY()-N(A1108)&gt;=N('Settings'!$B$5)),"NOT APPROVED; ",""),LEN(IF(N(A1108)=0,"NO DATE; ",IF(A1108&gt;TODAY(),"FUTURE DATE; ",""))&amp;IF(B1108="","NO WORKER; ",IF(COUNTIF('Workers'!$A$2:$A$61,B1108)=0,"WORKER NOT ON WORKERS SHEET; ",""))&amp;IF(C1108="","NO JOB; ",IF(COUNTIF('Jobs'!$A$2:$A$61,C1108)=0,"JOB NOT ON JOBS SHEET; ",""))&amp;IF(AND(N(G1108)=0,AND(D1108&lt;&gt;"",E1108&lt;&gt;""),N(E1108)&lt;=N(D1108)),"END BEFORE START; ",IF(N(M1108)&lt;=0,"NO HOURS; ",""))&amp;IF(AND(N(A1108)&gt;0,B1108&lt;&gt;"",COUNTIFS('Time Entries'!$A$2:$A$1500,A1108,'Time Entries'!$B$2:$B$1500,B1108,'Time Entries'!$C$2:$C$1500,C1108,'Time Entries'!$M$2:$M$1500,M1108)&gt;1),"POSSIBLE DUPLICATE; ","")&amp;IF(AND(N(A1108)&gt;0,B1108&lt;&gt;"",N('Settings'!$B$2)&gt;0,SUMIFS('Time Entries'!$M$2:$M$1500,'Time Entries'!$A$2:$A$1500,A1108,'Time Entries'!$B$2:$B$1500,B1108)&gt;N('Settings'!$B$2)),"LONG DAY; ","")&amp;IF(AND(N(A1108)&gt;0,N(J1108)&gt;0,N(J1108)-N(A1108)&gt;N('Settings'!$B$4)),"ENTERED LATE; ","")&amp;IF(AND(N(A1108)&gt;0,K1108="",TODAY()-N(A1108)&gt;=N('Settings'!$B$5)),"NOT APPROVED; ",""))-2)))</f>
        <v/>
      </c>
    </row>
    <row r="1109">
      <c r="A1109" s="6" t="n"/>
      <c r="D1109" s="7" t="n"/>
      <c r="E1109" s="7" t="n"/>
      <c r="J1109" s="6" t="n"/>
      <c r="L1109" s="8" t="n"/>
      <c r="M1109" s="9">
        <f>IF(NOT(OR(A1109&lt;&gt;"",B1109&lt;&gt;"",C1109&lt;&gt;"")),"",IF(N(G1109)&gt;0,N(G1109),IF(AND(AND(D1109&lt;&gt;"",E1109&lt;&gt;""),N(E1109)&gt;N(D1109)),ROUND((N(E1109)-N(D1109))*24-N(F1109)/60,2),"")))</f>
        <v/>
      </c>
      <c r="N1109" s="6">
        <f>IF(N(A1109)=0,"",A1109-WEEKDAY(A1109,3))</f>
        <v/>
      </c>
      <c r="O1109" s="8">
        <f>IF(NOT(OR(A1109&lt;&gt;"",B1109&lt;&gt;"",C1109&lt;&gt;"")),"",IF(IF(N(A1109)=0,"NO DATE; ",IF(A1109&gt;TODAY(),"FUTURE DATE; ",""))&amp;IF(B1109="","NO WORKER; ",IF(COUNTIF('Workers'!$A$2:$A$61,B1109)=0,"WORKER NOT ON WORKERS SHEET; ",""))&amp;IF(C1109="","NO JOB; ",IF(COUNTIF('Jobs'!$A$2:$A$61,C1109)=0,"JOB NOT ON JOBS SHEET; ",""))&amp;IF(AND(N(G1109)=0,AND(D1109&lt;&gt;"",E1109&lt;&gt;""),N(E1109)&lt;=N(D1109)),"END BEFORE START; ",IF(N(M1109)&lt;=0,"NO HOURS; ",""))&amp;IF(AND(N(A1109)&gt;0,B1109&lt;&gt;"",COUNTIFS('Time Entries'!$A$2:$A$1500,A1109,'Time Entries'!$B$2:$B$1500,B1109,'Time Entries'!$C$2:$C$1500,C1109,'Time Entries'!$M$2:$M$1500,M1109)&gt;1),"POSSIBLE DUPLICATE; ","")&amp;IF(AND(N(A1109)&gt;0,B1109&lt;&gt;"",N('Settings'!$B$2)&gt;0,SUMIFS('Time Entries'!$M$2:$M$1500,'Time Entries'!$A$2:$A$1500,A1109,'Time Entries'!$B$2:$B$1500,B1109)&gt;N('Settings'!$B$2)),"LONG DAY; ","")&amp;IF(AND(N(A1109)&gt;0,N(J1109)&gt;0,N(J1109)-N(A1109)&gt;N('Settings'!$B$4)),"ENTERED LATE; ","")&amp;IF(AND(N(A1109)&gt;0,K1109="",TODAY()-N(A1109)&gt;=N('Settings'!$B$5)),"NOT APPROVED; ","")="","",LEFT(IF(N(A1109)=0,"NO DATE; ",IF(A1109&gt;TODAY(),"FUTURE DATE; ",""))&amp;IF(B1109="","NO WORKER; ",IF(COUNTIF('Workers'!$A$2:$A$61,B1109)=0,"WORKER NOT ON WORKERS SHEET; ",""))&amp;IF(C1109="","NO JOB; ",IF(COUNTIF('Jobs'!$A$2:$A$61,C1109)=0,"JOB NOT ON JOBS SHEET; ",""))&amp;IF(AND(N(G1109)=0,AND(D1109&lt;&gt;"",E1109&lt;&gt;""),N(E1109)&lt;=N(D1109)),"END BEFORE START; ",IF(N(M1109)&lt;=0,"NO HOURS; ",""))&amp;IF(AND(N(A1109)&gt;0,B1109&lt;&gt;"",COUNTIFS('Time Entries'!$A$2:$A$1500,A1109,'Time Entries'!$B$2:$B$1500,B1109,'Time Entries'!$C$2:$C$1500,C1109,'Time Entries'!$M$2:$M$1500,M1109)&gt;1),"POSSIBLE DUPLICATE; ","")&amp;IF(AND(N(A1109)&gt;0,B1109&lt;&gt;"",N('Settings'!$B$2)&gt;0,SUMIFS('Time Entries'!$M$2:$M$1500,'Time Entries'!$A$2:$A$1500,A1109,'Time Entries'!$B$2:$B$1500,B1109)&gt;N('Settings'!$B$2)),"LONG DAY; ","")&amp;IF(AND(N(A1109)&gt;0,N(J1109)&gt;0,N(J1109)-N(A1109)&gt;N('Settings'!$B$4)),"ENTERED LATE; ","")&amp;IF(AND(N(A1109)&gt;0,K1109="",TODAY()-N(A1109)&gt;=N('Settings'!$B$5)),"NOT APPROVED; ",""),LEN(IF(N(A1109)=0,"NO DATE; ",IF(A1109&gt;TODAY(),"FUTURE DATE; ",""))&amp;IF(B1109="","NO WORKER; ",IF(COUNTIF('Workers'!$A$2:$A$61,B1109)=0,"WORKER NOT ON WORKERS SHEET; ",""))&amp;IF(C1109="","NO JOB; ",IF(COUNTIF('Jobs'!$A$2:$A$61,C1109)=0,"JOB NOT ON JOBS SHEET; ",""))&amp;IF(AND(N(G1109)=0,AND(D1109&lt;&gt;"",E1109&lt;&gt;""),N(E1109)&lt;=N(D1109)),"END BEFORE START; ",IF(N(M1109)&lt;=0,"NO HOURS; ",""))&amp;IF(AND(N(A1109)&gt;0,B1109&lt;&gt;"",COUNTIFS('Time Entries'!$A$2:$A$1500,A1109,'Time Entries'!$B$2:$B$1500,B1109,'Time Entries'!$C$2:$C$1500,C1109,'Time Entries'!$M$2:$M$1500,M1109)&gt;1),"POSSIBLE DUPLICATE; ","")&amp;IF(AND(N(A1109)&gt;0,B1109&lt;&gt;"",N('Settings'!$B$2)&gt;0,SUMIFS('Time Entries'!$M$2:$M$1500,'Time Entries'!$A$2:$A$1500,A1109,'Time Entries'!$B$2:$B$1500,B1109)&gt;N('Settings'!$B$2)),"LONG DAY; ","")&amp;IF(AND(N(A1109)&gt;0,N(J1109)&gt;0,N(J1109)-N(A1109)&gt;N('Settings'!$B$4)),"ENTERED LATE; ","")&amp;IF(AND(N(A1109)&gt;0,K1109="",TODAY()-N(A1109)&gt;=N('Settings'!$B$5)),"NOT APPROVED; ",""))-2)))</f>
        <v/>
      </c>
    </row>
    <row r="1110">
      <c r="A1110" s="6" t="n"/>
      <c r="D1110" s="7" t="n"/>
      <c r="E1110" s="7" t="n"/>
      <c r="J1110" s="6" t="n"/>
      <c r="L1110" s="8" t="n"/>
      <c r="M1110" s="9">
        <f>IF(NOT(OR(A1110&lt;&gt;"",B1110&lt;&gt;"",C1110&lt;&gt;"")),"",IF(N(G1110)&gt;0,N(G1110),IF(AND(AND(D1110&lt;&gt;"",E1110&lt;&gt;""),N(E1110)&gt;N(D1110)),ROUND((N(E1110)-N(D1110))*24-N(F1110)/60,2),"")))</f>
        <v/>
      </c>
      <c r="N1110" s="6">
        <f>IF(N(A1110)=0,"",A1110-WEEKDAY(A1110,3))</f>
        <v/>
      </c>
      <c r="O1110" s="8">
        <f>IF(NOT(OR(A1110&lt;&gt;"",B1110&lt;&gt;"",C1110&lt;&gt;"")),"",IF(IF(N(A1110)=0,"NO DATE; ",IF(A1110&gt;TODAY(),"FUTURE DATE; ",""))&amp;IF(B1110="","NO WORKER; ",IF(COUNTIF('Workers'!$A$2:$A$61,B1110)=0,"WORKER NOT ON WORKERS SHEET; ",""))&amp;IF(C1110="","NO JOB; ",IF(COUNTIF('Jobs'!$A$2:$A$61,C1110)=0,"JOB NOT ON JOBS SHEET; ",""))&amp;IF(AND(N(G1110)=0,AND(D1110&lt;&gt;"",E1110&lt;&gt;""),N(E1110)&lt;=N(D1110)),"END BEFORE START; ",IF(N(M1110)&lt;=0,"NO HOURS; ",""))&amp;IF(AND(N(A1110)&gt;0,B1110&lt;&gt;"",COUNTIFS('Time Entries'!$A$2:$A$1500,A1110,'Time Entries'!$B$2:$B$1500,B1110,'Time Entries'!$C$2:$C$1500,C1110,'Time Entries'!$M$2:$M$1500,M1110)&gt;1),"POSSIBLE DUPLICATE; ","")&amp;IF(AND(N(A1110)&gt;0,B1110&lt;&gt;"",N('Settings'!$B$2)&gt;0,SUMIFS('Time Entries'!$M$2:$M$1500,'Time Entries'!$A$2:$A$1500,A1110,'Time Entries'!$B$2:$B$1500,B1110)&gt;N('Settings'!$B$2)),"LONG DAY; ","")&amp;IF(AND(N(A1110)&gt;0,N(J1110)&gt;0,N(J1110)-N(A1110)&gt;N('Settings'!$B$4)),"ENTERED LATE; ","")&amp;IF(AND(N(A1110)&gt;0,K1110="",TODAY()-N(A1110)&gt;=N('Settings'!$B$5)),"NOT APPROVED; ","")="","",LEFT(IF(N(A1110)=0,"NO DATE; ",IF(A1110&gt;TODAY(),"FUTURE DATE; ",""))&amp;IF(B1110="","NO WORKER; ",IF(COUNTIF('Workers'!$A$2:$A$61,B1110)=0,"WORKER NOT ON WORKERS SHEET; ",""))&amp;IF(C1110="","NO JOB; ",IF(COUNTIF('Jobs'!$A$2:$A$61,C1110)=0,"JOB NOT ON JOBS SHEET; ",""))&amp;IF(AND(N(G1110)=0,AND(D1110&lt;&gt;"",E1110&lt;&gt;""),N(E1110)&lt;=N(D1110)),"END BEFORE START; ",IF(N(M1110)&lt;=0,"NO HOURS; ",""))&amp;IF(AND(N(A1110)&gt;0,B1110&lt;&gt;"",COUNTIFS('Time Entries'!$A$2:$A$1500,A1110,'Time Entries'!$B$2:$B$1500,B1110,'Time Entries'!$C$2:$C$1500,C1110,'Time Entries'!$M$2:$M$1500,M1110)&gt;1),"POSSIBLE DUPLICATE; ","")&amp;IF(AND(N(A1110)&gt;0,B1110&lt;&gt;"",N('Settings'!$B$2)&gt;0,SUMIFS('Time Entries'!$M$2:$M$1500,'Time Entries'!$A$2:$A$1500,A1110,'Time Entries'!$B$2:$B$1500,B1110)&gt;N('Settings'!$B$2)),"LONG DAY; ","")&amp;IF(AND(N(A1110)&gt;0,N(J1110)&gt;0,N(J1110)-N(A1110)&gt;N('Settings'!$B$4)),"ENTERED LATE; ","")&amp;IF(AND(N(A1110)&gt;0,K1110="",TODAY()-N(A1110)&gt;=N('Settings'!$B$5)),"NOT APPROVED; ",""),LEN(IF(N(A1110)=0,"NO DATE; ",IF(A1110&gt;TODAY(),"FUTURE DATE; ",""))&amp;IF(B1110="","NO WORKER; ",IF(COUNTIF('Workers'!$A$2:$A$61,B1110)=0,"WORKER NOT ON WORKERS SHEET; ",""))&amp;IF(C1110="","NO JOB; ",IF(COUNTIF('Jobs'!$A$2:$A$61,C1110)=0,"JOB NOT ON JOBS SHEET; ",""))&amp;IF(AND(N(G1110)=0,AND(D1110&lt;&gt;"",E1110&lt;&gt;""),N(E1110)&lt;=N(D1110)),"END BEFORE START; ",IF(N(M1110)&lt;=0,"NO HOURS; ",""))&amp;IF(AND(N(A1110)&gt;0,B1110&lt;&gt;"",COUNTIFS('Time Entries'!$A$2:$A$1500,A1110,'Time Entries'!$B$2:$B$1500,B1110,'Time Entries'!$C$2:$C$1500,C1110,'Time Entries'!$M$2:$M$1500,M1110)&gt;1),"POSSIBLE DUPLICATE; ","")&amp;IF(AND(N(A1110)&gt;0,B1110&lt;&gt;"",N('Settings'!$B$2)&gt;0,SUMIFS('Time Entries'!$M$2:$M$1500,'Time Entries'!$A$2:$A$1500,A1110,'Time Entries'!$B$2:$B$1500,B1110)&gt;N('Settings'!$B$2)),"LONG DAY; ","")&amp;IF(AND(N(A1110)&gt;0,N(J1110)&gt;0,N(J1110)-N(A1110)&gt;N('Settings'!$B$4)),"ENTERED LATE; ","")&amp;IF(AND(N(A1110)&gt;0,K1110="",TODAY()-N(A1110)&gt;=N('Settings'!$B$5)),"NOT APPROVED; ",""))-2)))</f>
        <v/>
      </c>
    </row>
    <row r="1111">
      <c r="A1111" s="6" t="n"/>
      <c r="D1111" s="7" t="n"/>
      <c r="E1111" s="7" t="n"/>
      <c r="J1111" s="6" t="n"/>
      <c r="L1111" s="8" t="n"/>
      <c r="M1111" s="9">
        <f>IF(NOT(OR(A1111&lt;&gt;"",B1111&lt;&gt;"",C1111&lt;&gt;"")),"",IF(N(G1111)&gt;0,N(G1111),IF(AND(AND(D1111&lt;&gt;"",E1111&lt;&gt;""),N(E1111)&gt;N(D1111)),ROUND((N(E1111)-N(D1111))*24-N(F1111)/60,2),"")))</f>
        <v/>
      </c>
      <c r="N1111" s="6">
        <f>IF(N(A1111)=0,"",A1111-WEEKDAY(A1111,3))</f>
        <v/>
      </c>
      <c r="O1111" s="8">
        <f>IF(NOT(OR(A1111&lt;&gt;"",B1111&lt;&gt;"",C1111&lt;&gt;"")),"",IF(IF(N(A1111)=0,"NO DATE; ",IF(A1111&gt;TODAY(),"FUTURE DATE; ",""))&amp;IF(B1111="","NO WORKER; ",IF(COUNTIF('Workers'!$A$2:$A$61,B1111)=0,"WORKER NOT ON WORKERS SHEET; ",""))&amp;IF(C1111="","NO JOB; ",IF(COUNTIF('Jobs'!$A$2:$A$61,C1111)=0,"JOB NOT ON JOBS SHEET; ",""))&amp;IF(AND(N(G1111)=0,AND(D1111&lt;&gt;"",E1111&lt;&gt;""),N(E1111)&lt;=N(D1111)),"END BEFORE START; ",IF(N(M1111)&lt;=0,"NO HOURS; ",""))&amp;IF(AND(N(A1111)&gt;0,B1111&lt;&gt;"",COUNTIFS('Time Entries'!$A$2:$A$1500,A1111,'Time Entries'!$B$2:$B$1500,B1111,'Time Entries'!$C$2:$C$1500,C1111,'Time Entries'!$M$2:$M$1500,M1111)&gt;1),"POSSIBLE DUPLICATE; ","")&amp;IF(AND(N(A1111)&gt;0,B1111&lt;&gt;"",N('Settings'!$B$2)&gt;0,SUMIFS('Time Entries'!$M$2:$M$1500,'Time Entries'!$A$2:$A$1500,A1111,'Time Entries'!$B$2:$B$1500,B1111)&gt;N('Settings'!$B$2)),"LONG DAY; ","")&amp;IF(AND(N(A1111)&gt;0,N(J1111)&gt;0,N(J1111)-N(A1111)&gt;N('Settings'!$B$4)),"ENTERED LATE; ","")&amp;IF(AND(N(A1111)&gt;0,K1111="",TODAY()-N(A1111)&gt;=N('Settings'!$B$5)),"NOT APPROVED; ","")="","",LEFT(IF(N(A1111)=0,"NO DATE; ",IF(A1111&gt;TODAY(),"FUTURE DATE; ",""))&amp;IF(B1111="","NO WORKER; ",IF(COUNTIF('Workers'!$A$2:$A$61,B1111)=0,"WORKER NOT ON WORKERS SHEET; ",""))&amp;IF(C1111="","NO JOB; ",IF(COUNTIF('Jobs'!$A$2:$A$61,C1111)=0,"JOB NOT ON JOBS SHEET; ",""))&amp;IF(AND(N(G1111)=0,AND(D1111&lt;&gt;"",E1111&lt;&gt;""),N(E1111)&lt;=N(D1111)),"END BEFORE START; ",IF(N(M1111)&lt;=0,"NO HOURS; ",""))&amp;IF(AND(N(A1111)&gt;0,B1111&lt;&gt;"",COUNTIFS('Time Entries'!$A$2:$A$1500,A1111,'Time Entries'!$B$2:$B$1500,B1111,'Time Entries'!$C$2:$C$1500,C1111,'Time Entries'!$M$2:$M$1500,M1111)&gt;1),"POSSIBLE DUPLICATE; ","")&amp;IF(AND(N(A1111)&gt;0,B1111&lt;&gt;"",N('Settings'!$B$2)&gt;0,SUMIFS('Time Entries'!$M$2:$M$1500,'Time Entries'!$A$2:$A$1500,A1111,'Time Entries'!$B$2:$B$1500,B1111)&gt;N('Settings'!$B$2)),"LONG DAY; ","")&amp;IF(AND(N(A1111)&gt;0,N(J1111)&gt;0,N(J1111)-N(A1111)&gt;N('Settings'!$B$4)),"ENTERED LATE; ","")&amp;IF(AND(N(A1111)&gt;0,K1111="",TODAY()-N(A1111)&gt;=N('Settings'!$B$5)),"NOT APPROVED; ",""),LEN(IF(N(A1111)=0,"NO DATE; ",IF(A1111&gt;TODAY(),"FUTURE DATE; ",""))&amp;IF(B1111="","NO WORKER; ",IF(COUNTIF('Workers'!$A$2:$A$61,B1111)=0,"WORKER NOT ON WORKERS SHEET; ",""))&amp;IF(C1111="","NO JOB; ",IF(COUNTIF('Jobs'!$A$2:$A$61,C1111)=0,"JOB NOT ON JOBS SHEET; ",""))&amp;IF(AND(N(G1111)=0,AND(D1111&lt;&gt;"",E1111&lt;&gt;""),N(E1111)&lt;=N(D1111)),"END BEFORE START; ",IF(N(M1111)&lt;=0,"NO HOURS; ",""))&amp;IF(AND(N(A1111)&gt;0,B1111&lt;&gt;"",COUNTIFS('Time Entries'!$A$2:$A$1500,A1111,'Time Entries'!$B$2:$B$1500,B1111,'Time Entries'!$C$2:$C$1500,C1111,'Time Entries'!$M$2:$M$1500,M1111)&gt;1),"POSSIBLE DUPLICATE; ","")&amp;IF(AND(N(A1111)&gt;0,B1111&lt;&gt;"",N('Settings'!$B$2)&gt;0,SUMIFS('Time Entries'!$M$2:$M$1500,'Time Entries'!$A$2:$A$1500,A1111,'Time Entries'!$B$2:$B$1500,B1111)&gt;N('Settings'!$B$2)),"LONG DAY; ","")&amp;IF(AND(N(A1111)&gt;0,N(J1111)&gt;0,N(J1111)-N(A1111)&gt;N('Settings'!$B$4)),"ENTERED LATE; ","")&amp;IF(AND(N(A1111)&gt;0,K1111="",TODAY()-N(A1111)&gt;=N('Settings'!$B$5)),"NOT APPROVED; ",""))-2)))</f>
        <v/>
      </c>
    </row>
    <row r="1112">
      <c r="A1112" s="6" t="n"/>
      <c r="D1112" s="7" t="n"/>
      <c r="E1112" s="7" t="n"/>
      <c r="J1112" s="6" t="n"/>
      <c r="L1112" s="8" t="n"/>
      <c r="M1112" s="9">
        <f>IF(NOT(OR(A1112&lt;&gt;"",B1112&lt;&gt;"",C1112&lt;&gt;"")),"",IF(N(G1112)&gt;0,N(G1112),IF(AND(AND(D1112&lt;&gt;"",E1112&lt;&gt;""),N(E1112)&gt;N(D1112)),ROUND((N(E1112)-N(D1112))*24-N(F1112)/60,2),"")))</f>
        <v/>
      </c>
      <c r="N1112" s="6">
        <f>IF(N(A1112)=0,"",A1112-WEEKDAY(A1112,3))</f>
        <v/>
      </c>
      <c r="O1112" s="8">
        <f>IF(NOT(OR(A1112&lt;&gt;"",B1112&lt;&gt;"",C1112&lt;&gt;"")),"",IF(IF(N(A1112)=0,"NO DATE; ",IF(A1112&gt;TODAY(),"FUTURE DATE; ",""))&amp;IF(B1112="","NO WORKER; ",IF(COUNTIF('Workers'!$A$2:$A$61,B1112)=0,"WORKER NOT ON WORKERS SHEET; ",""))&amp;IF(C1112="","NO JOB; ",IF(COUNTIF('Jobs'!$A$2:$A$61,C1112)=0,"JOB NOT ON JOBS SHEET; ",""))&amp;IF(AND(N(G1112)=0,AND(D1112&lt;&gt;"",E1112&lt;&gt;""),N(E1112)&lt;=N(D1112)),"END BEFORE START; ",IF(N(M1112)&lt;=0,"NO HOURS; ",""))&amp;IF(AND(N(A1112)&gt;0,B1112&lt;&gt;"",COUNTIFS('Time Entries'!$A$2:$A$1500,A1112,'Time Entries'!$B$2:$B$1500,B1112,'Time Entries'!$C$2:$C$1500,C1112,'Time Entries'!$M$2:$M$1500,M1112)&gt;1),"POSSIBLE DUPLICATE; ","")&amp;IF(AND(N(A1112)&gt;0,B1112&lt;&gt;"",N('Settings'!$B$2)&gt;0,SUMIFS('Time Entries'!$M$2:$M$1500,'Time Entries'!$A$2:$A$1500,A1112,'Time Entries'!$B$2:$B$1500,B1112)&gt;N('Settings'!$B$2)),"LONG DAY; ","")&amp;IF(AND(N(A1112)&gt;0,N(J1112)&gt;0,N(J1112)-N(A1112)&gt;N('Settings'!$B$4)),"ENTERED LATE; ","")&amp;IF(AND(N(A1112)&gt;0,K1112="",TODAY()-N(A1112)&gt;=N('Settings'!$B$5)),"NOT APPROVED; ","")="","",LEFT(IF(N(A1112)=0,"NO DATE; ",IF(A1112&gt;TODAY(),"FUTURE DATE; ",""))&amp;IF(B1112="","NO WORKER; ",IF(COUNTIF('Workers'!$A$2:$A$61,B1112)=0,"WORKER NOT ON WORKERS SHEET; ",""))&amp;IF(C1112="","NO JOB; ",IF(COUNTIF('Jobs'!$A$2:$A$61,C1112)=0,"JOB NOT ON JOBS SHEET; ",""))&amp;IF(AND(N(G1112)=0,AND(D1112&lt;&gt;"",E1112&lt;&gt;""),N(E1112)&lt;=N(D1112)),"END BEFORE START; ",IF(N(M1112)&lt;=0,"NO HOURS; ",""))&amp;IF(AND(N(A1112)&gt;0,B1112&lt;&gt;"",COUNTIFS('Time Entries'!$A$2:$A$1500,A1112,'Time Entries'!$B$2:$B$1500,B1112,'Time Entries'!$C$2:$C$1500,C1112,'Time Entries'!$M$2:$M$1500,M1112)&gt;1),"POSSIBLE DUPLICATE; ","")&amp;IF(AND(N(A1112)&gt;0,B1112&lt;&gt;"",N('Settings'!$B$2)&gt;0,SUMIFS('Time Entries'!$M$2:$M$1500,'Time Entries'!$A$2:$A$1500,A1112,'Time Entries'!$B$2:$B$1500,B1112)&gt;N('Settings'!$B$2)),"LONG DAY; ","")&amp;IF(AND(N(A1112)&gt;0,N(J1112)&gt;0,N(J1112)-N(A1112)&gt;N('Settings'!$B$4)),"ENTERED LATE; ","")&amp;IF(AND(N(A1112)&gt;0,K1112="",TODAY()-N(A1112)&gt;=N('Settings'!$B$5)),"NOT APPROVED; ",""),LEN(IF(N(A1112)=0,"NO DATE; ",IF(A1112&gt;TODAY(),"FUTURE DATE; ",""))&amp;IF(B1112="","NO WORKER; ",IF(COUNTIF('Workers'!$A$2:$A$61,B1112)=0,"WORKER NOT ON WORKERS SHEET; ",""))&amp;IF(C1112="","NO JOB; ",IF(COUNTIF('Jobs'!$A$2:$A$61,C1112)=0,"JOB NOT ON JOBS SHEET; ",""))&amp;IF(AND(N(G1112)=0,AND(D1112&lt;&gt;"",E1112&lt;&gt;""),N(E1112)&lt;=N(D1112)),"END BEFORE START; ",IF(N(M1112)&lt;=0,"NO HOURS; ",""))&amp;IF(AND(N(A1112)&gt;0,B1112&lt;&gt;"",COUNTIFS('Time Entries'!$A$2:$A$1500,A1112,'Time Entries'!$B$2:$B$1500,B1112,'Time Entries'!$C$2:$C$1500,C1112,'Time Entries'!$M$2:$M$1500,M1112)&gt;1),"POSSIBLE DUPLICATE; ","")&amp;IF(AND(N(A1112)&gt;0,B1112&lt;&gt;"",N('Settings'!$B$2)&gt;0,SUMIFS('Time Entries'!$M$2:$M$1500,'Time Entries'!$A$2:$A$1500,A1112,'Time Entries'!$B$2:$B$1500,B1112)&gt;N('Settings'!$B$2)),"LONG DAY; ","")&amp;IF(AND(N(A1112)&gt;0,N(J1112)&gt;0,N(J1112)-N(A1112)&gt;N('Settings'!$B$4)),"ENTERED LATE; ","")&amp;IF(AND(N(A1112)&gt;0,K1112="",TODAY()-N(A1112)&gt;=N('Settings'!$B$5)),"NOT APPROVED; ",""))-2)))</f>
        <v/>
      </c>
    </row>
    <row r="1113">
      <c r="A1113" s="6" t="n"/>
      <c r="D1113" s="7" t="n"/>
      <c r="E1113" s="7" t="n"/>
      <c r="J1113" s="6" t="n"/>
      <c r="L1113" s="8" t="n"/>
      <c r="M1113" s="9">
        <f>IF(NOT(OR(A1113&lt;&gt;"",B1113&lt;&gt;"",C1113&lt;&gt;"")),"",IF(N(G1113)&gt;0,N(G1113),IF(AND(AND(D1113&lt;&gt;"",E1113&lt;&gt;""),N(E1113)&gt;N(D1113)),ROUND((N(E1113)-N(D1113))*24-N(F1113)/60,2),"")))</f>
        <v/>
      </c>
      <c r="N1113" s="6">
        <f>IF(N(A1113)=0,"",A1113-WEEKDAY(A1113,3))</f>
        <v/>
      </c>
      <c r="O1113" s="8">
        <f>IF(NOT(OR(A1113&lt;&gt;"",B1113&lt;&gt;"",C1113&lt;&gt;"")),"",IF(IF(N(A1113)=0,"NO DATE; ",IF(A1113&gt;TODAY(),"FUTURE DATE; ",""))&amp;IF(B1113="","NO WORKER; ",IF(COUNTIF('Workers'!$A$2:$A$61,B1113)=0,"WORKER NOT ON WORKERS SHEET; ",""))&amp;IF(C1113="","NO JOB; ",IF(COUNTIF('Jobs'!$A$2:$A$61,C1113)=0,"JOB NOT ON JOBS SHEET; ",""))&amp;IF(AND(N(G1113)=0,AND(D1113&lt;&gt;"",E1113&lt;&gt;""),N(E1113)&lt;=N(D1113)),"END BEFORE START; ",IF(N(M1113)&lt;=0,"NO HOURS; ",""))&amp;IF(AND(N(A1113)&gt;0,B1113&lt;&gt;"",COUNTIFS('Time Entries'!$A$2:$A$1500,A1113,'Time Entries'!$B$2:$B$1500,B1113,'Time Entries'!$C$2:$C$1500,C1113,'Time Entries'!$M$2:$M$1500,M1113)&gt;1),"POSSIBLE DUPLICATE; ","")&amp;IF(AND(N(A1113)&gt;0,B1113&lt;&gt;"",N('Settings'!$B$2)&gt;0,SUMIFS('Time Entries'!$M$2:$M$1500,'Time Entries'!$A$2:$A$1500,A1113,'Time Entries'!$B$2:$B$1500,B1113)&gt;N('Settings'!$B$2)),"LONG DAY; ","")&amp;IF(AND(N(A1113)&gt;0,N(J1113)&gt;0,N(J1113)-N(A1113)&gt;N('Settings'!$B$4)),"ENTERED LATE; ","")&amp;IF(AND(N(A1113)&gt;0,K1113="",TODAY()-N(A1113)&gt;=N('Settings'!$B$5)),"NOT APPROVED; ","")="","",LEFT(IF(N(A1113)=0,"NO DATE; ",IF(A1113&gt;TODAY(),"FUTURE DATE; ",""))&amp;IF(B1113="","NO WORKER; ",IF(COUNTIF('Workers'!$A$2:$A$61,B1113)=0,"WORKER NOT ON WORKERS SHEET; ",""))&amp;IF(C1113="","NO JOB; ",IF(COUNTIF('Jobs'!$A$2:$A$61,C1113)=0,"JOB NOT ON JOBS SHEET; ",""))&amp;IF(AND(N(G1113)=0,AND(D1113&lt;&gt;"",E1113&lt;&gt;""),N(E1113)&lt;=N(D1113)),"END BEFORE START; ",IF(N(M1113)&lt;=0,"NO HOURS; ",""))&amp;IF(AND(N(A1113)&gt;0,B1113&lt;&gt;"",COUNTIFS('Time Entries'!$A$2:$A$1500,A1113,'Time Entries'!$B$2:$B$1500,B1113,'Time Entries'!$C$2:$C$1500,C1113,'Time Entries'!$M$2:$M$1500,M1113)&gt;1),"POSSIBLE DUPLICATE; ","")&amp;IF(AND(N(A1113)&gt;0,B1113&lt;&gt;"",N('Settings'!$B$2)&gt;0,SUMIFS('Time Entries'!$M$2:$M$1500,'Time Entries'!$A$2:$A$1500,A1113,'Time Entries'!$B$2:$B$1500,B1113)&gt;N('Settings'!$B$2)),"LONG DAY; ","")&amp;IF(AND(N(A1113)&gt;0,N(J1113)&gt;0,N(J1113)-N(A1113)&gt;N('Settings'!$B$4)),"ENTERED LATE; ","")&amp;IF(AND(N(A1113)&gt;0,K1113="",TODAY()-N(A1113)&gt;=N('Settings'!$B$5)),"NOT APPROVED; ",""),LEN(IF(N(A1113)=0,"NO DATE; ",IF(A1113&gt;TODAY(),"FUTURE DATE; ",""))&amp;IF(B1113="","NO WORKER; ",IF(COUNTIF('Workers'!$A$2:$A$61,B1113)=0,"WORKER NOT ON WORKERS SHEET; ",""))&amp;IF(C1113="","NO JOB; ",IF(COUNTIF('Jobs'!$A$2:$A$61,C1113)=0,"JOB NOT ON JOBS SHEET; ",""))&amp;IF(AND(N(G1113)=0,AND(D1113&lt;&gt;"",E1113&lt;&gt;""),N(E1113)&lt;=N(D1113)),"END BEFORE START; ",IF(N(M1113)&lt;=0,"NO HOURS; ",""))&amp;IF(AND(N(A1113)&gt;0,B1113&lt;&gt;"",COUNTIFS('Time Entries'!$A$2:$A$1500,A1113,'Time Entries'!$B$2:$B$1500,B1113,'Time Entries'!$C$2:$C$1500,C1113,'Time Entries'!$M$2:$M$1500,M1113)&gt;1),"POSSIBLE DUPLICATE; ","")&amp;IF(AND(N(A1113)&gt;0,B1113&lt;&gt;"",N('Settings'!$B$2)&gt;0,SUMIFS('Time Entries'!$M$2:$M$1500,'Time Entries'!$A$2:$A$1500,A1113,'Time Entries'!$B$2:$B$1500,B1113)&gt;N('Settings'!$B$2)),"LONG DAY; ","")&amp;IF(AND(N(A1113)&gt;0,N(J1113)&gt;0,N(J1113)-N(A1113)&gt;N('Settings'!$B$4)),"ENTERED LATE; ","")&amp;IF(AND(N(A1113)&gt;0,K1113="",TODAY()-N(A1113)&gt;=N('Settings'!$B$5)),"NOT APPROVED; ",""))-2)))</f>
        <v/>
      </c>
    </row>
    <row r="1114">
      <c r="A1114" s="6" t="n"/>
      <c r="D1114" s="7" t="n"/>
      <c r="E1114" s="7" t="n"/>
      <c r="J1114" s="6" t="n"/>
      <c r="L1114" s="8" t="n"/>
      <c r="M1114" s="9">
        <f>IF(NOT(OR(A1114&lt;&gt;"",B1114&lt;&gt;"",C1114&lt;&gt;"")),"",IF(N(G1114)&gt;0,N(G1114),IF(AND(AND(D1114&lt;&gt;"",E1114&lt;&gt;""),N(E1114)&gt;N(D1114)),ROUND((N(E1114)-N(D1114))*24-N(F1114)/60,2),"")))</f>
        <v/>
      </c>
      <c r="N1114" s="6">
        <f>IF(N(A1114)=0,"",A1114-WEEKDAY(A1114,3))</f>
        <v/>
      </c>
      <c r="O1114" s="8">
        <f>IF(NOT(OR(A1114&lt;&gt;"",B1114&lt;&gt;"",C1114&lt;&gt;"")),"",IF(IF(N(A1114)=0,"NO DATE; ",IF(A1114&gt;TODAY(),"FUTURE DATE; ",""))&amp;IF(B1114="","NO WORKER; ",IF(COUNTIF('Workers'!$A$2:$A$61,B1114)=0,"WORKER NOT ON WORKERS SHEET; ",""))&amp;IF(C1114="","NO JOB; ",IF(COUNTIF('Jobs'!$A$2:$A$61,C1114)=0,"JOB NOT ON JOBS SHEET; ",""))&amp;IF(AND(N(G1114)=0,AND(D1114&lt;&gt;"",E1114&lt;&gt;""),N(E1114)&lt;=N(D1114)),"END BEFORE START; ",IF(N(M1114)&lt;=0,"NO HOURS; ",""))&amp;IF(AND(N(A1114)&gt;0,B1114&lt;&gt;"",COUNTIFS('Time Entries'!$A$2:$A$1500,A1114,'Time Entries'!$B$2:$B$1500,B1114,'Time Entries'!$C$2:$C$1500,C1114,'Time Entries'!$M$2:$M$1500,M1114)&gt;1),"POSSIBLE DUPLICATE; ","")&amp;IF(AND(N(A1114)&gt;0,B1114&lt;&gt;"",N('Settings'!$B$2)&gt;0,SUMIFS('Time Entries'!$M$2:$M$1500,'Time Entries'!$A$2:$A$1500,A1114,'Time Entries'!$B$2:$B$1500,B1114)&gt;N('Settings'!$B$2)),"LONG DAY; ","")&amp;IF(AND(N(A1114)&gt;0,N(J1114)&gt;0,N(J1114)-N(A1114)&gt;N('Settings'!$B$4)),"ENTERED LATE; ","")&amp;IF(AND(N(A1114)&gt;0,K1114="",TODAY()-N(A1114)&gt;=N('Settings'!$B$5)),"NOT APPROVED; ","")="","",LEFT(IF(N(A1114)=0,"NO DATE; ",IF(A1114&gt;TODAY(),"FUTURE DATE; ",""))&amp;IF(B1114="","NO WORKER; ",IF(COUNTIF('Workers'!$A$2:$A$61,B1114)=0,"WORKER NOT ON WORKERS SHEET; ",""))&amp;IF(C1114="","NO JOB; ",IF(COUNTIF('Jobs'!$A$2:$A$61,C1114)=0,"JOB NOT ON JOBS SHEET; ",""))&amp;IF(AND(N(G1114)=0,AND(D1114&lt;&gt;"",E1114&lt;&gt;""),N(E1114)&lt;=N(D1114)),"END BEFORE START; ",IF(N(M1114)&lt;=0,"NO HOURS; ",""))&amp;IF(AND(N(A1114)&gt;0,B1114&lt;&gt;"",COUNTIFS('Time Entries'!$A$2:$A$1500,A1114,'Time Entries'!$B$2:$B$1500,B1114,'Time Entries'!$C$2:$C$1500,C1114,'Time Entries'!$M$2:$M$1500,M1114)&gt;1),"POSSIBLE DUPLICATE; ","")&amp;IF(AND(N(A1114)&gt;0,B1114&lt;&gt;"",N('Settings'!$B$2)&gt;0,SUMIFS('Time Entries'!$M$2:$M$1500,'Time Entries'!$A$2:$A$1500,A1114,'Time Entries'!$B$2:$B$1500,B1114)&gt;N('Settings'!$B$2)),"LONG DAY; ","")&amp;IF(AND(N(A1114)&gt;0,N(J1114)&gt;0,N(J1114)-N(A1114)&gt;N('Settings'!$B$4)),"ENTERED LATE; ","")&amp;IF(AND(N(A1114)&gt;0,K1114="",TODAY()-N(A1114)&gt;=N('Settings'!$B$5)),"NOT APPROVED; ",""),LEN(IF(N(A1114)=0,"NO DATE; ",IF(A1114&gt;TODAY(),"FUTURE DATE; ",""))&amp;IF(B1114="","NO WORKER; ",IF(COUNTIF('Workers'!$A$2:$A$61,B1114)=0,"WORKER NOT ON WORKERS SHEET; ",""))&amp;IF(C1114="","NO JOB; ",IF(COUNTIF('Jobs'!$A$2:$A$61,C1114)=0,"JOB NOT ON JOBS SHEET; ",""))&amp;IF(AND(N(G1114)=0,AND(D1114&lt;&gt;"",E1114&lt;&gt;""),N(E1114)&lt;=N(D1114)),"END BEFORE START; ",IF(N(M1114)&lt;=0,"NO HOURS; ",""))&amp;IF(AND(N(A1114)&gt;0,B1114&lt;&gt;"",COUNTIFS('Time Entries'!$A$2:$A$1500,A1114,'Time Entries'!$B$2:$B$1500,B1114,'Time Entries'!$C$2:$C$1500,C1114,'Time Entries'!$M$2:$M$1500,M1114)&gt;1),"POSSIBLE DUPLICATE; ","")&amp;IF(AND(N(A1114)&gt;0,B1114&lt;&gt;"",N('Settings'!$B$2)&gt;0,SUMIFS('Time Entries'!$M$2:$M$1500,'Time Entries'!$A$2:$A$1500,A1114,'Time Entries'!$B$2:$B$1500,B1114)&gt;N('Settings'!$B$2)),"LONG DAY; ","")&amp;IF(AND(N(A1114)&gt;0,N(J1114)&gt;0,N(J1114)-N(A1114)&gt;N('Settings'!$B$4)),"ENTERED LATE; ","")&amp;IF(AND(N(A1114)&gt;0,K1114="",TODAY()-N(A1114)&gt;=N('Settings'!$B$5)),"NOT APPROVED; ",""))-2)))</f>
        <v/>
      </c>
    </row>
    <row r="1115">
      <c r="A1115" s="6" t="n"/>
      <c r="D1115" s="7" t="n"/>
      <c r="E1115" s="7" t="n"/>
      <c r="J1115" s="6" t="n"/>
      <c r="L1115" s="8" t="n"/>
      <c r="M1115" s="9">
        <f>IF(NOT(OR(A1115&lt;&gt;"",B1115&lt;&gt;"",C1115&lt;&gt;"")),"",IF(N(G1115)&gt;0,N(G1115),IF(AND(AND(D1115&lt;&gt;"",E1115&lt;&gt;""),N(E1115)&gt;N(D1115)),ROUND((N(E1115)-N(D1115))*24-N(F1115)/60,2),"")))</f>
        <v/>
      </c>
      <c r="N1115" s="6">
        <f>IF(N(A1115)=0,"",A1115-WEEKDAY(A1115,3))</f>
        <v/>
      </c>
      <c r="O1115" s="8">
        <f>IF(NOT(OR(A1115&lt;&gt;"",B1115&lt;&gt;"",C1115&lt;&gt;"")),"",IF(IF(N(A1115)=0,"NO DATE; ",IF(A1115&gt;TODAY(),"FUTURE DATE; ",""))&amp;IF(B1115="","NO WORKER; ",IF(COUNTIF('Workers'!$A$2:$A$61,B1115)=0,"WORKER NOT ON WORKERS SHEET; ",""))&amp;IF(C1115="","NO JOB; ",IF(COUNTIF('Jobs'!$A$2:$A$61,C1115)=0,"JOB NOT ON JOBS SHEET; ",""))&amp;IF(AND(N(G1115)=0,AND(D1115&lt;&gt;"",E1115&lt;&gt;""),N(E1115)&lt;=N(D1115)),"END BEFORE START; ",IF(N(M1115)&lt;=0,"NO HOURS; ",""))&amp;IF(AND(N(A1115)&gt;0,B1115&lt;&gt;"",COUNTIFS('Time Entries'!$A$2:$A$1500,A1115,'Time Entries'!$B$2:$B$1500,B1115,'Time Entries'!$C$2:$C$1500,C1115,'Time Entries'!$M$2:$M$1500,M1115)&gt;1),"POSSIBLE DUPLICATE; ","")&amp;IF(AND(N(A1115)&gt;0,B1115&lt;&gt;"",N('Settings'!$B$2)&gt;0,SUMIFS('Time Entries'!$M$2:$M$1500,'Time Entries'!$A$2:$A$1500,A1115,'Time Entries'!$B$2:$B$1500,B1115)&gt;N('Settings'!$B$2)),"LONG DAY; ","")&amp;IF(AND(N(A1115)&gt;0,N(J1115)&gt;0,N(J1115)-N(A1115)&gt;N('Settings'!$B$4)),"ENTERED LATE; ","")&amp;IF(AND(N(A1115)&gt;0,K1115="",TODAY()-N(A1115)&gt;=N('Settings'!$B$5)),"NOT APPROVED; ","")="","",LEFT(IF(N(A1115)=0,"NO DATE; ",IF(A1115&gt;TODAY(),"FUTURE DATE; ",""))&amp;IF(B1115="","NO WORKER; ",IF(COUNTIF('Workers'!$A$2:$A$61,B1115)=0,"WORKER NOT ON WORKERS SHEET; ",""))&amp;IF(C1115="","NO JOB; ",IF(COUNTIF('Jobs'!$A$2:$A$61,C1115)=0,"JOB NOT ON JOBS SHEET; ",""))&amp;IF(AND(N(G1115)=0,AND(D1115&lt;&gt;"",E1115&lt;&gt;""),N(E1115)&lt;=N(D1115)),"END BEFORE START; ",IF(N(M1115)&lt;=0,"NO HOURS; ",""))&amp;IF(AND(N(A1115)&gt;0,B1115&lt;&gt;"",COUNTIFS('Time Entries'!$A$2:$A$1500,A1115,'Time Entries'!$B$2:$B$1500,B1115,'Time Entries'!$C$2:$C$1500,C1115,'Time Entries'!$M$2:$M$1500,M1115)&gt;1),"POSSIBLE DUPLICATE; ","")&amp;IF(AND(N(A1115)&gt;0,B1115&lt;&gt;"",N('Settings'!$B$2)&gt;0,SUMIFS('Time Entries'!$M$2:$M$1500,'Time Entries'!$A$2:$A$1500,A1115,'Time Entries'!$B$2:$B$1500,B1115)&gt;N('Settings'!$B$2)),"LONG DAY; ","")&amp;IF(AND(N(A1115)&gt;0,N(J1115)&gt;0,N(J1115)-N(A1115)&gt;N('Settings'!$B$4)),"ENTERED LATE; ","")&amp;IF(AND(N(A1115)&gt;0,K1115="",TODAY()-N(A1115)&gt;=N('Settings'!$B$5)),"NOT APPROVED; ",""),LEN(IF(N(A1115)=0,"NO DATE; ",IF(A1115&gt;TODAY(),"FUTURE DATE; ",""))&amp;IF(B1115="","NO WORKER; ",IF(COUNTIF('Workers'!$A$2:$A$61,B1115)=0,"WORKER NOT ON WORKERS SHEET; ",""))&amp;IF(C1115="","NO JOB; ",IF(COUNTIF('Jobs'!$A$2:$A$61,C1115)=0,"JOB NOT ON JOBS SHEET; ",""))&amp;IF(AND(N(G1115)=0,AND(D1115&lt;&gt;"",E1115&lt;&gt;""),N(E1115)&lt;=N(D1115)),"END BEFORE START; ",IF(N(M1115)&lt;=0,"NO HOURS; ",""))&amp;IF(AND(N(A1115)&gt;0,B1115&lt;&gt;"",COUNTIFS('Time Entries'!$A$2:$A$1500,A1115,'Time Entries'!$B$2:$B$1500,B1115,'Time Entries'!$C$2:$C$1500,C1115,'Time Entries'!$M$2:$M$1500,M1115)&gt;1),"POSSIBLE DUPLICATE; ","")&amp;IF(AND(N(A1115)&gt;0,B1115&lt;&gt;"",N('Settings'!$B$2)&gt;0,SUMIFS('Time Entries'!$M$2:$M$1500,'Time Entries'!$A$2:$A$1500,A1115,'Time Entries'!$B$2:$B$1500,B1115)&gt;N('Settings'!$B$2)),"LONG DAY; ","")&amp;IF(AND(N(A1115)&gt;0,N(J1115)&gt;0,N(J1115)-N(A1115)&gt;N('Settings'!$B$4)),"ENTERED LATE; ","")&amp;IF(AND(N(A1115)&gt;0,K1115="",TODAY()-N(A1115)&gt;=N('Settings'!$B$5)),"NOT APPROVED; ",""))-2)))</f>
        <v/>
      </c>
    </row>
    <row r="1116">
      <c r="A1116" s="6" t="n"/>
      <c r="D1116" s="7" t="n"/>
      <c r="E1116" s="7" t="n"/>
      <c r="J1116" s="6" t="n"/>
      <c r="L1116" s="8" t="n"/>
      <c r="M1116" s="9">
        <f>IF(NOT(OR(A1116&lt;&gt;"",B1116&lt;&gt;"",C1116&lt;&gt;"")),"",IF(N(G1116)&gt;0,N(G1116),IF(AND(AND(D1116&lt;&gt;"",E1116&lt;&gt;""),N(E1116)&gt;N(D1116)),ROUND((N(E1116)-N(D1116))*24-N(F1116)/60,2),"")))</f>
        <v/>
      </c>
      <c r="N1116" s="6">
        <f>IF(N(A1116)=0,"",A1116-WEEKDAY(A1116,3))</f>
        <v/>
      </c>
      <c r="O1116" s="8">
        <f>IF(NOT(OR(A1116&lt;&gt;"",B1116&lt;&gt;"",C1116&lt;&gt;"")),"",IF(IF(N(A1116)=0,"NO DATE; ",IF(A1116&gt;TODAY(),"FUTURE DATE; ",""))&amp;IF(B1116="","NO WORKER; ",IF(COUNTIF('Workers'!$A$2:$A$61,B1116)=0,"WORKER NOT ON WORKERS SHEET; ",""))&amp;IF(C1116="","NO JOB; ",IF(COUNTIF('Jobs'!$A$2:$A$61,C1116)=0,"JOB NOT ON JOBS SHEET; ",""))&amp;IF(AND(N(G1116)=0,AND(D1116&lt;&gt;"",E1116&lt;&gt;""),N(E1116)&lt;=N(D1116)),"END BEFORE START; ",IF(N(M1116)&lt;=0,"NO HOURS; ",""))&amp;IF(AND(N(A1116)&gt;0,B1116&lt;&gt;"",COUNTIFS('Time Entries'!$A$2:$A$1500,A1116,'Time Entries'!$B$2:$B$1500,B1116,'Time Entries'!$C$2:$C$1500,C1116,'Time Entries'!$M$2:$M$1500,M1116)&gt;1),"POSSIBLE DUPLICATE; ","")&amp;IF(AND(N(A1116)&gt;0,B1116&lt;&gt;"",N('Settings'!$B$2)&gt;0,SUMIFS('Time Entries'!$M$2:$M$1500,'Time Entries'!$A$2:$A$1500,A1116,'Time Entries'!$B$2:$B$1500,B1116)&gt;N('Settings'!$B$2)),"LONG DAY; ","")&amp;IF(AND(N(A1116)&gt;0,N(J1116)&gt;0,N(J1116)-N(A1116)&gt;N('Settings'!$B$4)),"ENTERED LATE; ","")&amp;IF(AND(N(A1116)&gt;0,K1116="",TODAY()-N(A1116)&gt;=N('Settings'!$B$5)),"NOT APPROVED; ","")="","",LEFT(IF(N(A1116)=0,"NO DATE; ",IF(A1116&gt;TODAY(),"FUTURE DATE; ",""))&amp;IF(B1116="","NO WORKER; ",IF(COUNTIF('Workers'!$A$2:$A$61,B1116)=0,"WORKER NOT ON WORKERS SHEET; ",""))&amp;IF(C1116="","NO JOB; ",IF(COUNTIF('Jobs'!$A$2:$A$61,C1116)=0,"JOB NOT ON JOBS SHEET; ",""))&amp;IF(AND(N(G1116)=0,AND(D1116&lt;&gt;"",E1116&lt;&gt;""),N(E1116)&lt;=N(D1116)),"END BEFORE START; ",IF(N(M1116)&lt;=0,"NO HOURS; ",""))&amp;IF(AND(N(A1116)&gt;0,B1116&lt;&gt;"",COUNTIFS('Time Entries'!$A$2:$A$1500,A1116,'Time Entries'!$B$2:$B$1500,B1116,'Time Entries'!$C$2:$C$1500,C1116,'Time Entries'!$M$2:$M$1500,M1116)&gt;1),"POSSIBLE DUPLICATE; ","")&amp;IF(AND(N(A1116)&gt;0,B1116&lt;&gt;"",N('Settings'!$B$2)&gt;0,SUMIFS('Time Entries'!$M$2:$M$1500,'Time Entries'!$A$2:$A$1500,A1116,'Time Entries'!$B$2:$B$1500,B1116)&gt;N('Settings'!$B$2)),"LONG DAY; ","")&amp;IF(AND(N(A1116)&gt;0,N(J1116)&gt;0,N(J1116)-N(A1116)&gt;N('Settings'!$B$4)),"ENTERED LATE; ","")&amp;IF(AND(N(A1116)&gt;0,K1116="",TODAY()-N(A1116)&gt;=N('Settings'!$B$5)),"NOT APPROVED; ",""),LEN(IF(N(A1116)=0,"NO DATE; ",IF(A1116&gt;TODAY(),"FUTURE DATE; ",""))&amp;IF(B1116="","NO WORKER; ",IF(COUNTIF('Workers'!$A$2:$A$61,B1116)=0,"WORKER NOT ON WORKERS SHEET; ",""))&amp;IF(C1116="","NO JOB; ",IF(COUNTIF('Jobs'!$A$2:$A$61,C1116)=0,"JOB NOT ON JOBS SHEET; ",""))&amp;IF(AND(N(G1116)=0,AND(D1116&lt;&gt;"",E1116&lt;&gt;""),N(E1116)&lt;=N(D1116)),"END BEFORE START; ",IF(N(M1116)&lt;=0,"NO HOURS; ",""))&amp;IF(AND(N(A1116)&gt;0,B1116&lt;&gt;"",COUNTIFS('Time Entries'!$A$2:$A$1500,A1116,'Time Entries'!$B$2:$B$1500,B1116,'Time Entries'!$C$2:$C$1500,C1116,'Time Entries'!$M$2:$M$1500,M1116)&gt;1),"POSSIBLE DUPLICATE; ","")&amp;IF(AND(N(A1116)&gt;0,B1116&lt;&gt;"",N('Settings'!$B$2)&gt;0,SUMIFS('Time Entries'!$M$2:$M$1500,'Time Entries'!$A$2:$A$1500,A1116,'Time Entries'!$B$2:$B$1500,B1116)&gt;N('Settings'!$B$2)),"LONG DAY; ","")&amp;IF(AND(N(A1116)&gt;0,N(J1116)&gt;0,N(J1116)-N(A1116)&gt;N('Settings'!$B$4)),"ENTERED LATE; ","")&amp;IF(AND(N(A1116)&gt;0,K1116="",TODAY()-N(A1116)&gt;=N('Settings'!$B$5)),"NOT APPROVED; ",""))-2)))</f>
        <v/>
      </c>
    </row>
    <row r="1117">
      <c r="A1117" s="6" t="n"/>
      <c r="D1117" s="7" t="n"/>
      <c r="E1117" s="7" t="n"/>
      <c r="J1117" s="6" t="n"/>
      <c r="L1117" s="8" t="n"/>
      <c r="M1117" s="9">
        <f>IF(NOT(OR(A1117&lt;&gt;"",B1117&lt;&gt;"",C1117&lt;&gt;"")),"",IF(N(G1117)&gt;0,N(G1117),IF(AND(AND(D1117&lt;&gt;"",E1117&lt;&gt;""),N(E1117)&gt;N(D1117)),ROUND((N(E1117)-N(D1117))*24-N(F1117)/60,2),"")))</f>
        <v/>
      </c>
      <c r="N1117" s="6">
        <f>IF(N(A1117)=0,"",A1117-WEEKDAY(A1117,3))</f>
        <v/>
      </c>
      <c r="O1117" s="8">
        <f>IF(NOT(OR(A1117&lt;&gt;"",B1117&lt;&gt;"",C1117&lt;&gt;"")),"",IF(IF(N(A1117)=0,"NO DATE; ",IF(A1117&gt;TODAY(),"FUTURE DATE; ",""))&amp;IF(B1117="","NO WORKER; ",IF(COUNTIF('Workers'!$A$2:$A$61,B1117)=0,"WORKER NOT ON WORKERS SHEET; ",""))&amp;IF(C1117="","NO JOB; ",IF(COUNTIF('Jobs'!$A$2:$A$61,C1117)=0,"JOB NOT ON JOBS SHEET; ",""))&amp;IF(AND(N(G1117)=0,AND(D1117&lt;&gt;"",E1117&lt;&gt;""),N(E1117)&lt;=N(D1117)),"END BEFORE START; ",IF(N(M1117)&lt;=0,"NO HOURS; ",""))&amp;IF(AND(N(A1117)&gt;0,B1117&lt;&gt;"",COUNTIFS('Time Entries'!$A$2:$A$1500,A1117,'Time Entries'!$B$2:$B$1500,B1117,'Time Entries'!$C$2:$C$1500,C1117,'Time Entries'!$M$2:$M$1500,M1117)&gt;1),"POSSIBLE DUPLICATE; ","")&amp;IF(AND(N(A1117)&gt;0,B1117&lt;&gt;"",N('Settings'!$B$2)&gt;0,SUMIFS('Time Entries'!$M$2:$M$1500,'Time Entries'!$A$2:$A$1500,A1117,'Time Entries'!$B$2:$B$1500,B1117)&gt;N('Settings'!$B$2)),"LONG DAY; ","")&amp;IF(AND(N(A1117)&gt;0,N(J1117)&gt;0,N(J1117)-N(A1117)&gt;N('Settings'!$B$4)),"ENTERED LATE; ","")&amp;IF(AND(N(A1117)&gt;0,K1117="",TODAY()-N(A1117)&gt;=N('Settings'!$B$5)),"NOT APPROVED; ","")="","",LEFT(IF(N(A1117)=0,"NO DATE; ",IF(A1117&gt;TODAY(),"FUTURE DATE; ",""))&amp;IF(B1117="","NO WORKER; ",IF(COUNTIF('Workers'!$A$2:$A$61,B1117)=0,"WORKER NOT ON WORKERS SHEET; ",""))&amp;IF(C1117="","NO JOB; ",IF(COUNTIF('Jobs'!$A$2:$A$61,C1117)=0,"JOB NOT ON JOBS SHEET; ",""))&amp;IF(AND(N(G1117)=0,AND(D1117&lt;&gt;"",E1117&lt;&gt;""),N(E1117)&lt;=N(D1117)),"END BEFORE START; ",IF(N(M1117)&lt;=0,"NO HOURS; ",""))&amp;IF(AND(N(A1117)&gt;0,B1117&lt;&gt;"",COUNTIFS('Time Entries'!$A$2:$A$1500,A1117,'Time Entries'!$B$2:$B$1500,B1117,'Time Entries'!$C$2:$C$1500,C1117,'Time Entries'!$M$2:$M$1500,M1117)&gt;1),"POSSIBLE DUPLICATE; ","")&amp;IF(AND(N(A1117)&gt;0,B1117&lt;&gt;"",N('Settings'!$B$2)&gt;0,SUMIFS('Time Entries'!$M$2:$M$1500,'Time Entries'!$A$2:$A$1500,A1117,'Time Entries'!$B$2:$B$1500,B1117)&gt;N('Settings'!$B$2)),"LONG DAY; ","")&amp;IF(AND(N(A1117)&gt;0,N(J1117)&gt;0,N(J1117)-N(A1117)&gt;N('Settings'!$B$4)),"ENTERED LATE; ","")&amp;IF(AND(N(A1117)&gt;0,K1117="",TODAY()-N(A1117)&gt;=N('Settings'!$B$5)),"NOT APPROVED; ",""),LEN(IF(N(A1117)=0,"NO DATE; ",IF(A1117&gt;TODAY(),"FUTURE DATE; ",""))&amp;IF(B1117="","NO WORKER; ",IF(COUNTIF('Workers'!$A$2:$A$61,B1117)=0,"WORKER NOT ON WORKERS SHEET; ",""))&amp;IF(C1117="","NO JOB; ",IF(COUNTIF('Jobs'!$A$2:$A$61,C1117)=0,"JOB NOT ON JOBS SHEET; ",""))&amp;IF(AND(N(G1117)=0,AND(D1117&lt;&gt;"",E1117&lt;&gt;""),N(E1117)&lt;=N(D1117)),"END BEFORE START; ",IF(N(M1117)&lt;=0,"NO HOURS; ",""))&amp;IF(AND(N(A1117)&gt;0,B1117&lt;&gt;"",COUNTIFS('Time Entries'!$A$2:$A$1500,A1117,'Time Entries'!$B$2:$B$1500,B1117,'Time Entries'!$C$2:$C$1500,C1117,'Time Entries'!$M$2:$M$1500,M1117)&gt;1),"POSSIBLE DUPLICATE; ","")&amp;IF(AND(N(A1117)&gt;0,B1117&lt;&gt;"",N('Settings'!$B$2)&gt;0,SUMIFS('Time Entries'!$M$2:$M$1500,'Time Entries'!$A$2:$A$1500,A1117,'Time Entries'!$B$2:$B$1500,B1117)&gt;N('Settings'!$B$2)),"LONG DAY; ","")&amp;IF(AND(N(A1117)&gt;0,N(J1117)&gt;0,N(J1117)-N(A1117)&gt;N('Settings'!$B$4)),"ENTERED LATE; ","")&amp;IF(AND(N(A1117)&gt;0,K1117="",TODAY()-N(A1117)&gt;=N('Settings'!$B$5)),"NOT APPROVED; ",""))-2)))</f>
        <v/>
      </c>
    </row>
    <row r="1118">
      <c r="A1118" s="6" t="n"/>
      <c r="D1118" s="7" t="n"/>
      <c r="E1118" s="7" t="n"/>
      <c r="J1118" s="6" t="n"/>
      <c r="L1118" s="8" t="n"/>
      <c r="M1118" s="9">
        <f>IF(NOT(OR(A1118&lt;&gt;"",B1118&lt;&gt;"",C1118&lt;&gt;"")),"",IF(N(G1118)&gt;0,N(G1118),IF(AND(AND(D1118&lt;&gt;"",E1118&lt;&gt;""),N(E1118)&gt;N(D1118)),ROUND((N(E1118)-N(D1118))*24-N(F1118)/60,2),"")))</f>
        <v/>
      </c>
      <c r="N1118" s="6">
        <f>IF(N(A1118)=0,"",A1118-WEEKDAY(A1118,3))</f>
        <v/>
      </c>
      <c r="O1118" s="8">
        <f>IF(NOT(OR(A1118&lt;&gt;"",B1118&lt;&gt;"",C1118&lt;&gt;"")),"",IF(IF(N(A1118)=0,"NO DATE; ",IF(A1118&gt;TODAY(),"FUTURE DATE; ",""))&amp;IF(B1118="","NO WORKER; ",IF(COUNTIF('Workers'!$A$2:$A$61,B1118)=0,"WORKER NOT ON WORKERS SHEET; ",""))&amp;IF(C1118="","NO JOB; ",IF(COUNTIF('Jobs'!$A$2:$A$61,C1118)=0,"JOB NOT ON JOBS SHEET; ",""))&amp;IF(AND(N(G1118)=0,AND(D1118&lt;&gt;"",E1118&lt;&gt;""),N(E1118)&lt;=N(D1118)),"END BEFORE START; ",IF(N(M1118)&lt;=0,"NO HOURS; ",""))&amp;IF(AND(N(A1118)&gt;0,B1118&lt;&gt;"",COUNTIFS('Time Entries'!$A$2:$A$1500,A1118,'Time Entries'!$B$2:$B$1500,B1118,'Time Entries'!$C$2:$C$1500,C1118,'Time Entries'!$M$2:$M$1500,M1118)&gt;1),"POSSIBLE DUPLICATE; ","")&amp;IF(AND(N(A1118)&gt;0,B1118&lt;&gt;"",N('Settings'!$B$2)&gt;0,SUMIFS('Time Entries'!$M$2:$M$1500,'Time Entries'!$A$2:$A$1500,A1118,'Time Entries'!$B$2:$B$1500,B1118)&gt;N('Settings'!$B$2)),"LONG DAY; ","")&amp;IF(AND(N(A1118)&gt;0,N(J1118)&gt;0,N(J1118)-N(A1118)&gt;N('Settings'!$B$4)),"ENTERED LATE; ","")&amp;IF(AND(N(A1118)&gt;0,K1118="",TODAY()-N(A1118)&gt;=N('Settings'!$B$5)),"NOT APPROVED; ","")="","",LEFT(IF(N(A1118)=0,"NO DATE; ",IF(A1118&gt;TODAY(),"FUTURE DATE; ",""))&amp;IF(B1118="","NO WORKER; ",IF(COUNTIF('Workers'!$A$2:$A$61,B1118)=0,"WORKER NOT ON WORKERS SHEET; ",""))&amp;IF(C1118="","NO JOB; ",IF(COUNTIF('Jobs'!$A$2:$A$61,C1118)=0,"JOB NOT ON JOBS SHEET; ",""))&amp;IF(AND(N(G1118)=0,AND(D1118&lt;&gt;"",E1118&lt;&gt;""),N(E1118)&lt;=N(D1118)),"END BEFORE START; ",IF(N(M1118)&lt;=0,"NO HOURS; ",""))&amp;IF(AND(N(A1118)&gt;0,B1118&lt;&gt;"",COUNTIFS('Time Entries'!$A$2:$A$1500,A1118,'Time Entries'!$B$2:$B$1500,B1118,'Time Entries'!$C$2:$C$1500,C1118,'Time Entries'!$M$2:$M$1500,M1118)&gt;1),"POSSIBLE DUPLICATE; ","")&amp;IF(AND(N(A1118)&gt;0,B1118&lt;&gt;"",N('Settings'!$B$2)&gt;0,SUMIFS('Time Entries'!$M$2:$M$1500,'Time Entries'!$A$2:$A$1500,A1118,'Time Entries'!$B$2:$B$1500,B1118)&gt;N('Settings'!$B$2)),"LONG DAY; ","")&amp;IF(AND(N(A1118)&gt;0,N(J1118)&gt;0,N(J1118)-N(A1118)&gt;N('Settings'!$B$4)),"ENTERED LATE; ","")&amp;IF(AND(N(A1118)&gt;0,K1118="",TODAY()-N(A1118)&gt;=N('Settings'!$B$5)),"NOT APPROVED; ",""),LEN(IF(N(A1118)=0,"NO DATE; ",IF(A1118&gt;TODAY(),"FUTURE DATE; ",""))&amp;IF(B1118="","NO WORKER; ",IF(COUNTIF('Workers'!$A$2:$A$61,B1118)=0,"WORKER NOT ON WORKERS SHEET; ",""))&amp;IF(C1118="","NO JOB; ",IF(COUNTIF('Jobs'!$A$2:$A$61,C1118)=0,"JOB NOT ON JOBS SHEET; ",""))&amp;IF(AND(N(G1118)=0,AND(D1118&lt;&gt;"",E1118&lt;&gt;""),N(E1118)&lt;=N(D1118)),"END BEFORE START; ",IF(N(M1118)&lt;=0,"NO HOURS; ",""))&amp;IF(AND(N(A1118)&gt;0,B1118&lt;&gt;"",COUNTIFS('Time Entries'!$A$2:$A$1500,A1118,'Time Entries'!$B$2:$B$1500,B1118,'Time Entries'!$C$2:$C$1500,C1118,'Time Entries'!$M$2:$M$1500,M1118)&gt;1),"POSSIBLE DUPLICATE; ","")&amp;IF(AND(N(A1118)&gt;0,B1118&lt;&gt;"",N('Settings'!$B$2)&gt;0,SUMIFS('Time Entries'!$M$2:$M$1500,'Time Entries'!$A$2:$A$1500,A1118,'Time Entries'!$B$2:$B$1500,B1118)&gt;N('Settings'!$B$2)),"LONG DAY; ","")&amp;IF(AND(N(A1118)&gt;0,N(J1118)&gt;0,N(J1118)-N(A1118)&gt;N('Settings'!$B$4)),"ENTERED LATE; ","")&amp;IF(AND(N(A1118)&gt;0,K1118="",TODAY()-N(A1118)&gt;=N('Settings'!$B$5)),"NOT APPROVED; ",""))-2)))</f>
        <v/>
      </c>
    </row>
    <row r="1119">
      <c r="A1119" s="6" t="n"/>
      <c r="D1119" s="7" t="n"/>
      <c r="E1119" s="7" t="n"/>
      <c r="J1119" s="6" t="n"/>
      <c r="L1119" s="8" t="n"/>
      <c r="M1119" s="9">
        <f>IF(NOT(OR(A1119&lt;&gt;"",B1119&lt;&gt;"",C1119&lt;&gt;"")),"",IF(N(G1119)&gt;0,N(G1119),IF(AND(AND(D1119&lt;&gt;"",E1119&lt;&gt;""),N(E1119)&gt;N(D1119)),ROUND((N(E1119)-N(D1119))*24-N(F1119)/60,2),"")))</f>
        <v/>
      </c>
      <c r="N1119" s="6">
        <f>IF(N(A1119)=0,"",A1119-WEEKDAY(A1119,3))</f>
        <v/>
      </c>
      <c r="O1119" s="8">
        <f>IF(NOT(OR(A1119&lt;&gt;"",B1119&lt;&gt;"",C1119&lt;&gt;"")),"",IF(IF(N(A1119)=0,"NO DATE; ",IF(A1119&gt;TODAY(),"FUTURE DATE; ",""))&amp;IF(B1119="","NO WORKER; ",IF(COUNTIF('Workers'!$A$2:$A$61,B1119)=0,"WORKER NOT ON WORKERS SHEET; ",""))&amp;IF(C1119="","NO JOB; ",IF(COUNTIF('Jobs'!$A$2:$A$61,C1119)=0,"JOB NOT ON JOBS SHEET; ",""))&amp;IF(AND(N(G1119)=0,AND(D1119&lt;&gt;"",E1119&lt;&gt;""),N(E1119)&lt;=N(D1119)),"END BEFORE START; ",IF(N(M1119)&lt;=0,"NO HOURS; ",""))&amp;IF(AND(N(A1119)&gt;0,B1119&lt;&gt;"",COUNTIFS('Time Entries'!$A$2:$A$1500,A1119,'Time Entries'!$B$2:$B$1500,B1119,'Time Entries'!$C$2:$C$1500,C1119,'Time Entries'!$M$2:$M$1500,M1119)&gt;1),"POSSIBLE DUPLICATE; ","")&amp;IF(AND(N(A1119)&gt;0,B1119&lt;&gt;"",N('Settings'!$B$2)&gt;0,SUMIFS('Time Entries'!$M$2:$M$1500,'Time Entries'!$A$2:$A$1500,A1119,'Time Entries'!$B$2:$B$1500,B1119)&gt;N('Settings'!$B$2)),"LONG DAY; ","")&amp;IF(AND(N(A1119)&gt;0,N(J1119)&gt;0,N(J1119)-N(A1119)&gt;N('Settings'!$B$4)),"ENTERED LATE; ","")&amp;IF(AND(N(A1119)&gt;0,K1119="",TODAY()-N(A1119)&gt;=N('Settings'!$B$5)),"NOT APPROVED; ","")="","",LEFT(IF(N(A1119)=0,"NO DATE; ",IF(A1119&gt;TODAY(),"FUTURE DATE; ",""))&amp;IF(B1119="","NO WORKER; ",IF(COUNTIF('Workers'!$A$2:$A$61,B1119)=0,"WORKER NOT ON WORKERS SHEET; ",""))&amp;IF(C1119="","NO JOB; ",IF(COUNTIF('Jobs'!$A$2:$A$61,C1119)=0,"JOB NOT ON JOBS SHEET; ",""))&amp;IF(AND(N(G1119)=0,AND(D1119&lt;&gt;"",E1119&lt;&gt;""),N(E1119)&lt;=N(D1119)),"END BEFORE START; ",IF(N(M1119)&lt;=0,"NO HOURS; ",""))&amp;IF(AND(N(A1119)&gt;0,B1119&lt;&gt;"",COUNTIFS('Time Entries'!$A$2:$A$1500,A1119,'Time Entries'!$B$2:$B$1500,B1119,'Time Entries'!$C$2:$C$1500,C1119,'Time Entries'!$M$2:$M$1500,M1119)&gt;1),"POSSIBLE DUPLICATE; ","")&amp;IF(AND(N(A1119)&gt;0,B1119&lt;&gt;"",N('Settings'!$B$2)&gt;0,SUMIFS('Time Entries'!$M$2:$M$1500,'Time Entries'!$A$2:$A$1500,A1119,'Time Entries'!$B$2:$B$1500,B1119)&gt;N('Settings'!$B$2)),"LONG DAY; ","")&amp;IF(AND(N(A1119)&gt;0,N(J1119)&gt;0,N(J1119)-N(A1119)&gt;N('Settings'!$B$4)),"ENTERED LATE; ","")&amp;IF(AND(N(A1119)&gt;0,K1119="",TODAY()-N(A1119)&gt;=N('Settings'!$B$5)),"NOT APPROVED; ",""),LEN(IF(N(A1119)=0,"NO DATE; ",IF(A1119&gt;TODAY(),"FUTURE DATE; ",""))&amp;IF(B1119="","NO WORKER; ",IF(COUNTIF('Workers'!$A$2:$A$61,B1119)=0,"WORKER NOT ON WORKERS SHEET; ",""))&amp;IF(C1119="","NO JOB; ",IF(COUNTIF('Jobs'!$A$2:$A$61,C1119)=0,"JOB NOT ON JOBS SHEET; ",""))&amp;IF(AND(N(G1119)=0,AND(D1119&lt;&gt;"",E1119&lt;&gt;""),N(E1119)&lt;=N(D1119)),"END BEFORE START; ",IF(N(M1119)&lt;=0,"NO HOURS; ",""))&amp;IF(AND(N(A1119)&gt;0,B1119&lt;&gt;"",COUNTIFS('Time Entries'!$A$2:$A$1500,A1119,'Time Entries'!$B$2:$B$1500,B1119,'Time Entries'!$C$2:$C$1500,C1119,'Time Entries'!$M$2:$M$1500,M1119)&gt;1),"POSSIBLE DUPLICATE; ","")&amp;IF(AND(N(A1119)&gt;0,B1119&lt;&gt;"",N('Settings'!$B$2)&gt;0,SUMIFS('Time Entries'!$M$2:$M$1500,'Time Entries'!$A$2:$A$1500,A1119,'Time Entries'!$B$2:$B$1500,B1119)&gt;N('Settings'!$B$2)),"LONG DAY; ","")&amp;IF(AND(N(A1119)&gt;0,N(J1119)&gt;0,N(J1119)-N(A1119)&gt;N('Settings'!$B$4)),"ENTERED LATE; ","")&amp;IF(AND(N(A1119)&gt;0,K1119="",TODAY()-N(A1119)&gt;=N('Settings'!$B$5)),"NOT APPROVED; ",""))-2)))</f>
        <v/>
      </c>
    </row>
    <row r="1120">
      <c r="A1120" s="6" t="n"/>
      <c r="D1120" s="7" t="n"/>
      <c r="E1120" s="7" t="n"/>
      <c r="J1120" s="6" t="n"/>
      <c r="L1120" s="8" t="n"/>
      <c r="M1120" s="9">
        <f>IF(NOT(OR(A1120&lt;&gt;"",B1120&lt;&gt;"",C1120&lt;&gt;"")),"",IF(N(G1120)&gt;0,N(G1120),IF(AND(AND(D1120&lt;&gt;"",E1120&lt;&gt;""),N(E1120)&gt;N(D1120)),ROUND((N(E1120)-N(D1120))*24-N(F1120)/60,2),"")))</f>
        <v/>
      </c>
      <c r="N1120" s="6">
        <f>IF(N(A1120)=0,"",A1120-WEEKDAY(A1120,3))</f>
        <v/>
      </c>
      <c r="O1120" s="8">
        <f>IF(NOT(OR(A1120&lt;&gt;"",B1120&lt;&gt;"",C1120&lt;&gt;"")),"",IF(IF(N(A1120)=0,"NO DATE; ",IF(A1120&gt;TODAY(),"FUTURE DATE; ",""))&amp;IF(B1120="","NO WORKER; ",IF(COUNTIF('Workers'!$A$2:$A$61,B1120)=0,"WORKER NOT ON WORKERS SHEET; ",""))&amp;IF(C1120="","NO JOB; ",IF(COUNTIF('Jobs'!$A$2:$A$61,C1120)=0,"JOB NOT ON JOBS SHEET; ",""))&amp;IF(AND(N(G1120)=0,AND(D1120&lt;&gt;"",E1120&lt;&gt;""),N(E1120)&lt;=N(D1120)),"END BEFORE START; ",IF(N(M1120)&lt;=0,"NO HOURS; ",""))&amp;IF(AND(N(A1120)&gt;0,B1120&lt;&gt;"",COUNTIFS('Time Entries'!$A$2:$A$1500,A1120,'Time Entries'!$B$2:$B$1500,B1120,'Time Entries'!$C$2:$C$1500,C1120,'Time Entries'!$M$2:$M$1500,M1120)&gt;1),"POSSIBLE DUPLICATE; ","")&amp;IF(AND(N(A1120)&gt;0,B1120&lt;&gt;"",N('Settings'!$B$2)&gt;0,SUMIFS('Time Entries'!$M$2:$M$1500,'Time Entries'!$A$2:$A$1500,A1120,'Time Entries'!$B$2:$B$1500,B1120)&gt;N('Settings'!$B$2)),"LONG DAY; ","")&amp;IF(AND(N(A1120)&gt;0,N(J1120)&gt;0,N(J1120)-N(A1120)&gt;N('Settings'!$B$4)),"ENTERED LATE; ","")&amp;IF(AND(N(A1120)&gt;0,K1120="",TODAY()-N(A1120)&gt;=N('Settings'!$B$5)),"NOT APPROVED; ","")="","",LEFT(IF(N(A1120)=0,"NO DATE; ",IF(A1120&gt;TODAY(),"FUTURE DATE; ",""))&amp;IF(B1120="","NO WORKER; ",IF(COUNTIF('Workers'!$A$2:$A$61,B1120)=0,"WORKER NOT ON WORKERS SHEET; ",""))&amp;IF(C1120="","NO JOB; ",IF(COUNTIF('Jobs'!$A$2:$A$61,C1120)=0,"JOB NOT ON JOBS SHEET; ",""))&amp;IF(AND(N(G1120)=0,AND(D1120&lt;&gt;"",E1120&lt;&gt;""),N(E1120)&lt;=N(D1120)),"END BEFORE START; ",IF(N(M1120)&lt;=0,"NO HOURS; ",""))&amp;IF(AND(N(A1120)&gt;0,B1120&lt;&gt;"",COUNTIFS('Time Entries'!$A$2:$A$1500,A1120,'Time Entries'!$B$2:$B$1500,B1120,'Time Entries'!$C$2:$C$1500,C1120,'Time Entries'!$M$2:$M$1500,M1120)&gt;1),"POSSIBLE DUPLICATE; ","")&amp;IF(AND(N(A1120)&gt;0,B1120&lt;&gt;"",N('Settings'!$B$2)&gt;0,SUMIFS('Time Entries'!$M$2:$M$1500,'Time Entries'!$A$2:$A$1500,A1120,'Time Entries'!$B$2:$B$1500,B1120)&gt;N('Settings'!$B$2)),"LONG DAY; ","")&amp;IF(AND(N(A1120)&gt;0,N(J1120)&gt;0,N(J1120)-N(A1120)&gt;N('Settings'!$B$4)),"ENTERED LATE; ","")&amp;IF(AND(N(A1120)&gt;0,K1120="",TODAY()-N(A1120)&gt;=N('Settings'!$B$5)),"NOT APPROVED; ",""),LEN(IF(N(A1120)=0,"NO DATE; ",IF(A1120&gt;TODAY(),"FUTURE DATE; ",""))&amp;IF(B1120="","NO WORKER; ",IF(COUNTIF('Workers'!$A$2:$A$61,B1120)=0,"WORKER NOT ON WORKERS SHEET; ",""))&amp;IF(C1120="","NO JOB; ",IF(COUNTIF('Jobs'!$A$2:$A$61,C1120)=0,"JOB NOT ON JOBS SHEET; ",""))&amp;IF(AND(N(G1120)=0,AND(D1120&lt;&gt;"",E1120&lt;&gt;""),N(E1120)&lt;=N(D1120)),"END BEFORE START; ",IF(N(M1120)&lt;=0,"NO HOURS; ",""))&amp;IF(AND(N(A1120)&gt;0,B1120&lt;&gt;"",COUNTIFS('Time Entries'!$A$2:$A$1500,A1120,'Time Entries'!$B$2:$B$1500,B1120,'Time Entries'!$C$2:$C$1500,C1120,'Time Entries'!$M$2:$M$1500,M1120)&gt;1),"POSSIBLE DUPLICATE; ","")&amp;IF(AND(N(A1120)&gt;0,B1120&lt;&gt;"",N('Settings'!$B$2)&gt;0,SUMIFS('Time Entries'!$M$2:$M$1500,'Time Entries'!$A$2:$A$1500,A1120,'Time Entries'!$B$2:$B$1500,B1120)&gt;N('Settings'!$B$2)),"LONG DAY; ","")&amp;IF(AND(N(A1120)&gt;0,N(J1120)&gt;0,N(J1120)-N(A1120)&gt;N('Settings'!$B$4)),"ENTERED LATE; ","")&amp;IF(AND(N(A1120)&gt;0,K1120="",TODAY()-N(A1120)&gt;=N('Settings'!$B$5)),"NOT APPROVED; ",""))-2)))</f>
        <v/>
      </c>
    </row>
    <row r="1121">
      <c r="A1121" s="6" t="n"/>
      <c r="D1121" s="7" t="n"/>
      <c r="E1121" s="7" t="n"/>
      <c r="J1121" s="6" t="n"/>
      <c r="L1121" s="8" t="n"/>
      <c r="M1121" s="9">
        <f>IF(NOT(OR(A1121&lt;&gt;"",B1121&lt;&gt;"",C1121&lt;&gt;"")),"",IF(N(G1121)&gt;0,N(G1121),IF(AND(AND(D1121&lt;&gt;"",E1121&lt;&gt;""),N(E1121)&gt;N(D1121)),ROUND((N(E1121)-N(D1121))*24-N(F1121)/60,2),"")))</f>
        <v/>
      </c>
      <c r="N1121" s="6">
        <f>IF(N(A1121)=0,"",A1121-WEEKDAY(A1121,3))</f>
        <v/>
      </c>
      <c r="O1121" s="8">
        <f>IF(NOT(OR(A1121&lt;&gt;"",B1121&lt;&gt;"",C1121&lt;&gt;"")),"",IF(IF(N(A1121)=0,"NO DATE; ",IF(A1121&gt;TODAY(),"FUTURE DATE; ",""))&amp;IF(B1121="","NO WORKER; ",IF(COUNTIF('Workers'!$A$2:$A$61,B1121)=0,"WORKER NOT ON WORKERS SHEET; ",""))&amp;IF(C1121="","NO JOB; ",IF(COUNTIF('Jobs'!$A$2:$A$61,C1121)=0,"JOB NOT ON JOBS SHEET; ",""))&amp;IF(AND(N(G1121)=0,AND(D1121&lt;&gt;"",E1121&lt;&gt;""),N(E1121)&lt;=N(D1121)),"END BEFORE START; ",IF(N(M1121)&lt;=0,"NO HOURS; ",""))&amp;IF(AND(N(A1121)&gt;0,B1121&lt;&gt;"",COUNTIFS('Time Entries'!$A$2:$A$1500,A1121,'Time Entries'!$B$2:$B$1500,B1121,'Time Entries'!$C$2:$C$1500,C1121,'Time Entries'!$M$2:$M$1500,M1121)&gt;1),"POSSIBLE DUPLICATE; ","")&amp;IF(AND(N(A1121)&gt;0,B1121&lt;&gt;"",N('Settings'!$B$2)&gt;0,SUMIFS('Time Entries'!$M$2:$M$1500,'Time Entries'!$A$2:$A$1500,A1121,'Time Entries'!$B$2:$B$1500,B1121)&gt;N('Settings'!$B$2)),"LONG DAY; ","")&amp;IF(AND(N(A1121)&gt;0,N(J1121)&gt;0,N(J1121)-N(A1121)&gt;N('Settings'!$B$4)),"ENTERED LATE; ","")&amp;IF(AND(N(A1121)&gt;0,K1121="",TODAY()-N(A1121)&gt;=N('Settings'!$B$5)),"NOT APPROVED; ","")="","",LEFT(IF(N(A1121)=0,"NO DATE; ",IF(A1121&gt;TODAY(),"FUTURE DATE; ",""))&amp;IF(B1121="","NO WORKER; ",IF(COUNTIF('Workers'!$A$2:$A$61,B1121)=0,"WORKER NOT ON WORKERS SHEET; ",""))&amp;IF(C1121="","NO JOB; ",IF(COUNTIF('Jobs'!$A$2:$A$61,C1121)=0,"JOB NOT ON JOBS SHEET; ",""))&amp;IF(AND(N(G1121)=0,AND(D1121&lt;&gt;"",E1121&lt;&gt;""),N(E1121)&lt;=N(D1121)),"END BEFORE START; ",IF(N(M1121)&lt;=0,"NO HOURS; ",""))&amp;IF(AND(N(A1121)&gt;0,B1121&lt;&gt;"",COUNTIFS('Time Entries'!$A$2:$A$1500,A1121,'Time Entries'!$B$2:$B$1500,B1121,'Time Entries'!$C$2:$C$1500,C1121,'Time Entries'!$M$2:$M$1500,M1121)&gt;1),"POSSIBLE DUPLICATE; ","")&amp;IF(AND(N(A1121)&gt;0,B1121&lt;&gt;"",N('Settings'!$B$2)&gt;0,SUMIFS('Time Entries'!$M$2:$M$1500,'Time Entries'!$A$2:$A$1500,A1121,'Time Entries'!$B$2:$B$1500,B1121)&gt;N('Settings'!$B$2)),"LONG DAY; ","")&amp;IF(AND(N(A1121)&gt;0,N(J1121)&gt;0,N(J1121)-N(A1121)&gt;N('Settings'!$B$4)),"ENTERED LATE; ","")&amp;IF(AND(N(A1121)&gt;0,K1121="",TODAY()-N(A1121)&gt;=N('Settings'!$B$5)),"NOT APPROVED; ",""),LEN(IF(N(A1121)=0,"NO DATE; ",IF(A1121&gt;TODAY(),"FUTURE DATE; ",""))&amp;IF(B1121="","NO WORKER; ",IF(COUNTIF('Workers'!$A$2:$A$61,B1121)=0,"WORKER NOT ON WORKERS SHEET; ",""))&amp;IF(C1121="","NO JOB; ",IF(COUNTIF('Jobs'!$A$2:$A$61,C1121)=0,"JOB NOT ON JOBS SHEET; ",""))&amp;IF(AND(N(G1121)=0,AND(D1121&lt;&gt;"",E1121&lt;&gt;""),N(E1121)&lt;=N(D1121)),"END BEFORE START; ",IF(N(M1121)&lt;=0,"NO HOURS; ",""))&amp;IF(AND(N(A1121)&gt;0,B1121&lt;&gt;"",COUNTIFS('Time Entries'!$A$2:$A$1500,A1121,'Time Entries'!$B$2:$B$1500,B1121,'Time Entries'!$C$2:$C$1500,C1121,'Time Entries'!$M$2:$M$1500,M1121)&gt;1),"POSSIBLE DUPLICATE; ","")&amp;IF(AND(N(A1121)&gt;0,B1121&lt;&gt;"",N('Settings'!$B$2)&gt;0,SUMIFS('Time Entries'!$M$2:$M$1500,'Time Entries'!$A$2:$A$1500,A1121,'Time Entries'!$B$2:$B$1500,B1121)&gt;N('Settings'!$B$2)),"LONG DAY; ","")&amp;IF(AND(N(A1121)&gt;0,N(J1121)&gt;0,N(J1121)-N(A1121)&gt;N('Settings'!$B$4)),"ENTERED LATE; ","")&amp;IF(AND(N(A1121)&gt;0,K1121="",TODAY()-N(A1121)&gt;=N('Settings'!$B$5)),"NOT APPROVED; ",""))-2)))</f>
        <v/>
      </c>
    </row>
    <row r="1122">
      <c r="A1122" s="6" t="n"/>
      <c r="D1122" s="7" t="n"/>
      <c r="E1122" s="7" t="n"/>
      <c r="J1122" s="6" t="n"/>
      <c r="L1122" s="8" t="n"/>
      <c r="M1122" s="9">
        <f>IF(NOT(OR(A1122&lt;&gt;"",B1122&lt;&gt;"",C1122&lt;&gt;"")),"",IF(N(G1122)&gt;0,N(G1122),IF(AND(AND(D1122&lt;&gt;"",E1122&lt;&gt;""),N(E1122)&gt;N(D1122)),ROUND((N(E1122)-N(D1122))*24-N(F1122)/60,2),"")))</f>
        <v/>
      </c>
      <c r="N1122" s="6">
        <f>IF(N(A1122)=0,"",A1122-WEEKDAY(A1122,3))</f>
        <v/>
      </c>
      <c r="O1122" s="8">
        <f>IF(NOT(OR(A1122&lt;&gt;"",B1122&lt;&gt;"",C1122&lt;&gt;"")),"",IF(IF(N(A1122)=0,"NO DATE; ",IF(A1122&gt;TODAY(),"FUTURE DATE; ",""))&amp;IF(B1122="","NO WORKER; ",IF(COUNTIF('Workers'!$A$2:$A$61,B1122)=0,"WORKER NOT ON WORKERS SHEET; ",""))&amp;IF(C1122="","NO JOB; ",IF(COUNTIF('Jobs'!$A$2:$A$61,C1122)=0,"JOB NOT ON JOBS SHEET; ",""))&amp;IF(AND(N(G1122)=0,AND(D1122&lt;&gt;"",E1122&lt;&gt;""),N(E1122)&lt;=N(D1122)),"END BEFORE START; ",IF(N(M1122)&lt;=0,"NO HOURS; ",""))&amp;IF(AND(N(A1122)&gt;0,B1122&lt;&gt;"",COUNTIFS('Time Entries'!$A$2:$A$1500,A1122,'Time Entries'!$B$2:$B$1500,B1122,'Time Entries'!$C$2:$C$1500,C1122,'Time Entries'!$M$2:$M$1500,M1122)&gt;1),"POSSIBLE DUPLICATE; ","")&amp;IF(AND(N(A1122)&gt;0,B1122&lt;&gt;"",N('Settings'!$B$2)&gt;0,SUMIFS('Time Entries'!$M$2:$M$1500,'Time Entries'!$A$2:$A$1500,A1122,'Time Entries'!$B$2:$B$1500,B1122)&gt;N('Settings'!$B$2)),"LONG DAY; ","")&amp;IF(AND(N(A1122)&gt;0,N(J1122)&gt;0,N(J1122)-N(A1122)&gt;N('Settings'!$B$4)),"ENTERED LATE; ","")&amp;IF(AND(N(A1122)&gt;0,K1122="",TODAY()-N(A1122)&gt;=N('Settings'!$B$5)),"NOT APPROVED; ","")="","",LEFT(IF(N(A1122)=0,"NO DATE; ",IF(A1122&gt;TODAY(),"FUTURE DATE; ",""))&amp;IF(B1122="","NO WORKER; ",IF(COUNTIF('Workers'!$A$2:$A$61,B1122)=0,"WORKER NOT ON WORKERS SHEET; ",""))&amp;IF(C1122="","NO JOB; ",IF(COUNTIF('Jobs'!$A$2:$A$61,C1122)=0,"JOB NOT ON JOBS SHEET; ",""))&amp;IF(AND(N(G1122)=0,AND(D1122&lt;&gt;"",E1122&lt;&gt;""),N(E1122)&lt;=N(D1122)),"END BEFORE START; ",IF(N(M1122)&lt;=0,"NO HOURS; ",""))&amp;IF(AND(N(A1122)&gt;0,B1122&lt;&gt;"",COUNTIFS('Time Entries'!$A$2:$A$1500,A1122,'Time Entries'!$B$2:$B$1500,B1122,'Time Entries'!$C$2:$C$1500,C1122,'Time Entries'!$M$2:$M$1500,M1122)&gt;1),"POSSIBLE DUPLICATE; ","")&amp;IF(AND(N(A1122)&gt;0,B1122&lt;&gt;"",N('Settings'!$B$2)&gt;0,SUMIFS('Time Entries'!$M$2:$M$1500,'Time Entries'!$A$2:$A$1500,A1122,'Time Entries'!$B$2:$B$1500,B1122)&gt;N('Settings'!$B$2)),"LONG DAY; ","")&amp;IF(AND(N(A1122)&gt;0,N(J1122)&gt;0,N(J1122)-N(A1122)&gt;N('Settings'!$B$4)),"ENTERED LATE; ","")&amp;IF(AND(N(A1122)&gt;0,K1122="",TODAY()-N(A1122)&gt;=N('Settings'!$B$5)),"NOT APPROVED; ",""),LEN(IF(N(A1122)=0,"NO DATE; ",IF(A1122&gt;TODAY(),"FUTURE DATE; ",""))&amp;IF(B1122="","NO WORKER; ",IF(COUNTIF('Workers'!$A$2:$A$61,B1122)=0,"WORKER NOT ON WORKERS SHEET; ",""))&amp;IF(C1122="","NO JOB; ",IF(COUNTIF('Jobs'!$A$2:$A$61,C1122)=0,"JOB NOT ON JOBS SHEET; ",""))&amp;IF(AND(N(G1122)=0,AND(D1122&lt;&gt;"",E1122&lt;&gt;""),N(E1122)&lt;=N(D1122)),"END BEFORE START; ",IF(N(M1122)&lt;=0,"NO HOURS; ",""))&amp;IF(AND(N(A1122)&gt;0,B1122&lt;&gt;"",COUNTIFS('Time Entries'!$A$2:$A$1500,A1122,'Time Entries'!$B$2:$B$1500,B1122,'Time Entries'!$C$2:$C$1500,C1122,'Time Entries'!$M$2:$M$1500,M1122)&gt;1),"POSSIBLE DUPLICATE; ","")&amp;IF(AND(N(A1122)&gt;0,B1122&lt;&gt;"",N('Settings'!$B$2)&gt;0,SUMIFS('Time Entries'!$M$2:$M$1500,'Time Entries'!$A$2:$A$1500,A1122,'Time Entries'!$B$2:$B$1500,B1122)&gt;N('Settings'!$B$2)),"LONG DAY; ","")&amp;IF(AND(N(A1122)&gt;0,N(J1122)&gt;0,N(J1122)-N(A1122)&gt;N('Settings'!$B$4)),"ENTERED LATE; ","")&amp;IF(AND(N(A1122)&gt;0,K1122="",TODAY()-N(A1122)&gt;=N('Settings'!$B$5)),"NOT APPROVED; ",""))-2)))</f>
        <v/>
      </c>
    </row>
    <row r="1123">
      <c r="A1123" s="6" t="n"/>
      <c r="D1123" s="7" t="n"/>
      <c r="E1123" s="7" t="n"/>
      <c r="J1123" s="6" t="n"/>
      <c r="L1123" s="8" t="n"/>
      <c r="M1123" s="9">
        <f>IF(NOT(OR(A1123&lt;&gt;"",B1123&lt;&gt;"",C1123&lt;&gt;"")),"",IF(N(G1123)&gt;0,N(G1123),IF(AND(AND(D1123&lt;&gt;"",E1123&lt;&gt;""),N(E1123)&gt;N(D1123)),ROUND((N(E1123)-N(D1123))*24-N(F1123)/60,2),"")))</f>
        <v/>
      </c>
      <c r="N1123" s="6">
        <f>IF(N(A1123)=0,"",A1123-WEEKDAY(A1123,3))</f>
        <v/>
      </c>
      <c r="O1123" s="8">
        <f>IF(NOT(OR(A1123&lt;&gt;"",B1123&lt;&gt;"",C1123&lt;&gt;"")),"",IF(IF(N(A1123)=0,"NO DATE; ",IF(A1123&gt;TODAY(),"FUTURE DATE; ",""))&amp;IF(B1123="","NO WORKER; ",IF(COUNTIF('Workers'!$A$2:$A$61,B1123)=0,"WORKER NOT ON WORKERS SHEET; ",""))&amp;IF(C1123="","NO JOB; ",IF(COUNTIF('Jobs'!$A$2:$A$61,C1123)=0,"JOB NOT ON JOBS SHEET; ",""))&amp;IF(AND(N(G1123)=0,AND(D1123&lt;&gt;"",E1123&lt;&gt;""),N(E1123)&lt;=N(D1123)),"END BEFORE START; ",IF(N(M1123)&lt;=0,"NO HOURS; ",""))&amp;IF(AND(N(A1123)&gt;0,B1123&lt;&gt;"",COUNTIFS('Time Entries'!$A$2:$A$1500,A1123,'Time Entries'!$B$2:$B$1500,B1123,'Time Entries'!$C$2:$C$1500,C1123,'Time Entries'!$M$2:$M$1500,M1123)&gt;1),"POSSIBLE DUPLICATE; ","")&amp;IF(AND(N(A1123)&gt;0,B1123&lt;&gt;"",N('Settings'!$B$2)&gt;0,SUMIFS('Time Entries'!$M$2:$M$1500,'Time Entries'!$A$2:$A$1500,A1123,'Time Entries'!$B$2:$B$1500,B1123)&gt;N('Settings'!$B$2)),"LONG DAY; ","")&amp;IF(AND(N(A1123)&gt;0,N(J1123)&gt;0,N(J1123)-N(A1123)&gt;N('Settings'!$B$4)),"ENTERED LATE; ","")&amp;IF(AND(N(A1123)&gt;0,K1123="",TODAY()-N(A1123)&gt;=N('Settings'!$B$5)),"NOT APPROVED; ","")="","",LEFT(IF(N(A1123)=0,"NO DATE; ",IF(A1123&gt;TODAY(),"FUTURE DATE; ",""))&amp;IF(B1123="","NO WORKER; ",IF(COUNTIF('Workers'!$A$2:$A$61,B1123)=0,"WORKER NOT ON WORKERS SHEET; ",""))&amp;IF(C1123="","NO JOB; ",IF(COUNTIF('Jobs'!$A$2:$A$61,C1123)=0,"JOB NOT ON JOBS SHEET; ",""))&amp;IF(AND(N(G1123)=0,AND(D1123&lt;&gt;"",E1123&lt;&gt;""),N(E1123)&lt;=N(D1123)),"END BEFORE START; ",IF(N(M1123)&lt;=0,"NO HOURS; ",""))&amp;IF(AND(N(A1123)&gt;0,B1123&lt;&gt;"",COUNTIFS('Time Entries'!$A$2:$A$1500,A1123,'Time Entries'!$B$2:$B$1500,B1123,'Time Entries'!$C$2:$C$1500,C1123,'Time Entries'!$M$2:$M$1500,M1123)&gt;1),"POSSIBLE DUPLICATE; ","")&amp;IF(AND(N(A1123)&gt;0,B1123&lt;&gt;"",N('Settings'!$B$2)&gt;0,SUMIFS('Time Entries'!$M$2:$M$1500,'Time Entries'!$A$2:$A$1500,A1123,'Time Entries'!$B$2:$B$1500,B1123)&gt;N('Settings'!$B$2)),"LONG DAY; ","")&amp;IF(AND(N(A1123)&gt;0,N(J1123)&gt;0,N(J1123)-N(A1123)&gt;N('Settings'!$B$4)),"ENTERED LATE; ","")&amp;IF(AND(N(A1123)&gt;0,K1123="",TODAY()-N(A1123)&gt;=N('Settings'!$B$5)),"NOT APPROVED; ",""),LEN(IF(N(A1123)=0,"NO DATE; ",IF(A1123&gt;TODAY(),"FUTURE DATE; ",""))&amp;IF(B1123="","NO WORKER; ",IF(COUNTIF('Workers'!$A$2:$A$61,B1123)=0,"WORKER NOT ON WORKERS SHEET; ",""))&amp;IF(C1123="","NO JOB; ",IF(COUNTIF('Jobs'!$A$2:$A$61,C1123)=0,"JOB NOT ON JOBS SHEET; ",""))&amp;IF(AND(N(G1123)=0,AND(D1123&lt;&gt;"",E1123&lt;&gt;""),N(E1123)&lt;=N(D1123)),"END BEFORE START; ",IF(N(M1123)&lt;=0,"NO HOURS; ",""))&amp;IF(AND(N(A1123)&gt;0,B1123&lt;&gt;"",COUNTIFS('Time Entries'!$A$2:$A$1500,A1123,'Time Entries'!$B$2:$B$1500,B1123,'Time Entries'!$C$2:$C$1500,C1123,'Time Entries'!$M$2:$M$1500,M1123)&gt;1),"POSSIBLE DUPLICATE; ","")&amp;IF(AND(N(A1123)&gt;0,B1123&lt;&gt;"",N('Settings'!$B$2)&gt;0,SUMIFS('Time Entries'!$M$2:$M$1500,'Time Entries'!$A$2:$A$1500,A1123,'Time Entries'!$B$2:$B$1500,B1123)&gt;N('Settings'!$B$2)),"LONG DAY; ","")&amp;IF(AND(N(A1123)&gt;0,N(J1123)&gt;0,N(J1123)-N(A1123)&gt;N('Settings'!$B$4)),"ENTERED LATE; ","")&amp;IF(AND(N(A1123)&gt;0,K1123="",TODAY()-N(A1123)&gt;=N('Settings'!$B$5)),"NOT APPROVED; ",""))-2)))</f>
        <v/>
      </c>
    </row>
    <row r="1124">
      <c r="A1124" s="6" t="n"/>
      <c r="D1124" s="7" t="n"/>
      <c r="E1124" s="7" t="n"/>
      <c r="J1124" s="6" t="n"/>
      <c r="L1124" s="8" t="n"/>
      <c r="M1124" s="9">
        <f>IF(NOT(OR(A1124&lt;&gt;"",B1124&lt;&gt;"",C1124&lt;&gt;"")),"",IF(N(G1124)&gt;0,N(G1124),IF(AND(AND(D1124&lt;&gt;"",E1124&lt;&gt;""),N(E1124)&gt;N(D1124)),ROUND((N(E1124)-N(D1124))*24-N(F1124)/60,2),"")))</f>
        <v/>
      </c>
      <c r="N1124" s="6">
        <f>IF(N(A1124)=0,"",A1124-WEEKDAY(A1124,3))</f>
        <v/>
      </c>
      <c r="O1124" s="8">
        <f>IF(NOT(OR(A1124&lt;&gt;"",B1124&lt;&gt;"",C1124&lt;&gt;"")),"",IF(IF(N(A1124)=0,"NO DATE; ",IF(A1124&gt;TODAY(),"FUTURE DATE; ",""))&amp;IF(B1124="","NO WORKER; ",IF(COUNTIF('Workers'!$A$2:$A$61,B1124)=0,"WORKER NOT ON WORKERS SHEET; ",""))&amp;IF(C1124="","NO JOB; ",IF(COUNTIF('Jobs'!$A$2:$A$61,C1124)=0,"JOB NOT ON JOBS SHEET; ",""))&amp;IF(AND(N(G1124)=0,AND(D1124&lt;&gt;"",E1124&lt;&gt;""),N(E1124)&lt;=N(D1124)),"END BEFORE START; ",IF(N(M1124)&lt;=0,"NO HOURS; ",""))&amp;IF(AND(N(A1124)&gt;0,B1124&lt;&gt;"",COUNTIFS('Time Entries'!$A$2:$A$1500,A1124,'Time Entries'!$B$2:$B$1500,B1124,'Time Entries'!$C$2:$C$1500,C1124,'Time Entries'!$M$2:$M$1500,M1124)&gt;1),"POSSIBLE DUPLICATE; ","")&amp;IF(AND(N(A1124)&gt;0,B1124&lt;&gt;"",N('Settings'!$B$2)&gt;0,SUMIFS('Time Entries'!$M$2:$M$1500,'Time Entries'!$A$2:$A$1500,A1124,'Time Entries'!$B$2:$B$1500,B1124)&gt;N('Settings'!$B$2)),"LONG DAY; ","")&amp;IF(AND(N(A1124)&gt;0,N(J1124)&gt;0,N(J1124)-N(A1124)&gt;N('Settings'!$B$4)),"ENTERED LATE; ","")&amp;IF(AND(N(A1124)&gt;0,K1124="",TODAY()-N(A1124)&gt;=N('Settings'!$B$5)),"NOT APPROVED; ","")="","",LEFT(IF(N(A1124)=0,"NO DATE; ",IF(A1124&gt;TODAY(),"FUTURE DATE; ",""))&amp;IF(B1124="","NO WORKER; ",IF(COUNTIF('Workers'!$A$2:$A$61,B1124)=0,"WORKER NOT ON WORKERS SHEET; ",""))&amp;IF(C1124="","NO JOB; ",IF(COUNTIF('Jobs'!$A$2:$A$61,C1124)=0,"JOB NOT ON JOBS SHEET; ",""))&amp;IF(AND(N(G1124)=0,AND(D1124&lt;&gt;"",E1124&lt;&gt;""),N(E1124)&lt;=N(D1124)),"END BEFORE START; ",IF(N(M1124)&lt;=0,"NO HOURS; ",""))&amp;IF(AND(N(A1124)&gt;0,B1124&lt;&gt;"",COUNTIFS('Time Entries'!$A$2:$A$1500,A1124,'Time Entries'!$B$2:$B$1500,B1124,'Time Entries'!$C$2:$C$1500,C1124,'Time Entries'!$M$2:$M$1500,M1124)&gt;1),"POSSIBLE DUPLICATE; ","")&amp;IF(AND(N(A1124)&gt;0,B1124&lt;&gt;"",N('Settings'!$B$2)&gt;0,SUMIFS('Time Entries'!$M$2:$M$1500,'Time Entries'!$A$2:$A$1500,A1124,'Time Entries'!$B$2:$B$1500,B1124)&gt;N('Settings'!$B$2)),"LONG DAY; ","")&amp;IF(AND(N(A1124)&gt;0,N(J1124)&gt;0,N(J1124)-N(A1124)&gt;N('Settings'!$B$4)),"ENTERED LATE; ","")&amp;IF(AND(N(A1124)&gt;0,K1124="",TODAY()-N(A1124)&gt;=N('Settings'!$B$5)),"NOT APPROVED; ",""),LEN(IF(N(A1124)=0,"NO DATE; ",IF(A1124&gt;TODAY(),"FUTURE DATE; ",""))&amp;IF(B1124="","NO WORKER; ",IF(COUNTIF('Workers'!$A$2:$A$61,B1124)=0,"WORKER NOT ON WORKERS SHEET; ",""))&amp;IF(C1124="","NO JOB; ",IF(COUNTIF('Jobs'!$A$2:$A$61,C1124)=0,"JOB NOT ON JOBS SHEET; ",""))&amp;IF(AND(N(G1124)=0,AND(D1124&lt;&gt;"",E1124&lt;&gt;""),N(E1124)&lt;=N(D1124)),"END BEFORE START; ",IF(N(M1124)&lt;=0,"NO HOURS; ",""))&amp;IF(AND(N(A1124)&gt;0,B1124&lt;&gt;"",COUNTIFS('Time Entries'!$A$2:$A$1500,A1124,'Time Entries'!$B$2:$B$1500,B1124,'Time Entries'!$C$2:$C$1500,C1124,'Time Entries'!$M$2:$M$1500,M1124)&gt;1),"POSSIBLE DUPLICATE; ","")&amp;IF(AND(N(A1124)&gt;0,B1124&lt;&gt;"",N('Settings'!$B$2)&gt;0,SUMIFS('Time Entries'!$M$2:$M$1500,'Time Entries'!$A$2:$A$1500,A1124,'Time Entries'!$B$2:$B$1500,B1124)&gt;N('Settings'!$B$2)),"LONG DAY; ","")&amp;IF(AND(N(A1124)&gt;0,N(J1124)&gt;0,N(J1124)-N(A1124)&gt;N('Settings'!$B$4)),"ENTERED LATE; ","")&amp;IF(AND(N(A1124)&gt;0,K1124="",TODAY()-N(A1124)&gt;=N('Settings'!$B$5)),"NOT APPROVED; ",""))-2)))</f>
        <v/>
      </c>
    </row>
    <row r="1125">
      <c r="A1125" s="6" t="n"/>
      <c r="D1125" s="7" t="n"/>
      <c r="E1125" s="7" t="n"/>
      <c r="J1125" s="6" t="n"/>
      <c r="L1125" s="8" t="n"/>
      <c r="M1125" s="9">
        <f>IF(NOT(OR(A1125&lt;&gt;"",B1125&lt;&gt;"",C1125&lt;&gt;"")),"",IF(N(G1125)&gt;0,N(G1125),IF(AND(AND(D1125&lt;&gt;"",E1125&lt;&gt;""),N(E1125)&gt;N(D1125)),ROUND((N(E1125)-N(D1125))*24-N(F1125)/60,2),"")))</f>
        <v/>
      </c>
      <c r="N1125" s="6">
        <f>IF(N(A1125)=0,"",A1125-WEEKDAY(A1125,3))</f>
        <v/>
      </c>
      <c r="O1125" s="8">
        <f>IF(NOT(OR(A1125&lt;&gt;"",B1125&lt;&gt;"",C1125&lt;&gt;"")),"",IF(IF(N(A1125)=0,"NO DATE; ",IF(A1125&gt;TODAY(),"FUTURE DATE; ",""))&amp;IF(B1125="","NO WORKER; ",IF(COUNTIF('Workers'!$A$2:$A$61,B1125)=0,"WORKER NOT ON WORKERS SHEET; ",""))&amp;IF(C1125="","NO JOB; ",IF(COUNTIF('Jobs'!$A$2:$A$61,C1125)=0,"JOB NOT ON JOBS SHEET; ",""))&amp;IF(AND(N(G1125)=0,AND(D1125&lt;&gt;"",E1125&lt;&gt;""),N(E1125)&lt;=N(D1125)),"END BEFORE START; ",IF(N(M1125)&lt;=0,"NO HOURS; ",""))&amp;IF(AND(N(A1125)&gt;0,B1125&lt;&gt;"",COUNTIFS('Time Entries'!$A$2:$A$1500,A1125,'Time Entries'!$B$2:$B$1500,B1125,'Time Entries'!$C$2:$C$1500,C1125,'Time Entries'!$M$2:$M$1500,M1125)&gt;1),"POSSIBLE DUPLICATE; ","")&amp;IF(AND(N(A1125)&gt;0,B1125&lt;&gt;"",N('Settings'!$B$2)&gt;0,SUMIFS('Time Entries'!$M$2:$M$1500,'Time Entries'!$A$2:$A$1500,A1125,'Time Entries'!$B$2:$B$1500,B1125)&gt;N('Settings'!$B$2)),"LONG DAY; ","")&amp;IF(AND(N(A1125)&gt;0,N(J1125)&gt;0,N(J1125)-N(A1125)&gt;N('Settings'!$B$4)),"ENTERED LATE; ","")&amp;IF(AND(N(A1125)&gt;0,K1125="",TODAY()-N(A1125)&gt;=N('Settings'!$B$5)),"NOT APPROVED; ","")="","",LEFT(IF(N(A1125)=0,"NO DATE; ",IF(A1125&gt;TODAY(),"FUTURE DATE; ",""))&amp;IF(B1125="","NO WORKER; ",IF(COUNTIF('Workers'!$A$2:$A$61,B1125)=0,"WORKER NOT ON WORKERS SHEET; ",""))&amp;IF(C1125="","NO JOB; ",IF(COUNTIF('Jobs'!$A$2:$A$61,C1125)=0,"JOB NOT ON JOBS SHEET; ",""))&amp;IF(AND(N(G1125)=0,AND(D1125&lt;&gt;"",E1125&lt;&gt;""),N(E1125)&lt;=N(D1125)),"END BEFORE START; ",IF(N(M1125)&lt;=0,"NO HOURS; ",""))&amp;IF(AND(N(A1125)&gt;0,B1125&lt;&gt;"",COUNTIFS('Time Entries'!$A$2:$A$1500,A1125,'Time Entries'!$B$2:$B$1500,B1125,'Time Entries'!$C$2:$C$1500,C1125,'Time Entries'!$M$2:$M$1500,M1125)&gt;1),"POSSIBLE DUPLICATE; ","")&amp;IF(AND(N(A1125)&gt;0,B1125&lt;&gt;"",N('Settings'!$B$2)&gt;0,SUMIFS('Time Entries'!$M$2:$M$1500,'Time Entries'!$A$2:$A$1500,A1125,'Time Entries'!$B$2:$B$1500,B1125)&gt;N('Settings'!$B$2)),"LONG DAY; ","")&amp;IF(AND(N(A1125)&gt;0,N(J1125)&gt;0,N(J1125)-N(A1125)&gt;N('Settings'!$B$4)),"ENTERED LATE; ","")&amp;IF(AND(N(A1125)&gt;0,K1125="",TODAY()-N(A1125)&gt;=N('Settings'!$B$5)),"NOT APPROVED; ",""),LEN(IF(N(A1125)=0,"NO DATE; ",IF(A1125&gt;TODAY(),"FUTURE DATE; ",""))&amp;IF(B1125="","NO WORKER; ",IF(COUNTIF('Workers'!$A$2:$A$61,B1125)=0,"WORKER NOT ON WORKERS SHEET; ",""))&amp;IF(C1125="","NO JOB; ",IF(COUNTIF('Jobs'!$A$2:$A$61,C1125)=0,"JOB NOT ON JOBS SHEET; ",""))&amp;IF(AND(N(G1125)=0,AND(D1125&lt;&gt;"",E1125&lt;&gt;""),N(E1125)&lt;=N(D1125)),"END BEFORE START; ",IF(N(M1125)&lt;=0,"NO HOURS; ",""))&amp;IF(AND(N(A1125)&gt;0,B1125&lt;&gt;"",COUNTIFS('Time Entries'!$A$2:$A$1500,A1125,'Time Entries'!$B$2:$B$1500,B1125,'Time Entries'!$C$2:$C$1500,C1125,'Time Entries'!$M$2:$M$1500,M1125)&gt;1),"POSSIBLE DUPLICATE; ","")&amp;IF(AND(N(A1125)&gt;0,B1125&lt;&gt;"",N('Settings'!$B$2)&gt;0,SUMIFS('Time Entries'!$M$2:$M$1500,'Time Entries'!$A$2:$A$1500,A1125,'Time Entries'!$B$2:$B$1500,B1125)&gt;N('Settings'!$B$2)),"LONG DAY; ","")&amp;IF(AND(N(A1125)&gt;0,N(J1125)&gt;0,N(J1125)-N(A1125)&gt;N('Settings'!$B$4)),"ENTERED LATE; ","")&amp;IF(AND(N(A1125)&gt;0,K1125="",TODAY()-N(A1125)&gt;=N('Settings'!$B$5)),"NOT APPROVED; ",""))-2)))</f>
        <v/>
      </c>
    </row>
    <row r="1126">
      <c r="A1126" s="6" t="n"/>
      <c r="D1126" s="7" t="n"/>
      <c r="E1126" s="7" t="n"/>
      <c r="J1126" s="6" t="n"/>
      <c r="L1126" s="8" t="n"/>
      <c r="M1126" s="9">
        <f>IF(NOT(OR(A1126&lt;&gt;"",B1126&lt;&gt;"",C1126&lt;&gt;"")),"",IF(N(G1126)&gt;0,N(G1126),IF(AND(AND(D1126&lt;&gt;"",E1126&lt;&gt;""),N(E1126)&gt;N(D1126)),ROUND((N(E1126)-N(D1126))*24-N(F1126)/60,2),"")))</f>
        <v/>
      </c>
      <c r="N1126" s="6">
        <f>IF(N(A1126)=0,"",A1126-WEEKDAY(A1126,3))</f>
        <v/>
      </c>
      <c r="O1126" s="8">
        <f>IF(NOT(OR(A1126&lt;&gt;"",B1126&lt;&gt;"",C1126&lt;&gt;"")),"",IF(IF(N(A1126)=0,"NO DATE; ",IF(A1126&gt;TODAY(),"FUTURE DATE; ",""))&amp;IF(B1126="","NO WORKER; ",IF(COUNTIF('Workers'!$A$2:$A$61,B1126)=0,"WORKER NOT ON WORKERS SHEET; ",""))&amp;IF(C1126="","NO JOB; ",IF(COUNTIF('Jobs'!$A$2:$A$61,C1126)=0,"JOB NOT ON JOBS SHEET; ",""))&amp;IF(AND(N(G1126)=0,AND(D1126&lt;&gt;"",E1126&lt;&gt;""),N(E1126)&lt;=N(D1126)),"END BEFORE START; ",IF(N(M1126)&lt;=0,"NO HOURS; ",""))&amp;IF(AND(N(A1126)&gt;0,B1126&lt;&gt;"",COUNTIFS('Time Entries'!$A$2:$A$1500,A1126,'Time Entries'!$B$2:$B$1500,B1126,'Time Entries'!$C$2:$C$1500,C1126,'Time Entries'!$M$2:$M$1500,M1126)&gt;1),"POSSIBLE DUPLICATE; ","")&amp;IF(AND(N(A1126)&gt;0,B1126&lt;&gt;"",N('Settings'!$B$2)&gt;0,SUMIFS('Time Entries'!$M$2:$M$1500,'Time Entries'!$A$2:$A$1500,A1126,'Time Entries'!$B$2:$B$1500,B1126)&gt;N('Settings'!$B$2)),"LONG DAY; ","")&amp;IF(AND(N(A1126)&gt;0,N(J1126)&gt;0,N(J1126)-N(A1126)&gt;N('Settings'!$B$4)),"ENTERED LATE; ","")&amp;IF(AND(N(A1126)&gt;0,K1126="",TODAY()-N(A1126)&gt;=N('Settings'!$B$5)),"NOT APPROVED; ","")="","",LEFT(IF(N(A1126)=0,"NO DATE; ",IF(A1126&gt;TODAY(),"FUTURE DATE; ",""))&amp;IF(B1126="","NO WORKER; ",IF(COUNTIF('Workers'!$A$2:$A$61,B1126)=0,"WORKER NOT ON WORKERS SHEET; ",""))&amp;IF(C1126="","NO JOB; ",IF(COUNTIF('Jobs'!$A$2:$A$61,C1126)=0,"JOB NOT ON JOBS SHEET; ",""))&amp;IF(AND(N(G1126)=0,AND(D1126&lt;&gt;"",E1126&lt;&gt;""),N(E1126)&lt;=N(D1126)),"END BEFORE START; ",IF(N(M1126)&lt;=0,"NO HOURS; ",""))&amp;IF(AND(N(A1126)&gt;0,B1126&lt;&gt;"",COUNTIFS('Time Entries'!$A$2:$A$1500,A1126,'Time Entries'!$B$2:$B$1500,B1126,'Time Entries'!$C$2:$C$1500,C1126,'Time Entries'!$M$2:$M$1500,M1126)&gt;1),"POSSIBLE DUPLICATE; ","")&amp;IF(AND(N(A1126)&gt;0,B1126&lt;&gt;"",N('Settings'!$B$2)&gt;0,SUMIFS('Time Entries'!$M$2:$M$1500,'Time Entries'!$A$2:$A$1500,A1126,'Time Entries'!$B$2:$B$1500,B1126)&gt;N('Settings'!$B$2)),"LONG DAY; ","")&amp;IF(AND(N(A1126)&gt;0,N(J1126)&gt;0,N(J1126)-N(A1126)&gt;N('Settings'!$B$4)),"ENTERED LATE; ","")&amp;IF(AND(N(A1126)&gt;0,K1126="",TODAY()-N(A1126)&gt;=N('Settings'!$B$5)),"NOT APPROVED; ",""),LEN(IF(N(A1126)=0,"NO DATE; ",IF(A1126&gt;TODAY(),"FUTURE DATE; ",""))&amp;IF(B1126="","NO WORKER; ",IF(COUNTIF('Workers'!$A$2:$A$61,B1126)=0,"WORKER NOT ON WORKERS SHEET; ",""))&amp;IF(C1126="","NO JOB; ",IF(COUNTIF('Jobs'!$A$2:$A$61,C1126)=0,"JOB NOT ON JOBS SHEET; ",""))&amp;IF(AND(N(G1126)=0,AND(D1126&lt;&gt;"",E1126&lt;&gt;""),N(E1126)&lt;=N(D1126)),"END BEFORE START; ",IF(N(M1126)&lt;=0,"NO HOURS; ",""))&amp;IF(AND(N(A1126)&gt;0,B1126&lt;&gt;"",COUNTIFS('Time Entries'!$A$2:$A$1500,A1126,'Time Entries'!$B$2:$B$1500,B1126,'Time Entries'!$C$2:$C$1500,C1126,'Time Entries'!$M$2:$M$1500,M1126)&gt;1),"POSSIBLE DUPLICATE; ","")&amp;IF(AND(N(A1126)&gt;0,B1126&lt;&gt;"",N('Settings'!$B$2)&gt;0,SUMIFS('Time Entries'!$M$2:$M$1500,'Time Entries'!$A$2:$A$1500,A1126,'Time Entries'!$B$2:$B$1500,B1126)&gt;N('Settings'!$B$2)),"LONG DAY; ","")&amp;IF(AND(N(A1126)&gt;0,N(J1126)&gt;0,N(J1126)-N(A1126)&gt;N('Settings'!$B$4)),"ENTERED LATE; ","")&amp;IF(AND(N(A1126)&gt;0,K1126="",TODAY()-N(A1126)&gt;=N('Settings'!$B$5)),"NOT APPROVED; ",""))-2)))</f>
        <v/>
      </c>
    </row>
    <row r="1127">
      <c r="A1127" s="6" t="n"/>
      <c r="D1127" s="7" t="n"/>
      <c r="E1127" s="7" t="n"/>
      <c r="J1127" s="6" t="n"/>
      <c r="L1127" s="8" t="n"/>
      <c r="M1127" s="9">
        <f>IF(NOT(OR(A1127&lt;&gt;"",B1127&lt;&gt;"",C1127&lt;&gt;"")),"",IF(N(G1127)&gt;0,N(G1127),IF(AND(AND(D1127&lt;&gt;"",E1127&lt;&gt;""),N(E1127)&gt;N(D1127)),ROUND((N(E1127)-N(D1127))*24-N(F1127)/60,2),"")))</f>
        <v/>
      </c>
      <c r="N1127" s="6">
        <f>IF(N(A1127)=0,"",A1127-WEEKDAY(A1127,3))</f>
        <v/>
      </c>
      <c r="O1127" s="8">
        <f>IF(NOT(OR(A1127&lt;&gt;"",B1127&lt;&gt;"",C1127&lt;&gt;"")),"",IF(IF(N(A1127)=0,"NO DATE; ",IF(A1127&gt;TODAY(),"FUTURE DATE; ",""))&amp;IF(B1127="","NO WORKER; ",IF(COUNTIF('Workers'!$A$2:$A$61,B1127)=0,"WORKER NOT ON WORKERS SHEET; ",""))&amp;IF(C1127="","NO JOB; ",IF(COUNTIF('Jobs'!$A$2:$A$61,C1127)=0,"JOB NOT ON JOBS SHEET; ",""))&amp;IF(AND(N(G1127)=0,AND(D1127&lt;&gt;"",E1127&lt;&gt;""),N(E1127)&lt;=N(D1127)),"END BEFORE START; ",IF(N(M1127)&lt;=0,"NO HOURS; ",""))&amp;IF(AND(N(A1127)&gt;0,B1127&lt;&gt;"",COUNTIFS('Time Entries'!$A$2:$A$1500,A1127,'Time Entries'!$B$2:$B$1500,B1127,'Time Entries'!$C$2:$C$1500,C1127,'Time Entries'!$M$2:$M$1500,M1127)&gt;1),"POSSIBLE DUPLICATE; ","")&amp;IF(AND(N(A1127)&gt;0,B1127&lt;&gt;"",N('Settings'!$B$2)&gt;0,SUMIFS('Time Entries'!$M$2:$M$1500,'Time Entries'!$A$2:$A$1500,A1127,'Time Entries'!$B$2:$B$1500,B1127)&gt;N('Settings'!$B$2)),"LONG DAY; ","")&amp;IF(AND(N(A1127)&gt;0,N(J1127)&gt;0,N(J1127)-N(A1127)&gt;N('Settings'!$B$4)),"ENTERED LATE; ","")&amp;IF(AND(N(A1127)&gt;0,K1127="",TODAY()-N(A1127)&gt;=N('Settings'!$B$5)),"NOT APPROVED; ","")="","",LEFT(IF(N(A1127)=0,"NO DATE; ",IF(A1127&gt;TODAY(),"FUTURE DATE; ",""))&amp;IF(B1127="","NO WORKER; ",IF(COUNTIF('Workers'!$A$2:$A$61,B1127)=0,"WORKER NOT ON WORKERS SHEET; ",""))&amp;IF(C1127="","NO JOB; ",IF(COUNTIF('Jobs'!$A$2:$A$61,C1127)=0,"JOB NOT ON JOBS SHEET; ",""))&amp;IF(AND(N(G1127)=0,AND(D1127&lt;&gt;"",E1127&lt;&gt;""),N(E1127)&lt;=N(D1127)),"END BEFORE START; ",IF(N(M1127)&lt;=0,"NO HOURS; ",""))&amp;IF(AND(N(A1127)&gt;0,B1127&lt;&gt;"",COUNTIFS('Time Entries'!$A$2:$A$1500,A1127,'Time Entries'!$B$2:$B$1500,B1127,'Time Entries'!$C$2:$C$1500,C1127,'Time Entries'!$M$2:$M$1500,M1127)&gt;1),"POSSIBLE DUPLICATE; ","")&amp;IF(AND(N(A1127)&gt;0,B1127&lt;&gt;"",N('Settings'!$B$2)&gt;0,SUMIFS('Time Entries'!$M$2:$M$1500,'Time Entries'!$A$2:$A$1500,A1127,'Time Entries'!$B$2:$B$1500,B1127)&gt;N('Settings'!$B$2)),"LONG DAY; ","")&amp;IF(AND(N(A1127)&gt;0,N(J1127)&gt;0,N(J1127)-N(A1127)&gt;N('Settings'!$B$4)),"ENTERED LATE; ","")&amp;IF(AND(N(A1127)&gt;0,K1127="",TODAY()-N(A1127)&gt;=N('Settings'!$B$5)),"NOT APPROVED; ",""),LEN(IF(N(A1127)=0,"NO DATE; ",IF(A1127&gt;TODAY(),"FUTURE DATE; ",""))&amp;IF(B1127="","NO WORKER; ",IF(COUNTIF('Workers'!$A$2:$A$61,B1127)=0,"WORKER NOT ON WORKERS SHEET; ",""))&amp;IF(C1127="","NO JOB; ",IF(COUNTIF('Jobs'!$A$2:$A$61,C1127)=0,"JOB NOT ON JOBS SHEET; ",""))&amp;IF(AND(N(G1127)=0,AND(D1127&lt;&gt;"",E1127&lt;&gt;""),N(E1127)&lt;=N(D1127)),"END BEFORE START; ",IF(N(M1127)&lt;=0,"NO HOURS; ",""))&amp;IF(AND(N(A1127)&gt;0,B1127&lt;&gt;"",COUNTIFS('Time Entries'!$A$2:$A$1500,A1127,'Time Entries'!$B$2:$B$1500,B1127,'Time Entries'!$C$2:$C$1500,C1127,'Time Entries'!$M$2:$M$1500,M1127)&gt;1),"POSSIBLE DUPLICATE; ","")&amp;IF(AND(N(A1127)&gt;0,B1127&lt;&gt;"",N('Settings'!$B$2)&gt;0,SUMIFS('Time Entries'!$M$2:$M$1500,'Time Entries'!$A$2:$A$1500,A1127,'Time Entries'!$B$2:$B$1500,B1127)&gt;N('Settings'!$B$2)),"LONG DAY; ","")&amp;IF(AND(N(A1127)&gt;0,N(J1127)&gt;0,N(J1127)-N(A1127)&gt;N('Settings'!$B$4)),"ENTERED LATE; ","")&amp;IF(AND(N(A1127)&gt;0,K1127="",TODAY()-N(A1127)&gt;=N('Settings'!$B$5)),"NOT APPROVED; ",""))-2)))</f>
        <v/>
      </c>
    </row>
    <row r="1128">
      <c r="A1128" s="6" t="n"/>
      <c r="D1128" s="7" t="n"/>
      <c r="E1128" s="7" t="n"/>
      <c r="J1128" s="6" t="n"/>
      <c r="L1128" s="8" t="n"/>
      <c r="M1128" s="9">
        <f>IF(NOT(OR(A1128&lt;&gt;"",B1128&lt;&gt;"",C1128&lt;&gt;"")),"",IF(N(G1128)&gt;0,N(G1128),IF(AND(AND(D1128&lt;&gt;"",E1128&lt;&gt;""),N(E1128)&gt;N(D1128)),ROUND((N(E1128)-N(D1128))*24-N(F1128)/60,2),"")))</f>
        <v/>
      </c>
      <c r="N1128" s="6">
        <f>IF(N(A1128)=0,"",A1128-WEEKDAY(A1128,3))</f>
        <v/>
      </c>
      <c r="O1128" s="8">
        <f>IF(NOT(OR(A1128&lt;&gt;"",B1128&lt;&gt;"",C1128&lt;&gt;"")),"",IF(IF(N(A1128)=0,"NO DATE; ",IF(A1128&gt;TODAY(),"FUTURE DATE; ",""))&amp;IF(B1128="","NO WORKER; ",IF(COUNTIF('Workers'!$A$2:$A$61,B1128)=0,"WORKER NOT ON WORKERS SHEET; ",""))&amp;IF(C1128="","NO JOB; ",IF(COUNTIF('Jobs'!$A$2:$A$61,C1128)=0,"JOB NOT ON JOBS SHEET; ",""))&amp;IF(AND(N(G1128)=0,AND(D1128&lt;&gt;"",E1128&lt;&gt;""),N(E1128)&lt;=N(D1128)),"END BEFORE START; ",IF(N(M1128)&lt;=0,"NO HOURS; ",""))&amp;IF(AND(N(A1128)&gt;0,B1128&lt;&gt;"",COUNTIFS('Time Entries'!$A$2:$A$1500,A1128,'Time Entries'!$B$2:$B$1500,B1128,'Time Entries'!$C$2:$C$1500,C1128,'Time Entries'!$M$2:$M$1500,M1128)&gt;1),"POSSIBLE DUPLICATE; ","")&amp;IF(AND(N(A1128)&gt;0,B1128&lt;&gt;"",N('Settings'!$B$2)&gt;0,SUMIFS('Time Entries'!$M$2:$M$1500,'Time Entries'!$A$2:$A$1500,A1128,'Time Entries'!$B$2:$B$1500,B1128)&gt;N('Settings'!$B$2)),"LONG DAY; ","")&amp;IF(AND(N(A1128)&gt;0,N(J1128)&gt;0,N(J1128)-N(A1128)&gt;N('Settings'!$B$4)),"ENTERED LATE; ","")&amp;IF(AND(N(A1128)&gt;0,K1128="",TODAY()-N(A1128)&gt;=N('Settings'!$B$5)),"NOT APPROVED; ","")="","",LEFT(IF(N(A1128)=0,"NO DATE; ",IF(A1128&gt;TODAY(),"FUTURE DATE; ",""))&amp;IF(B1128="","NO WORKER; ",IF(COUNTIF('Workers'!$A$2:$A$61,B1128)=0,"WORKER NOT ON WORKERS SHEET; ",""))&amp;IF(C1128="","NO JOB; ",IF(COUNTIF('Jobs'!$A$2:$A$61,C1128)=0,"JOB NOT ON JOBS SHEET; ",""))&amp;IF(AND(N(G1128)=0,AND(D1128&lt;&gt;"",E1128&lt;&gt;""),N(E1128)&lt;=N(D1128)),"END BEFORE START; ",IF(N(M1128)&lt;=0,"NO HOURS; ",""))&amp;IF(AND(N(A1128)&gt;0,B1128&lt;&gt;"",COUNTIFS('Time Entries'!$A$2:$A$1500,A1128,'Time Entries'!$B$2:$B$1500,B1128,'Time Entries'!$C$2:$C$1500,C1128,'Time Entries'!$M$2:$M$1500,M1128)&gt;1),"POSSIBLE DUPLICATE; ","")&amp;IF(AND(N(A1128)&gt;0,B1128&lt;&gt;"",N('Settings'!$B$2)&gt;0,SUMIFS('Time Entries'!$M$2:$M$1500,'Time Entries'!$A$2:$A$1500,A1128,'Time Entries'!$B$2:$B$1500,B1128)&gt;N('Settings'!$B$2)),"LONG DAY; ","")&amp;IF(AND(N(A1128)&gt;0,N(J1128)&gt;0,N(J1128)-N(A1128)&gt;N('Settings'!$B$4)),"ENTERED LATE; ","")&amp;IF(AND(N(A1128)&gt;0,K1128="",TODAY()-N(A1128)&gt;=N('Settings'!$B$5)),"NOT APPROVED; ",""),LEN(IF(N(A1128)=0,"NO DATE; ",IF(A1128&gt;TODAY(),"FUTURE DATE; ",""))&amp;IF(B1128="","NO WORKER; ",IF(COUNTIF('Workers'!$A$2:$A$61,B1128)=0,"WORKER NOT ON WORKERS SHEET; ",""))&amp;IF(C1128="","NO JOB; ",IF(COUNTIF('Jobs'!$A$2:$A$61,C1128)=0,"JOB NOT ON JOBS SHEET; ",""))&amp;IF(AND(N(G1128)=0,AND(D1128&lt;&gt;"",E1128&lt;&gt;""),N(E1128)&lt;=N(D1128)),"END BEFORE START; ",IF(N(M1128)&lt;=0,"NO HOURS; ",""))&amp;IF(AND(N(A1128)&gt;0,B1128&lt;&gt;"",COUNTIFS('Time Entries'!$A$2:$A$1500,A1128,'Time Entries'!$B$2:$B$1500,B1128,'Time Entries'!$C$2:$C$1500,C1128,'Time Entries'!$M$2:$M$1500,M1128)&gt;1),"POSSIBLE DUPLICATE; ","")&amp;IF(AND(N(A1128)&gt;0,B1128&lt;&gt;"",N('Settings'!$B$2)&gt;0,SUMIFS('Time Entries'!$M$2:$M$1500,'Time Entries'!$A$2:$A$1500,A1128,'Time Entries'!$B$2:$B$1500,B1128)&gt;N('Settings'!$B$2)),"LONG DAY; ","")&amp;IF(AND(N(A1128)&gt;0,N(J1128)&gt;0,N(J1128)-N(A1128)&gt;N('Settings'!$B$4)),"ENTERED LATE; ","")&amp;IF(AND(N(A1128)&gt;0,K1128="",TODAY()-N(A1128)&gt;=N('Settings'!$B$5)),"NOT APPROVED; ",""))-2)))</f>
        <v/>
      </c>
    </row>
    <row r="1129">
      <c r="A1129" s="6" t="n"/>
      <c r="D1129" s="7" t="n"/>
      <c r="E1129" s="7" t="n"/>
      <c r="J1129" s="6" t="n"/>
      <c r="L1129" s="8" t="n"/>
      <c r="M1129" s="9">
        <f>IF(NOT(OR(A1129&lt;&gt;"",B1129&lt;&gt;"",C1129&lt;&gt;"")),"",IF(N(G1129)&gt;0,N(G1129),IF(AND(AND(D1129&lt;&gt;"",E1129&lt;&gt;""),N(E1129)&gt;N(D1129)),ROUND((N(E1129)-N(D1129))*24-N(F1129)/60,2),"")))</f>
        <v/>
      </c>
      <c r="N1129" s="6">
        <f>IF(N(A1129)=0,"",A1129-WEEKDAY(A1129,3))</f>
        <v/>
      </c>
      <c r="O1129" s="8">
        <f>IF(NOT(OR(A1129&lt;&gt;"",B1129&lt;&gt;"",C1129&lt;&gt;"")),"",IF(IF(N(A1129)=0,"NO DATE; ",IF(A1129&gt;TODAY(),"FUTURE DATE; ",""))&amp;IF(B1129="","NO WORKER; ",IF(COUNTIF('Workers'!$A$2:$A$61,B1129)=0,"WORKER NOT ON WORKERS SHEET; ",""))&amp;IF(C1129="","NO JOB; ",IF(COUNTIF('Jobs'!$A$2:$A$61,C1129)=0,"JOB NOT ON JOBS SHEET; ",""))&amp;IF(AND(N(G1129)=0,AND(D1129&lt;&gt;"",E1129&lt;&gt;""),N(E1129)&lt;=N(D1129)),"END BEFORE START; ",IF(N(M1129)&lt;=0,"NO HOURS; ",""))&amp;IF(AND(N(A1129)&gt;0,B1129&lt;&gt;"",COUNTIFS('Time Entries'!$A$2:$A$1500,A1129,'Time Entries'!$B$2:$B$1500,B1129,'Time Entries'!$C$2:$C$1500,C1129,'Time Entries'!$M$2:$M$1500,M1129)&gt;1),"POSSIBLE DUPLICATE; ","")&amp;IF(AND(N(A1129)&gt;0,B1129&lt;&gt;"",N('Settings'!$B$2)&gt;0,SUMIFS('Time Entries'!$M$2:$M$1500,'Time Entries'!$A$2:$A$1500,A1129,'Time Entries'!$B$2:$B$1500,B1129)&gt;N('Settings'!$B$2)),"LONG DAY; ","")&amp;IF(AND(N(A1129)&gt;0,N(J1129)&gt;0,N(J1129)-N(A1129)&gt;N('Settings'!$B$4)),"ENTERED LATE; ","")&amp;IF(AND(N(A1129)&gt;0,K1129="",TODAY()-N(A1129)&gt;=N('Settings'!$B$5)),"NOT APPROVED; ","")="","",LEFT(IF(N(A1129)=0,"NO DATE; ",IF(A1129&gt;TODAY(),"FUTURE DATE; ",""))&amp;IF(B1129="","NO WORKER; ",IF(COUNTIF('Workers'!$A$2:$A$61,B1129)=0,"WORKER NOT ON WORKERS SHEET; ",""))&amp;IF(C1129="","NO JOB; ",IF(COUNTIF('Jobs'!$A$2:$A$61,C1129)=0,"JOB NOT ON JOBS SHEET; ",""))&amp;IF(AND(N(G1129)=0,AND(D1129&lt;&gt;"",E1129&lt;&gt;""),N(E1129)&lt;=N(D1129)),"END BEFORE START; ",IF(N(M1129)&lt;=0,"NO HOURS; ",""))&amp;IF(AND(N(A1129)&gt;0,B1129&lt;&gt;"",COUNTIFS('Time Entries'!$A$2:$A$1500,A1129,'Time Entries'!$B$2:$B$1500,B1129,'Time Entries'!$C$2:$C$1500,C1129,'Time Entries'!$M$2:$M$1500,M1129)&gt;1),"POSSIBLE DUPLICATE; ","")&amp;IF(AND(N(A1129)&gt;0,B1129&lt;&gt;"",N('Settings'!$B$2)&gt;0,SUMIFS('Time Entries'!$M$2:$M$1500,'Time Entries'!$A$2:$A$1500,A1129,'Time Entries'!$B$2:$B$1500,B1129)&gt;N('Settings'!$B$2)),"LONG DAY; ","")&amp;IF(AND(N(A1129)&gt;0,N(J1129)&gt;0,N(J1129)-N(A1129)&gt;N('Settings'!$B$4)),"ENTERED LATE; ","")&amp;IF(AND(N(A1129)&gt;0,K1129="",TODAY()-N(A1129)&gt;=N('Settings'!$B$5)),"NOT APPROVED; ",""),LEN(IF(N(A1129)=0,"NO DATE; ",IF(A1129&gt;TODAY(),"FUTURE DATE; ",""))&amp;IF(B1129="","NO WORKER; ",IF(COUNTIF('Workers'!$A$2:$A$61,B1129)=0,"WORKER NOT ON WORKERS SHEET; ",""))&amp;IF(C1129="","NO JOB; ",IF(COUNTIF('Jobs'!$A$2:$A$61,C1129)=0,"JOB NOT ON JOBS SHEET; ",""))&amp;IF(AND(N(G1129)=0,AND(D1129&lt;&gt;"",E1129&lt;&gt;""),N(E1129)&lt;=N(D1129)),"END BEFORE START; ",IF(N(M1129)&lt;=0,"NO HOURS; ",""))&amp;IF(AND(N(A1129)&gt;0,B1129&lt;&gt;"",COUNTIFS('Time Entries'!$A$2:$A$1500,A1129,'Time Entries'!$B$2:$B$1500,B1129,'Time Entries'!$C$2:$C$1500,C1129,'Time Entries'!$M$2:$M$1500,M1129)&gt;1),"POSSIBLE DUPLICATE; ","")&amp;IF(AND(N(A1129)&gt;0,B1129&lt;&gt;"",N('Settings'!$B$2)&gt;0,SUMIFS('Time Entries'!$M$2:$M$1500,'Time Entries'!$A$2:$A$1500,A1129,'Time Entries'!$B$2:$B$1500,B1129)&gt;N('Settings'!$B$2)),"LONG DAY; ","")&amp;IF(AND(N(A1129)&gt;0,N(J1129)&gt;0,N(J1129)-N(A1129)&gt;N('Settings'!$B$4)),"ENTERED LATE; ","")&amp;IF(AND(N(A1129)&gt;0,K1129="",TODAY()-N(A1129)&gt;=N('Settings'!$B$5)),"NOT APPROVED; ",""))-2)))</f>
        <v/>
      </c>
    </row>
    <row r="1130">
      <c r="A1130" s="6" t="n"/>
      <c r="D1130" s="7" t="n"/>
      <c r="E1130" s="7" t="n"/>
      <c r="J1130" s="6" t="n"/>
      <c r="L1130" s="8" t="n"/>
      <c r="M1130" s="9">
        <f>IF(NOT(OR(A1130&lt;&gt;"",B1130&lt;&gt;"",C1130&lt;&gt;"")),"",IF(N(G1130)&gt;0,N(G1130),IF(AND(AND(D1130&lt;&gt;"",E1130&lt;&gt;""),N(E1130)&gt;N(D1130)),ROUND((N(E1130)-N(D1130))*24-N(F1130)/60,2),"")))</f>
        <v/>
      </c>
      <c r="N1130" s="6">
        <f>IF(N(A1130)=0,"",A1130-WEEKDAY(A1130,3))</f>
        <v/>
      </c>
      <c r="O1130" s="8">
        <f>IF(NOT(OR(A1130&lt;&gt;"",B1130&lt;&gt;"",C1130&lt;&gt;"")),"",IF(IF(N(A1130)=0,"NO DATE; ",IF(A1130&gt;TODAY(),"FUTURE DATE; ",""))&amp;IF(B1130="","NO WORKER; ",IF(COUNTIF('Workers'!$A$2:$A$61,B1130)=0,"WORKER NOT ON WORKERS SHEET; ",""))&amp;IF(C1130="","NO JOB; ",IF(COUNTIF('Jobs'!$A$2:$A$61,C1130)=0,"JOB NOT ON JOBS SHEET; ",""))&amp;IF(AND(N(G1130)=0,AND(D1130&lt;&gt;"",E1130&lt;&gt;""),N(E1130)&lt;=N(D1130)),"END BEFORE START; ",IF(N(M1130)&lt;=0,"NO HOURS; ",""))&amp;IF(AND(N(A1130)&gt;0,B1130&lt;&gt;"",COUNTIFS('Time Entries'!$A$2:$A$1500,A1130,'Time Entries'!$B$2:$B$1500,B1130,'Time Entries'!$C$2:$C$1500,C1130,'Time Entries'!$M$2:$M$1500,M1130)&gt;1),"POSSIBLE DUPLICATE; ","")&amp;IF(AND(N(A1130)&gt;0,B1130&lt;&gt;"",N('Settings'!$B$2)&gt;0,SUMIFS('Time Entries'!$M$2:$M$1500,'Time Entries'!$A$2:$A$1500,A1130,'Time Entries'!$B$2:$B$1500,B1130)&gt;N('Settings'!$B$2)),"LONG DAY; ","")&amp;IF(AND(N(A1130)&gt;0,N(J1130)&gt;0,N(J1130)-N(A1130)&gt;N('Settings'!$B$4)),"ENTERED LATE; ","")&amp;IF(AND(N(A1130)&gt;0,K1130="",TODAY()-N(A1130)&gt;=N('Settings'!$B$5)),"NOT APPROVED; ","")="","",LEFT(IF(N(A1130)=0,"NO DATE; ",IF(A1130&gt;TODAY(),"FUTURE DATE; ",""))&amp;IF(B1130="","NO WORKER; ",IF(COUNTIF('Workers'!$A$2:$A$61,B1130)=0,"WORKER NOT ON WORKERS SHEET; ",""))&amp;IF(C1130="","NO JOB; ",IF(COUNTIF('Jobs'!$A$2:$A$61,C1130)=0,"JOB NOT ON JOBS SHEET; ",""))&amp;IF(AND(N(G1130)=0,AND(D1130&lt;&gt;"",E1130&lt;&gt;""),N(E1130)&lt;=N(D1130)),"END BEFORE START; ",IF(N(M1130)&lt;=0,"NO HOURS; ",""))&amp;IF(AND(N(A1130)&gt;0,B1130&lt;&gt;"",COUNTIFS('Time Entries'!$A$2:$A$1500,A1130,'Time Entries'!$B$2:$B$1500,B1130,'Time Entries'!$C$2:$C$1500,C1130,'Time Entries'!$M$2:$M$1500,M1130)&gt;1),"POSSIBLE DUPLICATE; ","")&amp;IF(AND(N(A1130)&gt;0,B1130&lt;&gt;"",N('Settings'!$B$2)&gt;0,SUMIFS('Time Entries'!$M$2:$M$1500,'Time Entries'!$A$2:$A$1500,A1130,'Time Entries'!$B$2:$B$1500,B1130)&gt;N('Settings'!$B$2)),"LONG DAY; ","")&amp;IF(AND(N(A1130)&gt;0,N(J1130)&gt;0,N(J1130)-N(A1130)&gt;N('Settings'!$B$4)),"ENTERED LATE; ","")&amp;IF(AND(N(A1130)&gt;0,K1130="",TODAY()-N(A1130)&gt;=N('Settings'!$B$5)),"NOT APPROVED; ",""),LEN(IF(N(A1130)=0,"NO DATE; ",IF(A1130&gt;TODAY(),"FUTURE DATE; ",""))&amp;IF(B1130="","NO WORKER; ",IF(COUNTIF('Workers'!$A$2:$A$61,B1130)=0,"WORKER NOT ON WORKERS SHEET; ",""))&amp;IF(C1130="","NO JOB; ",IF(COUNTIF('Jobs'!$A$2:$A$61,C1130)=0,"JOB NOT ON JOBS SHEET; ",""))&amp;IF(AND(N(G1130)=0,AND(D1130&lt;&gt;"",E1130&lt;&gt;""),N(E1130)&lt;=N(D1130)),"END BEFORE START; ",IF(N(M1130)&lt;=0,"NO HOURS; ",""))&amp;IF(AND(N(A1130)&gt;0,B1130&lt;&gt;"",COUNTIFS('Time Entries'!$A$2:$A$1500,A1130,'Time Entries'!$B$2:$B$1500,B1130,'Time Entries'!$C$2:$C$1500,C1130,'Time Entries'!$M$2:$M$1500,M1130)&gt;1),"POSSIBLE DUPLICATE; ","")&amp;IF(AND(N(A1130)&gt;0,B1130&lt;&gt;"",N('Settings'!$B$2)&gt;0,SUMIFS('Time Entries'!$M$2:$M$1500,'Time Entries'!$A$2:$A$1500,A1130,'Time Entries'!$B$2:$B$1500,B1130)&gt;N('Settings'!$B$2)),"LONG DAY; ","")&amp;IF(AND(N(A1130)&gt;0,N(J1130)&gt;0,N(J1130)-N(A1130)&gt;N('Settings'!$B$4)),"ENTERED LATE; ","")&amp;IF(AND(N(A1130)&gt;0,K1130="",TODAY()-N(A1130)&gt;=N('Settings'!$B$5)),"NOT APPROVED; ",""))-2)))</f>
        <v/>
      </c>
    </row>
    <row r="1131">
      <c r="A1131" s="6" t="n"/>
      <c r="D1131" s="7" t="n"/>
      <c r="E1131" s="7" t="n"/>
      <c r="J1131" s="6" t="n"/>
      <c r="L1131" s="8" t="n"/>
      <c r="M1131" s="9">
        <f>IF(NOT(OR(A1131&lt;&gt;"",B1131&lt;&gt;"",C1131&lt;&gt;"")),"",IF(N(G1131)&gt;0,N(G1131),IF(AND(AND(D1131&lt;&gt;"",E1131&lt;&gt;""),N(E1131)&gt;N(D1131)),ROUND((N(E1131)-N(D1131))*24-N(F1131)/60,2),"")))</f>
        <v/>
      </c>
      <c r="N1131" s="6">
        <f>IF(N(A1131)=0,"",A1131-WEEKDAY(A1131,3))</f>
        <v/>
      </c>
      <c r="O1131" s="8">
        <f>IF(NOT(OR(A1131&lt;&gt;"",B1131&lt;&gt;"",C1131&lt;&gt;"")),"",IF(IF(N(A1131)=0,"NO DATE; ",IF(A1131&gt;TODAY(),"FUTURE DATE; ",""))&amp;IF(B1131="","NO WORKER; ",IF(COUNTIF('Workers'!$A$2:$A$61,B1131)=0,"WORKER NOT ON WORKERS SHEET; ",""))&amp;IF(C1131="","NO JOB; ",IF(COUNTIF('Jobs'!$A$2:$A$61,C1131)=0,"JOB NOT ON JOBS SHEET; ",""))&amp;IF(AND(N(G1131)=0,AND(D1131&lt;&gt;"",E1131&lt;&gt;""),N(E1131)&lt;=N(D1131)),"END BEFORE START; ",IF(N(M1131)&lt;=0,"NO HOURS; ",""))&amp;IF(AND(N(A1131)&gt;0,B1131&lt;&gt;"",COUNTIFS('Time Entries'!$A$2:$A$1500,A1131,'Time Entries'!$B$2:$B$1500,B1131,'Time Entries'!$C$2:$C$1500,C1131,'Time Entries'!$M$2:$M$1500,M1131)&gt;1),"POSSIBLE DUPLICATE; ","")&amp;IF(AND(N(A1131)&gt;0,B1131&lt;&gt;"",N('Settings'!$B$2)&gt;0,SUMIFS('Time Entries'!$M$2:$M$1500,'Time Entries'!$A$2:$A$1500,A1131,'Time Entries'!$B$2:$B$1500,B1131)&gt;N('Settings'!$B$2)),"LONG DAY; ","")&amp;IF(AND(N(A1131)&gt;0,N(J1131)&gt;0,N(J1131)-N(A1131)&gt;N('Settings'!$B$4)),"ENTERED LATE; ","")&amp;IF(AND(N(A1131)&gt;0,K1131="",TODAY()-N(A1131)&gt;=N('Settings'!$B$5)),"NOT APPROVED; ","")="","",LEFT(IF(N(A1131)=0,"NO DATE; ",IF(A1131&gt;TODAY(),"FUTURE DATE; ",""))&amp;IF(B1131="","NO WORKER; ",IF(COUNTIF('Workers'!$A$2:$A$61,B1131)=0,"WORKER NOT ON WORKERS SHEET; ",""))&amp;IF(C1131="","NO JOB; ",IF(COUNTIF('Jobs'!$A$2:$A$61,C1131)=0,"JOB NOT ON JOBS SHEET; ",""))&amp;IF(AND(N(G1131)=0,AND(D1131&lt;&gt;"",E1131&lt;&gt;""),N(E1131)&lt;=N(D1131)),"END BEFORE START; ",IF(N(M1131)&lt;=0,"NO HOURS; ",""))&amp;IF(AND(N(A1131)&gt;0,B1131&lt;&gt;"",COUNTIFS('Time Entries'!$A$2:$A$1500,A1131,'Time Entries'!$B$2:$B$1500,B1131,'Time Entries'!$C$2:$C$1500,C1131,'Time Entries'!$M$2:$M$1500,M1131)&gt;1),"POSSIBLE DUPLICATE; ","")&amp;IF(AND(N(A1131)&gt;0,B1131&lt;&gt;"",N('Settings'!$B$2)&gt;0,SUMIFS('Time Entries'!$M$2:$M$1500,'Time Entries'!$A$2:$A$1500,A1131,'Time Entries'!$B$2:$B$1500,B1131)&gt;N('Settings'!$B$2)),"LONG DAY; ","")&amp;IF(AND(N(A1131)&gt;0,N(J1131)&gt;0,N(J1131)-N(A1131)&gt;N('Settings'!$B$4)),"ENTERED LATE; ","")&amp;IF(AND(N(A1131)&gt;0,K1131="",TODAY()-N(A1131)&gt;=N('Settings'!$B$5)),"NOT APPROVED; ",""),LEN(IF(N(A1131)=0,"NO DATE; ",IF(A1131&gt;TODAY(),"FUTURE DATE; ",""))&amp;IF(B1131="","NO WORKER; ",IF(COUNTIF('Workers'!$A$2:$A$61,B1131)=0,"WORKER NOT ON WORKERS SHEET; ",""))&amp;IF(C1131="","NO JOB; ",IF(COUNTIF('Jobs'!$A$2:$A$61,C1131)=0,"JOB NOT ON JOBS SHEET; ",""))&amp;IF(AND(N(G1131)=0,AND(D1131&lt;&gt;"",E1131&lt;&gt;""),N(E1131)&lt;=N(D1131)),"END BEFORE START; ",IF(N(M1131)&lt;=0,"NO HOURS; ",""))&amp;IF(AND(N(A1131)&gt;0,B1131&lt;&gt;"",COUNTIFS('Time Entries'!$A$2:$A$1500,A1131,'Time Entries'!$B$2:$B$1500,B1131,'Time Entries'!$C$2:$C$1500,C1131,'Time Entries'!$M$2:$M$1500,M1131)&gt;1),"POSSIBLE DUPLICATE; ","")&amp;IF(AND(N(A1131)&gt;0,B1131&lt;&gt;"",N('Settings'!$B$2)&gt;0,SUMIFS('Time Entries'!$M$2:$M$1500,'Time Entries'!$A$2:$A$1500,A1131,'Time Entries'!$B$2:$B$1500,B1131)&gt;N('Settings'!$B$2)),"LONG DAY; ","")&amp;IF(AND(N(A1131)&gt;0,N(J1131)&gt;0,N(J1131)-N(A1131)&gt;N('Settings'!$B$4)),"ENTERED LATE; ","")&amp;IF(AND(N(A1131)&gt;0,K1131="",TODAY()-N(A1131)&gt;=N('Settings'!$B$5)),"NOT APPROVED; ",""))-2)))</f>
        <v/>
      </c>
    </row>
    <row r="1132">
      <c r="A1132" s="6" t="n"/>
      <c r="D1132" s="7" t="n"/>
      <c r="E1132" s="7" t="n"/>
      <c r="J1132" s="6" t="n"/>
      <c r="L1132" s="8" t="n"/>
      <c r="M1132" s="9">
        <f>IF(NOT(OR(A1132&lt;&gt;"",B1132&lt;&gt;"",C1132&lt;&gt;"")),"",IF(N(G1132)&gt;0,N(G1132),IF(AND(AND(D1132&lt;&gt;"",E1132&lt;&gt;""),N(E1132)&gt;N(D1132)),ROUND((N(E1132)-N(D1132))*24-N(F1132)/60,2),"")))</f>
        <v/>
      </c>
      <c r="N1132" s="6">
        <f>IF(N(A1132)=0,"",A1132-WEEKDAY(A1132,3))</f>
        <v/>
      </c>
      <c r="O1132" s="8">
        <f>IF(NOT(OR(A1132&lt;&gt;"",B1132&lt;&gt;"",C1132&lt;&gt;"")),"",IF(IF(N(A1132)=0,"NO DATE; ",IF(A1132&gt;TODAY(),"FUTURE DATE; ",""))&amp;IF(B1132="","NO WORKER; ",IF(COUNTIF('Workers'!$A$2:$A$61,B1132)=0,"WORKER NOT ON WORKERS SHEET; ",""))&amp;IF(C1132="","NO JOB; ",IF(COUNTIF('Jobs'!$A$2:$A$61,C1132)=0,"JOB NOT ON JOBS SHEET; ",""))&amp;IF(AND(N(G1132)=0,AND(D1132&lt;&gt;"",E1132&lt;&gt;""),N(E1132)&lt;=N(D1132)),"END BEFORE START; ",IF(N(M1132)&lt;=0,"NO HOURS; ",""))&amp;IF(AND(N(A1132)&gt;0,B1132&lt;&gt;"",COUNTIFS('Time Entries'!$A$2:$A$1500,A1132,'Time Entries'!$B$2:$B$1500,B1132,'Time Entries'!$C$2:$C$1500,C1132,'Time Entries'!$M$2:$M$1500,M1132)&gt;1),"POSSIBLE DUPLICATE; ","")&amp;IF(AND(N(A1132)&gt;0,B1132&lt;&gt;"",N('Settings'!$B$2)&gt;0,SUMIFS('Time Entries'!$M$2:$M$1500,'Time Entries'!$A$2:$A$1500,A1132,'Time Entries'!$B$2:$B$1500,B1132)&gt;N('Settings'!$B$2)),"LONG DAY; ","")&amp;IF(AND(N(A1132)&gt;0,N(J1132)&gt;0,N(J1132)-N(A1132)&gt;N('Settings'!$B$4)),"ENTERED LATE; ","")&amp;IF(AND(N(A1132)&gt;0,K1132="",TODAY()-N(A1132)&gt;=N('Settings'!$B$5)),"NOT APPROVED; ","")="","",LEFT(IF(N(A1132)=0,"NO DATE; ",IF(A1132&gt;TODAY(),"FUTURE DATE; ",""))&amp;IF(B1132="","NO WORKER; ",IF(COUNTIF('Workers'!$A$2:$A$61,B1132)=0,"WORKER NOT ON WORKERS SHEET; ",""))&amp;IF(C1132="","NO JOB; ",IF(COUNTIF('Jobs'!$A$2:$A$61,C1132)=0,"JOB NOT ON JOBS SHEET; ",""))&amp;IF(AND(N(G1132)=0,AND(D1132&lt;&gt;"",E1132&lt;&gt;""),N(E1132)&lt;=N(D1132)),"END BEFORE START; ",IF(N(M1132)&lt;=0,"NO HOURS; ",""))&amp;IF(AND(N(A1132)&gt;0,B1132&lt;&gt;"",COUNTIFS('Time Entries'!$A$2:$A$1500,A1132,'Time Entries'!$B$2:$B$1500,B1132,'Time Entries'!$C$2:$C$1500,C1132,'Time Entries'!$M$2:$M$1500,M1132)&gt;1),"POSSIBLE DUPLICATE; ","")&amp;IF(AND(N(A1132)&gt;0,B1132&lt;&gt;"",N('Settings'!$B$2)&gt;0,SUMIFS('Time Entries'!$M$2:$M$1500,'Time Entries'!$A$2:$A$1500,A1132,'Time Entries'!$B$2:$B$1500,B1132)&gt;N('Settings'!$B$2)),"LONG DAY; ","")&amp;IF(AND(N(A1132)&gt;0,N(J1132)&gt;0,N(J1132)-N(A1132)&gt;N('Settings'!$B$4)),"ENTERED LATE; ","")&amp;IF(AND(N(A1132)&gt;0,K1132="",TODAY()-N(A1132)&gt;=N('Settings'!$B$5)),"NOT APPROVED; ",""),LEN(IF(N(A1132)=0,"NO DATE; ",IF(A1132&gt;TODAY(),"FUTURE DATE; ",""))&amp;IF(B1132="","NO WORKER; ",IF(COUNTIF('Workers'!$A$2:$A$61,B1132)=0,"WORKER NOT ON WORKERS SHEET; ",""))&amp;IF(C1132="","NO JOB; ",IF(COUNTIF('Jobs'!$A$2:$A$61,C1132)=0,"JOB NOT ON JOBS SHEET; ",""))&amp;IF(AND(N(G1132)=0,AND(D1132&lt;&gt;"",E1132&lt;&gt;""),N(E1132)&lt;=N(D1132)),"END BEFORE START; ",IF(N(M1132)&lt;=0,"NO HOURS; ",""))&amp;IF(AND(N(A1132)&gt;0,B1132&lt;&gt;"",COUNTIFS('Time Entries'!$A$2:$A$1500,A1132,'Time Entries'!$B$2:$B$1500,B1132,'Time Entries'!$C$2:$C$1500,C1132,'Time Entries'!$M$2:$M$1500,M1132)&gt;1),"POSSIBLE DUPLICATE; ","")&amp;IF(AND(N(A1132)&gt;0,B1132&lt;&gt;"",N('Settings'!$B$2)&gt;0,SUMIFS('Time Entries'!$M$2:$M$1500,'Time Entries'!$A$2:$A$1500,A1132,'Time Entries'!$B$2:$B$1500,B1132)&gt;N('Settings'!$B$2)),"LONG DAY; ","")&amp;IF(AND(N(A1132)&gt;0,N(J1132)&gt;0,N(J1132)-N(A1132)&gt;N('Settings'!$B$4)),"ENTERED LATE; ","")&amp;IF(AND(N(A1132)&gt;0,K1132="",TODAY()-N(A1132)&gt;=N('Settings'!$B$5)),"NOT APPROVED; ",""))-2)))</f>
        <v/>
      </c>
    </row>
    <row r="1133">
      <c r="A1133" s="6" t="n"/>
      <c r="D1133" s="7" t="n"/>
      <c r="E1133" s="7" t="n"/>
      <c r="J1133" s="6" t="n"/>
      <c r="L1133" s="8" t="n"/>
      <c r="M1133" s="9">
        <f>IF(NOT(OR(A1133&lt;&gt;"",B1133&lt;&gt;"",C1133&lt;&gt;"")),"",IF(N(G1133)&gt;0,N(G1133),IF(AND(AND(D1133&lt;&gt;"",E1133&lt;&gt;""),N(E1133)&gt;N(D1133)),ROUND((N(E1133)-N(D1133))*24-N(F1133)/60,2),"")))</f>
        <v/>
      </c>
      <c r="N1133" s="6">
        <f>IF(N(A1133)=0,"",A1133-WEEKDAY(A1133,3))</f>
        <v/>
      </c>
      <c r="O1133" s="8">
        <f>IF(NOT(OR(A1133&lt;&gt;"",B1133&lt;&gt;"",C1133&lt;&gt;"")),"",IF(IF(N(A1133)=0,"NO DATE; ",IF(A1133&gt;TODAY(),"FUTURE DATE; ",""))&amp;IF(B1133="","NO WORKER; ",IF(COUNTIF('Workers'!$A$2:$A$61,B1133)=0,"WORKER NOT ON WORKERS SHEET; ",""))&amp;IF(C1133="","NO JOB; ",IF(COUNTIF('Jobs'!$A$2:$A$61,C1133)=0,"JOB NOT ON JOBS SHEET; ",""))&amp;IF(AND(N(G1133)=0,AND(D1133&lt;&gt;"",E1133&lt;&gt;""),N(E1133)&lt;=N(D1133)),"END BEFORE START; ",IF(N(M1133)&lt;=0,"NO HOURS; ",""))&amp;IF(AND(N(A1133)&gt;0,B1133&lt;&gt;"",COUNTIFS('Time Entries'!$A$2:$A$1500,A1133,'Time Entries'!$B$2:$B$1500,B1133,'Time Entries'!$C$2:$C$1500,C1133,'Time Entries'!$M$2:$M$1500,M1133)&gt;1),"POSSIBLE DUPLICATE; ","")&amp;IF(AND(N(A1133)&gt;0,B1133&lt;&gt;"",N('Settings'!$B$2)&gt;0,SUMIFS('Time Entries'!$M$2:$M$1500,'Time Entries'!$A$2:$A$1500,A1133,'Time Entries'!$B$2:$B$1500,B1133)&gt;N('Settings'!$B$2)),"LONG DAY; ","")&amp;IF(AND(N(A1133)&gt;0,N(J1133)&gt;0,N(J1133)-N(A1133)&gt;N('Settings'!$B$4)),"ENTERED LATE; ","")&amp;IF(AND(N(A1133)&gt;0,K1133="",TODAY()-N(A1133)&gt;=N('Settings'!$B$5)),"NOT APPROVED; ","")="","",LEFT(IF(N(A1133)=0,"NO DATE; ",IF(A1133&gt;TODAY(),"FUTURE DATE; ",""))&amp;IF(B1133="","NO WORKER; ",IF(COUNTIF('Workers'!$A$2:$A$61,B1133)=0,"WORKER NOT ON WORKERS SHEET; ",""))&amp;IF(C1133="","NO JOB; ",IF(COUNTIF('Jobs'!$A$2:$A$61,C1133)=0,"JOB NOT ON JOBS SHEET; ",""))&amp;IF(AND(N(G1133)=0,AND(D1133&lt;&gt;"",E1133&lt;&gt;""),N(E1133)&lt;=N(D1133)),"END BEFORE START; ",IF(N(M1133)&lt;=0,"NO HOURS; ",""))&amp;IF(AND(N(A1133)&gt;0,B1133&lt;&gt;"",COUNTIFS('Time Entries'!$A$2:$A$1500,A1133,'Time Entries'!$B$2:$B$1500,B1133,'Time Entries'!$C$2:$C$1500,C1133,'Time Entries'!$M$2:$M$1500,M1133)&gt;1),"POSSIBLE DUPLICATE; ","")&amp;IF(AND(N(A1133)&gt;0,B1133&lt;&gt;"",N('Settings'!$B$2)&gt;0,SUMIFS('Time Entries'!$M$2:$M$1500,'Time Entries'!$A$2:$A$1500,A1133,'Time Entries'!$B$2:$B$1500,B1133)&gt;N('Settings'!$B$2)),"LONG DAY; ","")&amp;IF(AND(N(A1133)&gt;0,N(J1133)&gt;0,N(J1133)-N(A1133)&gt;N('Settings'!$B$4)),"ENTERED LATE; ","")&amp;IF(AND(N(A1133)&gt;0,K1133="",TODAY()-N(A1133)&gt;=N('Settings'!$B$5)),"NOT APPROVED; ",""),LEN(IF(N(A1133)=0,"NO DATE; ",IF(A1133&gt;TODAY(),"FUTURE DATE; ",""))&amp;IF(B1133="","NO WORKER; ",IF(COUNTIF('Workers'!$A$2:$A$61,B1133)=0,"WORKER NOT ON WORKERS SHEET; ",""))&amp;IF(C1133="","NO JOB; ",IF(COUNTIF('Jobs'!$A$2:$A$61,C1133)=0,"JOB NOT ON JOBS SHEET; ",""))&amp;IF(AND(N(G1133)=0,AND(D1133&lt;&gt;"",E1133&lt;&gt;""),N(E1133)&lt;=N(D1133)),"END BEFORE START; ",IF(N(M1133)&lt;=0,"NO HOURS; ",""))&amp;IF(AND(N(A1133)&gt;0,B1133&lt;&gt;"",COUNTIFS('Time Entries'!$A$2:$A$1500,A1133,'Time Entries'!$B$2:$B$1500,B1133,'Time Entries'!$C$2:$C$1500,C1133,'Time Entries'!$M$2:$M$1500,M1133)&gt;1),"POSSIBLE DUPLICATE; ","")&amp;IF(AND(N(A1133)&gt;0,B1133&lt;&gt;"",N('Settings'!$B$2)&gt;0,SUMIFS('Time Entries'!$M$2:$M$1500,'Time Entries'!$A$2:$A$1500,A1133,'Time Entries'!$B$2:$B$1500,B1133)&gt;N('Settings'!$B$2)),"LONG DAY; ","")&amp;IF(AND(N(A1133)&gt;0,N(J1133)&gt;0,N(J1133)-N(A1133)&gt;N('Settings'!$B$4)),"ENTERED LATE; ","")&amp;IF(AND(N(A1133)&gt;0,K1133="",TODAY()-N(A1133)&gt;=N('Settings'!$B$5)),"NOT APPROVED; ",""))-2)))</f>
        <v/>
      </c>
    </row>
    <row r="1134">
      <c r="A1134" s="6" t="n"/>
      <c r="D1134" s="7" t="n"/>
      <c r="E1134" s="7" t="n"/>
      <c r="J1134" s="6" t="n"/>
      <c r="L1134" s="8" t="n"/>
      <c r="M1134" s="9">
        <f>IF(NOT(OR(A1134&lt;&gt;"",B1134&lt;&gt;"",C1134&lt;&gt;"")),"",IF(N(G1134)&gt;0,N(G1134),IF(AND(AND(D1134&lt;&gt;"",E1134&lt;&gt;""),N(E1134)&gt;N(D1134)),ROUND((N(E1134)-N(D1134))*24-N(F1134)/60,2),"")))</f>
        <v/>
      </c>
      <c r="N1134" s="6">
        <f>IF(N(A1134)=0,"",A1134-WEEKDAY(A1134,3))</f>
        <v/>
      </c>
      <c r="O1134" s="8">
        <f>IF(NOT(OR(A1134&lt;&gt;"",B1134&lt;&gt;"",C1134&lt;&gt;"")),"",IF(IF(N(A1134)=0,"NO DATE; ",IF(A1134&gt;TODAY(),"FUTURE DATE; ",""))&amp;IF(B1134="","NO WORKER; ",IF(COUNTIF('Workers'!$A$2:$A$61,B1134)=0,"WORKER NOT ON WORKERS SHEET; ",""))&amp;IF(C1134="","NO JOB; ",IF(COUNTIF('Jobs'!$A$2:$A$61,C1134)=0,"JOB NOT ON JOBS SHEET; ",""))&amp;IF(AND(N(G1134)=0,AND(D1134&lt;&gt;"",E1134&lt;&gt;""),N(E1134)&lt;=N(D1134)),"END BEFORE START; ",IF(N(M1134)&lt;=0,"NO HOURS; ",""))&amp;IF(AND(N(A1134)&gt;0,B1134&lt;&gt;"",COUNTIFS('Time Entries'!$A$2:$A$1500,A1134,'Time Entries'!$B$2:$B$1500,B1134,'Time Entries'!$C$2:$C$1500,C1134,'Time Entries'!$M$2:$M$1500,M1134)&gt;1),"POSSIBLE DUPLICATE; ","")&amp;IF(AND(N(A1134)&gt;0,B1134&lt;&gt;"",N('Settings'!$B$2)&gt;0,SUMIFS('Time Entries'!$M$2:$M$1500,'Time Entries'!$A$2:$A$1500,A1134,'Time Entries'!$B$2:$B$1500,B1134)&gt;N('Settings'!$B$2)),"LONG DAY; ","")&amp;IF(AND(N(A1134)&gt;0,N(J1134)&gt;0,N(J1134)-N(A1134)&gt;N('Settings'!$B$4)),"ENTERED LATE; ","")&amp;IF(AND(N(A1134)&gt;0,K1134="",TODAY()-N(A1134)&gt;=N('Settings'!$B$5)),"NOT APPROVED; ","")="","",LEFT(IF(N(A1134)=0,"NO DATE; ",IF(A1134&gt;TODAY(),"FUTURE DATE; ",""))&amp;IF(B1134="","NO WORKER; ",IF(COUNTIF('Workers'!$A$2:$A$61,B1134)=0,"WORKER NOT ON WORKERS SHEET; ",""))&amp;IF(C1134="","NO JOB; ",IF(COUNTIF('Jobs'!$A$2:$A$61,C1134)=0,"JOB NOT ON JOBS SHEET; ",""))&amp;IF(AND(N(G1134)=0,AND(D1134&lt;&gt;"",E1134&lt;&gt;""),N(E1134)&lt;=N(D1134)),"END BEFORE START; ",IF(N(M1134)&lt;=0,"NO HOURS; ",""))&amp;IF(AND(N(A1134)&gt;0,B1134&lt;&gt;"",COUNTIFS('Time Entries'!$A$2:$A$1500,A1134,'Time Entries'!$B$2:$B$1500,B1134,'Time Entries'!$C$2:$C$1500,C1134,'Time Entries'!$M$2:$M$1500,M1134)&gt;1),"POSSIBLE DUPLICATE; ","")&amp;IF(AND(N(A1134)&gt;0,B1134&lt;&gt;"",N('Settings'!$B$2)&gt;0,SUMIFS('Time Entries'!$M$2:$M$1500,'Time Entries'!$A$2:$A$1500,A1134,'Time Entries'!$B$2:$B$1500,B1134)&gt;N('Settings'!$B$2)),"LONG DAY; ","")&amp;IF(AND(N(A1134)&gt;0,N(J1134)&gt;0,N(J1134)-N(A1134)&gt;N('Settings'!$B$4)),"ENTERED LATE; ","")&amp;IF(AND(N(A1134)&gt;0,K1134="",TODAY()-N(A1134)&gt;=N('Settings'!$B$5)),"NOT APPROVED; ",""),LEN(IF(N(A1134)=0,"NO DATE; ",IF(A1134&gt;TODAY(),"FUTURE DATE; ",""))&amp;IF(B1134="","NO WORKER; ",IF(COUNTIF('Workers'!$A$2:$A$61,B1134)=0,"WORKER NOT ON WORKERS SHEET; ",""))&amp;IF(C1134="","NO JOB; ",IF(COUNTIF('Jobs'!$A$2:$A$61,C1134)=0,"JOB NOT ON JOBS SHEET; ",""))&amp;IF(AND(N(G1134)=0,AND(D1134&lt;&gt;"",E1134&lt;&gt;""),N(E1134)&lt;=N(D1134)),"END BEFORE START; ",IF(N(M1134)&lt;=0,"NO HOURS; ",""))&amp;IF(AND(N(A1134)&gt;0,B1134&lt;&gt;"",COUNTIFS('Time Entries'!$A$2:$A$1500,A1134,'Time Entries'!$B$2:$B$1500,B1134,'Time Entries'!$C$2:$C$1500,C1134,'Time Entries'!$M$2:$M$1500,M1134)&gt;1),"POSSIBLE DUPLICATE; ","")&amp;IF(AND(N(A1134)&gt;0,B1134&lt;&gt;"",N('Settings'!$B$2)&gt;0,SUMIFS('Time Entries'!$M$2:$M$1500,'Time Entries'!$A$2:$A$1500,A1134,'Time Entries'!$B$2:$B$1500,B1134)&gt;N('Settings'!$B$2)),"LONG DAY; ","")&amp;IF(AND(N(A1134)&gt;0,N(J1134)&gt;0,N(J1134)-N(A1134)&gt;N('Settings'!$B$4)),"ENTERED LATE; ","")&amp;IF(AND(N(A1134)&gt;0,K1134="",TODAY()-N(A1134)&gt;=N('Settings'!$B$5)),"NOT APPROVED; ",""))-2)))</f>
        <v/>
      </c>
    </row>
    <row r="1135">
      <c r="A1135" s="6" t="n"/>
      <c r="D1135" s="7" t="n"/>
      <c r="E1135" s="7" t="n"/>
      <c r="J1135" s="6" t="n"/>
      <c r="L1135" s="8" t="n"/>
      <c r="M1135" s="9">
        <f>IF(NOT(OR(A1135&lt;&gt;"",B1135&lt;&gt;"",C1135&lt;&gt;"")),"",IF(N(G1135)&gt;0,N(G1135),IF(AND(AND(D1135&lt;&gt;"",E1135&lt;&gt;""),N(E1135)&gt;N(D1135)),ROUND((N(E1135)-N(D1135))*24-N(F1135)/60,2),"")))</f>
        <v/>
      </c>
      <c r="N1135" s="6">
        <f>IF(N(A1135)=0,"",A1135-WEEKDAY(A1135,3))</f>
        <v/>
      </c>
      <c r="O1135" s="8">
        <f>IF(NOT(OR(A1135&lt;&gt;"",B1135&lt;&gt;"",C1135&lt;&gt;"")),"",IF(IF(N(A1135)=0,"NO DATE; ",IF(A1135&gt;TODAY(),"FUTURE DATE; ",""))&amp;IF(B1135="","NO WORKER; ",IF(COUNTIF('Workers'!$A$2:$A$61,B1135)=0,"WORKER NOT ON WORKERS SHEET; ",""))&amp;IF(C1135="","NO JOB; ",IF(COUNTIF('Jobs'!$A$2:$A$61,C1135)=0,"JOB NOT ON JOBS SHEET; ",""))&amp;IF(AND(N(G1135)=0,AND(D1135&lt;&gt;"",E1135&lt;&gt;""),N(E1135)&lt;=N(D1135)),"END BEFORE START; ",IF(N(M1135)&lt;=0,"NO HOURS; ",""))&amp;IF(AND(N(A1135)&gt;0,B1135&lt;&gt;"",COUNTIFS('Time Entries'!$A$2:$A$1500,A1135,'Time Entries'!$B$2:$B$1500,B1135,'Time Entries'!$C$2:$C$1500,C1135,'Time Entries'!$M$2:$M$1500,M1135)&gt;1),"POSSIBLE DUPLICATE; ","")&amp;IF(AND(N(A1135)&gt;0,B1135&lt;&gt;"",N('Settings'!$B$2)&gt;0,SUMIFS('Time Entries'!$M$2:$M$1500,'Time Entries'!$A$2:$A$1500,A1135,'Time Entries'!$B$2:$B$1500,B1135)&gt;N('Settings'!$B$2)),"LONG DAY; ","")&amp;IF(AND(N(A1135)&gt;0,N(J1135)&gt;0,N(J1135)-N(A1135)&gt;N('Settings'!$B$4)),"ENTERED LATE; ","")&amp;IF(AND(N(A1135)&gt;0,K1135="",TODAY()-N(A1135)&gt;=N('Settings'!$B$5)),"NOT APPROVED; ","")="","",LEFT(IF(N(A1135)=0,"NO DATE; ",IF(A1135&gt;TODAY(),"FUTURE DATE; ",""))&amp;IF(B1135="","NO WORKER; ",IF(COUNTIF('Workers'!$A$2:$A$61,B1135)=0,"WORKER NOT ON WORKERS SHEET; ",""))&amp;IF(C1135="","NO JOB; ",IF(COUNTIF('Jobs'!$A$2:$A$61,C1135)=0,"JOB NOT ON JOBS SHEET; ",""))&amp;IF(AND(N(G1135)=0,AND(D1135&lt;&gt;"",E1135&lt;&gt;""),N(E1135)&lt;=N(D1135)),"END BEFORE START; ",IF(N(M1135)&lt;=0,"NO HOURS; ",""))&amp;IF(AND(N(A1135)&gt;0,B1135&lt;&gt;"",COUNTIFS('Time Entries'!$A$2:$A$1500,A1135,'Time Entries'!$B$2:$B$1500,B1135,'Time Entries'!$C$2:$C$1500,C1135,'Time Entries'!$M$2:$M$1500,M1135)&gt;1),"POSSIBLE DUPLICATE; ","")&amp;IF(AND(N(A1135)&gt;0,B1135&lt;&gt;"",N('Settings'!$B$2)&gt;0,SUMIFS('Time Entries'!$M$2:$M$1500,'Time Entries'!$A$2:$A$1500,A1135,'Time Entries'!$B$2:$B$1500,B1135)&gt;N('Settings'!$B$2)),"LONG DAY; ","")&amp;IF(AND(N(A1135)&gt;0,N(J1135)&gt;0,N(J1135)-N(A1135)&gt;N('Settings'!$B$4)),"ENTERED LATE; ","")&amp;IF(AND(N(A1135)&gt;0,K1135="",TODAY()-N(A1135)&gt;=N('Settings'!$B$5)),"NOT APPROVED; ",""),LEN(IF(N(A1135)=0,"NO DATE; ",IF(A1135&gt;TODAY(),"FUTURE DATE; ",""))&amp;IF(B1135="","NO WORKER; ",IF(COUNTIF('Workers'!$A$2:$A$61,B1135)=0,"WORKER NOT ON WORKERS SHEET; ",""))&amp;IF(C1135="","NO JOB; ",IF(COUNTIF('Jobs'!$A$2:$A$61,C1135)=0,"JOB NOT ON JOBS SHEET; ",""))&amp;IF(AND(N(G1135)=0,AND(D1135&lt;&gt;"",E1135&lt;&gt;""),N(E1135)&lt;=N(D1135)),"END BEFORE START; ",IF(N(M1135)&lt;=0,"NO HOURS; ",""))&amp;IF(AND(N(A1135)&gt;0,B1135&lt;&gt;"",COUNTIFS('Time Entries'!$A$2:$A$1500,A1135,'Time Entries'!$B$2:$B$1500,B1135,'Time Entries'!$C$2:$C$1500,C1135,'Time Entries'!$M$2:$M$1500,M1135)&gt;1),"POSSIBLE DUPLICATE; ","")&amp;IF(AND(N(A1135)&gt;0,B1135&lt;&gt;"",N('Settings'!$B$2)&gt;0,SUMIFS('Time Entries'!$M$2:$M$1500,'Time Entries'!$A$2:$A$1500,A1135,'Time Entries'!$B$2:$B$1500,B1135)&gt;N('Settings'!$B$2)),"LONG DAY; ","")&amp;IF(AND(N(A1135)&gt;0,N(J1135)&gt;0,N(J1135)-N(A1135)&gt;N('Settings'!$B$4)),"ENTERED LATE; ","")&amp;IF(AND(N(A1135)&gt;0,K1135="",TODAY()-N(A1135)&gt;=N('Settings'!$B$5)),"NOT APPROVED; ",""))-2)))</f>
        <v/>
      </c>
    </row>
    <row r="1136">
      <c r="A1136" s="6" t="n"/>
      <c r="D1136" s="7" t="n"/>
      <c r="E1136" s="7" t="n"/>
      <c r="J1136" s="6" t="n"/>
      <c r="L1136" s="8" t="n"/>
      <c r="M1136" s="9">
        <f>IF(NOT(OR(A1136&lt;&gt;"",B1136&lt;&gt;"",C1136&lt;&gt;"")),"",IF(N(G1136)&gt;0,N(G1136),IF(AND(AND(D1136&lt;&gt;"",E1136&lt;&gt;""),N(E1136)&gt;N(D1136)),ROUND((N(E1136)-N(D1136))*24-N(F1136)/60,2),"")))</f>
        <v/>
      </c>
      <c r="N1136" s="6">
        <f>IF(N(A1136)=0,"",A1136-WEEKDAY(A1136,3))</f>
        <v/>
      </c>
      <c r="O1136" s="8">
        <f>IF(NOT(OR(A1136&lt;&gt;"",B1136&lt;&gt;"",C1136&lt;&gt;"")),"",IF(IF(N(A1136)=0,"NO DATE; ",IF(A1136&gt;TODAY(),"FUTURE DATE; ",""))&amp;IF(B1136="","NO WORKER; ",IF(COUNTIF('Workers'!$A$2:$A$61,B1136)=0,"WORKER NOT ON WORKERS SHEET; ",""))&amp;IF(C1136="","NO JOB; ",IF(COUNTIF('Jobs'!$A$2:$A$61,C1136)=0,"JOB NOT ON JOBS SHEET; ",""))&amp;IF(AND(N(G1136)=0,AND(D1136&lt;&gt;"",E1136&lt;&gt;""),N(E1136)&lt;=N(D1136)),"END BEFORE START; ",IF(N(M1136)&lt;=0,"NO HOURS; ",""))&amp;IF(AND(N(A1136)&gt;0,B1136&lt;&gt;"",COUNTIFS('Time Entries'!$A$2:$A$1500,A1136,'Time Entries'!$B$2:$B$1500,B1136,'Time Entries'!$C$2:$C$1500,C1136,'Time Entries'!$M$2:$M$1500,M1136)&gt;1),"POSSIBLE DUPLICATE; ","")&amp;IF(AND(N(A1136)&gt;0,B1136&lt;&gt;"",N('Settings'!$B$2)&gt;0,SUMIFS('Time Entries'!$M$2:$M$1500,'Time Entries'!$A$2:$A$1500,A1136,'Time Entries'!$B$2:$B$1500,B1136)&gt;N('Settings'!$B$2)),"LONG DAY; ","")&amp;IF(AND(N(A1136)&gt;0,N(J1136)&gt;0,N(J1136)-N(A1136)&gt;N('Settings'!$B$4)),"ENTERED LATE; ","")&amp;IF(AND(N(A1136)&gt;0,K1136="",TODAY()-N(A1136)&gt;=N('Settings'!$B$5)),"NOT APPROVED; ","")="","",LEFT(IF(N(A1136)=0,"NO DATE; ",IF(A1136&gt;TODAY(),"FUTURE DATE; ",""))&amp;IF(B1136="","NO WORKER; ",IF(COUNTIF('Workers'!$A$2:$A$61,B1136)=0,"WORKER NOT ON WORKERS SHEET; ",""))&amp;IF(C1136="","NO JOB; ",IF(COUNTIF('Jobs'!$A$2:$A$61,C1136)=0,"JOB NOT ON JOBS SHEET; ",""))&amp;IF(AND(N(G1136)=0,AND(D1136&lt;&gt;"",E1136&lt;&gt;""),N(E1136)&lt;=N(D1136)),"END BEFORE START; ",IF(N(M1136)&lt;=0,"NO HOURS; ",""))&amp;IF(AND(N(A1136)&gt;0,B1136&lt;&gt;"",COUNTIFS('Time Entries'!$A$2:$A$1500,A1136,'Time Entries'!$B$2:$B$1500,B1136,'Time Entries'!$C$2:$C$1500,C1136,'Time Entries'!$M$2:$M$1500,M1136)&gt;1),"POSSIBLE DUPLICATE; ","")&amp;IF(AND(N(A1136)&gt;0,B1136&lt;&gt;"",N('Settings'!$B$2)&gt;0,SUMIFS('Time Entries'!$M$2:$M$1500,'Time Entries'!$A$2:$A$1500,A1136,'Time Entries'!$B$2:$B$1500,B1136)&gt;N('Settings'!$B$2)),"LONG DAY; ","")&amp;IF(AND(N(A1136)&gt;0,N(J1136)&gt;0,N(J1136)-N(A1136)&gt;N('Settings'!$B$4)),"ENTERED LATE; ","")&amp;IF(AND(N(A1136)&gt;0,K1136="",TODAY()-N(A1136)&gt;=N('Settings'!$B$5)),"NOT APPROVED; ",""),LEN(IF(N(A1136)=0,"NO DATE; ",IF(A1136&gt;TODAY(),"FUTURE DATE; ",""))&amp;IF(B1136="","NO WORKER; ",IF(COUNTIF('Workers'!$A$2:$A$61,B1136)=0,"WORKER NOT ON WORKERS SHEET; ",""))&amp;IF(C1136="","NO JOB; ",IF(COUNTIF('Jobs'!$A$2:$A$61,C1136)=0,"JOB NOT ON JOBS SHEET; ",""))&amp;IF(AND(N(G1136)=0,AND(D1136&lt;&gt;"",E1136&lt;&gt;""),N(E1136)&lt;=N(D1136)),"END BEFORE START; ",IF(N(M1136)&lt;=0,"NO HOURS; ",""))&amp;IF(AND(N(A1136)&gt;0,B1136&lt;&gt;"",COUNTIFS('Time Entries'!$A$2:$A$1500,A1136,'Time Entries'!$B$2:$B$1500,B1136,'Time Entries'!$C$2:$C$1500,C1136,'Time Entries'!$M$2:$M$1500,M1136)&gt;1),"POSSIBLE DUPLICATE; ","")&amp;IF(AND(N(A1136)&gt;0,B1136&lt;&gt;"",N('Settings'!$B$2)&gt;0,SUMIFS('Time Entries'!$M$2:$M$1500,'Time Entries'!$A$2:$A$1500,A1136,'Time Entries'!$B$2:$B$1500,B1136)&gt;N('Settings'!$B$2)),"LONG DAY; ","")&amp;IF(AND(N(A1136)&gt;0,N(J1136)&gt;0,N(J1136)-N(A1136)&gt;N('Settings'!$B$4)),"ENTERED LATE; ","")&amp;IF(AND(N(A1136)&gt;0,K1136="",TODAY()-N(A1136)&gt;=N('Settings'!$B$5)),"NOT APPROVED; ",""))-2)))</f>
        <v/>
      </c>
    </row>
    <row r="1137">
      <c r="A1137" s="6" t="n"/>
      <c r="D1137" s="7" t="n"/>
      <c r="E1137" s="7" t="n"/>
      <c r="J1137" s="6" t="n"/>
      <c r="L1137" s="8" t="n"/>
      <c r="M1137" s="9">
        <f>IF(NOT(OR(A1137&lt;&gt;"",B1137&lt;&gt;"",C1137&lt;&gt;"")),"",IF(N(G1137)&gt;0,N(G1137),IF(AND(AND(D1137&lt;&gt;"",E1137&lt;&gt;""),N(E1137)&gt;N(D1137)),ROUND((N(E1137)-N(D1137))*24-N(F1137)/60,2),"")))</f>
        <v/>
      </c>
      <c r="N1137" s="6">
        <f>IF(N(A1137)=0,"",A1137-WEEKDAY(A1137,3))</f>
        <v/>
      </c>
      <c r="O1137" s="8">
        <f>IF(NOT(OR(A1137&lt;&gt;"",B1137&lt;&gt;"",C1137&lt;&gt;"")),"",IF(IF(N(A1137)=0,"NO DATE; ",IF(A1137&gt;TODAY(),"FUTURE DATE; ",""))&amp;IF(B1137="","NO WORKER; ",IF(COUNTIF('Workers'!$A$2:$A$61,B1137)=0,"WORKER NOT ON WORKERS SHEET; ",""))&amp;IF(C1137="","NO JOB; ",IF(COUNTIF('Jobs'!$A$2:$A$61,C1137)=0,"JOB NOT ON JOBS SHEET; ",""))&amp;IF(AND(N(G1137)=0,AND(D1137&lt;&gt;"",E1137&lt;&gt;""),N(E1137)&lt;=N(D1137)),"END BEFORE START; ",IF(N(M1137)&lt;=0,"NO HOURS; ",""))&amp;IF(AND(N(A1137)&gt;0,B1137&lt;&gt;"",COUNTIFS('Time Entries'!$A$2:$A$1500,A1137,'Time Entries'!$B$2:$B$1500,B1137,'Time Entries'!$C$2:$C$1500,C1137,'Time Entries'!$M$2:$M$1500,M1137)&gt;1),"POSSIBLE DUPLICATE; ","")&amp;IF(AND(N(A1137)&gt;0,B1137&lt;&gt;"",N('Settings'!$B$2)&gt;0,SUMIFS('Time Entries'!$M$2:$M$1500,'Time Entries'!$A$2:$A$1500,A1137,'Time Entries'!$B$2:$B$1500,B1137)&gt;N('Settings'!$B$2)),"LONG DAY; ","")&amp;IF(AND(N(A1137)&gt;0,N(J1137)&gt;0,N(J1137)-N(A1137)&gt;N('Settings'!$B$4)),"ENTERED LATE; ","")&amp;IF(AND(N(A1137)&gt;0,K1137="",TODAY()-N(A1137)&gt;=N('Settings'!$B$5)),"NOT APPROVED; ","")="","",LEFT(IF(N(A1137)=0,"NO DATE; ",IF(A1137&gt;TODAY(),"FUTURE DATE; ",""))&amp;IF(B1137="","NO WORKER; ",IF(COUNTIF('Workers'!$A$2:$A$61,B1137)=0,"WORKER NOT ON WORKERS SHEET; ",""))&amp;IF(C1137="","NO JOB; ",IF(COUNTIF('Jobs'!$A$2:$A$61,C1137)=0,"JOB NOT ON JOBS SHEET; ",""))&amp;IF(AND(N(G1137)=0,AND(D1137&lt;&gt;"",E1137&lt;&gt;""),N(E1137)&lt;=N(D1137)),"END BEFORE START; ",IF(N(M1137)&lt;=0,"NO HOURS; ",""))&amp;IF(AND(N(A1137)&gt;0,B1137&lt;&gt;"",COUNTIFS('Time Entries'!$A$2:$A$1500,A1137,'Time Entries'!$B$2:$B$1500,B1137,'Time Entries'!$C$2:$C$1500,C1137,'Time Entries'!$M$2:$M$1500,M1137)&gt;1),"POSSIBLE DUPLICATE; ","")&amp;IF(AND(N(A1137)&gt;0,B1137&lt;&gt;"",N('Settings'!$B$2)&gt;0,SUMIFS('Time Entries'!$M$2:$M$1500,'Time Entries'!$A$2:$A$1500,A1137,'Time Entries'!$B$2:$B$1500,B1137)&gt;N('Settings'!$B$2)),"LONG DAY; ","")&amp;IF(AND(N(A1137)&gt;0,N(J1137)&gt;0,N(J1137)-N(A1137)&gt;N('Settings'!$B$4)),"ENTERED LATE; ","")&amp;IF(AND(N(A1137)&gt;0,K1137="",TODAY()-N(A1137)&gt;=N('Settings'!$B$5)),"NOT APPROVED; ",""),LEN(IF(N(A1137)=0,"NO DATE; ",IF(A1137&gt;TODAY(),"FUTURE DATE; ",""))&amp;IF(B1137="","NO WORKER; ",IF(COUNTIF('Workers'!$A$2:$A$61,B1137)=0,"WORKER NOT ON WORKERS SHEET; ",""))&amp;IF(C1137="","NO JOB; ",IF(COUNTIF('Jobs'!$A$2:$A$61,C1137)=0,"JOB NOT ON JOBS SHEET; ",""))&amp;IF(AND(N(G1137)=0,AND(D1137&lt;&gt;"",E1137&lt;&gt;""),N(E1137)&lt;=N(D1137)),"END BEFORE START; ",IF(N(M1137)&lt;=0,"NO HOURS; ",""))&amp;IF(AND(N(A1137)&gt;0,B1137&lt;&gt;"",COUNTIFS('Time Entries'!$A$2:$A$1500,A1137,'Time Entries'!$B$2:$B$1500,B1137,'Time Entries'!$C$2:$C$1500,C1137,'Time Entries'!$M$2:$M$1500,M1137)&gt;1),"POSSIBLE DUPLICATE; ","")&amp;IF(AND(N(A1137)&gt;0,B1137&lt;&gt;"",N('Settings'!$B$2)&gt;0,SUMIFS('Time Entries'!$M$2:$M$1500,'Time Entries'!$A$2:$A$1500,A1137,'Time Entries'!$B$2:$B$1500,B1137)&gt;N('Settings'!$B$2)),"LONG DAY; ","")&amp;IF(AND(N(A1137)&gt;0,N(J1137)&gt;0,N(J1137)-N(A1137)&gt;N('Settings'!$B$4)),"ENTERED LATE; ","")&amp;IF(AND(N(A1137)&gt;0,K1137="",TODAY()-N(A1137)&gt;=N('Settings'!$B$5)),"NOT APPROVED; ",""))-2)))</f>
        <v/>
      </c>
    </row>
    <row r="1138">
      <c r="A1138" s="6" t="n"/>
      <c r="D1138" s="7" t="n"/>
      <c r="E1138" s="7" t="n"/>
      <c r="J1138" s="6" t="n"/>
      <c r="L1138" s="8" t="n"/>
      <c r="M1138" s="9">
        <f>IF(NOT(OR(A1138&lt;&gt;"",B1138&lt;&gt;"",C1138&lt;&gt;"")),"",IF(N(G1138)&gt;0,N(G1138),IF(AND(AND(D1138&lt;&gt;"",E1138&lt;&gt;""),N(E1138)&gt;N(D1138)),ROUND((N(E1138)-N(D1138))*24-N(F1138)/60,2),"")))</f>
        <v/>
      </c>
      <c r="N1138" s="6">
        <f>IF(N(A1138)=0,"",A1138-WEEKDAY(A1138,3))</f>
        <v/>
      </c>
      <c r="O1138" s="8">
        <f>IF(NOT(OR(A1138&lt;&gt;"",B1138&lt;&gt;"",C1138&lt;&gt;"")),"",IF(IF(N(A1138)=0,"NO DATE; ",IF(A1138&gt;TODAY(),"FUTURE DATE; ",""))&amp;IF(B1138="","NO WORKER; ",IF(COUNTIF('Workers'!$A$2:$A$61,B1138)=0,"WORKER NOT ON WORKERS SHEET; ",""))&amp;IF(C1138="","NO JOB; ",IF(COUNTIF('Jobs'!$A$2:$A$61,C1138)=0,"JOB NOT ON JOBS SHEET; ",""))&amp;IF(AND(N(G1138)=0,AND(D1138&lt;&gt;"",E1138&lt;&gt;""),N(E1138)&lt;=N(D1138)),"END BEFORE START; ",IF(N(M1138)&lt;=0,"NO HOURS; ",""))&amp;IF(AND(N(A1138)&gt;0,B1138&lt;&gt;"",COUNTIFS('Time Entries'!$A$2:$A$1500,A1138,'Time Entries'!$B$2:$B$1500,B1138,'Time Entries'!$C$2:$C$1500,C1138,'Time Entries'!$M$2:$M$1500,M1138)&gt;1),"POSSIBLE DUPLICATE; ","")&amp;IF(AND(N(A1138)&gt;0,B1138&lt;&gt;"",N('Settings'!$B$2)&gt;0,SUMIFS('Time Entries'!$M$2:$M$1500,'Time Entries'!$A$2:$A$1500,A1138,'Time Entries'!$B$2:$B$1500,B1138)&gt;N('Settings'!$B$2)),"LONG DAY; ","")&amp;IF(AND(N(A1138)&gt;0,N(J1138)&gt;0,N(J1138)-N(A1138)&gt;N('Settings'!$B$4)),"ENTERED LATE; ","")&amp;IF(AND(N(A1138)&gt;0,K1138="",TODAY()-N(A1138)&gt;=N('Settings'!$B$5)),"NOT APPROVED; ","")="","",LEFT(IF(N(A1138)=0,"NO DATE; ",IF(A1138&gt;TODAY(),"FUTURE DATE; ",""))&amp;IF(B1138="","NO WORKER; ",IF(COUNTIF('Workers'!$A$2:$A$61,B1138)=0,"WORKER NOT ON WORKERS SHEET; ",""))&amp;IF(C1138="","NO JOB; ",IF(COUNTIF('Jobs'!$A$2:$A$61,C1138)=0,"JOB NOT ON JOBS SHEET; ",""))&amp;IF(AND(N(G1138)=0,AND(D1138&lt;&gt;"",E1138&lt;&gt;""),N(E1138)&lt;=N(D1138)),"END BEFORE START; ",IF(N(M1138)&lt;=0,"NO HOURS; ",""))&amp;IF(AND(N(A1138)&gt;0,B1138&lt;&gt;"",COUNTIFS('Time Entries'!$A$2:$A$1500,A1138,'Time Entries'!$B$2:$B$1500,B1138,'Time Entries'!$C$2:$C$1500,C1138,'Time Entries'!$M$2:$M$1500,M1138)&gt;1),"POSSIBLE DUPLICATE; ","")&amp;IF(AND(N(A1138)&gt;0,B1138&lt;&gt;"",N('Settings'!$B$2)&gt;0,SUMIFS('Time Entries'!$M$2:$M$1500,'Time Entries'!$A$2:$A$1500,A1138,'Time Entries'!$B$2:$B$1500,B1138)&gt;N('Settings'!$B$2)),"LONG DAY; ","")&amp;IF(AND(N(A1138)&gt;0,N(J1138)&gt;0,N(J1138)-N(A1138)&gt;N('Settings'!$B$4)),"ENTERED LATE; ","")&amp;IF(AND(N(A1138)&gt;0,K1138="",TODAY()-N(A1138)&gt;=N('Settings'!$B$5)),"NOT APPROVED; ",""),LEN(IF(N(A1138)=0,"NO DATE; ",IF(A1138&gt;TODAY(),"FUTURE DATE; ",""))&amp;IF(B1138="","NO WORKER; ",IF(COUNTIF('Workers'!$A$2:$A$61,B1138)=0,"WORKER NOT ON WORKERS SHEET; ",""))&amp;IF(C1138="","NO JOB; ",IF(COUNTIF('Jobs'!$A$2:$A$61,C1138)=0,"JOB NOT ON JOBS SHEET; ",""))&amp;IF(AND(N(G1138)=0,AND(D1138&lt;&gt;"",E1138&lt;&gt;""),N(E1138)&lt;=N(D1138)),"END BEFORE START; ",IF(N(M1138)&lt;=0,"NO HOURS; ",""))&amp;IF(AND(N(A1138)&gt;0,B1138&lt;&gt;"",COUNTIFS('Time Entries'!$A$2:$A$1500,A1138,'Time Entries'!$B$2:$B$1500,B1138,'Time Entries'!$C$2:$C$1500,C1138,'Time Entries'!$M$2:$M$1500,M1138)&gt;1),"POSSIBLE DUPLICATE; ","")&amp;IF(AND(N(A1138)&gt;0,B1138&lt;&gt;"",N('Settings'!$B$2)&gt;0,SUMIFS('Time Entries'!$M$2:$M$1500,'Time Entries'!$A$2:$A$1500,A1138,'Time Entries'!$B$2:$B$1500,B1138)&gt;N('Settings'!$B$2)),"LONG DAY; ","")&amp;IF(AND(N(A1138)&gt;0,N(J1138)&gt;0,N(J1138)-N(A1138)&gt;N('Settings'!$B$4)),"ENTERED LATE; ","")&amp;IF(AND(N(A1138)&gt;0,K1138="",TODAY()-N(A1138)&gt;=N('Settings'!$B$5)),"NOT APPROVED; ",""))-2)))</f>
        <v/>
      </c>
    </row>
    <row r="1139">
      <c r="A1139" s="6" t="n"/>
      <c r="D1139" s="7" t="n"/>
      <c r="E1139" s="7" t="n"/>
      <c r="J1139" s="6" t="n"/>
      <c r="L1139" s="8" t="n"/>
      <c r="M1139" s="9">
        <f>IF(NOT(OR(A1139&lt;&gt;"",B1139&lt;&gt;"",C1139&lt;&gt;"")),"",IF(N(G1139)&gt;0,N(G1139),IF(AND(AND(D1139&lt;&gt;"",E1139&lt;&gt;""),N(E1139)&gt;N(D1139)),ROUND((N(E1139)-N(D1139))*24-N(F1139)/60,2),"")))</f>
        <v/>
      </c>
      <c r="N1139" s="6">
        <f>IF(N(A1139)=0,"",A1139-WEEKDAY(A1139,3))</f>
        <v/>
      </c>
      <c r="O1139" s="8">
        <f>IF(NOT(OR(A1139&lt;&gt;"",B1139&lt;&gt;"",C1139&lt;&gt;"")),"",IF(IF(N(A1139)=0,"NO DATE; ",IF(A1139&gt;TODAY(),"FUTURE DATE; ",""))&amp;IF(B1139="","NO WORKER; ",IF(COUNTIF('Workers'!$A$2:$A$61,B1139)=0,"WORKER NOT ON WORKERS SHEET; ",""))&amp;IF(C1139="","NO JOB; ",IF(COUNTIF('Jobs'!$A$2:$A$61,C1139)=0,"JOB NOT ON JOBS SHEET; ",""))&amp;IF(AND(N(G1139)=0,AND(D1139&lt;&gt;"",E1139&lt;&gt;""),N(E1139)&lt;=N(D1139)),"END BEFORE START; ",IF(N(M1139)&lt;=0,"NO HOURS; ",""))&amp;IF(AND(N(A1139)&gt;0,B1139&lt;&gt;"",COUNTIFS('Time Entries'!$A$2:$A$1500,A1139,'Time Entries'!$B$2:$B$1500,B1139,'Time Entries'!$C$2:$C$1500,C1139,'Time Entries'!$M$2:$M$1500,M1139)&gt;1),"POSSIBLE DUPLICATE; ","")&amp;IF(AND(N(A1139)&gt;0,B1139&lt;&gt;"",N('Settings'!$B$2)&gt;0,SUMIFS('Time Entries'!$M$2:$M$1500,'Time Entries'!$A$2:$A$1500,A1139,'Time Entries'!$B$2:$B$1500,B1139)&gt;N('Settings'!$B$2)),"LONG DAY; ","")&amp;IF(AND(N(A1139)&gt;0,N(J1139)&gt;0,N(J1139)-N(A1139)&gt;N('Settings'!$B$4)),"ENTERED LATE; ","")&amp;IF(AND(N(A1139)&gt;0,K1139="",TODAY()-N(A1139)&gt;=N('Settings'!$B$5)),"NOT APPROVED; ","")="","",LEFT(IF(N(A1139)=0,"NO DATE; ",IF(A1139&gt;TODAY(),"FUTURE DATE; ",""))&amp;IF(B1139="","NO WORKER; ",IF(COUNTIF('Workers'!$A$2:$A$61,B1139)=0,"WORKER NOT ON WORKERS SHEET; ",""))&amp;IF(C1139="","NO JOB; ",IF(COUNTIF('Jobs'!$A$2:$A$61,C1139)=0,"JOB NOT ON JOBS SHEET; ",""))&amp;IF(AND(N(G1139)=0,AND(D1139&lt;&gt;"",E1139&lt;&gt;""),N(E1139)&lt;=N(D1139)),"END BEFORE START; ",IF(N(M1139)&lt;=0,"NO HOURS; ",""))&amp;IF(AND(N(A1139)&gt;0,B1139&lt;&gt;"",COUNTIFS('Time Entries'!$A$2:$A$1500,A1139,'Time Entries'!$B$2:$B$1500,B1139,'Time Entries'!$C$2:$C$1500,C1139,'Time Entries'!$M$2:$M$1500,M1139)&gt;1),"POSSIBLE DUPLICATE; ","")&amp;IF(AND(N(A1139)&gt;0,B1139&lt;&gt;"",N('Settings'!$B$2)&gt;0,SUMIFS('Time Entries'!$M$2:$M$1500,'Time Entries'!$A$2:$A$1500,A1139,'Time Entries'!$B$2:$B$1500,B1139)&gt;N('Settings'!$B$2)),"LONG DAY; ","")&amp;IF(AND(N(A1139)&gt;0,N(J1139)&gt;0,N(J1139)-N(A1139)&gt;N('Settings'!$B$4)),"ENTERED LATE; ","")&amp;IF(AND(N(A1139)&gt;0,K1139="",TODAY()-N(A1139)&gt;=N('Settings'!$B$5)),"NOT APPROVED; ",""),LEN(IF(N(A1139)=0,"NO DATE; ",IF(A1139&gt;TODAY(),"FUTURE DATE; ",""))&amp;IF(B1139="","NO WORKER; ",IF(COUNTIF('Workers'!$A$2:$A$61,B1139)=0,"WORKER NOT ON WORKERS SHEET; ",""))&amp;IF(C1139="","NO JOB; ",IF(COUNTIF('Jobs'!$A$2:$A$61,C1139)=0,"JOB NOT ON JOBS SHEET; ",""))&amp;IF(AND(N(G1139)=0,AND(D1139&lt;&gt;"",E1139&lt;&gt;""),N(E1139)&lt;=N(D1139)),"END BEFORE START; ",IF(N(M1139)&lt;=0,"NO HOURS; ",""))&amp;IF(AND(N(A1139)&gt;0,B1139&lt;&gt;"",COUNTIFS('Time Entries'!$A$2:$A$1500,A1139,'Time Entries'!$B$2:$B$1500,B1139,'Time Entries'!$C$2:$C$1500,C1139,'Time Entries'!$M$2:$M$1500,M1139)&gt;1),"POSSIBLE DUPLICATE; ","")&amp;IF(AND(N(A1139)&gt;0,B1139&lt;&gt;"",N('Settings'!$B$2)&gt;0,SUMIFS('Time Entries'!$M$2:$M$1500,'Time Entries'!$A$2:$A$1500,A1139,'Time Entries'!$B$2:$B$1500,B1139)&gt;N('Settings'!$B$2)),"LONG DAY; ","")&amp;IF(AND(N(A1139)&gt;0,N(J1139)&gt;0,N(J1139)-N(A1139)&gt;N('Settings'!$B$4)),"ENTERED LATE; ","")&amp;IF(AND(N(A1139)&gt;0,K1139="",TODAY()-N(A1139)&gt;=N('Settings'!$B$5)),"NOT APPROVED; ",""))-2)))</f>
        <v/>
      </c>
    </row>
    <row r="1140">
      <c r="A1140" s="6" t="n"/>
      <c r="D1140" s="7" t="n"/>
      <c r="E1140" s="7" t="n"/>
      <c r="J1140" s="6" t="n"/>
      <c r="L1140" s="8" t="n"/>
      <c r="M1140" s="9">
        <f>IF(NOT(OR(A1140&lt;&gt;"",B1140&lt;&gt;"",C1140&lt;&gt;"")),"",IF(N(G1140)&gt;0,N(G1140),IF(AND(AND(D1140&lt;&gt;"",E1140&lt;&gt;""),N(E1140)&gt;N(D1140)),ROUND((N(E1140)-N(D1140))*24-N(F1140)/60,2),"")))</f>
        <v/>
      </c>
      <c r="N1140" s="6">
        <f>IF(N(A1140)=0,"",A1140-WEEKDAY(A1140,3))</f>
        <v/>
      </c>
      <c r="O1140" s="8">
        <f>IF(NOT(OR(A1140&lt;&gt;"",B1140&lt;&gt;"",C1140&lt;&gt;"")),"",IF(IF(N(A1140)=0,"NO DATE; ",IF(A1140&gt;TODAY(),"FUTURE DATE; ",""))&amp;IF(B1140="","NO WORKER; ",IF(COUNTIF('Workers'!$A$2:$A$61,B1140)=0,"WORKER NOT ON WORKERS SHEET; ",""))&amp;IF(C1140="","NO JOB; ",IF(COUNTIF('Jobs'!$A$2:$A$61,C1140)=0,"JOB NOT ON JOBS SHEET; ",""))&amp;IF(AND(N(G1140)=0,AND(D1140&lt;&gt;"",E1140&lt;&gt;""),N(E1140)&lt;=N(D1140)),"END BEFORE START; ",IF(N(M1140)&lt;=0,"NO HOURS; ",""))&amp;IF(AND(N(A1140)&gt;0,B1140&lt;&gt;"",COUNTIFS('Time Entries'!$A$2:$A$1500,A1140,'Time Entries'!$B$2:$B$1500,B1140,'Time Entries'!$C$2:$C$1500,C1140,'Time Entries'!$M$2:$M$1500,M1140)&gt;1),"POSSIBLE DUPLICATE; ","")&amp;IF(AND(N(A1140)&gt;0,B1140&lt;&gt;"",N('Settings'!$B$2)&gt;0,SUMIFS('Time Entries'!$M$2:$M$1500,'Time Entries'!$A$2:$A$1500,A1140,'Time Entries'!$B$2:$B$1500,B1140)&gt;N('Settings'!$B$2)),"LONG DAY; ","")&amp;IF(AND(N(A1140)&gt;0,N(J1140)&gt;0,N(J1140)-N(A1140)&gt;N('Settings'!$B$4)),"ENTERED LATE; ","")&amp;IF(AND(N(A1140)&gt;0,K1140="",TODAY()-N(A1140)&gt;=N('Settings'!$B$5)),"NOT APPROVED; ","")="","",LEFT(IF(N(A1140)=0,"NO DATE; ",IF(A1140&gt;TODAY(),"FUTURE DATE; ",""))&amp;IF(B1140="","NO WORKER; ",IF(COUNTIF('Workers'!$A$2:$A$61,B1140)=0,"WORKER NOT ON WORKERS SHEET; ",""))&amp;IF(C1140="","NO JOB; ",IF(COUNTIF('Jobs'!$A$2:$A$61,C1140)=0,"JOB NOT ON JOBS SHEET; ",""))&amp;IF(AND(N(G1140)=0,AND(D1140&lt;&gt;"",E1140&lt;&gt;""),N(E1140)&lt;=N(D1140)),"END BEFORE START; ",IF(N(M1140)&lt;=0,"NO HOURS; ",""))&amp;IF(AND(N(A1140)&gt;0,B1140&lt;&gt;"",COUNTIFS('Time Entries'!$A$2:$A$1500,A1140,'Time Entries'!$B$2:$B$1500,B1140,'Time Entries'!$C$2:$C$1500,C1140,'Time Entries'!$M$2:$M$1500,M1140)&gt;1),"POSSIBLE DUPLICATE; ","")&amp;IF(AND(N(A1140)&gt;0,B1140&lt;&gt;"",N('Settings'!$B$2)&gt;0,SUMIFS('Time Entries'!$M$2:$M$1500,'Time Entries'!$A$2:$A$1500,A1140,'Time Entries'!$B$2:$B$1500,B1140)&gt;N('Settings'!$B$2)),"LONG DAY; ","")&amp;IF(AND(N(A1140)&gt;0,N(J1140)&gt;0,N(J1140)-N(A1140)&gt;N('Settings'!$B$4)),"ENTERED LATE; ","")&amp;IF(AND(N(A1140)&gt;0,K1140="",TODAY()-N(A1140)&gt;=N('Settings'!$B$5)),"NOT APPROVED; ",""),LEN(IF(N(A1140)=0,"NO DATE; ",IF(A1140&gt;TODAY(),"FUTURE DATE; ",""))&amp;IF(B1140="","NO WORKER; ",IF(COUNTIF('Workers'!$A$2:$A$61,B1140)=0,"WORKER NOT ON WORKERS SHEET; ",""))&amp;IF(C1140="","NO JOB; ",IF(COUNTIF('Jobs'!$A$2:$A$61,C1140)=0,"JOB NOT ON JOBS SHEET; ",""))&amp;IF(AND(N(G1140)=0,AND(D1140&lt;&gt;"",E1140&lt;&gt;""),N(E1140)&lt;=N(D1140)),"END BEFORE START; ",IF(N(M1140)&lt;=0,"NO HOURS; ",""))&amp;IF(AND(N(A1140)&gt;0,B1140&lt;&gt;"",COUNTIFS('Time Entries'!$A$2:$A$1500,A1140,'Time Entries'!$B$2:$B$1500,B1140,'Time Entries'!$C$2:$C$1500,C1140,'Time Entries'!$M$2:$M$1500,M1140)&gt;1),"POSSIBLE DUPLICATE; ","")&amp;IF(AND(N(A1140)&gt;0,B1140&lt;&gt;"",N('Settings'!$B$2)&gt;0,SUMIFS('Time Entries'!$M$2:$M$1500,'Time Entries'!$A$2:$A$1500,A1140,'Time Entries'!$B$2:$B$1500,B1140)&gt;N('Settings'!$B$2)),"LONG DAY; ","")&amp;IF(AND(N(A1140)&gt;0,N(J1140)&gt;0,N(J1140)-N(A1140)&gt;N('Settings'!$B$4)),"ENTERED LATE; ","")&amp;IF(AND(N(A1140)&gt;0,K1140="",TODAY()-N(A1140)&gt;=N('Settings'!$B$5)),"NOT APPROVED; ",""))-2)))</f>
        <v/>
      </c>
    </row>
    <row r="1141">
      <c r="A1141" s="6" t="n"/>
      <c r="D1141" s="7" t="n"/>
      <c r="E1141" s="7" t="n"/>
      <c r="J1141" s="6" t="n"/>
      <c r="L1141" s="8" t="n"/>
      <c r="M1141" s="9">
        <f>IF(NOT(OR(A1141&lt;&gt;"",B1141&lt;&gt;"",C1141&lt;&gt;"")),"",IF(N(G1141)&gt;0,N(G1141),IF(AND(AND(D1141&lt;&gt;"",E1141&lt;&gt;""),N(E1141)&gt;N(D1141)),ROUND((N(E1141)-N(D1141))*24-N(F1141)/60,2),"")))</f>
        <v/>
      </c>
      <c r="N1141" s="6">
        <f>IF(N(A1141)=0,"",A1141-WEEKDAY(A1141,3))</f>
        <v/>
      </c>
      <c r="O1141" s="8">
        <f>IF(NOT(OR(A1141&lt;&gt;"",B1141&lt;&gt;"",C1141&lt;&gt;"")),"",IF(IF(N(A1141)=0,"NO DATE; ",IF(A1141&gt;TODAY(),"FUTURE DATE; ",""))&amp;IF(B1141="","NO WORKER; ",IF(COUNTIF('Workers'!$A$2:$A$61,B1141)=0,"WORKER NOT ON WORKERS SHEET; ",""))&amp;IF(C1141="","NO JOB; ",IF(COUNTIF('Jobs'!$A$2:$A$61,C1141)=0,"JOB NOT ON JOBS SHEET; ",""))&amp;IF(AND(N(G1141)=0,AND(D1141&lt;&gt;"",E1141&lt;&gt;""),N(E1141)&lt;=N(D1141)),"END BEFORE START; ",IF(N(M1141)&lt;=0,"NO HOURS; ",""))&amp;IF(AND(N(A1141)&gt;0,B1141&lt;&gt;"",COUNTIFS('Time Entries'!$A$2:$A$1500,A1141,'Time Entries'!$B$2:$B$1500,B1141,'Time Entries'!$C$2:$C$1500,C1141,'Time Entries'!$M$2:$M$1500,M1141)&gt;1),"POSSIBLE DUPLICATE; ","")&amp;IF(AND(N(A1141)&gt;0,B1141&lt;&gt;"",N('Settings'!$B$2)&gt;0,SUMIFS('Time Entries'!$M$2:$M$1500,'Time Entries'!$A$2:$A$1500,A1141,'Time Entries'!$B$2:$B$1500,B1141)&gt;N('Settings'!$B$2)),"LONG DAY; ","")&amp;IF(AND(N(A1141)&gt;0,N(J1141)&gt;0,N(J1141)-N(A1141)&gt;N('Settings'!$B$4)),"ENTERED LATE; ","")&amp;IF(AND(N(A1141)&gt;0,K1141="",TODAY()-N(A1141)&gt;=N('Settings'!$B$5)),"NOT APPROVED; ","")="","",LEFT(IF(N(A1141)=0,"NO DATE; ",IF(A1141&gt;TODAY(),"FUTURE DATE; ",""))&amp;IF(B1141="","NO WORKER; ",IF(COUNTIF('Workers'!$A$2:$A$61,B1141)=0,"WORKER NOT ON WORKERS SHEET; ",""))&amp;IF(C1141="","NO JOB; ",IF(COUNTIF('Jobs'!$A$2:$A$61,C1141)=0,"JOB NOT ON JOBS SHEET; ",""))&amp;IF(AND(N(G1141)=0,AND(D1141&lt;&gt;"",E1141&lt;&gt;""),N(E1141)&lt;=N(D1141)),"END BEFORE START; ",IF(N(M1141)&lt;=0,"NO HOURS; ",""))&amp;IF(AND(N(A1141)&gt;0,B1141&lt;&gt;"",COUNTIFS('Time Entries'!$A$2:$A$1500,A1141,'Time Entries'!$B$2:$B$1500,B1141,'Time Entries'!$C$2:$C$1500,C1141,'Time Entries'!$M$2:$M$1500,M1141)&gt;1),"POSSIBLE DUPLICATE; ","")&amp;IF(AND(N(A1141)&gt;0,B1141&lt;&gt;"",N('Settings'!$B$2)&gt;0,SUMIFS('Time Entries'!$M$2:$M$1500,'Time Entries'!$A$2:$A$1500,A1141,'Time Entries'!$B$2:$B$1500,B1141)&gt;N('Settings'!$B$2)),"LONG DAY; ","")&amp;IF(AND(N(A1141)&gt;0,N(J1141)&gt;0,N(J1141)-N(A1141)&gt;N('Settings'!$B$4)),"ENTERED LATE; ","")&amp;IF(AND(N(A1141)&gt;0,K1141="",TODAY()-N(A1141)&gt;=N('Settings'!$B$5)),"NOT APPROVED; ",""),LEN(IF(N(A1141)=0,"NO DATE; ",IF(A1141&gt;TODAY(),"FUTURE DATE; ",""))&amp;IF(B1141="","NO WORKER; ",IF(COUNTIF('Workers'!$A$2:$A$61,B1141)=0,"WORKER NOT ON WORKERS SHEET; ",""))&amp;IF(C1141="","NO JOB; ",IF(COUNTIF('Jobs'!$A$2:$A$61,C1141)=0,"JOB NOT ON JOBS SHEET; ",""))&amp;IF(AND(N(G1141)=0,AND(D1141&lt;&gt;"",E1141&lt;&gt;""),N(E1141)&lt;=N(D1141)),"END BEFORE START; ",IF(N(M1141)&lt;=0,"NO HOURS; ",""))&amp;IF(AND(N(A1141)&gt;0,B1141&lt;&gt;"",COUNTIFS('Time Entries'!$A$2:$A$1500,A1141,'Time Entries'!$B$2:$B$1500,B1141,'Time Entries'!$C$2:$C$1500,C1141,'Time Entries'!$M$2:$M$1500,M1141)&gt;1),"POSSIBLE DUPLICATE; ","")&amp;IF(AND(N(A1141)&gt;0,B1141&lt;&gt;"",N('Settings'!$B$2)&gt;0,SUMIFS('Time Entries'!$M$2:$M$1500,'Time Entries'!$A$2:$A$1500,A1141,'Time Entries'!$B$2:$B$1500,B1141)&gt;N('Settings'!$B$2)),"LONG DAY; ","")&amp;IF(AND(N(A1141)&gt;0,N(J1141)&gt;0,N(J1141)-N(A1141)&gt;N('Settings'!$B$4)),"ENTERED LATE; ","")&amp;IF(AND(N(A1141)&gt;0,K1141="",TODAY()-N(A1141)&gt;=N('Settings'!$B$5)),"NOT APPROVED; ",""))-2)))</f>
        <v/>
      </c>
    </row>
    <row r="1142">
      <c r="A1142" s="6" t="n"/>
      <c r="D1142" s="7" t="n"/>
      <c r="E1142" s="7" t="n"/>
      <c r="J1142" s="6" t="n"/>
      <c r="L1142" s="8" t="n"/>
      <c r="M1142" s="9">
        <f>IF(NOT(OR(A1142&lt;&gt;"",B1142&lt;&gt;"",C1142&lt;&gt;"")),"",IF(N(G1142)&gt;0,N(G1142),IF(AND(AND(D1142&lt;&gt;"",E1142&lt;&gt;""),N(E1142)&gt;N(D1142)),ROUND((N(E1142)-N(D1142))*24-N(F1142)/60,2),"")))</f>
        <v/>
      </c>
      <c r="N1142" s="6">
        <f>IF(N(A1142)=0,"",A1142-WEEKDAY(A1142,3))</f>
        <v/>
      </c>
      <c r="O1142" s="8">
        <f>IF(NOT(OR(A1142&lt;&gt;"",B1142&lt;&gt;"",C1142&lt;&gt;"")),"",IF(IF(N(A1142)=0,"NO DATE; ",IF(A1142&gt;TODAY(),"FUTURE DATE; ",""))&amp;IF(B1142="","NO WORKER; ",IF(COUNTIF('Workers'!$A$2:$A$61,B1142)=0,"WORKER NOT ON WORKERS SHEET; ",""))&amp;IF(C1142="","NO JOB; ",IF(COUNTIF('Jobs'!$A$2:$A$61,C1142)=0,"JOB NOT ON JOBS SHEET; ",""))&amp;IF(AND(N(G1142)=0,AND(D1142&lt;&gt;"",E1142&lt;&gt;""),N(E1142)&lt;=N(D1142)),"END BEFORE START; ",IF(N(M1142)&lt;=0,"NO HOURS; ",""))&amp;IF(AND(N(A1142)&gt;0,B1142&lt;&gt;"",COUNTIFS('Time Entries'!$A$2:$A$1500,A1142,'Time Entries'!$B$2:$B$1500,B1142,'Time Entries'!$C$2:$C$1500,C1142,'Time Entries'!$M$2:$M$1500,M1142)&gt;1),"POSSIBLE DUPLICATE; ","")&amp;IF(AND(N(A1142)&gt;0,B1142&lt;&gt;"",N('Settings'!$B$2)&gt;0,SUMIFS('Time Entries'!$M$2:$M$1500,'Time Entries'!$A$2:$A$1500,A1142,'Time Entries'!$B$2:$B$1500,B1142)&gt;N('Settings'!$B$2)),"LONG DAY; ","")&amp;IF(AND(N(A1142)&gt;0,N(J1142)&gt;0,N(J1142)-N(A1142)&gt;N('Settings'!$B$4)),"ENTERED LATE; ","")&amp;IF(AND(N(A1142)&gt;0,K1142="",TODAY()-N(A1142)&gt;=N('Settings'!$B$5)),"NOT APPROVED; ","")="","",LEFT(IF(N(A1142)=0,"NO DATE; ",IF(A1142&gt;TODAY(),"FUTURE DATE; ",""))&amp;IF(B1142="","NO WORKER; ",IF(COUNTIF('Workers'!$A$2:$A$61,B1142)=0,"WORKER NOT ON WORKERS SHEET; ",""))&amp;IF(C1142="","NO JOB; ",IF(COUNTIF('Jobs'!$A$2:$A$61,C1142)=0,"JOB NOT ON JOBS SHEET; ",""))&amp;IF(AND(N(G1142)=0,AND(D1142&lt;&gt;"",E1142&lt;&gt;""),N(E1142)&lt;=N(D1142)),"END BEFORE START; ",IF(N(M1142)&lt;=0,"NO HOURS; ",""))&amp;IF(AND(N(A1142)&gt;0,B1142&lt;&gt;"",COUNTIFS('Time Entries'!$A$2:$A$1500,A1142,'Time Entries'!$B$2:$B$1500,B1142,'Time Entries'!$C$2:$C$1500,C1142,'Time Entries'!$M$2:$M$1500,M1142)&gt;1),"POSSIBLE DUPLICATE; ","")&amp;IF(AND(N(A1142)&gt;0,B1142&lt;&gt;"",N('Settings'!$B$2)&gt;0,SUMIFS('Time Entries'!$M$2:$M$1500,'Time Entries'!$A$2:$A$1500,A1142,'Time Entries'!$B$2:$B$1500,B1142)&gt;N('Settings'!$B$2)),"LONG DAY; ","")&amp;IF(AND(N(A1142)&gt;0,N(J1142)&gt;0,N(J1142)-N(A1142)&gt;N('Settings'!$B$4)),"ENTERED LATE; ","")&amp;IF(AND(N(A1142)&gt;0,K1142="",TODAY()-N(A1142)&gt;=N('Settings'!$B$5)),"NOT APPROVED; ",""),LEN(IF(N(A1142)=0,"NO DATE; ",IF(A1142&gt;TODAY(),"FUTURE DATE; ",""))&amp;IF(B1142="","NO WORKER; ",IF(COUNTIF('Workers'!$A$2:$A$61,B1142)=0,"WORKER NOT ON WORKERS SHEET; ",""))&amp;IF(C1142="","NO JOB; ",IF(COUNTIF('Jobs'!$A$2:$A$61,C1142)=0,"JOB NOT ON JOBS SHEET; ",""))&amp;IF(AND(N(G1142)=0,AND(D1142&lt;&gt;"",E1142&lt;&gt;""),N(E1142)&lt;=N(D1142)),"END BEFORE START; ",IF(N(M1142)&lt;=0,"NO HOURS; ",""))&amp;IF(AND(N(A1142)&gt;0,B1142&lt;&gt;"",COUNTIFS('Time Entries'!$A$2:$A$1500,A1142,'Time Entries'!$B$2:$B$1500,B1142,'Time Entries'!$C$2:$C$1500,C1142,'Time Entries'!$M$2:$M$1500,M1142)&gt;1),"POSSIBLE DUPLICATE; ","")&amp;IF(AND(N(A1142)&gt;0,B1142&lt;&gt;"",N('Settings'!$B$2)&gt;0,SUMIFS('Time Entries'!$M$2:$M$1500,'Time Entries'!$A$2:$A$1500,A1142,'Time Entries'!$B$2:$B$1500,B1142)&gt;N('Settings'!$B$2)),"LONG DAY; ","")&amp;IF(AND(N(A1142)&gt;0,N(J1142)&gt;0,N(J1142)-N(A1142)&gt;N('Settings'!$B$4)),"ENTERED LATE; ","")&amp;IF(AND(N(A1142)&gt;0,K1142="",TODAY()-N(A1142)&gt;=N('Settings'!$B$5)),"NOT APPROVED; ",""))-2)))</f>
        <v/>
      </c>
    </row>
    <row r="1143">
      <c r="A1143" s="6" t="n"/>
      <c r="D1143" s="7" t="n"/>
      <c r="E1143" s="7" t="n"/>
      <c r="J1143" s="6" t="n"/>
      <c r="L1143" s="8" t="n"/>
      <c r="M1143" s="9">
        <f>IF(NOT(OR(A1143&lt;&gt;"",B1143&lt;&gt;"",C1143&lt;&gt;"")),"",IF(N(G1143)&gt;0,N(G1143),IF(AND(AND(D1143&lt;&gt;"",E1143&lt;&gt;""),N(E1143)&gt;N(D1143)),ROUND((N(E1143)-N(D1143))*24-N(F1143)/60,2),"")))</f>
        <v/>
      </c>
      <c r="N1143" s="6">
        <f>IF(N(A1143)=0,"",A1143-WEEKDAY(A1143,3))</f>
        <v/>
      </c>
      <c r="O1143" s="8">
        <f>IF(NOT(OR(A1143&lt;&gt;"",B1143&lt;&gt;"",C1143&lt;&gt;"")),"",IF(IF(N(A1143)=0,"NO DATE; ",IF(A1143&gt;TODAY(),"FUTURE DATE; ",""))&amp;IF(B1143="","NO WORKER; ",IF(COUNTIF('Workers'!$A$2:$A$61,B1143)=0,"WORKER NOT ON WORKERS SHEET; ",""))&amp;IF(C1143="","NO JOB; ",IF(COUNTIF('Jobs'!$A$2:$A$61,C1143)=0,"JOB NOT ON JOBS SHEET; ",""))&amp;IF(AND(N(G1143)=0,AND(D1143&lt;&gt;"",E1143&lt;&gt;""),N(E1143)&lt;=N(D1143)),"END BEFORE START; ",IF(N(M1143)&lt;=0,"NO HOURS; ",""))&amp;IF(AND(N(A1143)&gt;0,B1143&lt;&gt;"",COUNTIFS('Time Entries'!$A$2:$A$1500,A1143,'Time Entries'!$B$2:$B$1500,B1143,'Time Entries'!$C$2:$C$1500,C1143,'Time Entries'!$M$2:$M$1500,M1143)&gt;1),"POSSIBLE DUPLICATE; ","")&amp;IF(AND(N(A1143)&gt;0,B1143&lt;&gt;"",N('Settings'!$B$2)&gt;0,SUMIFS('Time Entries'!$M$2:$M$1500,'Time Entries'!$A$2:$A$1500,A1143,'Time Entries'!$B$2:$B$1500,B1143)&gt;N('Settings'!$B$2)),"LONG DAY; ","")&amp;IF(AND(N(A1143)&gt;0,N(J1143)&gt;0,N(J1143)-N(A1143)&gt;N('Settings'!$B$4)),"ENTERED LATE; ","")&amp;IF(AND(N(A1143)&gt;0,K1143="",TODAY()-N(A1143)&gt;=N('Settings'!$B$5)),"NOT APPROVED; ","")="","",LEFT(IF(N(A1143)=0,"NO DATE; ",IF(A1143&gt;TODAY(),"FUTURE DATE; ",""))&amp;IF(B1143="","NO WORKER; ",IF(COUNTIF('Workers'!$A$2:$A$61,B1143)=0,"WORKER NOT ON WORKERS SHEET; ",""))&amp;IF(C1143="","NO JOB; ",IF(COUNTIF('Jobs'!$A$2:$A$61,C1143)=0,"JOB NOT ON JOBS SHEET; ",""))&amp;IF(AND(N(G1143)=0,AND(D1143&lt;&gt;"",E1143&lt;&gt;""),N(E1143)&lt;=N(D1143)),"END BEFORE START; ",IF(N(M1143)&lt;=0,"NO HOURS; ",""))&amp;IF(AND(N(A1143)&gt;0,B1143&lt;&gt;"",COUNTIFS('Time Entries'!$A$2:$A$1500,A1143,'Time Entries'!$B$2:$B$1500,B1143,'Time Entries'!$C$2:$C$1500,C1143,'Time Entries'!$M$2:$M$1500,M1143)&gt;1),"POSSIBLE DUPLICATE; ","")&amp;IF(AND(N(A1143)&gt;0,B1143&lt;&gt;"",N('Settings'!$B$2)&gt;0,SUMIFS('Time Entries'!$M$2:$M$1500,'Time Entries'!$A$2:$A$1500,A1143,'Time Entries'!$B$2:$B$1500,B1143)&gt;N('Settings'!$B$2)),"LONG DAY; ","")&amp;IF(AND(N(A1143)&gt;0,N(J1143)&gt;0,N(J1143)-N(A1143)&gt;N('Settings'!$B$4)),"ENTERED LATE; ","")&amp;IF(AND(N(A1143)&gt;0,K1143="",TODAY()-N(A1143)&gt;=N('Settings'!$B$5)),"NOT APPROVED; ",""),LEN(IF(N(A1143)=0,"NO DATE; ",IF(A1143&gt;TODAY(),"FUTURE DATE; ",""))&amp;IF(B1143="","NO WORKER; ",IF(COUNTIF('Workers'!$A$2:$A$61,B1143)=0,"WORKER NOT ON WORKERS SHEET; ",""))&amp;IF(C1143="","NO JOB; ",IF(COUNTIF('Jobs'!$A$2:$A$61,C1143)=0,"JOB NOT ON JOBS SHEET; ",""))&amp;IF(AND(N(G1143)=0,AND(D1143&lt;&gt;"",E1143&lt;&gt;""),N(E1143)&lt;=N(D1143)),"END BEFORE START; ",IF(N(M1143)&lt;=0,"NO HOURS; ",""))&amp;IF(AND(N(A1143)&gt;0,B1143&lt;&gt;"",COUNTIFS('Time Entries'!$A$2:$A$1500,A1143,'Time Entries'!$B$2:$B$1500,B1143,'Time Entries'!$C$2:$C$1500,C1143,'Time Entries'!$M$2:$M$1500,M1143)&gt;1),"POSSIBLE DUPLICATE; ","")&amp;IF(AND(N(A1143)&gt;0,B1143&lt;&gt;"",N('Settings'!$B$2)&gt;0,SUMIFS('Time Entries'!$M$2:$M$1500,'Time Entries'!$A$2:$A$1500,A1143,'Time Entries'!$B$2:$B$1500,B1143)&gt;N('Settings'!$B$2)),"LONG DAY; ","")&amp;IF(AND(N(A1143)&gt;0,N(J1143)&gt;0,N(J1143)-N(A1143)&gt;N('Settings'!$B$4)),"ENTERED LATE; ","")&amp;IF(AND(N(A1143)&gt;0,K1143="",TODAY()-N(A1143)&gt;=N('Settings'!$B$5)),"NOT APPROVED; ",""))-2)))</f>
        <v/>
      </c>
    </row>
    <row r="1144">
      <c r="A1144" s="6" t="n"/>
      <c r="D1144" s="7" t="n"/>
      <c r="E1144" s="7" t="n"/>
      <c r="J1144" s="6" t="n"/>
      <c r="L1144" s="8" t="n"/>
      <c r="M1144" s="9">
        <f>IF(NOT(OR(A1144&lt;&gt;"",B1144&lt;&gt;"",C1144&lt;&gt;"")),"",IF(N(G1144)&gt;0,N(G1144),IF(AND(AND(D1144&lt;&gt;"",E1144&lt;&gt;""),N(E1144)&gt;N(D1144)),ROUND((N(E1144)-N(D1144))*24-N(F1144)/60,2),"")))</f>
        <v/>
      </c>
      <c r="N1144" s="6">
        <f>IF(N(A1144)=0,"",A1144-WEEKDAY(A1144,3))</f>
        <v/>
      </c>
      <c r="O1144" s="8">
        <f>IF(NOT(OR(A1144&lt;&gt;"",B1144&lt;&gt;"",C1144&lt;&gt;"")),"",IF(IF(N(A1144)=0,"NO DATE; ",IF(A1144&gt;TODAY(),"FUTURE DATE; ",""))&amp;IF(B1144="","NO WORKER; ",IF(COUNTIF('Workers'!$A$2:$A$61,B1144)=0,"WORKER NOT ON WORKERS SHEET; ",""))&amp;IF(C1144="","NO JOB; ",IF(COUNTIF('Jobs'!$A$2:$A$61,C1144)=0,"JOB NOT ON JOBS SHEET; ",""))&amp;IF(AND(N(G1144)=0,AND(D1144&lt;&gt;"",E1144&lt;&gt;""),N(E1144)&lt;=N(D1144)),"END BEFORE START; ",IF(N(M1144)&lt;=0,"NO HOURS; ",""))&amp;IF(AND(N(A1144)&gt;0,B1144&lt;&gt;"",COUNTIFS('Time Entries'!$A$2:$A$1500,A1144,'Time Entries'!$B$2:$B$1500,B1144,'Time Entries'!$C$2:$C$1500,C1144,'Time Entries'!$M$2:$M$1500,M1144)&gt;1),"POSSIBLE DUPLICATE; ","")&amp;IF(AND(N(A1144)&gt;0,B1144&lt;&gt;"",N('Settings'!$B$2)&gt;0,SUMIFS('Time Entries'!$M$2:$M$1500,'Time Entries'!$A$2:$A$1500,A1144,'Time Entries'!$B$2:$B$1500,B1144)&gt;N('Settings'!$B$2)),"LONG DAY; ","")&amp;IF(AND(N(A1144)&gt;0,N(J1144)&gt;0,N(J1144)-N(A1144)&gt;N('Settings'!$B$4)),"ENTERED LATE; ","")&amp;IF(AND(N(A1144)&gt;0,K1144="",TODAY()-N(A1144)&gt;=N('Settings'!$B$5)),"NOT APPROVED; ","")="","",LEFT(IF(N(A1144)=0,"NO DATE; ",IF(A1144&gt;TODAY(),"FUTURE DATE; ",""))&amp;IF(B1144="","NO WORKER; ",IF(COUNTIF('Workers'!$A$2:$A$61,B1144)=0,"WORKER NOT ON WORKERS SHEET; ",""))&amp;IF(C1144="","NO JOB; ",IF(COUNTIF('Jobs'!$A$2:$A$61,C1144)=0,"JOB NOT ON JOBS SHEET; ",""))&amp;IF(AND(N(G1144)=0,AND(D1144&lt;&gt;"",E1144&lt;&gt;""),N(E1144)&lt;=N(D1144)),"END BEFORE START; ",IF(N(M1144)&lt;=0,"NO HOURS; ",""))&amp;IF(AND(N(A1144)&gt;0,B1144&lt;&gt;"",COUNTIFS('Time Entries'!$A$2:$A$1500,A1144,'Time Entries'!$B$2:$B$1500,B1144,'Time Entries'!$C$2:$C$1500,C1144,'Time Entries'!$M$2:$M$1500,M1144)&gt;1),"POSSIBLE DUPLICATE; ","")&amp;IF(AND(N(A1144)&gt;0,B1144&lt;&gt;"",N('Settings'!$B$2)&gt;0,SUMIFS('Time Entries'!$M$2:$M$1500,'Time Entries'!$A$2:$A$1500,A1144,'Time Entries'!$B$2:$B$1500,B1144)&gt;N('Settings'!$B$2)),"LONG DAY; ","")&amp;IF(AND(N(A1144)&gt;0,N(J1144)&gt;0,N(J1144)-N(A1144)&gt;N('Settings'!$B$4)),"ENTERED LATE; ","")&amp;IF(AND(N(A1144)&gt;0,K1144="",TODAY()-N(A1144)&gt;=N('Settings'!$B$5)),"NOT APPROVED; ",""),LEN(IF(N(A1144)=0,"NO DATE; ",IF(A1144&gt;TODAY(),"FUTURE DATE; ",""))&amp;IF(B1144="","NO WORKER; ",IF(COUNTIF('Workers'!$A$2:$A$61,B1144)=0,"WORKER NOT ON WORKERS SHEET; ",""))&amp;IF(C1144="","NO JOB; ",IF(COUNTIF('Jobs'!$A$2:$A$61,C1144)=0,"JOB NOT ON JOBS SHEET; ",""))&amp;IF(AND(N(G1144)=0,AND(D1144&lt;&gt;"",E1144&lt;&gt;""),N(E1144)&lt;=N(D1144)),"END BEFORE START; ",IF(N(M1144)&lt;=0,"NO HOURS; ",""))&amp;IF(AND(N(A1144)&gt;0,B1144&lt;&gt;"",COUNTIFS('Time Entries'!$A$2:$A$1500,A1144,'Time Entries'!$B$2:$B$1500,B1144,'Time Entries'!$C$2:$C$1500,C1144,'Time Entries'!$M$2:$M$1500,M1144)&gt;1),"POSSIBLE DUPLICATE; ","")&amp;IF(AND(N(A1144)&gt;0,B1144&lt;&gt;"",N('Settings'!$B$2)&gt;0,SUMIFS('Time Entries'!$M$2:$M$1500,'Time Entries'!$A$2:$A$1500,A1144,'Time Entries'!$B$2:$B$1500,B1144)&gt;N('Settings'!$B$2)),"LONG DAY; ","")&amp;IF(AND(N(A1144)&gt;0,N(J1144)&gt;0,N(J1144)-N(A1144)&gt;N('Settings'!$B$4)),"ENTERED LATE; ","")&amp;IF(AND(N(A1144)&gt;0,K1144="",TODAY()-N(A1144)&gt;=N('Settings'!$B$5)),"NOT APPROVED; ",""))-2)))</f>
        <v/>
      </c>
    </row>
    <row r="1145">
      <c r="A1145" s="6" t="n"/>
      <c r="D1145" s="7" t="n"/>
      <c r="E1145" s="7" t="n"/>
      <c r="J1145" s="6" t="n"/>
      <c r="L1145" s="8" t="n"/>
      <c r="M1145" s="9">
        <f>IF(NOT(OR(A1145&lt;&gt;"",B1145&lt;&gt;"",C1145&lt;&gt;"")),"",IF(N(G1145)&gt;0,N(G1145),IF(AND(AND(D1145&lt;&gt;"",E1145&lt;&gt;""),N(E1145)&gt;N(D1145)),ROUND((N(E1145)-N(D1145))*24-N(F1145)/60,2),"")))</f>
        <v/>
      </c>
      <c r="N1145" s="6">
        <f>IF(N(A1145)=0,"",A1145-WEEKDAY(A1145,3))</f>
        <v/>
      </c>
      <c r="O1145" s="8">
        <f>IF(NOT(OR(A1145&lt;&gt;"",B1145&lt;&gt;"",C1145&lt;&gt;"")),"",IF(IF(N(A1145)=0,"NO DATE; ",IF(A1145&gt;TODAY(),"FUTURE DATE; ",""))&amp;IF(B1145="","NO WORKER; ",IF(COUNTIF('Workers'!$A$2:$A$61,B1145)=0,"WORKER NOT ON WORKERS SHEET; ",""))&amp;IF(C1145="","NO JOB; ",IF(COUNTIF('Jobs'!$A$2:$A$61,C1145)=0,"JOB NOT ON JOBS SHEET; ",""))&amp;IF(AND(N(G1145)=0,AND(D1145&lt;&gt;"",E1145&lt;&gt;""),N(E1145)&lt;=N(D1145)),"END BEFORE START; ",IF(N(M1145)&lt;=0,"NO HOURS; ",""))&amp;IF(AND(N(A1145)&gt;0,B1145&lt;&gt;"",COUNTIFS('Time Entries'!$A$2:$A$1500,A1145,'Time Entries'!$B$2:$B$1500,B1145,'Time Entries'!$C$2:$C$1500,C1145,'Time Entries'!$M$2:$M$1500,M1145)&gt;1),"POSSIBLE DUPLICATE; ","")&amp;IF(AND(N(A1145)&gt;0,B1145&lt;&gt;"",N('Settings'!$B$2)&gt;0,SUMIFS('Time Entries'!$M$2:$M$1500,'Time Entries'!$A$2:$A$1500,A1145,'Time Entries'!$B$2:$B$1500,B1145)&gt;N('Settings'!$B$2)),"LONG DAY; ","")&amp;IF(AND(N(A1145)&gt;0,N(J1145)&gt;0,N(J1145)-N(A1145)&gt;N('Settings'!$B$4)),"ENTERED LATE; ","")&amp;IF(AND(N(A1145)&gt;0,K1145="",TODAY()-N(A1145)&gt;=N('Settings'!$B$5)),"NOT APPROVED; ","")="","",LEFT(IF(N(A1145)=0,"NO DATE; ",IF(A1145&gt;TODAY(),"FUTURE DATE; ",""))&amp;IF(B1145="","NO WORKER; ",IF(COUNTIF('Workers'!$A$2:$A$61,B1145)=0,"WORKER NOT ON WORKERS SHEET; ",""))&amp;IF(C1145="","NO JOB; ",IF(COUNTIF('Jobs'!$A$2:$A$61,C1145)=0,"JOB NOT ON JOBS SHEET; ",""))&amp;IF(AND(N(G1145)=0,AND(D1145&lt;&gt;"",E1145&lt;&gt;""),N(E1145)&lt;=N(D1145)),"END BEFORE START; ",IF(N(M1145)&lt;=0,"NO HOURS; ",""))&amp;IF(AND(N(A1145)&gt;0,B1145&lt;&gt;"",COUNTIFS('Time Entries'!$A$2:$A$1500,A1145,'Time Entries'!$B$2:$B$1500,B1145,'Time Entries'!$C$2:$C$1500,C1145,'Time Entries'!$M$2:$M$1500,M1145)&gt;1),"POSSIBLE DUPLICATE; ","")&amp;IF(AND(N(A1145)&gt;0,B1145&lt;&gt;"",N('Settings'!$B$2)&gt;0,SUMIFS('Time Entries'!$M$2:$M$1500,'Time Entries'!$A$2:$A$1500,A1145,'Time Entries'!$B$2:$B$1500,B1145)&gt;N('Settings'!$B$2)),"LONG DAY; ","")&amp;IF(AND(N(A1145)&gt;0,N(J1145)&gt;0,N(J1145)-N(A1145)&gt;N('Settings'!$B$4)),"ENTERED LATE; ","")&amp;IF(AND(N(A1145)&gt;0,K1145="",TODAY()-N(A1145)&gt;=N('Settings'!$B$5)),"NOT APPROVED; ",""),LEN(IF(N(A1145)=0,"NO DATE; ",IF(A1145&gt;TODAY(),"FUTURE DATE; ",""))&amp;IF(B1145="","NO WORKER; ",IF(COUNTIF('Workers'!$A$2:$A$61,B1145)=0,"WORKER NOT ON WORKERS SHEET; ",""))&amp;IF(C1145="","NO JOB; ",IF(COUNTIF('Jobs'!$A$2:$A$61,C1145)=0,"JOB NOT ON JOBS SHEET; ",""))&amp;IF(AND(N(G1145)=0,AND(D1145&lt;&gt;"",E1145&lt;&gt;""),N(E1145)&lt;=N(D1145)),"END BEFORE START; ",IF(N(M1145)&lt;=0,"NO HOURS; ",""))&amp;IF(AND(N(A1145)&gt;0,B1145&lt;&gt;"",COUNTIFS('Time Entries'!$A$2:$A$1500,A1145,'Time Entries'!$B$2:$B$1500,B1145,'Time Entries'!$C$2:$C$1500,C1145,'Time Entries'!$M$2:$M$1500,M1145)&gt;1),"POSSIBLE DUPLICATE; ","")&amp;IF(AND(N(A1145)&gt;0,B1145&lt;&gt;"",N('Settings'!$B$2)&gt;0,SUMIFS('Time Entries'!$M$2:$M$1500,'Time Entries'!$A$2:$A$1500,A1145,'Time Entries'!$B$2:$B$1500,B1145)&gt;N('Settings'!$B$2)),"LONG DAY; ","")&amp;IF(AND(N(A1145)&gt;0,N(J1145)&gt;0,N(J1145)-N(A1145)&gt;N('Settings'!$B$4)),"ENTERED LATE; ","")&amp;IF(AND(N(A1145)&gt;0,K1145="",TODAY()-N(A1145)&gt;=N('Settings'!$B$5)),"NOT APPROVED; ",""))-2)))</f>
        <v/>
      </c>
    </row>
    <row r="1146">
      <c r="A1146" s="6" t="n"/>
      <c r="D1146" s="7" t="n"/>
      <c r="E1146" s="7" t="n"/>
      <c r="J1146" s="6" t="n"/>
      <c r="L1146" s="8" t="n"/>
      <c r="M1146" s="9">
        <f>IF(NOT(OR(A1146&lt;&gt;"",B1146&lt;&gt;"",C1146&lt;&gt;"")),"",IF(N(G1146)&gt;0,N(G1146),IF(AND(AND(D1146&lt;&gt;"",E1146&lt;&gt;""),N(E1146)&gt;N(D1146)),ROUND((N(E1146)-N(D1146))*24-N(F1146)/60,2),"")))</f>
        <v/>
      </c>
      <c r="N1146" s="6">
        <f>IF(N(A1146)=0,"",A1146-WEEKDAY(A1146,3))</f>
        <v/>
      </c>
      <c r="O1146" s="8">
        <f>IF(NOT(OR(A1146&lt;&gt;"",B1146&lt;&gt;"",C1146&lt;&gt;"")),"",IF(IF(N(A1146)=0,"NO DATE; ",IF(A1146&gt;TODAY(),"FUTURE DATE; ",""))&amp;IF(B1146="","NO WORKER; ",IF(COUNTIF('Workers'!$A$2:$A$61,B1146)=0,"WORKER NOT ON WORKERS SHEET; ",""))&amp;IF(C1146="","NO JOB; ",IF(COUNTIF('Jobs'!$A$2:$A$61,C1146)=0,"JOB NOT ON JOBS SHEET; ",""))&amp;IF(AND(N(G1146)=0,AND(D1146&lt;&gt;"",E1146&lt;&gt;""),N(E1146)&lt;=N(D1146)),"END BEFORE START; ",IF(N(M1146)&lt;=0,"NO HOURS; ",""))&amp;IF(AND(N(A1146)&gt;0,B1146&lt;&gt;"",COUNTIFS('Time Entries'!$A$2:$A$1500,A1146,'Time Entries'!$B$2:$B$1500,B1146,'Time Entries'!$C$2:$C$1500,C1146,'Time Entries'!$M$2:$M$1500,M1146)&gt;1),"POSSIBLE DUPLICATE; ","")&amp;IF(AND(N(A1146)&gt;0,B1146&lt;&gt;"",N('Settings'!$B$2)&gt;0,SUMIFS('Time Entries'!$M$2:$M$1500,'Time Entries'!$A$2:$A$1500,A1146,'Time Entries'!$B$2:$B$1500,B1146)&gt;N('Settings'!$B$2)),"LONG DAY; ","")&amp;IF(AND(N(A1146)&gt;0,N(J1146)&gt;0,N(J1146)-N(A1146)&gt;N('Settings'!$B$4)),"ENTERED LATE; ","")&amp;IF(AND(N(A1146)&gt;0,K1146="",TODAY()-N(A1146)&gt;=N('Settings'!$B$5)),"NOT APPROVED; ","")="","",LEFT(IF(N(A1146)=0,"NO DATE; ",IF(A1146&gt;TODAY(),"FUTURE DATE; ",""))&amp;IF(B1146="","NO WORKER; ",IF(COUNTIF('Workers'!$A$2:$A$61,B1146)=0,"WORKER NOT ON WORKERS SHEET; ",""))&amp;IF(C1146="","NO JOB; ",IF(COUNTIF('Jobs'!$A$2:$A$61,C1146)=0,"JOB NOT ON JOBS SHEET; ",""))&amp;IF(AND(N(G1146)=0,AND(D1146&lt;&gt;"",E1146&lt;&gt;""),N(E1146)&lt;=N(D1146)),"END BEFORE START; ",IF(N(M1146)&lt;=0,"NO HOURS; ",""))&amp;IF(AND(N(A1146)&gt;0,B1146&lt;&gt;"",COUNTIFS('Time Entries'!$A$2:$A$1500,A1146,'Time Entries'!$B$2:$B$1500,B1146,'Time Entries'!$C$2:$C$1500,C1146,'Time Entries'!$M$2:$M$1500,M1146)&gt;1),"POSSIBLE DUPLICATE; ","")&amp;IF(AND(N(A1146)&gt;0,B1146&lt;&gt;"",N('Settings'!$B$2)&gt;0,SUMIFS('Time Entries'!$M$2:$M$1500,'Time Entries'!$A$2:$A$1500,A1146,'Time Entries'!$B$2:$B$1500,B1146)&gt;N('Settings'!$B$2)),"LONG DAY; ","")&amp;IF(AND(N(A1146)&gt;0,N(J1146)&gt;0,N(J1146)-N(A1146)&gt;N('Settings'!$B$4)),"ENTERED LATE; ","")&amp;IF(AND(N(A1146)&gt;0,K1146="",TODAY()-N(A1146)&gt;=N('Settings'!$B$5)),"NOT APPROVED; ",""),LEN(IF(N(A1146)=0,"NO DATE; ",IF(A1146&gt;TODAY(),"FUTURE DATE; ",""))&amp;IF(B1146="","NO WORKER; ",IF(COUNTIF('Workers'!$A$2:$A$61,B1146)=0,"WORKER NOT ON WORKERS SHEET; ",""))&amp;IF(C1146="","NO JOB; ",IF(COUNTIF('Jobs'!$A$2:$A$61,C1146)=0,"JOB NOT ON JOBS SHEET; ",""))&amp;IF(AND(N(G1146)=0,AND(D1146&lt;&gt;"",E1146&lt;&gt;""),N(E1146)&lt;=N(D1146)),"END BEFORE START; ",IF(N(M1146)&lt;=0,"NO HOURS; ",""))&amp;IF(AND(N(A1146)&gt;0,B1146&lt;&gt;"",COUNTIFS('Time Entries'!$A$2:$A$1500,A1146,'Time Entries'!$B$2:$B$1500,B1146,'Time Entries'!$C$2:$C$1500,C1146,'Time Entries'!$M$2:$M$1500,M1146)&gt;1),"POSSIBLE DUPLICATE; ","")&amp;IF(AND(N(A1146)&gt;0,B1146&lt;&gt;"",N('Settings'!$B$2)&gt;0,SUMIFS('Time Entries'!$M$2:$M$1500,'Time Entries'!$A$2:$A$1500,A1146,'Time Entries'!$B$2:$B$1500,B1146)&gt;N('Settings'!$B$2)),"LONG DAY; ","")&amp;IF(AND(N(A1146)&gt;0,N(J1146)&gt;0,N(J1146)-N(A1146)&gt;N('Settings'!$B$4)),"ENTERED LATE; ","")&amp;IF(AND(N(A1146)&gt;0,K1146="",TODAY()-N(A1146)&gt;=N('Settings'!$B$5)),"NOT APPROVED; ",""))-2)))</f>
        <v/>
      </c>
    </row>
    <row r="1147">
      <c r="A1147" s="6" t="n"/>
      <c r="D1147" s="7" t="n"/>
      <c r="E1147" s="7" t="n"/>
      <c r="J1147" s="6" t="n"/>
      <c r="L1147" s="8" t="n"/>
      <c r="M1147" s="9">
        <f>IF(NOT(OR(A1147&lt;&gt;"",B1147&lt;&gt;"",C1147&lt;&gt;"")),"",IF(N(G1147)&gt;0,N(G1147),IF(AND(AND(D1147&lt;&gt;"",E1147&lt;&gt;""),N(E1147)&gt;N(D1147)),ROUND((N(E1147)-N(D1147))*24-N(F1147)/60,2),"")))</f>
        <v/>
      </c>
      <c r="N1147" s="6">
        <f>IF(N(A1147)=0,"",A1147-WEEKDAY(A1147,3))</f>
        <v/>
      </c>
      <c r="O1147" s="8">
        <f>IF(NOT(OR(A1147&lt;&gt;"",B1147&lt;&gt;"",C1147&lt;&gt;"")),"",IF(IF(N(A1147)=0,"NO DATE; ",IF(A1147&gt;TODAY(),"FUTURE DATE; ",""))&amp;IF(B1147="","NO WORKER; ",IF(COUNTIF('Workers'!$A$2:$A$61,B1147)=0,"WORKER NOT ON WORKERS SHEET; ",""))&amp;IF(C1147="","NO JOB; ",IF(COUNTIF('Jobs'!$A$2:$A$61,C1147)=0,"JOB NOT ON JOBS SHEET; ",""))&amp;IF(AND(N(G1147)=0,AND(D1147&lt;&gt;"",E1147&lt;&gt;""),N(E1147)&lt;=N(D1147)),"END BEFORE START; ",IF(N(M1147)&lt;=0,"NO HOURS; ",""))&amp;IF(AND(N(A1147)&gt;0,B1147&lt;&gt;"",COUNTIFS('Time Entries'!$A$2:$A$1500,A1147,'Time Entries'!$B$2:$B$1500,B1147,'Time Entries'!$C$2:$C$1500,C1147,'Time Entries'!$M$2:$M$1500,M1147)&gt;1),"POSSIBLE DUPLICATE; ","")&amp;IF(AND(N(A1147)&gt;0,B1147&lt;&gt;"",N('Settings'!$B$2)&gt;0,SUMIFS('Time Entries'!$M$2:$M$1500,'Time Entries'!$A$2:$A$1500,A1147,'Time Entries'!$B$2:$B$1500,B1147)&gt;N('Settings'!$B$2)),"LONG DAY; ","")&amp;IF(AND(N(A1147)&gt;0,N(J1147)&gt;0,N(J1147)-N(A1147)&gt;N('Settings'!$B$4)),"ENTERED LATE; ","")&amp;IF(AND(N(A1147)&gt;0,K1147="",TODAY()-N(A1147)&gt;=N('Settings'!$B$5)),"NOT APPROVED; ","")="","",LEFT(IF(N(A1147)=0,"NO DATE; ",IF(A1147&gt;TODAY(),"FUTURE DATE; ",""))&amp;IF(B1147="","NO WORKER; ",IF(COUNTIF('Workers'!$A$2:$A$61,B1147)=0,"WORKER NOT ON WORKERS SHEET; ",""))&amp;IF(C1147="","NO JOB; ",IF(COUNTIF('Jobs'!$A$2:$A$61,C1147)=0,"JOB NOT ON JOBS SHEET; ",""))&amp;IF(AND(N(G1147)=0,AND(D1147&lt;&gt;"",E1147&lt;&gt;""),N(E1147)&lt;=N(D1147)),"END BEFORE START; ",IF(N(M1147)&lt;=0,"NO HOURS; ",""))&amp;IF(AND(N(A1147)&gt;0,B1147&lt;&gt;"",COUNTIFS('Time Entries'!$A$2:$A$1500,A1147,'Time Entries'!$B$2:$B$1500,B1147,'Time Entries'!$C$2:$C$1500,C1147,'Time Entries'!$M$2:$M$1500,M1147)&gt;1),"POSSIBLE DUPLICATE; ","")&amp;IF(AND(N(A1147)&gt;0,B1147&lt;&gt;"",N('Settings'!$B$2)&gt;0,SUMIFS('Time Entries'!$M$2:$M$1500,'Time Entries'!$A$2:$A$1500,A1147,'Time Entries'!$B$2:$B$1500,B1147)&gt;N('Settings'!$B$2)),"LONG DAY; ","")&amp;IF(AND(N(A1147)&gt;0,N(J1147)&gt;0,N(J1147)-N(A1147)&gt;N('Settings'!$B$4)),"ENTERED LATE; ","")&amp;IF(AND(N(A1147)&gt;0,K1147="",TODAY()-N(A1147)&gt;=N('Settings'!$B$5)),"NOT APPROVED; ",""),LEN(IF(N(A1147)=0,"NO DATE; ",IF(A1147&gt;TODAY(),"FUTURE DATE; ",""))&amp;IF(B1147="","NO WORKER; ",IF(COUNTIF('Workers'!$A$2:$A$61,B1147)=0,"WORKER NOT ON WORKERS SHEET; ",""))&amp;IF(C1147="","NO JOB; ",IF(COUNTIF('Jobs'!$A$2:$A$61,C1147)=0,"JOB NOT ON JOBS SHEET; ",""))&amp;IF(AND(N(G1147)=0,AND(D1147&lt;&gt;"",E1147&lt;&gt;""),N(E1147)&lt;=N(D1147)),"END BEFORE START; ",IF(N(M1147)&lt;=0,"NO HOURS; ",""))&amp;IF(AND(N(A1147)&gt;0,B1147&lt;&gt;"",COUNTIFS('Time Entries'!$A$2:$A$1500,A1147,'Time Entries'!$B$2:$B$1500,B1147,'Time Entries'!$C$2:$C$1500,C1147,'Time Entries'!$M$2:$M$1500,M1147)&gt;1),"POSSIBLE DUPLICATE; ","")&amp;IF(AND(N(A1147)&gt;0,B1147&lt;&gt;"",N('Settings'!$B$2)&gt;0,SUMIFS('Time Entries'!$M$2:$M$1500,'Time Entries'!$A$2:$A$1500,A1147,'Time Entries'!$B$2:$B$1500,B1147)&gt;N('Settings'!$B$2)),"LONG DAY; ","")&amp;IF(AND(N(A1147)&gt;0,N(J1147)&gt;0,N(J1147)-N(A1147)&gt;N('Settings'!$B$4)),"ENTERED LATE; ","")&amp;IF(AND(N(A1147)&gt;0,K1147="",TODAY()-N(A1147)&gt;=N('Settings'!$B$5)),"NOT APPROVED; ",""))-2)))</f>
        <v/>
      </c>
    </row>
    <row r="1148">
      <c r="A1148" s="6" t="n"/>
      <c r="D1148" s="7" t="n"/>
      <c r="E1148" s="7" t="n"/>
      <c r="J1148" s="6" t="n"/>
      <c r="L1148" s="8" t="n"/>
      <c r="M1148" s="9">
        <f>IF(NOT(OR(A1148&lt;&gt;"",B1148&lt;&gt;"",C1148&lt;&gt;"")),"",IF(N(G1148)&gt;0,N(G1148),IF(AND(AND(D1148&lt;&gt;"",E1148&lt;&gt;""),N(E1148)&gt;N(D1148)),ROUND((N(E1148)-N(D1148))*24-N(F1148)/60,2),"")))</f>
        <v/>
      </c>
      <c r="N1148" s="6">
        <f>IF(N(A1148)=0,"",A1148-WEEKDAY(A1148,3))</f>
        <v/>
      </c>
      <c r="O1148" s="8">
        <f>IF(NOT(OR(A1148&lt;&gt;"",B1148&lt;&gt;"",C1148&lt;&gt;"")),"",IF(IF(N(A1148)=0,"NO DATE; ",IF(A1148&gt;TODAY(),"FUTURE DATE; ",""))&amp;IF(B1148="","NO WORKER; ",IF(COUNTIF('Workers'!$A$2:$A$61,B1148)=0,"WORKER NOT ON WORKERS SHEET; ",""))&amp;IF(C1148="","NO JOB; ",IF(COUNTIF('Jobs'!$A$2:$A$61,C1148)=0,"JOB NOT ON JOBS SHEET; ",""))&amp;IF(AND(N(G1148)=0,AND(D1148&lt;&gt;"",E1148&lt;&gt;""),N(E1148)&lt;=N(D1148)),"END BEFORE START; ",IF(N(M1148)&lt;=0,"NO HOURS; ",""))&amp;IF(AND(N(A1148)&gt;0,B1148&lt;&gt;"",COUNTIFS('Time Entries'!$A$2:$A$1500,A1148,'Time Entries'!$B$2:$B$1500,B1148,'Time Entries'!$C$2:$C$1500,C1148,'Time Entries'!$M$2:$M$1500,M1148)&gt;1),"POSSIBLE DUPLICATE; ","")&amp;IF(AND(N(A1148)&gt;0,B1148&lt;&gt;"",N('Settings'!$B$2)&gt;0,SUMIFS('Time Entries'!$M$2:$M$1500,'Time Entries'!$A$2:$A$1500,A1148,'Time Entries'!$B$2:$B$1500,B1148)&gt;N('Settings'!$B$2)),"LONG DAY; ","")&amp;IF(AND(N(A1148)&gt;0,N(J1148)&gt;0,N(J1148)-N(A1148)&gt;N('Settings'!$B$4)),"ENTERED LATE; ","")&amp;IF(AND(N(A1148)&gt;0,K1148="",TODAY()-N(A1148)&gt;=N('Settings'!$B$5)),"NOT APPROVED; ","")="","",LEFT(IF(N(A1148)=0,"NO DATE; ",IF(A1148&gt;TODAY(),"FUTURE DATE; ",""))&amp;IF(B1148="","NO WORKER; ",IF(COUNTIF('Workers'!$A$2:$A$61,B1148)=0,"WORKER NOT ON WORKERS SHEET; ",""))&amp;IF(C1148="","NO JOB; ",IF(COUNTIF('Jobs'!$A$2:$A$61,C1148)=0,"JOB NOT ON JOBS SHEET; ",""))&amp;IF(AND(N(G1148)=0,AND(D1148&lt;&gt;"",E1148&lt;&gt;""),N(E1148)&lt;=N(D1148)),"END BEFORE START; ",IF(N(M1148)&lt;=0,"NO HOURS; ",""))&amp;IF(AND(N(A1148)&gt;0,B1148&lt;&gt;"",COUNTIFS('Time Entries'!$A$2:$A$1500,A1148,'Time Entries'!$B$2:$B$1500,B1148,'Time Entries'!$C$2:$C$1500,C1148,'Time Entries'!$M$2:$M$1500,M1148)&gt;1),"POSSIBLE DUPLICATE; ","")&amp;IF(AND(N(A1148)&gt;0,B1148&lt;&gt;"",N('Settings'!$B$2)&gt;0,SUMIFS('Time Entries'!$M$2:$M$1500,'Time Entries'!$A$2:$A$1500,A1148,'Time Entries'!$B$2:$B$1500,B1148)&gt;N('Settings'!$B$2)),"LONG DAY; ","")&amp;IF(AND(N(A1148)&gt;0,N(J1148)&gt;0,N(J1148)-N(A1148)&gt;N('Settings'!$B$4)),"ENTERED LATE; ","")&amp;IF(AND(N(A1148)&gt;0,K1148="",TODAY()-N(A1148)&gt;=N('Settings'!$B$5)),"NOT APPROVED; ",""),LEN(IF(N(A1148)=0,"NO DATE; ",IF(A1148&gt;TODAY(),"FUTURE DATE; ",""))&amp;IF(B1148="","NO WORKER; ",IF(COUNTIF('Workers'!$A$2:$A$61,B1148)=0,"WORKER NOT ON WORKERS SHEET; ",""))&amp;IF(C1148="","NO JOB; ",IF(COUNTIF('Jobs'!$A$2:$A$61,C1148)=0,"JOB NOT ON JOBS SHEET; ",""))&amp;IF(AND(N(G1148)=0,AND(D1148&lt;&gt;"",E1148&lt;&gt;""),N(E1148)&lt;=N(D1148)),"END BEFORE START; ",IF(N(M1148)&lt;=0,"NO HOURS; ",""))&amp;IF(AND(N(A1148)&gt;0,B1148&lt;&gt;"",COUNTIFS('Time Entries'!$A$2:$A$1500,A1148,'Time Entries'!$B$2:$B$1500,B1148,'Time Entries'!$C$2:$C$1500,C1148,'Time Entries'!$M$2:$M$1500,M1148)&gt;1),"POSSIBLE DUPLICATE; ","")&amp;IF(AND(N(A1148)&gt;0,B1148&lt;&gt;"",N('Settings'!$B$2)&gt;0,SUMIFS('Time Entries'!$M$2:$M$1500,'Time Entries'!$A$2:$A$1500,A1148,'Time Entries'!$B$2:$B$1500,B1148)&gt;N('Settings'!$B$2)),"LONG DAY; ","")&amp;IF(AND(N(A1148)&gt;0,N(J1148)&gt;0,N(J1148)-N(A1148)&gt;N('Settings'!$B$4)),"ENTERED LATE; ","")&amp;IF(AND(N(A1148)&gt;0,K1148="",TODAY()-N(A1148)&gt;=N('Settings'!$B$5)),"NOT APPROVED; ",""))-2)))</f>
        <v/>
      </c>
    </row>
    <row r="1149">
      <c r="A1149" s="6" t="n"/>
      <c r="D1149" s="7" t="n"/>
      <c r="E1149" s="7" t="n"/>
      <c r="J1149" s="6" t="n"/>
      <c r="L1149" s="8" t="n"/>
      <c r="M1149" s="9">
        <f>IF(NOT(OR(A1149&lt;&gt;"",B1149&lt;&gt;"",C1149&lt;&gt;"")),"",IF(N(G1149)&gt;0,N(G1149),IF(AND(AND(D1149&lt;&gt;"",E1149&lt;&gt;""),N(E1149)&gt;N(D1149)),ROUND((N(E1149)-N(D1149))*24-N(F1149)/60,2),"")))</f>
        <v/>
      </c>
      <c r="N1149" s="6">
        <f>IF(N(A1149)=0,"",A1149-WEEKDAY(A1149,3))</f>
        <v/>
      </c>
      <c r="O1149" s="8">
        <f>IF(NOT(OR(A1149&lt;&gt;"",B1149&lt;&gt;"",C1149&lt;&gt;"")),"",IF(IF(N(A1149)=0,"NO DATE; ",IF(A1149&gt;TODAY(),"FUTURE DATE; ",""))&amp;IF(B1149="","NO WORKER; ",IF(COUNTIF('Workers'!$A$2:$A$61,B1149)=0,"WORKER NOT ON WORKERS SHEET; ",""))&amp;IF(C1149="","NO JOB; ",IF(COUNTIF('Jobs'!$A$2:$A$61,C1149)=0,"JOB NOT ON JOBS SHEET; ",""))&amp;IF(AND(N(G1149)=0,AND(D1149&lt;&gt;"",E1149&lt;&gt;""),N(E1149)&lt;=N(D1149)),"END BEFORE START; ",IF(N(M1149)&lt;=0,"NO HOURS; ",""))&amp;IF(AND(N(A1149)&gt;0,B1149&lt;&gt;"",COUNTIFS('Time Entries'!$A$2:$A$1500,A1149,'Time Entries'!$B$2:$B$1500,B1149,'Time Entries'!$C$2:$C$1500,C1149,'Time Entries'!$M$2:$M$1500,M1149)&gt;1),"POSSIBLE DUPLICATE; ","")&amp;IF(AND(N(A1149)&gt;0,B1149&lt;&gt;"",N('Settings'!$B$2)&gt;0,SUMIFS('Time Entries'!$M$2:$M$1500,'Time Entries'!$A$2:$A$1500,A1149,'Time Entries'!$B$2:$B$1500,B1149)&gt;N('Settings'!$B$2)),"LONG DAY; ","")&amp;IF(AND(N(A1149)&gt;0,N(J1149)&gt;0,N(J1149)-N(A1149)&gt;N('Settings'!$B$4)),"ENTERED LATE; ","")&amp;IF(AND(N(A1149)&gt;0,K1149="",TODAY()-N(A1149)&gt;=N('Settings'!$B$5)),"NOT APPROVED; ","")="","",LEFT(IF(N(A1149)=0,"NO DATE; ",IF(A1149&gt;TODAY(),"FUTURE DATE; ",""))&amp;IF(B1149="","NO WORKER; ",IF(COUNTIF('Workers'!$A$2:$A$61,B1149)=0,"WORKER NOT ON WORKERS SHEET; ",""))&amp;IF(C1149="","NO JOB; ",IF(COUNTIF('Jobs'!$A$2:$A$61,C1149)=0,"JOB NOT ON JOBS SHEET; ",""))&amp;IF(AND(N(G1149)=0,AND(D1149&lt;&gt;"",E1149&lt;&gt;""),N(E1149)&lt;=N(D1149)),"END BEFORE START; ",IF(N(M1149)&lt;=0,"NO HOURS; ",""))&amp;IF(AND(N(A1149)&gt;0,B1149&lt;&gt;"",COUNTIFS('Time Entries'!$A$2:$A$1500,A1149,'Time Entries'!$B$2:$B$1500,B1149,'Time Entries'!$C$2:$C$1500,C1149,'Time Entries'!$M$2:$M$1500,M1149)&gt;1),"POSSIBLE DUPLICATE; ","")&amp;IF(AND(N(A1149)&gt;0,B1149&lt;&gt;"",N('Settings'!$B$2)&gt;0,SUMIFS('Time Entries'!$M$2:$M$1500,'Time Entries'!$A$2:$A$1500,A1149,'Time Entries'!$B$2:$B$1500,B1149)&gt;N('Settings'!$B$2)),"LONG DAY; ","")&amp;IF(AND(N(A1149)&gt;0,N(J1149)&gt;0,N(J1149)-N(A1149)&gt;N('Settings'!$B$4)),"ENTERED LATE; ","")&amp;IF(AND(N(A1149)&gt;0,K1149="",TODAY()-N(A1149)&gt;=N('Settings'!$B$5)),"NOT APPROVED; ",""),LEN(IF(N(A1149)=0,"NO DATE; ",IF(A1149&gt;TODAY(),"FUTURE DATE; ",""))&amp;IF(B1149="","NO WORKER; ",IF(COUNTIF('Workers'!$A$2:$A$61,B1149)=0,"WORKER NOT ON WORKERS SHEET; ",""))&amp;IF(C1149="","NO JOB; ",IF(COUNTIF('Jobs'!$A$2:$A$61,C1149)=0,"JOB NOT ON JOBS SHEET; ",""))&amp;IF(AND(N(G1149)=0,AND(D1149&lt;&gt;"",E1149&lt;&gt;""),N(E1149)&lt;=N(D1149)),"END BEFORE START; ",IF(N(M1149)&lt;=0,"NO HOURS; ",""))&amp;IF(AND(N(A1149)&gt;0,B1149&lt;&gt;"",COUNTIFS('Time Entries'!$A$2:$A$1500,A1149,'Time Entries'!$B$2:$B$1500,B1149,'Time Entries'!$C$2:$C$1500,C1149,'Time Entries'!$M$2:$M$1500,M1149)&gt;1),"POSSIBLE DUPLICATE; ","")&amp;IF(AND(N(A1149)&gt;0,B1149&lt;&gt;"",N('Settings'!$B$2)&gt;0,SUMIFS('Time Entries'!$M$2:$M$1500,'Time Entries'!$A$2:$A$1500,A1149,'Time Entries'!$B$2:$B$1500,B1149)&gt;N('Settings'!$B$2)),"LONG DAY; ","")&amp;IF(AND(N(A1149)&gt;0,N(J1149)&gt;0,N(J1149)-N(A1149)&gt;N('Settings'!$B$4)),"ENTERED LATE; ","")&amp;IF(AND(N(A1149)&gt;0,K1149="",TODAY()-N(A1149)&gt;=N('Settings'!$B$5)),"NOT APPROVED; ",""))-2)))</f>
        <v/>
      </c>
    </row>
    <row r="1150">
      <c r="A1150" s="6" t="n"/>
      <c r="D1150" s="7" t="n"/>
      <c r="E1150" s="7" t="n"/>
      <c r="J1150" s="6" t="n"/>
      <c r="L1150" s="8" t="n"/>
      <c r="M1150" s="9">
        <f>IF(NOT(OR(A1150&lt;&gt;"",B1150&lt;&gt;"",C1150&lt;&gt;"")),"",IF(N(G1150)&gt;0,N(G1150),IF(AND(AND(D1150&lt;&gt;"",E1150&lt;&gt;""),N(E1150)&gt;N(D1150)),ROUND((N(E1150)-N(D1150))*24-N(F1150)/60,2),"")))</f>
        <v/>
      </c>
      <c r="N1150" s="6">
        <f>IF(N(A1150)=0,"",A1150-WEEKDAY(A1150,3))</f>
        <v/>
      </c>
      <c r="O1150" s="8">
        <f>IF(NOT(OR(A1150&lt;&gt;"",B1150&lt;&gt;"",C1150&lt;&gt;"")),"",IF(IF(N(A1150)=0,"NO DATE; ",IF(A1150&gt;TODAY(),"FUTURE DATE; ",""))&amp;IF(B1150="","NO WORKER; ",IF(COUNTIF('Workers'!$A$2:$A$61,B1150)=0,"WORKER NOT ON WORKERS SHEET; ",""))&amp;IF(C1150="","NO JOB; ",IF(COUNTIF('Jobs'!$A$2:$A$61,C1150)=0,"JOB NOT ON JOBS SHEET; ",""))&amp;IF(AND(N(G1150)=0,AND(D1150&lt;&gt;"",E1150&lt;&gt;""),N(E1150)&lt;=N(D1150)),"END BEFORE START; ",IF(N(M1150)&lt;=0,"NO HOURS; ",""))&amp;IF(AND(N(A1150)&gt;0,B1150&lt;&gt;"",COUNTIFS('Time Entries'!$A$2:$A$1500,A1150,'Time Entries'!$B$2:$B$1500,B1150,'Time Entries'!$C$2:$C$1500,C1150,'Time Entries'!$M$2:$M$1500,M1150)&gt;1),"POSSIBLE DUPLICATE; ","")&amp;IF(AND(N(A1150)&gt;0,B1150&lt;&gt;"",N('Settings'!$B$2)&gt;0,SUMIFS('Time Entries'!$M$2:$M$1500,'Time Entries'!$A$2:$A$1500,A1150,'Time Entries'!$B$2:$B$1500,B1150)&gt;N('Settings'!$B$2)),"LONG DAY; ","")&amp;IF(AND(N(A1150)&gt;0,N(J1150)&gt;0,N(J1150)-N(A1150)&gt;N('Settings'!$B$4)),"ENTERED LATE; ","")&amp;IF(AND(N(A1150)&gt;0,K1150="",TODAY()-N(A1150)&gt;=N('Settings'!$B$5)),"NOT APPROVED; ","")="","",LEFT(IF(N(A1150)=0,"NO DATE; ",IF(A1150&gt;TODAY(),"FUTURE DATE; ",""))&amp;IF(B1150="","NO WORKER; ",IF(COUNTIF('Workers'!$A$2:$A$61,B1150)=0,"WORKER NOT ON WORKERS SHEET; ",""))&amp;IF(C1150="","NO JOB; ",IF(COUNTIF('Jobs'!$A$2:$A$61,C1150)=0,"JOB NOT ON JOBS SHEET; ",""))&amp;IF(AND(N(G1150)=0,AND(D1150&lt;&gt;"",E1150&lt;&gt;""),N(E1150)&lt;=N(D1150)),"END BEFORE START; ",IF(N(M1150)&lt;=0,"NO HOURS; ",""))&amp;IF(AND(N(A1150)&gt;0,B1150&lt;&gt;"",COUNTIFS('Time Entries'!$A$2:$A$1500,A1150,'Time Entries'!$B$2:$B$1500,B1150,'Time Entries'!$C$2:$C$1500,C1150,'Time Entries'!$M$2:$M$1500,M1150)&gt;1),"POSSIBLE DUPLICATE; ","")&amp;IF(AND(N(A1150)&gt;0,B1150&lt;&gt;"",N('Settings'!$B$2)&gt;0,SUMIFS('Time Entries'!$M$2:$M$1500,'Time Entries'!$A$2:$A$1500,A1150,'Time Entries'!$B$2:$B$1500,B1150)&gt;N('Settings'!$B$2)),"LONG DAY; ","")&amp;IF(AND(N(A1150)&gt;0,N(J1150)&gt;0,N(J1150)-N(A1150)&gt;N('Settings'!$B$4)),"ENTERED LATE; ","")&amp;IF(AND(N(A1150)&gt;0,K1150="",TODAY()-N(A1150)&gt;=N('Settings'!$B$5)),"NOT APPROVED; ",""),LEN(IF(N(A1150)=0,"NO DATE; ",IF(A1150&gt;TODAY(),"FUTURE DATE; ",""))&amp;IF(B1150="","NO WORKER; ",IF(COUNTIF('Workers'!$A$2:$A$61,B1150)=0,"WORKER NOT ON WORKERS SHEET; ",""))&amp;IF(C1150="","NO JOB; ",IF(COUNTIF('Jobs'!$A$2:$A$61,C1150)=0,"JOB NOT ON JOBS SHEET; ",""))&amp;IF(AND(N(G1150)=0,AND(D1150&lt;&gt;"",E1150&lt;&gt;""),N(E1150)&lt;=N(D1150)),"END BEFORE START; ",IF(N(M1150)&lt;=0,"NO HOURS; ",""))&amp;IF(AND(N(A1150)&gt;0,B1150&lt;&gt;"",COUNTIFS('Time Entries'!$A$2:$A$1500,A1150,'Time Entries'!$B$2:$B$1500,B1150,'Time Entries'!$C$2:$C$1500,C1150,'Time Entries'!$M$2:$M$1500,M1150)&gt;1),"POSSIBLE DUPLICATE; ","")&amp;IF(AND(N(A1150)&gt;0,B1150&lt;&gt;"",N('Settings'!$B$2)&gt;0,SUMIFS('Time Entries'!$M$2:$M$1500,'Time Entries'!$A$2:$A$1500,A1150,'Time Entries'!$B$2:$B$1500,B1150)&gt;N('Settings'!$B$2)),"LONG DAY; ","")&amp;IF(AND(N(A1150)&gt;0,N(J1150)&gt;0,N(J1150)-N(A1150)&gt;N('Settings'!$B$4)),"ENTERED LATE; ","")&amp;IF(AND(N(A1150)&gt;0,K1150="",TODAY()-N(A1150)&gt;=N('Settings'!$B$5)),"NOT APPROVED; ",""))-2)))</f>
        <v/>
      </c>
    </row>
    <row r="1151">
      <c r="A1151" s="6" t="n"/>
      <c r="D1151" s="7" t="n"/>
      <c r="E1151" s="7" t="n"/>
      <c r="J1151" s="6" t="n"/>
      <c r="L1151" s="8" t="n"/>
      <c r="M1151" s="9">
        <f>IF(NOT(OR(A1151&lt;&gt;"",B1151&lt;&gt;"",C1151&lt;&gt;"")),"",IF(N(G1151)&gt;0,N(G1151),IF(AND(AND(D1151&lt;&gt;"",E1151&lt;&gt;""),N(E1151)&gt;N(D1151)),ROUND((N(E1151)-N(D1151))*24-N(F1151)/60,2),"")))</f>
        <v/>
      </c>
      <c r="N1151" s="6">
        <f>IF(N(A1151)=0,"",A1151-WEEKDAY(A1151,3))</f>
        <v/>
      </c>
      <c r="O1151" s="8">
        <f>IF(NOT(OR(A1151&lt;&gt;"",B1151&lt;&gt;"",C1151&lt;&gt;"")),"",IF(IF(N(A1151)=0,"NO DATE; ",IF(A1151&gt;TODAY(),"FUTURE DATE; ",""))&amp;IF(B1151="","NO WORKER; ",IF(COUNTIF('Workers'!$A$2:$A$61,B1151)=0,"WORKER NOT ON WORKERS SHEET; ",""))&amp;IF(C1151="","NO JOB; ",IF(COUNTIF('Jobs'!$A$2:$A$61,C1151)=0,"JOB NOT ON JOBS SHEET; ",""))&amp;IF(AND(N(G1151)=0,AND(D1151&lt;&gt;"",E1151&lt;&gt;""),N(E1151)&lt;=N(D1151)),"END BEFORE START; ",IF(N(M1151)&lt;=0,"NO HOURS; ",""))&amp;IF(AND(N(A1151)&gt;0,B1151&lt;&gt;"",COUNTIFS('Time Entries'!$A$2:$A$1500,A1151,'Time Entries'!$B$2:$B$1500,B1151,'Time Entries'!$C$2:$C$1500,C1151,'Time Entries'!$M$2:$M$1500,M1151)&gt;1),"POSSIBLE DUPLICATE; ","")&amp;IF(AND(N(A1151)&gt;0,B1151&lt;&gt;"",N('Settings'!$B$2)&gt;0,SUMIFS('Time Entries'!$M$2:$M$1500,'Time Entries'!$A$2:$A$1500,A1151,'Time Entries'!$B$2:$B$1500,B1151)&gt;N('Settings'!$B$2)),"LONG DAY; ","")&amp;IF(AND(N(A1151)&gt;0,N(J1151)&gt;0,N(J1151)-N(A1151)&gt;N('Settings'!$B$4)),"ENTERED LATE; ","")&amp;IF(AND(N(A1151)&gt;0,K1151="",TODAY()-N(A1151)&gt;=N('Settings'!$B$5)),"NOT APPROVED; ","")="","",LEFT(IF(N(A1151)=0,"NO DATE; ",IF(A1151&gt;TODAY(),"FUTURE DATE; ",""))&amp;IF(B1151="","NO WORKER; ",IF(COUNTIF('Workers'!$A$2:$A$61,B1151)=0,"WORKER NOT ON WORKERS SHEET; ",""))&amp;IF(C1151="","NO JOB; ",IF(COUNTIF('Jobs'!$A$2:$A$61,C1151)=0,"JOB NOT ON JOBS SHEET; ",""))&amp;IF(AND(N(G1151)=0,AND(D1151&lt;&gt;"",E1151&lt;&gt;""),N(E1151)&lt;=N(D1151)),"END BEFORE START; ",IF(N(M1151)&lt;=0,"NO HOURS; ",""))&amp;IF(AND(N(A1151)&gt;0,B1151&lt;&gt;"",COUNTIFS('Time Entries'!$A$2:$A$1500,A1151,'Time Entries'!$B$2:$B$1500,B1151,'Time Entries'!$C$2:$C$1500,C1151,'Time Entries'!$M$2:$M$1500,M1151)&gt;1),"POSSIBLE DUPLICATE; ","")&amp;IF(AND(N(A1151)&gt;0,B1151&lt;&gt;"",N('Settings'!$B$2)&gt;0,SUMIFS('Time Entries'!$M$2:$M$1500,'Time Entries'!$A$2:$A$1500,A1151,'Time Entries'!$B$2:$B$1500,B1151)&gt;N('Settings'!$B$2)),"LONG DAY; ","")&amp;IF(AND(N(A1151)&gt;0,N(J1151)&gt;0,N(J1151)-N(A1151)&gt;N('Settings'!$B$4)),"ENTERED LATE; ","")&amp;IF(AND(N(A1151)&gt;0,K1151="",TODAY()-N(A1151)&gt;=N('Settings'!$B$5)),"NOT APPROVED; ",""),LEN(IF(N(A1151)=0,"NO DATE; ",IF(A1151&gt;TODAY(),"FUTURE DATE; ",""))&amp;IF(B1151="","NO WORKER; ",IF(COUNTIF('Workers'!$A$2:$A$61,B1151)=0,"WORKER NOT ON WORKERS SHEET; ",""))&amp;IF(C1151="","NO JOB; ",IF(COUNTIF('Jobs'!$A$2:$A$61,C1151)=0,"JOB NOT ON JOBS SHEET; ",""))&amp;IF(AND(N(G1151)=0,AND(D1151&lt;&gt;"",E1151&lt;&gt;""),N(E1151)&lt;=N(D1151)),"END BEFORE START; ",IF(N(M1151)&lt;=0,"NO HOURS; ",""))&amp;IF(AND(N(A1151)&gt;0,B1151&lt;&gt;"",COUNTIFS('Time Entries'!$A$2:$A$1500,A1151,'Time Entries'!$B$2:$B$1500,B1151,'Time Entries'!$C$2:$C$1500,C1151,'Time Entries'!$M$2:$M$1500,M1151)&gt;1),"POSSIBLE DUPLICATE; ","")&amp;IF(AND(N(A1151)&gt;0,B1151&lt;&gt;"",N('Settings'!$B$2)&gt;0,SUMIFS('Time Entries'!$M$2:$M$1500,'Time Entries'!$A$2:$A$1500,A1151,'Time Entries'!$B$2:$B$1500,B1151)&gt;N('Settings'!$B$2)),"LONG DAY; ","")&amp;IF(AND(N(A1151)&gt;0,N(J1151)&gt;0,N(J1151)-N(A1151)&gt;N('Settings'!$B$4)),"ENTERED LATE; ","")&amp;IF(AND(N(A1151)&gt;0,K1151="",TODAY()-N(A1151)&gt;=N('Settings'!$B$5)),"NOT APPROVED; ",""))-2)))</f>
        <v/>
      </c>
    </row>
    <row r="1152">
      <c r="A1152" s="6" t="n"/>
      <c r="D1152" s="7" t="n"/>
      <c r="E1152" s="7" t="n"/>
      <c r="J1152" s="6" t="n"/>
      <c r="L1152" s="8" t="n"/>
      <c r="M1152" s="9">
        <f>IF(NOT(OR(A1152&lt;&gt;"",B1152&lt;&gt;"",C1152&lt;&gt;"")),"",IF(N(G1152)&gt;0,N(G1152),IF(AND(AND(D1152&lt;&gt;"",E1152&lt;&gt;""),N(E1152)&gt;N(D1152)),ROUND((N(E1152)-N(D1152))*24-N(F1152)/60,2),"")))</f>
        <v/>
      </c>
      <c r="N1152" s="6">
        <f>IF(N(A1152)=0,"",A1152-WEEKDAY(A1152,3))</f>
        <v/>
      </c>
      <c r="O1152" s="8">
        <f>IF(NOT(OR(A1152&lt;&gt;"",B1152&lt;&gt;"",C1152&lt;&gt;"")),"",IF(IF(N(A1152)=0,"NO DATE; ",IF(A1152&gt;TODAY(),"FUTURE DATE; ",""))&amp;IF(B1152="","NO WORKER; ",IF(COUNTIF('Workers'!$A$2:$A$61,B1152)=0,"WORKER NOT ON WORKERS SHEET; ",""))&amp;IF(C1152="","NO JOB; ",IF(COUNTIF('Jobs'!$A$2:$A$61,C1152)=0,"JOB NOT ON JOBS SHEET; ",""))&amp;IF(AND(N(G1152)=0,AND(D1152&lt;&gt;"",E1152&lt;&gt;""),N(E1152)&lt;=N(D1152)),"END BEFORE START; ",IF(N(M1152)&lt;=0,"NO HOURS; ",""))&amp;IF(AND(N(A1152)&gt;0,B1152&lt;&gt;"",COUNTIFS('Time Entries'!$A$2:$A$1500,A1152,'Time Entries'!$B$2:$B$1500,B1152,'Time Entries'!$C$2:$C$1500,C1152,'Time Entries'!$M$2:$M$1500,M1152)&gt;1),"POSSIBLE DUPLICATE; ","")&amp;IF(AND(N(A1152)&gt;0,B1152&lt;&gt;"",N('Settings'!$B$2)&gt;0,SUMIFS('Time Entries'!$M$2:$M$1500,'Time Entries'!$A$2:$A$1500,A1152,'Time Entries'!$B$2:$B$1500,B1152)&gt;N('Settings'!$B$2)),"LONG DAY; ","")&amp;IF(AND(N(A1152)&gt;0,N(J1152)&gt;0,N(J1152)-N(A1152)&gt;N('Settings'!$B$4)),"ENTERED LATE; ","")&amp;IF(AND(N(A1152)&gt;0,K1152="",TODAY()-N(A1152)&gt;=N('Settings'!$B$5)),"NOT APPROVED; ","")="","",LEFT(IF(N(A1152)=0,"NO DATE; ",IF(A1152&gt;TODAY(),"FUTURE DATE; ",""))&amp;IF(B1152="","NO WORKER; ",IF(COUNTIF('Workers'!$A$2:$A$61,B1152)=0,"WORKER NOT ON WORKERS SHEET; ",""))&amp;IF(C1152="","NO JOB; ",IF(COUNTIF('Jobs'!$A$2:$A$61,C1152)=0,"JOB NOT ON JOBS SHEET; ",""))&amp;IF(AND(N(G1152)=0,AND(D1152&lt;&gt;"",E1152&lt;&gt;""),N(E1152)&lt;=N(D1152)),"END BEFORE START; ",IF(N(M1152)&lt;=0,"NO HOURS; ",""))&amp;IF(AND(N(A1152)&gt;0,B1152&lt;&gt;"",COUNTIFS('Time Entries'!$A$2:$A$1500,A1152,'Time Entries'!$B$2:$B$1500,B1152,'Time Entries'!$C$2:$C$1500,C1152,'Time Entries'!$M$2:$M$1500,M1152)&gt;1),"POSSIBLE DUPLICATE; ","")&amp;IF(AND(N(A1152)&gt;0,B1152&lt;&gt;"",N('Settings'!$B$2)&gt;0,SUMIFS('Time Entries'!$M$2:$M$1500,'Time Entries'!$A$2:$A$1500,A1152,'Time Entries'!$B$2:$B$1500,B1152)&gt;N('Settings'!$B$2)),"LONG DAY; ","")&amp;IF(AND(N(A1152)&gt;0,N(J1152)&gt;0,N(J1152)-N(A1152)&gt;N('Settings'!$B$4)),"ENTERED LATE; ","")&amp;IF(AND(N(A1152)&gt;0,K1152="",TODAY()-N(A1152)&gt;=N('Settings'!$B$5)),"NOT APPROVED; ",""),LEN(IF(N(A1152)=0,"NO DATE; ",IF(A1152&gt;TODAY(),"FUTURE DATE; ",""))&amp;IF(B1152="","NO WORKER; ",IF(COUNTIF('Workers'!$A$2:$A$61,B1152)=0,"WORKER NOT ON WORKERS SHEET; ",""))&amp;IF(C1152="","NO JOB; ",IF(COUNTIF('Jobs'!$A$2:$A$61,C1152)=0,"JOB NOT ON JOBS SHEET; ",""))&amp;IF(AND(N(G1152)=0,AND(D1152&lt;&gt;"",E1152&lt;&gt;""),N(E1152)&lt;=N(D1152)),"END BEFORE START; ",IF(N(M1152)&lt;=0,"NO HOURS; ",""))&amp;IF(AND(N(A1152)&gt;0,B1152&lt;&gt;"",COUNTIFS('Time Entries'!$A$2:$A$1500,A1152,'Time Entries'!$B$2:$B$1500,B1152,'Time Entries'!$C$2:$C$1500,C1152,'Time Entries'!$M$2:$M$1500,M1152)&gt;1),"POSSIBLE DUPLICATE; ","")&amp;IF(AND(N(A1152)&gt;0,B1152&lt;&gt;"",N('Settings'!$B$2)&gt;0,SUMIFS('Time Entries'!$M$2:$M$1500,'Time Entries'!$A$2:$A$1500,A1152,'Time Entries'!$B$2:$B$1500,B1152)&gt;N('Settings'!$B$2)),"LONG DAY; ","")&amp;IF(AND(N(A1152)&gt;0,N(J1152)&gt;0,N(J1152)-N(A1152)&gt;N('Settings'!$B$4)),"ENTERED LATE; ","")&amp;IF(AND(N(A1152)&gt;0,K1152="",TODAY()-N(A1152)&gt;=N('Settings'!$B$5)),"NOT APPROVED; ",""))-2)))</f>
        <v/>
      </c>
    </row>
    <row r="1153">
      <c r="A1153" s="6" t="n"/>
      <c r="D1153" s="7" t="n"/>
      <c r="E1153" s="7" t="n"/>
      <c r="J1153" s="6" t="n"/>
      <c r="L1153" s="8" t="n"/>
      <c r="M1153" s="9">
        <f>IF(NOT(OR(A1153&lt;&gt;"",B1153&lt;&gt;"",C1153&lt;&gt;"")),"",IF(N(G1153)&gt;0,N(G1153),IF(AND(AND(D1153&lt;&gt;"",E1153&lt;&gt;""),N(E1153)&gt;N(D1153)),ROUND((N(E1153)-N(D1153))*24-N(F1153)/60,2),"")))</f>
        <v/>
      </c>
      <c r="N1153" s="6">
        <f>IF(N(A1153)=0,"",A1153-WEEKDAY(A1153,3))</f>
        <v/>
      </c>
      <c r="O1153" s="8">
        <f>IF(NOT(OR(A1153&lt;&gt;"",B1153&lt;&gt;"",C1153&lt;&gt;"")),"",IF(IF(N(A1153)=0,"NO DATE; ",IF(A1153&gt;TODAY(),"FUTURE DATE; ",""))&amp;IF(B1153="","NO WORKER; ",IF(COUNTIF('Workers'!$A$2:$A$61,B1153)=0,"WORKER NOT ON WORKERS SHEET; ",""))&amp;IF(C1153="","NO JOB; ",IF(COUNTIF('Jobs'!$A$2:$A$61,C1153)=0,"JOB NOT ON JOBS SHEET; ",""))&amp;IF(AND(N(G1153)=0,AND(D1153&lt;&gt;"",E1153&lt;&gt;""),N(E1153)&lt;=N(D1153)),"END BEFORE START; ",IF(N(M1153)&lt;=0,"NO HOURS; ",""))&amp;IF(AND(N(A1153)&gt;0,B1153&lt;&gt;"",COUNTIFS('Time Entries'!$A$2:$A$1500,A1153,'Time Entries'!$B$2:$B$1500,B1153,'Time Entries'!$C$2:$C$1500,C1153,'Time Entries'!$M$2:$M$1500,M1153)&gt;1),"POSSIBLE DUPLICATE; ","")&amp;IF(AND(N(A1153)&gt;0,B1153&lt;&gt;"",N('Settings'!$B$2)&gt;0,SUMIFS('Time Entries'!$M$2:$M$1500,'Time Entries'!$A$2:$A$1500,A1153,'Time Entries'!$B$2:$B$1500,B1153)&gt;N('Settings'!$B$2)),"LONG DAY; ","")&amp;IF(AND(N(A1153)&gt;0,N(J1153)&gt;0,N(J1153)-N(A1153)&gt;N('Settings'!$B$4)),"ENTERED LATE; ","")&amp;IF(AND(N(A1153)&gt;0,K1153="",TODAY()-N(A1153)&gt;=N('Settings'!$B$5)),"NOT APPROVED; ","")="","",LEFT(IF(N(A1153)=0,"NO DATE; ",IF(A1153&gt;TODAY(),"FUTURE DATE; ",""))&amp;IF(B1153="","NO WORKER; ",IF(COUNTIF('Workers'!$A$2:$A$61,B1153)=0,"WORKER NOT ON WORKERS SHEET; ",""))&amp;IF(C1153="","NO JOB; ",IF(COUNTIF('Jobs'!$A$2:$A$61,C1153)=0,"JOB NOT ON JOBS SHEET; ",""))&amp;IF(AND(N(G1153)=0,AND(D1153&lt;&gt;"",E1153&lt;&gt;""),N(E1153)&lt;=N(D1153)),"END BEFORE START; ",IF(N(M1153)&lt;=0,"NO HOURS; ",""))&amp;IF(AND(N(A1153)&gt;0,B1153&lt;&gt;"",COUNTIFS('Time Entries'!$A$2:$A$1500,A1153,'Time Entries'!$B$2:$B$1500,B1153,'Time Entries'!$C$2:$C$1500,C1153,'Time Entries'!$M$2:$M$1500,M1153)&gt;1),"POSSIBLE DUPLICATE; ","")&amp;IF(AND(N(A1153)&gt;0,B1153&lt;&gt;"",N('Settings'!$B$2)&gt;0,SUMIFS('Time Entries'!$M$2:$M$1500,'Time Entries'!$A$2:$A$1500,A1153,'Time Entries'!$B$2:$B$1500,B1153)&gt;N('Settings'!$B$2)),"LONG DAY; ","")&amp;IF(AND(N(A1153)&gt;0,N(J1153)&gt;0,N(J1153)-N(A1153)&gt;N('Settings'!$B$4)),"ENTERED LATE; ","")&amp;IF(AND(N(A1153)&gt;0,K1153="",TODAY()-N(A1153)&gt;=N('Settings'!$B$5)),"NOT APPROVED; ",""),LEN(IF(N(A1153)=0,"NO DATE; ",IF(A1153&gt;TODAY(),"FUTURE DATE; ",""))&amp;IF(B1153="","NO WORKER; ",IF(COUNTIF('Workers'!$A$2:$A$61,B1153)=0,"WORKER NOT ON WORKERS SHEET; ",""))&amp;IF(C1153="","NO JOB; ",IF(COUNTIF('Jobs'!$A$2:$A$61,C1153)=0,"JOB NOT ON JOBS SHEET; ",""))&amp;IF(AND(N(G1153)=0,AND(D1153&lt;&gt;"",E1153&lt;&gt;""),N(E1153)&lt;=N(D1153)),"END BEFORE START; ",IF(N(M1153)&lt;=0,"NO HOURS; ",""))&amp;IF(AND(N(A1153)&gt;0,B1153&lt;&gt;"",COUNTIFS('Time Entries'!$A$2:$A$1500,A1153,'Time Entries'!$B$2:$B$1500,B1153,'Time Entries'!$C$2:$C$1500,C1153,'Time Entries'!$M$2:$M$1500,M1153)&gt;1),"POSSIBLE DUPLICATE; ","")&amp;IF(AND(N(A1153)&gt;0,B1153&lt;&gt;"",N('Settings'!$B$2)&gt;0,SUMIFS('Time Entries'!$M$2:$M$1500,'Time Entries'!$A$2:$A$1500,A1153,'Time Entries'!$B$2:$B$1500,B1153)&gt;N('Settings'!$B$2)),"LONG DAY; ","")&amp;IF(AND(N(A1153)&gt;0,N(J1153)&gt;0,N(J1153)-N(A1153)&gt;N('Settings'!$B$4)),"ENTERED LATE; ","")&amp;IF(AND(N(A1153)&gt;0,K1153="",TODAY()-N(A1153)&gt;=N('Settings'!$B$5)),"NOT APPROVED; ",""))-2)))</f>
        <v/>
      </c>
    </row>
    <row r="1154">
      <c r="A1154" s="6" t="n"/>
      <c r="D1154" s="7" t="n"/>
      <c r="E1154" s="7" t="n"/>
      <c r="J1154" s="6" t="n"/>
      <c r="L1154" s="8" t="n"/>
      <c r="M1154" s="9">
        <f>IF(NOT(OR(A1154&lt;&gt;"",B1154&lt;&gt;"",C1154&lt;&gt;"")),"",IF(N(G1154)&gt;0,N(G1154),IF(AND(AND(D1154&lt;&gt;"",E1154&lt;&gt;""),N(E1154)&gt;N(D1154)),ROUND((N(E1154)-N(D1154))*24-N(F1154)/60,2),"")))</f>
        <v/>
      </c>
      <c r="N1154" s="6">
        <f>IF(N(A1154)=0,"",A1154-WEEKDAY(A1154,3))</f>
        <v/>
      </c>
      <c r="O1154" s="8">
        <f>IF(NOT(OR(A1154&lt;&gt;"",B1154&lt;&gt;"",C1154&lt;&gt;"")),"",IF(IF(N(A1154)=0,"NO DATE; ",IF(A1154&gt;TODAY(),"FUTURE DATE; ",""))&amp;IF(B1154="","NO WORKER; ",IF(COUNTIF('Workers'!$A$2:$A$61,B1154)=0,"WORKER NOT ON WORKERS SHEET; ",""))&amp;IF(C1154="","NO JOB; ",IF(COUNTIF('Jobs'!$A$2:$A$61,C1154)=0,"JOB NOT ON JOBS SHEET; ",""))&amp;IF(AND(N(G1154)=0,AND(D1154&lt;&gt;"",E1154&lt;&gt;""),N(E1154)&lt;=N(D1154)),"END BEFORE START; ",IF(N(M1154)&lt;=0,"NO HOURS; ",""))&amp;IF(AND(N(A1154)&gt;0,B1154&lt;&gt;"",COUNTIFS('Time Entries'!$A$2:$A$1500,A1154,'Time Entries'!$B$2:$B$1500,B1154,'Time Entries'!$C$2:$C$1500,C1154,'Time Entries'!$M$2:$M$1500,M1154)&gt;1),"POSSIBLE DUPLICATE; ","")&amp;IF(AND(N(A1154)&gt;0,B1154&lt;&gt;"",N('Settings'!$B$2)&gt;0,SUMIFS('Time Entries'!$M$2:$M$1500,'Time Entries'!$A$2:$A$1500,A1154,'Time Entries'!$B$2:$B$1500,B1154)&gt;N('Settings'!$B$2)),"LONG DAY; ","")&amp;IF(AND(N(A1154)&gt;0,N(J1154)&gt;0,N(J1154)-N(A1154)&gt;N('Settings'!$B$4)),"ENTERED LATE; ","")&amp;IF(AND(N(A1154)&gt;0,K1154="",TODAY()-N(A1154)&gt;=N('Settings'!$B$5)),"NOT APPROVED; ","")="","",LEFT(IF(N(A1154)=0,"NO DATE; ",IF(A1154&gt;TODAY(),"FUTURE DATE; ",""))&amp;IF(B1154="","NO WORKER; ",IF(COUNTIF('Workers'!$A$2:$A$61,B1154)=0,"WORKER NOT ON WORKERS SHEET; ",""))&amp;IF(C1154="","NO JOB; ",IF(COUNTIF('Jobs'!$A$2:$A$61,C1154)=0,"JOB NOT ON JOBS SHEET; ",""))&amp;IF(AND(N(G1154)=0,AND(D1154&lt;&gt;"",E1154&lt;&gt;""),N(E1154)&lt;=N(D1154)),"END BEFORE START; ",IF(N(M1154)&lt;=0,"NO HOURS; ",""))&amp;IF(AND(N(A1154)&gt;0,B1154&lt;&gt;"",COUNTIFS('Time Entries'!$A$2:$A$1500,A1154,'Time Entries'!$B$2:$B$1500,B1154,'Time Entries'!$C$2:$C$1500,C1154,'Time Entries'!$M$2:$M$1500,M1154)&gt;1),"POSSIBLE DUPLICATE; ","")&amp;IF(AND(N(A1154)&gt;0,B1154&lt;&gt;"",N('Settings'!$B$2)&gt;0,SUMIFS('Time Entries'!$M$2:$M$1500,'Time Entries'!$A$2:$A$1500,A1154,'Time Entries'!$B$2:$B$1500,B1154)&gt;N('Settings'!$B$2)),"LONG DAY; ","")&amp;IF(AND(N(A1154)&gt;0,N(J1154)&gt;0,N(J1154)-N(A1154)&gt;N('Settings'!$B$4)),"ENTERED LATE; ","")&amp;IF(AND(N(A1154)&gt;0,K1154="",TODAY()-N(A1154)&gt;=N('Settings'!$B$5)),"NOT APPROVED; ",""),LEN(IF(N(A1154)=0,"NO DATE; ",IF(A1154&gt;TODAY(),"FUTURE DATE; ",""))&amp;IF(B1154="","NO WORKER; ",IF(COUNTIF('Workers'!$A$2:$A$61,B1154)=0,"WORKER NOT ON WORKERS SHEET; ",""))&amp;IF(C1154="","NO JOB; ",IF(COUNTIF('Jobs'!$A$2:$A$61,C1154)=0,"JOB NOT ON JOBS SHEET; ",""))&amp;IF(AND(N(G1154)=0,AND(D1154&lt;&gt;"",E1154&lt;&gt;""),N(E1154)&lt;=N(D1154)),"END BEFORE START; ",IF(N(M1154)&lt;=0,"NO HOURS; ",""))&amp;IF(AND(N(A1154)&gt;0,B1154&lt;&gt;"",COUNTIFS('Time Entries'!$A$2:$A$1500,A1154,'Time Entries'!$B$2:$B$1500,B1154,'Time Entries'!$C$2:$C$1500,C1154,'Time Entries'!$M$2:$M$1500,M1154)&gt;1),"POSSIBLE DUPLICATE; ","")&amp;IF(AND(N(A1154)&gt;0,B1154&lt;&gt;"",N('Settings'!$B$2)&gt;0,SUMIFS('Time Entries'!$M$2:$M$1500,'Time Entries'!$A$2:$A$1500,A1154,'Time Entries'!$B$2:$B$1500,B1154)&gt;N('Settings'!$B$2)),"LONG DAY; ","")&amp;IF(AND(N(A1154)&gt;0,N(J1154)&gt;0,N(J1154)-N(A1154)&gt;N('Settings'!$B$4)),"ENTERED LATE; ","")&amp;IF(AND(N(A1154)&gt;0,K1154="",TODAY()-N(A1154)&gt;=N('Settings'!$B$5)),"NOT APPROVED; ",""))-2)))</f>
        <v/>
      </c>
    </row>
    <row r="1155">
      <c r="A1155" s="6" t="n"/>
      <c r="D1155" s="7" t="n"/>
      <c r="E1155" s="7" t="n"/>
      <c r="J1155" s="6" t="n"/>
      <c r="L1155" s="8" t="n"/>
      <c r="M1155" s="9">
        <f>IF(NOT(OR(A1155&lt;&gt;"",B1155&lt;&gt;"",C1155&lt;&gt;"")),"",IF(N(G1155)&gt;0,N(G1155),IF(AND(AND(D1155&lt;&gt;"",E1155&lt;&gt;""),N(E1155)&gt;N(D1155)),ROUND((N(E1155)-N(D1155))*24-N(F1155)/60,2),"")))</f>
        <v/>
      </c>
      <c r="N1155" s="6">
        <f>IF(N(A1155)=0,"",A1155-WEEKDAY(A1155,3))</f>
        <v/>
      </c>
      <c r="O1155" s="8">
        <f>IF(NOT(OR(A1155&lt;&gt;"",B1155&lt;&gt;"",C1155&lt;&gt;"")),"",IF(IF(N(A1155)=0,"NO DATE; ",IF(A1155&gt;TODAY(),"FUTURE DATE; ",""))&amp;IF(B1155="","NO WORKER; ",IF(COUNTIF('Workers'!$A$2:$A$61,B1155)=0,"WORKER NOT ON WORKERS SHEET; ",""))&amp;IF(C1155="","NO JOB; ",IF(COUNTIF('Jobs'!$A$2:$A$61,C1155)=0,"JOB NOT ON JOBS SHEET; ",""))&amp;IF(AND(N(G1155)=0,AND(D1155&lt;&gt;"",E1155&lt;&gt;""),N(E1155)&lt;=N(D1155)),"END BEFORE START; ",IF(N(M1155)&lt;=0,"NO HOURS; ",""))&amp;IF(AND(N(A1155)&gt;0,B1155&lt;&gt;"",COUNTIFS('Time Entries'!$A$2:$A$1500,A1155,'Time Entries'!$B$2:$B$1500,B1155,'Time Entries'!$C$2:$C$1500,C1155,'Time Entries'!$M$2:$M$1500,M1155)&gt;1),"POSSIBLE DUPLICATE; ","")&amp;IF(AND(N(A1155)&gt;0,B1155&lt;&gt;"",N('Settings'!$B$2)&gt;0,SUMIFS('Time Entries'!$M$2:$M$1500,'Time Entries'!$A$2:$A$1500,A1155,'Time Entries'!$B$2:$B$1500,B1155)&gt;N('Settings'!$B$2)),"LONG DAY; ","")&amp;IF(AND(N(A1155)&gt;0,N(J1155)&gt;0,N(J1155)-N(A1155)&gt;N('Settings'!$B$4)),"ENTERED LATE; ","")&amp;IF(AND(N(A1155)&gt;0,K1155="",TODAY()-N(A1155)&gt;=N('Settings'!$B$5)),"NOT APPROVED; ","")="","",LEFT(IF(N(A1155)=0,"NO DATE; ",IF(A1155&gt;TODAY(),"FUTURE DATE; ",""))&amp;IF(B1155="","NO WORKER; ",IF(COUNTIF('Workers'!$A$2:$A$61,B1155)=0,"WORKER NOT ON WORKERS SHEET; ",""))&amp;IF(C1155="","NO JOB; ",IF(COUNTIF('Jobs'!$A$2:$A$61,C1155)=0,"JOB NOT ON JOBS SHEET; ",""))&amp;IF(AND(N(G1155)=0,AND(D1155&lt;&gt;"",E1155&lt;&gt;""),N(E1155)&lt;=N(D1155)),"END BEFORE START; ",IF(N(M1155)&lt;=0,"NO HOURS; ",""))&amp;IF(AND(N(A1155)&gt;0,B1155&lt;&gt;"",COUNTIFS('Time Entries'!$A$2:$A$1500,A1155,'Time Entries'!$B$2:$B$1500,B1155,'Time Entries'!$C$2:$C$1500,C1155,'Time Entries'!$M$2:$M$1500,M1155)&gt;1),"POSSIBLE DUPLICATE; ","")&amp;IF(AND(N(A1155)&gt;0,B1155&lt;&gt;"",N('Settings'!$B$2)&gt;0,SUMIFS('Time Entries'!$M$2:$M$1500,'Time Entries'!$A$2:$A$1500,A1155,'Time Entries'!$B$2:$B$1500,B1155)&gt;N('Settings'!$B$2)),"LONG DAY; ","")&amp;IF(AND(N(A1155)&gt;0,N(J1155)&gt;0,N(J1155)-N(A1155)&gt;N('Settings'!$B$4)),"ENTERED LATE; ","")&amp;IF(AND(N(A1155)&gt;0,K1155="",TODAY()-N(A1155)&gt;=N('Settings'!$B$5)),"NOT APPROVED; ",""),LEN(IF(N(A1155)=0,"NO DATE; ",IF(A1155&gt;TODAY(),"FUTURE DATE; ",""))&amp;IF(B1155="","NO WORKER; ",IF(COUNTIF('Workers'!$A$2:$A$61,B1155)=0,"WORKER NOT ON WORKERS SHEET; ",""))&amp;IF(C1155="","NO JOB; ",IF(COUNTIF('Jobs'!$A$2:$A$61,C1155)=0,"JOB NOT ON JOBS SHEET; ",""))&amp;IF(AND(N(G1155)=0,AND(D1155&lt;&gt;"",E1155&lt;&gt;""),N(E1155)&lt;=N(D1155)),"END BEFORE START; ",IF(N(M1155)&lt;=0,"NO HOURS; ",""))&amp;IF(AND(N(A1155)&gt;0,B1155&lt;&gt;"",COUNTIFS('Time Entries'!$A$2:$A$1500,A1155,'Time Entries'!$B$2:$B$1500,B1155,'Time Entries'!$C$2:$C$1500,C1155,'Time Entries'!$M$2:$M$1500,M1155)&gt;1),"POSSIBLE DUPLICATE; ","")&amp;IF(AND(N(A1155)&gt;0,B1155&lt;&gt;"",N('Settings'!$B$2)&gt;0,SUMIFS('Time Entries'!$M$2:$M$1500,'Time Entries'!$A$2:$A$1500,A1155,'Time Entries'!$B$2:$B$1500,B1155)&gt;N('Settings'!$B$2)),"LONG DAY; ","")&amp;IF(AND(N(A1155)&gt;0,N(J1155)&gt;0,N(J1155)-N(A1155)&gt;N('Settings'!$B$4)),"ENTERED LATE; ","")&amp;IF(AND(N(A1155)&gt;0,K1155="",TODAY()-N(A1155)&gt;=N('Settings'!$B$5)),"NOT APPROVED; ",""))-2)))</f>
        <v/>
      </c>
    </row>
    <row r="1156">
      <c r="A1156" s="6" t="n"/>
      <c r="D1156" s="7" t="n"/>
      <c r="E1156" s="7" t="n"/>
      <c r="J1156" s="6" t="n"/>
      <c r="L1156" s="8" t="n"/>
      <c r="M1156" s="9">
        <f>IF(NOT(OR(A1156&lt;&gt;"",B1156&lt;&gt;"",C1156&lt;&gt;"")),"",IF(N(G1156)&gt;0,N(G1156),IF(AND(AND(D1156&lt;&gt;"",E1156&lt;&gt;""),N(E1156)&gt;N(D1156)),ROUND((N(E1156)-N(D1156))*24-N(F1156)/60,2),"")))</f>
        <v/>
      </c>
      <c r="N1156" s="6">
        <f>IF(N(A1156)=0,"",A1156-WEEKDAY(A1156,3))</f>
        <v/>
      </c>
      <c r="O1156" s="8">
        <f>IF(NOT(OR(A1156&lt;&gt;"",B1156&lt;&gt;"",C1156&lt;&gt;"")),"",IF(IF(N(A1156)=0,"NO DATE; ",IF(A1156&gt;TODAY(),"FUTURE DATE; ",""))&amp;IF(B1156="","NO WORKER; ",IF(COUNTIF('Workers'!$A$2:$A$61,B1156)=0,"WORKER NOT ON WORKERS SHEET; ",""))&amp;IF(C1156="","NO JOB; ",IF(COUNTIF('Jobs'!$A$2:$A$61,C1156)=0,"JOB NOT ON JOBS SHEET; ",""))&amp;IF(AND(N(G1156)=0,AND(D1156&lt;&gt;"",E1156&lt;&gt;""),N(E1156)&lt;=N(D1156)),"END BEFORE START; ",IF(N(M1156)&lt;=0,"NO HOURS; ",""))&amp;IF(AND(N(A1156)&gt;0,B1156&lt;&gt;"",COUNTIFS('Time Entries'!$A$2:$A$1500,A1156,'Time Entries'!$B$2:$B$1500,B1156,'Time Entries'!$C$2:$C$1500,C1156,'Time Entries'!$M$2:$M$1500,M1156)&gt;1),"POSSIBLE DUPLICATE; ","")&amp;IF(AND(N(A1156)&gt;0,B1156&lt;&gt;"",N('Settings'!$B$2)&gt;0,SUMIFS('Time Entries'!$M$2:$M$1500,'Time Entries'!$A$2:$A$1500,A1156,'Time Entries'!$B$2:$B$1500,B1156)&gt;N('Settings'!$B$2)),"LONG DAY; ","")&amp;IF(AND(N(A1156)&gt;0,N(J1156)&gt;0,N(J1156)-N(A1156)&gt;N('Settings'!$B$4)),"ENTERED LATE; ","")&amp;IF(AND(N(A1156)&gt;0,K1156="",TODAY()-N(A1156)&gt;=N('Settings'!$B$5)),"NOT APPROVED; ","")="","",LEFT(IF(N(A1156)=0,"NO DATE; ",IF(A1156&gt;TODAY(),"FUTURE DATE; ",""))&amp;IF(B1156="","NO WORKER; ",IF(COUNTIF('Workers'!$A$2:$A$61,B1156)=0,"WORKER NOT ON WORKERS SHEET; ",""))&amp;IF(C1156="","NO JOB; ",IF(COUNTIF('Jobs'!$A$2:$A$61,C1156)=0,"JOB NOT ON JOBS SHEET; ",""))&amp;IF(AND(N(G1156)=0,AND(D1156&lt;&gt;"",E1156&lt;&gt;""),N(E1156)&lt;=N(D1156)),"END BEFORE START; ",IF(N(M1156)&lt;=0,"NO HOURS; ",""))&amp;IF(AND(N(A1156)&gt;0,B1156&lt;&gt;"",COUNTIFS('Time Entries'!$A$2:$A$1500,A1156,'Time Entries'!$B$2:$B$1500,B1156,'Time Entries'!$C$2:$C$1500,C1156,'Time Entries'!$M$2:$M$1500,M1156)&gt;1),"POSSIBLE DUPLICATE; ","")&amp;IF(AND(N(A1156)&gt;0,B1156&lt;&gt;"",N('Settings'!$B$2)&gt;0,SUMIFS('Time Entries'!$M$2:$M$1500,'Time Entries'!$A$2:$A$1500,A1156,'Time Entries'!$B$2:$B$1500,B1156)&gt;N('Settings'!$B$2)),"LONG DAY; ","")&amp;IF(AND(N(A1156)&gt;0,N(J1156)&gt;0,N(J1156)-N(A1156)&gt;N('Settings'!$B$4)),"ENTERED LATE; ","")&amp;IF(AND(N(A1156)&gt;0,K1156="",TODAY()-N(A1156)&gt;=N('Settings'!$B$5)),"NOT APPROVED; ",""),LEN(IF(N(A1156)=0,"NO DATE; ",IF(A1156&gt;TODAY(),"FUTURE DATE; ",""))&amp;IF(B1156="","NO WORKER; ",IF(COUNTIF('Workers'!$A$2:$A$61,B1156)=0,"WORKER NOT ON WORKERS SHEET; ",""))&amp;IF(C1156="","NO JOB; ",IF(COUNTIF('Jobs'!$A$2:$A$61,C1156)=0,"JOB NOT ON JOBS SHEET; ",""))&amp;IF(AND(N(G1156)=0,AND(D1156&lt;&gt;"",E1156&lt;&gt;""),N(E1156)&lt;=N(D1156)),"END BEFORE START; ",IF(N(M1156)&lt;=0,"NO HOURS; ",""))&amp;IF(AND(N(A1156)&gt;0,B1156&lt;&gt;"",COUNTIFS('Time Entries'!$A$2:$A$1500,A1156,'Time Entries'!$B$2:$B$1500,B1156,'Time Entries'!$C$2:$C$1500,C1156,'Time Entries'!$M$2:$M$1500,M1156)&gt;1),"POSSIBLE DUPLICATE; ","")&amp;IF(AND(N(A1156)&gt;0,B1156&lt;&gt;"",N('Settings'!$B$2)&gt;0,SUMIFS('Time Entries'!$M$2:$M$1500,'Time Entries'!$A$2:$A$1500,A1156,'Time Entries'!$B$2:$B$1500,B1156)&gt;N('Settings'!$B$2)),"LONG DAY; ","")&amp;IF(AND(N(A1156)&gt;0,N(J1156)&gt;0,N(J1156)-N(A1156)&gt;N('Settings'!$B$4)),"ENTERED LATE; ","")&amp;IF(AND(N(A1156)&gt;0,K1156="",TODAY()-N(A1156)&gt;=N('Settings'!$B$5)),"NOT APPROVED; ",""))-2)))</f>
        <v/>
      </c>
    </row>
    <row r="1157">
      <c r="A1157" s="6" t="n"/>
      <c r="D1157" s="7" t="n"/>
      <c r="E1157" s="7" t="n"/>
      <c r="J1157" s="6" t="n"/>
      <c r="L1157" s="8" t="n"/>
      <c r="M1157" s="9">
        <f>IF(NOT(OR(A1157&lt;&gt;"",B1157&lt;&gt;"",C1157&lt;&gt;"")),"",IF(N(G1157)&gt;0,N(G1157),IF(AND(AND(D1157&lt;&gt;"",E1157&lt;&gt;""),N(E1157)&gt;N(D1157)),ROUND((N(E1157)-N(D1157))*24-N(F1157)/60,2),"")))</f>
        <v/>
      </c>
      <c r="N1157" s="6">
        <f>IF(N(A1157)=0,"",A1157-WEEKDAY(A1157,3))</f>
        <v/>
      </c>
      <c r="O1157" s="8">
        <f>IF(NOT(OR(A1157&lt;&gt;"",B1157&lt;&gt;"",C1157&lt;&gt;"")),"",IF(IF(N(A1157)=0,"NO DATE; ",IF(A1157&gt;TODAY(),"FUTURE DATE; ",""))&amp;IF(B1157="","NO WORKER; ",IF(COUNTIF('Workers'!$A$2:$A$61,B1157)=0,"WORKER NOT ON WORKERS SHEET; ",""))&amp;IF(C1157="","NO JOB; ",IF(COUNTIF('Jobs'!$A$2:$A$61,C1157)=0,"JOB NOT ON JOBS SHEET; ",""))&amp;IF(AND(N(G1157)=0,AND(D1157&lt;&gt;"",E1157&lt;&gt;""),N(E1157)&lt;=N(D1157)),"END BEFORE START; ",IF(N(M1157)&lt;=0,"NO HOURS; ",""))&amp;IF(AND(N(A1157)&gt;0,B1157&lt;&gt;"",COUNTIFS('Time Entries'!$A$2:$A$1500,A1157,'Time Entries'!$B$2:$B$1500,B1157,'Time Entries'!$C$2:$C$1500,C1157,'Time Entries'!$M$2:$M$1500,M1157)&gt;1),"POSSIBLE DUPLICATE; ","")&amp;IF(AND(N(A1157)&gt;0,B1157&lt;&gt;"",N('Settings'!$B$2)&gt;0,SUMIFS('Time Entries'!$M$2:$M$1500,'Time Entries'!$A$2:$A$1500,A1157,'Time Entries'!$B$2:$B$1500,B1157)&gt;N('Settings'!$B$2)),"LONG DAY; ","")&amp;IF(AND(N(A1157)&gt;0,N(J1157)&gt;0,N(J1157)-N(A1157)&gt;N('Settings'!$B$4)),"ENTERED LATE; ","")&amp;IF(AND(N(A1157)&gt;0,K1157="",TODAY()-N(A1157)&gt;=N('Settings'!$B$5)),"NOT APPROVED; ","")="","",LEFT(IF(N(A1157)=0,"NO DATE; ",IF(A1157&gt;TODAY(),"FUTURE DATE; ",""))&amp;IF(B1157="","NO WORKER; ",IF(COUNTIF('Workers'!$A$2:$A$61,B1157)=0,"WORKER NOT ON WORKERS SHEET; ",""))&amp;IF(C1157="","NO JOB; ",IF(COUNTIF('Jobs'!$A$2:$A$61,C1157)=0,"JOB NOT ON JOBS SHEET; ",""))&amp;IF(AND(N(G1157)=0,AND(D1157&lt;&gt;"",E1157&lt;&gt;""),N(E1157)&lt;=N(D1157)),"END BEFORE START; ",IF(N(M1157)&lt;=0,"NO HOURS; ",""))&amp;IF(AND(N(A1157)&gt;0,B1157&lt;&gt;"",COUNTIFS('Time Entries'!$A$2:$A$1500,A1157,'Time Entries'!$B$2:$B$1500,B1157,'Time Entries'!$C$2:$C$1500,C1157,'Time Entries'!$M$2:$M$1500,M1157)&gt;1),"POSSIBLE DUPLICATE; ","")&amp;IF(AND(N(A1157)&gt;0,B1157&lt;&gt;"",N('Settings'!$B$2)&gt;0,SUMIFS('Time Entries'!$M$2:$M$1500,'Time Entries'!$A$2:$A$1500,A1157,'Time Entries'!$B$2:$B$1500,B1157)&gt;N('Settings'!$B$2)),"LONG DAY; ","")&amp;IF(AND(N(A1157)&gt;0,N(J1157)&gt;0,N(J1157)-N(A1157)&gt;N('Settings'!$B$4)),"ENTERED LATE; ","")&amp;IF(AND(N(A1157)&gt;0,K1157="",TODAY()-N(A1157)&gt;=N('Settings'!$B$5)),"NOT APPROVED; ",""),LEN(IF(N(A1157)=0,"NO DATE; ",IF(A1157&gt;TODAY(),"FUTURE DATE; ",""))&amp;IF(B1157="","NO WORKER; ",IF(COUNTIF('Workers'!$A$2:$A$61,B1157)=0,"WORKER NOT ON WORKERS SHEET; ",""))&amp;IF(C1157="","NO JOB; ",IF(COUNTIF('Jobs'!$A$2:$A$61,C1157)=0,"JOB NOT ON JOBS SHEET; ",""))&amp;IF(AND(N(G1157)=0,AND(D1157&lt;&gt;"",E1157&lt;&gt;""),N(E1157)&lt;=N(D1157)),"END BEFORE START; ",IF(N(M1157)&lt;=0,"NO HOURS; ",""))&amp;IF(AND(N(A1157)&gt;0,B1157&lt;&gt;"",COUNTIFS('Time Entries'!$A$2:$A$1500,A1157,'Time Entries'!$B$2:$B$1500,B1157,'Time Entries'!$C$2:$C$1500,C1157,'Time Entries'!$M$2:$M$1500,M1157)&gt;1),"POSSIBLE DUPLICATE; ","")&amp;IF(AND(N(A1157)&gt;0,B1157&lt;&gt;"",N('Settings'!$B$2)&gt;0,SUMIFS('Time Entries'!$M$2:$M$1500,'Time Entries'!$A$2:$A$1500,A1157,'Time Entries'!$B$2:$B$1500,B1157)&gt;N('Settings'!$B$2)),"LONG DAY; ","")&amp;IF(AND(N(A1157)&gt;0,N(J1157)&gt;0,N(J1157)-N(A1157)&gt;N('Settings'!$B$4)),"ENTERED LATE; ","")&amp;IF(AND(N(A1157)&gt;0,K1157="",TODAY()-N(A1157)&gt;=N('Settings'!$B$5)),"NOT APPROVED; ",""))-2)))</f>
        <v/>
      </c>
    </row>
    <row r="1158">
      <c r="A1158" s="6" t="n"/>
      <c r="D1158" s="7" t="n"/>
      <c r="E1158" s="7" t="n"/>
      <c r="J1158" s="6" t="n"/>
      <c r="L1158" s="8" t="n"/>
      <c r="M1158" s="9">
        <f>IF(NOT(OR(A1158&lt;&gt;"",B1158&lt;&gt;"",C1158&lt;&gt;"")),"",IF(N(G1158)&gt;0,N(G1158),IF(AND(AND(D1158&lt;&gt;"",E1158&lt;&gt;""),N(E1158)&gt;N(D1158)),ROUND((N(E1158)-N(D1158))*24-N(F1158)/60,2),"")))</f>
        <v/>
      </c>
      <c r="N1158" s="6">
        <f>IF(N(A1158)=0,"",A1158-WEEKDAY(A1158,3))</f>
        <v/>
      </c>
      <c r="O1158" s="8">
        <f>IF(NOT(OR(A1158&lt;&gt;"",B1158&lt;&gt;"",C1158&lt;&gt;"")),"",IF(IF(N(A1158)=0,"NO DATE; ",IF(A1158&gt;TODAY(),"FUTURE DATE; ",""))&amp;IF(B1158="","NO WORKER; ",IF(COUNTIF('Workers'!$A$2:$A$61,B1158)=0,"WORKER NOT ON WORKERS SHEET; ",""))&amp;IF(C1158="","NO JOB; ",IF(COUNTIF('Jobs'!$A$2:$A$61,C1158)=0,"JOB NOT ON JOBS SHEET; ",""))&amp;IF(AND(N(G1158)=0,AND(D1158&lt;&gt;"",E1158&lt;&gt;""),N(E1158)&lt;=N(D1158)),"END BEFORE START; ",IF(N(M1158)&lt;=0,"NO HOURS; ",""))&amp;IF(AND(N(A1158)&gt;0,B1158&lt;&gt;"",COUNTIFS('Time Entries'!$A$2:$A$1500,A1158,'Time Entries'!$B$2:$B$1500,B1158,'Time Entries'!$C$2:$C$1500,C1158,'Time Entries'!$M$2:$M$1500,M1158)&gt;1),"POSSIBLE DUPLICATE; ","")&amp;IF(AND(N(A1158)&gt;0,B1158&lt;&gt;"",N('Settings'!$B$2)&gt;0,SUMIFS('Time Entries'!$M$2:$M$1500,'Time Entries'!$A$2:$A$1500,A1158,'Time Entries'!$B$2:$B$1500,B1158)&gt;N('Settings'!$B$2)),"LONG DAY; ","")&amp;IF(AND(N(A1158)&gt;0,N(J1158)&gt;0,N(J1158)-N(A1158)&gt;N('Settings'!$B$4)),"ENTERED LATE; ","")&amp;IF(AND(N(A1158)&gt;0,K1158="",TODAY()-N(A1158)&gt;=N('Settings'!$B$5)),"NOT APPROVED; ","")="","",LEFT(IF(N(A1158)=0,"NO DATE; ",IF(A1158&gt;TODAY(),"FUTURE DATE; ",""))&amp;IF(B1158="","NO WORKER; ",IF(COUNTIF('Workers'!$A$2:$A$61,B1158)=0,"WORKER NOT ON WORKERS SHEET; ",""))&amp;IF(C1158="","NO JOB; ",IF(COUNTIF('Jobs'!$A$2:$A$61,C1158)=0,"JOB NOT ON JOBS SHEET; ",""))&amp;IF(AND(N(G1158)=0,AND(D1158&lt;&gt;"",E1158&lt;&gt;""),N(E1158)&lt;=N(D1158)),"END BEFORE START; ",IF(N(M1158)&lt;=0,"NO HOURS; ",""))&amp;IF(AND(N(A1158)&gt;0,B1158&lt;&gt;"",COUNTIFS('Time Entries'!$A$2:$A$1500,A1158,'Time Entries'!$B$2:$B$1500,B1158,'Time Entries'!$C$2:$C$1500,C1158,'Time Entries'!$M$2:$M$1500,M1158)&gt;1),"POSSIBLE DUPLICATE; ","")&amp;IF(AND(N(A1158)&gt;0,B1158&lt;&gt;"",N('Settings'!$B$2)&gt;0,SUMIFS('Time Entries'!$M$2:$M$1500,'Time Entries'!$A$2:$A$1500,A1158,'Time Entries'!$B$2:$B$1500,B1158)&gt;N('Settings'!$B$2)),"LONG DAY; ","")&amp;IF(AND(N(A1158)&gt;0,N(J1158)&gt;0,N(J1158)-N(A1158)&gt;N('Settings'!$B$4)),"ENTERED LATE; ","")&amp;IF(AND(N(A1158)&gt;0,K1158="",TODAY()-N(A1158)&gt;=N('Settings'!$B$5)),"NOT APPROVED; ",""),LEN(IF(N(A1158)=0,"NO DATE; ",IF(A1158&gt;TODAY(),"FUTURE DATE; ",""))&amp;IF(B1158="","NO WORKER; ",IF(COUNTIF('Workers'!$A$2:$A$61,B1158)=0,"WORKER NOT ON WORKERS SHEET; ",""))&amp;IF(C1158="","NO JOB; ",IF(COUNTIF('Jobs'!$A$2:$A$61,C1158)=0,"JOB NOT ON JOBS SHEET; ",""))&amp;IF(AND(N(G1158)=0,AND(D1158&lt;&gt;"",E1158&lt;&gt;""),N(E1158)&lt;=N(D1158)),"END BEFORE START; ",IF(N(M1158)&lt;=0,"NO HOURS; ",""))&amp;IF(AND(N(A1158)&gt;0,B1158&lt;&gt;"",COUNTIFS('Time Entries'!$A$2:$A$1500,A1158,'Time Entries'!$B$2:$B$1500,B1158,'Time Entries'!$C$2:$C$1500,C1158,'Time Entries'!$M$2:$M$1500,M1158)&gt;1),"POSSIBLE DUPLICATE; ","")&amp;IF(AND(N(A1158)&gt;0,B1158&lt;&gt;"",N('Settings'!$B$2)&gt;0,SUMIFS('Time Entries'!$M$2:$M$1500,'Time Entries'!$A$2:$A$1500,A1158,'Time Entries'!$B$2:$B$1500,B1158)&gt;N('Settings'!$B$2)),"LONG DAY; ","")&amp;IF(AND(N(A1158)&gt;0,N(J1158)&gt;0,N(J1158)-N(A1158)&gt;N('Settings'!$B$4)),"ENTERED LATE; ","")&amp;IF(AND(N(A1158)&gt;0,K1158="",TODAY()-N(A1158)&gt;=N('Settings'!$B$5)),"NOT APPROVED; ",""))-2)))</f>
        <v/>
      </c>
    </row>
    <row r="1159">
      <c r="A1159" s="6" t="n"/>
      <c r="D1159" s="7" t="n"/>
      <c r="E1159" s="7" t="n"/>
      <c r="J1159" s="6" t="n"/>
      <c r="L1159" s="8" t="n"/>
      <c r="M1159" s="9">
        <f>IF(NOT(OR(A1159&lt;&gt;"",B1159&lt;&gt;"",C1159&lt;&gt;"")),"",IF(N(G1159)&gt;0,N(G1159),IF(AND(AND(D1159&lt;&gt;"",E1159&lt;&gt;""),N(E1159)&gt;N(D1159)),ROUND((N(E1159)-N(D1159))*24-N(F1159)/60,2),"")))</f>
        <v/>
      </c>
      <c r="N1159" s="6">
        <f>IF(N(A1159)=0,"",A1159-WEEKDAY(A1159,3))</f>
        <v/>
      </c>
      <c r="O1159" s="8">
        <f>IF(NOT(OR(A1159&lt;&gt;"",B1159&lt;&gt;"",C1159&lt;&gt;"")),"",IF(IF(N(A1159)=0,"NO DATE; ",IF(A1159&gt;TODAY(),"FUTURE DATE; ",""))&amp;IF(B1159="","NO WORKER; ",IF(COUNTIF('Workers'!$A$2:$A$61,B1159)=0,"WORKER NOT ON WORKERS SHEET; ",""))&amp;IF(C1159="","NO JOB; ",IF(COUNTIF('Jobs'!$A$2:$A$61,C1159)=0,"JOB NOT ON JOBS SHEET; ",""))&amp;IF(AND(N(G1159)=0,AND(D1159&lt;&gt;"",E1159&lt;&gt;""),N(E1159)&lt;=N(D1159)),"END BEFORE START; ",IF(N(M1159)&lt;=0,"NO HOURS; ",""))&amp;IF(AND(N(A1159)&gt;0,B1159&lt;&gt;"",COUNTIFS('Time Entries'!$A$2:$A$1500,A1159,'Time Entries'!$B$2:$B$1500,B1159,'Time Entries'!$C$2:$C$1500,C1159,'Time Entries'!$M$2:$M$1500,M1159)&gt;1),"POSSIBLE DUPLICATE; ","")&amp;IF(AND(N(A1159)&gt;0,B1159&lt;&gt;"",N('Settings'!$B$2)&gt;0,SUMIFS('Time Entries'!$M$2:$M$1500,'Time Entries'!$A$2:$A$1500,A1159,'Time Entries'!$B$2:$B$1500,B1159)&gt;N('Settings'!$B$2)),"LONG DAY; ","")&amp;IF(AND(N(A1159)&gt;0,N(J1159)&gt;0,N(J1159)-N(A1159)&gt;N('Settings'!$B$4)),"ENTERED LATE; ","")&amp;IF(AND(N(A1159)&gt;0,K1159="",TODAY()-N(A1159)&gt;=N('Settings'!$B$5)),"NOT APPROVED; ","")="","",LEFT(IF(N(A1159)=0,"NO DATE; ",IF(A1159&gt;TODAY(),"FUTURE DATE; ",""))&amp;IF(B1159="","NO WORKER; ",IF(COUNTIF('Workers'!$A$2:$A$61,B1159)=0,"WORKER NOT ON WORKERS SHEET; ",""))&amp;IF(C1159="","NO JOB; ",IF(COUNTIF('Jobs'!$A$2:$A$61,C1159)=0,"JOB NOT ON JOBS SHEET; ",""))&amp;IF(AND(N(G1159)=0,AND(D1159&lt;&gt;"",E1159&lt;&gt;""),N(E1159)&lt;=N(D1159)),"END BEFORE START; ",IF(N(M1159)&lt;=0,"NO HOURS; ",""))&amp;IF(AND(N(A1159)&gt;0,B1159&lt;&gt;"",COUNTIFS('Time Entries'!$A$2:$A$1500,A1159,'Time Entries'!$B$2:$B$1500,B1159,'Time Entries'!$C$2:$C$1500,C1159,'Time Entries'!$M$2:$M$1500,M1159)&gt;1),"POSSIBLE DUPLICATE; ","")&amp;IF(AND(N(A1159)&gt;0,B1159&lt;&gt;"",N('Settings'!$B$2)&gt;0,SUMIFS('Time Entries'!$M$2:$M$1500,'Time Entries'!$A$2:$A$1500,A1159,'Time Entries'!$B$2:$B$1500,B1159)&gt;N('Settings'!$B$2)),"LONG DAY; ","")&amp;IF(AND(N(A1159)&gt;0,N(J1159)&gt;0,N(J1159)-N(A1159)&gt;N('Settings'!$B$4)),"ENTERED LATE; ","")&amp;IF(AND(N(A1159)&gt;0,K1159="",TODAY()-N(A1159)&gt;=N('Settings'!$B$5)),"NOT APPROVED; ",""),LEN(IF(N(A1159)=0,"NO DATE; ",IF(A1159&gt;TODAY(),"FUTURE DATE; ",""))&amp;IF(B1159="","NO WORKER; ",IF(COUNTIF('Workers'!$A$2:$A$61,B1159)=0,"WORKER NOT ON WORKERS SHEET; ",""))&amp;IF(C1159="","NO JOB; ",IF(COUNTIF('Jobs'!$A$2:$A$61,C1159)=0,"JOB NOT ON JOBS SHEET; ",""))&amp;IF(AND(N(G1159)=0,AND(D1159&lt;&gt;"",E1159&lt;&gt;""),N(E1159)&lt;=N(D1159)),"END BEFORE START; ",IF(N(M1159)&lt;=0,"NO HOURS; ",""))&amp;IF(AND(N(A1159)&gt;0,B1159&lt;&gt;"",COUNTIFS('Time Entries'!$A$2:$A$1500,A1159,'Time Entries'!$B$2:$B$1500,B1159,'Time Entries'!$C$2:$C$1500,C1159,'Time Entries'!$M$2:$M$1500,M1159)&gt;1),"POSSIBLE DUPLICATE; ","")&amp;IF(AND(N(A1159)&gt;0,B1159&lt;&gt;"",N('Settings'!$B$2)&gt;0,SUMIFS('Time Entries'!$M$2:$M$1500,'Time Entries'!$A$2:$A$1500,A1159,'Time Entries'!$B$2:$B$1500,B1159)&gt;N('Settings'!$B$2)),"LONG DAY; ","")&amp;IF(AND(N(A1159)&gt;0,N(J1159)&gt;0,N(J1159)-N(A1159)&gt;N('Settings'!$B$4)),"ENTERED LATE; ","")&amp;IF(AND(N(A1159)&gt;0,K1159="",TODAY()-N(A1159)&gt;=N('Settings'!$B$5)),"NOT APPROVED; ",""))-2)))</f>
        <v/>
      </c>
    </row>
    <row r="1160">
      <c r="A1160" s="6" t="n"/>
      <c r="D1160" s="7" t="n"/>
      <c r="E1160" s="7" t="n"/>
      <c r="J1160" s="6" t="n"/>
      <c r="L1160" s="8" t="n"/>
      <c r="M1160" s="9">
        <f>IF(NOT(OR(A1160&lt;&gt;"",B1160&lt;&gt;"",C1160&lt;&gt;"")),"",IF(N(G1160)&gt;0,N(G1160),IF(AND(AND(D1160&lt;&gt;"",E1160&lt;&gt;""),N(E1160)&gt;N(D1160)),ROUND((N(E1160)-N(D1160))*24-N(F1160)/60,2),"")))</f>
        <v/>
      </c>
      <c r="N1160" s="6">
        <f>IF(N(A1160)=0,"",A1160-WEEKDAY(A1160,3))</f>
        <v/>
      </c>
      <c r="O1160" s="8">
        <f>IF(NOT(OR(A1160&lt;&gt;"",B1160&lt;&gt;"",C1160&lt;&gt;"")),"",IF(IF(N(A1160)=0,"NO DATE; ",IF(A1160&gt;TODAY(),"FUTURE DATE; ",""))&amp;IF(B1160="","NO WORKER; ",IF(COUNTIF('Workers'!$A$2:$A$61,B1160)=0,"WORKER NOT ON WORKERS SHEET; ",""))&amp;IF(C1160="","NO JOB; ",IF(COUNTIF('Jobs'!$A$2:$A$61,C1160)=0,"JOB NOT ON JOBS SHEET; ",""))&amp;IF(AND(N(G1160)=0,AND(D1160&lt;&gt;"",E1160&lt;&gt;""),N(E1160)&lt;=N(D1160)),"END BEFORE START; ",IF(N(M1160)&lt;=0,"NO HOURS; ",""))&amp;IF(AND(N(A1160)&gt;0,B1160&lt;&gt;"",COUNTIFS('Time Entries'!$A$2:$A$1500,A1160,'Time Entries'!$B$2:$B$1500,B1160,'Time Entries'!$C$2:$C$1500,C1160,'Time Entries'!$M$2:$M$1500,M1160)&gt;1),"POSSIBLE DUPLICATE; ","")&amp;IF(AND(N(A1160)&gt;0,B1160&lt;&gt;"",N('Settings'!$B$2)&gt;0,SUMIFS('Time Entries'!$M$2:$M$1500,'Time Entries'!$A$2:$A$1500,A1160,'Time Entries'!$B$2:$B$1500,B1160)&gt;N('Settings'!$B$2)),"LONG DAY; ","")&amp;IF(AND(N(A1160)&gt;0,N(J1160)&gt;0,N(J1160)-N(A1160)&gt;N('Settings'!$B$4)),"ENTERED LATE; ","")&amp;IF(AND(N(A1160)&gt;0,K1160="",TODAY()-N(A1160)&gt;=N('Settings'!$B$5)),"NOT APPROVED; ","")="","",LEFT(IF(N(A1160)=0,"NO DATE; ",IF(A1160&gt;TODAY(),"FUTURE DATE; ",""))&amp;IF(B1160="","NO WORKER; ",IF(COUNTIF('Workers'!$A$2:$A$61,B1160)=0,"WORKER NOT ON WORKERS SHEET; ",""))&amp;IF(C1160="","NO JOB; ",IF(COUNTIF('Jobs'!$A$2:$A$61,C1160)=0,"JOB NOT ON JOBS SHEET; ",""))&amp;IF(AND(N(G1160)=0,AND(D1160&lt;&gt;"",E1160&lt;&gt;""),N(E1160)&lt;=N(D1160)),"END BEFORE START; ",IF(N(M1160)&lt;=0,"NO HOURS; ",""))&amp;IF(AND(N(A1160)&gt;0,B1160&lt;&gt;"",COUNTIFS('Time Entries'!$A$2:$A$1500,A1160,'Time Entries'!$B$2:$B$1500,B1160,'Time Entries'!$C$2:$C$1500,C1160,'Time Entries'!$M$2:$M$1500,M1160)&gt;1),"POSSIBLE DUPLICATE; ","")&amp;IF(AND(N(A1160)&gt;0,B1160&lt;&gt;"",N('Settings'!$B$2)&gt;0,SUMIFS('Time Entries'!$M$2:$M$1500,'Time Entries'!$A$2:$A$1500,A1160,'Time Entries'!$B$2:$B$1500,B1160)&gt;N('Settings'!$B$2)),"LONG DAY; ","")&amp;IF(AND(N(A1160)&gt;0,N(J1160)&gt;0,N(J1160)-N(A1160)&gt;N('Settings'!$B$4)),"ENTERED LATE; ","")&amp;IF(AND(N(A1160)&gt;0,K1160="",TODAY()-N(A1160)&gt;=N('Settings'!$B$5)),"NOT APPROVED; ",""),LEN(IF(N(A1160)=0,"NO DATE; ",IF(A1160&gt;TODAY(),"FUTURE DATE; ",""))&amp;IF(B1160="","NO WORKER; ",IF(COUNTIF('Workers'!$A$2:$A$61,B1160)=0,"WORKER NOT ON WORKERS SHEET; ",""))&amp;IF(C1160="","NO JOB; ",IF(COUNTIF('Jobs'!$A$2:$A$61,C1160)=0,"JOB NOT ON JOBS SHEET; ",""))&amp;IF(AND(N(G1160)=0,AND(D1160&lt;&gt;"",E1160&lt;&gt;""),N(E1160)&lt;=N(D1160)),"END BEFORE START; ",IF(N(M1160)&lt;=0,"NO HOURS; ",""))&amp;IF(AND(N(A1160)&gt;0,B1160&lt;&gt;"",COUNTIFS('Time Entries'!$A$2:$A$1500,A1160,'Time Entries'!$B$2:$B$1500,B1160,'Time Entries'!$C$2:$C$1500,C1160,'Time Entries'!$M$2:$M$1500,M1160)&gt;1),"POSSIBLE DUPLICATE; ","")&amp;IF(AND(N(A1160)&gt;0,B1160&lt;&gt;"",N('Settings'!$B$2)&gt;0,SUMIFS('Time Entries'!$M$2:$M$1500,'Time Entries'!$A$2:$A$1500,A1160,'Time Entries'!$B$2:$B$1500,B1160)&gt;N('Settings'!$B$2)),"LONG DAY; ","")&amp;IF(AND(N(A1160)&gt;0,N(J1160)&gt;0,N(J1160)-N(A1160)&gt;N('Settings'!$B$4)),"ENTERED LATE; ","")&amp;IF(AND(N(A1160)&gt;0,K1160="",TODAY()-N(A1160)&gt;=N('Settings'!$B$5)),"NOT APPROVED; ",""))-2)))</f>
        <v/>
      </c>
    </row>
    <row r="1161">
      <c r="A1161" s="6" t="n"/>
      <c r="D1161" s="7" t="n"/>
      <c r="E1161" s="7" t="n"/>
      <c r="J1161" s="6" t="n"/>
      <c r="L1161" s="8" t="n"/>
      <c r="M1161" s="9">
        <f>IF(NOT(OR(A1161&lt;&gt;"",B1161&lt;&gt;"",C1161&lt;&gt;"")),"",IF(N(G1161)&gt;0,N(G1161),IF(AND(AND(D1161&lt;&gt;"",E1161&lt;&gt;""),N(E1161)&gt;N(D1161)),ROUND((N(E1161)-N(D1161))*24-N(F1161)/60,2),"")))</f>
        <v/>
      </c>
      <c r="N1161" s="6">
        <f>IF(N(A1161)=0,"",A1161-WEEKDAY(A1161,3))</f>
        <v/>
      </c>
      <c r="O1161" s="8">
        <f>IF(NOT(OR(A1161&lt;&gt;"",B1161&lt;&gt;"",C1161&lt;&gt;"")),"",IF(IF(N(A1161)=0,"NO DATE; ",IF(A1161&gt;TODAY(),"FUTURE DATE; ",""))&amp;IF(B1161="","NO WORKER; ",IF(COUNTIF('Workers'!$A$2:$A$61,B1161)=0,"WORKER NOT ON WORKERS SHEET; ",""))&amp;IF(C1161="","NO JOB; ",IF(COUNTIF('Jobs'!$A$2:$A$61,C1161)=0,"JOB NOT ON JOBS SHEET; ",""))&amp;IF(AND(N(G1161)=0,AND(D1161&lt;&gt;"",E1161&lt;&gt;""),N(E1161)&lt;=N(D1161)),"END BEFORE START; ",IF(N(M1161)&lt;=0,"NO HOURS; ",""))&amp;IF(AND(N(A1161)&gt;0,B1161&lt;&gt;"",COUNTIFS('Time Entries'!$A$2:$A$1500,A1161,'Time Entries'!$B$2:$B$1500,B1161,'Time Entries'!$C$2:$C$1500,C1161,'Time Entries'!$M$2:$M$1500,M1161)&gt;1),"POSSIBLE DUPLICATE; ","")&amp;IF(AND(N(A1161)&gt;0,B1161&lt;&gt;"",N('Settings'!$B$2)&gt;0,SUMIFS('Time Entries'!$M$2:$M$1500,'Time Entries'!$A$2:$A$1500,A1161,'Time Entries'!$B$2:$B$1500,B1161)&gt;N('Settings'!$B$2)),"LONG DAY; ","")&amp;IF(AND(N(A1161)&gt;0,N(J1161)&gt;0,N(J1161)-N(A1161)&gt;N('Settings'!$B$4)),"ENTERED LATE; ","")&amp;IF(AND(N(A1161)&gt;0,K1161="",TODAY()-N(A1161)&gt;=N('Settings'!$B$5)),"NOT APPROVED; ","")="","",LEFT(IF(N(A1161)=0,"NO DATE; ",IF(A1161&gt;TODAY(),"FUTURE DATE; ",""))&amp;IF(B1161="","NO WORKER; ",IF(COUNTIF('Workers'!$A$2:$A$61,B1161)=0,"WORKER NOT ON WORKERS SHEET; ",""))&amp;IF(C1161="","NO JOB; ",IF(COUNTIF('Jobs'!$A$2:$A$61,C1161)=0,"JOB NOT ON JOBS SHEET; ",""))&amp;IF(AND(N(G1161)=0,AND(D1161&lt;&gt;"",E1161&lt;&gt;""),N(E1161)&lt;=N(D1161)),"END BEFORE START; ",IF(N(M1161)&lt;=0,"NO HOURS; ",""))&amp;IF(AND(N(A1161)&gt;0,B1161&lt;&gt;"",COUNTIFS('Time Entries'!$A$2:$A$1500,A1161,'Time Entries'!$B$2:$B$1500,B1161,'Time Entries'!$C$2:$C$1500,C1161,'Time Entries'!$M$2:$M$1500,M1161)&gt;1),"POSSIBLE DUPLICATE; ","")&amp;IF(AND(N(A1161)&gt;0,B1161&lt;&gt;"",N('Settings'!$B$2)&gt;0,SUMIFS('Time Entries'!$M$2:$M$1500,'Time Entries'!$A$2:$A$1500,A1161,'Time Entries'!$B$2:$B$1500,B1161)&gt;N('Settings'!$B$2)),"LONG DAY; ","")&amp;IF(AND(N(A1161)&gt;0,N(J1161)&gt;0,N(J1161)-N(A1161)&gt;N('Settings'!$B$4)),"ENTERED LATE; ","")&amp;IF(AND(N(A1161)&gt;0,K1161="",TODAY()-N(A1161)&gt;=N('Settings'!$B$5)),"NOT APPROVED; ",""),LEN(IF(N(A1161)=0,"NO DATE; ",IF(A1161&gt;TODAY(),"FUTURE DATE; ",""))&amp;IF(B1161="","NO WORKER; ",IF(COUNTIF('Workers'!$A$2:$A$61,B1161)=0,"WORKER NOT ON WORKERS SHEET; ",""))&amp;IF(C1161="","NO JOB; ",IF(COUNTIF('Jobs'!$A$2:$A$61,C1161)=0,"JOB NOT ON JOBS SHEET; ",""))&amp;IF(AND(N(G1161)=0,AND(D1161&lt;&gt;"",E1161&lt;&gt;""),N(E1161)&lt;=N(D1161)),"END BEFORE START; ",IF(N(M1161)&lt;=0,"NO HOURS; ",""))&amp;IF(AND(N(A1161)&gt;0,B1161&lt;&gt;"",COUNTIFS('Time Entries'!$A$2:$A$1500,A1161,'Time Entries'!$B$2:$B$1500,B1161,'Time Entries'!$C$2:$C$1500,C1161,'Time Entries'!$M$2:$M$1500,M1161)&gt;1),"POSSIBLE DUPLICATE; ","")&amp;IF(AND(N(A1161)&gt;0,B1161&lt;&gt;"",N('Settings'!$B$2)&gt;0,SUMIFS('Time Entries'!$M$2:$M$1500,'Time Entries'!$A$2:$A$1500,A1161,'Time Entries'!$B$2:$B$1500,B1161)&gt;N('Settings'!$B$2)),"LONG DAY; ","")&amp;IF(AND(N(A1161)&gt;0,N(J1161)&gt;0,N(J1161)-N(A1161)&gt;N('Settings'!$B$4)),"ENTERED LATE; ","")&amp;IF(AND(N(A1161)&gt;0,K1161="",TODAY()-N(A1161)&gt;=N('Settings'!$B$5)),"NOT APPROVED; ",""))-2)))</f>
        <v/>
      </c>
    </row>
    <row r="1162">
      <c r="A1162" s="6" t="n"/>
      <c r="D1162" s="7" t="n"/>
      <c r="E1162" s="7" t="n"/>
      <c r="J1162" s="6" t="n"/>
      <c r="L1162" s="8" t="n"/>
      <c r="M1162" s="9">
        <f>IF(NOT(OR(A1162&lt;&gt;"",B1162&lt;&gt;"",C1162&lt;&gt;"")),"",IF(N(G1162)&gt;0,N(G1162),IF(AND(AND(D1162&lt;&gt;"",E1162&lt;&gt;""),N(E1162)&gt;N(D1162)),ROUND((N(E1162)-N(D1162))*24-N(F1162)/60,2),"")))</f>
        <v/>
      </c>
      <c r="N1162" s="6">
        <f>IF(N(A1162)=0,"",A1162-WEEKDAY(A1162,3))</f>
        <v/>
      </c>
      <c r="O1162" s="8">
        <f>IF(NOT(OR(A1162&lt;&gt;"",B1162&lt;&gt;"",C1162&lt;&gt;"")),"",IF(IF(N(A1162)=0,"NO DATE; ",IF(A1162&gt;TODAY(),"FUTURE DATE; ",""))&amp;IF(B1162="","NO WORKER; ",IF(COUNTIF('Workers'!$A$2:$A$61,B1162)=0,"WORKER NOT ON WORKERS SHEET; ",""))&amp;IF(C1162="","NO JOB; ",IF(COUNTIF('Jobs'!$A$2:$A$61,C1162)=0,"JOB NOT ON JOBS SHEET; ",""))&amp;IF(AND(N(G1162)=0,AND(D1162&lt;&gt;"",E1162&lt;&gt;""),N(E1162)&lt;=N(D1162)),"END BEFORE START; ",IF(N(M1162)&lt;=0,"NO HOURS; ",""))&amp;IF(AND(N(A1162)&gt;0,B1162&lt;&gt;"",COUNTIFS('Time Entries'!$A$2:$A$1500,A1162,'Time Entries'!$B$2:$B$1500,B1162,'Time Entries'!$C$2:$C$1500,C1162,'Time Entries'!$M$2:$M$1500,M1162)&gt;1),"POSSIBLE DUPLICATE; ","")&amp;IF(AND(N(A1162)&gt;0,B1162&lt;&gt;"",N('Settings'!$B$2)&gt;0,SUMIFS('Time Entries'!$M$2:$M$1500,'Time Entries'!$A$2:$A$1500,A1162,'Time Entries'!$B$2:$B$1500,B1162)&gt;N('Settings'!$B$2)),"LONG DAY; ","")&amp;IF(AND(N(A1162)&gt;0,N(J1162)&gt;0,N(J1162)-N(A1162)&gt;N('Settings'!$B$4)),"ENTERED LATE; ","")&amp;IF(AND(N(A1162)&gt;0,K1162="",TODAY()-N(A1162)&gt;=N('Settings'!$B$5)),"NOT APPROVED; ","")="","",LEFT(IF(N(A1162)=0,"NO DATE; ",IF(A1162&gt;TODAY(),"FUTURE DATE; ",""))&amp;IF(B1162="","NO WORKER; ",IF(COUNTIF('Workers'!$A$2:$A$61,B1162)=0,"WORKER NOT ON WORKERS SHEET; ",""))&amp;IF(C1162="","NO JOB; ",IF(COUNTIF('Jobs'!$A$2:$A$61,C1162)=0,"JOB NOT ON JOBS SHEET; ",""))&amp;IF(AND(N(G1162)=0,AND(D1162&lt;&gt;"",E1162&lt;&gt;""),N(E1162)&lt;=N(D1162)),"END BEFORE START; ",IF(N(M1162)&lt;=0,"NO HOURS; ",""))&amp;IF(AND(N(A1162)&gt;0,B1162&lt;&gt;"",COUNTIFS('Time Entries'!$A$2:$A$1500,A1162,'Time Entries'!$B$2:$B$1500,B1162,'Time Entries'!$C$2:$C$1500,C1162,'Time Entries'!$M$2:$M$1500,M1162)&gt;1),"POSSIBLE DUPLICATE; ","")&amp;IF(AND(N(A1162)&gt;0,B1162&lt;&gt;"",N('Settings'!$B$2)&gt;0,SUMIFS('Time Entries'!$M$2:$M$1500,'Time Entries'!$A$2:$A$1500,A1162,'Time Entries'!$B$2:$B$1500,B1162)&gt;N('Settings'!$B$2)),"LONG DAY; ","")&amp;IF(AND(N(A1162)&gt;0,N(J1162)&gt;0,N(J1162)-N(A1162)&gt;N('Settings'!$B$4)),"ENTERED LATE; ","")&amp;IF(AND(N(A1162)&gt;0,K1162="",TODAY()-N(A1162)&gt;=N('Settings'!$B$5)),"NOT APPROVED; ",""),LEN(IF(N(A1162)=0,"NO DATE; ",IF(A1162&gt;TODAY(),"FUTURE DATE; ",""))&amp;IF(B1162="","NO WORKER; ",IF(COUNTIF('Workers'!$A$2:$A$61,B1162)=0,"WORKER NOT ON WORKERS SHEET; ",""))&amp;IF(C1162="","NO JOB; ",IF(COUNTIF('Jobs'!$A$2:$A$61,C1162)=0,"JOB NOT ON JOBS SHEET; ",""))&amp;IF(AND(N(G1162)=0,AND(D1162&lt;&gt;"",E1162&lt;&gt;""),N(E1162)&lt;=N(D1162)),"END BEFORE START; ",IF(N(M1162)&lt;=0,"NO HOURS; ",""))&amp;IF(AND(N(A1162)&gt;0,B1162&lt;&gt;"",COUNTIFS('Time Entries'!$A$2:$A$1500,A1162,'Time Entries'!$B$2:$B$1500,B1162,'Time Entries'!$C$2:$C$1500,C1162,'Time Entries'!$M$2:$M$1500,M1162)&gt;1),"POSSIBLE DUPLICATE; ","")&amp;IF(AND(N(A1162)&gt;0,B1162&lt;&gt;"",N('Settings'!$B$2)&gt;0,SUMIFS('Time Entries'!$M$2:$M$1500,'Time Entries'!$A$2:$A$1500,A1162,'Time Entries'!$B$2:$B$1500,B1162)&gt;N('Settings'!$B$2)),"LONG DAY; ","")&amp;IF(AND(N(A1162)&gt;0,N(J1162)&gt;0,N(J1162)-N(A1162)&gt;N('Settings'!$B$4)),"ENTERED LATE; ","")&amp;IF(AND(N(A1162)&gt;0,K1162="",TODAY()-N(A1162)&gt;=N('Settings'!$B$5)),"NOT APPROVED; ",""))-2)))</f>
        <v/>
      </c>
    </row>
    <row r="1163">
      <c r="A1163" s="6" t="n"/>
      <c r="D1163" s="7" t="n"/>
      <c r="E1163" s="7" t="n"/>
      <c r="J1163" s="6" t="n"/>
      <c r="L1163" s="8" t="n"/>
      <c r="M1163" s="9">
        <f>IF(NOT(OR(A1163&lt;&gt;"",B1163&lt;&gt;"",C1163&lt;&gt;"")),"",IF(N(G1163)&gt;0,N(G1163),IF(AND(AND(D1163&lt;&gt;"",E1163&lt;&gt;""),N(E1163)&gt;N(D1163)),ROUND((N(E1163)-N(D1163))*24-N(F1163)/60,2),"")))</f>
        <v/>
      </c>
      <c r="N1163" s="6">
        <f>IF(N(A1163)=0,"",A1163-WEEKDAY(A1163,3))</f>
        <v/>
      </c>
      <c r="O1163" s="8">
        <f>IF(NOT(OR(A1163&lt;&gt;"",B1163&lt;&gt;"",C1163&lt;&gt;"")),"",IF(IF(N(A1163)=0,"NO DATE; ",IF(A1163&gt;TODAY(),"FUTURE DATE; ",""))&amp;IF(B1163="","NO WORKER; ",IF(COUNTIF('Workers'!$A$2:$A$61,B1163)=0,"WORKER NOT ON WORKERS SHEET; ",""))&amp;IF(C1163="","NO JOB; ",IF(COUNTIF('Jobs'!$A$2:$A$61,C1163)=0,"JOB NOT ON JOBS SHEET; ",""))&amp;IF(AND(N(G1163)=0,AND(D1163&lt;&gt;"",E1163&lt;&gt;""),N(E1163)&lt;=N(D1163)),"END BEFORE START; ",IF(N(M1163)&lt;=0,"NO HOURS; ",""))&amp;IF(AND(N(A1163)&gt;0,B1163&lt;&gt;"",COUNTIFS('Time Entries'!$A$2:$A$1500,A1163,'Time Entries'!$B$2:$B$1500,B1163,'Time Entries'!$C$2:$C$1500,C1163,'Time Entries'!$M$2:$M$1500,M1163)&gt;1),"POSSIBLE DUPLICATE; ","")&amp;IF(AND(N(A1163)&gt;0,B1163&lt;&gt;"",N('Settings'!$B$2)&gt;0,SUMIFS('Time Entries'!$M$2:$M$1500,'Time Entries'!$A$2:$A$1500,A1163,'Time Entries'!$B$2:$B$1500,B1163)&gt;N('Settings'!$B$2)),"LONG DAY; ","")&amp;IF(AND(N(A1163)&gt;0,N(J1163)&gt;0,N(J1163)-N(A1163)&gt;N('Settings'!$B$4)),"ENTERED LATE; ","")&amp;IF(AND(N(A1163)&gt;0,K1163="",TODAY()-N(A1163)&gt;=N('Settings'!$B$5)),"NOT APPROVED; ","")="","",LEFT(IF(N(A1163)=0,"NO DATE; ",IF(A1163&gt;TODAY(),"FUTURE DATE; ",""))&amp;IF(B1163="","NO WORKER; ",IF(COUNTIF('Workers'!$A$2:$A$61,B1163)=0,"WORKER NOT ON WORKERS SHEET; ",""))&amp;IF(C1163="","NO JOB; ",IF(COUNTIF('Jobs'!$A$2:$A$61,C1163)=0,"JOB NOT ON JOBS SHEET; ",""))&amp;IF(AND(N(G1163)=0,AND(D1163&lt;&gt;"",E1163&lt;&gt;""),N(E1163)&lt;=N(D1163)),"END BEFORE START; ",IF(N(M1163)&lt;=0,"NO HOURS; ",""))&amp;IF(AND(N(A1163)&gt;0,B1163&lt;&gt;"",COUNTIFS('Time Entries'!$A$2:$A$1500,A1163,'Time Entries'!$B$2:$B$1500,B1163,'Time Entries'!$C$2:$C$1500,C1163,'Time Entries'!$M$2:$M$1500,M1163)&gt;1),"POSSIBLE DUPLICATE; ","")&amp;IF(AND(N(A1163)&gt;0,B1163&lt;&gt;"",N('Settings'!$B$2)&gt;0,SUMIFS('Time Entries'!$M$2:$M$1500,'Time Entries'!$A$2:$A$1500,A1163,'Time Entries'!$B$2:$B$1500,B1163)&gt;N('Settings'!$B$2)),"LONG DAY; ","")&amp;IF(AND(N(A1163)&gt;0,N(J1163)&gt;0,N(J1163)-N(A1163)&gt;N('Settings'!$B$4)),"ENTERED LATE; ","")&amp;IF(AND(N(A1163)&gt;0,K1163="",TODAY()-N(A1163)&gt;=N('Settings'!$B$5)),"NOT APPROVED; ",""),LEN(IF(N(A1163)=0,"NO DATE; ",IF(A1163&gt;TODAY(),"FUTURE DATE; ",""))&amp;IF(B1163="","NO WORKER; ",IF(COUNTIF('Workers'!$A$2:$A$61,B1163)=0,"WORKER NOT ON WORKERS SHEET; ",""))&amp;IF(C1163="","NO JOB; ",IF(COUNTIF('Jobs'!$A$2:$A$61,C1163)=0,"JOB NOT ON JOBS SHEET; ",""))&amp;IF(AND(N(G1163)=0,AND(D1163&lt;&gt;"",E1163&lt;&gt;""),N(E1163)&lt;=N(D1163)),"END BEFORE START; ",IF(N(M1163)&lt;=0,"NO HOURS; ",""))&amp;IF(AND(N(A1163)&gt;0,B1163&lt;&gt;"",COUNTIFS('Time Entries'!$A$2:$A$1500,A1163,'Time Entries'!$B$2:$B$1500,B1163,'Time Entries'!$C$2:$C$1500,C1163,'Time Entries'!$M$2:$M$1500,M1163)&gt;1),"POSSIBLE DUPLICATE; ","")&amp;IF(AND(N(A1163)&gt;0,B1163&lt;&gt;"",N('Settings'!$B$2)&gt;0,SUMIFS('Time Entries'!$M$2:$M$1500,'Time Entries'!$A$2:$A$1500,A1163,'Time Entries'!$B$2:$B$1500,B1163)&gt;N('Settings'!$B$2)),"LONG DAY; ","")&amp;IF(AND(N(A1163)&gt;0,N(J1163)&gt;0,N(J1163)-N(A1163)&gt;N('Settings'!$B$4)),"ENTERED LATE; ","")&amp;IF(AND(N(A1163)&gt;0,K1163="",TODAY()-N(A1163)&gt;=N('Settings'!$B$5)),"NOT APPROVED; ",""))-2)))</f>
        <v/>
      </c>
    </row>
    <row r="1164">
      <c r="A1164" s="6" t="n"/>
      <c r="D1164" s="7" t="n"/>
      <c r="E1164" s="7" t="n"/>
      <c r="J1164" s="6" t="n"/>
      <c r="L1164" s="8" t="n"/>
      <c r="M1164" s="9">
        <f>IF(NOT(OR(A1164&lt;&gt;"",B1164&lt;&gt;"",C1164&lt;&gt;"")),"",IF(N(G1164)&gt;0,N(G1164),IF(AND(AND(D1164&lt;&gt;"",E1164&lt;&gt;""),N(E1164)&gt;N(D1164)),ROUND((N(E1164)-N(D1164))*24-N(F1164)/60,2),"")))</f>
        <v/>
      </c>
      <c r="N1164" s="6">
        <f>IF(N(A1164)=0,"",A1164-WEEKDAY(A1164,3))</f>
        <v/>
      </c>
      <c r="O1164" s="8">
        <f>IF(NOT(OR(A1164&lt;&gt;"",B1164&lt;&gt;"",C1164&lt;&gt;"")),"",IF(IF(N(A1164)=0,"NO DATE; ",IF(A1164&gt;TODAY(),"FUTURE DATE; ",""))&amp;IF(B1164="","NO WORKER; ",IF(COUNTIF('Workers'!$A$2:$A$61,B1164)=0,"WORKER NOT ON WORKERS SHEET; ",""))&amp;IF(C1164="","NO JOB; ",IF(COUNTIF('Jobs'!$A$2:$A$61,C1164)=0,"JOB NOT ON JOBS SHEET; ",""))&amp;IF(AND(N(G1164)=0,AND(D1164&lt;&gt;"",E1164&lt;&gt;""),N(E1164)&lt;=N(D1164)),"END BEFORE START; ",IF(N(M1164)&lt;=0,"NO HOURS; ",""))&amp;IF(AND(N(A1164)&gt;0,B1164&lt;&gt;"",COUNTIFS('Time Entries'!$A$2:$A$1500,A1164,'Time Entries'!$B$2:$B$1500,B1164,'Time Entries'!$C$2:$C$1500,C1164,'Time Entries'!$M$2:$M$1500,M1164)&gt;1),"POSSIBLE DUPLICATE; ","")&amp;IF(AND(N(A1164)&gt;0,B1164&lt;&gt;"",N('Settings'!$B$2)&gt;0,SUMIFS('Time Entries'!$M$2:$M$1500,'Time Entries'!$A$2:$A$1500,A1164,'Time Entries'!$B$2:$B$1500,B1164)&gt;N('Settings'!$B$2)),"LONG DAY; ","")&amp;IF(AND(N(A1164)&gt;0,N(J1164)&gt;0,N(J1164)-N(A1164)&gt;N('Settings'!$B$4)),"ENTERED LATE; ","")&amp;IF(AND(N(A1164)&gt;0,K1164="",TODAY()-N(A1164)&gt;=N('Settings'!$B$5)),"NOT APPROVED; ","")="","",LEFT(IF(N(A1164)=0,"NO DATE; ",IF(A1164&gt;TODAY(),"FUTURE DATE; ",""))&amp;IF(B1164="","NO WORKER; ",IF(COUNTIF('Workers'!$A$2:$A$61,B1164)=0,"WORKER NOT ON WORKERS SHEET; ",""))&amp;IF(C1164="","NO JOB; ",IF(COUNTIF('Jobs'!$A$2:$A$61,C1164)=0,"JOB NOT ON JOBS SHEET; ",""))&amp;IF(AND(N(G1164)=0,AND(D1164&lt;&gt;"",E1164&lt;&gt;""),N(E1164)&lt;=N(D1164)),"END BEFORE START; ",IF(N(M1164)&lt;=0,"NO HOURS; ",""))&amp;IF(AND(N(A1164)&gt;0,B1164&lt;&gt;"",COUNTIFS('Time Entries'!$A$2:$A$1500,A1164,'Time Entries'!$B$2:$B$1500,B1164,'Time Entries'!$C$2:$C$1500,C1164,'Time Entries'!$M$2:$M$1500,M1164)&gt;1),"POSSIBLE DUPLICATE; ","")&amp;IF(AND(N(A1164)&gt;0,B1164&lt;&gt;"",N('Settings'!$B$2)&gt;0,SUMIFS('Time Entries'!$M$2:$M$1500,'Time Entries'!$A$2:$A$1500,A1164,'Time Entries'!$B$2:$B$1500,B1164)&gt;N('Settings'!$B$2)),"LONG DAY; ","")&amp;IF(AND(N(A1164)&gt;0,N(J1164)&gt;0,N(J1164)-N(A1164)&gt;N('Settings'!$B$4)),"ENTERED LATE; ","")&amp;IF(AND(N(A1164)&gt;0,K1164="",TODAY()-N(A1164)&gt;=N('Settings'!$B$5)),"NOT APPROVED; ",""),LEN(IF(N(A1164)=0,"NO DATE; ",IF(A1164&gt;TODAY(),"FUTURE DATE; ",""))&amp;IF(B1164="","NO WORKER; ",IF(COUNTIF('Workers'!$A$2:$A$61,B1164)=0,"WORKER NOT ON WORKERS SHEET; ",""))&amp;IF(C1164="","NO JOB; ",IF(COUNTIF('Jobs'!$A$2:$A$61,C1164)=0,"JOB NOT ON JOBS SHEET; ",""))&amp;IF(AND(N(G1164)=0,AND(D1164&lt;&gt;"",E1164&lt;&gt;""),N(E1164)&lt;=N(D1164)),"END BEFORE START; ",IF(N(M1164)&lt;=0,"NO HOURS; ",""))&amp;IF(AND(N(A1164)&gt;0,B1164&lt;&gt;"",COUNTIFS('Time Entries'!$A$2:$A$1500,A1164,'Time Entries'!$B$2:$B$1500,B1164,'Time Entries'!$C$2:$C$1500,C1164,'Time Entries'!$M$2:$M$1500,M1164)&gt;1),"POSSIBLE DUPLICATE; ","")&amp;IF(AND(N(A1164)&gt;0,B1164&lt;&gt;"",N('Settings'!$B$2)&gt;0,SUMIFS('Time Entries'!$M$2:$M$1500,'Time Entries'!$A$2:$A$1500,A1164,'Time Entries'!$B$2:$B$1500,B1164)&gt;N('Settings'!$B$2)),"LONG DAY; ","")&amp;IF(AND(N(A1164)&gt;0,N(J1164)&gt;0,N(J1164)-N(A1164)&gt;N('Settings'!$B$4)),"ENTERED LATE; ","")&amp;IF(AND(N(A1164)&gt;0,K1164="",TODAY()-N(A1164)&gt;=N('Settings'!$B$5)),"NOT APPROVED; ",""))-2)))</f>
        <v/>
      </c>
    </row>
    <row r="1165">
      <c r="A1165" s="6" t="n"/>
      <c r="D1165" s="7" t="n"/>
      <c r="E1165" s="7" t="n"/>
      <c r="J1165" s="6" t="n"/>
      <c r="L1165" s="8" t="n"/>
      <c r="M1165" s="9">
        <f>IF(NOT(OR(A1165&lt;&gt;"",B1165&lt;&gt;"",C1165&lt;&gt;"")),"",IF(N(G1165)&gt;0,N(G1165),IF(AND(AND(D1165&lt;&gt;"",E1165&lt;&gt;""),N(E1165)&gt;N(D1165)),ROUND((N(E1165)-N(D1165))*24-N(F1165)/60,2),"")))</f>
        <v/>
      </c>
      <c r="N1165" s="6">
        <f>IF(N(A1165)=0,"",A1165-WEEKDAY(A1165,3))</f>
        <v/>
      </c>
      <c r="O1165" s="8">
        <f>IF(NOT(OR(A1165&lt;&gt;"",B1165&lt;&gt;"",C1165&lt;&gt;"")),"",IF(IF(N(A1165)=0,"NO DATE; ",IF(A1165&gt;TODAY(),"FUTURE DATE; ",""))&amp;IF(B1165="","NO WORKER; ",IF(COUNTIF('Workers'!$A$2:$A$61,B1165)=0,"WORKER NOT ON WORKERS SHEET; ",""))&amp;IF(C1165="","NO JOB; ",IF(COUNTIF('Jobs'!$A$2:$A$61,C1165)=0,"JOB NOT ON JOBS SHEET; ",""))&amp;IF(AND(N(G1165)=0,AND(D1165&lt;&gt;"",E1165&lt;&gt;""),N(E1165)&lt;=N(D1165)),"END BEFORE START; ",IF(N(M1165)&lt;=0,"NO HOURS; ",""))&amp;IF(AND(N(A1165)&gt;0,B1165&lt;&gt;"",COUNTIFS('Time Entries'!$A$2:$A$1500,A1165,'Time Entries'!$B$2:$B$1500,B1165,'Time Entries'!$C$2:$C$1500,C1165,'Time Entries'!$M$2:$M$1500,M1165)&gt;1),"POSSIBLE DUPLICATE; ","")&amp;IF(AND(N(A1165)&gt;0,B1165&lt;&gt;"",N('Settings'!$B$2)&gt;0,SUMIFS('Time Entries'!$M$2:$M$1500,'Time Entries'!$A$2:$A$1500,A1165,'Time Entries'!$B$2:$B$1500,B1165)&gt;N('Settings'!$B$2)),"LONG DAY; ","")&amp;IF(AND(N(A1165)&gt;0,N(J1165)&gt;0,N(J1165)-N(A1165)&gt;N('Settings'!$B$4)),"ENTERED LATE; ","")&amp;IF(AND(N(A1165)&gt;0,K1165="",TODAY()-N(A1165)&gt;=N('Settings'!$B$5)),"NOT APPROVED; ","")="","",LEFT(IF(N(A1165)=0,"NO DATE; ",IF(A1165&gt;TODAY(),"FUTURE DATE; ",""))&amp;IF(B1165="","NO WORKER; ",IF(COUNTIF('Workers'!$A$2:$A$61,B1165)=0,"WORKER NOT ON WORKERS SHEET; ",""))&amp;IF(C1165="","NO JOB; ",IF(COUNTIF('Jobs'!$A$2:$A$61,C1165)=0,"JOB NOT ON JOBS SHEET; ",""))&amp;IF(AND(N(G1165)=0,AND(D1165&lt;&gt;"",E1165&lt;&gt;""),N(E1165)&lt;=N(D1165)),"END BEFORE START; ",IF(N(M1165)&lt;=0,"NO HOURS; ",""))&amp;IF(AND(N(A1165)&gt;0,B1165&lt;&gt;"",COUNTIFS('Time Entries'!$A$2:$A$1500,A1165,'Time Entries'!$B$2:$B$1500,B1165,'Time Entries'!$C$2:$C$1500,C1165,'Time Entries'!$M$2:$M$1500,M1165)&gt;1),"POSSIBLE DUPLICATE; ","")&amp;IF(AND(N(A1165)&gt;0,B1165&lt;&gt;"",N('Settings'!$B$2)&gt;0,SUMIFS('Time Entries'!$M$2:$M$1500,'Time Entries'!$A$2:$A$1500,A1165,'Time Entries'!$B$2:$B$1500,B1165)&gt;N('Settings'!$B$2)),"LONG DAY; ","")&amp;IF(AND(N(A1165)&gt;0,N(J1165)&gt;0,N(J1165)-N(A1165)&gt;N('Settings'!$B$4)),"ENTERED LATE; ","")&amp;IF(AND(N(A1165)&gt;0,K1165="",TODAY()-N(A1165)&gt;=N('Settings'!$B$5)),"NOT APPROVED; ",""),LEN(IF(N(A1165)=0,"NO DATE; ",IF(A1165&gt;TODAY(),"FUTURE DATE; ",""))&amp;IF(B1165="","NO WORKER; ",IF(COUNTIF('Workers'!$A$2:$A$61,B1165)=0,"WORKER NOT ON WORKERS SHEET; ",""))&amp;IF(C1165="","NO JOB; ",IF(COUNTIF('Jobs'!$A$2:$A$61,C1165)=0,"JOB NOT ON JOBS SHEET; ",""))&amp;IF(AND(N(G1165)=0,AND(D1165&lt;&gt;"",E1165&lt;&gt;""),N(E1165)&lt;=N(D1165)),"END BEFORE START; ",IF(N(M1165)&lt;=0,"NO HOURS; ",""))&amp;IF(AND(N(A1165)&gt;0,B1165&lt;&gt;"",COUNTIFS('Time Entries'!$A$2:$A$1500,A1165,'Time Entries'!$B$2:$B$1500,B1165,'Time Entries'!$C$2:$C$1500,C1165,'Time Entries'!$M$2:$M$1500,M1165)&gt;1),"POSSIBLE DUPLICATE; ","")&amp;IF(AND(N(A1165)&gt;0,B1165&lt;&gt;"",N('Settings'!$B$2)&gt;0,SUMIFS('Time Entries'!$M$2:$M$1500,'Time Entries'!$A$2:$A$1500,A1165,'Time Entries'!$B$2:$B$1500,B1165)&gt;N('Settings'!$B$2)),"LONG DAY; ","")&amp;IF(AND(N(A1165)&gt;0,N(J1165)&gt;0,N(J1165)-N(A1165)&gt;N('Settings'!$B$4)),"ENTERED LATE; ","")&amp;IF(AND(N(A1165)&gt;0,K1165="",TODAY()-N(A1165)&gt;=N('Settings'!$B$5)),"NOT APPROVED; ",""))-2)))</f>
        <v/>
      </c>
    </row>
    <row r="1166">
      <c r="A1166" s="6" t="n"/>
      <c r="D1166" s="7" t="n"/>
      <c r="E1166" s="7" t="n"/>
      <c r="J1166" s="6" t="n"/>
      <c r="L1166" s="8" t="n"/>
      <c r="M1166" s="9">
        <f>IF(NOT(OR(A1166&lt;&gt;"",B1166&lt;&gt;"",C1166&lt;&gt;"")),"",IF(N(G1166)&gt;0,N(G1166),IF(AND(AND(D1166&lt;&gt;"",E1166&lt;&gt;""),N(E1166)&gt;N(D1166)),ROUND((N(E1166)-N(D1166))*24-N(F1166)/60,2),"")))</f>
        <v/>
      </c>
      <c r="N1166" s="6">
        <f>IF(N(A1166)=0,"",A1166-WEEKDAY(A1166,3))</f>
        <v/>
      </c>
      <c r="O1166" s="8">
        <f>IF(NOT(OR(A1166&lt;&gt;"",B1166&lt;&gt;"",C1166&lt;&gt;"")),"",IF(IF(N(A1166)=0,"NO DATE; ",IF(A1166&gt;TODAY(),"FUTURE DATE; ",""))&amp;IF(B1166="","NO WORKER; ",IF(COUNTIF('Workers'!$A$2:$A$61,B1166)=0,"WORKER NOT ON WORKERS SHEET; ",""))&amp;IF(C1166="","NO JOB; ",IF(COUNTIF('Jobs'!$A$2:$A$61,C1166)=0,"JOB NOT ON JOBS SHEET; ",""))&amp;IF(AND(N(G1166)=0,AND(D1166&lt;&gt;"",E1166&lt;&gt;""),N(E1166)&lt;=N(D1166)),"END BEFORE START; ",IF(N(M1166)&lt;=0,"NO HOURS; ",""))&amp;IF(AND(N(A1166)&gt;0,B1166&lt;&gt;"",COUNTIFS('Time Entries'!$A$2:$A$1500,A1166,'Time Entries'!$B$2:$B$1500,B1166,'Time Entries'!$C$2:$C$1500,C1166,'Time Entries'!$M$2:$M$1500,M1166)&gt;1),"POSSIBLE DUPLICATE; ","")&amp;IF(AND(N(A1166)&gt;0,B1166&lt;&gt;"",N('Settings'!$B$2)&gt;0,SUMIFS('Time Entries'!$M$2:$M$1500,'Time Entries'!$A$2:$A$1500,A1166,'Time Entries'!$B$2:$B$1500,B1166)&gt;N('Settings'!$B$2)),"LONG DAY; ","")&amp;IF(AND(N(A1166)&gt;0,N(J1166)&gt;0,N(J1166)-N(A1166)&gt;N('Settings'!$B$4)),"ENTERED LATE; ","")&amp;IF(AND(N(A1166)&gt;0,K1166="",TODAY()-N(A1166)&gt;=N('Settings'!$B$5)),"NOT APPROVED; ","")="","",LEFT(IF(N(A1166)=0,"NO DATE; ",IF(A1166&gt;TODAY(),"FUTURE DATE; ",""))&amp;IF(B1166="","NO WORKER; ",IF(COUNTIF('Workers'!$A$2:$A$61,B1166)=0,"WORKER NOT ON WORKERS SHEET; ",""))&amp;IF(C1166="","NO JOB; ",IF(COUNTIF('Jobs'!$A$2:$A$61,C1166)=0,"JOB NOT ON JOBS SHEET; ",""))&amp;IF(AND(N(G1166)=0,AND(D1166&lt;&gt;"",E1166&lt;&gt;""),N(E1166)&lt;=N(D1166)),"END BEFORE START; ",IF(N(M1166)&lt;=0,"NO HOURS; ",""))&amp;IF(AND(N(A1166)&gt;0,B1166&lt;&gt;"",COUNTIFS('Time Entries'!$A$2:$A$1500,A1166,'Time Entries'!$B$2:$B$1500,B1166,'Time Entries'!$C$2:$C$1500,C1166,'Time Entries'!$M$2:$M$1500,M1166)&gt;1),"POSSIBLE DUPLICATE; ","")&amp;IF(AND(N(A1166)&gt;0,B1166&lt;&gt;"",N('Settings'!$B$2)&gt;0,SUMIFS('Time Entries'!$M$2:$M$1500,'Time Entries'!$A$2:$A$1500,A1166,'Time Entries'!$B$2:$B$1500,B1166)&gt;N('Settings'!$B$2)),"LONG DAY; ","")&amp;IF(AND(N(A1166)&gt;0,N(J1166)&gt;0,N(J1166)-N(A1166)&gt;N('Settings'!$B$4)),"ENTERED LATE; ","")&amp;IF(AND(N(A1166)&gt;0,K1166="",TODAY()-N(A1166)&gt;=N('Settings'!$B$5)),"NOT APPROVED; ",""),LEN(IF(N(A1166)=0,"NO DATE; ",IF(A1166&gt;TODAY(),"FUTURE DATE; ",""))&amp;IF(B1166="","NO WORKER; ",IF(COUNTIF('Workers'!$A$2:$A$61,B1166)=0,"WORKER NOT ON WORKERS SHEET; ",""))&amp;IF(C1166="","NO JOB; ",IF(COUNTIF('Jobs'!$A$2:$A$61,C1166)=0,"JOB NOT ON JOBS SHEET; ",""))&amp;IF(AND(N(G1166)=0,AND(D1166&lt;&gt;"",E1166&lt;&gt;""),N(E1166)&lt;=N(D1166)),"END BEFORE START; ",IF(N(M1166)&lt;=0,"NO HOURS; ",""))&amp;IF(AND(N(A1166)&gt;0,B1166&lt;&gt;"",COUNTIFS('Time Entries'!$A$2:$A$1500,A1166,'Time Entries'!$B$2:$B$1500,B1166,'Time Entries'!$C$2:$C$1500,C1166,'Time Entries'!$M$2:$M$1500,M1166)&gt;1),"POSSIBLE DUPLICATE; ","")&amp;IF(AND(N(A1166)&gt;0,B1166&lt;&gt;"",N('Settings'!$B$2)&gt;0,SUMIFS('Time Entries'!$M$2:$M$1500,'Time Entries'!$A$2:$A$1500,A1166,'Time Entries'!$B$2:$B$1500,B1166)&gt;N('Settings'!$B$2)),"LONG DAY; ","")&amp;IF(AND(N(A1166)&gt;0,N(J1166)&gt;0,N(J1166)-N(A1166)&gt;N('Settings'!$B$4)),"ENTERED LATE; ","")&amp;IF(AND(N(A1166)&gt;0,K1166="",TODAY()-N(A1166)&gt;=N('Settings'!$B$5)),"NOT APPROVED; ",""))-2)))</f>
        <v/>
      </c>
    </row>
    <row r="1167">
      <c r="A1167" s="6" t="n"/>
      <c r="D1167" s="7" t="n"/>
      <c r="E1167" s="7" t="n"/>
      <c r="J1167" s="6" t="n"/>
      <c r="L1167" s="8" t="n"/>
      <c r="M1167" s="9">
        <f>IF(NOT(OR(A1167&lt;&gt;"",B1167&lt;&gt;"",C1167&lt;&gt;"")),"",IF(N(G1167)&gt;0,N(G1167),IF(AND(AND(D1167&lt;&gt;"",E1167&lt;&gt;""),N(E1167)&gt;N(D1167)),ROUND((N(E1167)-N(D1167))*24-N(F1167)/60,2),"")))</f>
        <v/>
      </c>
      <c r="N1167" s="6">
        <f>IF(N(A1167)=0,"",A1167-WEEKDAY(A1167,3))</f>
        <v/>
      </c>
      <c r="O1167" s="8">
        <f>IF(NOT(OR(A1167&lt;&gt;"",B1167&lt;&gt;"",C1167&lt;&gt;"")),"",IF(IF(N(A1167)=0,"NO DATE; ",IF(A1167&gt;TODAY(),"FUTURE DATE; ",""))&amp;IF(B1167="","NO WORKER; ",IF(COUNTIF('Workers'!$A$2:$A$61,B1167)=0,"WORKER NOT ON WORKERS SHEET; ",""))&amp;IF(C1167="","NO JOB; ",IF(COUNTIF('Jobs'!$A$2:$A$61,C1167)=0,"JOB NOT ON JOBS SHEET; ",""))&amp;IF(AND(N(G1167)=0,AND(D1167&lt;&gt;"",E1167&lt;&gt;""),N(E1167)&lt;=N(D1167)),"END BEFORE START; ",IF(N(M1167)&lt;=0,"NO HOURS; ",""))&amp;IF(AND(N(A1167)&gt;0,B1167&lt;&gt;"",COUNTIFS('Time Entries'!$A$2:$A$1500,A1167,'Time Entries'!$B$2:$B$1500,B1167,'Time Entries'!$C$2:$C$1500,C1167,'Time Entries'!$M$2:$M$1500,M1167)&gt;1),"POSSIBLE DUPLICATE; ","")&amp;IF(AND(N(A1167)&gt;0,B1167&lt;&gt;"",N('Settings'!$B$2)&gt;0,SUMIFS('Time Entries'!$M$2:$M$1500,'Time Entries'!$A$2:$A$1500,A1167,'Time Entries'!$B$2:$B$1500,B1167)&gt;N('Settings'!$B$2)),"LONG DAY; ","")&amp;IF(AND(N(A1167)&gt;0,N(J1167)&gt;0,N(J1167)-N(A1167)&gt;N('Settings'!$B$4)),"ENTERED LATE; ","")&amp;IF(AND(N(A1167)&gt;0,K1167="",TODAY()-N(A1167)&gt;=N('Settings'!$B$5)),"NOT APPROVED; ","")="","",LEFT(IF(N(A1167)=0,"NO DATE; ",IF(A1167&gt;TODAY(),"FUTURE DATE; ",""))&amp;IF(B1167="","NO WORKER; ",IF(COUNTIF('Workers'!$A$2:$A$61,B1167)=0,"WORKER NOT ON WORKERS SHEET; ",""))&amp;IF(C1167="","NO JOB; ",IF(COUNTIF('Jobs'!$A$2:$A$61,C1167)=0,"JOB NOT ON JOBS SHEET; ",""))&amp;IF(AND(N(G1167)=0,AND(D1167&lt;&gt;"",E1167&lt;&gt;""),N(E1167)&lt;=N(D1167)),"END BEFORE START; ",IF(N(M1167)&lt;=0,"NO HOURS; ",""))&amp;IF(AND(N(A1167)&gt;0,B1167&lt;&gt;"",COUNTIFS('Time Entries'!$A$2:$A$1500,A1167,'Time Entries'!$B$2:$B$1500,B1167,'Time Entries'!$C$2:$C$1500,C1167,'Time Entries'!$M$2:$M$1500,M1167)&gt;1),"POSSIBLE DUPLICATE; ","")&amp;IF(AND(N(A1167)&gt;0,B1167&lt;&gt;"",N('Settings'!$B$2)&gt;0,SUMIFS('Time Entries'!$M$2:$M$1500,'Time Entries'!$A$2:$A$1500,A1167,'Time Entries'!$B$2:$B$1500,B1167)&gt;N('Settings'!$B$2)),"LONG DAY; ","")&amp;IF(AND(N(A1167)&gt;0,N(J1167)&gt;0,N(J1167)-N(A1167)&gt;N('Settings'!$B$4)),"ENTERED LATE; ","")&amp;IF(AND(N(A1167)&gt;0,K1167="",TODAY()-N(A1167)&gt;=N('Settings'!$B$5)),"NOT APPROVED; ",""),LEN(IF(N(A1167)=0,"NO DATE; ",IF(A1167&gt;TODAY(),"FUTURE DATE; ",""))&amp;IF(B1167="","NO WORKER; ",IF(COUNTIF('Workers'!$A$2:$A$61,B1167)=0,"WORKER NOT ON WORKERS SHEET; ",""))&amp;IF(C1167="","NO JOB; ",IF(COUNTIF('Jobs'!$A$2:$A$61,C1167)=0,"JOB NOT ON JOBS SHEET; ",""))&amp;IF(AND(N(G1167)=0,AND(D1167&lt;&gt;"",E1167&lt;&gt;""),N(E1167)&lt;=N(D1167)),"END BEFORE START; ",IF(N(M1167)&lt;=0,"NO HOURS; ",""))&amp;IF(AND(N(A1167)&gt;0,B1167&lt;&gt;"",COUNTIFS('Time Entries'!$A$2:$A$1500,A1167,'Time Entries'!$B$2:$B$1500,B1167,'Time Entries'!$C$2:$C$1500,C1167,'Time Entries'!$M$2:$M$1500,M1167)&gt;1),"POSSIBLE DUPLICATE; ","")&amp;IF(AND(N(A1167)&gt;0,B1167&lt;&gt;"",N('Settings'!$B$2)&gt;0,SUMIFS('Time Entries'!$M$2:$M$1500,'Time Entries'!$A$2:$A$1500,A1167,'Time Entries'!$B$2:$B$1500,B1167)&gt;N('Settings'!$B$2)),"LONG DAY; ","")&amp;IF(AND(N(A1167)&gt;0,N(J1167)&gt;0,N(J1167)-N(A1167)&gt;N('Settings'!$B$4)),"ENTERED LATE; ","")&amp;IF(AND(N(A1167)&gt;0,K1167="",TODAY()-N(A1167)&gt;=N('Settings'!$B$5)),"NOT APPROVED; ",""))-2)))</f>
        <v/>
      </c>
    </row>
    <row r="1168">
      <c r="A1168" s="6" t="n"/>
      <c r="D1168" s="7" t="n"/>
      <c r="E1168" s="7" t="n"/>
      <c r="J1168" s="6" t="n"/>
      <c r="L1168" s="8" t="n"/>
      <c r="M1168" s="9">
        <f>IF(NOT(OR(A1168&lt;&gt;"",B1168&lt;&gt;"",C1168&lt;&gt;"")),"",IF(N(G1168)&gt;0,N(G1168),IF(AND(AND(D1168&lt;&gt;"",E1168&lt;&gt;""),N(E1168)&gt;N(D1168)),ROUND((N(E1168)-N(D1168))*24-N(F1168)/60,2),"")))</f>
        <v/>
      </c>
      <c r="N1168" s="6">
        <f>IF(N(A1168)=0,"",A1168-WEEKDAY(A1168,3))</f>
        <v/>
      </c>
      <c r="O1168" s="8">
        <f>IF(NOT(OR(A1168&lt;&gt;"",B1168&lt;&gt;"",C1168&lt;&gt;"")),"",IF(IF(N(A1168)=0,"NO DATE; ",IF(A1168&gt;TODAY(),"FUTURE DATE; ",""))&amp;IF(B1168="","NO WORKER; ",IF(COUNTIF('Workers'!$A$2:$A$61,B1168)=0,"WORKER NOT ON WORKERS SHEET; ",""))&amp;IF(C1168="","NO JOB; ",IF(COUNTIF('Jobs'!$A$2:$A$61,C1168)=0,"JOB NOT ON JOBS SHEET; ",""))&amp;IF(AND(N(G1168)=0,AND(D1168&lt;&gt;"",E1168&lt;&gt;""),N(E1168)&lt;=N(D1168)),"END BEFORE START; ",IF(N(M1168)&lt;=0,"NO HOURS; ",""))&amp;IF(AND(N(A1168)&gt;0,B1168&lt;&gt;"",COUNTIFS('Time Entries'!$A$2:$A$1500,A1168,'Time Entries'!$B$2:$B$1500,B1168,'Time Entries'!$C$2:$C$1500,C1168,'Time Entries'!$M$2:$M$1500,M1168)&gt;1),"POSSIBLE DUPLICATE; ","")&amp;IF(AND(N(A1168)&gt;0,B1168&lt;&gt;"",N('Settings'!$B$2)&gt;0,SUMIFS('Time Entries'!$M$2:$M$1500,'Time Entries'!$A$2:$A$1500,A1168,'Time Entries'!$B$2:$B$1500,B1168)&gt;N('Settings'!$B$2)),"LONG DAY; ","")&amp;IF(AND(N(A1168)&gt;0,N(J1168)&gt;0,N(J1168)-N(A1168)&gt;N('Settings'!$B$4)),"ENTERED LATE; ","")&amp;IF(AND(N(A1168)&gt;0,K1168="",TODAY()-N(A1168)&gt;=N('Settings'!$B$5)),"NOT APPROVED; ","")="","",LEFT(IF(N(A1168)=0,"NO DATE; ",IF(A1168&gt;TODAY(),"FUTURE DATE; ",""))&amp;IF(B1168="","NO WORKER; ",IF(COUNTIF('Workers'!$A$2:$A$61,B1168)=0,"WORKER NOT ON WORKERS SHEET; ",""))&amp;IF(C1168="","NO JOB; ",IF(COUNTIF('Jobs'!$A$2:$A$61,C1168)=0,"JOB NOT ON JOBS SHEET; ",""))&amp;IF(AND(N(G1168)=0,AND(D1168&lt;&gt;"",E1168&lt;&gt;""),N(E1168)&lt;=N(D1168)),"END BEFORE START; ",IF(N(M1168)&lt;=0,"NO HOURS; ",""))&amp;IF(AND(N(A1168)&gt;0,B1168&lt;&gt;"",COUNTIFS('Time Entries'!$A$2:$A$1500,A1168,'Time Entries'!$B$2:$B$1500,B1168,'Time Entries'!$C$2:$C$1500,C1168,'Time Entries'!$M$2:$M$1500,M1168)&gt;1),"POSSIBLE DUPLICATE; ","")&amp;IF(AND(N(A1168)&gt;0,B1168&lt;&gt;"",N('Settings'!$B$2)&gt;0,SUMIFS('Time Entries'!$M$2:$M$1500,'Time Entries'!$A$2:$A$1500,A1168,'Time Entries'!$B$2:$B$1500,B1168)&gt;N('Settings'!$B$2)),"LONG DAY; ","")&amp;IF(AND(N(A1168)&gt;0,N(J1168)&gt;0,N(J1168)-N(A1168)&gt;N('Settings'!$B$4)),"ENTERED LATE; ","")&amp;IF(AND(N(A1168)&gt;0,K1168="",TODAY()-N(A1168)&gt;=N('Settings'!$B$5)),"NOT APPROVED; ",""),LEN(IF(N(A1168)=0,"NO DATE; ",IF(A1168&gt;TODAY(),"FUTURE DATE; ",""))&amp;IF(B1168="","NO WORKER; ",IF(COUNTIF('Workers'!$A$2:$A$61,B1168)=0,"WORKER NOT ON WORKERS SHEET; ",""))&amp;IF(C1168="","NO JOB; ",IF(COUNTIF('Jobs'!$A$2:$A$61,C1168)=0,"JOB NOT ON JOBS SHEET; ",""))&amp;IF(AND(N(G1168)=0,AND(D1168&lt;&gt;"",E1168&lt;&gt;""),N(E1168)&lt;=N(D1168)),"END BEFORE START; ",IF(N(M1168)&lt;=0,"NO HOURS; ",""))&amp;IF(AND(N(A1168)&gt;0,B1168&lt;&gt;"",COUNTIFS('Time Entries'!$A$2:$A$1500,A1168,'Time Entries'!$B$2:$B$1500,B1168,'Time Entries'!$C$2:$C$1500,C1168,'Time Entries'!$M$2:$M$1500,M1168)&gt;1),"POSSIBLE DUPLICATE; ","")&amp;IF(AND(N(A1168)&gt;0,B1168&lt;&gt;"",N('Settings'!$B$2)&gt;0,SUMIFS('Time Entries'!$M$2:$M$1500,'Time Entries'!$A$2:$A$1500,A1168,'Time Entries'!$B$2:$B$1500,B1168)&gt;N('Settings'!$B$2)),"LONG DAY; ","")&amp;IF(AND(N(A1168)&gt;0,N(J1168)&gt;0,N(J1168)-N(A1168)&gt;N('Settings'!$B$4)),"ENTERED LATE; ","")&amp;IF(AND(N(A1168)&gt;0,K1168="",TODAY()-N(A1168)&gt;=N('Settings'!$B$5)),"NOT APPROVED; ",""))-2)))</f>
        <v/>
      </c>
    </row>
    <row r="1169">
      <c r="A1169" s="6" t="n"/>
      <c r="D1169" s="7" t="n"/>
      <c r="E1169" s="7" t="n"/>
      <c r="J1169" s="6" t="n"/>
      <c r="L1169" s="8" t="n"/>
      <c r="M1169" s="9">
        <f>IF(NOT(OR(A1169&lt;&gt;"",B1169&lt;&gt;"",C1169&lt;&gt;"")),"",IF(N(G1169)&gt;0,N(G1169),IF(AND(AND(D1169&lt;&gt;"",E1169&lt;&gt;""),N(E1169)&gt;N(D1169)),ROUND((N(E1169)-N(D1169))*24-N(F1169)/60,2),"")))</f>
        <v/>
      </c>
      <c r="N1169" s="6">
        <f>IF(N(A1169)=0,"",A1169-WEEKDAY(A1169,3))</f>
        <v/>
      </c>
      <c r="O1169" s="8">
        <f>IF(NOT(OR(A1169&lt;&gt;"",B1169&lt;&gt;"",C1169&lt;&gt;"")),"",IF(IF(N(A1169)=0,"NO DATE; ",IF(A1169&gt;TODAY(),"FUTURE DATE; ",""))&amp;IF(B1169="","NO WORKER; ",IF(COUNTIF('Workers'!$A$2:$A$61,B1169)=0,"WORKER NOT ON WORKERS SHEET; ",""))&amp;IF(C1169="","NO JOB; ",IF(COUNTIF('Jobs'!$A$2:$A$61,C1169)=0,"JOB NOT ON JOBS SHEET; ",""))&amp;IF(AND(N(G1169)=0,AND(D1169&lt;&gt;"",E1169&lt;&gt;""),N(E1169)&lt;=N(D1169)),"END BEFORE START; ",IF(N(M1169)&lt;=0,"NO HOURS; ",""))&amp;IF(AND(N(A1169)&gt;0,B1169&lt;&gt;"",COUNTIFS('Time Entries'!$A$2:$A$1500,A1169,'Time Entries'!$B$2:$B$1500,B1169,'Time Entries'!$C$2:$C$1500,C1169,'Time Entries'!$M$2:$M$1500,M1169)&gt;1),"POSSIBLE DUPLICATE; ","")&amp;IF(AND(N(A1169)&gt;0,B1169&lt;&gt;"",N('Settings'!$B$2)&gt;0,SUMIFS('Time Entries'!$M$2:$M$1500,'Time Entries'!$A$2:$A$1500,A1169,'Time Entries'!$B$2:$B$1500,B1169)&gt;N('Settings'!$B$2)),"LONG DAY; ","")&amp;IF(AND(N(A1169)&gt;0,N(J1169)&gt;0,N(J1169)-N(A1169)&gt;N('Settings'!$B$4)),"ENTERED LATE; ","")&amp;IF(AND(N(A1169)&gt;0,K1169="",TODAY()-N(A1169)&gt;=N('Settings'!$B$5)),"NOT APPROVED; ","")="","",LEFT(IF(N(A1169)=0,"NO DATE; ",IF(A1169&gt;TODAY(),"FUTURE DATE; ",""))&amp;IF(B1169="","NO WORKER; ",IF(COUNTIF('Workers'!$A$2:$A$61,B1169)=0,"WORKER NOT ON WORKERS SHEET; ",""))&amp;IF(C1169="","NO JOB; ",IF(COUNTIF('Jobs'!$A$2:$A$61,C1169)=0,"JOB NOT ON JOBS SHEET; ",""))&amp;IF(AND(N(G1169)=0,AND(D1169&lt;&gt;"",E1169&lt;&gt;""),N(E1169)&lt;=N(D1169)),"END BEFORE START; ",IF(N(M1169)&lt;=0,"NO HOURS; ",""))&amp;IF(AND(N(A1169)&gt;0,B1169&lt;&gt;"",COUNTIFS('Time Entries'!$A$2:$A$1500,A1169,'Time Entries'!$B$2:$B$1500,B1169,'Time Entries'!$C$2:$C$1500,C1169,'Time Entries'!$M$2:$M$1500,M1169)&gt;1),"POSSIBLE DUPLICATE; ","")&amp;IF(AND(N(A1169)&gt;0,B1169&lt;&gt;"",N('Settings'!$B$2)&gt;0,SUMIFS('Time Entries'!$M$2:$M$1500,'Time Entries'!$A$2:$A$1500,A1169,'Time Entries'!$B$2:$B$1500,B1169)&gt;N('Settings'!$B$2)),"LONG DAY; ","")&amp;IF(AND(N(A1169)&gt;0,N(J1169)&gt;0,N(J1169)-N(A1169)&gt;N('Settings'!$B$4)),"ENTERED LATE; ","")&amp;IF(AND(N(A1169)&gt;0,K1169="",TODAY()-N(A1169)&gt;=N('Settings'!$B$5)),"NOT APPROVED; ",""),LEN(IF(N(A1169)=0,"NO DATE; ",IF(A1169&gt;TODAY(),"FUTURE DATE; ",""))&amp;IF(B1169="","NO WORKER; ",IF(COUNTIF('Workers'!$A$2:$A$61,B1169)=0,"WORKER NOT ON WORKERS SHEET; ",""))&amp;IF(C1169="","NO JOB; ",IF(COUNTIF('Jobs'!$A$2:$A$61,C1169)=0,"JOB NOT ON JOBS SHEET; ",""))&amp;IF(AND(N(G1169)=0,AND(D1169&lt;&gt;"",E1169&lt;&gt;""),N(E1169)&lt;=N(D1169)),"END BEFORE START; ",IF(N(M1169)&lt;=0,"NO HOURS; ",""))&amp;IF(AND(N(A1169)&gt;0,B1169&lt;&gt;"",COUNTIFS('Time Entries'!$A$2:$A$1500,A1169,'Time Entries'!$B$2:$B$1500,B1169,'Time Entries'!$C$2:$C$1500,C1169,'Time Entries'!$M$2:$M$1500,M1169)&gt;1),"POSSIBLE DUPLICATE; ","")&amp;IF(AND(N(A1169)&gt;0,B1169&lt;&gt;"",N('Settings'!$B$2)&gt;0,SUMIFS('Time Entries'!$M$2:$M$1500,'Time Entries'!$A$2:$A$1500,A1169,'Time Entries'!$B$2:$B$1500,B1169)&gt;N('Settings'!$B$2)),"LONG DAY; ","")&amp;IF(AND(N(A1169)&gt;0,N(J1169)&gt;0,N(J1169)-N(A1169)&gt;N('Settings'!$B$4)),"ENTERED LATE; ","")&amp;IF(AND(N(A1169)&gt;0,K1169="",TODAY()-N(A1169)&gt;=N('Settings'!$B$5)),"NOT APPROVED; ",""))-2)))</f>
        <v/>
      </c>
    </row>
    <row r="1170">
      <c r="A1170" s="6" t="n"/>
      <c r="D1170" s="7" t="n"/>
      <c r="E1170" s="7" t="n"/>
      <c r="J1170" s="6" t="n"/>
      <c r="L1170" s="8" t="n"/>
      <c r="M1170" s="9">
        <f>IF(NOT(OR(A1170&lt;&gt;"",B1170&lt;&gt;"",C1170&lt;&gt;"")),"",IF(N(G1170)&gt;0,N(G1170),IF(AND(AND(D1170&lt;&gt;"",E1170&lt;&gt;""),N(E1170)&gt;N(D1170)),ROUND((N(E1170)-N(D1170))*24-N(F1170)/60,2),"")))</f>
        <v/>
      </c>
      <c r="N1170" s="6">
        <f>IF(N(A1170)=0,"",A1170-WEEKDAY(A1170,3))</f>
        <v/>
      </c>
      <c r="O1170" s="8">
        <f>IF(NOT(OR(A1170&lt;&gt;"",B1170&lt;&gt;"",C1170&lt;&gt;"")),"",IF(IF(N(A1170)=0,"NO DATE; ",IF(A1170&gt;TODAY(),"FUTURE DATE; ",""))&amp;IF(B1170="","NO WORKER; ",IF(COUNTIF('Workers'!$A$2:$A$61,B1170)=0,"WORKER NOT ON WORKERS SHEET; ",""))&amp;IF(C1170="","NO JOB; ",IF(COUNTIF('Jobs'!$A$2:$A$61,C1170)=0,"JOB NOT ON JOBS SHEET; ",""))&amp;IF(AND(N(G1170)=0,AND(D1170&lt;&gt;"",E1170&lt;&gt;""),N(E1170)&lt;=N(D1170)),"END BEFORE START; ",IF(N(M1170)&lt;=0,"NO HOURS; ",""))&amp;IF(AND(N(A1170)&gt;0,B1170&lt;&gt;"",COUNTIFS('Time Entries'!$A$2:$A$1500,A1170,'Time Entries'!$B$2:$B$1500,B1170,'Time Entries'!$C$2:$C$1500,C1170,'Time Entries'!$M$2:$M$1500,M1170)&gt;1),"POSSIBLE DUPLICATE; ","")&amp;IF(AND(N(A1170)&gt;0,B1170&lt;&gt;"",N('Settings'!$B$2)&gt;0,SUMIFS('Time Entries'!$M$2:$M$1500,'Time Entries'!$A$2:$A$1500,A1170,'Time Entries'!$B$2:$B$1500,B1170)&gt;N('Settings'!$B$2)),"LONG DAY; ","")&amp;IF(AND(N(A1170)&gt;0,N(J1170)&gt;0,N(J1170)-N(A1170)&gt;N('Settings'!$B$4)),"ENTERED LATE; ","")&amp;IF(AND(N(A1170)&gt;0,K1170="",TODAY()-N(A1170)&gt;=N('Settings'!$B$5)),"NOT APPROVED; ","")="","",LEFT(IF(N(A1170)=0,"NO DATE; ",IF(A1170&gt;TODAY(),"FUTURE DATE; ",""))&amp;IF(B1170="","NO WORKER; ",IF(COUNTIF('Workers'!$A$2:$A$61,B1170)=0,"WORKER NOT ON WORKERS SHEET; ",""))&amp;IF(C1170="","NO JOB; ",IF(COUNTIF('Jobs'!$A$2:$A$61,C1170)=0,"JOB NOT ON JOBS SHEET; ",""))&amp;IF(AND(N(G1170)=0,AND(D1170&lt;&gt;"",E1170&lt;&gt;""),N(E1170)&lt;=N(D1170)),"END BEFORE START; ",IF(N(M1170)&lt;=0,"NO HOURS; ",""))&amp;IF(AND(N(A1170)&gt;0,B1170&lt;&gt;"",COUNTIFS('Time Entries'!$A$2:$A$1500,A1170,'Time Entries'!$B$2:$B$1500,B1170,'Time Entries'!$C$2:$C$1500,C1170,'Time Entries'!$M$2:$M$1500,M1170)&gt;1),"POSSIBLE DUPLICATE; ","")&amp;IF(AND(N(A1170)&gt;0,B1170&lt;&gt;"",N('Settings'!$B$2)&gt;0,SUMIFS('Time Entries'!$M$2:$M$1500,'Time Entries'!$A$2:$A$1500,A1170,'Time Entries'!$B$2:$B$1500,B1170)&gt;N('Settings'!$B$2)),"LONG DAY; ","")&amp;IF(AND(N(A1170)&gt;0,N(J1170)&gt;0,N(J1170)-N(A1170)&gt;N('Settings'!$B$4)),"ENTERED LATE; ","")&amp;IF(AND(N(A1170)&gt;0,K1170="",TODAY()-N(A1170)&gt;=N('Settings'!$B$5)),"NOT APPROVED; ",""),LEN(IF(N(A1170)=0,"NO DATE; ",IF(A1170&gt;TODAY(),"FUTURE DATE; ",""))&amp;IF(B1170="","NO WORKER; ",IF(COUNTIF('Workers'!$A$2:$A$61,B1170)=0,"WORKER NOT ON WORKERS SHEET; ",""))&amp;IF(C1170="","NO JOB; ",IF(COUNTIF('Jobs'!$A$2:$A$61,C1170)=0,"JOB NOT ON JOBS SHEET; ",""))&amp;IF(AND(N(G1170)=0,AND(D1170&lt;&gt;"",E1170&lt;&gt;""),N(E1170)&lt;=N(D1170)),"END BEFORE START; ",IF(N(M1170)&lt;=0,"NO HOURS; ",""))&amp;IF(AND(N(A1170)&gt;0,B1170&lt;&gt;"",COUNTIFS('Time Entries'!$A$2:$A$1500,A1170,'Time Entries'!$B$2:$B$1500,B1170,'Time Entries'!$C$2:$C$1500,C1170,'Time Entries'!$M$2:$M$1500,M1170)&gt;1),"POSSIBLE DUPLICATE; ","")&amp;IF(AND(N(A1170)&gt;0,B1170&lt;&gt;"",N('Settings'!$B$2)&gt;0,SUMIFS('Time Entries'!$M$2:$M$1500,'Time Entries'!$A$2:$A$1500,A1170,'Time Entries'!$B$2:$B$1500,B1170)&gt;N('Settings'!$B$2)),"LONG DAY; ","")&amp;IF(AND(N(A1170)&gt;0,N(J1170)&gt;0,N(J1170)-N(A1170)&gt;N('Settings'!$B$4)),"ENTERED LATE; ","")&amp;IF(AND(N(A1170)&gt;0,K1170="",TODAY()-N(A1170)&gt;=N('Settings'!$B$5)),"NOT APPROVED; ",""))-2)))</f>
        <v/>
      </c>
    </row>
    <row r="1171">
      <c r="A1171" s="6" t="n"/>
      <c r="D1171" s="7" t="n"/>
      <c r="E1171" s="7" t="n"/>
      <c r="J1171" s="6" t="n"/>
      <c r="L1171" s="8" t="n"/>
      <c r="M1171" s="9">
        <f>IF(NOT(OR(A1171&lt;&gt;"",B1171&lt;&gt;"",C1171&lt;&gt;"")),"",IF(N(G1171)&gt;0,N(G1171),IF(AND(AND(D1171&lt;&gt;"",E1171&lt;&gt;""),N(E1171)&gt;N(D1171)),ROUND((N(E1171)-N(D1171))*24-N(F1171)/60,2),"")))</f>
        <v/>
      </c>
      <c r="N1171" s="6">
        <f>IF(N(A1171)=0,"",A1171-WEEKDAY(A1171,3))</f>
        <v/>
      </c>
      <c r="O1171" s="8">
        <f>IF(NOT(OR(A1171&lt;&gt;"",B1171&lt;&gt;"",C1171&lt;&gt;"")),"",IF(IF(N(A1171)=0,"NO DATE; ",IF(A1171&gt;TODAY(),"FUTURE DATE; ",""))&amp;IF(B1171="","NO WORKER; ",IF(COUNTIF('Workers'!$A$2:$A$61,B1171)=0,"WORKER NOT ON WORKERS SHEET; ",""))&amp;IF(C1171="","NO JOB; ",IF(COUNTIF('Jobs'!$A$2:$A$61,C1171)=0,"JOB NOT ON JOBS SHEET; ",""))&amp;IF(AND(N(G1171)=0,AND(D1171&lt;&gt;"",E1171&lt;&gt;""),N(E1171)&lt;=N(D1171)),"END BEFORE START; ",IF(N(M1171)&lt;=0,"NO HOURS; ",""))&amp;IF(AND(N(A1171)&gt;0,B1171&lt;&gt;"",COUNTIFS('Time Entries'!$A$2:$A$1500,A1171,'Time Entries'!$B$2:$B$1500,B1171,'Time Entries'!$C$2:$C$1500,C1171,'Time Entries'!$M$2:$M$1500,M1171)&gt;1),"POSSIBLE DUPLICATE; ","")&amp;IF(AND(N(A1171)&gt;0,B1171&lt;&gt;"",N('Settings'!$B$2)&gt;0,SUMIFS('Time Entries'!$M$2:$M$1500,'Time Entries'!$A$2:$A$1500,A1171,'Time Entries'!$B$2:$B$1500,B1171)&gt;N('Settings'!$B$2)),"LONG DAY; ","")&amp;IF(AND(N(A1171)&gt;0,N(J1171)&gt;0,N(J1171)-N(A1171)&gt;N('Settings'!$B$4)),"ENTERED LATE; ","")&amp;IF(AND(N(A1171)&gt;0,K1171="",TODAY()-N(A1171)&gt;=N('Settings'!$B$5)),"NOT APPROVED; ","")="","",LEFT(IF(N(A1171)=0,"NO DATE; ",IF(A1171&gt;TODAY(),"FUTURE DATE; ",""))&amp;IF(B1171="","NO WORKER; ",IF(COUNTIF('Workers'!$A$2:$A$61,B1171)=0,"WORKER NOT ON WORKERS SHEET; ",""))&amp;IF(C1171="","NO JOB; ",IF(COUNTIF('Jobs'!$A$2:$A$61,C1171)=0,"JOB NOT ON JOBS SHEET; ",""))&amp;IF(AND(N(G1171)=0,AND(D1171&lt;&gt;"",E1171&lt;&gt;""),N(E1171)&lt;=N(D1171)),"END BEFORE START; ",IF(N(M1171)&lt;=0,"NO HOURS; ",""))&amp;IF(AND(N(A1171)&gt;0,B1171&lt;&gt;"",COUNTIFS('Time Entries'!$A$2:$A$1500,A1171,'Time Entries'!$B$2:$B$1500,B1171,'Time Entries'!$C$2:$C$1500,C1171,'Time Entries'!$M$2:$M$1500,M1171)&gt;1),"POSSIBLE DUPLICATE; ","")&amp;IF(AND(N(A1171)&gt;0,B1171&lt;&gt;"",N('Settings'!$B$2)&gt;0,SUMIFS('Time Entries'!$M$2:$M$1500,'Time Entries'!$A$2:$A$1500,A1171,'Time Entries'!$B$2:$B$1500,B1171)&gt;N('Settings'!$B$2)),"LONG DAY; ","")&amp;IF(AND(N(A1171)&gt;0,N(J1171)&gt;0,N(J1171)-N(A1171)&gt;N('Settings'!$B$4)),"ENTERED LATE; ","")&amp;IF(AND(N(A1171)&gt;0,K1171="",TODAY()-N(A1171)&gt;=N('Settings'!$B$5)),"NOT APPROVED; ",""),LEN(IF(N(A1171)=0,"NO DATE; ",IF(A1171&gt;TODAY(),"FUTURE DATE; ",""))&amp;IF(B1171="","NO WORKER; ",IF(COUNTIF('Workers'!$A$2:$A$61,B1171)=0,"WORKER NOT ON WORKERS SHEET; ",""))&amp;IF(C1171="","NO JOB; ",IF(COUNTIF('Jobs'!$A$2:$A$61,C1171)=0,"JOB NOT ON JOBS SHEET; ",""))&amp;IF(AND(N(G1171)=0,AND(D1171&lt;&gt;"",E1171&lt;&gt;""),N(E1171)&lt;=N(D1171)),"END BEFORE START; ",IF(N(M1171)&lt;=0,"NO HOURS; ",""))&amp;IF(AND(N(A1171)&gt;0,B1171&lt;&gt;"",COUNTIFS('Time Entries'!$A$2:$A$1500,A1171,'Time Entries'!$B$2:$B$1500,B1171,'Time Entries'!$C$2:$C$1500,C1171,'Time Entries'!$M$2:$M$1500,M1171)&gt;1),"POSSIBLE DUPLICATE; ","")&amp;IF(AND(N(A1171)&gt;0,B1171&lt;&gt;"",N('Settings'!$B$2)&gt;0,SUMIFS('Time Entries'!$M$2:$M$1500,'Time Entries'!$A$2:$A$1500,A1171,'Time Entries'!$B$2:$B$1500,B1171)&gt;N('Settings'!$B$2)),"LONG DAY; ","")&amp;IF(AND(N(A1171)&gt;0,N(J1171)&gt;0,N(J1171)-N(A1171)&gt;N('Settings'!$B$4)),"ENTERED LATE; ","")&amp;IF(AND(N(A1171)&gt;0,K1171="",TODAY()-N(A1171)&gt;=N('Settings'!$B$5)),"NOT APPROVED; ",""))-2)))</f>
        <v/>
      </c>
    </row>
    <row r="1172">
      <c r="A1172" s="6" t="n"/>
      <c r="D1172" s="7" t="n"/>
      <c r="E1172" s="7" t="n"/>
      <c r="J1172" s="6" t="n"/>
      <c r="L1172" s="8" t="n"/>
      <c r="M1172" s="9">
        <f>IF(NOT(OR(A1172&lt;&gt;"",B1172&lt;&gt;"",C1172&lt;&gt;"")),"",IF(N(G1172)&gt;0,N(G1172),IF(AND(AND(D1172&lt;&gt;"",E1172&lt;&gt;""),N(E1172)&gt;N(D1172)),ROUND((N(E1172)-N(D1172))*24-N(F1172)/60,2),"")))</f>
        <v/>
      </c>
      <c r="N1172" s="6">
        <f>IF(N(A1172)=0,"",A1172-WEEKDAY(A1172,3))</f>
        <v/>
      </c>
      <c r="O1172" s="8">
        <f>IF(NOT(OR(A1172&lt;&gt;"",B1172&lt;&gt;"",C1172&lt;&gt;"")),"",IF(IF(N(A1172)=0,"NO DATE; ",IF(A1172&gt;TODAY(),"FUTURE DATE; ",""))&amp;IF(B1172="","NO WORKER; ",IF(COUNTIF('Workers'!$A$2:$A$61,B1172)=0,"WORKER NOT ON WORKERS SHEET; ",""))&amp;IF(C1172="","NO JOB; ",IF(COUNTIF('Jobs'!$A$2:$A$61,C1172)=0,"JOB NOT ON JOBS SHEET; ",""))&amp;IF(AND(N(G1172)=0,AND(D1172&lt;&gt;"",E1172&lt;&gt;""),N(E1172)&lt;=N(D1172)),"END BEFORE START; ",IF(N(M1172)&lt;=0,"NO HOURS; ",""))&amp;IF(AND(N(A1172)&gt;0,B1172&lt;&gt;"",COUNTIFS('Time Entries'!$A$2:$A$1500,A1172,'Time Entries'!$B$2:$B$1500,B1172,'Time Entries'!$C$2:$C$1500,C1172,'Time Entries'!$M$2:$M$1500,M1172)&gt;1),"POSSIBLE DUPLICATE; ","")&amp;IF(AND(N(A1172)&gt;0,B1172&lt;&gt;"",N('Settings'!$B$2)&gt;0,SUMIFS('Time Entries'!$M$2:$M$1500,'Time Entries'!$A$2:$A$1500,A1172,'Time Entries'!$B$2:$B$1500,B1172)&gt;N('Settings'!$B$2)),"LONG DAY; ","")&amp;IF(AND(N(A1172)&gt;0,N(J1172)&gt;0,N(J1172)-N(A1172)&gt;N('Settings'!$B$4)),"ENTERED LATE; ","")&amp;IF(AND(N(A1172)&gt;0,K1172="",TODAY()-N(A1172)&gt;=N('Settings'!$B$5)),"NOT APPROVED; ","")="","",LEFT(IF(N(A1172)=0,"NO DATE; ",IF(A1172&gt;TODAY(),"FUTURE DATE; ",""))&amp;IF(B1172="","NO WORKER; ",IF(COUNTIF('Workers'!$A$2:$A$61,B1172)=0,"WORKER NOT ON WORKERS SHEET; ",""))&amp;IF(C1172="","NO JOB; ",IF(COUNTIF('Jobs'!$A$2:$A$61,C1172)=0,"JOB NOT ON JOBS SHEET; ",""))&amp;IF(AND(N(G1172)=0,AND(D1172&lt;&gt;"",E1172&lt;&gt;""),N(E1172)&lt;=N(D1172)),"END BEFORE START; ",IF(N(M1172)&lt;=0,"NO HOURS; ",""))&amp;IF(AND(N(A1172)&gt;0,B1172&lt;&gt;"",COUNTIFS('Time Entries'!$A$2:$A$1500,A1172,'Time Entries'!$B$2:$B$1500,B1172,'Time Entries'!$C$2:$C$1500,C1172,'Time Entries'!$M$2:$M$1500,M1172)&gt;1),"POSSIBLE DUPLICATE; ","")&amp;IF(AND(N(A1172)&gt;0,B1172&lt;&gt;"",N('Settings'!$B$2)&gt;0,SUMIFS('Time Entries'!$M$2:$M$1500,'Time Entries'!$A$2:$A$1500,A1172,'Time Entries'!$B$2:$B$1500,B1172)&gt;N('Settings'!$B$2)),"LONG DAY; ","")&amp;IF(AND(N(A1172)&gt;0,N(J1172)&gt;0,N(J1172)-N(A1172)&gt;N('Settings'!$B$4)),"ENTERED LATE; ","")&amp;IF(AND(N(A1172)&gt;0,K1172="",TODAY()-N(A1172)&gt;=N('Settings'!$B$5)),"NOT APPROVED; ",""),LEN(IF(N(A1172)=0,"NO DATE; ",IF(A1172&gt;TODAY(),"FUTURE DATE; ",""))&amp;IF(B1172="","NO WORKER; ",IF(COUNTIF('Workers'!$A$2:$A$61,B1172)=0,"WORKER NOT ON WORKERS SHEET; ",""))&amp;IF(C1172="","NO JOB; ",IF(COUNTIF('Jobs'!$A$2:$A$61,C1172)=0,"JOB NOT ON JOBS SHEET; ",""))&amp;IF(AND(N(G1172)=0,AND(D1172&lt;&gt;"",E1172&lt;&gt;""),N(E1172)&lt;=N(D1172)),"END BEFORE START; ",IF(N(M1172)&lt;=0,"NO HOURS; ",""))&amp;IF(AND(N(A1172)&gt;0,B1172&lt;&gt;"",COUNTIFS('Time Entries'!$A$2:$A$1500,A1172,'Time Entries'!$B$2:$B$1500,B1172,'Time Entries'!$C$2:$C$1500,C1172,'Time Entries'!$M$2:$M$1500,M1172)&gt;1),"POSSIBLE DUPLICATE; ","")&amp;IF(AND(N(A1172)&gt;0,B1172&lt;&gt;"",N('Settings'!$B$2)&gt;0,SUMIFS('Time Entries'!$M$2:$M$1500,'Time Entries'!$A$2:$A$1500,A1172,'Time Entries'!$B$2:$B$1500,B1172)&gt;N('Settings'!$B$2)),"LONG DAY; ","")&amp;IF(AND(N(A1172)&gt;0,N(J1172)&gt;0,N(J1172)-N(A1172)&gt;N('Settings'!$B$4)),"ENTERED LATE; ","")&amp;IF(AND(N(A1172)&gt;0,K1172="",TODAY()-N(A1172)&gt;=N('Settings'!$B$5)),"NOT APPROVED; ",""))-2)))</f>
        <v/>
      </c>
    </row>
    <row r="1173">
      <c r="A1173" s="6" t="n"/>
      <c r="D1173" s="7" t="n"/>
      <c r="E1173" s="7" t="n"/>
      <c r="J1173" s="6" t="n"/>
      <c r="L1173" s="8" t="n"/>
      <c r="M1173" s="9">
        <f>IF(NOT(OR(A1173&lt;&gt;"",B1173&lt;&gt;"",C1173&lt;&gt;"")),"",IF(N(G1173)&gt;0,N(G1173),IF(AND(AND(D1173&lt;&gt;"",E1173&lt;&gt;""),N(E1173)&gt;N(D1173)),ROUND((N(E1173)-N(D1173))*24-N(F1173)/60,2),"")))</f>
        <v/>
      </c>
      <c r="N1173" s="6">
        <f>IF(N(A1173)=0,"",A1173-WEEKDAY(A1173,3))</f>
        <v/>
      </c>
      <c r="O1173" s="8">
        <f>IF(NOT(OR(A1173&lt;&gt;"",B1173&lt;&gt;"",C1173&lt;&gt;"")),"",IF(IF(N(A1173)=0,"NO DATE; ",IF(A1173&gt;TODAY(),"FUTURE DATE; ",""))&amp;IF(B1173="","NO WORKER; ",IF(COUNTIF('Workers'!$A$2:$A$61,B1173)=0,"WORKER NOT ON WORKERS SHEET; ",""))&amp;IF(C1173="","NO JOB; ",IF(COUNTIF('Jobs'!$A$2:$A$61,C1173)=0,"JOB NOT ON JOBS SHEET; ",""))&amp;IF(AND(N(G1173)=0,AND(D1173&lt;&gt;"",E1173&lt;&gt;""),N(E1173)&lt;=N(D1173)),"END BEFORE START; ",IF(N(M1173)&lt;=0,"NO HOURS; ",""))&amp;IF(AND(N(A1173)&gt;0,B1173&lt;&gt;"",COUNTIFS('Time Entries'!$A$2:$A$1500,A1173,'Time Entries'!$B$2:$B$1500,B1173,'Time Entries'!$C$2:$C$1500,C1173,'Time Entries'!$M$2:$M$1500,M1173)&gt;1),"POSSIBLE DUPLICATE; ","")&amp;IF(AND(N(A1173)&gt;0,B1173&lt;&gt;"",N('Settings'!$B$2)&gt;0,SUMIFS('Time Entries'!$M$2:$M$1500,'Time Entries'!$A$2:$A$1500,A1173,'Time Entries'!$B$2:$B$1500,B1173)&gt;N('Settings'!$B$2)),"LONG DAY; ","")&amp;IF(AND(N(A1173)&gt;0,N(J1173)&gt;0,N(J1173)-N(A1173)&gt;N('Settings'!$B$4)),"ENTERED LATE; ","")&amp;IF(AND(N(A1173)&gt;0,K1173="",TODAY()-N(A1173)&gt;=N('Settings'!$B$5)),"NOT APPROVED; ","")="","",LEFT(IF(N(A1173)=0,"NO DATE; ",IF(A1173&gt;TODAY(),"FUTURE DATE; ",""))&amp;IF(B1173="","NO WORKER; ",IF(COUNTIF('Workers'!$A$2:$A$61,B1173)=0,"WORKER NOT ON WORKERS SHEET; ",""))&amp;IF(C1173="","NO JOB; ",IF(COUNTIF('Jobs'!$A$2:$A$61,C1173)=0,"JOB NOT ON JOBS SHEET; ",""))&amp;IF(AND(N(G1173)=0,AND(D1173&lt;&gt;"",E1173&lt;&gt;""),N(E1173)&lt;=N(D1173)),"END BEFORE START; ",IF(N(M1173)&lt;=0,"NO HOURS; ",""))&amp;IF(AND(N(A1173)&gt;0,B1173&lt;&gt;"",COUNTIFS('Time Entries'!$A$2:$A$1500,A1173,'Time Entries'!$B$2:$B$1500,B1173,'Time Entries'!$C$2:$C$1500,C1173,'Time Entries'!$M$2:$M$1500,M1173)&gt;1),"POSSIBLE DUPLICATE; ","")&amp;IF(AND(N(A1173)&gt;0,B1173&lt;&gt;"",N('Settings'!$B$2)&gt;0,SUMIFS('Time Entries'!$M$2:$M$1500,'Time Entries'!$A$2:$A$1500,A1173,'Time Entries'!$B$2:$B$1500,B1173)&gt;N('Settings'!$B$2)),"LONG DAY; ","")&amp;IF(AND(N(A1173)&gt;0,N(J1173)&gt;0,N(J1173)-N(A1173)&gt;N('Settings'!$B$4)),"ENTERED LATE; ","")&amp;IF(AND(N(A1173)&gt;0,K1173="",TODAY()-N(A1173)&gt;=N('Settings'!$B$5)),"NOT APPROVED; ",""),LEN(IF(N(A1173)=0,"NO DATE; ",IF(A1173&gt;TODAY(),"FUTURE DATE; ",""))&amp;IF(B1173="","NO WORKER; ",IF(COUNTIF('Workers'!$A$2:$A$61,B1173)=0,"WORKER NOT ON WORKERS SHEET; ",""))&amp;IF(C1173="","NO JOB; ",IF(COUNTIF('Jobs'!$A$2:$A$61,C1173)=0,"JOB NOT ON JOBS SHEET; ",""))&amp;IF(AND(N(G1173)=0,AND(D1173&lt;&gt;"",E1173&lt;&gt;""),N(E1173)&lt;=N(D1173)),"END BEFORE START; ",IF(N(M1173)&lt;=0,"NO HOURS; ",""))&amp;IF(AND(N(A1173)&gt;0,B1173&lt;&gt;"",COUNTIFS('Time Entries'!$A$2:$A$1500,A1173,'Time Entries'!$B$2:$B$1500,B1173,'Time Entries'!$C$2:$C$1500,C1173,'Time Entries'!$M$2:$M$1500,M1173)&gt;1),"POSSIBLE DUPLICATE; ","")&amp;IF(AND(N(A1173)&gt;0,B1173&lt;&gt;"",N('Settings'!$B$2)&gt;0,SUMIFS('Time Entries'!$M$2:$M$1500,'Time Entries'!$A$2:$A$1500,A1173,'Time Entries'!$B$2:$B$1500,B1173)&gt;N('Settings'!$B$2)),"LONG DAY; ","")&amp;IF(AND(N(A1173)&gt;0,N(J1173)&gt;0,N(J1173)-N(A1173)&gt;N('Settings'!$B$4)),"ENTERED LATE; ","")&amp;IF(AND(N(A1173)&gt;0,K1173="",TODAY()-N(A1173)&gt;=N('Settings'!$B$5)),"NOT APPROVED; ",""))-2)))</f>
        <v/>
      </c>
    </row>
    <row r="1174">
      <c r="A1174" s="6" t="n"/>
      <c r="D1174" s="7" t="n"/>
      <c r="E1174" s="7" t="n"/>
      <c r="J1174" s="6" t="n"/>
      <c r="L1174" s="8" t="n"/>
      <c r="M1174" s="9">
        <f>IF(NOT(OR(A1174&lt;&gt;"",B1174&lt;&gt;"",C1174&lt;&gt;"")),"",IF(N(G1174)&gt;0,N(G1174),IF(AND(AND(D1174&lt;&gt;"",E1174&lt;&gt;""),N(E1174)&gt;N(D1174)),ROUND((N(E1174)-N(D1174))*24-N(F1174)/60,2),"")))</f>
        <v/>
      </c>
      <c r="N1174" s="6">
        <f>IF(N(A1174)=0,"",A1174-WEEKDAY(A1174,3))</f>
        <v/>
      </c>
      <c r="O1174" s="8">
        <f>IF(NOT(OR(A1174&lt;&gt;"",B1174&lt;&gt;"",C1174&lt;&gt;"")),"",IF(IF(N(A1174)=0,"NO DATE; ",IF(A1174&gt;TODAY(),"FUTURE DATE; ",""))&amp;IF(B1174="","NO WORKER; ",IF(COUNTIF('Workers'!$A$2:$A$61,B1174)=0,"WORKER NOT ON WORKERS SHEET; ",""))&amp;IF(C1174="","NO JOB; ",IF(COUNTIF('Jobs'!$A$2:$A$61,C1174)=0,"JOB NOT ON JOBS SHEET; ",""))&amp;IF(AND(N(G1174)=0,AND(D1174&lt;&gt;"",E1174&lt;&gt;""),N(E1174)&lt;=N(D1174)),"END BEFORE START; ",IF(N(M1174)&lt;=0,"NO HOURS; ",""))&amp;IF(AND(N(A1174)&gt;0,B1174&lt;&gt;"",COUNTIFS('Time Entries'!$A$2:$A$1500,A1174,'Time Entries'!$B$2:$B$1500,B1174,'Time Entries'!$C$2:$C$1500,C1174,'Time Entries'!$M$2:$M$1500,M1174)&gt;1),"POSSIBLE DUPLICATE; ","")&amp;IF(AND(N(A1174)&gt;0,B1174&lt;&gt;"",N('Settings'!$B$2)&gt;0,SUMIFS('Time Entries'!$M$2:$M$1500,'Time Entries'!$A$2:$A$1500,A1174,'Time Entries'!$B$2:$B$1500,B1174)&gt;N('Settings'!$B$2)),"LONG DAY; ","")&amp;IF(AND(N(A1174)&gt;0,N(J1174)&gt;0,N(J1174)-N(A1174)&gt;N('Settings'!$B$4)),"ENTERED LATE; ","")&amp;IF(AND(N(A1174)&gt;0,K1174="",TODAY()-N(A1174)&gt;=N('Settings'!$B$5)),"NOT APPROVED; ","")="","",LEFT(IF(N(A1174)=0,"NO DATE; ",IF(A1174&gt;TODAY(),"FUTURE DATE; ",""))&amp;IF(B1174="","NO WORKER; ",IF(COUNTIF('Workers'!$A$2:$A$61,B1174)=0,"WORKER NOT ON WORKERS SHEET; ",""))&amp;IF(C1174="","NO JOB; ",IF(COUNTIF('Jobs'!$A$2:$A$61,C1174)=0,"JOB NOT ON JOBS SHEET; ",""))&amp;IF(AND(N(G1174)=0,AND(D1174&lt;&gt;"",E1174&lt;&gt;""),N(E1174)&lt;=N(D1174)),"END BEFORE START; ",IF(N(M1174)&lt;=0,"NO HOURS; ",""))&amp;IF(AND(N(A1174)&gt;0,B1174&lt;&gt;"",COUNTIFS('Time Entries'!$A$2:$A$1500,A1174,'Time Entries'!$B$2:$B$1500,B1174,'Time Entries'!$C$2:$C$1500,C1174,'Time Entries'!$M$2:$M$1500,M1174)&gt;1),"POSSIBLE DUPLICATE; ","")&amp;IF(AND(N(A1174)&gt;0,B1174&lt;&gt;"",N('Settings'!$B$2)&gt;0,SUMIFS('Time Entries'!$M$2:$M$1500,'Time Entries'!$A$2:$A$1500,A1174,'Time Entries'!$B$2:$B$1500,B1174)&gt;N('Settings'!$B$2)),"LONG DAY; ","")&amp;IF(AND(N(A1174)&gt;0,N(J1174)&gt;0,N(J1174)-N(A1174)&gt;N('Settings'!$B$4)),"ENTERED LATE; ","")&amp;IF(AND(N(A1174)&gt;0,K1174="",TODAY()-N(A1174)&gt;=N('Settings'!$B$5)),"NOT APPROVED; ",""),LEN(IF(N(A1174)=0,"NO DATE; ",IF(A1174&gt;TODAY(),"FUTURE DATE; ",""))&amp;IF(B1174="","NO WORKER; ",IF(COUNTIF('Workers'!$A$2:$A$61,B1174)=0,"WORKER NOT ON WORKERS SHEET; ",""))&amp;IF(C1174="","NO JOB; ",IF(COUNTIF('Jobs'!$A$2:$A$61,C1174)=0,"JOB NOT ON JOBS SHEET; ",""))&amp;IF(AND(N(G1174)=0,AND(D1174&lt;&gt;"",E1174&lt;&gt;""),N(E1174)&lt;=N(D1174)),"END BEFORE START; ",IF(N(M1174)&lt;=0,"NO HOURS; ",""))&amp;IF(AND(N(A1174)&gt;0,B1174&lt;&gt;"",COUNTIFS('Time Entries'!$A$2:$A$1500,A1174,'Time Entries'!$B$2:$B$1500,B1174,'Time Entries'!$C$2:$C$1500,C1174,'Time Entries'!$M$2:$M$1500,M1174)&gt;1),"POSSIBLE DUPLICATE; ","")&amp;IF(AND(N(A1174)&gt;0,B1174&lt;&gt;"",N('Settings'!$B$2)&gt;0,SUMIFS('Time Entries'!$M$2:$M$1500,'Time Entries'!$A$2:$A$1500,A1174,'Time Entries'!$B$2:$B$1500,B1174)&gt;N('Settings'!$B$2)),"LONG DAY; ","")&amp;IF(AND(N(A1174)&gt;0,N(J1174)&gt;0,N(J1174)-N(A1174)&gt;N('Settings'!$B$4)),"ENTERED LATE; ","")&amp;IF(AND(N(A1174)&gt;0,K1174="",TODAY()-N(A1174)&gt;=N('Settings'!$B$5)),"NOT APPROVED; ",""))-2)))</f>
        <v/>
      </c>
    </row>
    <row r="1175">
      <c r="A1175" s="6" t="n"/>
      <c r="D1175" s="7" t="n"/>
      <c r="E1175" s="7" t="n"/>
      <c r="J1175" s="6" t="n"/>
      <c r="L1175" s="8" t="n"/>
      <c r="M1175" s="9">
        <f>IF(NOT(OR(A1175&lt;&gt;"",B1175&lt;&gt;"",C1175&lt;&gt;"")),"",IF(N(G1175)&gt;0,N(G1175),IF(AND(AND(D1175&lt;&gt;"",E1175&lt;&gt;""),N(E1175)&gt;N(D1175)),ROUND((N(E1175)-N(D1175))*24-N(F1175)/60,2),"")))</f>
        <v/>
      </c>
      <c r="N1175" s="6">
        <f>IF(N(A1175)=0,"",A1175-WEEKDAY(A1175,3))</f>
        <v/>
      </c>
      <c r="O1175" s="8">
        <f>IF(NOT(OR(A1175&lt;&gt;"",B1175&lt;&gt;"",C1175&lt;&gt;"")),"",IF(IF(N(A1175)=0,"NO DATE; ",IF(A1175&gt;TODAY(),"FUTURE DATE; ",""))&amp;IF(B1175="","NO WORKER; ",IF(COUNTIF('Workers'!$A$2:$A$61,B1175)=0,"WORKER NOT ON WORKERS SHEET; ",""))&amp;IF(C1175="","NO JOB; ",IF(COUNTIF('Jobs'!$A$2:$A$61,C1175)=0,"JOB NOT ON JOBS SHEET; ",""))&amp;IF(AND(N(G1175)=0,AND(D1175&lt;&gt;"",E1175&lt;&gt;""),N(E1175)&lt;=N(D1175)),"END BEFORE START; ",IF(N(M1175)&lt;=0,"NO HOURS; ",""))&amp;IF(AND(N(A1175)&gt;0,B1175&lt;&gt;"",COUNTIFS('Time Entries'!$A$2:$A$1500,A1175,'Time Entries'!$B$2:$B$1500,B1175,'Time Entries'!$C$2:$C$1500,C1175,'Time Entries'!$M$2:$M$1500,M1175)&gt;1),"POSSIBLE DUPLICATE; ","")&amp;IF(AND(N(A1175)&gt;0,B1175&lt;&gt;"",N('Settings'!$B$2)&gt;0,SUMIFS('Time Entries'!$M$2:$M$1500,'Time Entries'!$A$2:$A$1500,A1175,'Time Entries'!$B$2:$B$1500,B1175)&gt;N('Settings'!$B$2)),"LONG DAY; ","")&amp;IF(AND(N(A1175)&gt;0,N(J1175)&gt;0,N(J1175)-N(A1175)&gt;N('Settings'!$B$4)),"ENTERED LATE; ","")&amp;IF(AND(N(A1175)&gt;0,K1175="",TODAY()-N(A1175)&gt;=N('Settings'!$B$5)),"NOT APPROVED; ","")="","",LEFT(IF(N(A1175)=0,"NO DATE; ",IF(A1175&gt;TODAY(),"FUTURE DATE; ",""))&amp;IF(B1175="","NO WORKER; ",IF(COUNTIF('Workers'!$A$2:$A$61,B1175)=0,"WORKER NOT ON WORKERS SHEET; ",""))&amp;IF(C1175="","NO JOB; ",IF(COUNTIF('Jobs'!$A$2:$A$61,C1175)=0,"JOB NOT ON JOBS SHEET; ",""))&amp;IF(AND(N(G1175)=0,AND(D1175&lt;&gt;"",E1175&lt;&gt;""),N(E1175)&lt;=N(D1175)),"END BEFORE START; ",IF(N(M1175)&lt;=0,"NO HOURS; ",""))&amp;IF(AND(N(A1175)&gt;0,B1175&lt;&gt;"",COUNTIFS('Time Entries'!$A$2:$A$1500,A1175,'Time Entries'!$B$2:$B$1500,B1175,'Time Entries'!$C$2:$C$1500,C1175,'Time Entries'!$M$2:$M$1500,M1175)&gt;1),"POSSIBLE DUPLICATE; ","")&amp;IF(AND(N(A1175)&gt;0,B1175&lt;&gt;"",N('Settings'!$B$2)&gt;0,SUMIFS('Time Entries'!$M$2:$M$1500,'Time Entries'!$A$2:$A$1500,A1175,'Time Entries'!$B$2:$B$1500,B1175)&gt;N('Settings'!$B$2)),"LONG DAY; ","")&amp;IF(AND(N(A1175)&gt;0,N(J1175)&gt;0,N(J1175)-N(A1175)&gt;N('Settings'!$B$4)),"ENTERED LATE; ","")&amp;IF(AND(N(A1175)&gt;0,K1175="",TODAY()-N(A1175)&gt;=N('Settings'!$B$5)),"NOT APPROVED; ",""),LEN(IF(N(A1175)=0,"NO DATE; ",IF(A1175&gt;TODAY(),"FUTURE DATE; ",""))&amp;IF(B1175="","NO WORKER; ",IF(COUNTIF('Workers'!$A$2:$A$61,B1175)=0,"WORKER NOT ON WORKERS SHEET; ",""))&amp;IF(C1175="","NO JOB; ",IF(COUNTIF('Jobs'!$A$2:$A$61,C1175)=0,"JOB NOT ON JOBS SHEET; ",""))&amp;IF(AND(N(G1175)=0,AND(D1175&lt;&gt;"",E1175&lt;&gt;""),N(E1175)&lt;=N(D1175)),"END BEFORE START; ",IF(N(M1175)&lt;=0,"NO HOURS; ",""))&amp;IF(AND(N(A1175)&gt;0,B1175&lt;&gt;"",COUNTIFS('Time Entries'!$A$2:$A$1500,A1175,'Time Entries'!$B$2:$B$1500,B1175,'Time Entries'!$C$2:$C$1500,C1175,'Time Entries'!$M$2:$M$1500,M1175)&gt;1),"POSSIBLE DUPLICATE; ","")&amp;IF(AND(N(A1175)&gt;0,B1175&lt;&gt;"",N('Settings'!$B$2)&gt;0,SUMIFS('Time Entries'!$M$2:$M$1500,'Time Entries'!$A$2:$A$1500,A1175,'Time Entries'!$B$2:$B$1500,B1175)&gt;N('Settings'!$B$2)),"LONG DAY; ","")&amp;IF(AND(N(A1175)&gt;0,N(J1175)&gt;0,N(J1175)-N(A1175)&gt;N('Settings'!$B$4)),"ENTERED LATE; ","")&amp;IF(AND(N(A1175)&gt;0,K1175="",TODAY()-N(A1175)&gt;=N('Settings'!$B$5)),"NOT APPROVED; ",""))-2)))</f>
        <v/>
      </c>
    </row>
    <row r="1176">
      <c r="A1176" s="6" t="n"/>
      <c r="D1176" s="7" t="n"/>
      <c r="E1176" s="7" t="n"/>
      <c r="J1176" s="6" t="n"/>
      <c r="L1176" s="8" t="n"/>
      <c r="M1176" s="9">
        <f>IF(NOT(OR(A1176&lt;&gt;"",B1176&lt;&gt;"",C1176&lt;&gt;"")),"",IF(N(G1176)&gt;0,N(G1176),IF(AND(AND(D1176&lt;&gt;"",E1176&lt;&gt;""),N(E1176)&gt;N(D1176)),ROUND((N(E1176)-N(D1176))*24-N(F1176)/60,2),"")))</f>
        <v/>
      </c>
      <c r="N1176" s="6">
        <f>IF(N(A1176)=0,"",A1176-WEEKDAY(A1176,3))</f>
        <v/>
      </c>
      <c r="O1176" s="8">
        <f>IF(NOT(OR(A1176&lt;&gt;"",B1176&lt;&gt;"",C1176&lt;&gt;"")),"",IF(IF(N(A1176)=0,"NO DATE; ",IF(A1176&gt;TODAY(),"FUTURE DATE; ",""))&amp;IF(B1176="","NO WORKER; ",IF(COUNTIF('Workers'!$A$2:$A$61,B1176)=0,"WORKER NOT ON WORKERS SHEET; ",""))&amp;IF(C1176="","NO JOB; ",IF(COUNTIF('Jobs'!$A$2:$A$61,C1176)=0,"JOB NOT ON JOBS SHEET; ",""))&amp;IF(AND(N(G1176)=0,AND(D1176&lt;&gt;"",E1176&lt;&gt;""),N(E1176)&lt;=N(D1176)),"END BEFORE START; ",IF(N(M1176)&lt;=0,"NO HOURS; ",""))&amp;IF(AND(N(A1176)&gt;0,B1176&lt;&gt;"",COUNTIFS('Time Entries'!$A$2:$A$1500,A1176,'Time Entries'!$B$2:$B$1500,B1176,'Time Entries'!$C$2:$C$1500,C1176,'Time Entries'!$M$2:$M$1500,M1176)&gt;1),"POSSIBLE DUPLICATE; ","")&amp;IF(AND(N(A1176)&gt;0,B1176&lt;&gt;"",N('Settings'!$B$2)&gt;0,SUMIFS('Time Entries'!$M$2:$M$1500,'Time Entries'!$A$2:$A$1500,A1176,'Time Entries'!$B$2:$B$1500,B1176)&gt;N('Settings'!$B$2)),"LONG DAY; ","")&amp;IF(AND(N(A1176)&gt;0,N(J1176)&gt;0,N(J1176)-N(A1176)&gt;N('Settings'!$B$4)),"ENTERED LATE; ","")&amp;IF(AND(N(A1176)&gt;0,K1176="",TODAY()-N(A1176)&gt;=N('Settings'!$B$5)),"NOT APPROVED; ","")="","",LEFT(IF(N(A1176)=0,"NO DATE; ",IF(A1176&gt;TODAY(),"FUTURE DATE; ",""))&amp;IF(B1176="","NO WORKER; ",IF(COUNTIF('Workers'!$A$2:$A$61,B1176)=0,"WORKER NOT ON WORKERS SHEET; ",""))&amp;IF(C1176="","NO JOB; ",IF(COUNTIF('Jobs'!$A$2:$A$61,C1176)=0,"JOB NOT ON JOBS SHEET; ",""))&amp;IF(AND(N(G1176)=0,AND(D1176&lt;&gt;"",E1176&lt;&gt;""),N(E1176)&lt;=N(D1176)),"END BEFORE START; ",IF(N(M1176)&lt;=0,"NO HOURS; ",""))&amp;IF(AND(N(A1176)&gt;0,B1176&lt;&gt;"",COUNTIFS('Time Entries'!$A$2:$A$1500,A1176,'Time Entries'!$B$2:$B$1500,B1176,'Time Entries'!$C$2:$C$1500,C1176,'Time Entries'!$M$2:$M$1500,M1176)&gt;1),"POSSIBLE DUPLICATE; ","")&amp;IF(AND(N(A1176)&gt;0,B1176&lt;&gt;"",N('Settings'!$B$2)&gt;0,SUMIFS('Time Entries'!$M$2:$M$1500,'Time Entries'!$A$2:$A$1500,A1176,'Time Entries'!$B$2:$B$1500,B1176)&gt;N('Settings'!$B$2)),"LONG DAY; ","")&amp;IF(AND(N(A1176)&gt;0,N(J1176)&gt;0,N(J1176)-N(A1176)&gt;N('Settings'!$B$4)),"ENTERED LATE; ","")&amp;IF(AND(N(A1176)&gt;0,K1176="",TODAY()-N(A1176)&gt;=N('Settings'!$B$5)),"NOT APPROVED; ",""),LEN(IF(N(A1176)=0,"NO DATE; ",IF(A1176&gt;TODAY(),"FUTURE DATE; ",""))&amp;IF(B1176="","NO WORKER; ",IF(COUNTIF('Workers'!$A$2:$A$61,B1176)=0,"WORKER NOT ON WORKERS SHEET; ",""))&amp;IF(C1176="","NO JOB; ",IF(COUNTIF('Jobs'!$A$2:$A$61,C1176)=0,"JOB NOT ON JOBS SHEET; ",""))&amp;IF(AND(N(G1176)=0,AND(D1176&lt;&gt;"",E1176&lt;&gt;""),N(E1176)&lt;=N(D1176)),"END BEFORE START; ",IF(N(M1176)&lt;=0,"NO HOURS; ",""))&amp;IF(AND(N(A1176)&gt;0,B1176&lt;&gt;"",COUNTIFS('Time Entries'!$A$2:$A$1500,A1176,'Time Entries'!$B$2:$B$1500,B1176,'Time Entries'!$C$2:$C$1500,C1176,'Time Entries'!$M$2:$M$1500,M1176)&gt;1),"POSSIBLE DUPLICATE; ","")&amp;IF(AND(N(A1176)&gt;0,B1176&lt;&gt;"",N('Settings'!$B$2)&gt;0,SUMIFS('Time Entries'!$M$2:$M$1500,'Time Entries'!$A$2:$A$1500,A1176,'Time Entries'!$B$2:$B$1500,B1176)&gt;N('Settings'!$B$2)),"LONG DAY; ","")&amp;IF(AND(N(A1176)&gt;0,N(J1176)&gt;0,N(J1176)-N(A1176)&gt;N('Settings'!$B$4)),"ENTERED LATE; ","")&amp;IF(AND(N(A1176)&gt;0,K1176="",TODAY()-N(A1176)&gt;=N('Settings'!$B$5)),"NOT APPROVED; ",""))-2)))</f>
        <v/>
      </c>
    </row>
    <row r="1177">
      <c r="A1177" s="6" t="n"/>
      <c r="D1177" s="7" t="n"/>
      <c r="E1177" s="7" t="n"/>
      <c r="J1177" s="6" t="n"/>
      <c r="L1177" s="8" t="n"/>
      <c r="M1177" s="9">
        <f>IF(NOT(OR(A1177&lt;&gt;"",B1177&lt;&gt;"",C1177&lt;&gt;"")),"",IF(N(G1177)&gt;0,N(G1177),IF(AND(AND(D1177&lt;&gt;"",E1177&lt;&gt;""),N(E1177)&gt;N(D1177)),ROUND((N(E1177)-N(D1177))*24-N(F1177)/60,2),"")))</f>
        <v/>
      </c>
      <c r="N1177" s="6">
        <f>IF(N(A1177)=0,"",A1177-WEEKDAY(A1177,3))</f>
        <v/>
      </c>
      <c r="O1177" s="8">
        <f>IF(NOT(OR(A1177&lt;&gt;"",B1177&lt;&gt;"",C1177&lt;&gt;"")),"",IF(IF(N(A1177)=0,"NO DATE; ",IF(A1177&gt;TODAY(),"FUTURE DATE; ",""))&amp;IF(B1177="","NO WORKER; ",IF(COUNTIF('Workers'!$A$2:$A$61,B1177)=0,"WORKER NOT ON WORKERS SHEET; ",""))&amp;IF(C1177="","NO JOB; ",IF(COUNTIF('Jobs'!$A$2:$A$61,C1177)=0,"JOB NOT ON JOBS SHEET; ",""))&amp;IF(AND(N(G1177)=0,AND(D1177&lt;&gt;"",E1177&lt;&gt;""),N(E1177)&lt;=N(D1177)),"END BEFORE START; ",IF(N(M1177)&lt;=0,"NO HOURS; ",""))&amp;IF(AND(N(A1177)&gt;0,B1177&lt;&gt;"",COUNTIFS('Time Entries'!$A$2:$A$1500,A1177,'Time Entries'!$B$2:$B$1500,B1177,'Time Entries'!$C$2:$C$1500,C1177,'Time Entries'!$M$2:$M$1500,M1177)&gt;1),"POSSIBLE DUPLICATE; ","")&amp;IF(AND(N(A1177)&gt;0,B1177&lt;&gt;"",N('Settings'!$B$2)&gt;0,SUMIFS('Time Entries'!$M$2:$M$1500,'Time Entries'!$A$2:$A$1500,A1177,'Time Entries'!$B$2:$B$1500,B1177)&gt;N('Settings'!$B$2)),"LONG DAY; ","")&amp;IF(AND(N(A1177)&gt;0,N(J1177)&gt;0,N(J1177)-N(A1177)&gt;N('Settings'!$B$4)),"ENTERED LATE; ","")&amp;IF(AND(N(A1177)&gt;0,K1177="",TODAY()-N(A1177)&gt;=N('Settings'!$B$5)),"NOT APPROVED; ","")="","",LEFT(IF(N(A1177)=0,"NO DATE; ",IF(A1177&gt;TODAY(),"FUTURE DATE; ",""))&amp;IF(B1177="","NO WORKER; ",IF(COUNTIF('Workers'!$A$2:$A$61,B1177)=0,"WORKER NOT ON WORKERS SHEET; ",""))&amp;IF(C1177="","NO JOB; ",IF(COUNTIF('Jobs'!$A$2:$A$61,C1177)=0,"JOB NOT ON JOBS SHEET; ",""))&amp;IF(AND(N(G1177)=0,AND(D1177&lt;&gt;"",E1177&lt;&gt;""),N(E1177)&lt;=N(D1177)),"END BEFORE START; ",IF(N(M1177)&lt;=0,"NO HOURS; ",""))&amp;IF(AND(N(A1177)&gt;0,B1177&lt;&gt;"",COUNTIFS('Time Entries'!$A$2:$A$1500,A1177,'Time Entries'!$B$2:$B$1500,B1177,'Time Entries'!$C$2:$C$1500,C1177,'Time Entries'!$M$2:$M$1500,M1177)&gt;1),"POSSIBLE DUPLICATE; ","")&amp;IF(AND(N(A1177)&gt;0,B1177&lt;&gt;"",N('Settings'!$B$2)&gt;0,SUMIFS('Time Entries'!$M$2:$M$1500,'Time Entries'!$A$2:$A$1500,A1177,'Time Entries'!$B$2:$B$1500,B1177)&gt;N('Settings'!$B$2)),"LONG DAY; ","")&amp;IF(AND(N(A1177)&gt;0,N(J1177)&gt;0,N(J1177)-N(A1177)&gt;N('Settings'!$B$4)),"ENTERED LATE; ","")&amp;IF(AND(N(A1177)&gt;0,K1177="",TODAY()-N(A1177)&gt;=N('Settings'!$B$5)),"NOT APPROVED; ",""),LEN(IF(N(A1177)=0,"NO DATE; ",IF(A1177&gt;TODAY(),"FUTURE DATE; ",""))&amp;IF(B1177="","NO WORKER; ",IF(COUNTIF('Workers'!$A$2:$A$61,B1177)=0,"WORKER NOT ON WORKERS SHEET; ",""))&amp;IF(C1177="","NO JOB; ",IF(COUNTIF('Jobs'!$A$2:$A$61,C1177)=0,"JOB NOT ON JOBS SHEET; ",""))&amp;IF(AND(N(G1177)=0,AND(D1177&lt;&gt;"",E1177&lt;&gt;""),N(E1177)&lt;=N(D1177)),"END BEFORE START; ",IF(N(M1177)&lt;=0,"NO HOURS; ",""))&amp;IF(AND(N(A1177)&gt;0,B1177&lt;&gt;"",COUNTIFS('Time Entries'!$A$2:$A$1500,A1177,'Time Entries'!$B$2:$B$1500,B1177,'Time Entries'!$C$2:$C$1500,C1177,'Time Entries'!$M$2:$M$1500,M1177)&gt;1),"POSSIBLE DUPLICATE; ","")&amp;IF(AND(N(A1177)&gt;0,B1177&lt;&gt;"",N('Settings'!$B$2)&gt;0,SUMIFS('Time Entries'!$M$2:$M$1500,'Time Entries'!$A$2:$A$1500,A1177,'Time Entries'!$B$2:$B$1500,B1177)&gt;N('Settings'!$B$2)),"LONG DAY; ","")&amp;IF(AND(N(A1177)&gt;0,N(J1177)&gt;0,N(J1177)-N(A1177)&gt;N('Settings'!$B$4)),"ENTERED LATE; ","")&amp;IF(AND(N(A1177)&gt;0,K1177="",TODAY()-N(A1177)&gt;=N('Settings'!$B$5)),"NOT APPROVED; ",""))-2)))</f>
        <v/>
      </c>
    </row>
    <row r="1178">
      <c r="A1178" s="6" t="n"/>
      <c r="D1178" s="7" t="n"/>
      <c r="E1178" s="7" t="n"/>
      <c r="J1178" s="6" t="n"/>
      <c r="L1178" s="8" t="n"/>
      <c r="M1178" s="9">
        <f>IF(NOT(OR(A1178&lt;&gt;"",B1178&lt;&gt;"",C1178&lt;&gt;"")),"",IF(N(G1178)&gt;0,N(G1178),IF(AND(AND(D1178&lt;&gt;"",E1178&lt;&gt;""),N(E1178)&gt;N(D1178)),ROUND((N(E1178)-N(D1178))*24-N(F1178)/60,2),"")))</f>
        <v/>
      </c>
      <c r="N1178" s="6">
        <f>IF(N(A1178)=0,"",A1178-WEEKDAY(A1178,3))</f>
        <v/>
      </c>
      <c r="O1178" s="8">
        <f>IF(NOT(OR(A1178&lt;&gt;"",B1178&lt;&gt;"",C1178&lt;&gt;"")),"",IF(IF(N(A1178)=0,"NO DATE; ",IF(A1178&gt;TODAY(),"FUTURE DATE; ",""))&amp;IF(B1178="","NO WORKER; ",IF(COUNTIF('Workers'!$A$2:$A$61,B1178)=0,"WORKER NOT ON WORKERS SHEET; ",""))&amp;IF(C1178="","NO JOB; ",IF(COUNTIF('Jobs'!$A$2:$A$61,C1178)=0,"JOB NOT ON JOBS SHEET; ",""))&amp;IF(AND(N(G1178)=0,AND(D1178&lt;&gt;"",E1178&lt;&gt;""),N(E1178)&lt;=N(D1178)),"END BEFORE START; ",IF(N(M1178)&lt;=0,"NO HOURS; ",""))&amp;IF(AND(N(A1178)&gt;0,B1178&lt;&gt;"",COUNTIFS('Time Entries'!$A$2:$A$1500,A1178,'Time Entries'!$B$2:$B$1500,B1178,'Time Entries'!$C$2:$C$1500,C1178,'Time Entries'!$M$2:$M$1500,M1178)&gt;1),"POSSIBLE DUPLICATE; ","")&amp;IF(AND(N(A1178)&gt;0,B1178&lt;&gt;"",N('Settings'!$B$2)&gt;0,SUMIFS('Time Entries'!$M$2:$M$1500,'Time Entries'!$A$2:$A$1500,A1178,'Time Entries'!$B$2:$B$1500,B1178)&gt;N('Settings'!$B$2)),"LONG DAY; ","")&amp;IF(AND(N(A1178)&gt;0,N(J1178)&gt;0,N(J1178)-N(A1178)&gt;N('Settings'!$B$4)),"ENTERED LATE; ","")&amp;IF(AND(N(A1178)&gt;0,K1178="",TODAY()-N(A1178)&gt;=N('Settings'!$B$5)),"NOT APPROVED; ","")="","",LEFT(IF(N(A1178)=0,"NO DATE; ",IF(A1178&gt;TODAY(),"FUTURE DATE; ",""))&amp;IF(B1178="","NO WORKER; ",IF(COUNTIF('Workers'!$A$2:$A$61,B1178)=0,"WORKER NOT ON WORKERS SHEET; ",""))&amp;IF(C1178="","NO JOB; ",IF(COUNTIF('Jobs'!$A$2:$A$61,C1178)=0,"JOB NOT ON JOBS SHEET; ",""))&amp;IF(AND(N(G1178)=0,AND(D1178&lt;&gt;"",E1178&lt;&gt;""),N(E1178)&lt;=N(D1178)),"END BEFORE START; ",IF(N(M1178)&lt;=0,"NO HOURS; ",""))&amp;IF(AND(N(A1178)&gt;0,B1178&lt;&gt;"",COUNTIFS('Time Entries'!$A$2:$A$1500,A1178,'Time Entries'!$B$2:$B$1500,B1178,'Time Entries'!$C$2:$C$1500,C1178,'Time Entries'!$M$2:$M$1500,M1178)&gt;1),"POSSIBLE DUPLICATE; ","")&amp;IF(AND(N(A1178)&gt;0,B1178&lt;&gt;"",N('Settings'!$B$2)&gt;0,SUMIFS('Time Entries'!$M$2:$M$1500,'Time Entries'!$A$2:$A$1500,A1178,'Time Entries'!$B$2:$B$1500,B1178)&gt;N('Settings'!$B$2)),"LONG DAY; ","")&amp;IF(AND(N(A1178)&gt;0,N(J1178)&gt;0,N(J1178)-N(A1178)&gt;N('Settings'!$B$4)),"ENTERED LATE; ","")&amp;IF(AND(N(A1178)&gt;0,K1178="",TODAY()-N(A1178)&gt;=N('Settings'!$B$5)),"NOT APPROVED; ",""),LEN(IF(N(A1178)=0,"NO DATE; ",IF(A1178&gt;TODAY(),"FUTURE DATE; ",""))&amp;IF(B1178="","NO WORKER; ",IF(COUNTIF('Workers'!$A$2:$A$61,B1178)=0,"WORKER NOT ON WORKERS SHEET; ",""))&amp;IF(C1178="","NO JOB; ",IF(COUNTIF('Jobs'!$A$2:$A$61,C1178)=0,"JOB NOT ON JOBS SHEET; ",""))&amp;IF(AND(N(G1178)=0,AND(D1178&lt;&gt;"",E1178&lt;&gt;""),N(E1178)&lt;=N(D1178)),"END BEFORE START; ",IF(N(M1178)&lt;=0,"NO HOURS; ",""))&amp;IF(AND(N(A1178)&gt;0,B1178&lt;&gt;"",COUNTIFS('Time Entries'!$A$2:$A$1500,A1178,'Time Entries'!$B$2:$B$1500,B1178,'Time Entries'!$C$2:$C$1500,C1178,'Time Entries'!$M$2:$M$1500,M1178)&gt;1),"POSSIBLE DUPLICATE; ","")&amp;IF(AND(N(A1178)&gt;0,B1178&lt;&gt;"",N('Settings'!$B$2)&gt;0,SUMIFS('Time Entries'!$M$2:$M$1500,'Time Entries'!$A$2:$A$1500,A1178,'Time Entries'!$B$2:$B$1500,B1178)&gt;N('Settings'!$B$2)),"LONG DAY; ","")&amp;IF(AND(N(A1178)&gt;0,N(J1178)&gt;0,N(J1178)-N(A1178)&gt;N('Settings'!$B$4)),"ENTERED LATE; ","")&amp;IF(AND(N(A1178)&gt;0,K1178="",TODAY()-N(A1178)&gt;=N('Settings'!$B$5)),"NOT APPROVED; ",""))-2)))</f>
        <v/>
      </c>
    </row>
    <row r="1179">
      <c r="A1179" s="6" t="n"/>
      <c r="D1179" s="7" t="n"/>
      <c r="E1179" s="7" t="n"/>
      <c r="J1179" s="6" t="n"/>
      <c r="L1179" s="8" t="n"/>
      <c r="M1179" s="9">
        <f>IF(NOT(OR(A1179&lt;&gt;"",B1179&lt;&gt;"",C1179&lt;&gt;"")),"",IF(N(G1179)&gt;0,N(G1179),IF(AND(AND(D1179&lt;&gt;"",E1179&lt;&gt;""),N(E1179)&gt;N(D1179)),ROUND((N(E1179)-N(D1179))*24-N(F1179)/60,2),"")))</f>
        <v/>
      </c>
      <c r="N1179" s="6">
        <f>IF(N(A1179)=0,"",A1179-WEEKDAY(A1179,3))</f>
        <v/>
      </c>
      <c r="O1179" s="8">
        <f>IF(NOT(OR(A1179&lt;&gt;"",B1179&lt;&gt;"",C1179&lt;&gt;"")),"",IF(IF(N(A1179)=0,"NO DATE; ",IF(A1179&gt;TODAY(),"FUTURE DATE; ",""))&amp;IF(B1179="","NO WORKER; ",IF(COUNTIF('Workers'!$A$2:$A$61,B1179)=0,"WORKER NOT ON WORKERS SHEET; ",""))&amp;IF(C1179="","NO JOB; ",IF(COUNTIF('Jobs'!$A$2:$A$61,C1179)=0,"JOB NOT ON JOBS SHEET; ",""))&amp;IF(AND(N(G1179)=0,AND(D1179&lt;&gt;"",E1179&lt;&gt;""),N(E1179)&lt;=N(D1179)),"END BEFORE START; ",IF(N(M1179)&lt;=0,"NO HOURS; ",""))&amp;IF(AND(N(A1179)&gt;0,B1179&lt;&gt;"",COUNTIFS('Time Entries'!$A$2:$A$1500,A1179,'Time Entries'!$B$2:$B$1500,B1179,'Time Entries'!$C$2:$C$1500,C1179,'Time Entries'!$M$2:$M$1500,M1179)&gt;1),"POSSIBLE DUPLICATE; ","")&amp;IF(AND(N(A1179)&gt;0,B1179&lt;&gt;"",N('Settings'!$B$2)&gt;0,SUMIFS('Time Entries'!$M$2:$M$1500,'Time Entries'!$A$2:$A$1500,A1179,'Time Entries'!$B$2:$B$1500,B1179)&gt;N('Settings'!$B$2)),"LONG DAY; ","")&amp;IF(AND(N(A1179)&gt;0,N(J1179)&gt;0,N(J1179)-N(A1179)&gt;N('Settings'!$B$4)),"ENTERED LATE; ","")&amp;IF(AND(N(A1179)&gt;0,K1179="",TODAY()-N(A1179)&gt;=N('Settings'!$B$5)),"NOT APPROVED; ","")="","",LEFT(IF(N(A1179)=0,"NO DATE; ",IF(A1179&gt;TODAY(),"FUTURE DATE; ",""))&amp;IF(B1179="","NO WORKER; ",IF(COUNTIF('Workers'!$A$2:$A$61,B1179)=0,"WORKER NOT ON WORKERS SHEET; ",""))&amp;IF(C1179="","NO JOB; ",IF(COUNTIF('Jobs'!$A$2:$A$61,C1179)=0,"JOB NOT ON JOBS SHEET; ",""))&amp;IF(AND(N(G1179)=0,AND(D1179&lt;&gt;"",E1179&lt;&gt;""),N(E1179)&lt;=N(D1179)),"END BEFORE START; ",IF(N(M1179)&lt;=0,"NO HOURS; ",""))&amp;IF(AND(N(A1179)&gt;0,B1179&lt;&gt;"",COUNTIFS('Time Entries'!$A$2:$A$1500,A1179,'Time Entries'!$B$2:$B$1500,B1179,'Time Entries'!$C$2:$C$1500,C1179,'Time Entries'!$M$2:$M$1500,M1179)&gt;1),"POSSIBLE DUPLICATE; ","")&amp;IF(AND(N(A1179)&gt;0,B1179&lt;&gt;"",N('Settings'!$B$2)&gt;0,SUMIFS('Time Entries'!$M$2:$M$1500,'Time Entries'!$A$2:$A$1500,A1179,'Time Entries'!$B$2:$B$1500,B1179)&gt;N('Settings'!$B$2)),"LONG DAY; ","")&amp;IF(AND(N(A1179)&gt;0,N(J1179)&gt;0,N(J1179)-N(A1179)&gt;N('Settings'!$B$4)),"ENTERED LATE; ","")&amp;IF(AND(N(A1179)&gt;0,K1179="",TODAY()-N(A1179)&gt;=N('Settings'!$B$5)),"NOT APPROVED; ",""),LEN(IF(N(A1179)=0,"NO DATE; ",IF(A1179&gt;TODAY(),"FUTURE DATE; ",""))&amp;IF(B1179="","NO WORKER; ",IF(COUNTIF('Workers'!$A$2:$A$61,B1179)=0,"WORKER NOT ON WORKERS SHEET; ",""))&amp;IF(C1179="","NO JOB; ",IF(COUNTIF('Jobs'!$A$2:$A$61,C1179)=0,"JOB NOT ON JOBS SHEET; ",""))&amp;IF(AND(N(G1179)=0,AND(D1179&lt;&gt;"",E1179&lt;&gt;""),N(E1179)&lt;=N(D1179)),"END BEFORE START; ",IF(N(M1179)&lt;=0,"NO HOURS; ",""))&amp;IF(AND(N(A1179)&gt;0,B1179&lt;&gt;"",COUNTIFS('Time Entries'!$A$2:$A$1500,A1179,'Time Entries'!$B$2:$B$1500,B1179,'Time Entries'!$C$2:$C$1500,C1179,'Time Entries'!$M$2:$M$1500,M1179)&gt;1),"POSSIBLE DUPLICATE; ","")&amp;IF(AND(N(A1179)&gt;0,B1179&lt;&gt;"",N('Settings'!$B$2)&gt;0,SUMIFS('Time Entries'!$M$2:$M$1500,'Time Entries'!$A$2:$A$1500,A1179,'Time Entries'!$B$2:$B$1500,B1179)&gt;N('Settings'!$B$2)),"LONG DAY; ","")&amp;IF(AND(N(A1179)&gt;0,N(J1179)&gt;0,N(J1179)-N(A1179)&gt;N('Settings'!$B$4)),"ENTERED LATE; ","")&amp;IF(AND(N(A1179)&gt;0,K1179="",TODAY()-N(A1179)&gt;=N('Settings'!$B$5)),"NOT APPROVED; ",""))-2)))</f>
        <v/>
      </c>
    </row>
    <row r="1180">
      <c r="A1180" s="6" t="n"/>
      <c r="D1180" s="7" t="n"/>
      <c r="E1180" s="7" t="n"/>
      <c r="J1180" s="6" t="n"/>
      <c r="L1180" s="8" t="n"/>
      <c r="M1180" s="9">
        <f>IF(NOT(OR(A1180&lt;&gt;"",B1180&lt;&gt;"",C1180&lt;&gt;"")),"",IF(N(G1180)&gt;0,N(G1180),IF(AND(AND(D1180&lt;&gt;"",E1180&lt;&gt;""),N(E1180)&gt;N(D1180)),ROUND((N(E1180)-N(D1180))*24-N(F1180)/60,2),"")))</f>
        <v/>
      </c>
      <c r="N1180" s="6">
        <f>IF(N(A1180)=0,"",A1180-WEEKDAY(A1180,3))</f>
        <v/>
      </c>
      <c r="O1180" s="8">
        <f>IF(NOT(OR(A1180&lt;&gt;"",B1180&lt;&gt;"",C1180&lt;&gt;"")),"",IF(IF(N(A1180)=0,"NO DATE; ",IF(A1180&gt;TODAY(),"FUTURE DATE; ",""))&amp;IF(B1180="","NO WORKER; ",IF(COUNTIF('Workers'!$A$2:$A$61,B1180)=0,"WORKER NOT ON WORKERS SHEET; ",""))&amp;IF(C1180="","NO JOB; ",IF(COUNTIF('Jobs'!$A$2:$A$61,C1180)=0,"JOB NOT ON JOBS SHEET; ",""))&amp;IF(AND(N(G1180)=0,AND(D1180&lt;&gt;"",E1180&lt;&gt;""),N(E1180)&lt;=N(D1180)),"END BEFORE START; ",IF(N(M1180)&lt;=0,"NO HOURS; ",""))&amp;IF(AND(N(A1180)&gt;0,B1180&lt;&gt;"",COUNTIFS('Time Entries'!$A$2:$A$1500,A1180,'Time Entries'!$B$2:$B$1500,B1180,'Time Entries'!$C$2:$C$1500,C1180,'Time Entries'!$M$2:$M$1500,M1180)&gt;1),"POSSIBLE DUPLICATE; ","")&amp;IF(AND(N(A1180)&gt;0,B1180&lt;&gt;"",N('Settings'!$B$2)&gt;0,SUMIFS('Time Entries'!$M$2:$M$1500,'Time Entries'!$A$2:$A$1500,A1180,'Time Entries'!$B$2:$B$1500,B1180)&gt;N('Settings'!$B$2)),"LONG DAY; ","")&amp;IF(AND(N(A1180)&gt;0,N(J1180)&gt;0,N(J1180)-N(A1180)&gt;N('Settings'!$B$4)),"ENTERED LATE; ","")&amp;IF(AND(N(A1180)&gt;0,K1180="",TODAY()-N(A1180)&gt;=N('Settings'!$B$5)),"NOT APPROVED; ","")="","",LEFT(IF(N(A1180)=0,"NO DATE; ",IF(A1180&gt;TODAY(),"FUTURE DATE; ",""))&amp;IF(B1180="","NO WORKER; ",IF(COUNTIF('Workers'!$A$2:$A$61,B1180)=0,"WORKER NOT ON WORKERS SHEET; ",""))&amp;IF(C1180="","NO JOB; ",IF(COUNTIF('Jobs'!$A$2:$A$61,C1180)=0,"JOB NOT ON JOBS SHEET; ",""))&amp;IF(AND(N(G1180)=0,AND(D1180&lt;&gt;"",E1180&lt;&gt;""),N(E1180)&lt;=N(D1180)),"END BEFORE START; ",IF(N(M1180)&lt;=0,"NO HOURS; ",""))&amp;IF(AND(N(A1180)&gt;0,B1180&lt;&gt;"",COUNTIFS('Time Entries'!$A$2:$A$1500,A1180,'Time Entries'!$B$2:$B$1500,B1180,'Time Entries'!$C$2:$C$1500,C1180,'Time Entries'!$M$2:$M$1500,M1180)&gt;1),"POSSIBLE DUPLICATE; ","")&amp;IF(AND(N(A1180)&gt;0,B1180&lt;&gt;"",N('Settings'!$B$2)&gt;0,SUMIFS('Time Entries'!$M$2:$M$1500,'Time Entries'!$A$2:$A$1500,A1180,'Time Entries'!$B$2:$B$1500,B1180)&gt;N('Settings'!$B$2)),"LONG DAY; ","")&amp;IF(AND(N(A1180)&gt;0,N(J1180)&gt;0,N(J1180)-N(A1180)&gt;N('Settings'!$B$4)),"ENTERED LATE; ","")&amp;IF(AND(N(A1180)&gt;0,K1180="",TODAY()-N(A1180)&gt;=N('Settings'!$B$5)),"NOT APPROVED; ",""),LEN(IF(N(A1180)=0,"NO DATE; ",IF(A1180&gt;TODAY(),"FUTURE DATE; ",""))&amp;IF(B1180="","NO WORKER; ",IF(COUNTIF('Workers'!$A$2:$A$61,B1180)=0,"WORKER NOT ON WORKERS SHEET; ",""))&amp;IF(C1180="","NO JOB; ",IF(COUNTIF('Jobs'!$A$2:$A$61,C1180)=0,"JOB NOT ON JOBS SHEET; ",""))&amp;IF(AND(N(G1180)=0,AND(D1180&lt;&gt;"",E1180&lt;&gt;""),N(E1180)&lt;=N(D1180)),"END BEFORE START; ",IF(N(M1180)&lt;=0,"NO HOURS; ",""))&amp;IF(AND(N(A1180)&gt;0,B1180&lt;&gt;"",COUNTIFS('Time Entries'!$A$2:$A$1500,A1180,'Time Entries'!$B$2:$B$1500,B1180,'Time Entries'!$C$2:$C$1500,C1180,'Time Entries'!$M$2:$M$1500,M1180)&gt;1),"POSSIBLE DUPLICATE; ","")&amp;IF(AND(N(A1180)&gt;0,B1180&lt;&gt;"",N('Settings'!$B$2)&gt;0,SUMIFS('Time Entries'!$M$2:$M$1500,'Time Entries'!$A$2:$A$1500,A1180,'Time Entries'!$B$2:$B$1500,B1180)&gt;N('Settings'!$B$2)),"LONG DAY; ","")&amp;IF(AND(N(A1180)&gt;0,N(J1180)&gt;0,N(J1180)-N(A1180)&gt;N('Settings'!$B$4)),"ENTERED LATE; ","")&amp;IF(AND(N(A1180)&gt;0,K1180="",TODAY()-N(A1180)&gt;=N('Settings'!$B$5)),"NOT APPROVED; ",""))-2)))</f>
        <v/>
      </c>
    </row>
    <row r="1181">
      <c r="A1181" s="6" t="n"/>
      <c r="D1181" s="7" t="n"/>
      <c r="E1181" s="7" t="n"/>
      <c r="J1181" s="6" t="n"/>
      <c r="L1181" s="8" t="n"/>
      <c r="M1181" s="9">
        <f>IF(NOT(OR(A1181&lt;&gt;"",B1181&lt;&gt;"",C1181&lt;&gt;"")),"",IF(N(G1181)&gt;0,N(G1181),IF(AND(AND(D1181&lt;&gt;"",E1181&lt;&gt;""),N(E1181)&gt;N(D1181)),ROUND((N(E1181)-N(D1181))*24-N(F1181)/60,2),"")))</f>
        <v/>
      </c>
      <c r="N1181" s="6">
        <f>IF(N(A1181)=0,"",A1181-WEEKDAY(A1181,3))</f>
        <v/>
      </c>
      <c r="O1181" s="8">
        <f>IF(NOT(OR(A1181&lt;&gt;"",B1181&lt;&gt;"",C1181&lt;&gt;"")),"",IF(IF(N(A1181)=0,"NO DATE; ",IF(A1181&gt;TODAY(),"FUTURE DATE; ",""))&amp;IF(B1181="","NO WORKER; ",IF(COUNTIF('Workers'!$A$2:$A$61,B1181)=0,"WORKER NOT ON WORKERS SHEET; ",""))&amp;IF(C1181="","NO JOB; ",IF(COUNTIF('Jobs'!$A$2:$A$61,C1181)=0,"JOB NOT ON JOBS SHEET; ",""))&amp;IF(AND(N(G1181)=0,AND(D1181&lt;&gt;"",E1181&lt;&gt;""),N(E1181)&lt;=N(D1181)),"END BEFORE START; ",IF(N(M1181)&lt;=0,"NO HOURS; ",""))&amp;IF(AND(N(A1181)&gt;0,B1181&lt;&gt;"",COUNTIFS('Time Entries'!$A$2:$A$1500,A1181,'Time Entries'!$B$2:$B$1500,B1181,'Time Entries'!$C$2:$C$1500,C1181,'Time Entries'!$M$2:$M$1500,M1181)&gt;1),"POSSIBLE DUPLICATE; ","")&amp;IF(AND(N(A1181)&gt;0,B1181&lt;&gt;"",N('Settings'!$B$2)&gt;0,SUMIFS('Time Entries'!$M$2:$M$1500,'Time Entries'!$A$2:$A$1500,A1181,'Time Entries'!$B$2:$B$1500,B1181)&gt;N('Settings'!$B$2)),"LONG DAY; ","")&amp;IF(AND(N(A1181)&gt;0,N(J1181)&gt;0,N(J1181)-N(A1181)&gt;N('Settings'!$B$4)),"ENTERED LATE; ","")&amp;IF(AND(N(A1181)&gt;0,K1181="",TODAY()-N(A1181)&gt;=N('Settings'!$B$5)),"NOT APPROVED; ","")="","",LEFT(IF(N(A1181)=0,"NO DATE; ",IF(A1181&gt;TODAY(),"FUTURE DATE; ",""))&amp;IF(B1181="","NO WORKER; ",IF(COUNTIF('Workers'!$A$2:$A$61,B1181)=0,"WORKER NOT ON WORKERS SHEET; ",""))&amp;IF(C1181="","NO JOB; ",IF(COUNTIF('Jobs'!$A$2:$A$61,C1181)=0,"JOB NOT ON JOBS SHEET; ",""))&amp;IF(AND(N(G1181)=0,AND(D1181&lt;&gt;"",E1181&lt;&gt;""),N(E1181)&lt;=N(D1181)),"END BEFORE START; ",IF(N(M1181)&lt;=0,"NO HOURS; ",""))&amp;IF(AND(N(A1181)&gt;0,B1181&lt;&gt;"",COUNTIFS('Time Entries'!$A$2:$A$1500,A1181,'Time Entries'!$B$2:$B$1500,B1181,'Time Entries'!$C$2:$C$1500,C1181,'Time Entries'!$M$2:$M$1500,M1181)&gt;1),"POSSIBLE DUPLICATE; ","")&amp;IF(AND(N(A1181)&gt;0,B1181&lt;&gt;"",N('Settings'!$B$2)&gt;0,SUMIFS('Time Entries'!$M$2:$M$1500,'Time Entries'!$A$2:$A$1500,A1181,'Time Entries'!$B$2:$B$1500,B1181)&gt;N('Settings'!$B$2)),"LONG DAY; ","")&amp;IF(AND(N(A1181)&gt;0,N(J1181)&gt;0,N(J1181)-N(A1181)&gt;N('Settings'!$B$4)),"ENTERED LATE; ","")&amp;IF(AND(N(A1181)&gt;0,K1181="",TODAY()-N(A1181)&gt;=N('Settings'!$B$5)),"NOT APPROVED; ",""),LEN(IF(N(A1181)=0,"NO DATE; ",IF(A1181&gt;TODAY(),"FUTURE DATE; ",""))&amp;IF(B1181="","NO WORKER; ",IF(COUNTIF('Workers'!$A$2:$A$61,B1181)=0,"WORKER NOT ON WORKERS SHEET; ",""))&amp;IF(C1181="","NO JOB; ",IF(COUNTIF('Jobs'!$A$2:$A$61,C1181)=0,"JOB NOT ON JOBS SHEET; ",""))&amp;IF(AND(N(G1181)=0,AND(D1181&lt;&gt;"",E1181&lt;&gt;""),N(E1181)&lt;=N(D1181)),"END BEFORE START; ",IF(N(M1181)&lt;=0,"NO HOURS; ",""))&amp;IF(AND(N(A1181)&gt;0,B1181&lt;&gt;"",COUNTIFS('Time Entries'!$A$2:$A$1500,A1181,'Time Entries'!$B$2:$B$1500,B1181,'Time Entries'!$C$2:$C$1500,C1181,'Time Entries'!$M$2:$M$1500,M1181)&gt;1),"POSSIBLE DUPLICATE; ","")&amp;IF(AND(N(A1181)&gt;0,B1181&lt;&gt;"",N('Settings'!$B$2)&gt;0,SUMIFS('Time Entries'!$M$2:$M$1500,'Time Entries'!$A$2:$A$1500,A1181,'Time Entries'!$B$2:$B$1500,B1181)&gt;N('Settings'!$B$2)),"LONG DAY; ","")&amp;IF(AND(N(A1181)&gt;0,N(J1181)&gt;0,N(J1181)-N(A1181)&gt;N('Settings'!$B$4)),"ENTERED LATE; ","")&amp;IF(AND(N(A1181)&gt;0,K1181="",TODAY()-N(A1181)&gt;=N('Settings'!$B$5)),"NOT APPROVED; ",""))-2)))</f>
        <v/>
      </c>
    </row>
    <row r="1182">
      <c r="A1182" s="6" t="n"/>
      <c r="D1182" s="7" t="n"/>
      <c r="E1182" s="7" t="n"/>
      <c r="J1182" s="6" t="n"/>
      <c r="L1182" s="8" t="n"/>
      <c r="M1182" s="9">
        <f>IF(NOT(OR(A1182&lt;&gt;"",B1182&lt;&gt;"",C1182&lt;&gt;"")),"",IF(N(G1182)&gt;0,N(G1182),IF(AND(AND(D1182&lt;&gt;"",E1182&lt;&gt;""),N(E1182)&gt;N(D1182)),ROUND((N(E1182)-N(D1182))*24-N(F1182)/60,2),"")))</f>
        <v/>
      </c>
      <c r="N1182" s="6">
        <f>IF(N(A1182)=0,"",A1182-WEEKDAY(A1182,3))</f>
        <v/>
      </c>
      <c r="O1182" s="8">
        <f>IF(NOT(OR(A1182&lt;&gt;"",B1182&lt;&gt;"",C1182&lt;&gt;"")),"",IF(IF(N(A1182)=0,"NO DATE; ",IF(A1182&gt;TODAY(),"FUTURE DATE; ",""))&amp;IF(B1182="","NO WORKER; ",IF(COUNTIF('Workers'!$A$2:$A$61,B1182)=0,"WORKER NOT ON WORKERS SHEET; ",""))&amp;IF(C1182="","NO JOB; ",IF(COUNTIF('Jobs'!$A$2:$A$61,C1182)=0,"JOB NOT ON JOBS SHEET; ",""))&amp;IF(AND(N(G1182)=0,AND(D1182&lt;&gt;"",E1182&lt;&gt;""),N(E1182)&lt;=N(D1182)),"END BEFORE START; ",IF(N(M1182)&lt;=0,"NO HOURS; ",""))&amp;IF(AND(N(A1182)&gt;0,B1182&lt;&gt;"",COUNTIFS('Time Entries'!$A$2:$A$1500,A1182,'Time Entries'!$B$2:$B$1500,B1182,'Time Entries'!$C$2:$C$1500,C1182,'Time Entries'!$M$2:$M$1500,M1182)&gt;1),"POSSIBLE DUPLICATE; ","")&amp;IF(AND(N(A1182)&gt;0,B1182&lt;&gt;"",N('Settings'!$B$2)&gt;0,SUMIFS('Time Entries'!$M$2:$M$1500,'Time Entries'!$A$2:$A$1500,A1182,'Time Entries'!$B$2:$B$1500,B1182)&gt;N('Settings'!$B$2)),"LONG DAY; ","")&amp;IF(AND(N(A1182)&gt;0,N(J1182)&gt;0,N(J1182)-N(A1182)&gt;N('Settings'!$B$4)),"ENTERED LATE; ","")&amp;IF(AND(N(A1182)&gt;0,K1182="",TODAY()-N(A1182)&gt;=N('Settings'!$B$5)),"NOT APPROVED; ","")="","",LEFT(IF(N(A1182)=0,"NO DATE; ",IF(A1182&gt;TODAY(),"FUTURE DATE; ",""))&amp;IF(B1182="","NO WORKER; ",IF(COUNTIF('Workers'!$A$2:$A$61,B1182)=0,"WORKER NOT ON WORKERS SHEET; ",""))&amp;IF(C1182="","NO JOB; ",IF(COUNTIF('Jobs'!$A$2:$A$61,C1182)=0,"JOB NOT ON JOBS SHEET; ",""))&amp;IF(AND(N(G1182)=0,AND(D1182&lt;&gt;"",E1182&lt;&gt;""),N(E1182)&lt;=N(D1182)),"END BEFORE START; ",IF(N(M1182)&lt;=0,"NO HOURS; ",""))&amp;IF(AND(N(A1182)&gt;0,B1182&lt;&gt;"",COUNTIFS('Time Entries'!$A$2:$A$1500,A1182,'Time Entries'!$B$2:$B$1500,B1182,'Time Entries'!$C$2:$C$1500,C1182,'Time Entries'!$M$2:$M$1500,M1182)&gt;1),"POSSIBLE DUPLICATE; ","")&amp;IF(AND(N(A1182)&gt;0,B1182&lt;&gt;"",N('Settings'!$B$2)&gt;0,SUMIFS('Time Entries'!$M$2:$M$1500,'Time Entries'!$A$2:$A$1500,A1182,'Time Entries'!$B$2:$B$1500,B1182)&gt;N('Settings'!$B$2)),"LONG DAY; ","")&amp;IF(AND(N(A1182)&gt;0,N(J1182)&gt;0,N(J1182)-N(A1182)&gt;N('Settings'!$B$4)),"ENTERED LATE; ","")&amp;IF(AND(N(A1182)&gt;0,K1182="",TODAY()-N(A1182)&gt;=N('Settings'!$B$5)),"NOT APPROVED; ",""),LEN(IF(N(A1182)=0,"NO DATE; ",IF(A1182&gt;TODAY(),"FUTURE DATE; ",""))&amp;IF(B1182="","NO WORKER; ",IF(COUNTIF('Workers'!$A$2:$A$61,B1182)=0,"WORKER NOT ON WORKERS SHEET; ",""))&amp;IF(C1182="","NO JOB; ",IF(COUNTIF('Jobs'!$A$2:$A$61,C1182)=0,"JOB NOT ON JOBS SHEET; ",""))&amp;IF(AND(N(G1182)=0,AND(D1182&lt;&gt;"",E1182&lt;&gt;""),N(E1182)&lt;=N(D1182)),"END BEFORE START; ",IF(N(M1182)&lt;=0,"NO HOURS; ",""))&amp;IF(AND(N(A1182)&gt;0,B1182&lt;&gt;"",COUNTIFS('Time Entries'!$A$2:$A$1500,A1182,'Time Entries'!$B$2:$B$1500,B1182,'Time Entries'!$C$2:$C$1500,C1182,'Time Entries'!$M$2:$M$1500,M1182)&gt;1),"POSSIBLE DUPLICATE; ","")&amp;IF(AND(N(A1182)&gt;0,B1182&lt;&gt;"",N('Settings'!$B$2)&gt;0,SUMIFS('Time Entries'!$M$2:$M$1500,'Time Entries'!$A$2:$A$1500,A1182,'Time Entries'!$B$2:$B$1500,B1182)&gt;N('Settings'!$B$2)),"LONG DAY; ","")&amp;IF(AND(N(A1182)&gt;0,N(J1182)&gt;0,N(J1182)-N(A1182)&gt;N('Settings'!$B$4)),"ENTERED LATE; ","")&amp;IF(AND(N(A1182)&gt;0,K1182="",TODAY()-N(A1182)&gt;=N('Settings'!$B$5)),"NOT APPROVED; ",""))-2)))</f>
        <v/>
      </c>
    </row>
    <row r="1183">
      <c r="A1183" s="6" t="n"/>
      <c r="D1183" s="7" t="n"/>
      <c r="E1183" s="7" t="n"/>
      <c r="J1183" s="6" t="n"/>
      <c r="L1183" s="8" t="n"/>
      <c r="M1183" s="9">
        <f>IF(NOT(OR(A1183&lt;&gt;"",B1183&lt;&gt;"",C1183&lt;&gt;"")),"",IF(N(G1183)&gt;0,N(G1183),IF(AND(AND(D1183&lt;&gt;"",E1183&lt;&gt;""),N(E1183)&gt;N(D1183)),ROUND((N(E1183)-N(D1183))*24-N(F1183)/60,2),"")))</f>
        <v/>
      </c>
      <c r="N1183" s="6">
        <f>IF(N(A1183)=0,"",A1183-WEEKDAY(A1183,3))</f>
        <v/>
      </c>
      <c r="O1183" s="8">
        <f>IF(NOT(OR(A1183&lt;&gt;"",B1183&lt;&gt;"",C1183&lt;&gt;"")),"",IF(IF(N(A1183)=0,"NO DATE; ",IF(A1183&gt;TODAY(),"FUTURE DATE; ",""))&amp;IF(B1183="","NO WORKER; ",IF(COUNTIF('Workers'!$A$2:$A$61,B1183)=0,"WORKER NOT ON WORKERS SHEET; ",""))&amp;IF(C1183="","NO JOB; ",IF(COUNTIF('Jobs'!$A$2:$A$61,C1183)=0,"JOB NOT ON JOBS SHEET; ",""))&amp;IF(AND(N(G1183)=0,AND(D1183&lt;&gt;"",E1183&lt;&gt;""),N(E1183)&lt;=N(D1183)),"END BEFORE START; ",IF(N(M1183)&lt;=0,"NO HOURS; ",""))&amp;IF(AND(N(A1183)&gt;0,B1183&lt;&gt;"",COUNTIFS('Time Entries'!$A$2:$A$1500,A1183,'Time Entries'!$B$2:$B$1500,B1183,'Time Entries'!$C$2:$C$1500,C1183,'Time Entries'!$M$2:$M$1500,M1183)&gt;1),"POSSIBLE DUPLICATE; ","")&amp;IF(AND(N(A1183)&gt;0,B1183&lt;&gt;"",N('Settings'!$B$2)&gt;0,SUMIFS('Time Entries'!$M$2:$M$1500,'Time Entries'!$A$2:$A$1500,A1183,'Time Entries'!$B$2:$B$1500,B1183)&gt;N('Settings'!$B$2)),"LONG DAY; ","")&amp;IF(AND(N(A1183)&gt;0,N(J1183)&gt;0,N(J1183)-N(A1183)&gt;N('Settings'!$B$4)),"ENTERED LATE; ","")&amp;IF(AND(N(A1183)&gt;0,K1183="",TODAY()-N(A1183)&gt;=N('Settings'!$B$5)),"NOT APPROVED; ","")="","",LEFT(IF(N(A1183)=0,"NO DATE; ",IF(A1183&gt;TODAY(),"FUTURE DATE; ",""))&amp;IF(B1183="","NO WORKER; ",IF(COUNTIF('Workers'!$A$2:$A$61,B1183)=0,"WORKER NOT ON WORKERS SHEET; ",""))&amp;IF(C1183="","NO JOB; ",IF(COUNTIF('Jobs'!$A$2:$A$61,C1183)=0,"JOB NOT ON JOBS SHEET; ",""))&amp;IF(AND(N(G1183)=0,AND(D1183&lt;&gt;"",E1183&lt;&gt;""),N(E1183)&lt;=N(D1183)),"END BEFORE START; ",IF(N(M1183)&lt;=0,"NO HOURS; ",""))&amp;IF(AND(N(A1183)&gt;0,B1183&lt;&gt;"",COUNTIFS('Time Entries'!$A$2:$A$1500,A1183,'Time Entries'!$B$2:$B$1500,B1183,'Time Entries'!$C$2:$C$1500,C1183,'Time Entries'!$M$2:$M$1500,M1183)&gt;1),"POSSIBLE DUPLICATE; ","")&amp;IF(AND(N(A1183)&gt;0,B1183&lt;&gt;"",N('Settings'!$B$2)&gt;0,SUMIFS('Time Entries'!$M$2:$M$1500,'Time Entries'!$A$2:$A$1500,A1183,'Time Entries'!$B$2:$B$1500,B1183)&gt;N('Settings'!$B$2)),"LONG DAY; ","")&amp;IF(AND(N(A1183)&gt;0,N(J1183)&gt;0,N(J1183)-N(A1183)&gt;N('Settings'!$B$4)),"ENTERED LATE; ","")&amp;IF(AND(N(A1183)&gt;0,K1183="",TODAY()-N(A1183)&gt;=N('Settings'!$B$5)),"NOT APPROVED; ",""),LEN(IF(N(A1183)=0,"NO DATE; ",IF(A1183&gt;TODAY(),"FUTURE DATE; ",""))&amp;IF(B1183="","NO WORKER; ",IF(COUNTIF('Workers'!$A$2:$A$61,B1183)=0,"WORKER NOT ON WORKERS SHEET; ",""))&amp;IF(C1183="","NO JOB; ",IF(COUNTIF('Jobs'!$A$2:$A$61,C1183)=0,"JOB NOT ON JOBS SHEET; ",""))&amp;IF(AND(N(G1183)=0,AND(D1183&lt;&gt;"",E1183&lt;&gt;""),N(E1183)&lt;=N(D1183)),"END BEFORE START; ",IF(N(M1183)&lt;=0,"NO HOURS; ",""))&amp;IF(AND(N(A1183)&gt;0,B1183&lt;&gt;"",COUNTIFS('Time Entries'!$A$2:$A$1500,A1183,'Time Entries'!$B$2:$B$1500,B1183,'Time Entries'!$C$2:$C$1500,C1183,'Time Entries'!$M$2:$M$1500,M1183)&gt;1),"POSSIBLE DUPLICATE; ","")&amp;IF(AND(N(A1183)&gt;0,B1183&lt;&gt;"",N('Settings'!$B$2)&gt;0,SUMIFS('Time Entries'!$M$2:$M$1500,'Time Entries'!$A$2:$A$1500,A1183,'Time Entries'!$B$2:$B$1500,B1183)&gt;N('Settings'!$B$2)),"LONG DAY; ","")&amp;IF(AND(N(A1183)&gt;0,N(J1183)&gt;0,N(J1183)-N(A1183)&gt;N('Settings'!$B$4)),"ENTERED LATE; ","")&amp;IF(AND(N(A1183)&gt;0,K1183="",TODAY()-N(A1183)&gt;=N('Settings'!$B$5)),"NOT APPROVED; ",""))-2)))</f>
        <v/>
      </c>
    </row>
    <row r="1184">
      <c r="A1184" s="6" t="n"/>
      <c r="D1184" s="7" t="n"/>
      <c r="E1184" s="7" t="n"/>
      <c r="J1184" s="6" t="n"/>
      <c r="L1184" s="8" t="n"/>
      <c r="M1184" s="9">
        <f>IF(NOT(OR(A1184&lt;&gt;"",B1184&lt;&gt;"",C1184&lt;&gt;"")),"",IF(N(G1184)&gt;0,N(G1184),IF(AND(AND(D1184&lt;&gt;"",E1184&lt;&gt;""),N(E1184)&gt;N(D1184)),ROUND((N(E1184)-N(D1184))*24-N(F1184)/60,2),"")))</f>
        <v/>
      </c>
      <c r="N1184" s="6">
        <f>IF(N(A1184)=0,"",A1184-WEEKDAY(A1184,3))</f>
        <v/>
      </c>
      <c r="O1184" s="8">
        <f>IF(NOT(OR(A1184&lt;&gt;"",B1184&lt;&gt;"",C1184&lt;&gt;"")),"",IF(IF(N(A1184)=0,"NO DATE; ",IF(A1184&gt;TODAY(),"FUTURE DATE; ",""))&amp;IF(B1184="","NO WORKER; ",IF(COUNTIF('Workers'!$A$2:$A$61,B1184)=0,"WORKER NOT ON WORKERS SHEET; ",""))&amp;IF(C1184="","NO JOB; ",IF(COUNTIF('Jobs'!$A$2:$A$61,C1184)=0,"JOB NOT ON JOBS SHEET; ",""))&amp;IF(AND(N(G1184)=0,AND(D1184&lt;&gt;"",E1184&lt;&gt;""),N(E1184)&lt;=N(D1184)),"END BEFORE START; ",IF(N(M1184)&lt;=0,"NO HOURS; ",""))&amp;IF(AND(N(A1184)&gt;0,B1184&lt;&gt;"",COUNTIFS('Time Entries'!$A$2:$A$1500,A1184,'Time Entries'!$B$2:$B$1500,B1184,'Time Entries'!$C$2:$C$1500,C1184,'Time Entries'!$M$2:$M$1500,M1184)&gt;1),"POSSIBLE DUPLICATE; ","")&amp;IF(AND(N(A1184)&gt;0,B1184&lt;&gt;"",N('Settings'!$B$2)&gt;0,SUMIFS('Time Entries'!$M$2:$M$1500,'Time Entries'!$A$2:$A$1500,A1184,'Time Entries'!$B$2:$B$1500,B1184)&gt;N('Settings'!$B$2)),"LONG DAY; ","")&amp;IF(AND(N(A1184)&gt;0,N(J1184)&gt;0,N(J1184)-N(A1184)&gt;N('Settings'!$B$4)),"ENTERED LATE; ","")&amp;IF(AND(N(A1184)&gt;0,K1184="",TODAY()-N(A1184)&gt;=N('Settings'!$B$5)),"NOT APPROVED; ","")="","",LEFT(IF(N(A1184)=0,"NO DATE; ",IF(A1184&gt;TODAY(),"FUTURE DATE; ",""))&amp;IF(B1184="","NO WORKER; ",IF(COUNTIF('Workers'!$A$2:$A$61,B1184)=0,"WORKER NOT ON WORKERS SHEET; ",""))&amp;IF(C1184="","NO JOB; ",IF(COUNTIF('Jobs'!$A$2:$A$61,C1184)=0,"JOB NOT ON JOBS SHEET; ",""))&amp;IF(AND(N(G1184)=0,AND(D1184&lt;&gt;"",E1184&lt;&gt;""),N(E1184)&lt;=N(D1184)),"END BEFORE START; ",IF(N(M1184)&lt;=0,"NO HOURS; ",""))&amp;IF(AND(N(A1184)&gt;0,B1184&lt;&gt;"",COUNTIFS('Time Entries'!$A$2:$A$1500,A1184,'Time Entries'!$B$2:$B$1500,B1184,'Time Entries'!$C$2:$C$1500,C1184,'Time Entries'!$M$2:$M$1500,M1184)&gt;1),"POSSIBLE DUPLICATE; ","")&amp;IF(AND(N(A1184)&gt;0,B1184&lt;&gt;"",N('Settings'!$B$2)&gt;0,SUMIFS('Time Entries'!$M$2:$M$1500,'Time Entries'!$A$2:$A$1500,A1184,'Time Entries'!$B$2:$B$1500,B1184)&gt;N('Settings'!$B$2)),"LONG DAY; ","")&amp;IF(AND(N(A1184)&gt;0,N(J1184)&gt;0,N(J1184)-N(A1184)&gt;N('Settings'!$B$4)),"ENTERED LATE; ","")&amp;IF(AND(N(A1184)&gt;0,K1184="",TODAY()-N(A1184)&gt;=N('Settings'!$B$5)),"NOT APPROVED; ",""),LEN(IF(N(A1184)=0,"NO DATE; ",IF(A1184&gt;TODAY(),"FUTURE DATE; ",""))&amp;IF(B1184="","NO WORKER; ",IF(COUNTIF('Workers'!$A$2:$A$61,B1184)=0,"WORKER NOT ON WORKERS SHEET; ",""))&amp;IF(C1184="","NO JOB; ",IF(COUNTIF('Jobs'!$A$2:$A$61,C1184)=0,"JOB NOT ON JOBS SHEET; ",""))&amp;IF(AND(N(G1184)=0,AND(D1184&lt;&gt;"",E1184&lt;&gt;""),N(E1184)&lt;=N(D1184)),"END BEFORE START; ",IF(N(M1184)&lt;=0,"NO HOURS; ",""))&amp;IF(AND(N(A1184)&gt;0,B1184&lt;&gt;"",COUNTIFS('Time Entries'!$A$2:$A$1500,A1184,'Time Entries'!$B$2:$B$1500,B1184,'Time Entries'!$C$2:$C$1500,C1184,'Time Entries'!$M$2:$M$1500,M1184)&gt;1),"POSSIBLE DUPLICATE; ","")&amp;IF(AND(N(A1184)&gt;0,B1184&lt;&gt;"",N('Settings'!$B$2)&gt;0,SUMIFS('Time Entries'!$M$2:$M$1500,'Time Entries'!$A$2:$A$1500,A1184,'Time Entries'!$B$2:$B$1500,B1184)&gt;N('Settings'!$B$2)),"LONG DAY; ","")&amp;IF(AND(N(A1184)&gt;0,N(J1184)&gt;0,N(J1184)-N(A1184)&gt;N('Settings'!$B$4)),"ENTERED LATE; ","")&amp;IF(AND(N(A1184)&gt;0,K1184="",TODAY()-N(A1184)&gt;=N('Settings'!$B$5)),"NOT APPROVED; ",""))-2)))</f>
        <v/>
      </c>
    </row>
    <row r="1185">
      <c r="A1185" s="6" t="n"/>
      <c r="D1185" s="7" t="n"/>
      <c r="E1185" s="7" t="n"/>
      <c r="J1185" s="6" t="n"/>
      <c r="L1185" s="8" t="n"/>
      <c r="M1185" s="9">
        <f>IF(NOT(OR(A1185&lt;&gt;"",B1185&lt;&gt;"",C1185&lt;&gt;"")),"",IF(N(G1185)&gt;0,N(G1185),IF(AND(AND(D1185&lt;&gt;"",E1185&lt;&gt;""),N(E1185)&gt;N(D1185)),ROUND((N(E1185)-N(D1185))*24-N(F1185)/60,2),"")))</f>
        <v/>
      </c>
      <c r="N1185" s="6">
        <f>IF(N(A1185)=0,"",A1185-WEEKDAY(A1185,3))</f>
        <v/>
      </c>
      <c r="O1185" s="8">
        <f>IF(NOT(OR(A1185&lt;&gt;"",B1185&lt;&gt;"",C1185&lt;&gt;"")),"",IF(IF(N(A1185)=0,"NO DATE; ",IF(A1185&gt;TODAY(),"FUTURE DATE; ",""))&amp;IF(B1185="","NO WORKER; ",IF(COUNTIF('Workers'!$A$2:$A$61,B1185)=0,"WORKER NOT ON WORKERS SHEET; ",""))&amp;IF(C1185="","NO JOB; ",IF(COUNTIF('Jobs'!$A$2:$A$61,C1185)=0,"JOB NOT ON JOBS SHEET; ",""))&amp;IF(AND(N(G1185)=0,AND(D1185&lt;&gt;"",E1185&lt;&gt;""),N(E1185)&lt;=N(D1185)),"END BEFORE START; ",IF(N(M1185)&lt;=0,"NO HOURS; ",""))&amp;IF(AND(N(A1185)&gt;0,B1185&lt;&gt;"",COUNTIFS('Time Entries'!$A$2:$A$1500,A1185,'Time Entries'!$B$2:$B$1500,B1185,'Time Entries'!$C$2:$C$1500,C1185,'Time Entries'!$M$2:$M$1500,M1185)&gt;1),"POSSIBLE DUPLICATE; ","")&amp;IF(AND(N(A1185)&gt;0,B1185&lt;&gt;"",N('Settings'!$B$2)&gt;0,SUMIFS('Time Entries'!$M$2:$M$1500,'Time Entries'!$A$2:$A$1500,A1185,'Time Entries'!$B$2:$B$1500,B1185)&gt;N('Settings'!$B$2)),"LONG DAY; ","")&amp;IF(AND(N(A1185)&gt;0,N(J1185)&gt;0,N(J1185)-N(A1185)&gt;N('Settings'!$B$4)),"ENTERED LATE; ","")&amp;IF(AND(N(A1185)&gt;0,K1185="",TODAY()-N(A1185)&gt;=N('Settings'!$B$5)),"NOT APPROVED; ","")="","",LEFT(IF(N(A1185)=0,"NO DATE; ",IF(A1185&gt;TODAY(),"FUTURE DATE; ",""))&amp;IF(B1185="","NO WORKER; ",IF(COUNTIF('Workers'!$A$2:$A$61,B1185)=0,"WORKER NOT ON WORKERS SHEET; ",""))&amp;IF(C1185="","NO JOB; ",IF(COUNTIF('Jobs'!$A$2:$A$61,C1185)=0,"JOB NOT ON JOBS SHEET; ",""))&amp;IF(AND(N(G1185)=0,AND(D1185&lt;&gt;"",E1185&lt;&gt;""),N(E1185)&lt;=N(D1185)),"END BEFORE START; ",IF(N(M1185)&lt;=0,"NO HOURS; ",""))&amp;IF(AND(N(A1185)&gt;0,B1185&lt;&gt;"",COUNTIFS('Time Entries'!$A$2:$A$1500,A1185,'Time Entries'!$B$2:$B$1500,B1185,'Time Entries'!$C$2:$C$1500,C1185,'Time Entries'!$M$2:$M$1500,M1185)&gt;1),"POSSIBLE DUPLICATE; ","")&amp;IF(AND(N(A1185)&gt;0,B1185&lt;&gt;"",N('Settings'!$B$2)&gt;0,SUMIFS('Time Entries'!$M$2:$M$1500,'Time Entries'!$A$2:$A$1500,A1185,'Time Entries'!$B$2:$B$1500,B1185)&gt;N('Settings'!$B$2)),"LONG DAY; ","")&amp;IF(AND(N(A1185)&gt;0,N(J1185)&gt;0,N(J1185)-N(A1185)&gt;N('Settings'!$B$4)),"ENTERED LATE; ","")&amp;IF(AND(N(A1185)&gt;0,K1185="",TODAY()-N(A1185)&gt;=N('Settings'!$B$5)),"NOT APPROVED; ",""),LEN(IF(N(A1185)=0,"NO DATE; ",IF(A1185&gt;TODAY(),"FUTURE DATE; ",""))&amp;IF(B1185="","NO WORKER; ",IF(COUNTIF('Workers'!$A$2:$A$61,B1185)=0,"WORKER NOT ON WORKERS SHEET; ",""))&amp;IF(C1185="","NO JOB; ",IF(COUNTIF('Jobs'!$A$2:$A$61,C1185)=0,"JOB NOT ON JOBS SHEET; ",""))&amp;IF(AND(N(G1185)=0,AND(D1185&lt;&gt;"",E1185&lt;&gt;""),N(E1185)&lt;=N(D1185)),"END BEFORE START; ",IF(N(M1185)&lt;=0,"NO HOURS; ",""))&amp;IF(AND(N(A1185)&gt;0,B1185&lt;&gt;"",COUNTIFS('Time Entries'!$A$2:$A$1500,A1185,'Time Entries'!$B$2:$B$1500,B1185,'Time Entries'!$C$2:$C$1500,C1185,'Time Entries'!$M$2:$M$1500,M1185)&gt;1),"POSSIBLE DUPLICATE; ","")&amp;IF(AND(N(A1185)&gt;0,B1185&lt;&gt;"",N('Settings'!$B$2)&gt;0,SUMIFS('Time Entries'!$M$2:$M$1500,'Time Entries'!$A$2:$A$1500,A1185,'Time Entries'!$B$2:$B$1500,B1185)&gt;N('Settings'!$B$2)),"LONG DAY; ","")&amp;IF(AND(N(A1185)&gt;0,N(J1185)&gt;0,N(J1185)-N(A1185)&gt;N('Settings'!$B$4)),"ENTERED LATE; ","")&amp;IF(AND(N(A1185)&gt;0,K1185="",TODAY()-N(A1185)&gt;=N('Settings'!$B$5)),"NOT APPROVED; ",""))-2)))</f>
        <v/>
      </c>
    </row>
    <row r="1186">
      <c r="A1186" s="6" t="n"/>
      <c r="D1186" s="7" t="n"/>
      <c r="E1186" s="7" t="n"/>
      <c r="J1186" s="6" t="n"/>
      <c r="L1186" s="8" t="n"/>
      <c r="M1186" s="9">
        <f>IF(NOT(OR(A1186&lt;&gt;"",B1186&lt;&gt;"",C1186&lt;&gt;"")),"",IF(N(G1186)&gt;0,N(G1186),IF(AND(AND(D1186&lt;&gt;"",E1186&lt;&gt;""),N(E1186)&gt;N(D1186)),ROUND((N(E1186)-N(D1186))*24-N(F1186)/60,2),"")))</f>
        <v/>
      </c>
      <c r="N1186" s="6">
        <f>IF(N(A1186)=0,"",A1186-WEEKDAY(A1186,3))</f>
        <v/>
      </c>
      <c r="O1186" s="8">
        <f>IF(NOT(OR(A1186&lt;&gt;"",B1186&lt;&gt;"",C1186&lt;&gt;"")),"",IF(IF(N(A1186)=0,"NO DATE; ",IF(A1186&gt;TODAY(),"FUTURE DATE; ",""))&amp;IF(B1186="","NO WORKER; ",IF(COUNTIF('Workers'!$A$2:$A$61,B1186)=0,"WORKER NOT ON WORKERS SHEET; ",""))&amp;IF(C1186="","NO JOB; ",IF(COUNTIF('Jobs'!$A$2:$A$61,C1186)=0,"JOB NOT ON JOBS SHEET; ",""))&amp;IF(AND(N(G1186)=0,AND(D1186&lt;&gt;"",E1186&lt;&gt;""),N(E1186)&lt;=N(D1186)),"END BEFORE START; ",IF(N(M1186)&lt;=0,"NO HOURS; ",""))&amp;IF(AND(N(A1186)&gt;0,B1186&lt;&gt;"",COUNTIFS('Time Entries'!$A$2:$A$1500,A1186,'Time Entries'!$B$2:$B$1500,B1186,'Time Entries'!$C$2:$C$1500,C1186,'Time Entries'!$M$2:$M$1500,M1186)&gt;1),"POSSIBLE DUPLICATE; ","")&amp;IF(AND(N(A1186)&gt;0,B1186&lt;&gt;"",N('Settings'!$B$2)&gt;0,SUMIFS('Time Entries'!$M$2:$M$1500,'Time Entries'!$A$2:$A$1500,A1186,'Time Entries'!$B$2:$B$1500,B1186)&gt;N('Settings'!$B$2)),"LONG DAY; ","")&amp;IF(AND(N(A1186)&gt;0,N(J1186)&gt;0,N(J1186)-N(A1186)&gt;N('Settings'!$B$4)),"ENTERED LATE; ","")&amp;IF(AND(N(A1186)&gt;0,K1186="",TODAY()-N(A1186)&gt;=N('Settings'!$B$5)),"NOT APPROVED; ","")="","",LEFT(IF(N(A1186)=0,"NO DATE; ",IF(A1186&gt;TODAY(),"FUTURE DATE; ",""))&amp;IF(B1186="","NO WORKER; ",IF(COUNTIF('Workers'!$A$2:$A$61,B1186)=0,"WORKER NOT ON WORKERS SHEET; ",""))&amp;IF(C1186="","NO JOB; ",IF(COUNTIF('Jobs'!$A$2:$A$61,C1186)=0,"JOB NOT ON JOBS SHEET; ",""))&amp;IF(AND(N(G1186)=0,AND(D1186&lt;&gt;"",E1186&lt;&gt;""),N(E1186)&lt;=N(D1186)),"END BEFORE START; ",IF(N(M1186)&lt;=0,"NO HOURS; ",""))&amp;IF(AND(N(A1186)&gt;0,B1186&lt;&gt;"",COUNTIFS('Time Entries'!$A$2:$A$1500,A1186,'Time Entries'!$B$2:$B$1500,B1186,'Time Entries'!$C$2:$C$1500,C1186,'Time Entries'!$M$2:$M$1500,M1186)&gt;1),"POSSIBLE DUPLICATE; ","")&amp;IF(AND(N(A1186)&gt;0,B1186&lt;&gt;"",N('Settings'!$B$2)&gt;0,SUMIFS('Time Entries'!$M$2:$M$1500,'Time Entries'!$A$2:$A$1500,A1186,'Time Entries'!$B$2:$B$1500,B1186)&gt;N('Settings'!$B$2)),"LONG DAY; ","")&amp;IF(AND(N(A1186)&gt;0,N(J1186)&gt;0,N(J1186)-N(A1186)&gt;N('Settings'!$B$4)),"ENTERED LATE; ","")&amp;IF(AND(N(A1186)&gt;0,K1186="",TODAY()-N(A1186)&gt;=N('Settings'!$B$5)),"NOT APPROVED; ",""),LEN(IF(N(A1186)=0,"NO DATE; ",IF(A1186&gt;TODAY(),"FUTURE DATE; ",""))&amp;IF(B1186="","NO WORKER; ",IF(COUNTIF('Workers'!$A$2:$A$61,B1186)=0,"WORKER NOT ON WORKERS SHEET; ",""))&amp;IF(C1186="","NO JOB; ",IF(COUNTIF('Jobs'!$A$2:$A$61,C1186)=0,"JOB NOT ON JOBS SHEET; ",""))&amp;IF(AND(N(G1186)=0,AND(D1186&lt;&gt;"",E1186&lt;&gt;""),N(E1186)&lt;=N(D1186)),"END BEFORE START; ",IF(N(M1186)&lt;=0,"NO HOURS; ",""))&amp;IF(AND(N(A1186)&gt;0,B1186&lt;&gt;"",COUNTIFS('Time Entries'!$A$2:$A$1500,A1186,'Time Entries'!$B$2:$B$1500,B1186,'Time Entries'!$C$2:$C$1500,C1186,'Time Entries'!$M$2:$M$1500,M1186)&gt;1),"POSSIBLE DUPLICATE; ","")&amp;IF(AND(N(A1186)&gt;0,B1186&lt;&gt;"",N('Settings'!$B$2)&gt;0,SUMIFS('Time Entries'!$M$2:$M$1500,'Time Entries'!$A$2:$A$1500,A1186,'Time Entries'!$B$2:$B$1500,B1186)&gt;N('Settings'!$B$2)),"LONG DAY; ","")&amp;IF(AND(N(A1186)&gt;0,N(J1186)&gt;0,N(J1186)-N(A1186)&gt;N('Settings'!$B$4)),"ENTERED LATE; ","")&amp;IF(AND(N(A1186)&gt;0,K1186="",TODAY()-N(A1186)&gt;=N('Settings'!$B$5)),"NOT APPROVED; ",""))-2)))</f>
        <v/>
      </c>
    </row>
    <row r="1187">
      <c r="A1187" s="6" t="n"/>
      <c r="D1187" s="7" t="n"/>
      <c r="E1187" s="7" t="n"/>
      <c r="J1187" s="6" t="n"/>
      <c r="L1187" s="8" t="n"/>
      <c r="M1187" s="9">
        <f>IF(NOT(OR(A1187&lt;&gt;"",B1187&lt;&gt;"",C1187&lt;&gt;"")),"",IF(N(G1187)&gt;0,N(G1187),IF(AND(AND(D1187&lt;&gt;"",E1187&lt;&gt;""),N(E1187)&gt;N(D1187)),ROUND((N(E1187)-N(D1187))*24-N(F1187)/60,2),"")))</f>
        <v/>
      </c>
      <c r="N1187" s="6">
        <f>IF(N(A1187)=0,"",A1187-WEEKDAY(A1187,3))</f>
        <v/>
      </c>
      <c r="O1187" s="8">
        <f>IF(NOT(OR(A1187&lt;&gt;"",B1187&lt;&gt;"",C1187&lt;&gt;"")),"",IF(IF(N(A1187)=0,"NO DATE; ",IF(A1187&gt;TODAY(),"FUTURE DATE; ",""))&amp;IF(B1187="","NO WORKER; ",IF(COUNTIF('Workers'!$A$2:$A$61,B1187)=0,"WORKER NOT ON WORKERS SHEET; ",""))&amp;IF(C1187="","NO JOB; ",IF(COUNTIF('Jobs'!$A$2:$A$61,C1187)=0,"JOB NOT ON JOBS SHEET; ",""))&amp;IF(AND(N(G1187)=0,AND(D1187&lt;&gt;"",E1187&lt;&gt;""),N(E1187)&lt;=N(D1187)),"END BEFORE START; ",IF(N(M1187)&lt;=0,"NO HOURS; ",""))&amp;IF(AND(N(A1187)&gt;0,B1187&lt;&gt;"",COUNTIFS('Time Entries'!$A$2:$A$1500,A1187,'Time Entries'!$B$2:$B$1500,B1187,'Time Entries'!$C$2:$C$1500,C1187,'Time Entries'!$M$2:$M$1500,M1187)&gt;1),"POSSIBLE DUPLICATE; ","")&amp;IF(AND(N(A1187)&gt;0,B1187&lt;&gt;"",N('Settings'!$B$2)&gt;0,SUMIFS('Time Entries'!$M$2:$M$1500,'Time Entries'!$A$2:$A$1500,A1187,'Time Entries'!$B$2:$B$1500,B1187)&gt;N('Settings'!$B$2)),"LONG DAY; ","")&amp;IF(AND(N(A1187)&gt;0,N(J1187)&gt;0,N(J1187)-N(A1187)&gt;N('Settings'!$B$4)),"ENTERED LATE; ","")&amp;IF(AND(N(A1187)&gt;0,K1187="",TODAY()-N(A1187)&gt;=N('Settings'!$B$5)),"NOT APPROVED; ","")="","",LEFT(IF(N(A1187)=0,"NO DATE; ",IF(A1187&gt;TODAY(),"FUTURE DATE; ",""))&amp;IF(B1187="","NO WORKER; ",IF(COUNTIF('Workers'!$A$2:$A$61,B1187)=0,"WORKER NOT ON WORKERS SHEET; ",""))&amp;IF(C1187="","NO JOB; ",IF(COUNTIF('Jobs'!$A$2:$A$61,C1187)=0,"JOB NOT ON JOBS SHEET; ",""))&amp;IF(AND(N(G1187)=0,AND(D1187&lt;&gt;"",E1187&lt;&gt;""),N(E1187)&lt;=N(D1187)),"END BEFORE START; ",IF(N(M1187)&lt;=0,"NO HOURS; ",""))&amp;IF(AND(N(A1187)&gt;0,B1187&lt;&gt;"",COUNTIFS('Time Entries'!$A$2:$A$1500,A1187,'Time Entries'!$B$2:$B$1500,B1187,'Time Entries'!$C$2:$C$1500,C1187,'Time Entries'!$M$2:$M$1500,M1187)&gt;1),"POSSIBLE DUPLICATE; ","")&amp;IF(AND(N(A1187)&gt;0,B1187&lt;&gt;"",N('Settings'!$B$2)&gt;0,SUMIFS('Time Entries'!$M$2:$M$1500,'Time Entries'!$A$2:$A$1500,A1187,'Time Entries'!$B$2:$B$1500,B1187)&gt;N('Settings'!$B$2)),"LONG DAY; ","")&amp;IF(AND(N(A1187)&gt;0,N(J1187)&gt;0,N(J1187)-N(A1187)&gt;N('Settings'!$B$4)),"ENTERED LATE; ","")&amp;IF(AND(N(A1187)&gt;0,K1187="",TODAY()-N(A1187)&gt;=N('Settings'!$B$5)),"NOT APPROVED; ",""),LEN(IF(N(A1187)=0,"NO DATE; ",IF(A1187&gt;TODAY(),"FUTURE DATE; ",""))&amp;IF(B1187="","NO WORKER; ",IF(COUNTIF('Workers'!$A$2:$A$61,B1187)=0,"WORKER NOT ON WORKERS SHEET; ",""))&amp;IF(C1187="","NO JOB; ",IF(COUNTIF('Jobs'!$A$2:$A$61,C1187)=0,"JOB NOT ON JOBS SHEET; ",""))&amp;IF(AND(N(G1187)=0,AND(D1187&lt;&gt;"",E1187&lt;&gt;""),N(E1187)&lt;=N(D1187)),"END BEFORE START; ",IF(N(M1187)&lt;=0,"NO HOURS; ",""))&amp;IF(AND(N(A1187)&gt;0,B1187&lt;&gt;"",COUNTIFS('Time Entries'!$A$2:$A$1500,A1187,'Time Entries'!$B$2:$B$1500,B1187,'Time Entries'!$C$2:$C$1500,C1187,'Time Entries'!$M$2:$M$1500,M1187)&gt;1),"POSSIBLE DUPLICATE; ","")&amp;IF(AND(N(A1187)&gt;0,B1187&lt;&gt;"",N('Settings'!$B$2)&gt;0,SUMIFS('Time Entries'!$M$2:$M$1500,'Time Entries'!$A$2:$A$1500,A1187,'Time Entries'!$B$2:$B$1500,B1187)&gt;N('Settings'!$B$2)),"LONG DAY; ","")&amp;IF(AND(N(A1187)&gt;0,N(J1187)&gt;0,N(J1187)-N(A1187)&gt;N('Settings'!$B$4)),"ENTERED LATE; ","")&amp;IF(AND(N(A1187)&gt;0,K1187="",TODAY()-N(A1187)&gt;=N('Settings'!$B$5)),"NOT APPROVED; ",""))-2)))</f>
        <v/>
      </c>
    </row>
    <row r="1188">
      <c r="A1188" s="6" t="n"/>
      <c r="D1188" s="7" t="n"/>
      <c r="E1188" s="7" t="n"/>
      <c r="J1188" s="6" t="n"/>
      <c r="L1188" s="8" t="n"/>
      <c r="M1188" s="9">
        <f>IF(NOT(OR(A1188&lt;&gt;"",B1188&lt;&gt;"",C1188&lt;&gt;"")),"",IF(N(G1188)&gt;0,N(G1188),IF(AND(AND(D1188&lt;&gt;"",E1188&lt;&gt;""),N(E1188)&gt;N(D1188)),ROUND((N(E1188)-N(D1188))*24-N(F1188)/60,2),"")))</f>
        <v/>
      </c>
      <c r="N1188" s="6">
        <f>IF(N(A1188)=0,"",A1188-WEEKDAY(A1188,3))</f>
        <v/>
      </c>
      <c r="O1188" s="8">
        <f>IF(NOT(OR(A1188&lt;&gt;"",B1188&lt;&gt;"",C1188&lt;&gt;"")),"",IF(IF(N(A1188)=0,"NO DATE; ",IF(A1188&gt;TODAY(),"FUTURE DATE; ",""))&amp;IF(B1188="","NO WORKER; ",IF(COUNTIF('Workers'!$A$2:$A$61,B1188)=0,"WORKER NOT ON WORKERS SHEET; ",""))&amp;IF(C1188="","NO JOB; ",IF(COUNTIF('Jobs'!$A$2:$A$61,C1188)=0,"JOB NOT ON JOBS SHEET; ",""))&amp;IF(AND(N(G1188)=0,AND(D1188&lt;&gt;"",E1188&lt;&gt;""),N(E1188)&lt;=N(D1188)),"END BEFORE START; ",IF(N(M1188)&lt;=0,"NO HOURS; ",""))&amp;IF(AND(N(A1188)&gt;0,B1188&lt;&gt;"",COUNTIFS('Time Entries'!$A$2:$A$1500,A1188,'Time Entries'!$B$2:$B$1500,B1188,'Time Entries'!$C$2:$C$1500,C1188,'Time Entries'!$M$2:$M$1500,M1188)&gt;1),"POSSIBLE DUPLICATE; ","")&amp;IF(AND(N(A1188)&gt;0,B1188&lt;&gt;"",N('Settings'!$B$2)&gt;0,SUMIFS('Time Entries'!$M$2:$M$1500,'Time Entries'!$A$2:$A$1500,A1188,'Time Entries'!$B$2:$B$1500,B1188)&gt;N('Settings'!$B$2)),"LONG DAY; ","")&amp;IF(AND(N(A1188)&gt;0,N(J1188)&gt;0,N(J1188)-N(A1188)&gt;N('Settings'!$B$4)),"ENTERED LATE; ","")&amp;IF(AND(N(A1188)&gt;0,K1188="",TODAY()-N(A1188)&gt;=N('Settings'!$B$5)),"NOT APPROVED; ","")="","",LEFT(IF(N(A1188)=0,"NO DATE; ",IF(A1188&gt;TODAY(),"FUTURE DATE; ",""))&amp;IF(B1188="","NO WORKER; ",IF(COUNTIF('Workers'!$A$2:$A$61,B1188)=0,"WORKER NOT ON WORKERS SHEET; ",""))&amp;IF(C1188="","NO JOB; ",IF(COUNTIF('Jobs'!$A$2:$A$61,C1188)=0,"JOB NOT ON JOBS SHEET; ",""))&amp;IF(AND(N(G1188)=0,AND(D1188&lt;&gt;"",E1188&lt;&gt;""),N(E1188)&lt;=N(D1188)),"END BEFORE START; ",IF(N(M1188)&lt;=0,"NO HOURS; ",""))&amp;IF(AND(N(A1188)&gt;0,B1188&lt;&gt;"",COUNTIFS('Time Entries'!$A$2:$A$1500,A1188,'Time Entries'!$B$2:$B$1500,B1188,'Time Entries'!$C$2:$C$1500,C1188,'Time Entries'!$M$2:$M$1500,M1188)&gt;1),"POSSIBLE DUPLICATE; ","")&amp;IF(AND(N(A1188)&gt;0,B1188&lt;&gt;"",N('Settings'!$B$2)&gt;0,SUMIFS('Time Entries'!$M$2:$M$1500,'Time Entries'!$A$2:$A$1500,A1188,'Time Entries'!$B$2:$B$1500,B1188)&gt;N('Settings'!$B$2)),"LONG DAY; ","")&amp;IF(AND(N(A1188)&gt;0,N(J1188)&gt;0,N(J1188)-N(A1188)&gt;N('Settings'!$B$4)),"ENTERED LATE; ","")&amp;IF(AND(N(A1188)&gt;0,K1188="",TODAY()-N(A1188)&gt;=N('Settings'!$B$5)),"NOT APPROVED; ",""),LEN(IF(N(A1188)=0,"NO DATE; ",IF(A1188&gt;TODAY(),"FUTURE DATE; ",""))&amp;IF(B1188="","NO WORKER; ",IF(COUNTIF('Workers'!$A$2:$A$61,B1188)=0,"WORKER NOT ON WORKERS SHEET; ",""))&amp;IF(C1188="","NO JOB; ",IF(COUNTIF('Jobs'!$A$2:$A$61,C1188)=0,"JOB NOT ON JOBS SHEET; ",""))&amp;IF(AND(N(G1188)=0,AND(D1188&lt;&gt;"",E1188&lt;&gt;""),N(E1188)&lt;=N(D1188)),"END BEFORE START; ",IF(N(M1188)&lt;=0,"NO HOURS; ",""))&amp;IF(AND(N(A1188)&gt;0,B1188&lt;&gt;"",COUNTIFS('Time Entries'!$A$2:$A$1500,A1188,'Time Entries'!$B$2:$B$1500,B1188,'Time Entries'!$C$2:$C$1500,C1188,'Time Entries'!$M$2:$M$1500,M1188)&gt;1),"POSSIBLE DUPLICATE; ","")&amp;IF(AND(N(A1188)&gt;0,B1188&lt;&gt;"",N('Settings'!$B$2)&gt;0,SUMIFS('Time Entries'!$M$2:$M$1500,'Time Entries'!$A$2:$A$1500,A1188,'Time Entries'!$B$2:$B$1500,B1188)&gt;N('Settings'!$B$2)),"LONG DAY; ","")&amp;IF(AND(N(A1188)&gt;0,N(J1188)&gt;0,N(J1188)-N(A1188)&gt;N('Settings'!$B$4)),"ENTERED LATE; ","")&amp;IF(AND(N(A1188)&gt;0,K1188="",TODAY()-N(A1188)&gt;=N('Settings'!$B$5)),"NOT APPROVED; ",""))-2)))</f>
        <v/>
      </c>
    </row>
    <row r="1189">
      <c r="A1189" s="6" t="n"/>
      <c r="D1189" s="7" t="n"/>
      <c r="E1189" s="7" t="n"/>
      <c r="J1189" s="6" t="n"/>
      <c r="L1189" s="8" t="n"/>
      <c r="M1189" s="9">
        <f>IF(NOT(OR(A1189&lt;&gt;"",B1189&lt;&gt;"",C1189&lt;&gt;"")),"",IF(N(G1189)&gt;0,N(G1189),IF(AND(AND(D1189&lt;&gt;"",E1189&lt;&gt;""),N(E1189)&gt;N(D1189)),ROUND((N(E1189)-N(D1189))*24-N(F1189)/60,2),"")))</f>
        <v/>
      </c>
      <c r="N1189" s="6">
        <f>IF(N(A1189)=0,"",A1189-WEEKDAY(A1189,3))</f>
        <v/>
      </c>
      <c r="O1189" s="8">
        <f>IF(NOT(OR(A1189&lt;&gt;"",B1189&lt;&gt;"",C1189&lt;&gt;"")),"",IF(IF(N(A1189)=0,"NO DATE; ",IF(A1189&gt;TODAY(),"FUTURE DATE; ",""))&amp;IF(B1189="","NO WORKER; ",IF(COUNTIF('Workers'!$A$2:$A$61,B1189)=0,"WORKER NOT ON WORKERS SHEET; ",""))&amp;IF(C1189="","NO JOB; ",IF(COUNTIF('Jobs'!$A$2:$A$61,C1189)=0,"JOB NOT ON JOBS SHEET; ",""))&amp;IF(AND(N(G1189)=0,AND(D1189&lt;&gt;"",E1189&lt;&gt;""),N(E1189)&lt;=N(D1189)),"END BEFORE START; ",IF(N(M1189)&lt;=0,"NO HOURS; ",""))&amp;IF(AND(N(A1189)&gt;0,B1189&lt;&gt;"",COUNTIFS('Time Entries'!$A$2:$A$1500,A1189,'Time Entries'!$B$2:$B$1500,B1189,'Time Entries'!$C$2:$C$1500,C1189,'Time Entries'!$M$2:$M$1500,M1189)&gt;1),"POSSIBLE DUPLICATE; ","")&amp;IF(AND(N(A1189)&gt;0,B1189&lt;&gt;"",N('Settings'!$B$2)&gt;0,SUMIFS('Time Entries'!$M$2:$M$1500,'Time Entries'!$A$2:$A$1500,A1189,'Time Entries'!$B$2:$B$1500,B1189)&gt;N('Settings'!$B$2)),"LONG DAY; ","")&amp;IF(AND(N(A1189)&gt;0,N(J1189)&gt;0,N(J1189)-N(A1189)&gt;N('Settings'!$B$4)),"ENTERED LATE; ","")&amp;IF(AND(N(A1189)&gt;0,K1189="",TODAY()-N(A1189)&gt;=N('Settings'!$B$5)),"NOT APPROVED; ","")="","",LEFT(IF(N(A1189)=0,"NO DATE; ",IF(A1189&gt;TODAY(),"FUTURE DATE; ",""))&amp;IF(B1189="","NO WORKER; ",IF(COUNTIF('Workers'!$A$2:$A$61,B1189)=0,"WORKER NOT ON WORKERS SHEET; ",""))&amp;IF(C1189="","NO JOB; ",IF(COUNTIF('Jobs'!$A$2:$A$61,C1189)=0,"JOB NOT ON JOBS SHEET; ",""))&amp;IF(AND(N(G1189)=0,AND(D1189&lt;&gt;"",E1189&lt;&gt;""),N(E1189)&lt;=N(D1189)),"END BEFORE START; ",IF(N(M1189)&lt;=0,"NO HOURS; ",""))&amp;IF(AND(N(A1189)&gt;0,B1189&lt;&gt;"",COUNTIFS('Time Entries'!$A$2:$A$1500,A1189,'Time Entries'!$B$2:$B$1500,B1189,'Time Entries'!$C$2:$C$1500,C1189,'Time Entries'!$M$2:$M$1500,M1189)&gt;1),"POSSIBLE DUPLICATE; ","")&amp;IF(AND(N(A1189)&gt;0,B1189&lt;&gt;"",N('Settings'!$B$2)&gt;0,SUMIFS('Time Entries'!$M$2:$M$1500,'Time Entries'!$A$2:$A$1500,A1189,'Time Entries'!$B$2:$B$1500,B1189)&gt;N('Settings'!$B$2)),"LONG DAY; ","")&amp;IF(AND(N(A1189)&gt;0,N(J1189)&gt;0,N(J1189)-N(A1189)&gt;N('Settings'!$B$4)),"ENTERED LATE; ","")&amp;IF(AND(N(A1189)&gt;0,K1189="",TODAY()-N(A1189)&gt;=N('Settings'!$B$5)),"NOT APPROVED; ",""),LEN(IF(N(A1189)=0,"NO DATE; ",IF(A1189&gt;TODAY(),"FUTURE DATE; ",""))&amp;IF(B1189="","NO WORKER; ",IF(COUNTIF('Workers'!$A$2:$A$61,B1189)=0,"WORKER NOT ON WORKERS SHEET; ",""))&amp;IF(C1189="","NO JOB; ",IF(COUNTIF('Jobs'!$A$2:$A$61,C1189)=0,"JOB NOT ON JOBS SHEET; ",""))&amp;IF(AND(N(G1189)=0,AND(D1189&lt;&gt;"",E1189&lt;&gt;""),N(E1189)&lt;=N(D1189)),"END BEFORE START; ",IF(N(M1189)&lt;=0,"NO HOURS; ",""))&amp;IF(AND(N(A1189)&gt;0,B1189&lt;&gt;"",COUNTIFS('Time Entries'!$A$2:$A$1500,A1189,'Time Entries'!$B$2:$B$1500,B1189,'Time Entries'!$C$2:$C$1500,C1189,'Time Entries'!$M$2:$M$1500,M1189)&gt;1),"POSSIBLE DUPLICATE; ","")&amp;IF(AND(N(A1189)&gt;0,B1189&lt;&gt;"",N('Settings'!$B$2)&gt;0,SUMIFS('Time Entries'!$M$2:$M$1500,'Time Entries'!$A$2:$A$1500,A1189,'Time Entries'!$B$2:$B$1500,B1189)&gt;N('Settings'!$B$2)),"LONG DAY; ","")&amp;IF(AND(N(A1189)&gt;0,N(J1189)&gt;0,N(J1189)-N(A1189)&gt;N('Settings'!$B$4)),"ENTERED LATE; ","")&amp;IF(AND(N(A1189)&gt;0,K1189="",TODAY()-N(A1189)&gt;=N('Settings'!$B$5)),"NOT APPROVED; ",""))-2)))</f>
        <v/>
      </c>
    </row>
    <row r="1190">
      <c r="A1190" s="6" t="n"/>
      <c r="D1190" s="7" t="n"/>
      <c r="E1190" s="7" t="n"/>
      <c r="J1190" s="6" t="n"/>
      <c r="L1190" s="8" t="n"/>
      <c r="M1190" s="9">
        <f>IF(NOT(OR(A1190&lt;&gt;"",B1190&lt;&gt;"",C1190&lt;&gt;"")),"",IF(N(G1190)&gt;0,N(G1190),IF(AND(AND(D1190&lt;&gt;"",E1190&lt;&gt;""),N(E1190)&gt;N(D1190)),ROUND((N(E1190)-N(D1190))*24-N(F1190)/60,2),"")))</f>
        <v/>
      </c>
      <c r="N1190" s="6">
        <f>IF(N(A1190)=0,"",A1190-WEEKDAY(A1190,3))</f>
        <v/>
      </c>
      <c r="O1190" s="8">
        <f>IF(NOT(OR(A1190&lt;&gt;"",B1190&lt;&gt;"",C1190&lt;&gt;"")),"",IF(IF(N(A1190)=0,"NO DATE; ",IF(A1190&gt;TODAY(),"FUTURE DATE; ",""))&amp;IF(B1190="","NO WORKER; ",IF(COUNTIF('Workers'!$A$2:$A$61,B1190)=0,"WORKER NOT ON WORKERS SHEET; ",""))&amp;IF(C1190="","NO JOB; ",IF(COUNTIF('Jobs'!$A$2:$A$61,C1190)=0,"JOB NOT ON JOBS SHEET; ",""))&amp;IF(AND(N(G1190)=0,AND(D1190&lt;&gt;"",E1190&lt;&gt;""),N(E1190)&lt;=N(D1190)),"END BEFORE START; ",IF(N(M1190)&lt;=0,"NO HOURS; ",""))&amp;IF(AND(N(A1190)&gt;0,B1190&lt;&gt;"",COUNTIFS('Time Entries'!$A$2:$A$1500,A1190,'Time Entries'!$B$2:$B$1500,B1190,'Time Entries'!$C$2:$C$1500,C1190,'Time Entries'!$M$2:$M$1500,M1190)&gt;1),"POSSIBLE DUPLICATE; ","")&amp;IF(AND(N(A1190)&gt;0,B1190&lt;&gt;"",N('Settings'!$B$2)&gt;0,SUMIFS('Time Entries'!$M$2:$M$1500,'Time Entries'!$A$2:$A$1500,A1190,'Time Entries'!$B$2:$B$1500,B1190)&gt;N('Settings'!$B$2)),"LONG DAY; ","")&amp;IF(AND(N(A1190)&gt;0,N(J1190)&gt;0,N(J1190)-N(A1190)&gt;N('Settings'!$B$4)),"ENTERED LATE; ","")&amp;IF(AND(N(A1190)&gt;0,K1190="",TODAY()-N(A1190)&gt;=N('Settings'!$B$5)),"NOT APPROVED; ","")="","",LEFT(IF(N(A1190)=0,"NO DATE; ",IF(A1190&gt;TODAY(),"FUTURE DATE; ",""))&amp;IF(B1190="","NO WORKER; ",IF(COUNTIF('Workers'!$A$2:$A$61,B1190)=0,"WORKER NOT ON WORKERS SHEET; ",""))&amp;IF(C1190="","NO JOB; ",IF(COUNTIF('Jobs'!$A$2:$A$61,C1190)=0,"JOB NOT ON JOBS SHEET; ",""))&amp;IF(AND(N(G1190)=0,AND(D1190&lt;&gt;"",E1190&lt;&gt;""),N(E1190)&lt;=N(D1190)),"END BEFORE START; ",IF(N(M1190)&lt;=0,"NO HOURS; ",""))&amp;IF(AND(N(A1190)&gt;0,B1190&lt;&gt;"",COUNTIFS('Time Entries'!$A$2:$A$1500,A1190,'Time Entries'!$B$2:$B$1500,B1190,'Time Entries'!$C$2:$C$1500,C1190,'Time Entries'!$M$2:$M$1500,M1190)&gt;1),"POSSIBLE DUPLICATE; ","")&amp;IF(AND(N(A1190)&gt;0,B1190&lt;&gt;"",N('Settings'!$B$2)&gt;0,SUMIFS('Time Entries'!$M$2:$M$1500,'Time Entries'!$A$2:$A$1500,A1190,'Time Entries'!$B$2:$B$1500,B1190)&gt;N('Settings'!$B$2)),"LONG DAY; ","")&amp;IF(AND(N(A1190)&gt;0,N(J1190)&gt;0,N(J1190)-N(A1190)&gt;N('Settings'!$B$4)),"ENTERED LATE; ","")&amp;IF(AND(N(A1190)&gt;0,K1190="",TODAY()-N(A1190)&gt;=N('Settings'!$B$5)),"NOT APPROVED; ",""),LEN(IF(N(A1190)=0,"NO DATE; ",IF(A1190&gt;TODAY(),"FUTURE DATE; ",""))&amp;IF(B1190="","NO WORKER; ",IF(COUNTIF('Workers'!$A$2:$A$61,B1190)=0,"WORKER NOT ON WORKERS SHEET; ",""))&amp;IF(C1190="","NO JOB; ",IF(COUNTIF('Jobs'!$A$2:$A$61,C1190)=0,"JOB NOT ON JOBS SHEET; ",""))&amp;IF(AND(N(G1190)=0,AND(D1190&lt;&gt;"",E1190&lt;&gt;""),N(E1190)&lt;=N(D1190)),"END BEFORE START; ",IF(N(M1190)&lt;=0,"NO HOURS; ",""))&amp;IF(AND(N(A1190)&gt;0,B1190&lt;&gt;"",COUNTIFS('Time Entries'!$A$2:$A$1500,A1190,'Time Entries'!$B$2:$B$1500,B1190,'Time Entries'!$C$2:$C$1500,C1190,'Time Entries'!$M$2:$M$1500,M1190)&gt;1),"POSSIBLE DUPLICATE; ","")&amp;IF(AND(N(A1190)&gt;0,B1190&lt;&gt;"",N('Settings'!$B$2)&gt;0,SUMIFS('Time Entries'!$M$2:$M$1500,'Time Entries'!$A$2:$A$1500,A1190,'Time Entries'!$B$2:$B$1500,B1190)&gt;N('Settings'!$B$2)),"LONG DAY; ","")&amp;IF(AND(N(A1190)&gt;0,N(J1190)&gt;0,N(J1190)-N(A1190)&gt;N('Settings'!$B$4)),"ENTERED LATE; ","")&amp;IF(AND(N(A1190)&gt;0,K1190="",TODAY()-N(A1190)&gt;=N('Settings'!$B$5)),"NOT APPROVED; ",""))-2)))</f>
        <v/>
      </c>
    </row>
    <row r="1191">
      <c r="A1191" s="6" t="n"/>
      <c r="D1191" s="7" t="n"/>
      <c r="E1191" s="7" t="n"/>
      <c r="J1191" s="6" t="n"/>
      <c r="L1191" s="8" t="n"/>
      <c r="M1191" s="9">
        <f>IF(NOT(OR(A1191&lt;&gt;"",B1191&lt;&gt;"",C1191&lt;&gt;"")),"",IF(N(G1191)&gt;0,N(G1191),IF(AND(AND(D1191&lt;&gt;"",E1191&lt;&gt;""),N(E1191)&gt;N(D1191)),ROUND((N(E1191)-N(D1191))*24-N(F1191)/60,2),"")))</f>
        <v/>
      </c>
      <c r="N1191" s="6">
        <f>IF(N(A1191)=0,"",A1191-WEEKDAY(A1191,3))</f>
        <v/>
      </c>
      <c r="O1191" s="8">
        <f>IF(NOT(OR(A1191&lt;&gt;"",B1191&lt;&gt;"",C1191&lt;&gt;"")),"",IF(IF(N(A1191)=0,"NO DATE; ",IF(A1191&gt;TODAY(),"FUTURE DATE; ",""))&amp;IF(B1191="","NO WORKER; ",IF(COUNTIF('Workers'!$A$2:$A$61,B1191)=0,"WORKER NOT ON WORKERS SHEET; ",""))&amp;IF(C1191="","NO JOB; ",IF(COUNTIF('Jobs'!$A$2:$A$61,C1191)=0,"JOB NOT ON JOBS SHEET; ",""))&amp;IF(AND(N(G1191)=0,AND(D1191&lt;&gt;"",E1191&lt;&gt;""),N(E1191)&lt;=N(D1191)),"END BEFORE START; ",IF(N(M1191)&lt;=0,"NO HOURS; ",""))&amp;IF(AND(N(A1191)&gt;0,B1191&lt;&gt;"",COUNTIFS('Time Entries'!$A$2:$A$1500,A1191,'Time Entries'!$B$2:$B$1500,B1191,'Time Entries'!$C$2:$C$1500,C1191,'Time Entries'!$M$2:$M$1500,M1191)&gt;1),"POSSIBLE DUPLICATE; ","")&amp;IF(AND(N(A1191)&gt;0,B1191&lt;&gt;"",N('Settings'!$B$2)&gt;0,SUMIFS('Time Entries'!$M$2:$M$1500,'Time Entries'!$A$2:$A$1500,A1191,'Time Entries'!$B$2:$B$1500,B1191)&gt;N('Settings'!$B$2)),"LONG DAY; ","")&amp;IF(AND(N(A1191)&gt;0,N(J1191)&gt;0,N(J1191)-N(A1191)&gt;N('Settings'!$B$4)),"ENTERED LATE; ","")&amp;IF(AND(N(A1191)&gt;0,K1191="",TODAY()-N(A1191)&gt;=N('Settings'!$B$5)),"NOT APPROVED; ","")="","",LEFT(IF(N(A1191)=0,"NO DATE; ",IF(A1191&gt;TODAY(),"FUTURE DATE; ",""))&amp;IF(B1191="","NO WORKER; ",IF(COUNTIF('Workers'!$A$2:$A$61,B1191)=0,"WORKER NOT ON WORKERS SHEET; ",""))&amp;IF(C1191="","NO JOB; ",IF(COUNTIF('Jobs'!$A$2:$A$61,C1191)=0,"JOB NOT ON JOBS SHEET; ",""))&amp;IF(AND(N(G1191)=0,AND(D1191&lt;&gt;"",E1191&lt;&gt;""),N(E1191)&lt;=N(D1191)),"END BEFORE START; ",IF(N(M1191)&lt;=0,"NO HOURS; ",""))&amp;IF(AND(N(A1191)&gt;0,B1191&lt;&gt;"",COUNTIFS('Time Entries'!$A$2:$A$1500,A1191,'Time Entries'!$B$2:$B$1500,B1191,'Time Entries'!$C$2:$C$1500,C1191,'Time Entries'!$M$2:$M$1500,M1191)&gt;1),"POSSIBLE DUPLICATE; ","")&amp;IF(AND(N(A1191)&gt;0,B1191&lt;&gt;"",N('Settings'!$B$2)&gt;0,SUMIFS('Time Entries'!$M$2:$M$1500,'Time Entries'!$A$2:$A$1500,A1191,'Time Entries'!$B$2:$B$1500,B1191)&gt;N('Settings'!$B$2)),"LONG DAY; ","")&amp;IF(AND(N(A1191)&gt;0,N(J1191)&gt;0,N(J1191)-N(A1191)&gt;N('Settings'!$B$4)),"ENTERED LATE; ","")&amp;IF(AND(N(A1191)&gt;0,K1191="",TODAY()-N(A1191)&gt;=N('Settings'!$B$5)),"NOT APPROVED; ",""),LEN(IF(N(A1191)=0,"NO DATE; ",IF(A1191&gt;TODAY(),"FUTURE DATE; ",""))&amp;IF(B1191="","NO WORKER; ",IF(COUNTIF('Workers'!$A$2:$A$61,B1191)=0,"WORKER NOT ON WORKERS SHEET; ",""))&amp;IF(C1191="","NO JOB; ",IF(COUNTIF('Jobs'!$A$2:$A$61,C1191)=0,"JOB NOT ON JOBS SHEET; ",""))&amp;IF(AND(N(G1191)=0,AND(D1191&lt;&gt;"",E1191&lt;&gt;""),N(E1191)&lt;=N(D1191)),"END BEFORE START; ",IF(N(M1191)&lt;=0,"NO HOURS; ",""))&amp;IF(AND(N(A1191)&gt;0,B1191&lt;&gt;"",COUNTIFS('Time Entries'!$A$2:$A$1500,A1191,'Time Entries'!$B$2:$B$1500,B1191,'Time Entries'!$C$2:$C$1500,C1191,'Time Entries'!$M$2:$M$1500,M1191)&gt;1),"POSSIBLE DUPLICATE; ","")&amp;IF(AND(N(A1191)&gt;0,B1191&lt;&gt;"",N('Settings'!$B$2)&gt;0,SUMIFS('Time Entries'!$M$2:$M$1500,'Time Entries'!$A$2:$A$1500,A1191,'Time Entries'!$B$2:$B$1500,B1191)&gt;N('Settings'!$B$2)),"LONG DAY; ","")&amp;IF(AND(N(A1191)&gt;0,N(J1191)&gt;0,N(J1191)-N(A1191)&gt;N('Settings'!$B$4)),"ENTERED LATE; ","")&amp;IF(AND(N(A1191)&gt;0,K1191="",TODAY()-N(A1191)&gt;=N('Settings'!$B$5)),"NOT APPROVED; ",""))-2)))</f>
        <v/>
      </c>
    </row>
    <row r="1192">
      <c r="A1192" s="6" t="n"/>
      <c r="D1192" s="7" t="n"/>
      <c r="E1192" s="7" t="n"/>
      <c r="J1192" s="6" t="n"/>
      <c r="L1192" s="8" t="n"/>
      <c r="M1192" s="9">
        <f>IF(NOT(OR(A1192&lt;&gt;"",B1192&lt;&gt;"",C1192&lt;&gt;"")),"",IF(N(G1192)&gt;0,N(G1192),IF(AND(AND(D1192&lt;&gt;"",E1192&lt;&gt;""),N(E1192)&gt;N(D1192)),ROUND((N(E1192)-N(D1192))*24-N(F1192)/60,2),"")))</f>
        <v/>
      </c>
      <c r="N1192" s="6">
        <f>IF(N(A1192)=0,"",A1192-WEEKDAY(A1192,3))</f>
        <v/>
      </c>
      <c r="O1192" s="8">
        <f>IF(NOT(OR(A1192&lt;&gt;"",B1192&lt;&gt;"",C1192&lt;&gt;"")),"",IF(IF(N(A1192)=0,"NO DATE; ",IF(A1192&gt;TODAY(),"FUTURE DATE; ",""))&amp;IF(B1192="","NO WORKER; ",IF(COUNTIF('Workers'!$A$2:$A$61,B1192)=0,"WORKER NOT ON WORKERS SHEET; ",""))&amp;IF(C1192="","NO JOB; ",IF(COUNTIF('Jobs'!$A$2:$A$61,C1192)=0,"JOB NOT ON JOBS SHEET; ",""))&amp;IF(AND(N(G1192)=0,AND(D1192&lt;&gt;"",E1192&lt;&gt;""),N(E1192)&lt;=N(D1192)),"END BEFORE START; ",IF(N(M1192)&lt;=0,"NO HOURS; ",""))&amp;IF(AND(N(A1192)&gt;0,B1192&lt;&gt;"",COUNTIFS('Time Entries'!$A$2:$A$1500,A1192,'Time Entries'!$B$2:$B$1500,B1192,'Time Entries'!$C$2:$C$1500,C1192,'Time Entries'!$M$2:$M$1500,M1192)&gt;1),"POSSIBLE DUPLICATE; ","")&amp;IF(AND(N(A1192)&gt;0,B1192&lt;&gt;"",N('Settings'!$B$2)&gt;0,SUMIFS('Time Entries'!$M$2:$M$1500,'Time Entries'!$A$2:$A$1500,A1192,'Time Entries'!$B$2:$B$1500,B1192)&gt;N('Settings'!$B$2)),"LONG DAY; ","")&amp;IF(AND(N(A1192)&gt;0,N(J1192)&gt;0,N(J1192)-N(A1192)&gt;N('Settings'!$B$4)),"ENTERED LATE; ","")&amp;IF(AND(N(A1192)&gt;0,K1192="",TODAY()-N(A1192)&gt;=N('Settings'!$B$5)),"NOT APPROVED; ","")="","",LEFT(IF(N(A1192)=0,"NO DATE; ",IF(A1192&gt;TODAY(),"FUTURE DATE; ",""))&amp;IF(B1192="","NO WORKER; ",IF(COUNTIF('Workers'!$A$2:$A$61,B1192)=0,"WORKER NOT ON WORKERS SHEET; ",""))&amp;IF(C1192="","NO JOB; ",IF(COUNTIF('Jobs'!$A$2:$A$61,C1192)=0,"JOB NOT ON JOBS SHEET; ",""))&amp;IF(AND(N(G1192)=0,AND(D1192&lt;&gt;"",E1192&lt;&gt;""),N(E1192)&lt;=N(D1192)),"END BEFORE START; ",IF(N(M1192)&lt;=0,"NO HOURS; ",""))&amp;IF(AND(N(A1192)&gt;0,B1192&lt;&gt;"",COUNTIFS('Time Entries'!$A$2:$A$1500,A1192,'Time Entries'!$B$2:$B$1500,B1192,'Time Entries'!$C$2:$C$1500,C1192,'Time Entries'!$M$2:$M$1500,M1192)&gt;1),"POSSIBLE DUPLICATE; ","")&amp;IF(AND(N(A1192)&gt;0,B1192&lt;&gt;"",N('Settings'!$B$2)&gt;0,SUMIFS('Time Entries'!$M$2:$M$1500,'Time Entries'!$A$2:$A$1500,A1192,'Time Entries'!$B$2:$B$1500,B1192)&gt;N('Settings'!$B$2)),"LONG DAY; ","")&amp;IF(AND(N(A1192)&gt;0,N(J1192)&gt;0,N(J1192)-N(A1192)&gt;N('Settings'!$B$4)),"ENTERED LATE; ","")&amp;IF(AND(N(A1192)&gt;0,K1192="",TODAY()-N(A1192)&gt;=N('Settings'!$B$5)),"NOT APPROVED; ",""),LEN(IF(N(A1192)=0,"NO DATE; ",IF(A1192&gt;TODAY(),"FUTURE DATE; ",""))&amp;IF(B1192="","NO WORKER; ",IF(COUNTIF('Workers'!$A$2:$A$61,B1192)=0,"WORKER NOT ON WORKERS SHEET; ",""))&amp;IF(C1192="","NO JOB; ",IF(COUNTIF('Jobs'!$A$2:$A$61,C1192)=0,"JOB NOT ON JOBS SHEET; ",""))&amp;IF(AND(N(G1192)=0,AND(D1192&lt;&gt;"",E1192&lt;&gt;""),N(E1192)&lt;=N(D1192)),"END BEFORE START; ",IF(N(M1192)&lt;=0,"NO HOURS; ",""))&amp;IF(AND(N(A1192)&gt;0,B1192&lt;&gt;"",COUNTIFS('Time Entries'!$A$2:$A$1500,A1192,'Time Entries'!$B$2:$B$1500,B1192,'Time Entries'!$C$2:$C$1500,C1192,'Time Entries'!$M$2:$M$1500,M1192)&gt;1),"POSSIBLE DUPLICATE; ","")&amp;IF(AND(N(A1192)&gt;0,B1192&lt;&gt;"",N('Settings'!$B$2)&gt;0,SUMIFS('Time Entries'!$M$2:$M$1500,'Time Entries'!$A$2:$A$1500,A1192,'Time Entries'!$B$2:$B$1500,B1192)&gt;N('Settings'!$B$2)),"LONG DAY; ","")&amp;IF(AND(N(A1192)&gt;0,N(J1192)&gt;0,N(J1192)-N(A1192)&gt;N('Settings'!$B$4)),"ENTERED LATE; ","")&amp;IF(AND(N(A1192)&gt;0,K1192="",TODAY()-N(A1192)&gt;=N('Settings'!$B$5)),"NOT APPROVED; ",""))-2)))</f>
        <v/>
      </c>
    </row>
    <row r="1193">
      <c r="A1193" s="6" t="n"/>
      <c r="D1193" s="7" t="n"/>
      <c r="E1193" s="7" t="n"/>
      <c r="J1193" s="6" t="n"/>
      <c r="L1193" s="8" t="n"/>
      <c r="M1193" s="9">
        <f>IF(NOT(OR(A1193&lt;&gt;"",B1193&lt;&gt;"",C1193&lt;&gt;"")),"",IF(N(G1193)&gt;0,N(G1193),IF(AND(AND(D1193&lt;&gt;"",E1193&lt;&gt;""),N(E1193)&gt;N(D1193)),ROUND((N(E1193)-N(D1193))*24-N(F1193)/60,2),"")))</f>
        <v/>
      </c>
      <c r="N1193" s="6">
        <f>IF(N(A1193)=0,"",A1193-WEEKDAY(A1193,3))</f>
        <v/>
      </c>
      <c r="O1193" s="8">
        <f>IF(NOT(OR(A1193&lt;&gt;"",B1193&lt;&gt;"",C1193&lt;&gt;"")),"",IF(IF(N(A1193)=0,"NO DATE; ",IF(A1193&gt;TODAY(),"FUTURE DATE; ",""))&amp;IF(B1193="","NO WORKER; ",IF(COUNTIF('Workers'!$A$2:$A$61,B1193)=0,"WORKER NOT ON WORKERS SHEET; ",""))&amp;IF(C1193="","NO JOB; ",IF(COUNTIF('Jobs'!$A$2:$A$61,C1193)=0,"JOB NOT ON JOBS SHEET; ",""))&amp;IF(AND(N(G1193)=0,AND(D1193&lt;&gt;"",E1193&lt;&gt;""),N(E1193)&lt;=N(D1193)),"END BEFORE START; ",IF(N(M1193)&lt;=0,"NO HOURS; ",""))&amp;IF(AND(N(A1193)&gt;0,B1193&lt;&gt;"",COUNTIFS('Time Entries'!$A$2:$A$1500,A1193,'Time Entries'!$B$2:$B$1500,B1193,'Time Entries'!$C$2:$C$1500,C1193,'Time Entries'!$M$2:$M$1500,M1193)&gt;1),"POSSIBLE DUPLICATE; ","")&amp;IF(AND(N(A1193)&gt;0,B1193&lt;&gt;"",N('Settings'!$B$2)&gt;0,SUMIFS('Time Entries'!$M$2:$M$1500,'Time Entries'!$A$2:$A$1500,A1193,'Time Entries'!$B$2:$B$1500,B1193)&gt;N('Settings'!$B$2)),"LONG DAY; ","")&amp;IF(AND(N(A1193)&gt;0,N(J1193)&gt;0,N(J1193)-N(A1193)&gt;N('Settings'!$B$4)),"ENTERED LATE; ","")&amp;IF(AND(N(A1193)&gt;0,K1193="",TODAY()-N(A1193)&gt;=N('Settings'!$B$5)),"NOT APPROVED; ","")="","",LEFT(IF(N(A1193)=0,"NO DATE; ",IF(A1193&gt;TODAY(),"FUTURE DATE; ",""))&amp;IF(B1193="","NO WORKER; ",IF(COUNTIF('Workers'!$A$2:$A$61,B1193)=0,"WORKER NOT ON WORKERS SHEET; ",""))&amp;IF(C1193="","NO JOB; ",IF(COUNTIF('Jobs'!$A$2:$A$61,C1193)=0,"JOB NOT ON JOBS SHEET; ",""))&amp;IF(AND(N(G1193)=0,AND(D1193&lt;&gt;"",E1193&lt;&gt;""),N(E1193)&lt;=N(D1193)),"END BEFORE START; ",IF(N(M1193)&lt;=0,"NO HOURS; ",""))&amp;IF(AND(N(A1193)&gt;0,B1193&lt;&gt;"",COUNTIFS('Time Entries'!$A$2:$A$1500,A1193,'Time Entries'!$B$2:$B$1500,B1193,'Time Entries'!$C$2:$C$1500,C1193,'Time Entries'!$M$2:$M$1500,M1193)&gt;1),"POSSIBLE DUPLICATE; ","")&amp;IF(AND(N(A1193)&gt;0,B1193&lt;&gt;"",N('Settings'!$B$2)&gt;0,SUMIFS('Time Entries'!$M$2:$M$1500,'Time Entries'!$A$2:$A$1500,A1193,'Time Entries'!$B$2:$B$1500,B1193)&gt;N('Settings'!$B$2)),"LONG DAY; ","")&amp;IF(AND(N(A1193)&gt;0,N(J1193)&gt;0,N(J1193)-N(A1193)&gt;N('Settings'!$B$4)),"ENTERED LATE; ","")&amp;IF(AND(N(A1193)&gt;0,K1193="",TODAY()-N(A1193)&gt;=N('Settings'!$B$5)),"NOT APPROVED; ",""),LEN(IF(N(A1193)=0,"NO DATE; ",IF(A1193&gt;TODAY(),"FUTURE DATE; ",""))&amp;IF(B1193="","NO WORKER; ",IF(COUNTIF('Workers'!$A$2:$A$61,B1193)=0,"WORKER NOT ON WORKERS SHEET; ",""))&amp;IF(C1193="","NO JOB; ",IF(COUNTIF('Jobs'!$A$2:$A$61,C1193)=0,"JOB NOT ON JOBS SHEET; ",""))&amp;IF(AND(N(G1193)=0,AND(D1193&lt;&gt;"",E1193&lt;&gt;""),N(E1193)&lt;=N(D1193)),"END BEFORE START; ",IF(N(M1193)&lt;=0,"NO HOURS; ",""))&amp;IF(AND(N(A1193)&gt;0,B1193&lt;&gt;"",COUNTIFS('Time Entries'!$A$2:$A$1500,A1193,'Time Entries'!$B$2:$B$1500,B1193,'Time Entries'!$C$2:$C$1500,C1193,'Time Entries'!$M$2:$M$1500,M1193)&gt;1),"POSSIBLE DUPLICATE; ","")&amp;IF(AND(N(A1193)&gt;0,B1193&lt;&gt;"",N('Settings'!$B$2)&gt;0,SUMIFS('Time Entries'!$M$2:$M$1500,'Time Entries'!$A$2:$A$1500,A1193,'Time Entries'!$B$2:$B$1500,B1193)&gt;N('Settings'!$B$2)),"LONG DAY; ","")&amp;IF(AND(N(A1193)&gt;0,N(J1193)&gt;0,N(J1193)-N(A1193)&gt;N('Settings'!$B$4)),"ENTERED LATE; ","")&amp;IF(AND(N(A1193)&gt;0,K1193="",TODAY()-N(A1193)&gt;=N('Settings'!$B$5)),"NOT APPROVED; ",""))-2)))</f>
        <v/>
      </c>
    </row>
    <row r="1194">
      <c r="A1194" s="6" t="n"/>
      <c r="D1194" s="7" t="n"/>
      <c r="E1194" s="7" t="n"/>
      <c r="J1194" s="6" t="n"/>
      <c r="L1194" s="8" t="n"/>
      <c r="M1194" s="9">
        <f>IF(NOT(OR(A1194&lt;&gt;"",B1194&lt;&gt;"",C1194&lt;&gt;"")),"",IF(N(G1194)&gt;0,N(G1194),IF(AND(AND(D1194&lt;&gt;"",E1194&lt;&gt;""),N(E1194)&gt;N(D1194)),ROUND((N(E1194)-N(D1194))*24-N(F1194)/60,2),"")))</f>
        <v/>
      </c>
      <c r="N1194" s="6">
        <f>IF(N(A1194)=0,"",A1194-WEEKDAY(A1194,3))</f>
        <v/>
      </c>
      <c r="O1194" s="8">
        <f>IF(NOT(OR(A1194&lt;&gt;"",B1194&lt;&gt;"",C1194&lt;&gt;"")),"",IF(IF(N(A1194)=0,"NO DATE; ",IF(A1194&gt;TODAY(),"FUTURE DATE; ",""))&amp;IF(B1194="","NO WORKER; ",IF(COUNTIF('Workers'!$A$2:$A$61,B1194)=0,"WORKER NOT ON WORKERS SHEET; ",""))&amp;IF(C1194="","NO JOB; ",IF(COUNTIF('Jobs'!$A$2:$A$61,C1194)=0,"JOB NOT ON JOBS SHEET; ",""))&amp;IF(AND(N(G1194)=0,AND(D1194&lt;&gt;"",E1194&lt;&gt;""),N(E1194)&lt;=N(D1194)),"END BEFORE START; ",IF(N(M1194)&lt;=0,"NO HOURS; ",""))&amp;IF(AND(N(A1194)&gt;0,B1194&lt;&gt;"",COUNTIFS('Time Entries'!$A$2:$A$1500,A1194,'Time Entries'!$B$2:$B$1500,B1194,'Time Entries'!$C$2:$C$1500,C1194,'Time Entries'!$M$2:$M$1500,M1194)&gt;1),"POSSIBLE DUPLICATE; ","")&amp;IF(AND(N(A1194)&gt;0,B1194&lt;&gt;"",N('Settings'!$B$2)&gt;0,SUMIFS('Time Entries'!$M$2:$M$1500,'Time Entries'!$A$2:$A$1500,A1194,'Time Entries'!$B$2:$B$1500,B1194)&gt;N('Settings'!$B$2)),"LONG DAY; ","")&amp;IF(AND(N(A1194)&gt;0,N(J1194)&gt;0,N(J1194)-N(A1194)&gt;N('Settings'!$B$4)),"ENTERED LATE; ","")&amp;IF(AND(N(A1194)&gt;0,K1194="",TODAY()-N(A1194)&gt;=N('Settings'!$B$5)),"NOT APPROVED; ","")="","",LEFT(IF(N(A1194)=0,"NO DATE; ",IF(A1194&gt;TODAY(),"FUTURE DATE; ",""))&amp;IF(B1194="","NO WORKER; ",IF(COUNTIF('Workers'!$A$2:$A$61,B1194)=0,"WORKER NOT ON WORKERS SHEET; ",""))&amp;IF(C1194="","NO JOB; ",IF(COUNTIF('Jobs'!$A$2:$A$61,C1194)=0,"JOB NOT ON JOBS SHEET; ",""))&amp;IF(AND(N(G1194)=0,AND(D1194&lt;&gt;"",E1194&lt;&gt;""),N(E1194)&lt;=N(D1194)),"END BEFORE START; ",IF(N(M1194)&lt;=0,"NO HOURS; ",""))&amp;IF(AND(N(A1194)&gt;0,B1194&lt;&gt;"",COUNTIFS('Time Entries'!$A$2:$A$1500,A1194,'Time Entries'!$B$2:$B$1500,B1194,'Time Entries'!$C$2:$C$1500,C1194,'Time Entries'!$M$2:$M$1500,M1194)&gt;1),"POSSIBLE DUPLICATE; ","")&amp;IF(AND(N(A1194)&gt;0,B1194&lt;&gt;"",N('Settings'!$B$2)&gt;0,SUMIFS('Time Entries'!$M$2:$M$1500,'Time Entries'!$A$2:$A$1500,A1194,'Time Entries'!$B$2:$B$1500,B1194)&gt;N('Settings'!$B$2)),"LONG DAY; ","")&amp;IF(AND(N(A1194)&gt;0,N(J1194)&gt;0,N(J1194)-N(A1194)&gt;N('Settings'!$B$4)),"ENTERED LATE; ","")&amp;IF(AND(N(A1194)&gt;0,K1194="",TODAY()-N(A1194)&gt;=N('Settings'!$B$5)),"NOT APPROVED; ",""),LEN(IF(N(A1194)=0,"NO DATE; ",IF(A1194&gt;TODAY(),"FUTURE DATE; ",""))&amp;IF(B1194="","NO WORKER; ",IF(COUNTIF('Workers'!$A$2:$A$61,B1194)=0,"WORKER NOT ON WORKERS SHEET; ",""))&amp;IF(C1194="","NO JOB; ",IF(COUNTIF('Jobs'!$A$2:$A$61,C1194)=0,"JOB NOT ON JOBS SHEET; ",""))&amp;IF(AND(N(G1194)=0,AND(D1194&lt;&gt;"",E1194&lt;&gt;""),N(E1194)&lt;=N(D1194)),"END BEFORE START; ",IF(N(M1194)&lt;=0,"NO HOURS; ",""))&amp;IF(AND(N(A1194)&gt;0,B1194&lt;&gt;"",COUNTIFS('Time Entries'!$A$2:$A$1500,A1194,'Time Entries'!$B$2:$B$1500,B1194,'Time Entries'!$C$2:$C$1500,C1194,'Time Entries'!$M$2:$M$1500,M1194)&gt;1),"POSSIBLE DUPLICATE; ","")&amp;IF(AND(N(A1194)&gt;0,B1194&lt;&gt;"",N('Settings'!$B$2)&gt;0,SUMIFS('Time Entries'!$M$2:$M$1500,'Time Entries'!$A$2:$A$1500,A1194,'Time Entries'!$B$2:$B$1500,B1194)&gt;N('Settings'!$B$2)),"LONG DAY; ","")&amp;IF(AND(N(A1194)&gt;0,N(J1194)&gt;0,N(J1194)-N(A1194)&gt;N('Settings'!$B$4)),"ENTERED LATE; ","")&amp;IF(AND(N(A1194)&gt;0,K1194="",TODAY()-N(A1194)&gt;=N('Settings'!$B$5)),"NOT APPROVED; ",""))-2)))</f>
        <v/>
      </c>
    </row>
    <row r="1195">
      <c r="A1195" s="6" t="n"/>
      <c r="D1195" s="7" t="n"/>
      <c r="E1195" s="7" t="n"/>
      <c r="J1195" s="6" t="n"/>
      <c r="L1195" s="8" t="n"/>
      <c r="M1195" s="9">
        <f>IF(NOT(OR(A1195&lt;&gt;"",B1195&lt;&gt;"",C1195&lt;&gt;"")),"",IF(N(G1195)&gt;0,N(G1195),IF(AND(AND(D1195&lt;&gt;"",E1195&lt;&gt;""),N(E1195)&gt;N(D1195)),ROUND((N(E1195)-N(D1195))*24-N(F1195)/60,2),"")))</f>
        <v/>
      </c>
      <c r="N1195" s="6">
        <f>IF(N(A1195)=0,"",A1195-WEEKDAY(A1195,3))</f>
        <v/>
      </c>
      <c r="O1195" s="8">
        <f>IF(NOT(OR(A1195&lt;&gt;"",B1195&lt;&gt;"",C1195&lt;&gt;"")),"",IF(IF(N(A1195)=0,"NO DATE; ",IF(A1195&gt;TODAY(),"FUTURE DATE; ",""))&amp;IF(B1195="","NO WORKER; ",IF(COUNTIF('Workers'!$A$2:$A$61,B1195)=0,"WORKER NOT ON WORKERS SHEET; ",""))&amp;IF(C1195="","NO JOB; ",IF(COUNTIF('Jobs'!$A$2:$A$61,C1195)=0,"JOB NOT ON JOBS SHEET; ",""))&amp;IF(AND(N(G1195)=0,AND(D1195&lt;&gt;"",E1195&lt;&gt;""),N(E1195)&lt;=N(D1195)),"END BEFORE START; ",IF(N(M1195)&lt;=0,"NO HOURS; ",""))&amp;IF(AND(N(A1195)&gt;0,B1195&lt;&gt;"",COUNTIFS('Time Entries'!$A$2:$A$1500,A1195,'Time Entries'!$B$2:$B$1500,B1195,'Time Entries'!$C$2:$C$1500,C1195,'Time Entries'!$M$2:$M$1500,M1195)&gt;1),"POSSIBLE DUPLICATE; ","")&amp;IF(AND(N(A1195)&gt;0,B1195&lt;&gt;"",N('Settings'!$B$2)&gt;0,SUMIFS('Time Entries'!$M$2:$M$1500,'Time Entries'!$A$2:$A$1500,A1195,'Time Entries'!$B$2:$B$1500,B1195)&gt;N('Settings'!$B$2)),"LONG DAY; ","")&amp;IF(AND(N(A1195)&gt;0,N(J1195)&gt;0,N(J1195)-N(A1195)&gt;N('Settings'!$B$4)),"ENTERED LATE; ","")&amp;IF(AND(N(A1195)&gt;0,K1195="",TODAY()-N(A1195)&gt;=N('Settings'!$B$5)),"NOT APPROVED; ","")="","",LEFT(IF(N(A1195)=0,"NO DATE; ",IF(A1195&gt;TODAY(),"FUTURE DATE; ",""))&amp;IF(B1195="","NO WORKER; ",IF(COUNTIF('Workers'!$A$2:$A$61,B1195)=0,"WORKER NOT ON WORKERS SHEET; ",""))&amp;IF(C1195="","NO JOB; ",IF(COUNTIF('Jobs'!$A$2:$A$61,C1195)=0,"JOB NOT ON JOBS SHEET; ",""))&amp;IF(AND(N(G1195)=0,AND(D1195&lt;&gt;"",E1195&lt;&gt;""),N(E1195)&lt;=N(D1195)),"END BEFORE START; ",IF(N(M1195)&lt;=0,"NO HOURS; ",""))&amp;IF(AND(N(A1195)&gt;0,B1195&lt;&gt;"",COUNTIFS('Time Entries'!$A$2:$A$1500,A1195,'Time Entries'!$B$2:$B$1500,B1195,'Time Entries'!$C$2:$C$1500,C1195,'Time Entries'!$M$2:$M$1500,M1195)&gt;1),"POSSIBLE DUPLICATE; ","")&amp;IF(AND(N(A1195)&gt;0,B1195&lt;&gt;"",N('Settings'!$B$2)&gt;0,SUMIFS('Time Entries'!$M$2:$M$1500,'Time Entries'!$A$2:$A$1500,A1195,'Time Entries'!$B$2:$B$1500,B1195)&gt;N('Settings'!$B$2)),"LONG DAY; ","")&amp;IF(AND(N(A1195)&gt;0,N(J1195)&gt;0,N(J1195)-N(A1195)&gt;N('Settings'!$B$4)),"ENTERED LATE; ","")&amp;IF(AND(N(A1195)&gt;0,K1195="",TODAY()-N(A1195)&gt;=N('Settings'!$B$5)),"NOT APPROVED; ",""),LEN(IF(N(A1195)=0,"NO DATE; ",IF(A1195&gt;TODAY(),"FUTURE DATE; ",""))&amp;IF(B1195="","NO WORKER; ",IF(COUNTIF('Workers'!$A$2:$A$61,B1195)=0,"WORKER NOT ON WORKERS SHEET; ",""))&amp;IF(C1195="","NO JOB; ",IF(COUNTIF('Jobs'!$A$2:$A$61,C1195)=0,"JOB NOT ON JOBS SHEET; ",""))&amp;IF(AND(N(G1195)=0,AND(D1195&lt;&gt;"",E1195&lt;&gt;""),N(E1195)&lt;=N(D1195)),"END BEFORE START; ",IF(N(M1195)&lt;=0,"NO HOURS; ",""))&amp;IF(AND(N(A1195)&gt;0,B1195&lt;&gt;"",COUNTIFS('Time Entries'!$A$2:$A$1500,A1195,'Time Entries'!$B$2:$B$1500,B1195,'Time Entries'!$C$2:$C$1500,C1195,'Time Entries'!$M$2:$M$1500,M1195)&gt;1),"POSSIBLE DUPLICATE; ","")&amp;IF(AND(N(A1195)&gt;0,B1195&lt;&gt;"",N('Settings'!$B$2)&gt;0,SUMIFS('Time Entries'!$M$2:$M$1500,'Time Entries'!$A$2:$A$1500,A1195,'Time Entries'!$B$2:$B$1500,B1195)&gt;N('Settings'!$B$2)),"LONG DAY; ","")&amp;IF(AND(N(A1195)&gt;0,N(J1195)&gt;0,N(J1195)-N(A1195)&gt;N('Settings'!$B$4)),"ENTERED LATE; ","")&amp;IF(AND(N(A1195)&gt;0,K1195="",TODAY()-N(A1195)&gt;=N('Settings'!$B$5)),"NOT APPROVED; ",""))-2)))</f>
        <v/>
      </c>
    </row>
    <row r="1196">
      <c r="A1196" s="6" t="n"/>
      <c r="D1196" s="7" t="n"/>
      <c r="E1196" s="7" t="n"/>
      <c r="J1196" s="6" t="n"/>
      <c r="L1196" s="8" t="n"/>
      <c r="M1196" s="9">
        <f>IF(NOT(OR(A1196&lt;&gt;"",B1196&lt;&gt;"",C1196&lt;&gt;"")),"",IF(N(G1196)&gt;0,N(G1196),IF(AND(AND(D1196&lt;&gt;"",E1196&lt;&gt;""),N(E1196)&gt;N(D1196)),ROUND((N(E1196)-N(D1196))*24-N(F1196)/60,2),"")))</f>
        <v/>
      </c>
      <c r="N1196" s="6">
        <f>IF(N(A1196)=0,"",A1196-WEEKDAY(A1196,3))</f>
        <v/>
      </c>
      <c r="O1196" s="8">
        <f>IF(NOT(OR(A1196&lt;&gt;"",B1196&lt;&gt;"",C1196&lt;&gt;"")),"",IF(IF(N(A1196)=0,"NO DATE; ",IF(A1196&gt;TODAY(),"FUTURE DATE; ",""))&amp;IF(B1196="","NO WORKER; ",IF(COUNTIF('Workers'!$A$2:$A$61,B1196)=0,"WORKER NOT ON WORKERS SHEET; ",""))&amp;IF(C1196="","NO JOB; ",IF(COUNTIF('Jobs'!$A$2:$A$61,C1196)=0,"JOB NOT ON JOBS SHEET; ",""))&amp;IF(AND(N(G1196)=0,AND(D1196&lt;&gt;"",E1196&lt;&gt;""),N(E1196)&lt;=N(D1196)),"END BEFORE START; ",IF(N(M1196)&lt;=0,"NO HOURS; ",""))&amp;IF(AND(N(A1196)&gt;0,B1196&lt;&gt;"",COUNTIFS('Time Entries'!$A$2:$A$1500,A1196,'Time Entries'!$B$2:$B$1500,B1196,'Time Entries'!$C$2:$C$1500,C1196,'Time Entries'!$M$2:$M$1500,M1196)&gt;1),"POSSIBLE DUPLICATE; ","")&amp;IF(AND(N(A1196)&gt;0,B1196&lt;&gt;"",N('Settings'!$B$2)&gt;0,SUMIFS('Time Entries'!$M$2:$M$1500,'Time Entries'!$A$2:$A$1500,A1196,'Time Entries'!$B$2:$B$1500,B1196)&gt;N('Settings'!$B$2)),"LONG DAY; ","")&amp;IF(AND(N(A1196)&gt;0,N(J1196)&gt;0,N(J1196)-N(A1196)&gt;N('Settings'!$B$4)),"ENTERED LATE; ","")&amp;IF(AND(N(A1196)&gt;0,K1196="",TODAY()-N(A1196)&gt;=N('Settings'!$B$5)),"NOT APPROVED; ","")="","",LEFT(IF(N(A1196)=0,"NO DATE; ",IF(A1196&gt;TODAY(),"FUTURE DATE; ",""))&amp;IF(B1196="","NO WORKER; ",IF(COUNTIF('Workers'!$A$2:$A$61,B1196)=0,"WORKER NOT ON WORKERS SHEET; ",""))&amp;IF(C1196="","NO JOB; ",IF(COUNTIF('Jobs'!$A$2:$A$61,C1196)=0,"JOB NOT ON JOBS SHEET; ",""))&amp;IF(AND(N(G1196)=0,AND(D1196&lt;&gt;"",E1196&lt;&gt;""),N(E1196)&lt;=N(D1196)),"END BEFORE START; ",IF(N(M1196)&lt;=0,"NO HOURS; ",""))&amp;IF(AND(N(A1196)&gt;0,B1196&lt;&gt;"",COUNTIFS('Time Entries'!$A$2:$A$1500,A1196,'Time Entries'!$B$2:$B$1500,B1196,'Time Entries'!$C$2:$C$1500,C1196,'Time Entries'!$M$2:$M$1500,M1196)&gt;1),"POSSIBLE DUPLICATE; ","")&amp;IF(AND(N(A1196)&gt;0,B1196&lt;&gt;"",N('Settings'!$B$2)&gt;0,SUMIFS('Time Entries'!$M$2:$M$1500,'Time Entries'!$A$2:$A$1500,A1196,'Time Entries'!$B$2:$B$1500,B1196)&gt;N('Settings'!$B$2)),"LONG DAY; ","")&amp;IF(AND(N(A1196)&gt;0,N(J1196)&gt;0,N(J1196)-N(A1196)&gt;N('Settings'!$B$4)),"ENTERED LATE; ","")&amp;IF(AND(N(A1196)&gt;0,K1196="",TODAY()-N(A1196)&gt;=N('Settings'!$B$5)),"NOT APPROVED; ",""),LEN(IF(N(A1196)=0,"NO DATE; ",IF(A1196&gt;TODAY(),"FUTURE DATE; ",""))&amp;IF(B1196="","NO WORKER; ",IF(COUNTIF('Workers'!$A$2:$A$61,B1196)=0,"WORKER NOT ON WORKERS SHEET; ",""))&amp;IF(C1196="","NO JOB; ",IF(COUNTIF('Jobs'!$A$2:$A$61,C1196)=0,"JOB NOT ON JOBS SHEET; ",""))&amp;IF(AND(N(G1196)=0,AND(D1196&lt;&gt;"",E1196&lt;&gt;""),N(E1196)&lt;=N(D1196)),"END BEFORE START; ",IF(N(M1196)&lt;=0,"NO HOURS; ",""))&amp;IF(AND(N(A1196)&gt;0,B1196&lt;&gt;"",COUNTIFS('Time Entries'!$A$2:$A$1500,A1196,'Time Entries'!$B$2:$B$1500,B1196,'Time Entries'!$C$2:$C$1500,C1196,'Time Entries'!$M$2:$M$1500,M1196)&gt;1),"POSSIBLE DUPLICATE; ","")&amp;IF(AND(N(A1196)&gt;0,B1196&lt;&gt;"",N('Settings'!$B$2)&gt;0,SUMIFS('Time Entries'!$M$2:$M$1500,'Time Entries'!$A$2:$A$1500,A1196,'Time Entries'!$B$2:$B$1500,B1196)&gt;N('Settings'!$B$2)),"LONG DAY; ","")&amp;IF(AND(N(A1196)&gt;0,N(J1196)&gt;0,N(J1196)-N(A1196)&gt;N('Settings'!$B$4)),"ENTERED LATE; ","")&amp;IF(AND(N(A1196)&gt;0,K1196="",TODAY()-N(A1196)&gt;=N('Settings'!$B$5)),"NOT APPROVED; ",""))-2)))</f>
        <v/>
      </c>
    </row>
    <row r="1197">
      <c r="A1197" s="6" t="n"/>
      <c r="D1197" s="7" t="n"/>
      <c r="E1197" s="7" t="n"/>
      <c r="J1197" s="6" t="n"/>
      <c r="L1197" s="8" t="n"/>
      <c r="M1197" s="9">
        <f>IF(NOT(OR(A1197&lt;&gt;"",B1197&lt;&gt;"",C1197&lt;&gt;"")),"",IF(N(G1197)&gt;0,N(G1197),IF(AND(AND(D1197&lt;&gt;"",E1197&lt;&gt;""),N(E1197)&gt;N(D1197)),ROUND((N(E1197)-N(D1197))*24-N(F1197)/60,2),"")))</f>
        <v/>
      </c>
      <c r="N1197" s="6">
        <f>IF(N(A1197)=0,"",A1197-WEEKDAY(A1197,3))</f>
        <v/>
      </c>
      <c r="O1197" s="8">
        <f>IF(NOT(OR(A1197&lt;&gt;"",B1197&lt;&gt;"",C1197&lt;&gt;"")),"",IF(IF(N(A1197)=0,"NO DATE; ",IF(A1197&gt;TODAY(),"FUTURE DATE; ",""))&amp;IF(B1197="","NO WORKER; ",IF(COUNTIF('Workers'!$A$2:$A$61,B1197)=0,"WORKER NOT ON WORKERS SHEET; ",""))&amp;IF(C1197="","NO JOB; ",IF(COUNTIF('Jobs'!$A$2:$A$61,C1197)=0,"JOB NOT ON JOBS SHEET; ",""))&amp;IF(AND(N(G1197)=0,AND(D1197&lt;&gt;"",E1197&lt;&gt;""),N(E1197)&lt;=N(D1197)),"END BEFORE START; ",IF(N(M1197)&lt;=0,"NO HOURS; ",""))&amp;IF(AND(N(A1197)&gt;0,B1197&lt;&gt;"",COUNTIFS('Time Entries'!$A$2:$A$1500,A1197,'Time Entries'!$B$2:$B$1500,B1197,'Time Entries'!$C$2:$C$1500,C1197,'Time Entries'!$M$2:$M$1500,M1197)&gt;1),"POSSIBLE DUPLICATE; ","")&amp;IF(AND(N(A1197)&gt;0,B1197&lt;&gt;"",N('Settings'!$B$2)&gt;0,SUMIFS('Time Entries'!$M$2:$M$1500,'Time Entries'!$A$2:$A$1500,A1197,'Time Entries'!$B$2:$B$1500,B1197)&gt;N('Settings'!$B$2)),"LONG DAY; ","")&amp;IF(AND(N(A1197)&gt;0,N(J1197)&gt;0,N(J1197)-N(A1197)&gt;N('Settings'!$B$4)),"ENTERED LATE; ","")&amp;IF(AND(N(A1197)&gt;0,K1197="",TODAY()-N(A1197)&gt;=N('Settings'!$B$5)),"NOT APPROVED; ","")="","",LEFT(IF(N(A1197)=0,"NO DATE; ",IF(A1197&gt;TODAY(),"FUTURE DATE; ",""))&amp;IF(B1197="","NO WORKER; ",IF(COUNTIF('Workers'!$A$2:$A$61,B1197)=0,"WORKER NOT ON WORKERS SHEET; ",""))&amp;IF(C1197="","NO JOB; ",IF(COUNTIF('Jobs'!$A$2:$A$61,C1197)=0,"JOB NOT ON JOBS SHEET; ",""))&amp;IF(AND(N(G1197)=0,AND(D1197&lt;&gt;"",E1197&lt;&gt;""),N(E1197)&lt;=N(D1197)),"END BEFORE START; ",IF(N(M1197)&lt;=0,"NO HOURS; ",""))&amp;IF(AND(N(A1197)&gt;0,B1197&lt;&gt;"",COUNTIFS('Time Entries'!$A$2:$A$1500,A1197,'Time Entries'!$B$2:$B$1500,B1197,'Time Entries'!$C$2:$C$1500,C1197,'Time Entries'!$M$2:$M$1500,M1197)&gt;1),"POSSIBLE DUPLICATE; ","")&amp;IF(AND(N(A1197)&gt;0,B1197&lt;&gt;"",N('Settings'!$B$2)&gt;0,SUMIFS('Time Entries'!$M$2:$M$1500,'Time Entries'!$A$2:$A$1500,A1197,'Time Entries'!$B$2:$B$1500,B1197)&gt;N('Settings'!$B$2)),"LONG DAY; ","")&amp;IF(AND(N(A1197)&gt;0,N(J1197)&gt;0,N(J1197)-N(A1197)&gt;N('Settings'!$B$4)),"ENTERED LATE; ","")&amp;IF(AND(N(A1197)&gt;0,K1197="",TODAY()-N(A1197)&gt;=N('Settings'!$B$5)),"NOT APPROVED; ",""),LEN(IF(N(A1197)=0,"NO DATE; ",IF(A1197&gt;TODAY(),"FUTURE DATE; ",""))&amp;IF(B1197="","NO WORKER; ",IF(COUNTIF('Workers'!$A$2:$A$61,B1197)=0,"WORKER NOT ON WORKERS SHEET; ",""))&amp;IF(C1197="","NO JOB; ",IF(COUNTIF('Jobs'!$A$2:$A$61,C1197)=0,"JOB NOT ON JOBS SHEET; ",""))&amp;IF(AND(N(G1197)=0,AND(D1197&lt;&gt;"",E1197&lt;&gt;""),N(E1197)&lt;=N(D1197)),"END BEFORE START; ",IF(N(M1197)&lt;=0,"NO HOURS; ",""))&amp;IF(AND(N(A1197)&gt;0,B1197&lt;&gt;"",COUNTIFS('Time Entries'!$A$2:$A$1500,A1197,'Time Entries'!$B$2:$B$1500,B1197,'Time Entries'!$C$2:$C$1500,C1197,'Time Entries'!$M$2:$M$1500,M1197)&gt;1),"POSSIBLE DUPLICATE; ","")&amp;IF(AND(N(A1197)&gt;0,B1197&lt;&gt;"",N('Settings'!$B$2)&gt;0,SUMIFS('Time Entries'!$M$2:$M$1500,'Time Entries'!$A$2:$A$1500,A1197,'Time Entries'!$B$2:$B$1500,B1197)&gt;N('Settings'!$B$2)),"LONG DAY; ","")&amp;IF(AND(N(A1197)&gt;0,N(J1197)&gt;0,N(J1197)-N(A1197)&gt;N('Settings'!$B$4)),"ENTERED LATE; ","")&amp;IF(AND(N(A1197)&gt;0,K1197="",TODAY()-N(A1197)&gt;=N('Settings'!$B$5)),"NOT APPROVED; ",""))-2)))</f>
        <v/>
      </c>
    </row>
    <row r="1198">
      <c r="A1198" s="6" t="n"/>
      <c r="D1198" s="7" t="n"/>
      <c r="E1198" s="7" t="n"/>
      <c r="J1198" s="6" t="n"/>
      <c r="L1198" s="8" t="n"/>
      <c r="M1198" s="9">
        <f>IF(NOT(OR(A1198&lt;&gt;"",B1198&lt;&gt;"",C1198&lt;&gt;"")),"",IF(N(G1198)&gt;0,N(G1198),IF(AND(AND(D1198&lt;&gt;"",E1198&lt;&gt;""),N(E1198)&gt;N(D1198)),ROUND((N(E1198)-N(D1198))*24-N(F1198)/60,2),"")))</f>
        <v/>
      </c>
      <c r="N1198" s="6">
        <f>IF(N(A1198)=0,"",A1198-WEEKDAY(A1198,3))</f>
        <v/>
      </c>
      <c r="O1198" s="8">
        <f>IF(NOT(OR(A1198&lt;&gt;"",B1198&lt;&gt;"",C1198&lt;&gt;"")),"",IF(IF(N(A1198)=0,"NO DATE; ",IF(A1198&gt;TODAY(),"FUTURE DATE; ",""))&amp;IF(B1198="","NO WORKER; ",IF(COUNTIF('Workers'!$A$2:$A$61,B1198)=0,"WORKER NOT ON WORKERS SHEET; ",""))&amp;IF(C1198="","NO JOB; ",IF(COUNTIF('Jobs'!$A$2:$A$61,C1198)=0,"JOB NOT ON JOBS SHEET; ",""))&amp;IF(AND(N(G1198)=0,AND(D1198&lt;&gt;"",E1198&lt;&gt;""),N(E1198)&lt;=N(D1198)),"END BEFORE START; ",IF(N(M1198)&lt;=0,"NO HOURS; ",""))&amp;IF(AND(N(A1198)&gt;0,B1198&lt;&gt;"",COUNTIFS('Time Entries'!$A$2:$A$1500,A1198,'Time Entries'!$B$2:$B$1500,B1198,'Time Entries'!$C$2:$C$1500,C1198,'Time Entries'!$M$2:$M$1500,M1198)&gt;1),"POSSIBLE DUPLICATE; ","")&amp;IF(AND(N(A1198)&gt;0,B1198&lt;&gt;"",N('Settings'!$B$2)&gt;0,SUMIFS('Time Entries'!$M$2:$M$1500,'Time Entries'!$A$2:$A$1500,A1198,'Time Entries'!$B$2:$B$1500,B1198)&gt;N('Settings'!$B$2)),"LONG DAY; ","")&amp;IF(AND(N(A1198)&gt;0,N(J1198)&gt;0,N(J1198)-N(A1198)&gt;N('Settings'!$B$4)),"ENTERED LATE; ","")&amp;IF(AND(N(A1198)&gt;0,K1198="",TODAY()-N(A1198)&gt;=N('Settings'!$B$5)),"NOT APPROVED; ","")="","",LEFT(IF(N(A1198)=0,"NO DATE; ",IF(A1198&gt;TODAY(),"FUTURE DATE; ",""))&amp;IF(B1198="","NO WORKER; ",IF(COUNTIF('Workers'!$A$2:$A$61,B1198)=0,"WORKER NOT ON WORKERS SHEET; ",""))&amp;IF(C1198="","NO JOB; ",IF(COUNTIF('Jobs'!$A$2:$A$61,C1198)=0,"JOB NOT ON JOBS SHEET; ",""))&amp;IF(AND(N(G1198)=0,AND(D1198&lt;&gt;"",E1198&lt;&gt;""),N(E1198)&lt;=N(D1198)),"END BEFORE START; ",IF(N(M1198)&lt;=0,"NO HOURS; ",""))&amp;IF(AND(N(A1198)&gt;0,B1198&lt;&gt;"",COUNTIFS('Time Entries'!$A$2:$A$1500,A1198,'Time Entries'!$B$2:$B$1500,B1198,'Time Entries'!$C$2:$C$1500,C1198,'Time Entries'!$M$2:$M$1500,M1198)&gt;1),"POSSIBLE DUPLICATE; ","")&amp;IF(AND(N(A1198)&gt;0,B1198&lt;&gt;"",N('Settings'!$B$2)&gt;0,SUMIFS('Time Entries'!$M$2:$M$1500,'Time Entries'!$A$2:$A$1500,A1198,'Time Entries'!$B$2:$B$1500,B1198)&gt;N('Settings'!$B$2)),"LONG DAY; ","")&amp;IF(AND(N(A1198)&gt;0,N(J1198)&gt;0,N(J1198)-N(A1198)&gt;N('Settings'!$B$4)),"ENTERED LATE; ","")&amp;IF(AND(N(A1198)&gt;0,K1198="",TODAY()-N(A1198)&gt;=N('Settings'!$B$5)),"NOT APPROVED; ",""),LEN(IF(N(A1198)=0,"NO DATE; ",IF(A1198&gt;TODAY(),"FUTURE DATE; ",""))&amp;IF(B1198="","NO WORKER; ",IF(COUNTIF('Workers'!$A$2:$A$61,B1198)=0,"WORKER NOT ON WORKERS SHEET; ",""))&amp;IF(C1198="","NO JOB; ",IF(COUNTIF('Jobs'!$A$2:$A$61,C1198)=0,"JOB NOT ON JOBS SHEET; ",""))&amp;IF(AND(N(G1198)=0,AND(D1198&lt;&gt;"",E1198&lt;&gt;""),N(E1198)&lt;=N(D1198)),"END BEFORE START; ",IF(N(M1198)&lt;=0,"NO HOURS; ",""))&amp;IF(AND(N(A1198)&gt;0,B1198&lt;&gt;"",COUNTIFS('Time Entries'!$A$2:$A$1500,A1198,'Time Entries'!$B$2:$B$1500,B1198,'Time Entries'!$C$2:$C$1500,C1198,'Time Entries'!$M$2:$M$1500,M1198)&gt;1),"POSSIBLE DUPLICATE; ","")&amp;IF(AND(N(A1198)&gt;0,B1198&lt;&gt;"",N('Settings'!$B$2)&gt;0,SUMIFS('Time Entries'!$M$2:$M$1500,'Time Entries'!$A$2:$A$1500,A1198,'Time Entries'!$B$2:$B$1500,B1198)&gt;N('Settings'!$B$2)),"LONG DAY; ","")&amp;IF(AND(N(A1198)&gt;0,N(J1198)&gt;0,N(J1198)-N(A1198)&gt;N('Settings'!$B$4)),"ENTERED LATE; ","")&amp;IF(AND(N(A1198)&gt;0,K1198="",TODAY()-N(A1198)&gt;=N('Settings'!$B$5)),"NOT APPROVED; ",""))-2)))</f>
        <v/>
      </c>
    </row>
    <row r="1199">
      <c r="A1199" s="6" t="n"/>
      <c r="D1199" s="7" t="n"/>
      <c r="E1199" s="7" t="n"/>
      <c r="J1199" s="6" t="n"/>
      <c r="L1199" s="8" t="n"/>
      <c r="M1199" s="9">
        <f>IF(NOT(OR(A1199&lt;&gt;"",B1199&lt;&gt;"",C1199&lt;&gt;"")),"",IF(N(G1199)&gt;0,N(G1199),IF(AND(AND(D1199&lt;&gt;"",E1199&lt;&gt;""),N(E1199)&gt;N(D1199)),ROUND((N(E1199)-N(D1199))*24-N(F1199)/60,2),"")))</f>
        <v/>
      </c>
      <c r="N1199" s="6">
        <f>IF(N(A1199)=0,"",A1199-WEEKDAY(A1199,3))</f>
        <v/>
      </c>
      <c r="O1199" s="8">
        <f>IF(NOT(OR(A1199&lt;&gt;"",B1199&lt;&gt;"",C1199&lt;&gt;"")),"",IF(IF(N(A1199)=0,"NO DATE; ",IF(A1199&gt;TODAY(),"FUTURE DATE; ",""))&amp;IF(B1199="","NO WORKER; ",IF(COUNTIF('Workers'!$A$2:$A$61,B1199)=0,"WORKER NOT ON WORKERS SHEET; ",""))&amp;IF(C1199="","NO JOB; ",IF(COUNTIF('Jobs'!$A$2:$A$61,C1199)=0,"JOB NOT ON JOBS SHEET; ",""))&amp;IF(AND(N(G1199)=0,AND(D1199&lt;&gt;"",E1199&lt;&gt;""),N(E1199)&lt;=N(D1199)),"END BEFORE START; ",IF(N(M1199)&lt;=0,"NO HOURS; ",""))&amp;IF(AND(N(A1199)&gt;0,B1199&lt;&gt;"",COUNTIFS('Time Entries'!$A$2:$A$1500,A1199,'Time Entries'!$B$2:$B$1500,B1199,'Time Entries'!$C$2:$C$1500,C1199,'Time Entries'!$M$2:$M$1500,M1199)&gt;1),"POSSIBLE DUPLICATE; ","")&amp;IF(AND(N(A1199)&gt;0,B1199&lt;&gt;"",N('Settings'!$B$2)&gt;0,SUMIFS('Time Entries'!$M$2:$M$1500,'Time Entries'!$A$2:$A$1500,A1199,'Time Entries'!$B$2:$B$1500,B1199)&gt;N('Settings'!$B$2)),"LONG DAY; ","")&amp;IF(AND(N(A1199)&gt;0,N(J1199)&gt;0,N(J1199)-N(A1199)&gt;N('Settings'!$B$4)),"ENTERED LATE; ","")&amp;IF(AND(N(A1199)&gt;0,K1199="",TODAY()-N(A1199)&gt;=N('Settings'!$B$5)),"NOT APPROVED; ","")="","",LEFT(IF(N(A1199)=0,"NO DATE; ",IF(A1199&gt;TODAY(),"FUTURE DATE; ",""))&amp;IF(B1199="","NO WORKER; ",IF(COUNTIF('Workers'!$A$2:$A$61,B1199)=0,"WORKER NOT ON WORKERS SHEET; ",""))&amp;IF(C1199="","NO JOB; ",IF(COUNTIF('Jobs'!$A$2:$A$61,C1199)=0,"JOB NOT ON JOBS SHEET; ",""))&amp;IF(AND(N(G1199)=0,AND(D1199&lt;&gt;"",E1199&lt;&gt;""),N(E1199)&lt;=N(D1199)),"END BEFORE START; ",IF(N(M1199)&lt;=0,"NO HOURS; ",""))&amp;IF(AND(N(A1199)&gt;0,B1199&lt;&gt;"",COUNTIFS('Time Entries'!$A$2:$A$1500,A1199,'Time Entries'!$B$2:$B$1500,B1199,'Time Entries'!$C$2:$C$1500,C1199,'Time Entries'!$M$2:$M$1500,M1199)&gt;1),"POSSIBLE DUPLICATE; ","")&amp;IF(AND(N(A1199)&gt;0,B1199&lt;&gt;"",N('Settings'!$B$2)&gt;0,SUMIFS('Time Entries'!$M$2:$M$1500,'Time Entries'!$A$2:$A$1500,A1199,'Time Entries'!$B$2:$B$1500,B1199)&gt;N('Settings'!$B$2)),"LONG DAY; ","")&amp;IF(AND(N(A1199)&gt;0,N(J1199)&gt;0,N(J1199)-N(A1199)&gt;N('Settings'!$B$4)),"ENTERED LATE; ","")&amp;IF(AND(N(A1199)&gt;0,K1199="",TODAY()-N(A1199)&gt;=N('Settings'!$B$5)),"NOT APPROVED; ",""),LEN(IF(N(A1199)=0,"NO DATE; ",IF(A1199&gt;TODAY(),"FUTURE DATE; ",""))&amp;IF(B1199="","NO WORKER; ",IF(COUNTIF('Workers'!$A$2:$A$61,B1199)=0,"WORKER NOT ON WORKERS SHEET; ",""))&amp;IF(C1199="","NO JOB; ",IF(COUNTIF('Jobs'!$A$2:$A$61,C1199)=0,"JOB NOT ON JOBS SHEET; ",""))&amp;IF(AND(N(G1199)=0,AND(D1199&lt;&gt;"",E1199&lt;&gt;""),N(E1199)&lt;=N(D1199)),"END BEFORE START; ",IF(N(M1199)&lt;=0,"NO HOURS; ",""))&amp;IF(AND(N(A1199)&gt;0,B1199&lt;&gt;"",COUNTIFS('Time Entries'!$A$2:$A$1500,A1199,'Time Entries'!$B$2:$B$1500,B1199,'Time Entries'!$C$2:$C$1500,C1199,'Time Entries'!$M$2:$M$1500,M1199)&gt;1),"POSSIBLE DUPLICATE; ","")&amp;IF(AND(N(A1199)&gt;0,B1199&lt;&gt;"",N('Settings'!$B$2)&gt;0,SUMIFS('Time Entries'!$M$2:$M$1500,'Time Entries'!$A$2:$A$1500,A1199,'Time Entries'!$B$2:$B$1500,B1199)&gt;N('Settings'!$B$2)),"LONG DAY; ","")&amp;IF(AND(N(A1199)&gt;0,N(J1199)&gt;0,N(J1199)-N(A1199)&gt;N('Settings'!$B$4)),"ENTERED LATE; ","")&amp;IF(AND(N(A1199)&gt;0,K1199="",TODAY()-N(A1199)&gt;=N('Settings'!$B$5)),"NOT APPROVED; ",""))-2)))</f>
        <v/>
      </c>
    </row>
    <row r="1200">
      <c r="A1200" s="6" t="n"/>
      <c r="D1200" s="7" t="n"/>
      <c r="E1200" s="7" t="n"/>
      <c r="J1200" s="6" t="n"/>
      <c r="L1200" s="8" t="n"/>
      <c r="M1200" s="9">
        <f>IF(NOT(OR(A1200&lt;&gt;"",B1200&lt;&gt;"",C1200&lt;&gt;"")),"",IF(N(G1200)&gt;0,N(G1200),IF(AND(AND(D1200&lt;&gt;"",E1200&lt;&gt;""),N(E1200)&gt;N(D1200)),ROUND((N(E1200)-N(D1200))*24-N(F1200)/60,2),"")))</f>
        <v/>
      </c>
      <c r="N1200" s="6">
        <f>IF(N(A1200)=0,"",A1200-WEEKDAY(A1200,3))</f>
        <v/>
      </c>
      <c r="O1200" s="8">
        <f>IF(NOT(OR(A1200&lt;&gt;"",B1200&lt;&gt;"",C1200&lt;&gt;"")),"",IF(IF(N(A1200)=0,"NO DATE; ",IF(A1200&gt;TODAY(),"FUTURE DATE; ",""))&amp;IF(B1200="","NO WORKER; ",IF(COUNTIF('Workers'!$A$2:$A$61,B1200)=0,"WORKER NOT ON WORKERS SHEET; ",""))&amp;IF(C1200="","NO JOB; ",IF(COUNTIF('Jobs'!$A$2:$A$61,C1200)=0,"JOB NOT ON JOBS SHEET; ",""))&amp;IF(AND(N(G1200)=0,AND(D1200&lt;&gt;"",E1200&lt;&gt;""),N(E1200)&lt;=N(D1200)),"END BEFORE START; ",IF(N(M1200)&lt;=0,"NO HOURS; ",""))&amp;IF(AND(N(A1200)&gt;0,B1200&lt;&gt;"",COUNTIFS('Time Entries'!$A$2:$A$1500,A1200,'Time Entries'!$B$2:$B$1500,B1200,'Time Entries'!$C$2:$C$1500,C1200,'Time Entries'!$M$2:$M$1500,M1200)&gt;1),"POSSIBLE DUPLICATE; ","")&amp;IF(AND(N(A1200)&gt;0,B1200&lt;&gt;"",N('Settings'!$B$2)&gt;0,SUMIFS('Time Entries'!$M$2:$M$1500,'Time Entries'!$A$2:$A$1500,A1200,'Time Entries'!$B$2:$B$1500,B1200)&gt;N('Settings'!$B$2)),"LONG DAY; ","")&amp;IF(AND(N(A1200)&gt;0,N(J1200)&gt;0,N(J1200)-N(A1200)&gt;N('Settings'!$B$4)),"ENTERED LATE; ","")&amp;IF(AND(N(A1200)&gt;0,K1200="",TODAY()-N(A1200)&gt;=N('Settings'!$B$5)),"NOT APPROVED; ","")="","",LEFT(IF(N(A1200)=0,"NO DATE; ",IF(A1200&gt;TODAY(),"FUTURE DATE; ",""))&amp;IF(B1200="","NO WORKER; ",IF(COUNTIF('Workers'!$A$2:$A$61,B1200)=0,"WORKER NOT ON WORKERS SHEET; ",""))&amp;IF(C1200="","NO JOB; ",IF(COUNTIF('Jobs'!$A$2:$A$61,C1200)=0,"JOB NOT ON JOBS SHEET; ",""))&amp;IF(AND(N(G1200)=0,AND(D1200&lt;&gt;"",E1200&lt;&gt;""),N(E1200)&lt;=N(D1200)),"END BEFORE START; ",IF(N(M1200)&lt;=0,"NO HOURS; ",""))&amp;IF(AND(N(A1200)&gt;0,B1200&lt;&gt;"",COUNTIFS('Time Entries'!$A$2:$A$1500,A1200,'Time Entries'!$B$2:$B$1500,B1200,'Time Entries'!$C$2:$C$1500,C1200,'Time Entries'!$M$2:$M$1500,M1200)&gt;1),"POSSIBLE DUPLICATE; ","")&amp;IF(AND(N(A1200)&gt;0,B1200&lt;&gt;"",N('Settings'!$B$2)&gt;0,SUMIFS('Time Entries'!$M$2:$M$1500,'Time Entries'!$A$2:$A$1500,A1200,'Time Entries'!$B$2:$B$1500,B1200)&gt;N('Settings'!$B$2)),"LONG DAY; ","")&amp;IF(AND(N(A1200)&gt;0,N(J1200)&gt;0,N(J1200)-N(A1200)&gt;N('Settings'!$B$4)),"ENTERED LATE; ","")&amp;IF(AND(N(A1200)&gt;0,K1200="",TODAY()-N(A1200)&gt;=N('Settings'!$B$5)),"NOT APPROVED; ",""),LEN(IF(N(A1200)=0,"NO DATE; ",IF(A1200&gt;TODAY(),"FUTURE DATE; ",""))&amp;IF(B1200="","NO WORKER; ",IF(COUNTIF('Workers'!$A$2:$A$61,B1200)=0,"WORKER NOT ON WORKERS SHEET; ",""))&amp;IF(C1200="","NO JOB; ",IF(COUNTIF('Jobs'!$A$2:$A$61,C1200)=0,"JOB NOT ON JOBS SHEET; ",""))&amp;IF(AND(N(G1200)=0,AND(D1200&lt;&gt;"",E1200&lt;&gt;""),N(E1200)&lt;=N(D1200)),"END BEFORE START; ",IF(N(M1200)&lt;=0,"NO HOURS; ",""))&amp;IF(AND(N(A1200)&gt;0,B1200&lt;&gt;"",COUNTIFS('Time Entries'!$A$2:$A$1500,A1200,'Time Entries'!$B$2:$B$1500,B1200,'Time Entries'!$C$2:$C$1500,C1200,'Time Entries'!$M$2:$M$1500,M1200)&gt;1),"POSSIBLE DUPLICATE; ","")&amp;IF(AND(N(A1200)&gt;0,B1200&lt;&gt;"",N('Settings'!$B$2)&gt;0,SUMIFS('Time Entries'!$M$2:$M$1500,'Time Entries'!$A$2:$A$1500,A1200,'Time Entries'!$B$2:$B$1500,B1200)&gt;N('Settings'!$B$2)),"LONG DAY; ","")&amp;IF(AND(N(A1200)&gt;0,N(J1200)&gt;0,N(J1200)-N(A1200)&gt;N('Settings'!$B$4)),"ENTERED LATE; ","")&amp;IF(AND(N(A1200)&gt;0,K1200="",TODAY()-N(A1200)&gt;=N('Settings'!$B$5)),"NOT APPROVED; ",""))-2)))</f>
        <v/>
      </c>
    </row>
    <row r="1201">
      <c r="A1201" s="6" t="n"/>
      <c r="D1201" s="7" t="n"/>
      <c r="E1201" s="7" t="n"/>
      <c r="J1201" s="6" t="n"/>
      <c r="L1201" s="8" t="n"/>
      <c r="M1201" s="9">
        <f>IF(NOT(OR(A1201&lt;&gt;"",B1201&lt;&gt;"",C1201&lt;&gt;"")),"",IF(N(G1201)&gt;0,N(G1201),IF(AND(AND(D1201&lt;&gt;"",E1201&lt;&gt;""),N(E1201)&gt;N(D1201)),ROUND((N(E1201)-N(D1201))*24-N(F1201)/60,2),"")))</f>
        <v/>
      </c>
      <c r="N1201" s="6">
        <f>IF(N(A1201)=0,"",A1201-WEEKDAY(A1201,3))</f>
        <v/>
      </c>
      <c r="O1201" s="8">
        <f>IF(NOT(OR(A1201&lt;&gt;"",B1201&lt;&gt;"",C1201&lt;&gt;"")),"",IF(IF(N(A1201)=0,"NO DATE; ",IF(A1201&gt;TODAY(),"FUTURE DATE; ",""))&amp;IF(B1201="","NO WORKER; ",IF(COUNTIF('Workers'!$A$2:$A$61,B1201)=0,"WORKER NOT ON WORKERS SHEET; ",""))&amp;IF(C1201="","NO JOB; ",IF(COUNTIF('Jobs'!$A$2:$A$61,C1201)=0,"JOB NOT ON JOBS SHEET; ",""))&amp;IF(AND(N(G1201)=0,AND(D1201&lt;&gt;"",E1201&lt;&gt;""),N(E1201)&lt;=N(D1201)),"END BEFORE START; ",IF(N(M1201)&lt;=0,"NO HOURS; ",""))&amp;IF(AND(N(A1201)&gt;0,B1201&lt;&gt;"",COUNTIFS('Time Entries'!$A$2:$A$1500,A1201,'Time Entries'!$B$2:$B$1500,B1201,'Time Entries'!$C$2:$C$1500,C1201,'Time Entries'!$M$2:$M$1500,M1201)&gt;1),"POSSIBLE DUPLICATE; ","")&amp;IF(AND(N(A1201)&gt;0,B1201&lt;&gt;"",N('Settings'!$B$2)&gt;0,SUMIFS('Time Entries'!$M$2:$M$1500,'Time Entries'!$A$2:$A$1500,A1201,'Time Entries'!$B$2:$B$1500,B1201)&gt;N('Settings'!$B$2)),"LONG DAY; ","")&amp;IF(AND(N(A1201)&gt;0,N(J1201)&gt;0,N(J1201)-N(A1201)&gt;N('Settings'!$B$4)),"ENTERED LATE; ","")&amp;IF(AND(N(A1201)&gt;0,K1201="",TODAY()-N(A1201)&gt;=N('Settings'!$B$5)),"NOT APPROVED; ","")="","",LEFT(IF(N(A1201)=0,"NO DATE; ",IF(A1201&gt;TODAY(),"FUTURE DATE; ",""))&amp;IF(B1201="","NO WORKER; ",IF(COUNTIF('Workers'!$A$2:$A$61,B1201)=0,"WORKER NOT ON WORKERS SHEET; ",""))&amp;IF(C1201="","NO JOB; ",IF(COUNTIF('Jobs'!$A$2:$A$61,C1201)=0,"JOB NOT ON JOBS SHEET; ",""))&amp;IF(AND(N(G1201)=0,AND(D1201&lt;&gt;"",E1201&lt;&gt;""),N(E1201)&lt;=N(D1201)),"END BEFORE START; ",IF(N(M1201)&lt;=0,"NO HOURS; ",""))&amp;IF(AND(N(A1201)&gt;0,B1201&lt;&gt;"",COUNTIFS('Time Entries'!$A$2:$A$1500,A1201,'Time Entries'!$B$2:$B$1500,B1201,'Time Entries'!$C$2:$C$1500,C1201,'Time Entries'!$M$2:$M$1500,M1201)&gt;1),"POSSIBLE DUPLICATE; ","")&amp;IF(AND(N(A1201)&gt;0,B1201&lt;&gt;"",N('Settings'!$B$2)&gt;0,SUMIFS('Time Entries'!$M$2:$M$1500,'Time Entries'!$A$2:$A$1500,A1201,'Time Entries'!$B$2:$B$1500,B1201)&gt;N('Settings'!$B$2)),"LONG DAY; ","")&amp;IF(AND(N(A1201)&gt;0,N(J1201)&gt;0,N(J1201)-N(A1201)&gt;N('Settings'!$B$4)),"ENTERED LATE; ","")&amp;IF(AND(N(A1201)&gt;0,K1201="",TODAY()-N(A1201)&gt;=N('Settings'!$B$5)),"NOT APPROVED; ",""),LEN(IF(N(A1201)=0,"NO DATE; ",IF(A1201&gt;TODAY(),"FUTURE DATE; ",""))&amp;IF(B1201="","NO WORKER; ",IF(COUNTIF('Workers'!$A$2:$A$61,B1201)=0,"WORKER NOT ON WORKERS SHEET; ",""))&amp;IF(C1201="","NO JOB; ",IF(COUNTIF('Jobs'!$A$2:$A$61,C1201)=0,"JOB NOT ON JOBS SHEET; ",""))&amp;IF(AND(N(G1201)=0,AND(D1201&lt;&gt;"",E1201&lt;&gt;""),N(E1201)&lt;=N(D1201)),"END BEFORE START; ",IF(N(M1201)&lt;=0,"NO HOURS; ",""))&amp;IF(AND(N(A1201)&gt;0,B1201&lt;&gt;"",COUNTIFS('Time Entries'!$A$2:$A$1500,A1201,'Time Entries'!$B$2:$B$1500,B1201,'Time Entries'!$C$2:$C$1500,C1201,'Time Entries'!$M$2:$M$1500,M1201)&gt;1),"POSSIBLE DUPLICATE; ","")&amp;IF(AND(N(A1201)&gt;0,B1201&lt;&gt;"",N('Settings'!$B$2)&gt;0,SUMIFS('Time Entries'!$M$2:$M$1500,'Time Entries'!$A$2:$A$1500,A1201,'Time Entries'!$B$2:$B$1500,B1201)&gt;N('Settings'!$B$2)),"LONG DAY; ","")&amp;IF(AND(N(A1201)&gt;0,N(J1201)&gt;0,N(J1201)-N(A1201)&gt;N('Settings'!$B$4)),"ENTERED LATE; ","")&amp;IF(AND(N(A1201)&gt;0,K1201="",TODAY()-N(A1201)&gt;=N('Settings'!$B$5)),"NOT APPROVED; ",""))-2)))</f>
        <v/>
      </c>
    </row>
    <row r="1202">
      <c r="A1202" s="6" t="n"/>
      <c r="D1202" s="7" t="n"/>
      <c r="E1202" s="7" t="n"/>
      <c r="J1202" s="6" t="n"/>
      <c r="L1202" s="8" t="n"/>
      <c r="M1202" s="9">
        <f>IF(NOT(OR(A1202&lt;&gt;"",B1202&lt;&gt;"",C1202&lt;&gt;"")),"",IF(N(G1202)&gt;0,N(G1202),IF(AND(AND(D1202&lt;&gt;"",E1202&lt;&gt;""),N(E1202)&gt;N(D1202)),ROUND((N(E1202)-N(D1202))*24-N(F1202)/60,2),"")))</f>
        <v/>
      </c>
      <c r="N1202" s="6">
        <f>IF(N(A1202)=0,"",A1202-WEEKDAY(A1202,3))</f>
        <v/>
      </c>
      <c r="O1202" s="8">
        <f>IF(NOT(OR(A1202&lt;&gt;"",B1202&lt;&gt;"",C1202&lt;&gt;"")),"",IF(IF(N(A1202)=0,"NO DATE; ",IF(A1202&gt;TODAY(),"FUTURE DATE; ",""))&amp;IF(B1202="","NO WORKER; ",IF(COUNTIF('Workers'!$A$2:$A$61,B1202)=0,"WORKER NOT ON WORKERS SHEET; ",""))&amp;IF(C1202="","NO JOB; ",IF(COUNTIF('Jobs'!$A$2:$A$61,C1202)=0,"JOB NOT ON JOBS SHEET; ",""))&amp;IF(AND(N(G1202)=0,AND(D1202&lt;&gt;"",E1202&lt;&gt;""),N(E1202)&lt;=N(D1202)),"END BEFORE START; ",IF(N(M1202)&lt;=0,"NO HOURS; ",""))&amp;IF(AND(N(A1202)&gt;0,B1202&lt;&gt;"",COUNTIFS('Time Entries'!$A$2:$A$1500,A1202,'Time Entries'!$B$2:$B$1500,B1202,'Time Entries'!$C$2:$C$1500,C1202,'Time Entries'!$M$2:$M$1500,M1202)&gt;1),"POSSIBLE DUPLICATE; ","")&amp;IF(AND(N(A1202)&gt;0,B1202&lt;&gt;"",N('Settings'!$B$2)&gt;0,SUMIFS('Time Entries'!$M$2:$M$1500,'Time Entries'!$A$2:$A$1500,A1202,'Time Entries'!$B$2:$B$1500,B1202)&gt;N('Settings'!$B$2)),"LONG DAY; ","")&amp;IF(AND(N(A1202)&gt;0,N(J1202)&gt;0,N(J1202)-N(A1202)&gt;N('Settings'!$B$4)),"ENTERED LATE; ","")&amp;IF(AND(N(A1202)&gt;0,K1202="",TODAY()-N(A1202)&gt;=N('Settings'!$B$5)),"NOT APPROVED; ","")="","",LEFT(IF(N(A1202)=0,"NO DATE; ",IF(A1202&gt;TODAY(),"FUTURE DATE; ",""))&amp;IF(B1202="","NO WORKER; ",IF(COUNTIF('Workers'!$A$2:$A$61,B1202)=0,"WORKER NOT ON WORKERS SHEET; ",""))&amp;IF(C1202="","NO JOB; ",IF(COUNTIF('Jobs'!$A$2:$A$61,C1202)=0,"JOB NOT ON JOBS SHEET; ",""))&amp;IF(AND(N(G1202)=0,AND(D1202&lt;&gt;"",E1202&lt;&gt;""),N(E1202)&lt;=N(D1202)),"END BEFORE START; ",IF(N(M1202)&lt;=0,"NO HOURS; ",""))&amp;IF(AND(N(A1202)&gt;0,B1202&lt;&gt;"",COUNTIFS('Time Entries'!$A$2:$A$1500,A1202,'Time Entries'!$B$2:$B$1500,B1202,'Time Entries'!$C$2:$C$1500,C1202,'Time Entries'!$M$2:$M$1500,M1202)&gt;1),"POSSIBLE DUPLICATE; ","")&amp;IF(AND(N(A1202)&gt;0,B1202&lt;&gt;"",N('Settings'!$B$2)&gt;0,SUMIFS('Time Entries'!$M$2:$M$1500,'Time Entries'!$A$2:$A$1500,A1202,'Time Entries'!$B$2:$B$1500,B1202)&gt;N('Settings'!$B$2)),"LONG DAY; ","")&amp;IF(AND(N(A1202)&gt;0,N(J1202)&gt;0,N(J1202)-N(A1202)&gt;N('Settings'!$B$4)),"ENTERED LATE; ","")&amp;IF(AND(N(A1202)&gt;0,K1202="",TODAY()-N(A1202)&gt;=N('Settings'!$B$5)),"NOT APPROVED; ",""),LEN(IF(N(A1202)=0,"NO DATE; ",IF(A1202&gt;TODAY(),"FUTURE DATE; ",""))&amp;IF(B1202="","NO WORKER; ",IF(COUNTIF('Workers'!$A$2:$A$61,B1202)=0,"WORKER NOT ON WORKERS SHEET; ",""))&amp;IF(C1202="","NO JOB; ",IF(COUNTIF('Jobs'!$A$2:$A$61,C1202)=0,"JOB NOT ON JOBS SHEET; ",""))&amp;IF(AND(N(G1202)=0,AND(D1202&lt;&gt;"",E1202&lt;&gt;""),N(E1202)&lt;=N(D1202)),"END BEFORE START; ",IF(N(M1202)&lt;=0,"NO HOURS; ",""))&amp;IF(AND(N(A1202)&gt;0,B1202&lt;&gt;"",COUNTIFS('Time Entries'!$A$2:$A$1500,A1202,'Time Entries'!$B$2:$B$1500,B1202,'Time Entries'!$C$2:$C$1500,C1202,'Time Entries'!$M$2:$M$1500,M1202)&gt;1),"POSSIBLE DUPLICATE; ","")&amp;IF(AND(N(A1202)&gt;0,B1202&lt;&gt;"",N('Settings'!$B$2)&gt;0,SUMIFS('Time Entries'!$M$2:$M$1500,'Time Entries'!$A$2:$A$1500,A1202,'Time Entries'!$B$2:$B$1500,B1202)&gt;N('Settings'!$B$2)),"LONG DAY; ","")&amp;IF(AND(N(A1202)&gt;0,N(J1202)&gt;0,N(J1202)-N(A1202)&gt;N('Settings'!$B$4)),"ENTERED LATE; ","")&amp;IF(AND(N(A1202)&gt;0,K1202="",TODAY()-N(A1202)&gt;=N('Settings'!$B$5)),"NOT APPROVED; ",""))-2)))</f>
        <v/>
      </c>
    </row>
    <row r="1203">
      <c r="A1203" s="6" t="n"/>
      <c r="D1203" s="7" t="n"/>
      <c r="E1203" s="7" t="n"/>
      <c r="J1203" s="6" t="n"/>
      <c r="L1203" s="8" t="n"/>
      <c r="M1203" s="9">
        <f>IF(NOT(OR(A1203&lt;&gt;"",B1203&lt;&gt;"",C1203&lt;&gt;"")),"",IF(N(G1203)&gt;0,N(G1203),IF(AND(AND(D1203&lt;&gt;"",E1203&lt;&gt;""),N(E1203)&gt;N(D1203)),ROUND((N(E1203)-N(D1203))*24-N(F1203)/60,2),"")))</f>
        <v/>
      </c>
      <c r="N1203" s="6">
        <f>IF(N(A1203)=0,"",A1203-WEEKDAY(A1203,3))</f>
        <v/>
      </c>
      <c r="O1203" s="8">
        <f>IF(NOT(OR(A1203&lt;&gt;"",B1203&lt;&gt;"",C1203&lt;&gt;"")),"",IF(IF(N(A1203)=0,"NO DATE; ",IF(A1203&gt;TODAY(),"FUTURE DATE; ",""))&amp;IF(B1203="","NO WORKER; ",IF(COUNTIF('Workers'!$A$2:$A$61,B1203)=0,"WORKER NOT ON WORKERS SHEET; ",""))&amp;IF(C1203="","NO JOB; ",IF(COUNTIF('Jobs'!$A$2:$A$61,C1203)=0,"JOB NOT ON JOBS SHEET; ",""))&amp;IF(AND(N(G1203)=0,AND(D1203&lt;&gt;"",E1203&lt;&gt;""),N(E1203)&lt;=N(D1203)),"END BEFORE START; ",IF(N(M1203)&lt;=0,"NO HOURS; ",""))&amp;IF(AND(N(A1203)&gt;0,B1203&lt;&gt;"",COUNTIFS('Time Entries'!$A$2:$A$1500,A1203,'Time Entries'!$B$2:$B$1500,B1203,'Time Entries'!$C$2:$C$1500,C1203,'Time Entries'!$M$2:$M$1500,M1203)&gt;1),"POSSIBLE DUPLICATE; ","")&amp;IF(AND(N(A1203)&gt;0,B1203&lt;&gt;"",N('Settings'!$B$2)&gt;0,SUMIFS('Time Entries'!$M$2:$M$1500,'Time Entries'!$A$2:$A$1500,A1203,'Time Entries'!$B$2:$B$1500,B1203)&gt;N('Settings'!$B$2)),"LONG DAY; ","")&amp;IF(AND(N(A1203)&gt;0,N(J1203)&gt;0,N(J1203)-N(A1203)&gt;N('Settings'!$B$4)),"ENTERED LATE; ","")&amp;IF(AND(N(A1203)&gt;0,K1203="",TODAY()-N(A1203)&gt;=N('Settings'!$B$5)),"NOT APPROVED; ","")="","",LEFT(IF(N(A1203)=0,"NO DATE; ",IF(A1203&gt;TODAY(),"FUTURE DATE; ",""))&amp;IF(B1203="","NO WORKER; ",IF(COUNTIF('Workers'!$A$2:$A$61,B1203)=0,"WORKER NOT ON WORKERS SHEET; ",""))&amp;IF(C1203="","NO JOB; ",IF(COUNTIF('Jobs'!$A$2:$A$61,C1203)=0,"JOB NOT ON JOBS SHEET; ",""))&amp;IF(AND(N(G1203)=0,AND(D1203&lt;&gt;"",E1203&lt;&gt;""),N(E1203)&lt;=N(D1203)),"END BEFORE START; ",IF(N(M1203)&lt;=0,"NO HOURS; ",""))&amp;IF(AND(N(A1203)&gt;0,B1203&lt;&gt;"",COUNTIFS('Time Entries'!$A$2:$A$1500,A1203,'Time Entries'!$B$2:$B$1500,B1203,'Time Entries'!$C$2:$C$1500,C1203,'Time Entries'!$M$2:$M$1500,M1203)&gt;1),"POSSIBLE DUPLICATE; ","")&amp;IF(AND(N(A1203)&gt;0,B1203&lt;&gt;"",N('Settings'!$B$2)&gt;0,SUMIFS('Time Entries'!$M$2:$M$1500,'Time Entries'!$A$2:$A$1500,A1203,'Time Entries'!$B$2:$B$1500,B1203)&gt;N('Settings'!$B$2)),"LONG DAY; ","")&amp;IF(AND(N(A1203)&gt;0,N(J1203)&gt;0,N(J1203)-N(A1203)&gt;N('Settings'!$B$4)),"ENTERED LATE; ","")&amp;IF(AND(N(A1203)&gt;0,K1203="",TODAY()-N(A1203)&gt;=N('Settings'!$B$5)),"NOT APPROVED; ",""),LEN(IF(N(A1203)=0,"NO DATE; ",IF(A1203&gt;TODAY(),"FUTURE DATE; ",""))&amp;IF(B1203="","NO WORKER; ",IF(COUNTIF('Workers'!$A$2:$A$61,B1203)=0,"WORKER NOT ON WORKERS SHEET; ",""))&amp;IF(C1203="","NO JOB; ",IF(COUNTIF('Jobs'!$A$2:$A$61,C1203)=0,"JOB NOT ON JOBS SHEET; ",""))&amp;IF(AND(N(G1203)=0,AND(D1203&lt;&gt;"",E1203&lt;&gt;""),N(E1203)&lt;=N(D1203)),"END BEFORE START; ",IF(N(M1203)&lt;=0,"NO HOURS; ",""))&amp;IF(AND(N(A1203)&gt;0,B1203&lt;&gt;"",COUNTIFS('Time Entries'!$A$2:$A$1500,A1203,'Time Entries'!$B$2:$B$1500,B1203,'Time Entries'!$C$2:$C$1500,C1203,'Time Entries'!$M$2:$M$1500,M1203)&gt;1),"POSSIBLE DUPLICATE; ","")&amp;IF(AND(N(A1203)&gt;0,B1203&lt;&gt;"",N('Settings'!$B$2)&gt;0,SUMIFS('Time Entries'!$M$2:$M$1500,'Time Entries'!$A$2:$A$1500,A1203,'Time Entries'!$B$2:$B$1500,B1203)&gt;N('Settings'!$B$2)),"LONG DAY; ","")&amp;IF(AND(N(A1203)&gt;0,N(J1203)&gt;0,N(J1203)-N(A1203)&gt;N('Settings'!$B$4)),"ENTERED LATE; ","")&amp;IF(AND(N(A1203)&gt;0,K1203="",TODAY()-N(A1203)&gt;=N('Settings'!$B$5)),"NOT APPROVED; ",""))-2)))</f>
        <v/>
      </c>
    </row>
    <row r="1204">
      <c r="A1204" s="6" t="n"/>
      <c r="D1204" s="7" t="n"/>
      <c r="E1204" s="7" t="n"/>
      <c r="J1204" s="6" t="n"/>
      <c r="L1204" s="8" t="n"/>
      <c r="M1204" s="9">
        <f>IF(NOT(OR(A1204&lt;&gt;"",B1204&lt;&gt;"",C1204&lt;&gt;"")),"",IF(N(G1204)&gt;0,N(G1204),IF(AND(AND(D1204&lt;&gt;"",E1204&lt;&gt;""),N(E1204)&gt;N(D1204)),ROUND((N(E1204)-N(D1204))*24-N(F1204)/60,2),"")))</f>
        <v/>
      </c>
      <c r="N1204" s="6">
        <f>IF(N(A1204)=0,"",A1204-WEEKDAY(A1204,3))</f>
        <v/>
      </c>
      <c r="O1204" s="8">
        <f>IF(NOT(OR(A1204&lt;&gt;"",B1204&lt;&gt;"",C1204&lt;&gt;"")),"",IF(IF(N(A1204)=0,"NO DATE; ",IF(A1204&gt;TODAY(),"FUTURE DATE; ",""))&amp;IF(B1204="","NO WORKER; ",IF(COUNTIF('Workers'!$A$2:$A$61,B1204)=0,"WORKER NOT ON WORKERS SHEET; ",""))&amp;IF(C1204="","NO JOB; ",IF(COUNTIF('Jobs'!$A$2:$A$61,C1204)=0,"JOB NOT ON JOBS SHEET; ",""))&amp;IF(AND(N(G1204)=0,AND(D1204&lt;&gt;"",E1204&lt;&gt;""),N(E1204)&lt;=N(D1204)),"END BEFORE START; ",IF(N(M1204)&lt;=0,"NO HOURS; ",""))&amp;IF(AND(N(A1204)&gt;0,B1204&lt;&gt;"",COUNTIFS('Time Entries'!$A$2:$A$1500,A1204,'Time Entries'!$B$2:$B$1500,B1204,'Time Entries'!$C$2:$C$1500,C1204,'Time Entries'!$M$2:$M$1500,M1204)&gt;1),"POSSIBLE DUPLICATE; ","")&amp;IF(AND(N(A1204)&gt;0,B1204&lt;&gt;"",N('Settings'!$B$2)&gt;0,SUMIFS('Time Entries'!$M$2:$M$1500,'Time Entries'!$A$2:$A$1500,A1204,'Time Entries'!$B$2:$B$1500,B1204)&gt;N('Settings'!$B$2)),"LONG DAY; ","")&amp;IF(AND(N(A1204)&gt;0,N(J1204)&gt;0,N(J1204)-N(A1204)&gt;N('Settings'!$B$4)),"ENTERED LATE; ","")&amp;IF(AND(N(A1204)&gt;0,K1204="",TODAY()-N(A1204)&gt;=N('Settings'!$B$5)),"NOT APPROVED; ","")="","",LEFT(IF(N(A1204)=0,"NO DATE; ",IF(A1204&gt;TODAY(),"FUTURE DATE; ",""))&amp;IF(B1204="","NO WORKER; ",IF(COUNTIF('Workers'!$A$2:$A$61,B1204)=0,"WORKER NOT ON WORKERS SHEET; ",""))&amp;IF(C1204="","NO JOB; ",IF(COUNTIF('Jobs'!$A$2:$A$61,C1204)=0,"JOB NOT ON JOBS SHEET; ",""))&amp;IF(AND(N(G1204)=0,AND(D1204&lt;&gt;"",E1204&lt;&gt;""),N(E1204)&lt;=N(D1204)),"END BEFORE START; ",IF(N(M1204)&lt;=0,"NO HOURS; ",""))&amp;IF(AND(N(A1204)&gt;0,B1204&lt;&gt;"",COUNTIFS('Time Entries'!$A$2:$A$1500,A1204,'Time Entries'!$B$2:$B$1500,B1204,'Time Entries'!$C$2:$C$1500,C1204,'Time Entries'!$M$2:$M$1500,M1204)&gt;1),"POSSIBLE DUPLICATE; ","")&amp;IF(AND(N(A1204)&gt;0,B1204&lt;&gt;"",N('Settings'!$B$2)&gt;0,SUMIFS('Time Entries'!$M$2:$M$1500,'Time Entries'!$A$2:$A$1500,A1204,'Time Entries'!$B$2:$B$1500,B1204)&gt;N('Settings'!$B$2)),"LONG DAY; ","")&amp;IF(AND(N(A1204)&gt;0,N(J1204)&gt;0,N(J1204)-N(A1204)&gt;N('Settings'!$B$4)),"ENTERED LATE; ","")&amp;IF(AND(N(A1204)&gt;0,K1204="",TODAY()-N(A1204)&gt;=N('Settings'!$B$5)),"NOT APPROVED; ",""),LEN(IF(N(A1204)=0,"NO DATE; ",IF(A1204&gt;TODAY(),"FUTURE DATE; ",""))&amp;IF(B1204="","NO WORKER; ",IF(COUNTIF('Workers'!$A$2:$A$61,B1204)=0,"WORKER NOT ON WORKERS SHEET; ",""))&amp;IF(C1204="","NO JOB; ",IF(COUNTIF('Jobs'!$A$2:$A$61,C1204)=0,"JOB NOT ON JOBS SHEET; ",""))&amp;IF(AND(N(G1204)=0,AND(D1204&lt;&gt;"",E1204&lt;&gt;""),N(E1204)&lt;=N(D1204)),"END BEFORE START; ",IF(N(M1204)&lt;=0,"NO HOURS; ",""))&amp;IF(AND(N(A1204)&gt;0,B1204&lt;&gt;"",COUNTIFS('Time Entries'!$A$2:$A$1500,A1204,'Time Entries'!$B$2:$B$1500,B1204,'Time Entries'!$C$2:$C$1500,C1204,'Time Entries'!$M$2:$M$1500,M1204)&gt;1),"POSSIBLE DUPLICATE; ","")&amp;IF(AND(N(A1204)&gt;0,B1204&lt;&gt;"",N('Settings'!$B$2)&gt;0,SUMIFS('Time Entries'!$M$2:$M$1500,'Time Entries'!$A$2:$A$1500,A1204,'Time Entries'!$B$2:$B$1500,B1204)&gt;N('Settings'!$B$2)),"LONG DAY; ","")&amp;IF(AND(N(A1204)&gt;0,N(J1204)&gt;0,N(J1204)-N(A1204)&gt;N('Settings'!$B$4)),"ENTERED LATE; ","")&amp;IF(AND(N(A1204)&gt;0,K1204="",TODAY()-N(A1204)&gt;=N('Settings'!$B$5)),"NOT APPROVED; ",""))-2)))</f>
        <v/>
      </c>
    </row>
    <row r="1205">
      <c r="A1205" s="6" t="n"/>
      <c r="D1205" s="7" t="n"/>
      <c r="E1205" s="7" t="n"/>
      <c r="J1205" s="6" t="n"/>
      <c r="L1205" s="8" t="n"/>
      <c r="M1205" s="9">
        <f>IF(NOT(OR(A1205&lt;&gt;"",B1205&lt;&gt;"",C1205&lt;&gt;"")),"",IF(N(G1205)&gt;0,N(G1205),IF(AND(AND(D1205&lt;&gt;"",E1205&lt;&gt;""),N(E1205)&gt;N(D1205)),ROUND((N(E1205)-N(D1205))*24-N(F1205)/60,2),"")))</f>
        <v/>
      </c>
      <c r="N1205" s="6">
        <f>IF(N(A1205)=0,"",A1205-WEEKDAY(A1205,3))</f>
        <v/>
      </c>
      <c r="O1205" s="8">
        <f>IF(NOT(OR(A1205&lt;&gt;"",B1205&lt;&gt;"",C1205&lt;&gt;"")),"",IF(IF(N(A1205)=0,"NO DATE; ",IF(A1205&gt;TODAY(),"FUTURE DATE; ",""))&amp;IF(B1205="","NO WORKER; ",IF(COUNTIF('Workers'!$A$2:$A$61,B1205)=0,"WORKER NOT ON WORKERS SHEET; ",""))&amp;IF(C1205="","NO JOB; ",IF(COUNTIF('Jobs'!$A$2:$A$61,C1205)=0,"JOB NOT ON JOBS SHEET; ",""))&amp;IF(AND(N(G1205)=0,AND(D1205&lt;&gt;"",E1205&lt;&gt;""),N(E1205)&lt;=N(D1205)),"END BEFORE START; ",IF(N(M1205)&lt;=0,"NO HOURS; ",""))&amp;IF(AND(N(A1205)&gt;0,B1205&lt;&gt;"",COUNTIFS('Time Entries'!$A$2:$A$1500,A1205,'Time Entries'!$B$2:$B$1500,B1205,'Time Entries'!$C$2:$C$1500,C1205,'Time Entries'!$M$2:$M$1500,M1205)&gt;1),"POSSIBLE DUPLICATE; ","")&amp;IF(AND(N(A1205)&gt;0,B1205&lt;&gt;"",N('Settings'!$B$2)&gt;0,SUMIFS('Time Entries'!$M$2:$M$1500,'Time Entries'!$A$2:$A$1500,A1205,'Time Entries'!$B$2:$B$1500,B1205)&gt;N('Settings'!$B$2)),"LONG DAY; ","")&amp;IF(AND(N(A1205)&gt;0,N(J1205)&gt;0,N(J1205)-N(A1205)&gt;N('Settings'!$B$4)),"ENTERED LATE; ","")&amp;IF(AND(N(A1205)&gt;0,K1205="",TODAY()-N(A1205)&gt;=N('Settings'!$B$5)),"NOT APPROVED; ","")="","",LEFT(IF(N(A1205)=0,"NO DATE; ",IF(A1205&gt;TODAY(),"FUTURE DATE; ",""))&amp;IF(B1205="","NO WORKER; ",IF(COUNTIF('Workers'!$A$2:$A$61,B1205)=0,"WORKER NOT ON WORKERS SHEET; ",""))&amp;IF(C1205="","NO JOB; ",IF(COUNTIF('Jobs'!$A$2:$A$61,C1205)=0,"JOB NOT ON JOBS SHEET; ",""))&amp;IF(AND(N(G1205)=0,AND(D1205&lt;&gt;"",E1205&lt;&gt;""),N(E1205)&lt;=N(D1205)),"END BEFORE START; ",IF(N(M1205)&lt;=0,"NO HOURS; ",""))&amp;IF(AND(N(A1205)&gt;0,B1205&lt;&gt;"",COUNTIFS('Time Entries'!$A$2:$A$1500,A1205,'Time Entries'!$B$2:$B$1500,B1205,'Time Entries'!$C$2:$C$1500,C1205,'Time Entries'!$M$2:$M$1500,M1205)&gt;1),"POSSIBLE DUPLICATE; ","")&amp;IF(AND(N(A1205)&gt;0,B1205&lt;&gt;"",N('Settings'!$B$2)&gt;0,SUMIFS('Time Entries'!$M$2:$M$1500,'Time Entries'!$A$2:$A$1500,A1205,'Time Entries'!$B$2:$B$1500,B1205)&gt;N('Settings'!$B$2)),"LONG DAY; ","")&amp;IF(AND(N(A1205)&gt;0,N(J1205)&gt;0,N(J1205)-N(A1205)&gt;N('Settings'!$B$4)),"ENTERED LATE; ","")&amp;IF(AND(N(A1205)&gt;0,K1205="",TODAY()-N(A1205)&gt;=N('Settings'!$B$5)),"NOT APPROVED; ",""),LEN(IF(N(A1205)=0,"NO DATE; ",IF(A1205&gt;TODAY(),"FUTURE DATE; ",""))&amp;IF(B1205="","NO WORKER; ",IF(COUNTIF('Workers'!$A$2:$A$61,B1205)=0,"WORKER NOT ON WORKERS SHEET; ",""))&amp;IF(C1205="","NO JOB; ",IF(COUNTIF('Jobs'!$A$2:$A$61,C1205)=0,"JOB NOT ON JOBS SHEET; ",""))&amp;IF(AND(N(G1205)=0,AND(D1205&lt;&gt;"",E1205&lt;&gt;""),N(E1205)&lt;=N(D1205)),"END BEFORE START; ",IF(N(M1205)&lt;=0,"NO HOURS; ",""))&amp;IF(AND(N(A1205)&gt;0,B1205&lt;&gt;"",COUNTIFS('Time Entries'!$A$2:$A$1500,A1205,'Time Entries'!$B$2:$B$1500,B1205,'Time Entries'!$C$2:$C$1500,C1205,'Time Entries'!$M$2:$M$1500,M1205)&gt;1),"POSSIBLE DUPLICATE; ","")&amp;IF(AND(N(A1205)&gt;0,B1205&lt;&gt;"",N('Settings'!$B$2)&gt;0,SUMIFS('Time Entries'!$M$2:$M$1500,'Time Entries'!$A$2:$A$1500,A1205,'Time Entries'!$B$2:$B$1500,B1205)&gt;N('Settings'!$B$2)),"LONG DAY; ","")&amp;IF(AND(N(A1205)&gt;0,N(J1205)&gt;0,N(J1205)-N(A1205)&gt;N('Settings'!$B$4)),"ENTERED LATE; ","")&amp;IF(AND(N(A1205)&gt;0,K1205="",TODAY()-N(A1205)&gt;=N('Settings'!$B$5)),"NOT APPROVED; ",""))-2)))</f>
        <v/>
      </c>
    </row>
    <row r="1206">
      <c r="A1206" s="6" t="n"/>
      <c r="D1206" s="7" t="n"/>
      <c r="E1206" s="7" t="n"/>
      <c r="J1206" s="6" t="n"/>
      <c r="L1206" s="8" t="n"/>
      <c r="M1206" s="9">
        <f>IF(NOT(OR(A1206&lt;&gt;"",B1206&lt;&gt;"",C1206&lt;&gt;"")),"",IF(N(G1206)&gt;0,N(G1206),IF(AND(AND(D1206&lt;&gt;"",E1206&lt;&gt;""),N(E1206)&gt;N(D1206)),ROUND((N(E1206)-N(D1206))*24-N(F1206)/60,2),"")))</f>
        <v/>
      </c>
      <c r="N1206" s="6">
        <f>IF(N(A1206)=0,"",A1206-WEEKDAY(A1206,3))</f>
        <v/>
      </c>
      <c r="O1206" s="8">
        <f>IF(NOT(OR(A1206&lt;&gt;"",B1206&lt;&gt;"",C1206&lt;&gt;"")),"",IF(IF(N(A1206)=0,"NO DATE; ",IF(A1206&gt;TODAY(),"FUTURE DATE; ",""))&amp;IF(B1206="","NO WORKER; ",IF(COUNTIF('Workers'!$A$2:$A$61,B1206)=0,"WORKER NOT ON WORKERS SHEET; ",""))&amp;IF(C1206="","NO JOB; ",IF(COUNTIF('Jobs'!$A$2:$A$61,C1206)=0,"JOB NOT ON JOBS SHEET; ",""))&amp;IF(AND(N(G1206)=0,AND(D1206&lt;&gt;"",E1206&lt;&gt;""),N(E1206)&lt;=N(D1206)),"END BEFORE START; ",IF(N(M1206)&lt;=0,"NO HOURS; ",""))&amp;IF(AND(N(A1206)&gt;0,B1206&lt;&gt;"",COUNTIFS('Time Entries'!$A$2:$A$1500,A1206,'Time Entries'!$B$2:$B$1500,B1206,'Time Entries'!$C$2:$C$1500,C1206,'Time Entries'!$M$2:$M$1500,M1206)&gt;1),"POSSIBLE DUPLICATE; ","")&amp;IF(AND(N(A1206)&gt;0,B1206&lt;&gt;"",N('Settings'!$B$2)&gt;0,SUMIFS('Time Entries'!$M$2:$M$1500,'Time Entries'!$A$2:$A$1500,A1206,'Time Entries'!$B$2:$B$1500,B1206)&gt;N('Settings'!$B$2)),"LONG DAY; ","")&amp;IF(AND(N(A1206)&gt;0,N(J1206)&gt;0,N(J1206)-N(A1206)&gt;N('Settings'!$B$4)),"ENTERED LATE; ","")&amp;IF(AND(N(A1206)&gt;0,K1206="",TODAY()-N(A1206)&gt;=N('Settings'!$B$5)),"NOT APPROVED; ","")="","",LEFT(IF(N(A1206)=0,"NO DATE; ",IF(A1206&gt;TODAY(),"FUTURE DATE; ",""))&amp;IF(B1206="","NO WORKER; ",IF(COUNTIF('Workers'!$A$2:$A$61,B1206)=0,"WORKER NOT ON WORKERS SHEET; ",""))&amp;IF(C1206="","NO JOB; ",IF(COUNTIF('Jobs'!$A$2:$A$61,C1206)=0,"JOB NOT ON JOBS SHEET; ",""))&amp;IF(AND(N(G1206)=0,AND(D1206&lt;&gt;"",E1206&lt;&gt;""),N(E1206)&lt;=N(D1206)),"END BEFORE START; ",IF(N(M1206)&lt;=0,"NO HOURS; ",""))&amp;IF(AND(N(A1206)&gt;0,B1206&lt;&gt;"",COUNTIFS('Time Entries'!$A$2:$A$1500,A1206,'Time Entries'!$B$2:$B$1500,B1206,'Time Entries'!$C$2:$C$1500,C1206,'Time Entries'!$M$2:$M$1500,M1206)&gt;1),"POSSIBLE DUPLICATE; ","")&amp;IF(AND(N(A1206)&gt;0,B1206&lt;&gt;"",N('Settings'!$B$2)&gt;0,SUMIFS('Time Entries'!$M$2:$M$1500,'Time Entries'!$A$2:$A$1500,A1206,'Time Entries'!$B$2:$B$1500,B1206)&gt;N('Settings'!$B$2)),"LONG DAY; ","")&amp;IF(AND(N(A1206)&gt;0,N(J1206)&gt;0,N(J1206)-N(A1206)&gt;N('Settings'!$B$4)),"ENTERED LATE; ","")&amp;IF(AND(N(A1206)&gt;0,K1206="",TODAY()-N(A1206)&gt;=N('Settings'!$B$5)),"NOT APPROVED; ",""),LEN(IF(N(A1206)=0,"NO DATE; ",IF(A1206&gt;TODAY(),"FUTURE DATE; ",""))&amp;IF(B1206="","NO WORKER; ",IF(COUNTIF('Workers'!$A$2:$A$61,B1206)=0,"WORKER NOT ON WORKERS SHEET; ",""))&amp;IF(C1206="","NO JOB; ",IF(COUNTIF('Jobs'!$A$2:$A$61,C1206)=0,"JOB NOT ON JOBS SHEET; ",""))&amp;IF(AND(N(G1206)=0,AND(D1206&lt;&gt;"",E1206&lt;&gt;""),N(E1206)&lt;=N(D1206)),"END BEFORE START; ",IF(N(M1206)&lt;=0,"NO HOURS; ",""))&amp;IF(AND(N(A1206)&gt;0,B1206&lt;&gt;"",COUNTIFS('Time Entries'!$A$2:$A$1500,A1206,'Time Entries'!$B$2:$B$1500,B1206,'Time Entries'!$C$2:$C$1500,C1206,'Time Entries'!$M$2:$M$1500,M1206)&gt;1),"POSSIBLE DUPLICATE; ","")&amp;IF(AND(N(A1206)&gt;0,B1206&lt;&gt;"",N('Settings'!$B$2)&gt;0,SUMIFS('Time Entries'!$M$2:$M$1500,'Time Entries'!$A$2:$A$1500,A1206,'Time Entries'!$B$2:$B$1500,B1206)&gt;N('Settings'!$B$2)),"LONG DAY; ","")&amp;IF(AND(N(A1206)&gt;0,N(J1206)&gt;0,N(J1206)-N(A1206)&gt;N('Settings'!$B$4)),"ENTERED LATE; ","")&amp;IF(AND(N(A1206)&gt;0,K1206="",TODAY()-N(A1206)&gt;=N('Settings'!$B$5)),"NOT APPROVED; ",""))-2)))</f>
        <v/>
      </c>
    </row>
    <row r="1207">
      <c r="A1207" s="6" t="n"/>
      <c r="D1207" s="7" t="n"/>
      <c r="E1207" s="7" t="n"/>
      <c r="J1207" s="6" t="n"/>
      <c r="L1207" s="8" t="n"/>
      <c r="M1207" s="9">
        <f>IF(NOT(OR(A1207&lt;&gt;"",B1207&lt;&gt;"",C1207&lt;&gt;"")),"",IF(N(G1207)&gt;0,N(G1207),IF(AND(AND(D1207&lt;&gt;"",E1207&lt;&gt;""),N(E1207)&gt;N(D1207)),ROUND((N(E1207)-N(D1207))*24-N(F1207)/60,2),"")))</f>
        <v/>
      </c>
      <c r="N1207" s="6">
        <f>IF(N(A1207)=0,"",A1207-WEEKDAY(A1207,3))</f>
        <v/>
      </c>
      <c r="O1207" s="8">
        <f>IF(NOT(OR(A1207&lt;&gt;"",B1207&lt;&gt;"",C1207&lt;&gt;"")),"",IF(IF(N(A1207)=0,"NO DATE; ",IF(A1207&gt;TODAY(),"FUTURE DATE; ",""))&amp;IF(B1207="","NO WORKER; ",IF(COUNTIF('Workers'!$A$2:$A$61,B1207)=0,"WORKER NOT ON WORKERS SHEET; ",""))&amp;IF(C1207="","NO JOB; ",IF(COUNTIF('Jobs'!$A$2:$A$61,C1207)=0,"JOB NOT ON JOBS SHEET; ",""))&amp;IF(AND(N(G1207)=0,AND(D1207&lt;&gt;"",E1207&lt;&gt;""),N(E1207)&lt;=N(D1207)),"END BEFORE START; ",IF(N(M1207)&lt;=0,"NO HOURS; ",""))&amp;IF(AND(N(A1207)&gt;0,B1207&lt;&gt;"",COUNTIFS('Time Entries'!$A$2:$A$1500,A1207,'Time Entries'!$B$2:$B$1500,B1207,'Time Entries'!$C$2:$C$1500,C1207,'Time Entries'!$M$2:$M$1500,M1207)&gt;1),"POSSIBLE DUPLICATE; ","")&amp;IF(AND(N(A1207)&gt;0,B1207&lt;&gt;"",N('Settings'!$B$2)&gt;0,SUMIFS('Time Entries'!$M$2:$M$1500,'Time Entries'!$A$2:$A$1500,A1207,'Time Entries'!$B$2:$B$1500,B1207)&gt;N('Settings'!$B$2)),"LONG DAY; ","")&amp;IF(AND(N(A1207)&gt;0,N(J1207)&gt;0,N(J1207)-N(A1207)&gt;N('Settings'!$B$4)),"ENTERED LATE; ","")&amp;IF(AND(N(A1207)&gt;0,K1207="",TODAY()-N(A1207)&gt;=N('Settings'!$B$5)),"NOT APPROVED; ","")="","",LEFT(IF(N(A1207)=0,"NO DATE; ",IF(A1207&gt;TODAY(),"FUTURE DATE; ",""))&amp;IF(B1207="","NO WORKER; ",IF(COUNTIF('Workers'!$A$2:$A$61,B1207)=0,"WORKER NOT ON WORKERS SHEET; ",""))&amp;IF(C1207="","NO JOB; ",IF(COUNTIF('Jobs'!$A$2:$A$61,C1207)=0,"JOB NOT ON JOBS SHEET; ",""))&amp;IF(AND(N(G1207)=0,AND(D1207&lt;&gt;"",E1207&lt;&gt;""),N(E1207)&lt;=N(D1207)),"END BEFORE START; ",IF(N(M1207)&lt;=0,"NO HOURS; ",""))&amp;IF(AND(N(A1207)&gt;0,B1207&lt;&gt;"",COUNTIFS('Time Entries'!$A$2:$A$1500,A1207,'Time Entries'!$B$2:$B$1500,B1207,'Time Entries'!$C$2:$C$1500,C1207,'Time Entries'!$M$2:$M$1500,M1207)&gt;1),"POSSIBLE DUPLICATE; ","")&amp;IF(AND(N(A1207)&gt;0,B1207&lt;&gt;"",N('Settings'!$B$2)&gt;0,SUMIFS('Time Entries'!$M$2:$M$1500,'Time Entries'!$A$2:$A$1500,A1207,'Time Entries'!$B$2:$B$1500,B1207)&gt;N('Settings'!$B$2)),"LONG DAY; ","")&amp;IF(AND(N(A1207)&gt;0,N(J1207)&gt;0,N(J1207)-N(A1207)&gt;N('Settings'!$B$4)),"ENTERED LATE; ","")&amp;IF(AND(N(A1207)&gt;0,K1207="",TODAY()-N(A1207)&gt;=N('Settings'!$B$5)),"NOT APPROVED; ",""),LEN(IF(N(A1207)=0,"NO DATE; ",IF(A1207&gt;TODAY(),"FUTURE DATE; ",""))&amp;IF(B1207="","NO WORKER; ",IF(COUNTIF('Workers'!$A$2:$A$61,B1207)=0,"WORKER NOT ON WORKERS SHEET; ",""))&amp;IF(C1207="","NO JOB; ",IF(COUNTIF('Jobs'!$A$2:$A$61,C1207)=0,"JOB NOT ON JOBS SHEET; ",""))&amp;IF(AND(N(G1207)=0,AND(D1207&lt;&gt;"",E1207&lt;&gt;""),N(E1207)&lt;=N(D1207)),"END BEFORE START; ",IF(N(M1207)&lt;=0,"NO HOURS; ",""))&amp;IF(AND(N(A1207)&gt;0,B1207&lt;&gt;"",COUNTIFS('Time Entries'!$A$2:$A$1500,A1207,'Time Entries'!$B$2:$B$1500,B1207,'Time Entries'!$C$2:$C$1500,C1207,'Time Entries'!$M$2:$M$1500,M1207)&gt;1),"POSSIBLE DUPLICATE; ","")&amp;IF(AND(N(A1207)&gt;0,B1207&lt;&gt;"",N('Settings'!$B$2)&gt;0,SUMIFS('Time Entries'!$M$2:$M$1500,'Time Entries'!$A$2:$A$1500,A1207,'Time Entries'!$B$2:$B$1500,B1207)&gt;N('Settings'!$B$2)),"LONG DAY; ","")&amp;IF(AND(N(A1207)&gt;0,N(J1207)&gt;0,N(J1207)-N(A1207)&gt;N('Settings'!$B$4)),"ENTERED LATE; ","")&amp;IF(AND(N(A1207)&gt;0,K1207="",TODAY()-N(A1207)&gt;=N('Settings'!$B$5)),"NOT APPROVED; ",""))-2)))</f>
        <v/>
      </c>
    </row>
    <row r="1208">
      <c r="A1208" s="6" t="n"/>
      <c r="D1208" s="7" t="n"/>
      <c r="E1208" s="7" t="n"/>
      <c r="J1208" s="6" t="n"/>
      <c r="L1208" s="8" t="n"/>
      <c r="M1208" s="9">
        <f>IF(NOT(OR(A1208&lt;&gt;"",B1208&lt;&gt;"",C1208&lt;&gt;"")),"",IF(N(G1208)&gt;0,N(G1208),IF(AND(AND(D1208&lt;&gt;"",E1208&lt;&gt;""),N(E1208)&gt;N(D1208)),ROUND((N(E1208)-N(D1208))*24-N(F1208)/60,2),"")))</f>
        <v/>
      </c>
      <c r="N1208" s="6">
        <f>IF(N(A1208)=0,"",A1208-WEEKDAY(A1208,3))</f>
        <v/>
      </c>
      <c r="O1208" s="8">
        <f>IF(NOT(OR(A1208&lt;&gt;"",B1208&lt;&gt;"",C1208&lt;&gt;"")),"",IF(IF(N(A1208)=0,"NO DATE; ",IF(A1208&gt;TODAY(),"FUTURE DATE; ",""))&amp;IF(B1208="","NO WORKER; ",IF(COUNTIF('Workers'!$A$2:$A$61,B1208)=0,"WORKER NOT ON WORKERS SHEET; ",""))&amp;IF(C1208="","NO JOB; ",IF(COUNTIF('Jobs'!$A$2:$A$61,C1208)=0,"JOB NOT ON JOBS SHEET; ",""))&amp;IF(AND(N(G1208)=0,AND(D1208&lt;&gt;"",E1208&lt;&gt;""),N(E1208)&lt;=N(D1208)),"END BEFORE START; ",IF(N(M1208)&lt;=0,"NO HOURS; ",""))&amp;IF(AND(N(A1208)&gt;0,B1208&lt;&gt;"",COUNTIFS('Time Entries'!$A$2:$A$1500,A1208,'Time Entries'!$B$2:$B$1500,B1208,'Time Entries'!$C$2:$C$1500,C1208,'Time Entries'!$M$2:$M$1500,M1208)&gt;1),"POSSIBLE DUPLICATE; ","")&amp;IF(AND(N(A1208)&gt;0,B1208&lt;&gt;"",N('Settings'!$B$2)&gt;0,SUMIFS('Time Entries'!$M$2:$M$1500,'Time Entries'!$A$2:$A$1500,A1208,'Time Entries'!$B$2:$B$1500,B1208)&gt;N('Settings'!$B$2)),"LONG DAY; ","")&amp;IF(AND(N(A1208)&gt;0,N(J1208)&gt;0,N(J1208)-N(A1208)&gt;N('Settings'!$B$4)),"ENTERED LATE; ","")&amp;IF(AND(N(A1208)&gt;0,K1208="",TODAY()-N(A1208)&gt;=N('Settings'!$B$5)),"NOT APPROVED; ","")="","",LEFT(IF(N(A1208)=0,"NO DATE; ",IF(A1208&gt;TODAY(),"FUTURE DATE; ",""))&amp;IF(B1208="","NO WORKER; ",IF(COUNTIF('Workers'!$A$2:$A$61,B1208)=0,"WORKER NOT ON WORKERS SHEET; ",""))&amp;IF(C1208="","NO JOB; ",IF(COUNTIF('Jobs'!$A$2:$A$61,C1208)=0,"JOB NOT ON JOBS SHEET; ",""))&amp;IF(AND(N(G1208)=0,AND(D1208&lt;&gt;"",E1208&lt;&gt;""),N(E1208)&lt;=N(D1208)),"END BEFORE START; ",IF(N(M1208)&lt;=0,"NO HOURS; ",""))&amp;IF(AND(N(A1208)&gt;0,B1208&lt;&gt;"",COUNTIFS('Time Entries'!$A$2:$A$1500,A1208,'Time Entries'!$B$2:$B$1500,B1208,'Time Entries'!$C$2:$C$1500,C1208,'Time Entries'!$M$2:$M$1500,M1208)&gt;1),"POSSIBLE DUPLICATE; ","")&amp;IF(AND(N(A1208)&gt;0,B1208&lt;&gt;"",N('Settings'!$B$2)&gt;0,SUMIFS('Time Entries'!$M$2:$M$1500,'Time Entries'!$A$2:$A$1500,A1208,'Time Entries'!$B$2:$B$1500,B1208)&gt;N('Settings'!$B$2)),"LONG DAY; ","")&amp;IF(AND(N(A1208)&gt;0,N(J1208)&gt;0,N(J1208)-N(A1208)&gt;N('Settings'!$B$4)),"ENTERED LATE; ","")&amp;IF(AND(N(A1208)&gt;0,K1208="",TODAY()-N(A1208)&gt;=N('Settings'!$B$5)),"NOT APPROVED; ",""),LEN(IF(N(A1208)=0,"NO DATE; ",IF(A1208&gt;TODAY(),"FUTURE DATE; ",""))&amp;IF(B1208="","NO WORKER; ",IF(COUNTIF('Workers'!$A$2:$A$61,B1208)=0,"WORKER NOT ON WORKERS SHEET; ",""))&amp;IF(C1208="","NO JOB; ",IF(COUNTIF('Jobs'!$A$2:$A$61,C1208)=0,"JOB NOT ON JOBS SHEET; ",""))&amp;IF(AND(N(G1208)=0,AND(D1208&lt;&gt;"",E1208&lt;&gt;""),N(E1208)&lt;=N(D1208)),"END BEFORE START; ",IF(N(M1208)&lt;=0,"NO HOURS; ",""))&amp;IF(AND(N(A1208)&gt;0,B1208&lt;&gt;"",COUNTIFS('Time Entries'!$A$2:$A$1500,A1208,'Time Entries'!$B$2:$B$1500,B1208,'Time Entries'!$C$2:$C$1500,C1208,'Time Entries'!$M$2:$M$1500,M1208)&gt;1),"POSSIBLE DUPLICATE; ","")&amp;IF(AND(N(A1208)&gt;0,B1208&lt;&gt;"",N('Settings'!$B$2)&gt;0,SUMIFS('Time Entries'!$M$2:$M$1500,'Time Entries'!$A$2:$A$1500,A1208,'Time Entries'!$B$2:$B$1500,B1208)&gt;N('Settings'!$B$2)),"LONG DAY; ","")&amp;IF(AND(N(A1208)&gt;0,N(J1208)&gt;0,N(J1208)-N(A1208)&gt;N('Settings'!$B$4)),"ENTERED LATE; ","")&amp;IF(AND(N(A1208)&gt;0,K1208="",TODAY()-N(A1208)&gt;=N('Settings'!$B$5)),"NOT APPROVED; ",""))-2)))</f>
        <v/>
      </c>
    </row>
    <row r="1209">
      <c r="A1209" s="6" t="n"/>
      <c r="D1209" s="7" t="n"/>
      <c r="E1209" s="7" t="n"/>
      <c r="J1209" s="6" t="n"/>
      <c r="L1209" s="8" t="n"/>
      <c r="M1209" s="9">
        <f>IF(NOT(OR(A1209&lt;&gt;"",B1209&lt;&gt;"",C1209&lt;&gt;"")),"",IF(N(G1209)&gt;0,N(G1209),IF(AND(AND(D1209&lt;&gt;"",E1209&lt;&gt;""),N(E1209)&gt;N(D1209)),ROUND((N(E1209)-N(D1209))*24-N(F1209)/60,2),"")))</f>
        <v/>
      </c>
      <c r="N1209" s="6">
        <f>IF(N(A1209)=0,"",A1209-WEEKDAY(A1209,3))</f>
        <v/>
      </c>
      <c r="O1209" s="8">
        <f>IF(NOT(OR(A1209&lt;&gt;"",B1209&lt;&gt;"",C1209&lt;&gt;"")),"",IF(IF(N(A1209)=0,"NO DATE; ",IF(A1209&gt;TODAY(),"FUTURE DATE; ",""))&amp;IF(B1209="","NO WORKER; ",IF(COUNTIF('Workers'!$A$2:$A$61,B1209)=0,"WORKER NOT ON WORKERS SHEET; ",""))&amp;IF(C1209="","NO JOB; ",IF(COUNTIF('Jobs'!$A$2:$A$61,C1209)=0,"JOB NOT ON JOBS SHEET; ",""))&amp;IF(AND(N(G1209)=0,AND(D1209&lt;&gt;"",E1209&lt;&gt;""),N(E1209)&lt;=N(D1209)),"END BEFORE START; ",IF(N(M1209)&lt;=0,"NO HOURS; ",""))&amp;IF(AND(N(A1209)&gt;0,B1209&lt;&gt;"",COUNTIFS('Time Entries'!$A$2:$A$1500,A1209,'Time Entries'!$B$2:$B$1500,B1209,'Time Entries'!$C$2:$C$1500,C1209,'Time Entries'!$M$2:$M$1500,M1209)&gt;1),"POSSIBLE DUPLICATE; ","")&amp;IF(AND(N(A1209)&gt;0,B1209&lt;&gt;"",N('Settings'!$B$2)&gt;0,SUMIFS('Time Entries'!$M$2:$M$1500,'Time Entries'!$A$2:$A$1500,A1209,'Time Entries'!$B$2:$B$1500,B1209)&gt;N('Settings'!$B$2)),"LONG DAY; ","")&amp;IF(AND(N(A1209)&gt;0,N(J1209)&gt;0,N(J1209)-N(A1209)&gt;N('Settings'!$B$4)),"ENTERED LATE; ","")&amp;IF(AND(N(A1209)&gt;0,K1209="",TODAY()-N(A1209)&gt;=N('Settings'!$B$5)),"NOT APPROVED; ","")="","",LEFT(IF(N(A1209)=0,"NO DATE; ",IF(A1209&gt;TODAY(),"FUTURE DATE; ",""))&amp;IF(B1209="","NO WORKER; ",IF(COUNTIF('Workers'!$A$2:$A$61,B1209)=0,"WORKER NOT ON WORKERS SHEET; ",""))&amp;IF(C1209="","NO JOB; ",IF(COUNTIF('Jobs'!$A$2:$A$61,C1209)=0,"JOB NOT ON JOBS SHEET; ",""))&amp;IF(AND(N(G1209)=0,AND(D1209&lt;&gt;"",E1209&lt;&gt;""),N(E1209)&lt;=N(D1209)),"END BEFORE START; ",IF(N(M1209)&lt;=0,"NO HOURS; ",""))&amp;IF(AND(N(A1209)&gt;0,B1209&lt;&gt;"",COUNTIFS('Time Entries'!$A$2:$A$1500,A1209,'Time Entries'!$B$2:$B$1500,B1209,'Time Entries'!$C$2:$C$1500,C1209,'Time Entries'!$M$2:$M$1500,M1209)&gt;1),"POSSIBLE DUPLICATE; ","")&amp;IF(AND(N(A1209)&gt;0,B1209&lt;&gt;"",N('Settings'!$B$2)&gt;0,SUMIFS('Time Entries'!$M$2:$M$1500,'Time Entries'!$A$2:$A$1500,A1209,'Time Entries'!$B$2:$B$1500,B1209)&gt;N('Settings'!$B$2)),"LONG DAY; ","")&amp;IF(AND(N(A1209)&gt;0,N(J1209)&gt;0,N(J1209)-N(A1209)&gt;N('Settings'!$B$4)),"ENTERED LATE; ","")&amp;IF(AND(N(A1209)&gt;0,K1209="",TODAY()-N(A1209)&gt;=N('Settings'!$B$5)),"NOT APPROVED; ",""),LEN(IF(N(A1209)=0,"NO DATE; ",IF(A1209&gt;TODAY(),"FUTURE DATE; ",""))&amp;IF(B1209="","NO WORKER; ",IF(COUNTIF('Workers'!$A$2:$A$61,B1209)=0,"WORKER NOT ON WORKERS SHEET; ",""))&amp;IF(C1209="","NO JOB; ",IF(COUNTIF('Jobs'!$A$2:$A$61,C1209)=0,"JOB NOT ON JOBS SHEET; ",""))&amp;IF(AND(N(G1209)=0,AND(D1209&lt;&gt;"",E1209&lt;&gt;""),N(E1209)&lt;=N(D1209)),"END BEFORE START; ",IF(N(M1209)&lt;=0,"NO HOURS; ",""))&amp;IF(AND(N(A1209)&gt;0,B1209&lt;&gt;"",COUNTIFS('Time Entries'!$A$2:$A$1500,A1209,'Time Entries'!$B$2:$B$1500,B1209,'Time Entries'!$C$2:$C$1500,C1209,'Time Entries'!$M$2:$M$1500,M1209)&gt;1),"POSSIBLE DUPLICATE; ","")&amp;IF(AND(N(A1209)&gt;0,B1209&lt;&gt;"",N('Settings'!$B$2)&gt;0,SUMIFS('Time Entries'!$M$2:$M$1500,'Time Entries'!$A$2:$A$1500,A1209,'Time Entries'!$B$2:$B$1500,B1209)&gt;N('Settings'!$B$2)),"LONG DAY; ","")&amp;IF(AND(N(A1209)&gt;0,N(J1209)&gt;0,N(J1209)-N(A1209)&gt;N('Settings'!$B$4)),"ENTERED LATE; ","")&amp;IF(AND(N(A1209)&gt;0,K1209="",TODAY()-N(A1209)&gt;=N('Settings'!$B$5)),"NOT APPROVED; ",""))-2)))</f>
        <v/>
      </c>
    </row>
    <row r="1210">
      <c r="A1210" s="6" t="n"/>
      <c r="D1210" s="7" t="n"/>
      <c r="E1210" s="7" t="n"/>
      <c r="J1210" s="6" t="n"/>
      <c r="L1210" s="8" t="n"/>
      <c r="M1210" s="9">
        <f>IF(NOT(OR(A1210&lt;&gt;"",B1210&lt;&gt;"",C1210&lt;&gt;"")),"",IF(N(G1210)&gt;0,N(G1210),IF(AND(AND(D1210&lt;&gt;"",E1210&lt;&gt;""),N(E1210)&gt;N(D1210)),ROUND((N(E1210)-N(D1210))*24-N(F1210)/60,2),"")))</f>
        <v/>
      </c>
      <c r="N1210" s="6">
        <f>IF(N(A1210)=0,"",A1210-WEEKDAY(A1210,3))</f>
        <v/>
      </c>
      <c r="O1210" s="8">
        <f>IF(NOT(OR(A1210&lt;&gt;"",B1210&lt;&gt;"",C1210&lt;&gt;"")),"",IF(IF(N(A1210)=0,"NO DATE; ",IF(A1210&gt;TODAY(),"FUTURE DATE; ",""))&amp;IF(B1210="","NO WORKER; ",IF(COUNTIF('Workers'!$A$2:$A$61,B1210)=0,"WORKER NOT ON WORKERS SHEET; ",""))&amp;IF(C1210="","NO JOB; ",IF(COUNTIF('Jobs'!$A$2:$A$61,C1210)=0,"JOB NOT ON JOBS SHEET; ",""))&amp;IF(AND(N(G1210)=0,AND(D1210&lt;&gt;"",E1210&lt;&gt;""),N(E1210)&lt;=N(D1210)),"END BEFORE START; ",IF(N(M1210)&lt;=0,"NO HOURS; ",""))&amp;IF(AND(N(A1210)&gt;0,B1210&lt;&gt;"",COUNTIFS('Time Entries'!$A$2:$A$1500,A1210,'Time Entries'!$B$2:$B$1500,B1210,'Time Entries'!$C$2:$C$1500,C1210,'Time Entries'!$M$2:$M$1500,M1210)&gt;1),"POSSIBLE DUPLICATE; ","")&amp;IF(AND(N(A1210)&gt;0,B1210&lt;&gt;"",N('Settings'!$B$2)&gt;0,SUMIFS('Time Entries'!$M$2:$M$1500,'Time Entries'!$A$2:$A$1500,A1210,'Time Entries'!$B$2:$B$1500,B1210)&gt;N('Settings'!$B$2)),"LONG DAY; ","")&amp;IF(AND(N(A1210)&gt;0,N(J1210)&gt;0,N(J1210)-N(A1210)&gt;N('Settings'!$B$4)),"ENTERED LATE; ","")&amp;IF(AND(N(A1210)&gt;0,K1210="",TODAY()-N(A1210)&gt;=N('Settings'!$B$5)),"NOT APPROVED; ","")="","",LEFT(IF(N(A1210)=0,"NO DATE; ",IF(A1210&gt;TODAY(),"FUTURE DATE; ",""))&amp;IF(B1210="","NO WORKER; ",IF(COUNTIF('Workers'!$A$2:$A$61,B1210)=0,"WORKER NOT ON WORKERS SHEET; ",""))&amp;IF(C1210="","NO JOB; ",IF(COUNTIF('Jobs'!$A$2:$A$61,C1210)=0,"JOB NOT ON JOBS SHEET; ",""))&amp;IF(AND(N(G1210)=0,AND(D1210&lt;&gt;"",E1210&lt;&gt;""),N(E1210)&lt;=N(D1210)),"END BEFORE START; ",IF(N(M1210)&lt;=0,"NO HOURS; ",""))&amp;IF(AND(N(A1210)&gt;0,B1210&lt;&gt;"",COUNTIFS('Time Entries'!$A$2:$A$1500,A1210,'Time Entries'!$B$2:$B$1500,B1210,'Time Entries'!$C$2:$C$1500,C1210,'Time Entries'!$M$2:$M$1500,M1210)&gt;1),"POSSIBLE DUPLICATE; ","")&amp;IF(AND(N(A1210)&gt;0,B1210&lt;&gt;"",N('Settings'!$B$2)&gt;0,SUMIFS('Time Entries'!$M$2:$M$1500,'Time Entries'!$A$2:$A$1500,A1210,'Time Entries'!$B$2:$B$1500,B1210)&gt;N('Settings'!$B$2)),"LONG DAY; ","")&amp;IF(AND(N(A1210)&gt;0,N(J1210)&gt;0,N(J1210)-N(A1210)&gt;N('Settings'!$B$4)),"ENTERED LATE; ","")&amp;IF(AND(N(A1210)&gt;0,K1210="",TODAY()-N(A1210)&gt;=N('Settings'!$B$5)),"NOT APPROVED; ",""),LEN(IF(N(A1210)=0,"NO DATE; ",IF(A1210&gt;TODAY(),"FUTURE DATE; ",""))&amp;IF(B1210="","NO WORKER; ",IF(COUNTIF('Workers'!$A$2:$A$61,B1210)=0,"WORKER NOT ON WORKERS SHEET; ",""))&amp;IF(C1210="","NO JOB; ",IF(COUNTIF('Jobs'!$A$2:$A$61,C1210)=0,"JOB NOT ON JOBS SHEET; ",""))&amp;IF(AND(N(G1210)=0,AND(D1210&lt;&gt;"",E1210&lt;&gt;""),N(E1210)&lt;=N(D1210)),"END BEFORE START; ",IF(N(M1210)&lt;=0,"NO HOURS; ",""))&amp;IF(AND(N(A1210)&gt;0,B1210&lt;&gt;"",COUNTIFS('Time Entries'!$A$2:$A$1500,A1210,'Time Entries'!$B$2:$B$1500,B1210,'Time Entries'!$C$2:$C$1500,C1210,'Time Entries'!$M$2:$M$1500,M1210)&gt;1),"POSSIBLE DUPLICATE; ","")&amp;IF(AND(N(A1210)&gt;0,B1210&lt;&gt;"",N('Settings'!$B$2)&gt;0,SUMIFS('Time Entries'!$M$2:$M$1500,'Time Entries'!$A$2:$A$1500,A1210,'Time Entries'!$B$2:$B$1500,B1210)&gt;N('Settings'!$B$2)),"LONG DAY; ","")&amp;IF(AND(N(A1210)&gt;0,N(J1210)&gt;0,N(J1210)-N(A1210)&gt;N('Settings'!$B$4)),"ENTERED LATE; ","")&amp;IF(AND(N(A1210)&gt;0,K1210="",TODAY()-N(A1210)&gt;=N('Settings'!$B$5)),"NOT APPROVED; ",""))-2)))</f>
        <v/>
      </c>
    </row>
    <row r="1211">
      <c r="A1211" s="6" t="n"/>
      <c r="D1211" s="7" t="n"/>
      <c r="E1211" s="7" t="n"/>
      <c r="J1211" s="6" t="n"/>
      <c r="L1211" s="8" t="n"/>
      <c r="M1211" s="9">
        <f>IF(NOT(OR(A1211&lt;&gt;"",B1211&lt;&gt;"",C1211&lt;&gt;"")),"",IF(N(G1211)&gt;0,N(G1211),IF(AND(AND(D1211&lt;&gt;"",E1211&lt;&gt;""),N(E1211)&gt;N(D1211)),ROUND((N(E1211)-N(D1211))*24-N(F1211)/60,2),"")))</f>
        <v/>
      </c>
      <c r="N1211" s="6">
        <f>IF(N(A1211)=0,"",A1211-WEEKDAY(A1211,3))</f>
        <v/>
      </c>
      <c r="O1211" s="8">
        <f>IF(NOT(OR(A1211&lt;&gt;"",B1211&lt;&gt;"",C1211&lt;&gt;"")),"",IF(IF(N(A1211)=0,"NO DATE; ",IF(A1211&gt;TODAY(),"FUTURE DATE; ",""))&amp;IF(B1211="","NO WORKER; ",IF(COUNTIF('Workers'!$A$2:$A$61,B1211)=0,"WORKER NOT ON WORKERS SHEET; ",""))&amp;IF(C1211="","NO JOB; ",IF(COUNTIF('Jobs'!$A$2:$A$61,C1211)=0,"JOB NOT ON JOBS SHEET; ",""))&amp;IF(AND(N(G1211)=0,AND(D1211&lt;&gt;"",E1211&lt;&gt;""),N(E1211)&lt;=N(D1211)),"END BEFORE START; ",IF(N(M1211)&lt;=0,"NO HOURS; ",""))&amp;IF(AND(N(A1211)&gt;0,B1211&lt;&gt;"",COUNTIFS('Time Entries'!$A$2:$A$1500,A1211,'Time Entries'!$B$2:$B$1500,B1211,'Time Entries'!$C$2:$C$1500,C1211,'Time Entries'!$M$2:$M$1500,M1211)&gt;1),"POSSIBLE DUPLICATE; ","")&amp;IF(AND(N(A1211)&gt;0,B1211&lt;&gt;"",N('Settings'!$B$2)&gt;0,SUMIFS('Time Entries'!$M$2:$M$1500,'Time Entries'!$A$2:$A$1500,A1211,'Time Entries'!$B$2:$B$1500,B1211)&gt;N('Settings'!$B$2)),"LONG DAY; ","")&amp;IF(AND(N(A1211)&gt;0,N(J1211)&gt;0,N(J1211)-N(A1211)&gt;N('Settings'!$B$4)),"ENTERED LATE; ","")&amp;IF(AND(N(A1211)&gt;0,K1211="",TODAY()-N(A1211)&gt;=N('Settings'!$B$5)),"NOT APPROVED; ","")="","",LEFT(IF(N(A1211)=0,"NO DATE; ",IF(A1211&gt;TODAY(),"FUTURE DATE; ",""))&amp;IF(B1211="","NO WORKER; ",IF(COUNTIF('Workers'!$A$2:$A$61,B1211)=0,"WORKER NOT ON WORKERS SHEET; ",""))&amp;IF(C1211="","NO JOB; ",IF(COUNTIF('Jobs'!$A$2:$A$61,C1211)=0,"JOB NOT ON JOBS SHEET; ",""))&amp;IF(AND(N(G1211)=0,AND(D1211&lt;&gt;"",E1211&lt;&gt;""),N(E1211)&lt;=N(D1211)),"END BEFORE START; ",IF(N(M1211)&lt;=0,"NO HOURS; ",""))&amp;IF(AND(N(A1211)&gt;0,B1211&lt;&gt;"",COUNTIFS('Time Entries'!$A$2:$A$1500,A1211,'Time Entries'!$B$2:$B$1500,B1211,'Time Entries'!$C$2:$C$1500,C1211,'Time Entries'!$M$2:$M$1500,M1211)&gt;1),"POSSIBLE DUPLICATE; ","")&amp;IF(AND(N(A1211)&gt;0,B1211&lt;&gt;"",N('Settings'!$B$2)&gt;0,SUMIFS('Time Entries'!$M$2:$M$1500,'Time Entries'!$A$2:$A$1500,A1211,'Time Entries'!$B$2:$B$1500,B1211)&gt;N('Settings'!$B$2)),"LONG DAY; ","")&amp;IF(AND(N(A1211)&gt;0,N(J1211)&gt;0,N(J1211)-N(A1211)&gt;N('Settings'!$B$4)),"ENTERED LATE; ","")&amp;IF(AND(N(A1211)&gt;0,K1211="",TODAY()-N(A1211)&gt;=N('Settings'!$B$5)),"NOT APPROVED; ",""),LEN(IF(N(A1211)=0,"NO DATE; ",IF(A1211&gt;TODAY(),"FUTURE DATE; ",""))&amp;IF(B1211="","NO WORKER; ",IF(COUNTIF('Workers'!$A$2:$A$61,B1211)=0,"WORKER NOT ON WORKERS SHEET; ",""))&amp;IF(C1211="","NO JOB; ",IF(COUNTIF('Jobs'!$A$2:$A$61,C1211)=0,"JOB NOT ON JOBS SHEET; ",""))&amp;IF(AND(N(G1211)=0,AND(D1211&lt;&gt;"",E1211&lt;&gt;""),N(E1211)&lt;=N(D1211)),"END BEFORE START; ",IF(N(M1211)&lt;=0,"NO HOURS; ",""))&amp;IF(AND(N(A1211)&gt;0,B1211&lt;&gt;"",COUNTIFS('Time Entries'!$A$2:$A$1500,A1211,'Time Entries'!$B$2:$B$1500,B1211,'Time Entries'!$C$2:$C$1500,C1211,'Time Entries'!$M$2:$M$1500,M1211)&gt;1),"POSSIBLE DUPLICATE; ","")&amp;IF(AND(N(A1211)&gt;0,B1211&lt;&gt;"",N('Settings'!$B$2)&gt;0,SUMIFS('Time Entries'!$M$2:$M$1500,'Time Entries'!$A$2:$A$1500,A1211,'Time Entries'!$B$2:$B$1500,B1211)&gt;N('Settings'!$B$2)),"LONG DAY; ","")&amp;IF(AND(N(A1211)&gt;0,N(J1211)&gt;0,N(J1211)-N(A1211)&gt;N('Settings'!$B$4)),"ENTERED LATE; ","")&amp;IF(AND(N(A1211)&gt;0,K1211="",TODAY()-N(A1211)&gt;=N('Settings'!$B$5)),"NOT APPROVED; ",""))-2)))</f>
        <v/>
      </c>
    </row>
    <row r="1212">
      <c r="A1212" s="6" t="n"/>
      <c r="D1212" s="7" t="n"/>
      <c r="E1212" s="7" t="n"/>
      <c r="J1212" s="6" t="n"/>
      <c r="L1212" s="8" t="n"/>
      <c r="M1212" s="9">
        <f>IF(NOT(OR(A1212&lt;&gt;"",B1212&lt;&gt;"",C1212&lt;&gt;"")),"",IF(N(G1212)&gt;0,N(G1212),IF(AND(AND(D1212&lt;&gt;"",E1212&lt;&gt;""),N(E1212)&gt;N(D1212)),ROUND((N(E1212)-N(D1212))*24-N(F1212)/60,2),"")))</f>
        <v/>
      </c>
      <c r="N1212" s="6">
        <f>IF(N(A1212)=0,"",A1212-WEEKDAY(A1212,3))</f>
        <v/>
      </c>
      <c r="O1212" s="8">
        <f>IF(NOT(OR(A1212&lt;&gt;"",B1212&lt;&gt;"",C1212&lt;&gt;"")),"",IF(IF(N(A1212)=0,"NO DATE; ",IF(A1212&gt;TODAY(),"FUTURE DATE; ",""))&amp;IF(B1212="","NO WORKER; ",IF(COUNTIF('Workers'!$A$2:$A$61,B1212)=0,"WORKER NOT ON WORKERS SHEET; ",""))&amp;IF(C1212="","NO JOB; ",IF(COUNTIF('Jobs'!$A$2:$A$61,C1212)=0,"JOB NOT ON JOBS SHEET; ",""))&amp;IF(AND(N(G1212)=0,AND(D1212&lt;&gt;"",E1212&lt;&gt;""),N(E1212)&lt;=N(D1212)),"END BEFORE START; ",IF(N(M1212)&lt;=0,"NO HOURS; ",""))&amp;IF(AND(N(A1212)&gt;0,B1212&lt;&gt;"",COUNTIFS('Time Entries'!$A$2:$A$1500,A1212,'Time Entries'!$B$2:$B$1500,B1212,'Time Entries'!$C$2:$C$1500,C1212,'Time Entries'!$M$2:$M$1500,M1212)&gt;1),"POSSIBLE DUPLICATE; ","")&amp;IF(AND(N(A1212)&gt;0,B1212&lt;&gt;"",N('Settings'!$B$2)&gt;0,SUMIFS('Time Entries'!$M$2:$M$1500,'Time Entries'!$A$2:$A$1500,A1212,'Time Entries'!$B$2:$B$1500,B1212)&gt;N('Settings'!$B$2)),"LONG DAY; ","")&amp;IF(AND(N(A1212)&gt;0,N(J1212)&gt;0,N(J1212)-N(A1212)&gt;N('Settings'!$B$4)),"ENTERED LATE; ","")&amp;IF(AND(N(A1212)&gt;0,K1212="",TODAY()-N(A1212)&gt;=N('Settings'!$B$5)),"NOT APPROVED; ","")="","",LEFT(IF(N(A1212)=0,"NO DATE; ",IF(A1212&gt;TODAY(),"FUTURE DATE; ",""))&amp;IF(B1212="","NO WORKER; ",IF(COUNTIF('Workers'!$A$2:$A$61,B1212)=0,"WORKER NOT ON WORKERS SHEET; ",""))&amp;IF(C1212="","NO JOB; ",IF(COUNTIF('Jobs'!$A$2:$A$61,C1212)=0,"JOB NOT ON JOBS SHEET; ",""))&amp;IF(AND(N(G1212)=0,AND(D1212&lt;&gt;"",E1212&lt;&gt;""),N(E1212)&lt;=N(D1212)),"END BEFORE START; ",IF(N(M1212)&lt;=0,"NO HOURS; ",""))&amp;IF(AND(N(A1212)&gt;0,B1212&lt;&gt;"",COUNTIFS('Time Entries'!$A$2:$A$1500,A1212,'Time Entries'!$B$2:$B$1500,B1212,'Time Entries'!$C$2:$C$1500,C1212,'Time Entries'!$M$2:$M$1500,M1212)&gt;1),"POSSIBLE DUPLICATE; ","")&amp;IF(AND(N(A1212)&gt;0,B1212&lt;&gt;"",N('Settings'!$B$2)&gt;0,SUMIFS('Time Entries'!$M$2:$M$1500,'Time Entries'!$A$2:$A$1500,A1212,'Time Entries'!$B$2:$B$1500,B1212)&gt;N('Settings'!$B$2)),"LONG DAY; ","")&amp;IF(AND(N(A1212)&gt;0,N(J1212)&gt;0,N(J1212)-N(A1212)&gt;N('Settings'!$B$4)),"ENTERED LATE; ","")&amp;IF(AND(N(A1212)&gt;0,K1212="",TODAY()-N(A1212)&gt;=N('Settings'!$B$5)),"NOT APPROVED; ",""),LEN(IF(N(A1212)=0,"NO DATE; ",IF(A1212&gt;TODAY(),"FUTURE DATE; ",""))&amp;IF(B1212="","NO WORKER; ",IF(COUNTIF('Workers'!$A$2:$A$61,B1212)=0,"WORKER NOT ON WORKERS SHEET; ",""))&amp;IF(C1212="","NO JOB; ",IF(COUNTIF('Jobs'!$A$2:$A$61,C1212)=0,"JOB NOT ON JOBS SHEET; ",""))&amp;IF(AND(N(G1212)=0,AND(D1212&lt;&gt;"",E1212&lt;&gt;""),N(E1212)&lt;=N(D1212)),"END BEFORE START; ",IF(N(M1212)&lt;=0,"NO HOURS; ",""))&amp;IF(AND(N(A1212)&gt;0,B1212&lt;&gt;"",COUNTIFS('Time Entries'!$A$2:$A$1500,A1212,'Time Entries'!$B$2:$B$1500,B1212,'Time Entries'!$C$2:$C$1500,C1212,'Time Entries'!$M$2:$M$1500,M1212)&gt;1),"POSSIBLE DUPLICATE; ","")&amp;IF(AND(N(A1212)&gt;0,B1212&lt;&gt;"",N('Settings'!$B$2)&gt;0,SUMIFS('Time Entries'!$M$2:$M$1500,'Time Entries'!$A$2:$A$1500,A1212,'Time Entries'!$B$2:$B$1500,B1212)&gt;N('Settings'!$B$2)),"LONG DAY; ","")&amp;IF(AND(N(A1212)&gt;0,N(J1212)&gt;0,N(J1212)-N(A1212)&gt;N('Settings'!$B$4)),"ENTERED LATE; ","")&amp;IF(AND(N(A1212)&gt;0,K1212="",TODAY()-N(A1212)&gt;=N('Settings'!$B$5)),"NOT APPROVED; ",""))-2)))</f>
        <v/>
      </c>
    </row>
    <row r="1213">
      <c r="A1213" s="6" t="n"/>
      <c r="D1213" s="7" t="n"/>
      <c r="E1213" s="7" t="n"/>
      <c r="J1213" s="6" t="n"/>
      <c r="L1213" s="8" t="n"/>
      <c r="M1213" s="9">
        <f>IF(NOT(OR(A1213&lt;&gt;"",B1213&lt;&gt;"",C1213&lt;&gt;"")),"",IF(N(G1213)&gt;0,N(G1213),IF(AND(AND(D1213&lt;&gt;"",E1213&lt;&gt;""),N(E1213)&gt;N(D1213)),ROUND((N(E1213)-N(D1213))*24-N(F1213)/60,2),"")))</f>
        <v/>
      </c>
      <c r="N1213" s="6">
        <f>IF(N(A1213)=0,"",A1213-WEEKDAY(A1213,3))</f>
        <v/>
      </c>
      <c r="O1213" s="8">
        <f>IF(NOT(OR(A1213&lt;&gt;"",B1213&lt;&gt;"",C1213&lt;&gt;"")),"",IF(IF(N(A1213)=0,"NO DATE; ",IF(A1213&gt;TODAY(),"FUTURE DATE; ",""))&amp;IF(B1213="","NO WORKER; ",IF(COUNTIF('Workers'!$A$2:$A$61,B1213)=0,"WORKER NOT ON WORKERS SHEET; ",""))&amp;IF(C1213="","NO JOB; ",IF(COUNTIF('Jobs'!$A$2:$A$61,C1213)=0,"JOB NOT ON JOBS SHEET; ",""))&amp;IF(AND(N(G1213)=0,AND(D1213&lt;&gt;"",E1213&lt;&gt;""),N(E1213)&lt;=N(D1213)),"END BEFORE START; ",IF(N(M1213)&lt;=0,"NO HOURS; ",""))&amp;IF(AND(N(A1213)&gt;0,B1213&lt;&gt;"",COUNTIFS('Time Entries'!$A$2:$A$1500,A1213,'Time Entries'!$B$2:$B$1500,B1213,'Time Entries'!$C$2:$C$1500,C1213,'Time Entries'!$M$2:$M$1500,M1213)&gt;1),"POSSIBLE DUPLICATE; ","")&amp;IF(AND(N(A1213)&gt;0,B1213&lt;&gt;"",N('Settings'!$B$2)&gt;0,SUMIFS('Time Entries'!$M$2:$M$1500,'Time Entries'!$A$2:$A$1500,A1213,'Time Entries'!$B$2:$B$1500,B1213)&gt;N('Settings'!$B$2)),"LONG DAY; ","")&amp;IF(AND(N(A1213)&gt;0,N(J1213)&gt;0,N(J1213)-N(A1213)&gt;N('Settings'!$B$4)),"ENTERED LATE; ","")&amp;IF(AND(N(A1213)&gt;0,K1213="",TODAY()-N(A1213)&gt;=N('Settings'!$B$5)),"NOT APPROVED; ","")="","",LEFT(IF(N(A1213)=0,"NO DATE; ",IF(A1213&gt;TODAY(),"FUTURE DATE; ",""))&amp;IF(B1213="","NO WORKER; ",IF(COUNTIF('Workers'!$A$2:$A$61,B1213)=0,"WORKER NOT ON WORKERS SHEET; ",""))&amp;IF(C1213="","NO JOB; ",IF(COUNTIF('Jobs'!$A$2:$A$61,C1213)=0,"JOB NOT ON JOBS SHEET; ",""))&amp;IF(AND(N(G1213)=0,AND(D1213&lt;&gt;"",E1213&lt;&gt;""),N(E1213)&lt;=N(D1213)),"END BEFORE START; ",IF(N(M1213)&lt;=0,"NO HOURS; ",""))&amp;IF(AND(N(A1213)&gt;0,B1213&lt;&gt;"",COUNTIFS('Time Entries'!$A$2:$A$1500,A1213,'Time Entries'!$B$2:$B$1500,B1213,'Time Entries'!$C$2:$C$1500,C1213,'Time Entries'!$M$2:$M$1500,M1213)&gt;1),"POSSIBLE DUPLICATE; ","")&amp;IF(AND(N(A1213)&gt;0,B1213&lt;&gt;"",N('Settings'!$B$2)&gt;0,SUMIFS('Time Entries'!$M$2:$M$1500,'Time Entries'!$A$2:$A$1500,A1213,'Time Entries'!$B$2:$B$1500,B1213)&gt;N('Settings'!$B$2)),"LONG DAY; ","")&amp;IF(AND(N(A1213)&gt;0,N(J1213)&gt;0,N(J1213)-N(A1213)&gt;N('Settings'!$B$4)),"ENTERED LATE; ","")&amp;IF(AND(N(A1213)&gt;0,K1213="",TODAY()-N(A1213)&gt;=N('Settings'!$B$5)),"NOT APPROVED; ",""),LEN(IF(N(A1213)=0,"NO DATE; ",IF(A1213&gt;TODAY(),"FUTURE DATE; ",""))&amp;IF(B1213="","NO WORKER; ",IF(COUNTIF('Workers'!$A$2:$A$61,B1213)=0,"WORKER NOT ON WORKERS SHEET; ",""))&amp;IF(C1213="","NO JOB; ",IF(COUNTIF('Jobs'!$A$2:$A$61,C1213)=0,"JOB NOT ON JOBS SHEET; ",""))&amp;IF(AND(N(G1213)=0,AND(D1213&lt;&gt;"",E1213&lt;&gt;""),N(E1213)&lt;=N(D1213)),"END BEFORE START; ",IF(N(M1213)&lt;=0,"NO HOURS; ",""))&amp;IF(AND(N(A1213)&gt;0,B1213&lt;&gt;"",COUNTIFS('Time Entries'!$A$2:$A$1500,A1213,'Time Entries'!$B$2:$B$1500,B1213,'Time Entries'!$C$2:$C$1500,C1213,'Time Entries'!$M$2:$M$1500,M1213)&gt;1),"POSSIBLE DUPLICATE; ","")&amp;IF(AND(N(A1213)&gt;0,B1213&lt;&gt;"",N('Settings'!$B$2)&gt;0,SUMIFS('Time Entries'!$M$2:$M$1500,'Time Entries'!$A$2:$A$1500,A1213,'Time Entries'!$B$2:$B$1500,B1213)&gt;N('Settings'!$B$2)),"LONG DAY; ","")&amp;IF(AND(N(A1213)&gt;0,N(J1213)&gt;0,N(J1213)-N(A1213)&gt;N('Settings'!$B$4)),"ENTERED LATE; ","")&amp;IF(AND(N(A1213)&gt;0,K1213="",TODAY()-N(A1213)&gt;=N('Settings'!$B$5)),"NOT APPROVED; ",""))-2)))</f>
        <v/>
      </c>
    </row>
    <row r="1214">
      <c r="A1214" s="6" t="n"/>
      <c r="D1214" s="7" t="n"/>
      <c r="E1214" s="7" t="n"/>
      <c r="J1214" s="6" t="n"/>
      <c r="L1214" s="8" t="n"/>
      <c r="M1214" s="9">
        <f>IF(NOT(OR(A1214&lt;&gt;"",B1214&lt;&gt;"",C1214&lt;&gt;"")),"",IF(N(G1214)&gt;0,N(G1214),IF(AND(AND(D1214&lt;&gt;"",E1214&lt;&gt;""),N(E1214)&gt;N(D1214)),ROUND((N(E1214)-N(D1214))*24-N(F1214)/60,2),"")))</f>
        <v/>
      </c>
      <c r="N1214" s="6">
        <f>IF(N(A1214)=0,"",A1214-WEEKDAY(A1214,3))</f>
        <v/>
      </c>
      <c r="O1214" s="8">
        <f>IF(NOT(OR(A1214&lt;&gt;"",B1214&lt;&gt;"",C1214&lt;&gt;"")),"",IF(IF(N(A1214)=0,"NO DATE; ",IF(A1214&gt;TODAY(),"FUTURE DATE; ",""))&amp;IF(B1214="","NO WORKER; ",IF(COUNTIF('Workers'!$A$2:$A$61,B1214)=0,"WORKER NOT ON WORKERS SHEET; ",""))&amp;IF(C1214="","NO JOB; ",IF(COUNTIF('Jobs'!$A$2:$A$61,C1214)=0,"JOB NOT ON JOBS SHEET; ",""))&amp;IF(AND(N(G1214)=0,AND(D1214&lt;&gt;"",E1214&lt;&gt;""),N(E1214)&lt;=N(D1214)),"END BEFORE START; ",IF(N(M1214)&lt;=0,"NO HOURS; ",""))&amp;IF(AND(N(A1214)&gt;0,B1214&lt;&gt;"",COUNTIFS('Time Entries'!$A$2:$A$1500,A1214,'Time Entries'!$B$2:$B$1500,B1214,'Time Entries'!$C$2:$C$1500,C1214,'Time Entries'!$M$2:$M$1500,M1214)&gt;1),"POSSIBLE DUPLICATE; ","")&amp;IF(AND(N(A1214)&gt;0,B1214&lt;&gt;"",N('Settings'!$B$2)&gt;0,SUMIFS('Time Entries'!$M$2:$M$1500,'Time Entries'!$A$2:$A$1500,A1214,'Time Entries'!$B$2:$B$1500,B1214)&gt;N('Settings'!$B$2)),"LONG DAY; ","")&amp;IF(AND(N(A1214)&gt;0,N(J1214)&gt;0,N(J1214)-N(A1214)&gt;N('Settings'!$B$4)),"ENTERED LATE; ","")&amp;IF(AND(N(A1214)&gt;0,K1214="",TODAY()-N(A1214)&gt;=N('Settings'!$B$5)),"NOT APPROVED; ","")="","",LEFT(IF(N(A1214)=0,"NO DATE; ",IF(A1214&gt;TODAY(),"FUTURE DATE; ",""))&amp;IF(B1214="","NO WORKER; ",IF(COUNTIF('Workers'!$A$2:$A$61,B1214)=0,"WORKER NOT ON WORKERS SHEET; ",""))&amp;IF(C1214="","NO JOB; ",IF(COUNTIF('Jobs'!$A$2:$A$61,C1214)=0,"JOB NOT ON JOBS SHEET; ",""))&amp;IF(AND(N(G1214)=0,AND(D1214&lt;&gt;"",E1214&lt;&gt;""),N(E1214)&lt;=N(D1214)),"END BEFORE START; ",IF(N(M1214)&lt;=0,"NO HOURS; ",""))&amp;IF(AND(N(A1214)&gt;0,B1214&lt;&gt;"",COUNTIFS('Time Entries'!$A$2:$A$1500,A1214,'Time Entries'!$B$2:$B$1500,B1214,'Time Entries'!$C$2:$C$1500,C1214,'Time Entries'!$M$2:$M$1500,M1214)&gt;1),"POSSIBLE DUPLICATE; ","")&amp;IF(AND(N(A1214)&gt;0,B1214&lt;&gt;"",N('Settings'!$B$2)&gt;0,SUMIFS('Time Entries'!$M$2:$M$1500,'Time Entries'!$A$2:$A$1500,A1214,'Time Entries'!$B$2:$B$1500,B1214)&gt;N('Settings'!$B$2)),"LONG DAY; ","")&amp;IF(AND(N(A1214)&gt;0,N(J1214)&gt;0,N(J1214)-N(A1214)&gt;N('Settings'!$B$4)),"ENTERED LATE; ","")&amp;IF(AND(N(A1214)&gt;0,K1214="",TODAY()-N(A1214)&gt;=N('Settings'!$B$5)),"NOT APPROVED; ",""),LEN(IF(N(A1214)=0,"NO DATE; ",IF(A1214&gt;TODAY(),"FUTURE DATE; ",""))&amp;IF(B1214="","NO WORKER; ",IF(COUNTIF('Workers'!$A$2:$A$61,B1214)=0,"WORKER NOT ON WORKERS SHEET; ",""))&amp;IF(C1214="","NO JOB; ",IF(COUNTIF('Jobs'!$A$2:$A$61,C1214)=0,"JOB NOT ON JOBS SHEET; ",""))&amp;IF(AND(N(G1214)=0,AND(D1214&lt;&gt;"",E1214&lt;&gt;""),N(E1214)&lt;=N(D1214)),"END BEFORE START; ",IF(N(M1214)&lt;=0,"NO HOURS; ",""))&amp;IF(AND(N(A1214)&gt;0,B1214&lt;&gt;"",COUNTIFS('Time Entries'!$A$2:$A$1500,A1214,'Time Entries'!$B$2:$B$1500,B1214,'Time Entries'!$C$2:$C$1500,C1214,'Time Entries'!$M$2:$M$1500,M1214)&gt;1),"POSSIBLE DUPLICATE; ","")&amp;IF(AND(N(A1214)&gt;0,B1214&lt;&gt;"",N('Settings'!$B$2)&gt;0,SUMIFS('Time Entries'!$M$2:$M$1500,'Time Entries'!$A$2:$A$1500,A1214,'Time Entries'!$B$2:$B$1500,B1214)&gt;N('Settings'!$B$2)),"LONG DAY; ","")&amp;IF(AND(N(A1214)&gt;0,N(J1214)&gt;0,N(J1214)-N(A1214)&gt;N('Settings'!$B$4)),"ENTERED LATE; ","")&amp;IF(AND(N(A1214)&gt;0,K1214="",TODAY()-N(A1214)&gt;=N('Settings'!$B$5)),"NOT APPROVED; ",""))-2)))</f>
        <v/>
      </c>
    </row>
    <row r="1215">
      <c r="A1215" s="6" t="n"/>
      <c r="D1215" s="7" t="n"/>
      <c r="E1215" s="7" t="n"/>
      <c r="J1215" s="6" t="n"/>
      <c r="L1215" s="8" t="n"/>
      <c r="M1215" s="9">
        <f>IF(NOT(OR(A1215&lt;&gt;"",B1215&lt;&gt;"",C1215&lt;&gt;"")),"",IF(N(G1215)&gt;0,N(G1215),IF(AND(AND(D1215&lt;&gt;"",E1215&lt;&gt;""),N(E1215)&gt;N(D1215)),ROUND((N(E1215)-N(D1215))*24-N(F1215)/60,2),"")))</f>
        <v/>
      </c>
      <c r="N1215" s="6">
        <f>IF(N(A1215)=0,"",A1215-WEEKDAY(A1215,3))</f>
        <v/>
      </c>
      <c r="O1215" s="8">
        <f>IF(NOT(OR(A1215&lt;&gt;"",B1215&lt;&gt;"",C1215&lt;&gt;"")),"",IF(IF(N(A1215)=0,"NO DATE; ",IF(A1215&gt;TODAY(),"FUTURE DATE; ",""))&amp;IF(B1215="","NO WORKER; ",IF(COUNTIF('Workers'!$A$2:$A$61,B1215)=0,"WORKER NOT ON WORKERS SHEET; ",""))&amp;IF(C1215="","NO JOB; ",IF(COUNTIF('Jobs'!$A$2:$A$61,C1215)=0,"JOB NOT ON JOBS SHEET; ",""))&amp;IF(AND(N(G1215)=0,AND(D1215&lt;&gt;"",E1215&lt;&gt;""),N(E1215)&lt;=N(D1215)),"END BEFORE START; ",IF(N(M1215)&lt;=0,"NO HOURS; ",""))&amp;IF(AND(N(A1215)&gt;0,B1215&lt;&gt;"",COUNTIFS('Time Entries'!$A$2:$A$1500,A1215,'Time Entries'!$B$2:$B$1500,B1215,'Time Entries'!$C$2:$C$1500,C1215,'Time Entries'!$M$2:$M$1500,M1215)&gt;1),"POSSIBLE DUPLICATE; ","")&amp;IF(AND(N(A1215)&gt;0,B1215&lt;&gt;"",N('Settings'!$B$2)&gt;0,SUMIFS('Time Entries'!$M$2:$M$1500,'Time Entries'!$A$2:$A$1500,A1215,'Time Entries'!$B$2:$B$1500,B1215)&gt;N('Settings'!$B$2)),"LONG DAY; ","")&amp;IF(AND(N(A1215)&gt;0,N(J1215)&gt;0,N(J1215)-N(A1215)&gt;N('Settings'!$B$4)),"ENTERED LATE; ","")&amp;IF(AND(N(A1215)&gt;0,K1215="",TODAY()-N(A1215)&gt;=N('Settings'!$B$5)),"NOT APPROVED; ","")="","",LEFT(IF(N(A1215)=0,"NO DATE; ",IF(A1215&gt;TODAY(),"FUTURE DATE; ",""))&amp;IF(B1215="","NO WORKER; ",IF(COUNTIF('Workers'!$A$2:$A$61,B1215)=0,"WORKER NOT ON WORKERS SHEET; ",""))&amp;IF(C1215="","NO JOB; ",IF(COUNTIF('Jobs'!$A$2:$A$61,C1215)=0,"JOB NOT ON JOBS SHEET; ",""))&amp;IF(AND(N(G1215)=0,AND(D1215&lt;&gt;"",E1215&lt;&gt;""),N(E1215)&lt;=N(D1215)),"END BEFORE START; ",IF(N(M1215)&lt;=0,"NO HOURS; ",""))&amp;IF(AND(N(A1215)&gt;0,B1215&lt;&gt;"",COUNTIFS('Time Entries'!$A$2:$A$1500,A1215,'Time Entries'!$B$2:$B$1500,B1215,'Time Entries'!$C$2:$C$1500,C1215,'Time Entries'!$M$2:$M$1500,M1215)&gt;1),"POSSIBLE DUPLICATE; ","")&amp;IF(AND(N(A1215)&gt;0,B1215&lt;&gt;"",N('Settings'!$B$2)&gt;0,SUMIFS('Time Entries'!$M$2:$M$1500,'Time Entries'!$A$2:$A$1500,A1215,'Time Entries'!$B$2:$B$1500,B1215)&gt;N('Settings'!$B$2)),"LONG DAY; ","")&amp;IF(AND(N(A1215)&gt;0,N(J1215)&gt;0,N(J1215)-N(A1215)&gt;N('Settings'!$B$4)),"ENTERED LATE; ","")&amp;IF(AND(N(A1215)&gt;0,K1215="",TODAY()-N(A1215)&gt;=N('Settings'!$B$5)),"NOT APPROVED; ",""),LEN(IF(N(A1215)=0,"NO DATE; ",IF(A1215&gt;TODAY(),"FUTURE DATE; ",""))&amp;IF(B1215="","NO WORKER; ",IF(COUNTIF('Workers'!$A$2:$A$61,B1215)=0,"WORKER NOT ON WORKERS SHEET; ",""))&amp;IF(C1215="","NO JOB; ",IF(COUNTIF('Jobs'!$A$2:$A$61,C1215)=0,"JOB NOT ON JOBS SHEET; ",""))&amp;IF(AND(N(G1215)=0,AND(D1215&lt;&gt;"",E1215&lt;&gt;""),N(E1215)&lt;=N(D1215)),"END BEFORE START; ",IF(N(M1215)&lt;=0,"NO HOURS; ",""))&amp;IF(AND(N(A1215)&gt;0,B1215&lt;&gt;"",COUNTIFS('Time Entries'!$A$2:$A$1500,A1215,'Time Entries'!$B$2:$B$1500,B1215,'Time Entries'!$C$2:$C$1500,C1215,'Time Entries'!$M$2:$M$1500,M1215)&gt;1),"POSSIBLE DUPLICATE; ","")&amp;IF(AND(N(A1215)&gt;0,B1215&lt;&gt;"",N('Settings'!$B$2)&gt;0,SUMIFS('Time Entries'!$M$2:$M$1500,'Time Entries'!$A$2:$A$1500,A1215,'Time Entries'!$B$2:$B$1500,B1215)&gt;N('Settings'!$B$2)),"LONG DAY; ","")&amp;IF(AND(N(A1215)&gt;0,N(J1215)&gt;0,N(J1215)-N(A1215)&gt;N('Settings'!$B$4)),"ENTERED LATE; ","")&amp;IF(AND(N(A1215)&gt;0,K1215="",TODAY()-N(A1215)&gt;=N('Settings'!$B$5)),"NOT APPROVED; ",""))-2)))</f>
        <v/>
      </c>
    </row>
    <row r="1216">
      <c r="A1216" s="6" t="n"/>
      <c r="D1216" s="7" t="n"/>
      <c r="E1216" s="7" t="n"/>
      <c r="J1216" s="6" t="n"/>
      <c r="L1216" s="8" t="n"/>
      <c r="M1216" s="9">
        <f>IF(NOT(OR(A1216&lt;&gt;"",B1216&lt;&gt;"",C1216&lt;&gt;"")),"",IF(N(G1216)&gt;0,N(G1216),IF(AND(AND(D1216&lt;&gt;"",E1216&lt;&gt;""),N(E1216)&gt;N(D1216)),ROUND((N(E1216)-N(D1216))*24-N(F1216)/60,2),"")))</f>
        <v/>
      </c>
      <c r="N1216" s="6">
        <f>IF(N(A1216)=0,"",A1216-WEEKDAY(A1216,3))</f>
        <v/>
      </c>
      <c r="O1216" s="8">
        <f>IF(NOT(OR(A1216&lt;&gt;"",B1216&lt;&gt;"",C1216&lt;&gt;"")),"",IF(IF(N(A1216)=0,"NO DATE; ",IF(A1216&gt;TODAY(),"FUTURE DATE; ",""))&amp;IF(B1216="","NO WORKER; ",IF(COUNTIF('Workers'!$A$2:$A$61,B1216)=0,"WORKER NOT ON WORKERS SHEET; ",""))&amp;IF(C1216="","NO JOB; ",IF(COUNTIF('Jobs'!$A$2:$A$61,C1216)=0,"JOB NOT ON JOBS SHEET; ",""))&amp;IF(AND(N(G1216)=0,AND(D1216&lt;&gt;"",E1216&lt;&gt;""),N(E1216)&lt;=N(D1216)),"END BEFORE START; ",IF(N(M1216)&lt;=0,"NO HOURS; ",""))&amp;IF(AND(N(A1216)&gt;0,B1216&lt;&gt;"",COUNTIFS('Time Entries'!$A$2:$A$1500,A1216,'Time Entries'!$B$2:$B$1500,B1216,'Time Entries'!$C$2:$C$1500,C1216,'Time Entries'!$M$2:$M$1500,M1216)&gt;1),"POSSIBLE DUPLICATE; ","")&amp;IF(AND(N(A1216)&gt;0,B1216&lt;&gt;"",N('Settings'!$B$2)&gt;0,SUMIFS('Time Entries'!$M$2:$M$1500,'Time Entries'!$A$2:$A$1500,A1216,'Time Entries'!$B$2:$B$1500,B1216)&gt;N('Settings'!$B$2)),"LONG DAY; ","")&amp;IF(AND(N(A1216)&gt;0,N(J1216)&gt;0,N(J1216)-N(A1216)&gt;N('Settings'!$B$4)),"ENTERED LATE; ","")&amp;IF(AND(N(A1216)&gt;0,K1216="",TODAY()-N(A1216)&gt;=N('Settings'!$B$5)),"NOT APPROVED; ","")="","",LEFT(IF(N(A1216)=0,"NO DATE; ",IF(A1216&gt;TODAY(),"FUTURE DATE; ",""))&amp;IF(B1216="","NO WORKER; ",IF(COUNTIF('Workers'!$A$2:$A$61,B1216)=0,"WORKER NOT ON WORKERS SHEET; ",""))&amp;IF(C1216="","NO JOB; ",IF(COUNTIF('Jobs'!$A$2:$A$61,C1216)=0,"JOB NOT ON JOBS SHEET; ",""))&amp;IF(AND(N(G1216)=0,AND(D1216&lt;&gt;"",E1216&lt;&gt;""),N(E1216)&lt;=N(D1216)),"END BEFORE START; ",IF(N(M1216)&lt;=0,"NO HOURS; ",""))&amp;IF(AND(N(A1216)&gt;0,B1216&lt;&gt;"",COUNTIFS('Time Entries'!$A$2:$A$1500,A1216,'Time Entries'!$B$2:$B$1500,B1216,'Time Entries'!$C$2:$C$1500,C1216,'Time Entries'!$M$2:$M$1500,M1216)&gt;1),"POSSIBLE DUPLICATE; ","")&amp;IF(AND(N(A1216)&gt;0,B1216&lt;&gt;"",N('Settings'!$B$2)&gt;0,SUMIFS('Time Entries'!$M$2:$M$1500,'Time Entries'!$A$2:$A$1500,A1216,'Time Entries'!$B$2:$B$1500,B1216)&gt;N('Settings'!$B$2)),"LONG DAY; ","")&amp;IF(AND(N(A1216)&gt;0,N(J1216)&gt;0,N(J1216)-N(A1216)&gt;N('Settings'!$B$4)),"ENTERED LATE; ","")&amp;IF(AND(N(A1216)&gt;0,K1216="",TODAY()-N(A1216)&gt;=N('Settings'!$B$5)),"NOT APPROVED; ",""),LEN(IF(N(A1216)=0,"NO DATE; ",IF(A1216&gt;TODAY(),"FUTURE DATE; ",""))&amp;IF(B1216="","NO WORKER; ",IF(COUNTIF('Workers'!$A$2:$A$61,B1216)=0,"WORKER NOT ON WORKERS SHEET; ",""))&amp;IF(C1216="","NO JOB; ",IF(COUNTIF('Jobs'!$A$2:$A$61,C1216)=0,"JOB NOT ON JOBS SHEET; ",""))&amp;IF(AND(N(G1216)=0,AND(D1216&lt;&gt;"",E1216&lt;&gt;""),N(E1216)&lt;=N(D1216)),"END BEFORE START; ",IF(N(M1216)&lt;=0,"NO HOURS; ",""))&amp;IF(AND(N(A1216)&gt;0,B1216&lt;&gt;"",COUNTIFS('Time Entries'!$A$2:$A$1500,A1216,'Time Entries'!$B$2:$B$1500,B1216,'Time Entries'!$C$2:$C$1500,C1216,'Time Entries'!$M$2:$M$1500,M1216)&gt;1),"POSSIBLE DUPLICATE; ","")&amp;IF(AND(N(A1216)&gt;0,B1216&lt;&gt;"",N('Settings'!$B$2)&gt;0,SUMIFS('Time Entries'!$M$2:$M$1500,'Time Entries'!$A$2:$A$1500,A1216,'Time Entries'!$B$2:$B$1500,B1216)&gt;N('Settings'!$B$2)),"LONG DAY; ","")&amp;IF(AND(N(A1216)&gt;0,N(J1216)&gt;0,N(J1216)-N(A1216)&gt;N('Settings'!$B$4)),"ENTERED LATE; ","")&amp;IF(AND(N(A1216)&gt;0,K1216="",TODAY()-N(A1216)&gt;=N('Settings'!$B$5)),"NOT APPROVED; ",""))-2)))</f>
        <v/>
      </c>
    </row>
    <row r="1217">
      <c r="A1217" s="6" t="n"/>
      <c r="D1217" s="7" t="n"/>
      <c r="E1217" s="7" t="n"/>
      <c r="J1217" s="6" t="n"/>
      <c r="L1217" s="8" t="n"/>
      <c r="M1217" s="9">
        <f>IF(NOT(OR(A1217&lt;&gt;"",B1217&lt;&gt;"",C1217&lt;&gt;"")),"",IF(N(G1217)&gt;0,N(G1217),IF(AND(AND(D1217&lt;&gt;"",E1217&lt;&gt;""),N(E1217)&gt;N(D1217)),ROUND((N(E1217)-N(D1217))*24-N(F1217)/60,2),"")))</f>
        <v/>
      </c>
      <c r="N1217" s="6">
        <f>IF(N(A1217)=0,"",A1217-WEEKDAY(A1217,3))</f>
        <v/>
      </c>
      <c r="O1217" s="8">
        <f>IF(NOT(OR(A1217&lt;&gt;"",B1217&lt;&gt;"",C1217&lt;&gt;"")),"",IF(IF(N(A1217)=0,"NO DATE; ",IF(A1217&gt;TODAY(),"FUTURE DATE; ",""))&amp;IF(B1217="","NO WORKER; ",IF(COUNTIF('Workers'!$A$2:$A$61,B1217)=0,"WORKER NOT ON WORKERS SHEET; ",""))&amp;IF(C1217="","NO JOB; ",IF(COUNTIF('Jobs'!$A$2:$A$61,C1217)=0,"JOB NOT ON JOBS SHEET; ",""))&amp;IF(AND(N(G1217)=0,AND(D1217&lt;&gt;"",E1217&lt;&gt;""),N(E1217)&lt;=N(D1217)),"END BEFORE START; ",IF(N(M1217)&lt;=0,"NO HOURS; ",""))&amp;IF(AND(N(A1217)&gt;0,B1217&lt;&gt;"",COUNTIFS('Time Entries'!$A$2:$A$1500,A1217,'Time Entries'!$B$2:$B$1500,B1217,'Time Entries'!$C$2:$C$1500,C1217,'Time Entries'!$M$2:$M$1500,M1217)&gt;1),"POSSIBLE DUPLICATE; ","")&amp;IF(AND(N(A1217)&gt;0,B1217&lt;&gt;"",N('Settings'!$B$2)&gt;0,SUMIFS('Time Entries'!$M$2:$M$1500,'Time Entries'!$A$2:$A$1500,A1217,'Time Entries'!$B$2:$B$1500,B1217)&gt;N('Settings'!$B$2)),"LONG DAY; ","")&amp;IF(AND(N(A1217)&gt;0,N(J1217)&gt;0,N(J1217)-N(A1217)&gt;N('Settings'!$B$4)),"ENTERED LATE; ","")&amp;IF(AND(N(A1217)&gt;0,K1217="",TODAY()-N(A1217)&gt;=N('Settings'!$B$5)),"NOT APPROVED; ","")="","",LEFT(IF(N(A1217)=0,"NO DATE; ",IF(A1217&gt;TODAY(),"FUTURE DATE; ",""))&amp;IF(B1217="","NO WORKER; ",IF(COUNTIF('Workers'!$A$2:$A$61,B1217)=0,"WORKER NOT ON WORKERS SHEET; ",""))&amp;IF(C1217="","NO JOB; ",IF(COUNTIF('Jobs'!$A$2:$A$61,C1217)=0,"JOB NOT ON JOBS SHEET; ",""))&amp;IF(AND(N(G1217)=0,AND(D1217&lt;&gt;"",E1217&lt;&gt;""),N(E1217)&lt;=N(D1217)),"END BEFORE START; ",IF(N(M1217)&lt;=0,"NO HOURS; ",""))&amp;IF(AND(N(A1217)&gt;0,B1217&lt;&gt;"",COUNTIFS('Time Entries'!$A$2:$A$1500,A1217,'Time Entries'!$B$2:$B$1500,B1217,'Time Entries'!$C$2:$C$1500,C1217,'Time Entries'!$M$2:$M$1500,M1217)&gt;1),"POSSIBLE DUPLICATE; ","")&amp;IF(AND(N(A1217)&gt;0,B1217&lt;&gt;"",N('Settings'!$B$2)&gt;0,SUMIFS('Time Entries'!$M$2:$M$1500,'Time Entries'!$A$2:$A$1500,A1217,'Time Entries'!$B$2:$B$1500,B1217)&gt;N('Settings'!$B$2)),"LONG DAY; ","")&amp;IF(AND(N(A1217)&gt;0,N(J1217)&gt;0,N(J1217)-N(A1217)&gt;N('Settings'!$B$4)),"ENTERED LATE; ","")&amp;IF(AND(N(A1217)&gt;0,K1217="",TODAY()-N(A1217)&gt;=N('Settings'!$B$5)),"NOT APPROVED; ",""),LEN(IF(N(A1217)=0,"NO DATE; ",IF(A1217&gt;TODAY(),"FUTURE DATE; ",""))&amp;IF(B1217="","NO WORKER; ",IF(COUNTIF('Workers'!$A$2:$A$61,B1217)=0,"WORKER NOT ON WORKERS SHEET; ",""))&amp;IF(C1217="","NO JOB; ",IF(COUNTIF('Jobs'!$A$2:$A$61,C1217)=0,"JOB NOT ON JOBS SHEET; ",""))&amp;IF(AND(N(G1217)=0,AND(D1217&lt;&gt;"",E1217&lt;&gt;""),N(E1217)&lt;=N(D1217)),"END BEFORE START; ",IF(N(M1217)&lt;=0,"NO HOURS; ",""))&amp;IF(AND(N(A1217)&gt;0,B1217&lt;&gt;"",COUNTIFS('Time Entries'!$A$2:$A$1500,A1217,'Time Entries'!$B$2:$B$1500,B1217,'Time Entries'!$C$2:$C$1500,C1217,'Time Entries'!$M$2:$M$1500,M1217)&gt;1),"POSSIBLE DUPLICATE; ","")&amp;IF(AND(N(A1217)&gt;0,B1217&lt;&gt;"",N('Settings'!$B$2)&gt;0,SUMIFS('Time Entries'!$M$2:$M$1500,'Time Entries'!$A$2:$A$1500,A1217,'Time Entries'!$B$2:$B$1500,B1217)&gt;N('Settings'!$B$2)),"LONG DAY; ","")&amp;IF(AND(N(A1217)&gt;0,N(J1217)&gt;0,N(J1217)-N(A1217)&gt;N('Settings'!$B$4)),"ENTERED LATE; ","")&amp;IF(AND(N(A1217)&gt;0,K1217="",TODAY()-N(A1217)&gt;=N('Settings'!$B$5)),"NOT APPROVED; ",""))-2)))</f>
        <v/>
      </c>
    </row>
    <row r="1218">
      <c r="A1218" s="6" t="n"/>
      <c r="D1218" s="7" t="n"/>
      <c r="E1218" s="7" t="n"/>
      <c r="J1218" s="6" t="n"/>
      <c r="L1218" s="8" t="n"/>
      <c r="M1218" s="9">
        <f>IF(NOT(OR(A1218&lt;&gt;"",B1218&lt;&gt;"",C1218&lt;&gt;"")),"",IF(N(G1218)&gt;0,N(G1218),IF(AND(AND(D1218&lt;&gt;"",E1218&lt;&gt;""),N(E1218)&gt;N(D1218)),ROUND((N(E1218)-N(D1218))*24-N(F1218)/60,2),"")))</f>
        <v/>
      </c>
      <c r="N1218" s="6">
        <f>IF(N(A1218)=0,"",A1218-WEEKDAY(A1218,3))</f>
        <v/>
      </c>
      <c r="O1218" s="8">
        <f>IF(NOT(OR(A1218&lt;&gt;"",B1218&lt;&gt;"",C1218&lt;&gt;"")),"",IF(IF(N(A1218)=0,"NO DATE; ",IF(A1218&gt;TODAY(),"FUTURE DATE; ",""))&amp;IF(B1218="","NO WORKER; ",IF(COUNTIF('Workers'!$A$2:$A$61,B1218)=0,"WORKER NOT ON WORKERS SHEET; ",""))&amp;IF(C1218="","NO JOB; ",IF(COUNTIF('Jobs'!$A$2:$A$61,C1218)=0,"JOB NOT ON JOBS SHEET; ",""))&amp;IF(AND(N(G1218)=0,AND(D1218&lt;&gt;"",E1218&lt;&gt;""),N(E1218)&lt;=N(D1218)),"END BEFORE START; ",IF(N(M1218)&lt;=0,"NO HOURS; ",""))&amp;IF(AND(N(A1218)&gt;0,B1218&lt;&gt;"",COUNTIFS('Time Entries'!$A$2:$A$1500,A1218,'Time Entries'!$B$2:$B$1500,B1218,'Time Entries'!$C$2:$C$1500,C1218,'Time Entries'!$M$2:$M$1500,M1218)&gt;1),"POSSIBLE DUPLICATE; ","")&amp;IF(AND(N(A1218)&gt;0,B1218&lt;&gt;"",N('Settings'!$B$2)&gt;0,SUMIFS('Time Entries'!$M$2:$M$1500,'Time Entries'!$A$2:$A$1500,A1218,'Time Entries'!$B$2:$B$1500,B1218)&gt;N('Settings'!$B$2)),"LONG DAY; ","")&amp;IF(AND(N(A1218)&gt;0,N(J1218)&gt;0,N(J1218)-N(A1218)&gt;N('Settings'!$B$4)),"ENTERED LATE; ","")&amp;IF(AND(N(A1218)&gt;0,K1218="",TODAY()-N(A1218)&gt;=N('Settings'!$B$5)),"NOT APPROVED; ","")="","",LEFT(IF(N(A1218)=0,"NO DATE; ",IF(A1218&gt;TODAY(),"FUTURE DATE; ",""))&amp;IF(B1218="","NO WORKER; ",IF(COUNTIF('Workers'!$A$2:$A$61,B1218)=0,"WORKER NOT ON WORKERS SHEET; ",""))&amp;IF(C1218="","NO JOB; ",IF(COUNTIF('Jobs'!$A$2:$A$61,C1218)=0,"JOB NOT ON JOBS SHEET; ",""))&amp;IF(AND(N(G1218)=0,AND(D1218&lt;&gt;"",E1218&lt;&gt;""),N(E1218)&lt;=N(D1218)),"END BEFORE START; ",IF(N(M1218)&lt;=0,"NO HOURS; ",""))&amp;IF(AND(N(A1218)&gt;0,B1218&lt;&gt;"",COUNTIFS('Time Entries'!$A$2:$A$1500,A1218,'Time Entries'!$B$2:$B$1500,B1218,'Time Entries'!$C$2:$C$1500,C1218,'Time Entries'!$M$2:$M$1500,M1218)&gt;1),"POSSIBLE DUPLICATE; ","")&amp;IF(AND(N(A1218)&gt;0,B1218&lt;&gt;"",N('Settings'!$B$2)&gt;0,SUMIFS('Time Entries'!$M$2:$M$1500,'Time Entries'!$A$2:$A$1500,A1218,'Time Entries'!$B$2:$B$1500,B1218)&gt;N('Settings'!$B$2)),"LONG DAY; ","")&amp;IF(AND(N(A1218)&gt;0,N(J1218)&gt;0,N(J1218)-N(A1218)&gt;N('Settings'!$B$4)),"ENTERED LATE; ","")&amp;IF(AND(N(A1218)&gt;0,K1218="",TODAY()-N(A1218)&gt;=N('Settings'!$B$5)),"NOT APPROVED; ",""),LEN(IF(N(A1218)=0,"NO DATE; ",IF(A1218&gt;TODAY(),"FUTURE DATE; ",""))&amp;IF(B1218="","NO WORKER; ",IF(COUNTIF('Workers'!$A$2:$A$61,B1218)=0,"WORKER NOT ON WORKERS SHEET; ",""))&amp;IF(C1218="","NO JOB; ",IF(COUNTIF('Jobs'!$A$2:$A$61,C1218)=0,"JOB NOT ON JOBS SHEET; ",""))&amp;IF(AND(N(G1218)=0,AND(D1218&lt;&gt;"",E1218&lt;&gt;""),N(E1218)&lt;=N(D1218)),"END BEFORE START; ",IF(N(M1218)&lt;=0,"NO HOURS; ",""))&amp;IF(AND(N(A1218)&gt;0,B1218&lt;&gt;"",COUNTIFS('Time Entries'!$A$2:$A$1500,A1218,'Time Entries'!$B$2:$B$1500,B1218,'Time Entries'!$C$2:$C$1500,C1218,'Time Entries'!$M$2:$M$1500,M1218)&gt;1),"POSSIBLE DUPLICATE; ","")&amp;IF(AND(N(A1218)&gt;0,B1218&lt;&gt;"",N('Settings'!$B$2)&gt;0,SUMIFS('Time Entries'!$M$2:$M$1500,'Time Entries'!$A$2:$A$1500,A1218,'Time Entries'!$B$2:$B$1500,B1218)&gt;N('Settings'!$B$2)),"LONG DAY; ","")&amp;IF(AND(N(A1218)&gt;0,N(J1218)&gt;0,N(J1218)-N(A1218)&gt;N('Settings'!$B$4)),"ENTERED LATE; ","")&amp;IF(AND(N(A1218)&gt;0,K1218="",TODAY()-N(A1218)&gt;=N('Settings'!$B$5)),"NOT APPROVED; ",""))-2)))</f>
        <v/>
      </c>
    </row>
    <row r="1219">
      <c r="A1219" s="6" t="n"/>
      <c r="D1219" s="7" t="n"/>
      <c r="E1219" s="7" t="n"/>
      <c r="J1219" s="6" t="n"/>
      <c r="L1219" s="8" t="n"/>
      <c r="M1219" s="9">
        <f>IF(NOT(OR(A1219&lt;&gt;"",B1219&lt;&gt;"",C1219&lt;&gt;"")),"",IF(N(G1219)&gt;0,N(G1219),IF(AND(AND(D1219&lt;&gt;"",E1219&lt;&gt;""),N(E1219)&gt;N(D1219)),ROUND((N(E1219)-N(D1219))*24-N(F1219)/60,2),"")))</f>
        <v/>
      </c>
      <c r="N1219" s="6">
        <f>IF(N(A1219)=0,"",A1219-WEEKDAY(A1219,3))</f>
        <v/>
      </c>
      <c r="O1219" s="8">
        <f>IF(NOT(OR(A1219&lt;&gt;"",B1219&lt;&gt;"",C1219&lt;&gt;"")),"",IF(IF(N(A1219)=0,"NO DATE; ",IF(A1219&gt;TODAY(),"FUTURE DATE; ",""))&amp;IF(B1219="","NO WORKER; ",IF(COUNTIF('Workers'!$A$2:$A$61,B1219)=0,"WORKER NOT ON WORKERS SHEET; ",""))&amp;IF(C1219="","NO JOB; ",IF(COUNTIF('Jobs'!$A$2:$A$61,C1219)=0,"JOB NOT ON JOBS SHEET; ",""))&amp;IF(AND(N(G1219)=0,AND(D1219&lt;&gt;"",E1219&lt;&gt;""),N(E1219)&lt;=N(D1219)),"END BEFORE START; ",IF(N(M1219)&lt;=0,"NO HOURS; ",""))&amp;IF(AND(N(A1219)&gt;0,B1219&lt;&gt;"",COUNTIFS('Time Entries'!$A$2:$A$1500,A1219,'Time Entries'!$B$2:$B$1500,B1219,'Time Entries'!$C$2:$C$1500,C1219,'Time Entries'!$M$2:$M$1500,M1219)&gt;1),"POSSIBLE DUPLICATE; ","")&amp;IF(AND(N(A1219)&gt;0,B1219&lt;&gt;"",N('Settings'!$B$2)&gt;0,SUMIFS('Time Entries'!$M$2:$M$1500,'Time Entries'!$A$2:$A$1500,A1219,'Time Entries'!$B$2:$B$1500,B1219)&gt;N('Settings'!$B$2)),"LONG DAY; ","")&amp;IF(AND(N(A1219)&gt;0,N(J1219)&gt;0,N(J1219)-N(A1219)&gt;N('Settings'!$B$4)),"ENTERED LATE; ","")&amp;IF(AND(N(A1219)&gt;0,K1219="",TODAY()-N(A1219)&gt;=N('Settings'!$B$5)),"NOT APPROVED; ","")="","",LEFT(IF(N(A1219)=0,"NO DATE; ",IF(A1219&gt;TODAY(),"FUTURE DATE; ",""))&amp;IF(B1219="","NO WORKER; ",IF(COUNTIF('Workers'!$A$2:$A$61,B1219)=0,"WORKER NOT ON WORKERS SHEET; ",""))&amp;IF(C1219="","NO JOB; ",IF(COUNTIF('Jobs'!$A$2:$A$61,C1219)=0,"JOB NOT ON JOBS SHEET; ",""))&amp;IF(AND(N(G1219)=0,AND(D1219&lt;&gt;"",E1219&lt;&gt;""),N(E1219)&lt;=N(D1219)),"END BEFORE START; ",IF(N(M1219)&lt;=0,"NO HOURS; ",""))&amp;IF(AND(N(A1219)&gt;0,B1219&lt;&gt;"",COUNTIFS('Time Entries'!$A$2:$A$1500,A1219,'Time Entries'!$B$2:$B$1500,B1219,'Time Entries'!$C$2:$C$1500,C1219,'Time Entries'!$M$2:$M$1500,M1219)&gt;1),"POSSIBLE DUPLICATE; ","")&amp;IF(AND(N(A1219)&gt;0,B1219&lt;&gt;"",N('Settings'!$B$2)&gt;0,SUMIFS('Time Entries'!$M$2:$M$1500,'Time Entries'!$A$2:$A$1500,A1219,'Time Entries'!$B$2:$B$1500,B1219)&gt;N('Settings'!$B$2)),"LONG DAY; ","")&amp;IF(AND(N(A1219)&gt;0,N(J1219)&gt;0,N(J1219)-N(A1219)&gt;N('Settings'!$B$4)),"ENTERED LATE; ","")&amp;IF(AND(N(A1219)&gt;0,K1219="",TODAY()-N(A1219)&gt;=N('Settings'!$B$5)),"NOT APPROVED; ",""),LEN(IF(N(A1219)=0,"NO DATE; ",IF(A1219&gt;TODAY(),"FUTURE DATE; ",""))&amp;IF(B1219="","NO WORKER; ",IF(COUNTIF('Workers'!$A$2:$A$61,B1219)=0,"WORKER NOT ON WORKERS SHEET; ",""))&amp;IF(C1219="","NO JOB; ",IF(COUNTIF('Jobs'!$A$2:$A$61,C1219)=0,"JOB NOT ON JOBS SHEET; ",""))&amp;IF(AND(N(G1219)=0,AND(D1219&lt;&gt;"",E1219&lt;&gt;""),N(E1219)&lt;=N(D1219)),"END BEFORE START; ",IF(N(M1219)&lt;=0,"NO HOURS; ",""))&amp;IF(AND(N(A1219)&gt;0,B1219&lt;&gt;"",COUNTIFS('Time Entries'!$A$2:$A$1500,A1219,'Time Entries'!$B$2:$B$1500,B1219,'Time Entries'!$C$2:$C$1500,C1219,'Time Entries'!$M$2:$M$1500,M1219)&gt;1),"POSSIBLE DUPLICATE; ","")&amp;IF(AND(N(A1219)&gt;0,B1219&lt;&gt;"",N('Settings'!$B$2)&gt;0,SUMIFS('Time Entries'!$M$2:$M$1500,'Time Entries'!$A$2:$A$1500,A1219,'Time Entries'!$B$2:$B$1500,B1219)&gt;N('Settings'!$B$2)),"LONG DAY; ","")&amp;IF(AND(N(A1219)&gt;0,N(J1219)&gt;0,N(J1219)-N(A1219)&gt;N('Settings'!$B$4)),"ENTERED LATE; ","")&amp;IF(AND(N(A1219)&gt;0,K1219="",TODAY()-N(A1219)&gt;=N('Settings'!$B$5)),"NOT APPROVED; ",""))-2)))</f>
        <v/>
      </c>
    </row>
    <row r="1220">
      <c r="A1220" s="6" t="n"/>
      <c r="D1220" s="7" t="n"/>
      <c r="E1220" s="7" t="n"/>
      <c r="J1220" s="6" t="n"/>
      <c r="L1220" s="8" t="n"/>
      <c r="M1220" s="9">
        <f>IF(NOT(OR(A1220&lt;&gt;"",B1220&lt;&gt;"",C1220&lt;&gt;"")),"",IF(N(G1220)&gt;0,N(G1220),IF(AND(AND(D1220&lt;&gt;"",E1220&lt;&gt;""),N(E1220)&gt;N(D1220)),ROUND((N(E1220)-N(D1220))*24-N(F1220)/60,2),"")))</f>
        <v/>
      </c>
      <c r="N1220" s="6">
        <f>IF(N(A1220)=0,"",A1220-WEEKDAY(A1220,3))</f>
        <v/>
      </c>
      <c r="O1220" s="8">
        <f>IF(NOT(OR(A1220&lt;&gt;"",B1220&lt;&gt;"",C1220&lt;&gt;"")),"",IF(IF(N(A1220)=0,"NO DATE; ",IF(A1220&gt;TODAY(),"FUTURE DATE; ",""))&amp;IF(B1220="","NO WORKER; ",IF(COUNTIF('Workers'!$A$2:$A$61,B1220)=0,"WORKER NOT ON WORKERS SHEET; ",""))&amp;IF(C1220="","NO JOB; ",IF(COUNTIF('Jobs'!$A$2:$A$61,C1220)=0,"JOB NOT ON JOBS SHEET; ",""))&amp;IF(AND(N(G1220)=0,AND(D1220&lt;&gt;"",E1220&lt;&gt;""),N(E1220)&lt;=N(D1220)),"END BEFORE START; ",IF(N(M1220)&lt;=0,"NO HOURS; ",""))&amp;IF(AND(N(A1220)&gt;0,B1220&lt;&gt;"",COUNTIFS('Time Entries'!$A$2:$A$1500,A1220,'Time Entries'!$B$2:$B$1500,B1220,'Time Entries'!$C$2:$C$1500,C1220,'Time Entries'!$M$2:$M$1500,M1220)&gt;1),"POSSIBLE DUPLICATE; ","")&amp;IF(AND(N(A1220)&gt;0,B1220&lt;&gt;"",N('Settings'!$B$2)&gt;0,SUMIFS('Time Entries'!$M$2:$M$1500,'Time Entries'!$A$2:$A$1500,A1220,'Time Entries'!$B$2:$B$1500,B1220)&gt;N('Settings'!$B$2)),"LONG DAY; ","")&amp;IF(AND(N(A1220)&gt;0,N(J1220)&gt;0,N(J1220)-N(A1220)&gt;N('Settings'!$B$4)),"ENTERED LATE; ","")&amp;IF(AND(N(A1220)&gt;0,K1220="",TODAY()-N(A1220)&gt;=N('Settings'!$B$5)),"NOT APPROVED; ","")="","",LEFT(IF(N(A1220)=0,"NO DATE; ",IF(A1220&gt;TODAY(),"FUTURE DATE; ",""))&amp;IF(B1220="","NO WORKER; ",IF(COUNTIF('Workers'!$A$2:$A$61,B1220)=0,"WORKER NOT ON WORKERS SHEET; ",""))&amp;IF(C1220="","NO JOB; ",IF(COUNTIF('Jobs'!$A$2:$A$61,C1220)=0,"JOB NOT ON JOBS SHEET; ",""))&amp;IF(AND(N(G1220)=0,AND(D1220&lt;&gt;"",E1220&lt;&gt;""),N(E1220)&lt;=N(D1220)),"END BEFORE START; ",IF(N(M1220)&lt;=0,"NO HOURS; ",""))&amp;IF(AND(N(A1220)&gt;0,B1220&lt;&gt;"",COUNTIFS('Time Entries'!$A$2:$A$1500,A1220,'Time Entries'!$B$2:$B$1500,B1220,'Time Entries'!$C$2:$C$1500,C1220,'Time Entries'!$M$2:$M$1500,M1220)&gt;1),"POSSIBLE DUPLICATE; ","")&amp;IF(AND(N(A1220)&gt;0,B1220&lt;&gt;"",N('Settings'!$B$2)&gt;0,SUMIFS('Time Entries'!$M$2:$M$1500,'Time Entries'!$A$2:$A$1500,A1220,'Time Entries'!$B$2:$B$1500,B1220)&gt;N('Settings'!$B$2)),"LONG DAY; ","")&amp;IF(AND(N(A1220)&gt;0,N(J1220)&gt;0,N(J1220)-N(A1220)&gt;N('Settings'!$B$4)),"ENTERED LATE; ","")&amp;IF(AND(N(A1220)&gt;0,K1220="",TODAY()-N(A1220)&gt;=N('Settings'!$B$5)),"NOT APPROVED; ",""),LEN(IF(N(A1220)=0,"NO DATE; ",IF(A1220&gt;TODAY(),"FUTURE DATE; ",""))&amp;IF(B1220="","NO WORKER; ",IF(COUNTIF('Workers'!$A$2:$A$61,B1220)=0,"WORKER NOT ON WORKERS SHEET; ",""))&amp;IF(C1220="","NO JOB; ",IF(COUNTIF('Jobs'!$A$2:$A$61,C1220)=0,"JOB NOT ON JOBS SHEET; ",""))&amp;IF(AND(N(G1220)=0,AND(D1220&lt;&gt;"",E1220&lt;&gt;""),N(E1220)&lt;=N(D1220)),"END BEFORE START; ",IF(N(M1220)&lt;=0,"NO HOURS; ",""))&amp;IF(AND(N(A1220)&gt;0,B1220&lt;&gt;"",COUNTIFS('Time Entries'!$A$2:$A$1500,A1220,'Time Entries'!$B$2:$B$1500,B1220,'Time Entries'!$C$2:$C$1500,C1220,'Time Entries'!$M$2:$M$1500,M1220)&gt;1),"POSSIBLE DUPLICATE; ","")&amp;IF(AND(N(A1220)&gt;0,B1220&lt;&gt;"",N('Settings'!$B$2)&gt;0,SUMIFS('Time Entries'!$M$2:$M$1500,'Time Entries'!$A$2:$A$1500,A1220,'Time Entries'!$B$2:$B$1500,B1220)&gt;N('Settings'!$B$2)),"LONG DAY; ","")&amp;IF(AND(N(A1220)&gt;0,N(J1220)&gt;0,N(J1220)-N(A1220)&gt;N('Settings'!$B$4)),"ENTERED LATE; ","")&amp;IF(AND(N(A1220)&gt;0,K1220="",TODAY()-N(A1220)&gt;=N('Settings'!$B$5)),"NOT APPROVED; ",""))-2)))</f>
        <v/>
      </c>
    </row>
    <row r="1221">
      <c r="A1221" s="6" t="n"/>
      <c r="D1221" s="7" t="n"/>
      <c r="E1221" s="7" t="n"/>
      <c r="J1221" s="6" t="n"/>
      <c r="L1221" s="8" t="n"/>
      <c r="M1221" s="9">
        <f>IF(NOT(OR(A1221&lt;&gt;"",B1221&lt;&gt;"",C1221&lt;&gt;"")),"",IF(N(G1221)&gt;0,N(G1221),IF(AND(AND(D1221&lt;&gt;"",E1221&lt;&gt;""),N(E1221)&gt;N(D1221)),ROUND((N(E1221)-N(D1221))*24-N(F1221)/60,2),"")))</f>
        <v/>
      </c>
      <c r="N1221" s="6">
        <f>IF(N(A1221)=0,"",A1221-WEEKDAY(A1221,3))</f>
        <v/>
      </c>
      <c r="O1221" s="8">
        <f>IF(NOT(OR(A1221&lt;&gt;"",B1221&lt;&gt;"",C1221&lt;&gt;"")),"",IF(IF(N(A1221)=0,"NO DATE; ",IF(A1221&gt;TODAY(),"FUTURE DATE; ",""))&amp;IF(B1221="","NO WORKER; ",IF(COUNTIF('Workers'!$A$2:$A$61,B1221)=0,"WORKER NOT ON WORKERS SHEET; ",""))&amp;IF(C1221="","NO JOB; ",IF(COUNTIF('Jobs'!$A$2:$A$61,C1221)=0,"JOB NOT ON JOBS SHEET; ",""))&amp;IF(AND(N(G1221)=0,AND(D1221&lt;&gt;"",E1221&lt;&gt;""),N(E1221)&lt;=N(D1221)),"END BEFORE START; ",IF(N(M1221)&lt;=0,"NO HOURS; ",""))&amp;IF(AND(N(A1221)&gt;0,B1221&lt;&gt;"",COUNTIFS('Time Entries'!$A$2:$A$1500,A1221,'Time Entries'!$B$2:$B$1500,B1221,'Time Entries'!$C$2:$C$1500,C1221,'Time Entries'!$M$2:$M$1500,M1221)&gt;1),"POSSIBLE DUPLICATE; ","")&amp;IF(AND(N(A1221)&gt;0,B1221&lt;&gt;"",N('Settings'!$B$2)&gt;0,SUMIFS('Time Entries'!$M$2:$M$1500,'Time Entries'!$A$2:$A$1500,A1221,'Time Entries'!$B$2:$B$1500,B1221)&gt;N('Settings'!$B$2)),"LONG DAY; ","")&amp;IF(AND(N(A1221)&gt;0,N(J1221)&gt;0,N(J1221)-N(A1221)&gt;N('Settings'!$B$4)),"ENTERED LATE; ","")&amp;IF(AND(N(A1221)&gt;0,K1221="",TODAY()-N(A1221)&gt;=N('Settings'!$B$5)),"NOT APPROVED; ","")="","",LEFT(IF(N(A1221)=0,"NO DATE; ",IF(A1221&gt;TODAY(),"FUTURE DATE; ",""))&amp;IF(B1221="","NO WORKER; ",IF(COUNTIF('Workers'!$A$2:$A$61,B1221)=0,"WORKER NOT ON WORKERS SHEET; ",""))&amp;IF(C1221="","NO JOB; ",IF(COUNTIF('Jobs'!$A$2:$A$61,C1221)=0,"JOB NOT ON JOBS SHEET; ",""))&amp;IF(AND(N(G1221)=0,AND(D1221&lt;&gt;"",E1221&lt;&gt;""),N(E1221)&lt;=N(D1221)),"END BEFORE START; ",IF(N(M1221)&lt;=0,"NO HOURS; ",""))&amp;IF(AND(N(A1221)&gt;0,B1221&lt;&gt;"",COUNTIFS('Time Entries'!$A$2:$A$1500,A1221,'Time Entries'!$B$2:$B$1500,B1221,'Time Entries'!$C$2:$C$1500,C1221,'Time Entries'!$M$2:$M$1500,M1221)&gt;1),"POSSIBLE DUPLICATE; ","")&amp;IF(AND(N(A1221)&gt;0,B1221&lt;&gt;"",N('Settings'!$B$2)&gt;0,SUMIFS('Time Entries'!$M$2:$M$1500,'Time Entries'!$A$2:$A$1500,A1221,'Time Entries'!$B$2:$B$1500,B1221)&gt;N('Settings'!$B$2)),"LONG DAY; ","")&amp;IF(AND(N(A1221)&gt;0,N(J1221)&gt;0,N(J1221)-N(A1221)&gt;N('Settings'!$B$4)),"ENTERED LATE; ","")&amp;IF(AND(N(A1221)&gt;0,K1221="",TODAY()-N(A1221)&gt;=N('Settings'!$B$5)),"NOT APPROVED; ",""),LEN(IF(N(A1221)=0,"NO DATE; ",IF(A1221&gt;TODAY(),"FUTURE DATE; ",""))&amp;IF(B1221="","NO WORKER; ",IF(COUNTIF('Workers'!$A$2:$A$61,B1221)=0,"WORKER NOT ON WORKERS SHEET; ",""))&amp;IF(C1221="","NO JOB; ",IF(COUNTIF('Jobs'!$A$2:$A$61,C1221)=0,"JOB NOT ON JOBS SHEET; ",""))&amp;IF(AND(N(G1221)=0,AND(D1221&lt;&gt;"",E1221&lt;&gt;""),N(E1221)&lt;=N(D1221)),"END BEFORE START; ",IF(N(M1221)&lt;=0,"NO HOURS; ",""))&amp;IF(AND(N(A1221)&gt;0,B1221&lt;&gt;"",COUNTIFS('Time Entries'!$A$2:$A$1500,A1221,'Time Entries'!$B$2:$B$1500,B1221,'Time Entries'!$C$2:$C$1500,C1221,'Time Entries'!$M$2:$M$1500,M1221)&gt;1),"POSSIBLE DUPLICATE; ","")&amp;IF(AND(N(A1221)&gt;0,B1221&lt;&gt;"",N('Settings'!$B$2)&gt;0,SUMIFS('Time Entries'!$M$2:$M$1500,'Time Entries'!$A$2:$A$1500,A1221,'Time Entries'!$B$2:$B$1500,B1221)&gt;N('Settings'!$B$2)),"LONG DAY; ","")&amp;IF(AND(N(A1221)&gt;0,N(J1221)&gt;0,N(J1221)-N(A1221)&gt;N('Settings'!$B$4)),"ENTERED LATE; ","")&amp;IF(AND(N(A1221)&gt;0,K1221="",TODAY()-N(A1221)&gt;=N('Settings'!$B$5)),"NOT APPROVED; ",""))-2)))</f>
        <v/>
      </c>
    </row>
    <row r="1222">
      <c r="A1222" s="6" t="n"/>
      <c r="D1222" s="7" t="n"/>
      <c r="E1222" s="7" t="n"/>
      <c r="J1222" s="6" t="n"/>
      <c r="L1222" s="8" t="n"/>
      <c r="M1222" s="9">
        <f>IF(NOT(OR(A1222&lt;&gt;"",B1222&lt;&gt;"",C1222&lt;&gt;"")),"",IF(N(G1222)&gt;0,N(G1222),IF(AND(AND(D1222&lt;&gt;"",E1222&lt;&gt;""),N(E1222)&gt;N(D1222)),ROUND((N(E1222)-N(D1222))*24-N(F1222)/60,2),"")))</f>
        <v/>
      </c>
      <c r="N1222" s="6">
        <f>IF(N(A1222)=0,"",A1222-WEEKDAY(A1222,3))</f>
        <v/>
      </c>
      <c r="O1222" s="8">
        <f>IF(NOT(OR(A1222&lt;&gt;"",B1222&lt;&gt;"",C1222&lt;&gt;"")),"",IF(IF(N(A1222)=0,"NO DATE; ",IF(A1222&gt;TODAY(),"FUTURE DATE; ",""))&amp;IF(B1222="","NO WORKER; ",IF(COUNTIF('Workers'!$A$2:$A$61,B1222)=0,"WORKER NOT ON WORKERS SHEET; ",""))&amp;IF(C1222="","NO JOB; ",IF(COUNTIF('Jobs'!$A$2:$A$61,C1222)=0,"JOB NOT ON JOBS SHEET; ",""))&amp;IF(AND(N(G1222)=0,AND(D1222&lt;&gt;"",E1222&lt;&gt;""),N(E1222)&lt;=N(D1222)),"END BEFORE START; ",IF(N(M1222)&lt;=0,"NO HOURS; ",""))&amp;IF(AND(N(A1222)&gt;0,B1222&lt;&gt;"",COUNTIFS('Time Entries'!$A$2:$A$1500,A1222,'Time Entries'!$B$2:$B$1500,B1222,'Time Entries'!$C$2:$C$1500,C1222,'Time Entries'!$M$2:$M$1500,M1222)&gt;1),"POSSIBLE DUPLICATE; ","")&amp;IF(AND(N(A1222)&gt;0,B1222&lt;&gt;"",N('Settings'!$B$2)&gt;0,SUMIFS('Time Entries'!$M$2:$M$1500,'Time Entries'!$A$2:$A$1500,A1222,'Time Entries'!$B$2:$B$1500,B1222)&gt;N('Settings'!$B$2)),"LONG DAY; ","")&amp;IF(AND(N(A1222)&gt;0,N(J1222)&gt;0,N(J1222)-N(A1222)&gt;N('Settings'!$B$4)),"ENTERED LATE; ","")&amp;IF(AND(N(A1222)&gt;0,K1222="",TODAY()-N(A1222)&gt;=N('Settings'!$B$5)),"NOT APPROVED; ","")="","",LEFT(IF(N(A1222)=0,"NO DATE; ",IF(A1222&gt;TODAY(),"FUTURE DATE; ",""))&amp;IF(B1222="","NO WORKER; ",IF(COUNTIF('Workers'!$A$2:$A$61,B1222)=0,"WORKER NOT ON WORKERS SHEET; ",""))&amp;IF(C1222="","NO JOB; ",IF(COUNTIF('Jobs'!$A$2:$A$61,C1222)=0,"JOB NOT ON JOBS SHEET; ",""))&amp;IF(AND(N(G1222)=0,AND(D1222&lt;&gt;"",E1222&lt;&gt;""),N(E1222)&lt;=N(D1222)),"END BEFORE START; ",IF(N(M1222)&lt;=0,"NO HOURS; ",""))&amp;IF(AND(N(A1222)&gt;0,B1222&lt;&gt;"",COUNTIFS('Time Entries'!$A$2:$A$1500,A1222,'Time Entries'!$B$2:$B$1500,B1222,'Time Entries'!$C$2:$C$1500,C1222,'Time Entries'!$M$2:$M$1500,M1222)&gt;1),"POSSIBLE DUPLICATE; ","")&amp;IF(AND(N(A1222)&gt;0,B1222&lt;&gt;"",N('Settings'!$B$2)&gt;0,SUMIFS('Time Entries'!$M$2:$M$1500,'Time Entries'!$A$2:$A$1500,A1222,'Time Entries'!$B$2:$B$1500,B1222)&gt;N('Settings'!$B$2)),"LONG DAY; ","")&amp;IF(AND(N(A1222)&gt;0,N(J1222)&gt;0,N(J1222)-N(A1222)&gt;N('Settings'!$B$4)),"ENTERED LATE; ","")&amp;IF(AND(N(A1222)&gt;0,K1222="",TODAY()-N(A1222)&gt;=N('Settings'!$B$5)),"NOT APPROVED; ",""),LEN(IF(N(A1222)=0,"NO DATE; ",IF(A1222&gt;TODAY(),"FUTURE DATE; ",""))&amp;IF(B1222="","NO WORKER; ",IF(COUNTIF('Workers'!$A$2:$A$61,B1222)=0,"WORKER NOT ON WORKERS SHEET; ",""))&amp;IF(C1222="","NO JOB; ",IF(COUNTIF('Jobs'!$A$2:$A$61,C1222)=0,"JOB NOT ON JOBS SHEET; ",""))&amp;IF(AND(N(G1222)=0,AND(D1222&lt;&gt;"",E1222&lt;&gt;""),N(E1222)&lt;=N(D1222)),"END BEFORE START; ",IF(N(M1222)&lt;=0,"NO HOURS; ",""))&amp;IF(AND(N(A1222)&gt;0,B1222&lt;&gt;"",COUNTIFS('Time Entries'!$A$2:$A$1500,A1222,'Time Entries'!$B$2:$B$1500,B1222,'Time Entries'!$C$2:$C$1500,C1222,'Time Entries'!$M$2:$M$1500,M1222)&gt;1),"POSSIBLE DUPLICATE; ","")&amp;IF(AND(N(A1222)&gt;0,B1222&lt;&gt;"",N('Settings'!$B$2)&gt;0,SUMIFS('Time Entries'!$M$2:$M$1500,'Time Entries'!$A$2:$A$1500,A1222,'Time Entries'!$B$2:$B$1500,B1222)&gt;N('Settings'!$B$2)),"LONG DAY; ","")&amp;IF(AND(N(A1222)&gt;0,N(J1222)&gt;0,N(J1222)-N(A1222)&gt;N('Settings'!$B$4)),"ENTERED LATE; ","")&amp;IF(AND(N(A1222)&gt;0,K1222="",TODAY()-N(A1222)&gt;=N('Settings'!$B$5)),"NOT APPROVED; ",""))-2)))</f>
        <v/>
      </c>
    </row>
    <row r="1223">
      <c r="A1223" s="6" t="n"/>
      <c r="D1223" s="7" t="n"/>
      <c r="E1223" s="7" t="n"/>
      <c r="J1223" s="6" t="n"/>
      <c r="L1223" s="8" t="n"/>
      <c r="M1223" s="9">
        <f>IF(NOT(OR(A1223&lt;&gt;"",B1223&lt;&gt;"",C1223&lt;&gt;"")),"",IF(N(G1223)&gt;0,N(G1223),IF(AND(AND(D1223&lt;&gt;"",E1223&lt;&gt;""),N(E1223)&gt;N(D1223)),ROUND((N(E1223)-N(D1223))*24-N(F1223)/60,2),"")))</f>
        <v/>
      </c>
      <c r="N1223" s="6">
        <f>IF(N(A1223)=0,"",A1223-WEEKDAY(A1223,3))</f>
        <v/>
      </c>
      <c r="O1223" s="8">
        <f>IF(NOT(OR(A1223&lt;&gt;"",B1223&lt;&gt;"",C1223&lt;&gt;"")),"",IF(IF(N(A1223)=0,"NO DATE; ",IF(A1223&gt;TODAY(),"FUTURE DATE; ",""))&amp;IF(B1223="","NO WORKER; ",IF(COUNTIF('Workers'!$A$2:$A$61,B1223)=0,"WORKER NOT ON WORKERS SHEET; ",""))&amp;IF(C1223="","NO JOB; ",IF(COUNTIF('Jobs'!$A$2:$A$61,C1223)=0,"JOB NOT ON JOBS SHEET; ",""))&amp;IF(AND(N(G1223)=0,AND(D1223&lt;&gt;"",E1223&lt;&gt;""),N(E1223)&lt;=N(D1223)),"END BEFORE START; ",IF(N(M1223)&lt;=0,"NO HOURS; ",""))&amp;IF(AND(N(A1223)&gt;0,B1223&lt;&gt;"",COUNTIFS('Time Entries'!$A$2:$A$1500,A1223,'Time Entries'!$B$2:$B$1500,B1223,'Time Entries'!$C$2:$C$1500,C1223,'Time Entries'!$M$2:$M$1500,M1223)&gt;1),"POSSIBLE DUPLICATE; ","")&amp;IF(AND(N(A1223)&gt;0,B1223&lt;&gt;"",N('Settings'!$B$2)&gt;0,SUMIFS('Time Entries'!$M$2:$M$1500,'Time Entries'!$A$2:$A$1500,A1223,'Time Entries'!$B$2:$B$1500,B1223)&gt;N('Settings'!$B$2)),"LONG DAY; ","")&amp;IF(AND(N(A1223)&gt;0,N(J1223)&gt;0,N(J1223)-N(A1223)&gt;N('Settings'!$B$4)),"ENTERED LATE; ","")&amp;IF(AND(N(A1223)&gt;0,K1223="",TODAY()-N(A1223)&gt;=N('Settings'!$B$5)),"NOT APPROVED; ","")="","",LEFT(IF(N(A1223)=0,"NO DATE; ",IF(A1223&gt;TODAY(),"FUTURE DATE; ",""))&amp;IF(B1223="","NO WORKER; ",IF(COUNTIF('Workers'!$A$2:$A$61,B1223)=0,"WORKER NOT ON WORKERS SHEET; ",""))&amp;IF(C1223="","NO JOB; ",IF(COUNTIF('Jobs'!$A$2:$A$61,C1223)=0,"JOB NOT ON JOBS SHEET; ",""))&amp;IF(AND(N(G1223)=0,AND(D1223&lt;&gt;"",E1223&lt;&gt;""),N(E1223)&lt;=N(D1223)),"END BEFORE START; ",IF(N(M1223)&lt;=0,"NO HOURS; ",""))&amp;IF(AND(N(A1223)&gt;0,B1223&lt;&gt;"",COUNTIFS('Time Entries'!$A$2:$A$1500,A1223,'Time Entries'!$B$2:$B$1500,B1223,'Time Entries'!$C$2:$C$1500,C1223,'Time Entries'!$M$2:$M$1500,M1223)&gt;1),"POSSIBLE DUPLICATE; ","")&amp;IF(AND(N(A1223)&gt;0,B1223&lt;&gt;"",N('Settings'!$B$2)&gt;0,SUMIFS('Time Entries'!$M$2:$M$1500,'Time Entries'!$A$2:$A$1500,A1223,'Time Entries'!$B$2:$B$1500,B1223)&gt;N('Settings'!$B$2)),"LONG DAY; ","")&amp;IF(AND(N(A1223)&gt;0,N(J1223)&gt;0,N(J1223)-N(A1223)&gt;N('Settings'!$B$4)),"ENTERED LATE; ","")&amp;IF(AND(N(A1223)&gt;0,K1223="",TODAY()-N(A1223)&gt;=N('Settings'!$B$5)),"NOT APPROVED; ",""),LEN(IF(N(A1223)=0,"NO DATE; ",IF(A1223&gt;TODAY(),"FUTURE DATE; ",""))&amp;IF(B1223="","NO WORKER; ",IF(COUNTIF('Workers'!$A$2:$A$61,B1223)=0,"WORKER NOT ON WORKERS SHEET; ",""))&amp;IF(C1223="","NO JOB; ",IF(COUNTIF('Jobs'!$A$2:$A$61,C1223)=0,"JOB NOT ON JOBS SHEET; ",""))&amp;IF(AND(N(G1223)=0,AND(D1223&lt;&gt;"",E1223&lt;&gt;""),N(E1223)&lt;=N(D1223)),"END BEFORE START; ",IF(N(M1223)&lt;=0,"NO HOURS; ",""))&amp;IF(AND(N(A1223)&gt;0,B1223&lt;&gt;"",COUNTIFS('Time Entries'!$A$2:$A$1500,A1223,'Time Entries'!$B$2:$B$1500,B1223,'Time Entries'!$C$2:$C$1500,C1223,'Time Entries'!$M$2:$M$1500,M1223)&gt;1),"POSSIBLE DUPLICATE; ","")&amp;IF(AND(N(A1223)&gt;0,B1223&lt;&gt;"",N('Settings'!$B$2)&gt;0,SUMIFS('Time Entries'!$M$2:$M$1500,'Time Entries'!$A$2:$A$1500,A1223,'Time Entries'!$B$2:$B$1500,B1223)&gt;N('Settings'!$B$2)),"LONG DAY; ","")&amp;IF(AND(N(A1223)&gt;0,N(J1223)&gt;0,N(J1223)-N(A1223)&gt;N('Settings'!$B$4)),"ENTERED LATE; ","")&amp;IF(AND(N(A1223)&gt;0,K1223="",TODAY()-N(A1223)&gt;=N('Settings'!$B$5)),"NOT APPROVED; ",""))-2)))</f>
        <v/>
      </c>
    </row>
    <row r="1224">
      <c r="A1224" s="6" t="n"/>
      <c r="D1224" s="7" t="n"/>
      <c r="E1224" s="7" t="n"/>
      <c r="J1224" s="6" t="n"/>
      <c r="L1224" s="8" t="n"/>
      <c r="M1224" s="9">
        <f>IF(NOT(OR(A1224&lt;&gt;"",B1224&lt;&gt;"",C1224&lt;&gt;"")),"",IF(N(G1224)&gt;0,N(G1224),IF(AND(AND(D1224&lt;&gt;"",E1224&lt;&gt;""),N(E1224)&gt;N(D1224)),ROUND((N(E1224)-N(D1224))*24-N(F1224)/60,2),"")))</f>
        <v/>
      </c>
      <c r="N1224" s="6">
        <f>IF(N(A1224)=0,"",A1224-WEEKDAY(A1224,3))</f>
        <v/>
      </c>
      <c r="O1224" s="8">
        <f>IF(NOT(OR(A1224&lt;&gt;"",B1224&lt;&gt;"",C1224&lt;&gt;"")),"",IF(IF(N(A1224)=0,"NO DATE; ",IF(A1224&gt;TODAY(),"FUTURE DATE; ",""))&amp;IF(B1224="","NO WORKER; ",IF(COUNTIF('Workers'!$A$2:$A$61,B1224)=0,"WORKER NOT ON WORKERS SHEET; ",""))&amp;IF(C1224="","NO JOB; ",IF(COUNTIF('Jobs'!$A$2:$A$61,C1224)=0,"JOB NOT ON JOBS SHEET; ",""))&amp;IF(AND(N(G1224)=0,AND(D1224&lt;&gt;"",E1224&lt;&gt;""),N(E1224)&lt;=N(D1224)),"END BEFORE START; ",IF(N(M1224)&lt;=0,"NO HOURS; ",""))&amp;IF(AND(N(A1224)&gt;0,B1224&lt;&gt;"",COUNTIFS('Time Entries'!$A$2:$A$1500,A1224,'Time Entries'!$B$2:$B$1500,B1224,'Time Entries'!$C$2:$C$1500,C1224,'Time Entries'!$M$2:$M$1500,M1224)&gt;1),"POSSIBLE DUPLICATE; ","")&amp;IF(AND(N(A1224)&gt;0,B1224&lt;&gt;"",N('Settings'!$B$2)&gt;0,SUMIFS('Time Entries'!$M$2:$M$1500,'Time Entries'!$A$2:$A$1500,A1224,'Time Entries'!$B$2:$B$1500,B1224)&gt;N('Settings'!$B$2)),"LONG DAY; ","")&amp;IF(AND(N(A1224)&gt;0,N(J1224)&gt;0,N(J1224)-N(A1224)&gt;N('Settings'!$B$4)),"ENTERED LATE; ","")&amp;IF(AND(N(A1224)&gt;0,K1224="",TODAY()-N(A1224)&gt;=N('Settings'!$B$5)),"NOT APPROVED; ","")="","",LEFT(IF(N(A1224)=0,"NO DATE; ",IF(A1224&gt;TODAY(),"FUTURE DATE; ",""))&amp;IF(B1224="","NO WORKER; ",IF(COUNTIF('Workers'!$A$2:$A$61,B1224)=0,"WORKER NOT ON WORKERS SHEET; ",""))&amp;IF(C1224="","NO JOB; ",IF(COUNTIF('Jobs'!$A$2:$A$61,C1224)=0,"JOB NOT ON JOBS SHEET; ",""))&amp;IF(AND(N(G1224)=0,AND(D1224&lt;&gt;"",E1224&lt;&gt;""),N(E1224)&lt;=N(D1224)),"END BEFORE START; ",IF(N(M1224)&lt;=0,"NO HOURS; ",""))&amp;IF(AND(N(A1224)&gt;0,B1224&lt;&gt;"",COUNTIFS('Time Entries'!$A$2:$A$1500,A1224,'Time Entries'!$B$2:$B$1500,B1224,'Time Entries'!$C$2:$C$1500,C1224,'Time Entries'!$M$2:$M$1500,M1224)&gt;1),"POSSIBLE DUPLICATE; ","")&amp;IF(AND(N(A1224)&gt;0,B1224&lt;&gt;"",N('Settings'!$B$2)&gt;0,SUMIFS('Time Entries'!$M$2:$M$1500,'Time Entries'!$A$2:$A$1500,A1224,'Time Entries'!$B$2:$B$1500,B1224)&gt;N('Settings'!$B$2)),"LONG DAY; ","")&amp;IF(AND(N(A1224)&gt;0,N(J1224)&gt;0,N(J1224)-N(A1224)&gt;N('Settings'!$B$4)),"ENTERED LATE; ","")&amp;IF(AND(N(A1224)&gt;0,K1224="",TODAY()-N(A1224)&gt;=N('Settings'!$B$5)),"NOT APPROVED; ",""),LEN(IF(N(A1224)=0,"NO DATE; ",IF(A1224&gt;TODAY(),"FUTURE DATE; ",""))&amp;IF(B1224="","NO WORKER; ",IF(COUNTIF('Workers'!$A$2:$A$61,B1224)=0,"WORKER NOT ON WORKERS SHEET; ",""))&amp;IF(C1224="","NO JOB; ",IF(COUNTIF('Jobs'!$A$2:$A$61,C1224)=0,"JOB NOT ON JOBS SHEET; ",""))&amp;IF(AND(N(G1224)=0,AND(D1224&lt;&gt;"",E1224&lt;&gt;""),N(E1224)&lt;=N(D1224)),"END BEFORE START; ",IF(N(M1224)&lt;=0,"NO HOURS; ",""))&amp;IF(AND(N(A1224)&gt;0,B1224&lt;&gt;"",COUNTIFS('Time Entries'!$A$2:$A$1500,A1224,'Time Entries'!$B$2:$B$1500,B1224,'Time Entries'!$C$2:$C$1500,C1224,'Time Entries'!$M$2:$M$1500,M1224)&gt;1),"POSSIBLE DUPLICATE; ","")&amp;IF(AND(N(A1224)&gt;0,B1224&lt;&gt;"",N('Settings'!$B$2)&gt;0,SUMIFS('Time Entries'!$M$2:$M$1500,'Time Entries'!$A$2:$A$1500,A1224,'Time Entries'!$B$2:$B$1500,B1224)&gt;N('Settings'!$B$2)),"LONG DAY; ","")&amp;IF(AND(N(A1224)&gt;0,N(J1224)&gt;0,N(J1224)-N(A1224)&gt;N('Settings'!$B$4)),"ENTERED LATE; ","")&amp;IF(AND(N(A1224)&gt;0,K1224="",TODAY()-N(A1224)&gt;=N('Settings'!$B$5)),"NOT APPROVED; ",""))-2)))</f>
        <v/>
      </c>
    </row>
    <row r="1225">
      <c r="A1225" s="6" t="n"/>
      <c r="D1225" s="7" t="n"/>
      <c r="E1225" s="7" t="n"/>
      <c r="J1225" s="6" t="n"/>
      <c r="L1225" s="8" t="n"/>
      <c r="M1225" s="9">
        <f>IF(NOT(OR(A1225&lt;&gt;"",B1225&lt;&gt;"",C1225&lt;&gt;"")),"",IF(N(G1225)&gt;0,N(G1225),IF(AND(AND(D1225&lt;&gt;"",E1225&lt;&gt;""),N(E1225)&gt;N(D1225)),ROUND((N(E1225)-N(D1225))*24-N(F1225)/60,2),"")))</f>
        <v/>
      </c>
      <c r="N1225" s="6">
        <f>IF(N(A1225)=0,"",A1225-WEEKDAY(A1225,3))</f>
        <v/>
      </c>
      <c r="O1225" s="8">
        <f>IF(NOT(OR(A1225&lt;&gt;"",B1225&lt;&gt;"",C1225&lt;&gt;"")),"",IF(IF(N(A1225)=0,"NO DATE; ",IF(A1225&gt;TODAY(),"FUTURE DATE; ",""))&amp;IF(B1225="","NO WORKER; ",IF(COUNTIF('Workers'!$A$2:$A$61,B1225)=0,"WORKER NOT ON WORKERS SHEET; ",""))&amp;IF(C1225="","NO JOB; ",IF(COUNTIF('Jobs'!$A$2:$A$61,C1225)=0,"JOB NOT ON JOBS SHEET; ",""))&amp;IF(AND(N(G1225)=0,AND(D1225&lt;&gt;"",E1225&lt;&gt;""),N(E1225)&lt;=N(D1225)),"END BEFORE START; ",IF(N(M1225)&lt;=0,"NO HOURS; ",""))&amp;IF(AND(N(A1225)&gt;0,B1225&lt;&gt;"",COUNTIFS('Time Entries'!$A$2:$A$1500,A1225,'Time Entries'!$B$2:$B$1500,B1225,'Time Entries'!$C$2:$C$1500,C1225,'Time Entries'!$M$2:$M$1500,M1225)&gt;1),"POSSIBLE DUPLICATE; ","")&amp;IF(AND(N(A1225)&gt;0,B1225&lt;&gt;"",N('Settings'!$B$2)&gt;0,SUMIFS('Time Entries'!$M$2:$M$1500,'Time Entries'!$A$2:$A$1500,A1225,'Time Entries'!$B$2:$B$1500,B1225)&gt;N('Settings'!$B$2)),"LONG DAY; ","")&amp;IF(AND(N(A1225)&gt;0,N(J1225)&gt;0,N(J1225)-N(A1225)&gt;N('Settings'!$B$4)),"ENTERED LATE; ","")&amp;IF(AND(N(A1225)&gt;0,K1225="",TODAY()-N(A1225)&gt;=N('Settings'!$B$5)),"NOT APPROVED; ","")="","",LEFT(IF(N(A1225)=0,"NO DATE; ",IF(A1225&gt;TODAY(),"FUTURE DATE; ",""))&amp;IF(B1225="","NO WORKER; ",IF(COUNTIF('Workers'!$A$2:$A$61,B1225)=0,"WORKER NOT ON WORKERS SHEET; ",""))&amp;IF(C1225="","NO JOB; ",IF(COUNTIF('Jobs'!$A$2:$A$61,C1225)=0,"JOB NOT ON JOBS SHEET; ",""))&amp;IF(AND(N(G1225)=0,AND(D1225&lt;&gt;"",E1225&lt;&gt;""),N(E1225)&lt;=N(D1225)),"END BEFORE START; ",IF(N(M1225)&lt;=0,"NO HOURS; ",""))&amp;IF(AND(N(A1225)&gt;0,B1225&lt;&gt;"",COUNTIFS('Time Entries'!$A$2:$A$1500,A1225,'Time Entries'!$B$2:$B$1500,B1225,'Time Entries'!$C$2:$C$1500,C1225,'Time Entries'!$M$2:$M$1500,M1225)&gt;1),"POSSIBLE DUPLICATE; ","")&amp;IF(AND(N(A1225)&gt;0,B1225&lt;&gt;"",N('Settings'!$B$2)&gt;0,SUMIFS('Time Entries'!$M$2:$M$1500,'Time Entries'!$A$2:$A$1500,A1225,'Time Entries'!$B$2:$B$1500,B1225)&gt;N('Settings'!$B$2)),"LONG DAY; ","")&amp;IF(AND(N(A1225)&gt;0,N(J1225)&gt;0,N(J1225)-N(A1225)&gt;N('Settings'!$B$4)),"ENTERED LATE; ","")&amp;IF(AND(N(A1225)&gt;0,K1225="",TODAY()-N(A1225)&gt;=N('Settings'!$B$5)),"NOT APPROVED; ",""),LEN(IF(N(A1225)=0,"NO DATE; ",IF(A1225&gt;TODAY(),"FUTURE DATE; ",""))&amp;IF(B1225="","NO WORKER; ",IF(COUNTIF('Workers'!$A$2:$A$61,B1225)=0,"WORKER NOT ON WORKERS SHEET; ",""))&amp;IF(C1225="","NO JOB; ",IF(COUNTIF('Jobs'!$A$2:$A$61,C1225)=0,"JOB NOT ON JOBS SHEET; ",""))&amp;IF(AND(N(G1225)=0,AND(D1225&lt;&gt;"",E1225&lt;&gt;""),N(E1225)&lt;=N(D1225)),"END BEFORE START; ",IF(N(M1225)&lt;=0,"NO HOURS; ",""))&amp;IF(AND(N(A1225)&gt;0,B1225&lt;&gt;"",COUNTIFS('Time Entries'!$A$2:$A$1500,A1225,'Time Entries'!$B$2:$B$1500,B1225,'Time Entries'!$C$2:$C$1500,C1225,'Time Entries'!$M$2:$M$1500,M1225)&gt;1),"POSSIBLE DUPLICATE; ","")&amp;IF(AND(N(A1225)&gt;0,B1225&lt;&gt;"",N('Settings'!$B$2)&gt;0,SUMIFS('Time Entries'!$M$2:$M$1500,'Time Entries'!$A$2:$A$1500,A1225,'Time Entries'!$B$2:$B$1500,B1225)&gt;N('Settings'!$B$2)),"LONG DAY; ","")&amp;IF(AND(N(A1225)&gt;0,N(J1225)&gt;0,N(J1225)-N(A1225)&gt;N('Settings'!$B$4)),"ENTERED LATE; ","")&amp;IF(AND(N(A1225)&gt;0,K1225="",TODAY()-N(A1225)&gt;=N('Settings'!$B$5)),"NOT APPROVED; ",""))-2)))</f>
        <v/>
      </c>
    </row>
    <row r="1226">
      <c r="A1226" s="6" t="n"/>
      <c r="D1226" s="7" t="n"/>
      <c r="E1226" s="7" t="n"/>
      <c r="J1226" s="6" t="n"/>
      <c r="L1226" s="8" t="n"/>
      <c r="M1226" s="9">
        <f>IF(NOT(OR(A1226&lt;&gt;"",B1226&lt;&gt;"",C1226&lt;&gt;"")),"",IF(N(G1226)&gt;0,N(G1226),IF(AND(AND(D1226&lt;&gt;"",E1226&lt;&gt;""),N(E1226)&gt;N(D1226)),ROUND((N(E1226)-N(D1226))*24-N(F1226)/60,2),"")))</f>
        <v/>
      </c>
      <c r="N1226" s="6">
        <f>IF(N(A1226)=0,"",A1226-WEEKDAY(A1226,3))</f>
        <v/>
      </c>
      <c r="O1226" s="8">
        <f>IF(NOT(OR(A1226&lt;&gt;"",B1226&lt;&gt;"",C1226&lt;&gt;"")),"",IF(IF(N(A1226)=0,"NO DATE; ",IF(A1226&gt;TODAY(),"FUTURE DATE; ",""))&amp;IF(B1226="","NO WORKER; ",IF(COUNTIF('Workers'!$A$2:$A$61,B1226)=0,"WORKER NOT ON WORKERS SHEET; ",""))&amp;IF(C1226="","NO JOB; ",IF(COUNTIF('Jobs'!$A$2:$A$61,C1226)=0,"JOB NOT ON JOBS SHEET; ",""))&amp;IF(AND(N(G1226)=0,AND(D1226&lt;&gt;"",E1226&lt;&gt;""),N(E1226)&lt;=N(D1226)),"END BEFORE START; ",IF(N(M1226)&lt;=0,"NO HOURS; ",""))&amp;IF(AND(N(A1226)&gt;0,B1226&lt;&gt;"",COUNTIFS('Time Entries'!$A$2:$A$1500,A1226,'Time Entries'!$B$2:$B$1500,B1226,'Time Entries'!$C$2:$C$1500,C1226,'Time Entries'!$M$2:$M$1500,M1226)&gt;1),"POSSIBLE DUPLICATE; ","")&amp;IF(AND(N(A1226)&gt;0,B1226&lt;&gt;"",N('Settings'!$B$2)&gt;0,SUMIFS('Time Entries'!$M$2:$M$1500,'Time Entries'!$A$2:$A$1500,A1226,'Time Entries'!$B$2:$B$1500,B1226)&gt;N('Settings'!$B$2)),"LONG DAY; ","")&amp;IF(AND(N(A1226)&gt;0,N(J1226)&gt;0,N(J1226)-N(A1226)&gt;N('Settings'!$B$4)),"ENTERED LATE; ","")&amp;IF(AND(N(A1226)&gt;0,K1226="",TODAY()-N(A1226)&gt;=N('Settings'!$B$5)),"NOT APPROVED; ","")="","",LEFT(IF(N(A1226)=0,"NO DATE; ",IF(A1226&gt;TODAY(),"FUTURE DATE; ",""))&amp;IF(B1226="","NO WORKER; ",IF(COUNTIF('Workers'!$A$2:$A$61,B1226)=0,"WORKER NOT ON WORKERS SHEET; ",""))&amp;IF(C1226="","NO JOB; ",IF(COUNTIF('Jobs'!$A$2:$A$61,C1226)=0,"JOB NOT ON JOBS SHEET; ",""))&amp;IF(AND(N(G1226)=0,AND(D1226&lt;&gt;"",E1226&lt;&gt;""),N(E1226)&lt;=N(D1226)),"END BEFORE START; ",IF(N(M1226)&lt;=0,"NO HOURS; ",""))&amp;IF(AND(N(A1226)&gt;0,B1226&lt;&gt;"",COUNTIFS('Time Entries'!$A$2:$A$1500,A1226,'Time Entries'!$B$2:$B$1500,B1226,'Time Entries'!$C$2:$C$1500,C1226,'Time Entries'!$M$2:$M$1500,M1226)&gt;1),"POSSIBLE DUPLICATE; ","")&amp;IF(AND(N(A1226)&gt;0,B1226&lt;&gt;"",N('Settings'!$B$2)&gt;0,SUMIFS('Time Entries'!$M$2:$M$1500,'Time Entries'!$A$2:$A$1500,A1226,'Time Entries'!$B$2:$B$1500,B1226)&gt;N('Settings'!$B$2)),"LONG DAY; ","")&amp;IF(AND(N(A1226)&gt;0,N(J1226)&gt;0,N(J1226)-N(A1226)&gt;N('Settings'!$B$4)),"ENTERED LATE; ","")&amp;IF(AND(N(A1226)&gt;0,K1226="",TODAY()-N(A1226)&gt;=N('Settings'!$B$5)),"NOT APPROVED; ",""),LEN(IF(N(A1226)=0,"NO DATE; ",IF(A1226&gt;TODAY(),"FUTURE DATE; ",""))&amp;IF(B1226="","NO WORKER; ",IF(COUNTIF('Workers'!$A$2:$A$61,B1226)=0,"WORKER NOT ON WORKERS SHEET; ",""))&amp;IF(C1226="","NO JOB; ",IF(COUNTIF('Jobs'!$A$2:$A$61,C1226)=0,"JOB NOT ON JOBS SHEET; ",""))&amp;IF(AND(N(G1226)=0,AND(D1226&lt;&gt;"",E1226&lt;&gt;""),N(E1226)&lt;=N(D1226)),"END BEFORE START; ",IF(N(M1226)&lt;=0,"NO HOURS; ",""))&amp;IF(AND(N(A1226)&gt;0,B1226&lt;&gt;"",COUNTIFS('Time Entries'!$A$2:$A$1500,A1226,'Time Entries'!$B$2:$B$1500,B1226,'Time Entries'!$C$2:$C$1500,C1226,'Time Entries'!$M$2:$M$1500,M1226)&gt;1),"POSSIBLE DUPLICATE; ","")&amp;IF(AND(N(A1226)&gt;0,B1226&lt;&gt;"",N('Settings'!$B$2)&gt;0,SUMIFS('Time Entries'!$M$2:$M$1500,'Time Entries'!$A$2:$A$1500,A1226,'Time Entries'!$B$2:$B$1500,B1226)&gt;N('Settings'!$B$2)),"LONG DAY; ","")&amp;IF(AND(N(A1226)&gt;0,N(J1226)&gt;0,N(J1226)-N(A1226)&gt;N('Settings'!$B$4)),"ENTERED LATE; ","")&amp;IF(AND(N(A1226)&gt;0,K1226="",TODAY()-N(A1226)&gt;=N('Settings'!$B$5)),"NOT APPROVED; ",""))-2)))</f>
        <v/>
      </c>
    </row>
    <row r="1227">
      <c r="A1227" s="6" t="n"/>
      <c r="D1227" s="7" t="n"/>
      <c r="E1227" s="7" t="n"/>
      <c r="J1227" s="6" t="n"/>
      <c r="L1227" s="8" t="n"/>
      <c r="M1227" s="9">
        <f>IF(NOT(OR(A1227&lt;&gt;"",B1227&lt;&gt;"",C1227&lt;&gt;"")),"",IF(N(G1227)&gt;0,N(G1227),IF(AND(AND(D1227&lt;&gt;"",E1227&lt;&gt;""),N(E1227)&gt;N(D1227)),ROUND((N(E1227)-N(D1227))*24-N(F1227)/60,2),"")))</f>
        <v/>
      </c>
      <c r="N1227" s="6">
        <f>IF(N(A1227)=0,"",A1227-WEEKDAY(A1227,3))</f>
        <v/>
      </c>
      <c r="O1227" s="8">
        <f>IF(NOT(OR(A1227&lt;&gt;"",B1227&lt;&gt;"",C1227&lt;&gt;"")),"",IF(IF(N(A1227)=0,"NO DATE; ",IF(A1227&gt;TODAY(),"FUTURE DATE; ",""))&amp;IF(B1227="","NO WORKER; ",IF(COUNTIF('Workers'!$A$2:$A$61,B1227)=0,"WORKER NOT ON WORKERS SHEET; ",""))&amp;IF(C1227="","NO JOB; ",IF(COUNTIF('Jobs'!$A$2:$A$61,C1227)=0,"JOB NOT ON JOBS SHEET; ",""))&amp;IF(AND(N(G1227)=0,AND(D1227&lt;&gt;"",E1227&lt;&gt;""),N(E1227)&lt;=N(D1227)),"END BEFORE START; ",IF(N(M1227)&lt;=0,"NO HOURS; ",""))&amp;IF(AND(N(A1227)&gt;0,B1227&lt;&gt;"",COUNTIFS('Time Entries'!$A$2:$A$1500,A1227,'Time Entries'!$B$2:$B$1500,B1227,'Time Entries'!$C$2:$C$1500,C1227,'Time Entries'!$M$2:$M$1500,M1227)&gt;1),"POSSIBLE DUPLICATE; ","")&amp;IF(AND(N(A1227)&gt;0,B1227&lt;&gt;"",N('Settings'!$B$2)&gt;0,SUMIFS('Time Entries'!$M$2:$M$1500,'Time Entries'!$A$2:$A$1500,A1227,'Time Entries'!$B$2:$B$1500,B1227)&gt;N('Settings'!$B$2)),"LONG DAY; ","")&amp;IF(AND(N(A1227)&gt;0,N(J1227)&gt;0,N(J1227)-N(A1227)&gt;N('Settings'!$B$4)),"ENTERED LATE; ","")&amp;IF(AND(N(A1227)&gt;0,K1227="",TODAY()-N(A1227)&gt;=N('Settings'!$B$5)),"NOT APPROVED; ","")="","",LEFT(IF(N(A1227)=0,"NO DATE; ",IF(A1227&gt;TODAY(),"FUTURE DATE; ",""))&amp;IF(B1227="","NO WORKER; ",IF(COUNTIF('Workers'!$A$2:$A$61,B1227)=0,"WORKER NOT ON WORKERS SHEET; ",""))&amp;IF(C1227="","NO JOB; ",IF(COUNTIF('Jobs'!$A$2:$A$61,C1227)=0,"JOB NOT ON JOBS SHEET; ",""))&amp;IF(AND(N(G1227)=0,AND(D1227&lt;&gt;"",E1227&lt;&gt;""),N(E1227)&lt;=N(D1227)),"END BEFORE START; ",IF(N(M1227)&lt;=0,"NO HOURS; ",""))&amp;IF(AND(N(A1227)&gt;0,B1227&lt;&gt;"",COUNTIFS('Time Entries'!$A$2:$A$1500,A1227,'Time Entries'!$B$2:$B$1500,B1227,'Time Entries'!$C$2:$C$1500,C1227,'Time Entries'!$M$2:$M$1500,M1227)&gt;1),"POSSIBLE DUPLICATE; ","")&amp;IF(AND(N(A1227)&gt;0,B1227&lt;&gt;"",N('Settings'!$B$2)&gt;0,SUMIFS('Time Entries'!$M$2:$M$1500,'Time Entries'!$A$2:$A$1500,A1227,'Time Entries'!$B$2:$B$1500,B1227)&gt;N('Settings'!$B$2)),"LONG DAY; ","")&amp;IF(AND(N(A1227)&gt;0,N(J1227)&gt;0,N(J1227)-N(A1227)&gt;N('Settings'!$B$4)),"ENTERED LATE; ","")&amp;IF(AND(N(A1227)&gt;0,K1227="",TODAY()-N(A1227)&gt;=N('Settings'!$B$5)),"NOT APPROVED; ",""),LEN(IF(N(A1227)=0,"NO DATE; ",IF(A1227&gt;TODAY(),"FUTURE DATE; ",""))&amp;IF(B1227="","NO WORKER; ",IF(COUNTIF('Workers'!$A$2:$A$61,B1227)=0,"WORKER NOT ON WORKERS SHEET; ",""))&amp;IF(C1227="","NO JOB; ",IF(COUNTIF('Jobs'!$A$2:$A$61,C1227)=0,"JOB NOT ON JOBS SHEET; ",""))&amp;IF(AND(N(G1227)=0,AND(D1227&lt;&gt;"",E1227&lt;&gt;""),N(E1227)&lt;=N(D1227)),"END BEFORE START; ",IF(N(M1227)&lt;=0,"NO HOURS; ",""))&amp;IF(AND(N(A1227)&gt;0,B1227&lt;&gt;"",COUNTIFS('Time Entries'!$A$2:$A$1500,A1227,'Time Entries'!$B$2:$B$1500,B1227,'Time Entries'!$C$2:$C$1500,C1227,'Time Entries'!$M$2:$M$1500,M1227)&gt;1),"POSSIBLE DUPLICATE; ","")&amp;IF(AND(N(A1227)&gt;0,B1227&lt;&gt;"",N('Settings'!$B$2)&gt;0,SUMIFS('Time Entries'!$M$2:$M$1500,'Time Entries'!$A$2:$A$1500,A1227,'Time Entries'!$B$2:$B$1500,B1227)&gt;N('Settings'!$B$2)),"LONG DAY; ","")&amp;IF(AND(N(A1227)&gt;0,N(J1227)&gt;0,N(J1227)-N(A1227)&gt;N('Settings'!$B$4)),"ENTERED LATE; ","")&amp;IF(AND(N(A1227)&gt;0,K1227="",TODAY()-N(A1227)&gt;=N('Settings'!$B$5)),"NOT APPROVED; ",""))-2)))</f>
        <v/>
      </c>
    </row>
    <row r="1228">
      <c r="A1228" s="6" t="n"/>
      <c r="D1228" s="7" t="n"/>
      <c r="E1228" s="7" t="n"/>
      <c r="J1228" s="6" t="n"/>
      <c r="L1228" s="8" t="n"/>
      <c r="M1228" s="9">
        <f>IF(NOT(OR(A1228&lt;&gt;"",B1228&lt;&gt;"",C1228&lt;&gt;"")),"",IF(N(G1228)&gt;0,N(G1228),IF(AND(AND(D1228&lt;&gt;"",E1228&lt;&gt;""),N(E1228)&gt;N(D1228)),ROUND((N(E1228)-N(D1228))*24-N(F1228)/60,2),"")))</f>
        <v/>
      </c>
      <c r="N1228" s="6">
        <f>IF(N(A1228)=0,"",A1228-WEEKDAY(A1228,3))</f>
        <v/>
      </c>
      <c r="O1228" s="8">
        <f>IF(NOT(OR(A1228&lt;&gt;"",B1228&lt;&gt;"",C1228&lt;&gt;"")),"",IF(IF(N(A1228)=0,"NO DATE; ",IF(A1228&gt;TODAY(),"FUTURE DATE; ",""))&amp;IF(B1228="","NO WORKER; ",IF(COUNTIF('Workers'!$A$2:$A$61,B1228)=0,"WORKER NOT ON WORKERS SHEET; ",""))&amp;IF(C1228="","NO JOB; ",IF(COUNTIF('Jobs'!$A$2:$A$61,C1228)=0,"JOB NOT ON JOBS SHEET; ",""))&amp;IF(AND(N(G1228)=0,AND(D1228&lt;&gt;"",E1228&lt;&gt;""),N(E1228)&lt;=N(D1228)),"END BEFORE START; ",IF(N(M1228)&lt;=0,"NO HOURS; ",""))&amp;IF(AND(N(A1228)&gt;0,B1228&lt;&gt;"",COUNTIFS('Time Entries'!$A$2:$A$1500,A1228,'Time Entries'!$B$2:$B$1500,B1228,'Time Entries'!$C$2:$C$1500,C1228,'Time Entries'!$M$2:$M$1500,M1228)&gt;1),"POSSIBLE DUPLICATE; ","")&amp;IF(AND(N(A1228)&gt;0,B1228&lt;&gt;"",N('Settings'!$B$2)&gt;0,SUMIFS('Time Entries'!$M$2:$M$1500,'Time Entries'!$A$2:$A$1500,A1228,'Time Entries'!$B$2:$B$1500,B1228)&gt;N('Settings'!$B$2)),"LONG DAY; ","")&amp;IF(AND(N(A1228)&gt;0,N(J1228)&gt;0,N(J1228)-N(A1228)&gt;N('Settings'!$B$4)),"ENTERED LATE; ","")&amp;IF(AND(N(A1228)&gt;0,K1228="",TODAY()-N(A1228)&gt;=N('Settings'!$B$5)),"NOT APPROVED; ","")="","",LEFT(IF(N(A1228)=0,"NO DATE; ",IF(A1228&gt;TODAY(),"FUTURE DATE; ",""))&amp;IF(B1228="","NO WORKER; ",IF(COUNTIF('Workers'!$A$2:$A$61,B1228)=0,"WORKER NOT ON WORKERS SHEET; ",""))&amp;IF(C1228="","NO JOB; ",IF(COUNTIF('Jobs'!$A$2:$A$61,C1228)=0,"JOB NOT ON JOBS SHEET; ",""))&amp;IF(AND(N(G1228)=0,AND(D1228&lt;&gt;"",E1228&lt;&gt;""),N(E1228)&lt;=N(D1228)),"END BEFORE START; ",IF(N(M1228)&lt;=0,"NO HOURS; ",""))&amp;IF(AND(N(A1228)&gt;0,B1228&lt;&gt;"",COUNTIFS('Time Entries'!$A$2:$A$1500,A1228,'Time Entries'!$B$2:$B$1500,B1228,'Time Entries'!$C$2:$C$1500,C1228,'Time Entries'!$M$2:$M$1500,M1228)&gt;1),"POSSIBLE DUPLICATE; ","")&amp;IF(AND(N(A1228)&gt;0,B1228&lt;&gt;"",N('Settings'!$B$2)&gt;0,SUMIFS('Time Entries'!$M$2:$M$1500,'Time Entries'!$A$2:$A$1500,A1228,'Time Entries'!$B$2:$B$1500,B1228)&gt;N('Settings'!$B$2)),"LONG DAY; ","")&amp;IF(AND(N(A1228)&gt;0,N(J1228)&gt;0,N(J1228)-N(A1228)&gt;N('Settings'!$B$4)),"ENTERED LATE; ","")&amp;IF(AND(N(A1228)&gt;0,K1228="",TODAY()-N(A1228)&gt;=N('Settings'!$B$5)),"NOT APPROVED; ",""),LEN(IF(N(A1228)=0,"NO DATE; ",IF(A1228&gt;TODAY(),"FUTURE DATE; ",""))&amp;IF(B1228="","NO WORKER; ",IF(COUNTIF('Workers'!$A$2:$A$61,B1228)=0,"WORKER NOT ON WORKERS SHEET; ",""))&amp;IF(C1228="","NO JOB; ",IF(COUNTIF('Jobs'!$A$2:$A$61,C1228)=0,"JOB NOT ON JOBS SHEET; ",""))&amp;IF(AND(N(G1228)=0,AND(D1228&lt;&gt;"",E1228&lt;&gt;""),N(E1228)&lt;=N(D1228)),"END BEFORE START; ",IF(N(M1228)&lt;=0,"NO HOURS; ",""))&amp;IF(AND(N(A1228)&gt;0,B1228&lt;&gt;"",COUNTIFS('Time Entries'!$A$2:$A$1500,A1228,'Time Entries'!$B$2:$B$1500,B1228,'Time Entries'!$C$2:$C$1500,C1228,'Time Entries'!$M$2:$M$1500,M1228)&gt;1),"POSSIBLE DUPLICATE; ","")&amp;IF(AND(N(A1228)&gt;0,B1228&lt;&gt;"",N('Settings'!$B$2)&gt;0,SUMIFS('Time Entries'!$M$2:$M$1500,'Time Entries'!$A$2:$A$1500,A1228,'Time Entries'!$B$2:$B$1500,B1228)&gt;N('Settings'!$B$2)),"LONG DAY; ","")&amp;IF(AND(N(A1228)&gt;0,N(J1228)&gt;0,N(J1228)-N(A1228)&gt;N('Settings'!$B$4)),"ENTERED LATE; ","")&amp;IF(AND(N(A1228)&gt;0,K1228="",TODAY()-N(A1228)&gt;=N('Settings'!$B$5)),"NOT APPROVED; ",""))-2)))</f>
        <v/>
      </c>
    </row>
    <row r="1229">
      <c r="A1229" s="6" t="n"/>
      <c r="D1229" s="7" t="n"/>
      <c r="E1229" s="7" t="n"/>
      <c r="J1229" s="6" t="n"/>
      <c r="L1229" s="8" t="n"/>
      <c r="M1229" s="9">
        <f>IF(NOT(OR(A1229&lt;&gt;"",B1229&lt;&gt;"",C1229&lt;&gt;"")),"",IF(N(G1229)&gt;0,N(G1229),IF(AND(AND(D1229&lt;&gt;"",E1229&lt;&gt;""),N(E1229)&gt;N(D1229)),ROUND((N(E1229)-N(D1229))*24-N(F1229)/60,2),"")))</f>
        <v/>
      </c>
      <c r="N1229" s="6">
        <f>IF(N(A1229)=0,"",A1229-WEEKDAY(A1229,3))</f>
        <v/>
      </c>
      <c r="O1229" s="8">
        <f>IF(NOT(OR(A1229&lt;&gt;"",B1229&lt;&gt;"",C1229&lt;&gt;"")),"",IF(IF(N(A1229)=0,"NO DATE; ",IF(A1229&gt;TODAY(),"FUTURE DATE; ",""))&amp;IF(B1229="","NO WORKER; ",IF(COUNTIF('Workers'!$A$2:$A$61,B1229)=0,"WORKER NOT ON WORKERS SHEET; ",""))&amp;IF(C1229="","NO JOB; ",IF(COUNTIF('Jobs'!$A$2:$A$61,C1229)=0,"JOB NOT ON JOBS SHEET; ",""))&amp;IF(AND(N(G1229)=0,AND(D1229&lt;&gt;"",E1229&lt;&gt;""),N(E1229)&lt;=N(D1229)),"END BEFORE START; ",IF(N(M1229)&lt;=0,"NO HOURS; ",""))&amp;IF(AND(N(A1229)&gt;0,B1229&lt;&gt;"",COUNTIFS('Time Entries'!$A$2:$A$1500,A1229,'Time Entries'!$B$2:$B$1500,B1229,'Time Entries'!$C$2:$C$1500,C1229,'Time Entries'!$M$2:$M$1500,M1229)&gt;1),"POSSIBLE DUPLICATE; ","")&amp;IF(AND(N(A1229)&gt;0,B1229&lt;&gt;"",N('Settings'!$B$2)&gt;0,SUMIFS('Time Entries'!$M$2:$M$1500,'Time Entries'!$A$2:$A$1500,A1229,'Time Entries'!$B$2:$B$1500,B1229)&gt;N('Settings'!$B$2)),"LONG DAY; ","")&amp;IF(AND(N(A1229)&gt;0,N(J1229)&gt;0,N(J1229)-N(A1229)&gt;N('Settings'!$B$4)),"ENTERED LATE; ","")&amp;IF(AND(N(A1229)&gt;0,K1229="",TODAY()-N(A1229)&gt;=N('Settings'!$B$5)),"NOT APPROVED; ","")="","",LEFT(IF(N(A1229)=0,"NO DATE; ",IF(A1229&gt;TODAY(),"FUTURE DATE; ",""))&amp;IF(B1229="","NO WORKER; ",IF(COUNTIF('Workers'!$A$2:$A$61,B1229)=0,"WORKER NOT ON WORKERS SHEET; ",""))&amp;IF(C1229="","NO JOB; ",IF(COUNTIF('Jobs'!$A$2:$A$61,C1229)=0,"JOB NOT ON JOBS SHEET; ",""))&amp;IF(AND(N(G1229)=0,AND(D1229&lt;&gt;"",E1229&lt;&gt;""),N(E1229)&lt;=N(D1229)),"END BEFORE START; ",IF(N(M1229)&lt;=0,"NO HOURS; ",""))&amp;IF(AND(N(A1229)&gt;0,B1229&lt;&gt;"",COUNTIFS('Time Entries'!$A$2:$A$1500,A1229,'Time Entries'!$B$2:$B$1500,B1229,'Time Entries'!$C$2:$C$1500,C1229,'Time Entries'!$M$2:$M$1500,M1229)&gt;1),"POSSIBLE DUPLICATE; ","")&amp;IF(AND(N(A1229)&gt;0,B1229&lt;&gt;"",N('Settings'!$B$2)&gt;0,SUMIFS('Time Entries'!$M$2:$M$1500,'Time Entries'!$A$2:$A$1500,A1229,'Time Entries'!$B$2:$B$1500,B1229)&gt;N('Settings'!$B$2)),"LONG DAY; ","")&amp;IF(AND(N(A1229)&gt;0,N(J1229)&gt;0,N(J1229)-N(A1229)&gt;N('Settings'!$B$4)),"ENTERED LATE; ","")&amp;IF(AND(N(A1229)&gt;0,K1229="",TODAY()-N(A1229)&gt;=N('Settings'!$B$5)),"NOT APPROVED; ",""),LEN(IF(N(A1229)=0,"NO DATE; ",IF(A1229&gt;TODAY(),"FUTURE DATE; ",""))&amp;IF(B1229="","NO WORKER; ",IF(COUNTIF('Workers'!$A$2:$A$61,B1229)=0,"WORKER NOT ON WORKERS SHEET; ",""))&amp;IF(C1229="","NO JOB; ",IF(COUNTIF('Jobs'!$A$2:$A$61,C1229)=0,"JOB NOT ON JOBS SHEET; ",""))&amp;IF(AND(N(G1229)=0,AND(D1229&lt;&gt;"",E1229&lt;&gt;""),N(E1229)&lt;=N(D1229)),"END BEFORE START; ",IF(N(M1229)&lt;=0,"NO HOURS; ",""))&amp;IF(AND(N(A1229)&gt;0,B1229&lt;&gt;"",COUNTIFS('Time Entries'!$A$2:$A$1500,A1229,'Time Entries'!$B$2:$B$1500,B1229,'Time Entries'!$C$2:$C$1500,C1229,'Time Entries'!$M$2:$M$1500,M1229)&gt;1),"POSSIBLE DUPLICATE; ","")&amp;IF(AND(N(A1229)&gt;0,B1229&lt;&gt;"",N('Settings'!$B$2)&gt;0,SUMIFS('Time Entries'!$M$2:$M$1500,'Time Entries'!$A$2:$A$1500,A1229,'Time Entries'!$B$2:$B$1500,B1229)&gt;N('Settings'!$B$2)),"LONG DAY; ","")&amp;IF(AND(N(A1229)&gt;0,N(J1229)&gt;0,N(J1229)-N(A1229)&gt;N('Settings'!$B$4)),"ENTERED LATE; ","")&amp;IF(AND(N(A1229)&gt;0,K1229="",TODAY()-N(A1229)&gt;=N('Settings'!$B$5)),"NOT APPROVED; ",""))-2)))</f>
        <v/>
      </c>
    </row>
    <row r="1230">
      <c r="A1230" s="6" t="n"/>
      <c r="D1230" s="7" t="n"/>
      <c r="E1230" s="7" t="n"/>
      <c r="J1230" s="6" t="n"/>
      <c r="L1230" s="8" t="n"/>
      <c r="M1230" s="9">
        <f>IF(NOT(OR(A1230&lt;&gt;"",B1230&lt;&gt;"",C1230&lt;&gt;"")),"",IF(N(G1230)&gt;0,N(G1230),IF(AND(AND(D1230&lt;&gt;"",E1230&lt;&gt;""),N(E1230)&gt;N(D1230)),ROUND((N(E1230)-N(D1230))*24-N(F1230)/60,2),"")))</f>
        <v/>
      </c>
      <c r="N1230" s="6">
        <f>IF(N(A1230)=0,"",A1230-WEEKDAY(A1230,3))</f>
        <v/>
      </c>
      <c r="O1230" s="8">
        <f>IF(NOT(OR(A1230&lt;&gt;"",B1230&lt;&gt;"",C1230&lt;&gt;"")),"",IF(IF(N(A1230)=0,"NO DATE; ",IF(A1230&gt;TODAY(),"FUTURE DATE; ",""))&amp;IF(B1230="","NO WORKER; ",IF(COUNTIF('Workers'!$A$2:$A$61,B1230)=0,"WORKER NOT ON WORKERS SHEET; ",""))&amp;IF(C1230="","NO JOB; ",IF(COUNTIF('Jobs'!$A$2:$A$61,C1230)=0,"JOB NOT ON JOBS SHEET; ",""))&amp;IF(AND(N(G1230)=0,AND(D1230&lt;&gt;"",E1230&lt;&gt;""),N(E1230)&lt;=N(D1230)),"END BEFORE START; ",IF(N(M1230)&lt;=0,"NO HOURS; ",""))&amp;IF(AND(N(A1230)&gt;0,B1230&lt;&gt;"",COUNTIFS('Time Entries'!$A$2:$A$1500,A1230,'Time Entries'!$B$2:$B$1500,B1230,'Time Entries'!$C$2:$C$1500,C1230,'Time Entries'!$M$2:$M$1500,M1230)&gt;1),"POSSIBLE DUPLICATE; ","")&amp;IF(AND(N(A1230)&gt;0,B1230&lt;&gt;"",N('Settings'!$B$2)&gt;0,SUMIFS('Time Entries'!$M$2:$M$1500,'Time Entries'!$A$2:$A$1500,A1230,'Time Entries'!$B$2:$B$1500,B1230)&gt;N('Settings'!$B$2)),"LONG DAY; ","")&amp;IF(AND(N(A1230)&gt;0,N(J1230)&gt;0,N(J1230)-N(A1230)&gt;N('Settings'!$B$4)),"ENTERED LATE; ","")&amp;IF(AND(N(A1230)&gt;0,K1230="",TODAY()-N(A1230)&gt;=N('Settings'!$B$5)),"NOT APPROVED; ","")="","",LEFT(IF(N(A1230)=0,"NO DATE; ",IF(A1230&gt;TODAY(),"FUTURE DATE; ",""))&amp;IF(B1230="","NO WORKER; ",IF(COUNTIF('Workers'!$A$2:$A$61,B1230)=0,"WORKER NOT ON WORKERS SHEET; ",""))&amp;IF(C1230="","NO JOB; ",IF(COUNTIF('Jobs'!$A$2:$A$61,C1230)=0,"JOB NOT ON JOBS SHEET; ",""))&amp;IF(AND(N(G1230)=0,AND(D1230&lt;&gt;"",E1230&lt;&gt;""),N(E1230)&lt;=N(D1230)),"END BEFORE START; ",IF(N(M1230)&lt;=0,"NO HOURS; ",""))&amp;IF(AND(N(A1230)&gt;0,B1230&lt;&gt;"",COUNTIFS('Time Entries'!$A$2:$A$1500,A1230,'Time Entries'!$B$2:$B$1500,B1230,'Time Entries'!$C$2:$C$1500,C1230,'Time Entries'!$M$2:$M$1500,M1230)&gt;1),"POSSIBLE DUPLICATE; ","")&amp;IF(AND(N(A1230)&gt;0,B1230&lt;&gt;"",N('Settings'!$B$2)&gt;0,SUMIFS('Time Entries'!$M$2:$M$1500,'Time Entries'!$A$2:$A$1500,A1230,'Time Entries'!$B$2:$B$1500,B1230)&gt;N('Settings'!$B$2)),"LONG DAY; ","")&amp;IF(AND(N(A1230)&gt;0,N(J1230)&gt;0,N(J1230)-N(A1230)&gt;N('Settings'!$B$4)),"ENTERED LATE; ","")&amp;IF(AND(N(A1230)&gt;0,K1230="",TODAY()-N(A1230)&gt;=N('Settings'!$B$5)),"NOT APPROVED; ",""),LEN(IF(N(A1230)=0,"NO DATE; ",IF(A1230&gt;TODAY(),"FUTURE DATE; ",""))&amp;IF(B1230="","NO WORKER; ",IF(COUNTIF('Workers'!$A$2:$A$61,B1230)=0,"WORKER NOT ON WORKERS SHEET; ",""))&amp;IF(C1230="","NO JOB; ",IF(COUNTIF('Jobs'!$A$2:$A$61,C1230)=0,"JOB NOT ON JOBS SHEET; ",""))&amp;IF(AND(N(G1230)=0,AND(D1230&lt;&gt;"",E1230&lt;&gt;""),N(E1230)&lt;=N(D1230)),"END BEFORE START; ",IF(N(M1230)&lt;=0,"NO HOURS; ",""))&amp;IF(AND(N(A1230)&gt;0,B1230&lt;&gt;"",COUNTIFS('Time Entries'!$A$2:$A$1500,A1230,'Time Entries'!$B$2:$B$1500,B1230,'Time Entries'!$C$2:$C$1500,C1230,'Time Entries'!$M$2:$M$1500,M1230)&gt;1),"POSSIBLE DUPLICATE; ","")&amp;IF(AND(N(A1230)&gt;0,B1230&lt;&gt;"",N('Settings'!$B$2)&gt;0,SUMIFS('Time Entries'!$M$2:$M$1500,'Time Entries'!$A$2:$A$1500,A1230,'Time Entries'!$B$2:$B$1500,B1230)&gt;N('Settings'!$B$2)),"LONG DAY; ","")&amp;IF(AND(N(A1230)&gt;0,N(J1230)&gt;0,N(J1230)-N(A1230)&gt;N('Settings'!$B$4)),"ENTERED LATE; ","")&amp;IF(AND(N(A1230)&gt;0,K1230="",TODAY()-N(A1230)&gt;=N('Settings'!$B$5)),"NOT APPROVED; ",""))-2)))</f>
        <v/>
      </c>
    </row>
    <row r="1231">
      <c r="A1231" s="6" t="n"/>
      <c r="D1231" s="7" t="n"/>
      <c r="E1231" s="7" t="n"/>
      <c r="J1231" s="6" t="n"/>
      <c r="L1231" s="8" t="n"/>
      <c r="M1231" s="9">
        <f>IF(NOT(OR(A1231&lt;&gt;"",B1231&lt;&gt;"",C1231&lt;&gt;"")),"",IF(N(G1231)&gt;0,N(G1231),IF(AND(AND(D1231&lt;&gt;"",E1231&lt;&gt;""),N(E1231)&gt;N(D1231)),ROUND((N(E1231)-N(D1231))*24-N(F1231)/60,2),"")))</f>
        <v/>
      </c>
      <c r="N1231" s="6">
        <f>IF(N(A1231)=0,"",A1231-WEEKDAY(A1231,3))</f>
        <v/>
      </c>
      <c r="O1231" s="8">
        <f>IF(NOT(OR(A1231&lt;&gt;"",B1231&lt;&gt;"",C1231&lt;&gt;"")),"",IF(IF(N(A1231)=0,"NO DATE; ",IF(A1231&gt;TODAY(),"FUTURE DATE; ",""))&amp;IF(B1231="","NO WORKER; ",IF(COUNTIF('Workers'!$A$2:$A$61,B1231)=0,"WORKER NOT ON WORKERS SHEET; ",""))&amp;IF(C1231="","NO JOB; ",IF(COUNTIF('Jobs'!$A$2:$A$61,C1231)=0,"JOB NOT ON JOBS SHEET; ",""))&amp;IF(AND(N(G1231)=0,AND(D1231&lt;&gt;"",E1231&lt;&gt;""),N(E1231)&lt;=N(D1231)),"END BEFORE START; ",IF(N(M1231)&lt;=0,"NO HOURS; ",""))&amp;IF(AND(N(A1231)&gt;0,B1231&lt;&gt;"",COUNTIFS('Time Entries'!$A$2:$A$1500,A1231,'Time Entries'!$B$2:$B$1500,B1231,'Time Entries'!$C$2:$C$1500,C1231,'Time Entries'!$M$2:$M$1500,M1231)&gt;1),"POSSIBLE DUPLICATE; ","")&amp;IF(AND(N(A1231)&gt;0,B1231&lt;&gt;"",N('Settings'!$B$2)&gt;0,SUMIFS('Time Entries'!$M$2:$M$1500,'Time Entries'!$A$2:$A$1500,A1231,'Time Entries'!$B$2:$B$1500,B1231)&gt;N('Settings'!$B$2)),"LONG DAY; ","")&amp;IF(AND(N(A1231)&gt;0,N(J1231)&gt;0,N(J1231)-N(A1231)&gt;N('Settings'!$B$4)),"ENTERED LATE; ","")&amp;IF(AND(N(A1231)&gt;0,K1231="",TODAY()-N(A1231)&gt;=N('Settings'!$B$5)),"NOT APPROVED; ","")="","",LEFT(IF(N(A1231)=0,"NO DATE; ",IF(A1231&gt;TODAY(),"FUTURE DATE; ",""))&amp;IF(B1231="","NO WORKER; ",IF(COUNTIF('Workers'!$A$2:$A$61,B1231)=0,"WORKER NOT ON WORKERS SHEET; ",""))&amp;IF(C1231="","NO JOB; ",IF(COUNTIF('Jobs'!$A$2:$A$61,C1231)=0,"JOB NOT ON JOBS SHEET; ",""))&amp;IF(AND(N(G1231)=0,AND(D1231&lt;&gt;"",E1231&lt;&gt;""),N(E1231)&lt;=N(D1231)),"END BEFORE START; ",IF(N(M1231)&lt;=0,"NO HOURS; ",""))&amp;IF(AND(N(A1231)&gt;0,B1231&lt;&gt;"",COUNTIFS('Time Entries'!$A$2:$A$1500,A1231,'Time Entries'!$B$2:$B$1500,B1231,'Time Entries'!$C$2:$C$1500,C1231,'Time Entries'!$M$2:$M$1500,M1231)&gt;1),"POSSIBLE DUPLICATE; ","")&amp;IF(AND(N(A1231)&gt;0,B1231&lt;&gt;"",N('Settings'!$B$2)&gt;0,SUMIFS('Time Entries'!$M$2:$M$1500,'Time Entries'!$A$2:$A$1500,A1231,'Time Entries'!$B$2:$B$1500,B1231)&gt;N('Settings'!$B$2)),"LONG DAY; ","")&amp;IF(AND(N(A1231)&gt;0,N(J1231)&gt;0,N(J1231)-N(A1231)&gt;N('Settings'!$B$4)),"ENTERED LATE; ","")&amp;IF(AND(N(A1231)&gt;0,K1231="",TODAY()-N(A1231)&gt;=N('Settings'!$B$5)),"NOT APPROVED; ",""),LEN(IF(N(A1231)=0,"NO DATE; ",IF(A1231&gt;TODAY(),"FUTURE DATE; ",""))&amp;IF(B1231="","NO WORKER; ",IF(COUNTIF('Workers'!$A$2:$A$61,B1231)=0,"WORKER NOT ON WORKERS SHEET; ",""))&amp;IF(C1231="","NO JOB; ",IF(COUNTIF('Jobs'!$A$2:$A$61,C1231)=0,"JOB NOT ON JOBS SHEET; ",""))&amp;IF(AND(N(G1231)=0,AND(D1231&lt;&gt;"",E1231&lt;&gt;""),N(E1231)&lt;=N(D1231)),"END BEFORE START; ",IF(N(M1231)&lt;=0,"NO HOURS; ",""))&amp;IF(AND(N(A1231)&gt;0,B1231&lt;&gt;"",COUNTIFS('Time Entries'!$A$2:$A$1500,A1231,'Time Entries'!$B$2:$B$1500,B1231,'Time Entries'!$C$2:$C$1500,C1231,'Time Entries'!$M$2:$M$1500,M1231)&gt;1),"POSSIBLE DUPLICATE; ","")&amp;IF(AND(N(A1231)&gt;0,B1231&lt;&gt;"",N('Settings'!$B$2)&gt;0,SUMIFS('Time Entries'!$M$2:$M$1500,'Time Entries'!$A$2:$A$1500,A1231,'Time Entries'!$B$2:$B$1500,B1231)&gt;N('Settings'!$B$2)),"LONG DAY; ","")&amp;IF(AND(N(A1231)&gt;0,N(J1231)&gt;0,N(J1231)-N(A1231)&gt;N('Settings'!$B$4)),"ENTERED LATE; ","")&amp;IF(AND(N(A1231)&gt;0,K1231="",TODAY()-N(A1231)&gt;=N('Settings'!$B$5)),"NOT APPROVED; ",""))-2)))</f>
        <v/>
      </c>
    </row>
    <row r="1232">
      <c r="A1232" s="6" t="n"/>
      <c r="D1232" s="7" t="n"/>
      <c r="E1232" s="7" t="n"/>
      <c r="J1232" s="6" t="n"/>
      <c r="L1232" s="8" t="n"/>
      <c r="M1232" s="9">
        <f>IF(NOT(OR(A1232&lt;&gt;"",B1232&lt;&gt;"",C1232&lt;&gt;"")),"",IF(N(G1232)&gt;0,N(G1232),IF(AND(AND(D1232&lt;&gt;"",E1232&lt;&gt;""),N(E1232)&gt;N(D1232)),ROUND((N(E1232)-N(D1232))*24-N(F1232)/60,2),"")))</f>
        <v/>
      </c>
      <c r="N1232" s="6">
        <f>IF(N(A1232)=0,"",A1232-WEEKDAY(A1232,3))</f>
        <v/>
      </c>
      <c r="O1232" s="8">
        <f>IF(NOT(OR(A1232&lt;&gt;"",B1232&lt;&gt;"",C1232&lt;&gt;"")),"",IF(IF(N(A1232)=0,"NO DATE; ",IF(A1232&gt;TODAY(),"FUTURE DATE; ",""))&amp;IF(B1232="","NO WORKER; ",IF(COUNTIF('Workers'!$A$2:$A$61,B1232)=0,"WORKER NOT ON WORKERS SHEET; ",""))&amp;IF(C1232="","NO JOB; ",IF(COUNTIF('Jobs'!$A$2:$A$61,C1232)=0,"JOB NOT ON JOBS SHEET; ",""))&amp;IF(AND(N(G1232)=0,AND(D1232&lt;&gt;"",E1232&lt;&gt;""),N(E1232)&lt;=N(D1232)),"END BEFORE START; ",IF(N(M1232)&lt;=0,"NO HOURS; ",""))&amp;IF(AND(N(A1232)&gt;0,B1232&lt;&gt;"",COUNTIFS('Time Entries'!$A$2:$A$1500,A1232,'Time Entries'!$B$2:$B$1500,B1232,'Time Entries'!$C$2:$C$1500,C1232,'Time Entries'!$M$2:$M$1500,M1232)&gt;1),"POSSIBLE DUPLICATE; ","")&amp;IF(AND(N(A1232)&gt;0,B1232&lt;&gt;"",N('Settings'!$B$2)&gt;0,SUMIFS('Time Entries'!$M$2:$M$1500,'Time Entries'!$A$2:$A$1500,A1232,'Time Entries'!$B$2:$B$1500,B1232)&gt;N('Settings'!$B$2)),"LONG DAY; ","")&amp;IF(AND(N(A1232)&gt;0,N(J1232)&gt;0,N(J1232)-N(A1232)&gt;N('Settings'!$B$4)),"ENTERED LATE; ","")&amp;IF(AND(N(A1232)&gt;0,K1232="",TODAY()-N(A1232)&gt;=N('Settings'!$B$5)),"NOT APPROVED; ","")="","",LEFT(IF(N(A1232)=0,"NO DATE; ",IF(A1232&gt;TODAY(),"FUTURE DATE; ",""))&amp;IF(B1232="","NO WORKER; ",IF(COUNTIF('Workers'!$A$2:$A$61,B1232)=0,"WORKER NOT ON WORKERS SHEET; ",""))&amp;IF(C1232="","NO JOB; ",IF(COUNTIF('Jobs'!$A$2:$A$61,C1232)=0,"JOB NOT ON JOBS SHEET; ",""))&amp;IF(AND(N(G1232)=0,AND(D1232&lt;&gt;"",E1232&lt;&gt;""),N(E1232)&lt;=N(D1232)),"END BEFORE START; ",IF(N(M1232)&lt;=0,"NO HOURS; ",""))&amp;IF(AND(N(A1232)&gt;0,B1232&lt;&gt;"",COUNTIFS('Time Entries'!$A$2:$A$1500,A1232,'Time Entries'!$B$2:$B$1500,B1232,'Time Entries'!$C$2:$C$1500,C1232,'Time Entries'!$M$2:$M$1500,M1232)&gt;1),"POSSIBLE DUPLICATE; ","")&amp;IF(AND(N(A1232)&gt;0,B1232&lt;&gt;"",N('Settings'!$B$2)&gt;0,SUMIFS('Time Entries'!$M$2:$M$1500,'Time Entries'!$A$2:$A$1500,A1232,'Time Entries'!$B$2:$B$1500,B1232)&gt;N('Settings'!$B$2)),"LONG DAY; ","")&amp;IF(AND(N(A1232)&gt;0,N(J1232)&gt;0,N(J1232)-N(A1232)&gt;N('Settings'!$B$4)),"ENTERED LATE; ","")&amp;IF(AND(N(A1232)&gt;0,K1232="",TODAY()-N(A1232)&gt;=N('Settings'!$B$5)),"NOT APPROVED; ",""),LEN(IF(N(A1232)=0,"NO DATE; ",IF(A1232&gt;TODAY(),"FUTURE DATE; ",""))&amp;IF(B1232="","NO WORKER; ",IF(COUNTIF('Workers'!$A$2:$A$61,B1232)=0,"WORKER NOT ON WORKERS SHEET; ",""))&amp;IF(C1232="","NO JOB; ",IF(COUNTIF('Jobs'!$A$2:$A$61,C1232)=0,"JOB NOT ON JOBS SHEET; ",""))&amp;IF(AND(N(G1232)=0,AND(D1232&lt;&gt;"",E1232&lt;&gt;""),N(E1232)&lt;=N(D1232)),"END BEFORE START; ",IF(N(M1232)&lt;=0,"NO HOURS; ",""))&amp;IF(AND(N(A1232)&gt;0,B1232&lt;&gt;"",COUNTIFS('Time Entries'!$A$2:$A$1500,A1232,'Time Entries'!$B$2:$B$1500,B1232,'Time Entries'!$C$2:$C$1500,C1232,'Time Entries'!$M$2:$M$1500,M1232)&gt;1),"POSSIBLE DUPLICATE; ","")&amp;IF(AND(N(A1232)&gt;0,B1232&lt;&gt;"",N('Settings'!$B$2)&gt;0,SUMIFS('Time Entries'!$M$2:$M$1500,'Time Entries'!$A$2:$A$1500,A1232,'Time Entries'!$B$2:$B$1500,B1232)&gt;N('Settings'!$B$2)),"LONG DAY; ","")&amp;IF(AND(N(A1232)&gt;0,N(J1232)&gt;0,N(J1232)-N(A1232)&gt;N('Settings'!$B$4)),"ENTERED LATE; ","")&amp;IF(AND(N(A1232)&gt;0,K1232="",TODAY()-N(A1232)&gt;=N('Settings'!$B$5)),"NOT APPROVED; ",""))-2)))</f>
        <v/>
      </c>
    </row>
    <row r="1233">
      <c r="A1233" s="6" t="n"/>
      <c r="D1233" s="7" t="n"/>
      <c r="E1233" s="7" t="n"/>
      <c r="J1233" s="6" t="n"/>
      <c r="L1233" s="8" t="n"/>
      <c r="M1233" s="9">
        <f>IF(NOT(OR(A1233&lt;&gt;"",B1233&lt;&gt;"",C1233&lt;&gt;"")),"",IF(N(G1233)&gt;0,N(G1233),IF(AND(AND(D1233&lt;&gt;"",E1233&lt;&gt;""),N(E1233)&gt;N(D1233)),ROUND((N(E1233)-N(D1233))*24-N(F1233)/60,2),"")))</f>
        <v/>
      </c>
      <c r="N1233" s="6">
        <f>IF(N(A1233)=0,"",A1233-WEEKDAY(A1233,3))</f>
        <v/>
      </c>
      <c r="O1233" s="8">
        <f>IF(NOT(OR(A1233&lt;&gt;"",B1233&lt;&gt;"",C1233&lt;&gt;"")),"",IF(IF(N(A1233)=0,"NO DATE; ",IF(A1233&gt;TODAY(),"FUTURE DATE; ",""))&amp;IF(B1233="","NO WORKER; ",IF(COUNTIF('Workers'!$A$2:$A$61,B1233)=0,"WORKER NOT ON WORKERS SHEET; ",""))&amp;IF(C1233="","NO JOB; ",IF(COUNTIF('Jobs'!$A$2:$A$61,C1233)=0,"JOB NOT ON JOBS SHEET; ",""))&amp;IF(AND(N(G1233)=0,AND(D1233&lt;&gt;"",E1233&lt;&gt;""),N(E1233)&lt;=N(D1233)),"END BEFORE START; ",IF(N(M1233)&lt;=0,"NO HOURS; ",""))&amp;IF(AND(N(A1233)&gt;0,B1233&lt;&gt;"",COUNTIFS('Time Entries'!$A$2:$A$1500,A1233,'Time Entries'!$B$2:$B$1500,B1233,'Time Entries'!$C$2:$C$1500,C1233,'Time Entries'!$M$2:$M$1500,M1233)&gt;1),"POSSIBLE DUPLICATE; ","")&amp;IF(AND(N(A1233)&gt;0,B1233&lt;&gt;"",N('Settings'!$B$2)&gt;0,SUMIFS('Time Entries'!$M$2:$M$1500,'Time Entries'!$A$2:$A$1500,A1233,'Time Entries'!$B$2:$B$1500,B1233)&gt;N('Settings'!$B$2)),"LONG DAY; ","")&amp;IF(AND(N(A1233)&gt;0,N(J1233)&gt;0,N(J1233)-N(A1233)&gt;N('Settings'!$B$4)),"ENTERED LATE; ","")&amp;IF(AND(N(A1233)&gt;0,K1233="",TODAY()-N(A1233)&gt;=N('Settings'!$B$5)),"NOT APPROVED; ","")="","",LEFT(IF(N(A1233)=0,"NO DATE; ",IF(A1233&gt;TODAY(),"FUTURE DATE; ",""))&amp;IF(B1233="","NO WORKER; ",IF(COUNTIF('Workers'!$A$2:$A$61,B1233)=0,"WORKER NOT ON WORKERS SHEET; ",""))&amp;IF(C1233="","NO JOB; ",IF(COUNTIF('Jobs'!$A$2:$A$61,C1233)=0,"JOB NOT ON JOBS SHEET; ",""))&amp;IF(AND(N(G1233)=0,AND(D1233&lt;&gt;"",E1233&lt;&gt;""),N(E1233)&lt;=N(D1233)),"END BEFORE START; ",IF(N(M1233)&lt;=0,"NO HOURS; ",""))&amp;IF(AND(N(A1233)&gt;0,B1233&lt;&gt;"",COUNTIFS('Time Entries'!$A$2:$A$1500,A1233,'Time Entries'!$B$2:$B$1500,B1233,'Time Entries'!$C$2:$C$1500,C1233,'Time Entries'!$M$2:$M$1500,M1233)&gt;1),"POSSIBLE DUPLICATE; ","")&amp;IF(AND(N(A1233)&gt;0,B1233&lt;&gt;"",N('Settings'!$B$2)&gt;0,SUMIFS('Time Entries'!$M$2:$M$1500,'Time Entries'!$A$2:$A$1500,A1233,'Time Entries'!$B$2:$B$1500,B1233)&gt;N('Settings'!$B$2)),"LONG DAY; ","")&amp;IF(AND(N(A1233)&gt;0,N(J1233)&gt;0,N(J1233)-N(A1233)&gt;N('Settings'!$B$4)),"ENTERED LATE; ","")&amp;IF(AND(N(A1233)&gt;0,K1233="",TODAY()-N(A1233)&gt;=N('Settings'!$B$5)),"NOT APPROVED; ",""),LEN(IF(N(A1233)=0,"NO DATE; ",IF(A1233&gt;TODAY(),"FUTURE DATE; ",""))&amp;IF(B1233="","NO WORKER; ",IF(COUNTIF('Workers'!$A$2:$A$61,B1233)=0,"WORKER NOT ON WORKERS SHEET; ",""))&amp;IF(C1233="","NO JOB; ",IF(COUNTIF('Jobs'!$A$2:$A$61,C1233)=0,"JOB NOT ON JOBS SHEET; ",""))&amp;IF(AND(N(G1233)=0,AND(D1233&lt;&gt;"",E1233&lt;&gt;""),N(E1233)&lt;=N(D1233)),"END BEFORE START; ",IF(N(M1233)&lt;=0,"NO HOURS; ",""))&amp;IF(AND(N(A1233)&gt;0,B1233&lt;&gt;"",COUNTIFS('Time Entries'!$A$2:$A$1500,A1233,'Time Entries'!$B$2:$B$1500,B1233,'Time Entries'!$C$2:$C$1500,C1233,'Time Entries'!$M$2:$M$1500,M1233)&gt;1),"POSSIBLE DUPLICATE; ","")&amp;IF(AND(N(A1233)&gt;0,B1233&lt;&gt;"",N('Settings'!$B$2)&gt;0,SUMIFS('Time Entries'!$M$2:$M$1500,'Time Entries'!$A$2:$A$1500,A1233,'Time Entries'!$B$2:$B$1500,B1233)&gt;N('Settings'!$B$2)),"LONG DAY; ","")&amp;IF(AND(N(A1233)&gt;0,N(J1233)&gt;0,N(J1233)-N(A1233)&gt;N('Settings'!$B$4)),"ENTERED LATE; ","")&amp;IF(AND(N(A1233)&gt;0,K1233="",TODAY()-N(A1233)&gt;=N('Settings'!$B$5)),"NOT APPROVED; ",""))-2)))</f>
        <v/>
      </c>
    </row>
    <row r="1234">
      <c r="A1234" s="6" t="n"/>
      <c r="D1234" s="7" t="n"/>
      <c r="E1234" s="7" t="n"/>
      <c r="J1234" s="6" t="n"/>
      <c r="L1234" s="8" t="n"/>
      <c r="M1234" s="9">
        <f>IF(NOT(OR(A1234&lt;&gt;"",B1234&lt;&gt;"",C1234&lt;&gt;"")),"",IF(N(G1234)&gt;0,N(G1234),IF(AND(AND(D1234&lt;&gt;"",E1234&lt;&gt;""),N(E1234)&gt;N(D1234)),ROUND((N(E1234)-N(D1234))*24-N(F1234)/60,2),"")))</f>
        <v/>
      </c>
      <c r="N1234" s="6">
        <f>IF(N(A1234)=0,"",A1234-WEEKDAY(A1234,3))</f>
        <v/>
      </c>
      <c r="O1234" s="8">
        <f>IF(NOT(OR(A1234&lt;&gt;"",B1234&lt;&gt;"",C1234&lt;&gt;"")),"",IF(IF(N(A1234)=0,"NO DATE; ",IF(A1234&gt;TODAY(),"FUTURE DATE; ",""))&amp;IF(B1234="","NO WORKER; ",IF(COUNTIF('Workers'!$A$2:$A$61,B1234)=0,"WORKER NOT ON WORKERS SHEET; ",""))&amp;IF(C1234="","NO JOB; ",IF(COUNTIF('Jobs'!$A$2:$A$61,C1234)=0,"JOB NOT ON JOBS SHEET; ",""))&amp;IF(AND(N(G1234)=0,AND(D1234&lt;&gt;"",E1234&lt;&gt;""),N(E1234)&lt;=N(D1234)),"END BEFORE START; ",IF(N(M1234)&lt;=0,"NO HOURS; ",""))&amp;IF(AND(N(A1234)&gt;0,B1234&lt;&gt;"",COUNTIFS('Time Entries'!$A$2:$A$1500,A1234,'Time Entries'!$B$2:$B$1500,B1234,'Time Entries'!$C$2:$C$1500,C1234,'Time Entries'!$M$2:$M$1500,M1234)&gt;1),"POSSIBLE DUPLICATE; ","")&amp;IF(AND(N(A1234)&gt;0,B1234&lt;&gt;"",N('Settings'!$B$2)&gt;0,SUMIFS('Time Entries'!$M$2:$M$1500,'Time Entries'!$A$2:$A$1500,A1234,'Time Entries'!$B$2:$B$1500,B1234)&gt;N('Settings'!$B$2)),"LONG DAY; ","")&amp;IF(AND(N(A1234)&gt;0,N(J1234)&gt;0,N(J1234)-N(A1234)&gt;N('Settings'!$B$4)),"ENTERED LATE; ","")&amp;IF(AND(N(A1234)&gt;0,K1234="",TODAY()-N(A1234)&gt;=N('Settings'!$B$5)),"NOT APPROVED; ","")="","",LEFT(IF(N(A1234)=0,"NO DATE; ",IF(A1234&gt;TODAY(),"FUTURE DATE; ",""))&amp;IF(B1234="","NO WORKER; ",IF(COUNTIF('Workers'!$A$2:$A$61,B1234)=0,"WORKER NOT ON WORKERS SHEET; ",""))&amp;IF(C1234="","NO JOB; ",IF(COUNTIF('Jobs'!$A$2:$A$61,C1234)=0,"JOB NOT ON JOBS SHEET; ",""))&amp;IF(AND(N(G1234)=0,AND(D1234&lt;&gt;"",E1234&lt;&gt;""),N(E1234)&lt;=N(D1234)),"END BEFORE START; ",IF(N(M1234)&lt;=0,"NO HOURS; ",""))&amp;IF(AND(N(A1234)&gt;0,B1234&lt;&gt;"",COUNTIFS('Time Entries'!$A$2:$A$1500,A1234,'Time Entries'!$B$2:$B$1500,B1234,'Time Entries'!$C$2:$C$1500,C1234,'Time Entries'!$M$2:$M$1500,M1234)&gt;1),"POSSIBLE DUPLICATE; ","")&amp;IF(AND(N(A1234)&gt;0,B1234&lt;&gt;"",N('Settings'!$B$2)&gt;0,SUMIFS('Time Entries'!$M$2:$M$1500,'Time Entries'!$A$2:$A$1500,A1234,'Time Entries'!$B$2:$B$1500,B1234)&gt;N('Settings'!$B$2)),"LONG DAY; ","")&amp;IF(AND(N(A1234)&gt;0,N(J1234)&gt;0,N(J1234)-N(A1234)&gt;N('Settings'!$B$4)),"ENTERED LATE; ","")&amp;IF(AND(N(A1234)&gt;0,K1234="",TODAY()-N(A1234)&gt;=N('Settings'!$B$5)),"NOT APPROVED; ",""),LEN(IF(N(A1234)=0,"NO DATE; ",IF(A1234&gt;TODAY(),"FUTURE DATE; ",""))&amp;IF(B1234="","NO WORKER; ",IF(COUNTIF('Workers'!$A$2:$A$61,B1234)=0,"WORKER NOT ON WORKERS SHEET; ",""))&amp;IF(C1234="","NO JOB; ",IF(COUNTIF('Jobs'!$A$2:$A$61,C1234)=0,"JOB NOT ON JOBS SHEET; ",""))&amp;IF(AND(N(G1234)=0,AND(D1234&lt;&gt;"",E1234&lt;&gt;""),N(E1234)&lt;=N(D1234)),"END BEFORE START; ",IF(N(M1234)&lt;=0,"NO HOURS; ",""))&amp;IF(AND(N(A1234)&gt;0,B1234&lt;&gt;"",COUNTIFS('Time Entries'!$A$2:$A$1500,A1234,'Time Entries'!$B$2:$B$1500,B1234,'Time Entries'!$C$2:$C$1500,C1234,'Time Entries'!$M$2:$M$1500,M1234)&gt;1),"POSSIBLE DUPLICATE; ","")&amp;IF(AND(N(A1234)&gt;0,B1234&lt;&gt;"",N('Settings'!$B$2)&gt;0,SUMIFS('Time Entries'!$M$2:$M$1500,'Time Entries'!$A$2:$A$1500,A1234,'Time Entries'!$B$2:$B$1500,B1234)&gt;N('Settings'!$B$2)),"LONG DAY; ","")&amp;IF(AND(N(A1234)&gt;0,N(J1234)&gt;0,N(J1234)-N(A1234)&gt;N('Settings'!$B$4)),"ENTERED LATE; ","")&amp;IF(AND(N(A1234)&gt;0,K1234="",TODAY()-N(A1234)&gt;=N('Settings'!$B$5)),"NOT APPROVED; ",""))-2)))</f>
        <v/>
      </c>
    </row>
    <row r="1235">
      <c r="A1235" s="6" t="n"/>
      <c r="D1235" s="7" t="n"/>
      <c r="E1235" s="7" t="n"/>
      <c r="J1235" s="6" t="n"/>
      <c r="L1235" s="8" t="n"/>
      <c r="M1235" s="9">
        <f>IF(NOT(OR(A1235&lt;&gt;"",B1235&lt;&gt;"",C1235&lt;&gt;"")),"",IF(N(G1235)&gt;0,N(G1235),IF(AND(AND(D1235&lt;&gt;"",E1235&lt;&gt;""),N(E1235)&gt;N(D1235)),ROUND((N(E1235)-N(D1235))*24-N(F1235)/60,2),"")))</f>
        <v/>
      </c>
      <c r="N1235" s="6">
        <f>IF(N(A1235)=0,"",A1235-WEEKDAY(A1235,3))</f>
        <v/>
      </c>
      <c r="O1235" s="8">
        <f>IF(NOT(OR(A1235&lt;&gt;"",B1235&lt;&gt;"",C1235&lt;&gt;"")),"",IF(IF(N(A1235)=0,"NO DATE; ",IF(A1235&gt;TODAY(),"FUTURE DATE; ",""))&amp;IF(B1235="","NO WORKER; ",IF(COUNTIF('Workers'!$A$2:$A$61,B1235)=0,"WORKER NOT ON WORKERS SHEET; ",""))&amp;IF(C1235="","NO JOB; ",IF(COUNTIF('Jobs'!$A$2:$A$61,C1235)=0,"JOB NOT ON JOBS SHEET; ",""))&amp;IF(AND(N(G1235)=0,AND(D1235&lt;&gt;"",E1235&lt;&gt;""),N(E1235)&lt;=N(D1235)),"END BEFORE START; ",IF(N(M1235)&lt;=0,"NO HOURS; ",""))&amp;IF(AND(N(A1235)&gt;0,B1235&lt;&gt;"",COUNTIFS('Time Entries'!$A$2:$A$1500,A1235,'Time Entries'!$B$2:$B$1500,B1235,'Time Entries'!$C$2:$C$1500,C1235,'Time Entries'!$M$2:$M$1500,M1235)&gt;1),"POSSIBLE DUPLICATE; ","")&amp;IF(AND(N(A1235)&gt;0,B1235&lt;&gt;"",N('Settings'!$B$2)&gt;0,SUMIFS('Time Entries'!$M$2:$M$1500,'Time Entries'!$A$2:$A$1500,A1235,'Time Entries'!$B$2:$B$1500,B1235)&gt;N('Settings'!$B$2)),"LONG DAY; ","")&amp;IF(AND(N(A1235)&gt;0,N(J1235)&gt;0,N(J1235)-N(A1235)&gt;N('Settings'!$B$4)),"ENTERED LATE; ","")&amp;IF(AND(N(A1235)&gt;0,K1235="",TODAY()-N(A1235)&gt;=N('Settings'!$B$5)),"NOT APPROVED; ","")="","",LEFT(IF(N(A1235)=0,"NO DATE; ",IF(A1235&gt;TODAY(),"FUTURE DATE; ",""))&amp;IF(B1235="","NO WORKER; ",IF(COUNTIF('Workers'!$A$2:$A$61,B1235)=0,"WORKER NOT ON WORKERS SHEET; ",""))&amp;IF(C1235="","NO JOB; ",IF(COUNTIF('Jobs'!$A$2:$A$61,C1235)=0,"JOB NOT ON JOBS SHEET; ",""))&amp;IF(AND(N(G1235)=0,AND(D1235&lt;&gt;"",E1235&lt;&gt;""),N(E1235)&lt;=N(D1235)),"END BEFORE START; ",IF(N(M1235)&lt;=0,"NO HOURS; ",""))&amp;IF(AND(N(A1235)&gt;0,B1235&lt;&gt;"",COUNTIFS('Time Entries'!$A$2:$A$1500,A1235,'Time Entries'!$B$2:$B$1500,B1235,'Time Entries'!$C$2:$C$1500,C1235,'Time Entries'!$M$2:$M$1500,M1235)&gt;1),"POSSIBLE DUPLICATE; ","")&amp;IF(AND(N(A1235)&gt;0,B1235&lt;&gt;"",N('Settings'!$B$2)&gt;0,SUMIFS('Time Entries'!$M$2:$M$1500,'Time Entries'!$A$2:$A$1500,A1235,'Time Entries'!$B$2:$B$1500,B1235)&gt;N('Settings'!$B$2)),"LONG DAY; ","")&amp;IF(AND(N(A1235)&gt;0,N(J1235)&gt;0,N(J1235)-N(A1235)&gt;N('Settings'!$B$4)),"ENTERED LATE; ","")&amp;IF(AND(N(A1235)&gt;0,K1235="",TODAY()-N(A1235)&gt;=N('Settings'!$B$5)),"NOT APPROVED; ",""),LEN(IF(N(A1235)=0,"NO DATE; ",IF(A1235&gt;TODAY(),"FUTURE DATE; ",""))&amp;IF(B1235="","NO WORKER; ",IF(COUNTIF('Workers'!$A$2:$A$61,B1235)=0,"WORKER NOT ON WORKERS SHEET; ",""))&amp;IF(C1235="","NO JOB; ",IF(COUNTIF('Jobs'!$A$2:$A$61,C1235)=0,"JOB NOT ON JOBS SHEET; ",""))&amp;IF(AND(N(G1235)=0,AND(D1235&lt;&gt;"",E1235&lt;&gt;""),N(E1235)&lt;=N(D1235)),"END BEFORE START; ",IF(N(M1235)&lt;=0,"NO HOURS; ",""))&amp;IF(AND(N(A1235)&gt;0,B1235&lt;&gt;"",COUNTIFS('Time Entries'!$A$2:$A$1500,A1235,'Time Entries'!$B$2:$B$1500,B1235,'Time Entries'!$C$2:$C$1500,C1235,'Time Entries'!$M$2:$M$1500,M1235)&gt;1),"POSSIBLE DUPLICATE; ","")&amp;IF(AND(N(A1235)&gt;0,B1235&lt;&gt;"",N('Settings'!$B$2)&gt;0,SUMIFS('Time Entries'!$M$2:$M$1500,'Time Entries'!$A$2:$A$1500,A1235,'Time Entries'!$B$2:$B$1500,B1235)&gt;N('Settings'!$B$2)),"LONG DAY; ","")&amp;IF(AND(N(A1235)&gt;0,N(J1235)&gt;0,N(J1235)-N(A1235)&gt;N('Settings'!$B$4)),"ENTERED LATE; ","")&amp;IF(AND(N(A1235)&gt;0,K1235="",TODAY()-N(A1235)&gt;=N('Settings'!$B$5)),"NOT APPROVED; ",""))-2)))</f>
        <v/>
      </c>
    </row>
    <row r="1236">
      <c r="A1236" s="6" t="n"/>
      <c r="D1236" s="7" t="n"/>
      <c r="E1236" s="7" t="n"/>
      <c r="J1236" s="6" t="n"/>
      <c r="L1236" s="8" t="n"/>
      <c r="M1236" s="9">
        <f>IF(NOT(OR(A1236&lt;&gt;"",B1236&lt;&gt;"",C1236&lt;&gt;"")),"",IF(N(G1236)&gt;0,N(G1236),IF(AND(AND(D1236&lt;&gt;"",E1236&lt;&gt;""),N(E1236)&gt;N(D1236)),ROUND((N(E1236)-N(D1236))*24-N(F1236)/60,2),"")))</f>
        <v/>
      </c>
      <c r="N1236" s="6">
        <f>IF(N(A1236)=0,"",A1236-WEEKDAY(A1236,3))</f>
        <v/>
      </c>
      <c r="O1236" s="8">
        <f>IF(NOT(OR(A1236&lt;&gt;"",B1236&lt;&gt;"",C1236&lt;&gt;"")),"",IF(IF(N(A1236)=0,"NO DATE; ",IF(A1236&gt;TODAY(),"FUTURE DATE; ",""))&amp;IF(B1236="","NO WORKER; ",IF(COUNTIF('Workers'!$A$2:$A$61,B1236)=0,"WORKER NOT ON WORKERS SHEET; ",""))&amp;IF(C1236="","NO JOB; ",IF(COUNTIF('Jobs'!$A$2:$A$61,C1236)=0,"JOB NOT ON JOBS SHEET; ",""))&amp;IF(AND(N(G1236)=0,AND(D1236&lt;&gt;"",E1236&lt;&gt;""),N(E1236)&lt;=N(D1236)),"END BEFORE START; ",IF(N(M1236)&lt;=0,"NO HOURS; ",""))&amp;IF(AND(N(A1236)&gt;0,B1236&lt;&gt;"",COUNTIFS('Time Entries'!$A$2:$A$1500,A1236,'Time Entries'!$B$2:$B$1500,B1236,'Time Entries'!$C$2:$C$1500,C1236,'Time Entries'!$M$2:$M$1500,M1236)&gt;1),"POSSIBLE DUPLICATE; ","")&amp;IF(AND(N(A1236)&gt;0,B1236&lt;&gt;"",N('Settings'!$B$2)&gt;0,SUMIFS('Time Entries'!$M$2:$M$1500,'Time Entries'!$A$2:$A$1500,A1236,'Time Entries'!$B$2:$B$1500,B1236)&gt;N('Settings'!$B$2)),"LONG DAY; ","")&amp;IF(AND(N(A1236)&gt;0,N(J1236)&gt;0,N(J1236)-N(A1236)&gt;N('Settings'!$B$4)),"ENTERED LATE; ","")&amp;IF(AND(N(A1236)&gt;0,K1236="",TODAY()-N(A1236)&gt;=N('Settings'!$B$5)),"NOT APPROVED; ","")="","",LEFT(IF(N(A1236)=0,"NO DATE; ",IF(A1236&gt;TODAY(),"FUTURE DATE; ",""))&amp;IF(B1236="","NO WORKER; ",IF(COUNTIF('Workers'!$A$2:$A$61,B1236)=0,"WORKER NOT ON WORKERS SHEET; ",""))&amp;IF(C1236="","NO JOB; ",IF(COUNTIF('Jobs'!$A$2:$A$61,C1236)=0,"JOB NOT ON JOBS SHEET; ",""))&amp;IF(AND(N(G1236)=0,AND(D1236&lt;&gt;"",E1236&lt;&gt;""),N(E1236)&lt;=N(D1236)),"END BEFORE START; ",IF(N(M1236)&lt;=0,"NO HOURS; ",""))&amp;IF(AND(N(A1236)&gt;0,B1236&lt;&gt;"",COUNTIFS('Time Entries'!$A$2:$A$1500,A1236,'Time Entries'!$B$2:$B$1500,B1236,'Time Entries'!$C$2:$C$1500,C1236,'Time Entries'!$M$2:$M$1500,M1236)&gt;1),"POSSIBLE DUPLICATE; ","")&amp;IF(AND(N(A1236)&gt;0,B1236&lt;&gt;"",N('Settings'!$B$2)&gt;0,SUMIFS('Time Entries'!$M$2:$M$1500,'Time Entries'!$A$2:$A$1500,A1236,'Time Entries'!$B$2:$B$1500,B1236)&gt;N('Settings'!$B$2)),"LONG DAY; ","")&amp;IF(AND(N(A1236)&gt;0,N(J1236)&gt;0,N(J1236)-N(A1236)&gt;N('Settings'!$B$4)),"ENTERED LATE; ","")&amp;IF(AND(N(A1236)&gt;0,K1236="",TODAY()-N(A1236)&gt;=N('Settings'!$B$5)),"NOT APPROVED; ",""),LEN(IF(N(A1236)=0,"NO DATE; ",IF(A1236&gt;TODAY(),"FUTURE DATE; ",""))&amp;IF(B1236="","NO WORKER; ",IF(COUNTIF('Workers'!$A$2:$A$61,B1236)=0,"WORKER NOT ON WORKERS SHEET; ",""))&amp;IF(C1236="","NO JOB; ",IF(COUNTIF('Jobs'!$A$2:$A$61,C1236)=0,"JOB NOT ON JOBS SHEET; ",""))&amp;IF(AND(N(G1236)=0,AND(D1236&lt;&gt;"",E1236&lt;&gt;""),N(E1236)&lt;=N(D1236)),"END BEFORE START; ",IF(N(M1236)&lt;=0,"NO HOURS; ",""))&amp;IF(AND(N(A1236)&gt;0,B1236&lt;&gt;"",COUNTIFS('Time Entries'!$A$2:$A$1500,A1236,'Time Entries'!$B$2:$B$1500,B1236,'Time Entries'!$C$2:$C$1500,C1236,'Time Entries'!$M$2:$M$1500,M1236)&gt;1),"POSSIBLE DUPLICATE; ","")&amp;IF(AND(N(A1236)&gt;0,B1236&lt;&gt;"",N('Settings'!$B$2)&gt;0,SUMIFS('Time Entries'!$M$2:$M$1500,'Time Entries'!$A$2:$A$1500,A1236,'Time Entries'!$B$2:$B$1500,B1236)&gt;N('Settings'!$B$2)),"LONG DAY; ","")&amp;IF(AND(N(A1236)&gt;0,N(J1236)&gt;0,N(J1236)-N(A1236)&gt;N('Settings'!$B$4)),"ENTERED LATE; ","")&amp;IF(AND(N(A1236)&gt;0,K1236="",TODAY()-N(A1236)&gt;=N('Settings'!$B$5)),"NOT APPROVED; ",""))-2)))</f>
        <v/>
      </c>
    </row>
    <row r="1237">
      <c r="A1237" s="6" t="n"/>
      <c r="D1237" s="7" t="n"/>
      <c r="E1237" s="7" t="n"/>
      <c r="J1237" s="6" t="n"/>
      <c r="L1237" s="8" t="n"/>
      <c r="M1237" s="9">
        <f>IF(NOT(OR(A1237&lt;&gt;"",B1237&lt;&gt;"",C1237&lt;&gt;"")),"",IF(N(G1237)&gt;0,N(G1237),IF(AND(AND(D1237&lt;&gt;"",E1237&lt;&gt;""),N(E1237)&gt;N(D1237)),ROUND((N(E1237)-N(D1237))*24-N(F1237)/60,2),"")))</f>
        <v/>
      </c>
      <c r="N1237" s="6">
        <f>IF(N(A1237)=0,"",A1237-WEEKDAY(A1237,3))</f>
        <v/>
      </c>
      <c r="O1237" s="8">
        <f>IF(NOT(OR(A1237&lt;&gt;"",B1237&lt;&gt;"",C1237&lt;&gt;"")),"",IF(IF(N(A1237)=0,"NO DATE; ",IF(A1237&gt;TODAY(),"FUTURE DATE; ",""))&amp;IF(B1237="","NO WORKER; ",IF(COUNTIF('Workers'!$A$2:$A$61,B1237)=0,"WORKER NOT ON WORKERS SHEET; ",""))&amp;IF(C1237="","NO JOB; ",IF(COUNTIF('Jobs'!$A$2:$A$61,C1237)=0,"JOB NOT ON JOBS SHEET; ",""))&amp;IF(AND(N(G1237)=0,AND(D1237&lt;&gt;"",E1237&lt;&gt;""),N(E1237)&lt;=N(D1237)),"END BEFORE START; ",IF(N(M1237)&lt;=0,"NO HOURS; ",""))&amp;IF(AND(N(A1237)&gt;0,B1237&lt;&gt;"",COUNTIFS('Time Entries'!$A$2:$A$1500,A1237,'Time Entries'!$B$2:$B$1500,B1237,'Time Entries'!$C$2:$C$1500,C1237,'Time Entries'!$M$2:$M$1500,M1237)&gt;1),"POSSIBLE DUPLICATE; ","")&amp;IF(AND(N(A1237)&gt;0,B1237&lt;&gt;"",N('Settings'!$B$2)&gt;0,SUMIFS('Time Entries'!$M$2:$M$1500,'Time Entries'!$A$2:$A$1500,A1237,'Time Entries'!$B$2:$B$1500,B1237)&gt;N('Settings'!$B$2)),"LONG DAY; ","")&amp;IF(AND(N(A1237)&gt;0,N(J1237)&gt;0,N(J1237)-N(A1237)&gt;N('Settings'!$B$4)),"ENTERED LATE; ","")&amp;IF(AND(N(A1237)&gt;0,K1237="",TODAY()-N(A1237)&gt;=N('Settings'!$B$5)),"NOT APPROVED; ","")="","",LEFT(IF(N(A1237)=0,"NO DATE; ",IF(A1237&gt;TODAY(),"FUTURE DATE; ",""))&amp;IF(B1237="","NO WORKER; ",IF(COUNTIF('Workers'!$A$2:$A$61,B1237)=0,"WORKER NOT ON WORKERS SHEET; ",""))&amp;IF(C1237="","NO JOB; ",IF(COUNTIF('Jobs'!$A$2:$A$61,C1237)=0,"JOB NOT ON JOBS SHEET; ",""))&amp;IF(AND(N(G1237)=0,AND(D1237&lt;&gt;"",E1237&lt;&gt;""),N(E1237)&lt;=N(D1237)),"END BEFORE START; ",IF(N(M1237)&lt;=0,"NO HOURS; ",""))&amp;IF(AND(N(A1237)&gt;0,B1237&lt;&gt;"",COUNTIFS('Time Entries'!$A$2:$A$1500,A1237,'Time Entries'!$B$2:$B$1500,B1237,'Time Entries'!$C$2:$C$1500,C1237,'Time Entries'!$M$2:$M$1500,M1237)&gt;1),"POSSIBLE DUPLICATE; ","")&amp;IF(AND(N(A1237)&gt;0,B1237&lt;&gt;"",N('Settings'!$B$2)&gt;0,SUMIFS('Time Entries'!$M$2:$M$1500,'Time Entries'!$A$2:$A$1500,A1237,'Time Entries'!$B$2:$B$1500,B1237)&gt;N('Settings'!$B$2)),"LONG DAY; ","")&amp;IF(AND(N(A1237)&gt;0,N(J1237)&gt;0,N(J1237)-N(A1237)&gt;N('Settings'!$B$4)),"ENTERED LATE; ","")&amp;IF(AND(N(A1237)&gt;0,K1237="",TODAY()-N(A1237)&gt;=N('Settings'!$B$5)),"NOT APPROVED; ",""),LEN(IF(N(A1237)=0,"NO DATE; ",IF(A1237&gt;TODAY(),"FUTURE DATE; ",""))&amp;IF(B1237="","NO WORKER; ",IF(COUNTIF('Workers'!$A$2:$A$61,B1237)=0,"WORKER NOT ON WORKERS SHEET; ",""))&amp;IF(C1237="","NO JOB; ",IF(COUNTIF('Jobs'!$A$2:$A$61,C1237)=0,"JOB NOT ON JOBS SHEET; ",""))&amp;IF(AND(N(G1237)=0,AND(D1237&lt;&gt;"",E1237&lt;&gt;""),N(E1237)&lt;=N(D1237)),"END BEFORE START; ",IF(N(M1237)&lt;=0,"NO HOURS; ",""))&amp;IF(AND(N(A1237)&gt;0,B1237&lt;&gt;"",COUNTIFS('Time Entries'!$A$2:$A$1500,A1237,'Time Entries'!$B$2:$B$1500,B1237,'Time Entries'!$C$2:$C$1500,C1237,'Time Entries'!$M$2:$M$1500,M1237)&gt;1),"POSSIBLE DUPLICATE; ","")&amp;IF(AND(N(A1237)&gt;0,B1237&lt;&gt;"",N('Settings'!$B$2)&gt;0,SUMIFS('Time Entries'!$M$2:$M$1500,'Time Entries'!$A$2:$A$1500,A1237,'Time Entries'!$B$2:$B$1500,B1237)&gt;N('Settings'!$B$2)),"LONG DAY; ","")&amp;IF(AND(N(A1237)&gt;0,N(J1237)&gt;0,N(J1237)-N(A1237)&gt;N('Settings'!$B$4)),"ENTERED LATE; ","")&amp;IF(AND(N(A1237)&gt;0,K1237="",TODAY()-N(A1237)&gt;=N('Settings'!$B$5)),"NOT APPROVED; ",""))-2)))</f>
        <v/>
      </c>
    </row>
    <row r="1238">
      <c r="A1238" s="6" t="n"/>
      <c r="D1238" s="7" t="n"/>
      <c r="E1238" s="7" t="n"/>
      <c r="J1238" s="6" t="n"/>
      <c r="L1238" s="8" t="n"/>
      <c r="M1238" s="9">
        <f>IF(NOT(OR(A1238&lt;&gt;"",B1238&lt;&gt;"",C1238&lt;&gt;"")),"",IF(N(G1238)&gt;0,N(G1238),IF(AND(AND(D1238&lt;&gt;"",E1238&lt;&gt;""),N(E1238)&gt;N(D1238)),ROUND((N(E1238)-N(D1238))*24-N(F1238)/60,2),"")))</f>
        <v/>
      </c>
      <c r="N1238" s="6">
        <f>IF(N(A1238)=0,"",A1238-WEEKDAY(A1238,3))</f>
        <v/>
      </c>
      <c r="O1238" s="8">
        <f>IF(NOT(OR(A1238&lt;&gt;"",B1238&lt;&gt;"",C1238&lt;&gt;"")),"",IF(IF(N(A1238)=0,"NO DATE; ",IF(A1238&gt;TODAY(),"FUTURE DATE; ",""))&amp;IF(B1238="","NO WORKER; ",IF(COUNTIF('Workers'!$A$2:$A$61,B1238)=0,"WORKER NOT ON WORKERS SHEET; ",""))&amp;IF(C1238="","NO JOB; ",IF(COUNTIF('Jobs'!$A$2:$A$61,C1238)=0,"JOB NOT ON JOBS SHEET; ",""))&amp;IF(AND(N(G1238)=0,AND(D1238&lt;&gt;"",E1238&lt;&gt;""),N(E1238)&lt;=N(D1238)),"END BEFORE START; ",IF(N(M1238)&lt;=0,"NO HOURS; ",""))&amp;IF(AND(N(A1238)&gt;0,B1238&lt;&gt;"",COUNTIFS('Time Entries'!$A$2:$A$1500,A1238,'Time Entries'!$B$2:$B$1500,B1238,'Time Entries'!$C$2:$C$1500,C1238,'Time Entries'!$M$2:$M$1500,M1238)&gt;1),"POSSIBLE DUPLICATE; ","")&amp;IF(AND(N(A1238)&gt;0,B1238&lt;&gt;"",N('Settings'!$B$2)&gt;0,SUMIFS('Time Entries'!$M$2:$M$1500,'Time Entries'!$A$2:$A$1500,A1238,'Time Entries'!$B$2:$B$1500,B1238)&gt;N('Settings'!$B$2)),"LONG DAY; ","")&amp;IF(AND(N(A1238)&gt;0,N(J1238)&gt;0,N(J1238)-N(A1238)&gt;N('Settings'!$B$4)),"ENTERED LATE; ","")&amp;IF(AND(N(A1238)&gt;0,K1238="",TODAY()-N(A1238)&gt;=N('Settings'!$B$5)),"NOT APPROVED; ","")="","",LEFT(IF(N(A1238)=0,"NO DATE; ",IF(A1238&gt;TODAY(),"FUTURE DATE; ",""))&amp;IF(B1238="","NO WORKER; ",IF(COUNTIF('Workers'!$A$2:$A$61,B1238)=0,"WORKER NOT ON WORKERS SHEET; ",""))&amp;IF(C1238="","NO JOB; ",IF(COUNTIF('Jobs'!$A$2:$A$61,C1238)=0,"JOB NOT ON JOBS SHEET; ",""))&amp;IF(AND(N(G1238)=0,AND(D1238&lt;&gt;"",E1238&lt;&gt;""),N(E1238)&lt;=N(D1238)),"END BEFORE START; ",IF(N(M1238)&lt;=0,"NO HOURS; ",""))&amp;IF(AND(N(A1238)&gt;0,B1238&lt;&gt;"",COUNTIFS('Time Entries'!$A$2:$A$1500,A1238,'Time Entries'!$B$2:$B$1500,B1238,'Time Entries'!$C$2:$C$1500,C1238,'Time Entries'!$M$2:$M$1500,M1238)&gt;1),"POSSIBLE DUPLICATE; ","")&amp;IF(AND(N(A1238)&gt;0,B1238&lt;&gt;"",N('Settings'!$B$2)&gt;0,SUMIFS('Time Entries'!$M$2:$M$1500,'Time Entries'!$A$2:$A$1500,A1238,'Time Entries'!$B$2:$B$1500,B1238)&gt;N('Settings'!$B$2)),"LONG DAY; ","")&amp;IF(AND(N(A1238)&gt;0,N(J1238)&gt;0,N(J1238)-N(A1238)&gt;N('Settings'!$B$4)),"ENTERED LATE; ","")&amp;IF(AND(N(A1238)&gt;0,K1238="",TODAY()-N(A1238)&gt;=N('Settings'!$B$5)),"NOT APPROVED; ",""),LEN(IF(N(A1238)=0,"NO DATE; ",IF(A1238&gt;TODAY(),"FUTURE DATE; ",""))&amp;IF(B1238="","NO WORKER; ",IF(COUNTIF('Workers'!$A$2:$A$61,B1238)=0,"WORKER NOT ON WORKERS SHEET; ",""))&amp;IF(C1238="","NO JOB; ",IF(COUNTIF('Jobs'!$A$2:$A$61,C1238)=0,"JOB NOT ON JOBS SHEET; ",""))&amp;IF(AND(N(G1238)=0,AND(D1238&lt;&gt;"",E1238&lt;&gt;""),N(E1238)&lt;=N(D1238)),"END BEFORE START; ",IF(N(M1238)&lt;=0,"NO HOURS; ",""))&amp;IF(AND(N(A1238)&gt;0,B1238&lt;&gt;"",COUNTIFS('Time Entries'!$A$2:$A$1500,A1238,'Time Entries'!$B$2:$B$1500,B1238,'Time Entries'!$C$2:$C$1500,C1238,'Time Entries'!$M$2:$M$1500,M1238)&gt;1),"POSSIBLE DUPLICATE; ","")&amp;IF(AND(N(A1238)&gt;0,B1238&lt;&gt;"",N('Settings'!$B$2)&gt;0,SUMIFS('Time Entries'!$M$2:$M$1500,'Time Entries'!$A$2:$A$1500,A1238,'Time Entries'!$B$2:$B$1500,B1238)&gt;N('Settings'!$B$2)),"LONG DAY; ","")&amp;IF(AND(N(A1238)&gt;0,N(J1238)&gt;0,N(J1238)-N(A1238)&gt;N('Settings'!$B$4)),"ENTERED LATE; ","")&amp;IF(AND(N(A1238)&gt;0,K1238="",TODAY()-N(A1238)&gt;=N('Settings'!$B$5)),"NOT APPROVED; ",""))-2)))</f>
        <v/>
      </c>
    </row>
    <row r="1239">
      <c r="A1239" s="6" t="n"/>
      <c r="D1239" s="7" t="n"/>
      <c r="E1239" s="7" t="n"/>
      <c r="J1239" s="6" t="n"/>
      <c r="L1239" s="8" t="n"/>
      <c r="M1239" s="9">
        <f>IF(NOT(OR(A1239&lt;&gt;"",B1239&lt;&gt;"",C1239&lt;&gt;"")),"",IF(N(G1239)&gt;0,N(G1239),IF(AND(AND(D1239&lt;&gt;"",E1239&lt;&gt;""),N(E1239)&gt;N(D1239)),ROUND((N(E1239)-N(D1239))*24-N(F1239)/60,2),"")))</f>
        <v/>
      </c>
      <c r="N1239" s="6">
        <f>IF(N(A1239)=0,"",A1239-WEEKDAY(A1239,3))</f>
        <v/>
      </c>
      <c r="O1239" s="8">
        <f>IF(NOT(OR(A1239&lt;&gt;"",B1239&lt;&gt;"",C1239&lt;&gt;"")),"",IF(IF(N(A1239)=0,"NO DATE; ",IF(A1239&gt;TODAY(),"FUTURE DATE; ",""))&amp;IF(B1239="","NO WORKER; ",IF(COUNTIF('Workers'!$A$2:$A$61,B1239)=0,"WORKER NOT ON WORKERS SHEET; ",""))&amp;IF(C1239="","NO JOB; ",IF(COUNTIF('Jobs'!$A$2:$A$61,C1239)=0,"JOB NOT ON JOBS SHEET; ",""))&amp;IF(AND(N(G1239)=0,AND(D1239&lt;&gt;"",E1239&lt;&gt;""),N(E1239)&lt;=N(D1239)),"END BEFORE START; ",IF(N(M1239)&lt;=0,"NO HOURS; ",""))&amp;IF(AND(N(A1239)&gt;0,B1239&lt;&gt;"",COUNTIFS('Time Entries'!$A$2:$A$1500,A1239,'Time Entries'!$B$2:$B$1500,B1239,'Time Entries'!$C$2:$C$1500,C1239,'Time Entries'!$M$2:$M$1500,M1239)&gt;1),"POSSIBLE DUPLICATE; ","")&amp;IF(AND(N(A1239)&gt;0,B1239&lt;&gt;"",N('Settings'!$B$2)&gt;0,SUMIFS('Time Entries'!$M$2:$M$1500,'Time Entries'!$A$2:$A$1500,A1239,'Time Entries'!$B$2:$B$1500,B1239)&gt;N('Settings'!$B$2)),"LONG DAY; ","")&amp;IF(AND(N(A1239)&gt;0,N(J1239)&gt;0,N(J1239)-N(A1239)&gt;N('Settings'!$B$4)),"ENTERED LATE; ","")&amp;IF(AND(N(A1239)&gt;0,K1239="",TODAY()-N(A1239)&gt;=N('Settings'!$B$5)),"NOT APPROVED; ","")="","",LEFT(IF(N(A1239)=0,"NO DATE; ",IF(A1239&gt;TODAY(),"FUTURE DATE; ",""))&amp;IF(B1239="","NO WORKER; ",IF(COUNTIF('Workers'!$A$2:$A$61,B1239)=0,"WORKER NOT ON WORKERS SHEET; ",""))&amp;IF(C1239="","NO JOB; ",IF(COUNTIF('Jobs'!$A$2:$A$61,C1239)=0,"JOB NOT ON JOBS SHEET; ",""))&amp;IF(AND(N(G1239)=0,AND(D1239&lt;&gt;"",E1239&lt;&gt;""),N(E1239)&lt;=N(D1239)),"END BEFORE START; ",IF(N(M1239)&lt;=0,"NO HOURS; ",""))&amp;IF(AND(N(A1239)&gt;0,B1239&lt;&gt;"",COUNTIFS('Time Entries'!$A$2:$A$1500,A1239,'Time Entries'!$B$2:$B$1500,B1239,'Time Entries'!$C$2:$C$1500,C1239,'Time Entries'!$M$2:$M$1500,M1239)&gt;1),"POSSIBLE DUPLICATE; ","")&amp;IF(AND(N(A1239)&gt;0,B1239&lt;&gt;"",N('Settings'!$B$2)&gt;0,SUMIFS('Time Entries'!$M$2:$M$1500,'Time Entries'!$A$2:$A$1500,A1239,'Time Entries'!$B$2:$B$1500,B1239)&gt;N('Settings'!$B$2)),"LONG DAY; ","")&amp;IF(AND(N(A1239)&gt;0,N(J1239)&gt;0,N(J1239)-N(A1239)&gt;N('Settings'!$B$4)),"ENTERED LATE; ","")&amp;IF(AND(N(A1239)&gt;0,K1239="",TODAY()-N(A1239)&gt;=N('Settings'!$B$5)),"NOT APPROVED; ",""),LEN(IF(N(A1239)=0,"NO DATE; ",IF(A1239&gt;TODAY(),"FUTURE DATE; ",""))&amp;IF(B1239="","NO WORKER; ",IF(COUNTIF('Workers'!$A$2:$A$61,B1239)=0,"WORKER NOT ON WORKERS SHEET; ",""))&amp;IF(C1239="","NO JOB; ",IF(COUNTIF('Jobs'!$A$2:$A$61,C1239)=0,"JOB NOT ON JOBS SHEET; ",""))&amp;IF(AND(N(G1239)=0,AND(D1239&lt;&gt;"",E1239&lt;&gt;""),N(E1239)&lt;=N(D1239)),"END BEFORE START; ",IF(N(M1239)&lt;=0,"NO HOURS; ",""))&amp;IF(AND(N(A1239)&gt;0,B1239&lt;&gt;"",COUNTIFS('Time Entries'!$A$2:$A$1500,A1239,'Time Entries'!$B$2:$B$1500,B1239,'Time Entries'!$C$2:$C$1500,C1239,'Time Entries'!$M$2:$M$1500,M1239)&gt;1),"POSSIBLE DUPLICATE; ","")&amp;IF(AND(N(A1239)&gt;0,B1239&lt;&gt;"",N('Settings'!$B$2)&gt;0,SUMIFS('Time Entries'!$M$2:$M$1500,'Time Entries'!$A$2:$A$1500,A1239,'Time Entries'!$B$2:$B$1500,B1239)&gt;N('Settings'!$B$2)),"LONG DAY; ","")&amp;IF(AND(N(A1239)&gt;0,N(J1239)&gt;0,N(J1239)-N(A1239)&gt;N('Settings'!$B$4)),"ENTERED LATE; ","")&amp;IF(AND(N(A1239)&gt;0,K1239="",TODAY()-N(A1239)&gt;=N('Settings'!$B$5)),"NOT APPROVED; ",""))-2)))</f>
        <v/>
      </c>
    </row>
    <row r="1240">
      <c r="A1240" s="6" t="n"/>
      <c r="D1240" s="7" t="n"/>
      <c r="E1240" s="7" t="n"/>
      <c r="J1240" s="6" t="n"/>
      <c r="L1240" s="8" t="n"/>
      <c r="M1240" s="9">
        <f>IF(NOT(OR(A1240&lt;&gt;"",B1240&lt;&gt;"",C1240&lt;&gt;"")),"",IF(N(G1240)&gt;0,N(G1240),IF(AND(AND(D1240&lt;&gt;"",E1240&lt;&gt;""),N(E1240)&gt;N(D1240)),ROUND((N(E1240)-N(D1240))*24-N(F1240)/60,2),"")))</f>
        <v/>
      </c>
      <c r="N1240" s="6">
        <f>IF(N(A1240)=0,"",A1240-WEEKDAY(A1240,3))</f>
        <v/>
      </c>
      <c r="O1240" s="8">
        <f>IF(NOT(OR(A1240&lt;&gt;"",B1240&lt;&gt;"",C1240&lt;&gt;"")),"",IF(IF(N(A1240)=0,"NO DATE; ",IF(A1240&gt;TODAY(),"FUTURE DATE; ",""))&amp;IF(B1240="","NO WORKER; ",IF(COUNTIF('Workers'!$A$2:$A$61,B1240)=0,"WORKER NOT ON WORKERS SHEET; ",""))&amp;IF(C1240="","NO JOB; ",IF(COUNTIF('Jobs'!$A$2:$A$61,C1240)=0,"JOB NOT ON JOBS SHEET; ",""))&amp;IF(AND(N(G1240)=0,AND(D1240&lt;&gt;"",E1240&lt;&gt;""),N(E1240)&lt;=N(D1240)),"END BEFORE START; ",IF(N(M1240)&lt;=0,"NO HOURS; ",""))&amp;IF(AND(N(A1240)&gt;0,B1240&lt;&gt;"",COUNTIFS('Time Entries'!$A$2:$A$1500,A1240,'Time Entries'!$B$2:$B$1500,B1240,'Time Entries'!$C$2:$C$1500,C1240,'Time Entries'!$M$2:$M$1500,M1240)&gt;1),"POSSIBLE DUPLICATE; ","")&amp;IF(AND(N(A1240)&gt;0,B1240&lt;&gt;"",N('Settings'!$B$2)&gt;0,SUMIFS('Time Entries'!$M$2:$M$1500,'Time Entries'!$A$2:$A$1500,A1240,'Time Entries'!$B$2:$B$1500,B1240)&gt;N('Settings'!$B$2)),"LONG DAY; ","")&amp;IF(AND(N(A1240)&gt;0,N(J1240)&gt;0,N(J1240)-N(A1240)&gt;N('Settings'!$B$4)),"ENTERED LATE; ","")&amp;IF(AND(N(A1240)&gt;0,K1240="",TODAY()-N(A1240)&gt;=N('Settings'!$B$5)),"NOT APPROVED; ","")="","",LEFT(IF(N(A1240)=0,"NO DATE; ",IF(A1240&gt;TODAY(),"FUTURE DATE; ",""))&amp;IF(B1240="","NO WORKER; ",IF(COUNTIF('Workers'!$A$2:$A$61,B1240)=0,"WORKER NOT ON WORKERS SHEET; ",""))&amp;IF(C1240="","NO JOB; ",IF(COUNTIF('Jobs'!$A$2:$A$61,C1240)=0,"JOB NOT ON JOBS SHEET; ",""))&amp;IF(AND(N(G1240)=0,AND(D1240&lt;&gt;"",E1240&lt;&gt;""),N(E1240)&lt;=N(D1240)),"END BEFORE START; ",IF(N(M1240)&lt;=0,"NO HOURS; ",""))&amp;IF(AND(N(A1240)&gt;0,B1240&lt;&gt;"",COUNTIFS('Time Entries'!$A$2:$A$1500,A1240,'Time Entries'!$B$2:$B$1500,B1240,'Time Entries'!$C$2:$C$1500,C1240,'Time Entries'!$M$2:$M$1500,M1240)&gt;1),"POSSIBLE DUPLICATE; ","")&amp;IF(AND(N(A1240)&gt;0,B1240&lt;&gt;"",N('Settings'!$B$2)&gt;0,SUMIFS('Time Entries'!$M$2:$M$1500,'Time Entries'!$A$2:$A$1500,A1240,'Time Entries'!$B$2:$B$1500,B1240)&gt;N('Settings'!$B$2)),"LONG DAY; ","")&amp;IF(AND(N(A1240)&gt;0,N(J1240)&gt;0,N(J1240)-N(A1240)&gt;N('Settings'!$B$4)),"ENTERED LATE; ","")&amp;IF(AND(N(A1240)&gt;0,K1240="",TODAY()-N(A1240)&gt;=N('Settings'!$B$5)),"NOT APPROVED; ",""),LEN(IF(N(A1240)=0,"NO DATE; ",IF(A1240&gt;TODAY(),"FUTURE DATE; ",""))&amp;IF(B1240="","NO WORKER; ",IF(COUNTIF('Workers'!$A$2:$A$61,B1240)=0,"WORKER NOT ON WORKERS SHEET; ",""))&amp;IF(C1240="","NO JOB; ",IF(COUNTIF('Jobs'!$A$2:$A$61,C1240)=0,"JOB NOT ON JOBS SHEET; ",""))&amp;IF(AND(N(G1240)=0,AND(D1240&lt;&gt;"",E1240&lt;&gt;""),N(E1240)&lt;=N(D1240)),"END BEFORE START; ",IF(N(M1240)&lt;=0,"NO HOURS; ",""))&amp;IF(AND(N(A1240)&gt;0,B1240&lt;&gt;"",COUNTIFS('Time Entries'!$A$2:$A$1500,A1240,'Time Entries'!$B$2:$B$1500,B1240,'Time Entries'!$C$2:$C$1500,C1240,'Time Entries'!$M$2:$M$1500,M1240)&gt;1),"POSSIBLE DUPLICATE; ","")&amp;IF(AND(N(A1240)&gt;0,B1240&lt;&gt;"",N('Settings'!$B$2)&gt;0,SUMIFS('Time Entries'!$M$2:$M$1500,'Time Entries'!$A$2:$A$1500,A1240,'Time Entries'!$B$2:$B$1500,B1240)&gt;N('Settings'!$B$2)),"LONG DAY; ","")&amp;IF(AND(N(A1240)&gt;0,N(J1240)&gt;0,N(J1240)-N(A1240)&gt;N('Settings'!$B$4)),"ENTERED LATE; ","")&amp;IF(AND(N(A1240)&gt;0,K1240="",TODAY()-N(A1240)&gt;=N('Settings'!$B$5)),"NOT APPROVED; ",""))-2)))</f>
        <v/>
      </c>
    </row>
    <row r="1241">
      <c r="A1241" s="6" t="n"/>
      <c r="D1241" s="7" t="n"/>
      <c r="E1241" s="7" t="n"/>
      <c r="J1241" s="6" t="n"/>
      <c r="L1241" s="8" t="n"/>
      <c r="M1241" s="9">
        <f>IF(NOT(OR(A1241&lt;&gt;"",B1241&lt;&gt;"",C1241&lt;&gt;"")),"",IF(N(G1241)&gt;0,N(G1241),IF(AND(AND(D1241&lt;&gt;"",E1241&lt;&gt;""),N(E1241)&gt;N(D1241)),ROUND((N(E1241)-N(D1241))*24-N(F1241)/60,2),"")))</f>
        <v/>
      </c>
      <c r="N1241" s="6">
        <f>IF(N(A1241)=0,"",A1241-WEEKDAY(A1241,3))</f>
        <v/>
      </c>
      <c r="O1241" s="8">
        <f>IF(NOT(OR(A1241&lt;&gt;"",B1241&lt;&gt;"",C1241&lt;&gt;"")),"",IF(IF(N(A1241)=0,"NO DATE; ",IF(A1241&gt;TODAY(),"FUTURE DATE; ",""))&amp;IF(B1241="","NO WORKER; ",IF(COUNTIF('Workers'!$A$2:$A$61,B1241)=0,"WORKER NOT ON WORKERS SHEET; ",""))&amp;IF(C1241="","NO JOB; ",IF(COUNTIF('Jobs'!$A$2:$A$61,C1241)=0,"JOB NOT ON JOBS SHEET; ",""))&amp;IF(AND(N(G1241)=0,AND(D1241&lt;&gt;"",E1241&lt;&gt;""),N(E1241)&lt;=N(D1241)),"END BEFORE START; ",IF(N(M1241)&lt;=0,"NO HOURS; ",""))&amp;IF(AND(N(A1241)&gt;0,B1241&lt;&gt;"",COUNTIFS('Time Entries'!$A$2:$A$1500,A1241,'Time Entries'!$B$2:$B$1500,B1241,'Time Entries'!$C$2:$C$1500,C1241,'Time Entries'!$M$2:$M$1500,M1241)&gt;1),"POSSIBLE DUPLICATE; ","")&amp;IF(AND(N(A1241)&gt;0,B1241&lt;&gt;"",N('Settings'!$B$2)&gt;0,SUMIFS('Time Entries'!$M$2:$M$1500,'Time Entries'!$A$2:$A$1500,A1241,'Time Entries'!$B$2:$B$1500,B1241)&gt;N('Settings'!$B$2)),"LONG DAY; ","")&amp;IF(AND(N(A1241)&gt;0,N(J1241)&gt;0,N(J1241)-N(A1241)&gt;N('Settings'!$B$4)),"ENTERED LATE; ","")&amp;IF(AND(N(A1241)&gt;0,K1241="",TODAY()-N(A1241)&gt;=N('Settings'!$B$5)),"NOT APPROVED; ","")="","",LEFT(IF(N(A1241)=0,"NO DATE; ",IF(A1241&gt;TODAY(),"FUTURE DATE; ",""))&amp;IF(B1241="","NO WORKER; ",IF(COUNTIF('Workers'!$A$2:$A$61,B1241)=0,"WORKER NOT ON WORKERS SHEET; ",""))&amp;IF(C1241="","NO JOB; ",IF(COUNTIF('Jobs'!$A$2:$A$61,C1241)=0,"JOB NOT ON JOBS SHEET; ",""))&amp;IF(AND(N(G1241)=0,AND(D1241&lt;&gt;"",E1241&lt;&gt;""),N(E1241)&lt;=N(D1241)),"END BEFORE START; ",IF(N(M1241)&lt;=0,"NO HOURS; ",""))&amp;IF(AND(N(A1241)&gt;0,B1241&lt;&gt;"",COUNTIFS('Time Entries'!$A$2:$A$1500,A1241,'Time Entries'!$B$2:$B$1500,B1241,'Time Entries'!$C$2:$C$1500,C1241,'Time Entries'!$M$2:$M$1500,M1241)&gt;1),"POSSIBLE DUPLICATE; ","")&amp;IF(AND(N(A1241)&gt;0,B1241&lt;&gt;"",N('Settings'!$B$2)&gt;0,SUMIFS('Time Entries'!$M$2:$M$1500,'Time Entries'!$A$2:$A$1500,A1241,'Time Entries'!$B$2:$B$1500,B1241)&gt;N('Settings'!$B$2)),"LONG DAY; ","")&amp;IF(AND(N(A1241)&gt;0,N(J1241)&gt;0,N(J1241)-N(A1241)&gt;N('Settings'!$B$4)),"ENTERED LATE; ","")&amp;IF(AND(N(A1241)&gt;0,K1241="",TODAY()-N(A1241)&gt;=N('Settings'!$B$5)),"NOT APPROVED; ",""),LEN(IF(N(A1241)=0,"NO DATE; ",IF(A1241&gt;TODAY(),"FUTURE DATE; ",""))&amp;IF(B1241="","NO WORKER; ",IF(COUNTIF('Workers'!$A$2:$A$61,B1241)=0,"WORKER NOT ON WORKERS SHEET; ",""))&amp;IF(C1241="","NO JOB; ",IF(COUNTIF('Jobs'!$A$2:$A$61,C1241)=0,"JOB NOT ON JOBS SHEET; ",""))&amp;IF(AND(N(G1241)=0,AND(D1241&lt;&gt;"",E1241&lt;&gt;""),N(E1241)&lt;=N(D1241)),"END BEFORE START; ",IF(N(M1241)&lt;=0,"NO HOURS; ",""))&amp;IF(AND(N(A1241)&gt;0,B1241&lt;&gt;"",COUNTIFS('Time Entries'!$A$2:$A$1500,A1241,'Time Entries'!$B$2:$B$1500,B1241,'Time Entries'!$C$2:$C$1500,C1241,'Time Entries'!$M$2:$M$1500,M1241)&gt;1),"POSSIBLE DUPLICATE; ","")&amp;IF(AND(N(A1241)&gt;0,B1241&lt;&gt;"",N('Settings'!$B$2)&gt;0,SUMIFS('Time Entries'!$M$2:$M$1500,'Time Entries'!$A$2:$A$1500,A1241,'Time Entries'!$B$2:$B$1500,B1241)&gt;N('Settings'!$B$2)),"LONG DAY; ","")&amp;IF(AND(N(A1241)&gt;0,N(J1241)&gt;0,N(J1241)-N(A1241)&gt;N('Settings'!$B$4)),"ENTERED LATE; ","")&amp;IF(AND(N(A1241)&gt;0,K1241="",TODAY()-N(A1241)&gt;=N('Settings'!$B$5)),"NOT APPROVED; ",""))-2)))</f>
        <v/>
      </c>
    </row>
    <row r="1242">
      <c r="A1242" s="6" t="n"/>
      <c r="D1242" s="7" t="n"/>
      <c r="E1242" s="7" t="n"/>
      <c r="J1242" s="6" t="n"/>
      <c r="L1242" s="8" t="n"/>
      <c r="M1242" s="9">
        <f>IF(NOT(OR(A1242&lt;&gt;"",B1242&lt;&gt;"",C1242&lt;&gt;"")),"",IF(N(G1242)&gt;0,N(G1242),IF(AND(AND(D1242&lt;&gt;"",E1242&lt;&gt;""),N(E1242)&gt;N(D1242)),ROUND((N(E1242)-N(D1242))*24-N(F1242)/60,2),"")))</f>
        <v/>
      </c>
      <c r="N1242" s="6">
        <f>IF(N(A1242)=0,"",A1242-WEEKDAY(A1242,3))</f>
        <v/>
      </c>
      <c r="O1242" s="8">
        <f>IF(NOT(OR(A1242&lt;&gt;"",B1242&lt;&gt;"",C1242&lt;&gt;"")),"",IF(IF(N(A1242)=0,"NO DATE; ",IF(A1242&gt;TODAY(),"FUTURE DATE; ",""))&amp;IF(B1242="","NO WORKER; ",IF(COUNTIF('Workers'!$A$2:$A$61,B1242)=0,"WORKER NOT ON WORKERS SHEET; ",""))&amp;IF(C1242="","NO JOB; ",IF(COUNTIF('Jobs'!$A$2:$A$61,C1242)=0,"JOB NOT ON JOBS SHEET; ",""))&amp;IF(AND(N(G1242)=0,AND(D1242&lt;&gt;"",E1242&lt;&gt;""),N(E1242)&lt;=N(D1242)),"END BEFORE START; ",IF(N(M1242)&lt;=0,"NO HOURS; ",""))&amp;IF(AND(N(A1242)&gt;0,B1242&lt;&gt;"",COUNTIFS('Time Entries'!$A$2:$A$1500,A1242,'Time Entries'!$B$2:$B$1500,B1242,'Time Entries'!$C$2:$C$1500,C1242,'Time Entries'!$M$2:$M$1500,M1242)&gt;1),"POSSIBLE DUPLICATE; ","")&amp;IF(AND(N(A1242)&gt;0,B1242&lt;&gt;"",N('Settings'!$B$2)&gt;0,SUMIFS('Time Entries'!$M$2:$M$1500,'Time Entries'!$A$2:$A$1500,A1242,'Time Entries'!$B$2:$B$1500,B1242)&gt;N('Settings'!$B$2)),"LONG DAY; ","")&amp;IF(AND(N(A1242)&gt;0,N(J1242)&gt;0,N(J1242)-N(A1242)&gt;N('Settings'!$B$4)),"ENTERED LATE; ","")&amp;IF(AND(N(A1242)&gt;0,K1242="",TODAY()-N(A1242)&gt;=N('Settings'!$B$5)),"NOT APPROVED; ","")="","",LEFT(IF(N(A1242)=0,"NO DATE; ",IF(A1242&gt;TODAY(),"FUTURE DATE; ",""))&amp;IF(B1242="","NO WORKER; ",IF(COUNTIF('Workers'!$A$2:$A$61,B1242)=0,"WORKER NOT ON WORKERS SHEET; ",""))&amp;IF(C1242="","NO JOB; ",IF(COUNTIF('Jobs'!$A$2:$A$61,C1242)=0,"JOB NOT ON JOBS SHEET; ",""))&amp;IF(AND(N(G1242)=0,AND(D1242&lt;&gt;"",E1242&lt;&gt;""),N(E1242)&lt;=N(D1242)),"END BEFORE START; ",IF(N(M1242)&lt;=0,"NO HOURS; ",""))&amp;IF(AND(N(A1242)&gt;0,B1242&lt;&gt;"",COUNTIFS('Time Entries'!$A$2:$A$1500,A1242,'Time Entries'!$B$2:$B$1500,B1242,'Time Entries'!$C$2:$C$1500,C1242,'Time Entries'!$M$2:$M$1500,M1242)&gt;1),"POSSIBLE DUPLICATE; ","")&amp;IF(AND(N(A1242)&gt;0,B1242&lt;&gt;"",N('Settings'!$B$2)&gt;0,SUMIFS('Time Entries'!$M$2:$M$1500,'Time Entries'!$A$2:$A$1500,A1242,'Time Entries'!$B$2:$B$1500,B1242)&gt;N('Settings'!$B$2)),"LONG DAY; ","")&amp;IF(AND(N(A1242)&gt;0,N(J1242)&gt;0,N(J1242)-N(A1242)&gt;N('Settings'!$B$4)),"ENTERED LATE; ","")&amp;IF(AND(N(A1242)&gt;0,K1242="",TODAY()-N(A1242)&gt;=N('Settings'!$B$5)),"NOT APPROVED; ",""),LEN(IF(N(A1242)=0,"NO DATE; ",IF(A1242&gt;TODAY(),"FUTURE DATE; ",""))&amp;IF(B1242="","NO WORKER; ",IF(COUNTIF('Workers'!$A$2:$A$61,B1242)=0,"WORKER NOT ON WORKERS SHEET; ",""))&amp;IF(C1242="","NO JOB; ",IF(COUNTIF('Jobs'!$A$2:$A$61,C1242)=0,"JOB NOT ON JOBS SHEET; ",""))&amp;IF(AND(N(G1242)=0,AND(D1242&lt;&gt;"",E1242&lt;&gt;""),N(E1242)&lt;=N(D1242)),"END BEFORE START; ",IF(N(M1242)&lt;=0,"NO HOURS; ",""))&amp;IF(AND(N(A1242)&gt;0,B1242&lt;&gt;"",COUNTIFS('Time Entries'!$A$2:$A$1500,A1242,'Time Entries'!$B$2:$B$1500,B1242,'Time Entries'!$C$2:$C$1500,C1242,'Time Entries'!$M$2:$M$1500,M1242)&gt;1),"POSSIBLE DUPLICATE; ","")&amp;IF(AND(N(A1242)&gt;0,B1242&lt;&gt;"",N('Settings'!$B$2)&gt;0,SUMIFS('Time Entries'!$M$2:$M$1500,'Time Entries'!$A$2:$A$1500,A1242,'Time Entries'!$B$2:$B$1500,B1242)&gt;N('Settings'!$B$2)),"LONG DAY; ","")&amp;IF(AND(N(A1242)&gt;0,N(J1242)&gt;0,N(J1242)-N(A1242)&gt;N('Settings'!$B$4)),"ENTERED LATE; ","")&amp;IF(AND(N(A1242)&gt;0,K1242="",TODAY()-N(A1242)&gt;=N('Settings'!$B$5)),"NOT APPROVED; ",""))-2)))</f>
        <v/>
      </c>
    </row>
    <row r="1243">
      <c r="A1243" s="6" t="n"/>
      <c r="D1243" s="7" t="n"/>
      <c r="E1243" s="7" t="n"/>
      <c r="J1243" s="6" t="n"/>
      <c r="L1243" s="8" t="n"/>
      <c r="M1243" s="9">
        <f>IF(NOT(OR(A1243&lt;&gt;"",B1243&lt;&gt;"",C1243&lt;&gt;"")),"",IF(N(G1243)&gt;0,N(G1243),IF(AND(AND(D1243&lt;&gt;"",E1243&lt;&gt;""),N(E1243)&gt;N(D1243)),ROUND((N(E1243)-N(D1243))*24-N(F1243)/60,2),"")))</f>
        <v/>
      </c>
      <c r="N1243" s="6">
        <f>IF(N(A1243)=0,"",A1243-WEEKDAY(A1243,3))</f>
        <v/>
      </c>
      <c r="O1243" s="8">
        <f>IF(NOT(OR(A1243&lt;&gt;"",B1243&lt;&gt;"",C1243&lt;&gt;"")),"",IF(IF(N(A1243)=0,"NO DATE; ",IF(A1243&gt;TODAY(),"FUTURE DATE; ",""))&amp;IF(B1243="","NO WORKER; ",IF(COUNTIF('Workers'!$A$2:$A$61,B1243)=0,"WORKER NOT ON WORKERS SHEET; ",""))&amp;IF(C1243="","NO JOB; ",IF(COUNTIF('Jobs'!$A$2:$A$61,C1243)=0,"JOB NOT ON JOBS SHEET; ",""))&amp;IF(AND(N(G1243)=0,AND(D1243&lt;&gt;"",E1243&lt;&gt;""),N(E1243)&lt;=N(D1243)),"END BEFORE START; ",IF(N(M1243)&lt;=0,"NO HOURS; ",""))&amp;IF(AND(N(A1243)&gt;0,B1243&lt;&gt;"",COUNTIFS('Time Entries'!$A$2:$A$1500,A1243,'Time Entries'!$B$2:$B$1500,B1243,'Time Entries'!$C$2:$C$1500,C1243,'Time Entries'!$M$2:$M$1500,M1243)&gt;1),"POSSIBLE DUPLICATE; ","")&amp;IF(AND(N(A1243)&gt;0,B1243&lt;&gt;"",N('Settings'!$B$2)&gt;0,SUMIFS('Time Entries'!$M$2:$M$1500,'Time Entries'!$A$2:$A$1500,A1243,'Time Entries'!$B$2:$B$1500,B1243)&gt;N('Settings'!$B$2)),"LONG DAY; ","")&amp;IF(AND(N(A1243)&gt;0,N(J1243)&gt;0,N(J1243)-N(A1243)&gt;N('Settings'!$B$4)),"ENTERED LATE; ","")&amp;IF(AND(N(A1243)&gt;0,K1243="",TODAY()-N(A1243)&gt;=N('Settings'!$B$5)),"NOT APPROVED; ","")="","",LEFT(IF(N(A1243)=0,"NO DATE; ",IF(A1243&gt;TODAY(),"FUTURE DATE; ",""))&amp;IF(B1243="","NO WORKER; ",IF(COUNTIF('Workers'!$A$2:$A$61,B1243)=0,"WORKER NOT ON WORKERS SHEET; ",""))&amp;IF(C1243="","NO JOB; ",IF(COUNTIF('Jobs'!$A$2:$A$61,C1243)=0,"JOB NOT ON JOBS SHEET; ",""))&amp;IF(AND(N(G1243)=0,AND(D1243&lt;&gt;"",E1243&lt;&gt;""),N(E1243)&lt;=N(D1243)),"END BEFORE START; ",IF(N(M1243)&lt;=0,"NO HOURS; ",""))&amp;IF(AND(N(A1243)&gt;0,B1243&lt;&gt;"",COUNTIFS('Time Entries'!$A$2:$A$1500,A1243,'Time Entries'!$B$2:$B$1500,B1243,'Time Entries'!$C$2:$C$1500,C1243,'Time Entries'!$M$2:$M$1500,M1243)&gt;1),"POSSIBLE DUPLICATE; ","")&amp;IF(AND(N(A1243)&gt;0,B1243&lt;&gt;"",N('Settings'!$B$2)&gt;0,SUMIFS('Time Entries'!$M$2:$M$1500,'Time Entries'!$A$2:$A$1500,A1243,'Time Entries'!$B$2:$B$1500,B1243)&gt;N('Settings'!$B$2)),"LONG DAY; ","")&amp;IF(AND(N(A1243)&gt;0,N(J1243)&gt;0,N(J1243)-N(A1243)&gt;N('Settings'!$B$4)),"ENTERED LATE; ","")&amp;IF(AND(N(A1243)&gt;0,K1243="",TODAY()-N(A1243)&gt;=N('Settings'!$B$5)),"NOT APPROVED; ",""),LEN(IF(N(A1243)=0,"NO DATE; ",IF(A1243&gt;TODAY(),"FUTURE DATE; ",""))&amp;IF(B1243="","NO WORKER; ",IF(COUNTIF('Workers'!$A$2:$A$61,B1243)=0,"WORKER NOT ON WORKERS SHEET; ",""))&amp;IF(C1243="","NO JOB; ",IF(COUNTIF('Jobs'!$A$2:$A$61,C1243)=0,"JOB NOT ON JOBS SHEET; ",""))&amp;IF(AND(N(G1243)=0,AND(D1243&lt;&gt;"",E1243&lt;&gt;""),N(E1243)&lt;=N(D1243)),"END BEFORE START; ",IF(N(M1243)&lt;=0,"NO HOURS; ",""))&amp;IF(AND(N(A1243)&gt;0,B1243&lt;&gt;"",COUNTIFS('Time Entries'!$A$2:$A$1500,A1243,'Time Entries'!$B$2:$B$1500,B1243,'Time Entries'!$C$2:$C$1500,C1243,'Time Entries'!$M$2:$M$1500,M1243)&gt;1),"POSSIBLE DUPLICATE; ","")&amp;IF(AND(N(A1243)&gt;0,B1243&lt;&gt;"",N('Settings'!$B$2)&gt;0,SUMIFS('Time Entries'!$M$2:$M$1500,'Time Entries'!$A$2:$A$1500,A1243,'Time Entries'!$B$2:$B$1500,B1243)&gt;N('Settings'!$B$2)),"LONG DAY; ","")&amp;IF(AND(N(A1243)&gt;0,N(J1243)&gt;0,N(J1243)-N(A1243)&gt;N('Settings'!$B$4)),"ENTERED LATE; ","")&amp;IF(AND(N(A1243)&gt;0,K1243="",TODAY()-N(A1243)&gt;=N('Settings'!$B$5)),"NOT APPROVED; ",""))-2)))</f>
        <v/>
      </c>
    </row>
    <row r="1244">
      <c r="A1244" s="6" t="n"/>
      <c r="D1244" s="7" t="n"/>
      <c r="E1244" s="7" t="n"/>
      <c r="J1244" s="6" t="n"/>
      <c r="L1244" s="8" t="n"/>
      <c r="M1244" s="9">
        <f>IF(NOT(OR(A1244&lt;&gt;"",B1244&lt;&gt;"",C1244&lt;&gt;"")),"",IF(N(G1244)&gt;0,N(G1244),IF(AND(AND(D1244&lt;&gt;"",E1244&lt;&gt;""),N(E1244)&gt;N(D1244)),ROUND((N(E1244)-N(D1244))*24-N(F1244)/60,2),"")))</f>
        <v/>
      </c>
      <c r="N1244" s="6">
        <f>IF(N(A1244)=0,"",A1244-WEEKDAY(A1244,3))</f>
        <v/>
      </c>
      <c r="O1244" s="8">
        <f>IF(NOT(OR(A1244&lt;&gt;"",B1244&lt;&gt;"",C1244&lt;&gt;"")),"",IF(IF(N(A1244)=0,"NO DATE; ",IF(A1244&gt;TODAY(),"FUTURE DATE; ",""))&amp;IF(B1244="","NO WORKER; ",IF(COUNTIF('Workers'!$A$2:$A$61,B1244)=0,"WORKER NOT ON WORKERS SHEET; ",""))&amp;IF(C1244="","NO JOB; ",IF(COUNTIF('Jobs'!$A$2:$A$61,C1244)=0,"JOB NOT ON JOBS SHEET; ",""))&amp;IF(AND(N(G1244)=0,AND(D1244&lt;&gt;"",E1244&lt;&gt;""),N(E1244)&lt;=N(D1244)),"END BEFORE START; ",IF(N(M1244)&lt;=0,"NO HOURS; ",""))&amp;IF(AND(N(A1244)&gt;0,B1244&lt;&gt;"",COUNTIFS('Time Entries'!$A$2:$A$1500,A1244,'Time Entries'!$B$2:$B$1500,B1244,'Time Entries'!$C$2:$C$1500,C1244,'Time Entries'!$M$2:$M$1500,M1244)&gt;1),"POSSIBLE DUPLICATE; ","")&amp;IF(AND(N(A1244)&gt;0,B1244&lt;&gt;"",N('Settings'!$B$2)&gt;0,SUMIFS('Time Entries'!$M$2:$M$1500,'Time Entries'!$A$2:$A$1500,A1244,'Time Entries'!$B$2:$B$1500,B1244)&gt;N('Settings'!$B$2)),"LONG DAY; ","")&amp;IF(AND(N(A1244)&gt;0,N(J1244)&gt;0,N(J1244)-N(A1244)&gt;N('Settings'!$B$4)),"ENTERED LATE; ","")&amp;IF(AND(N(A1244)&gt;0,K1244="",TODAY()-N(A1244)&gt;=N('Settings'!$B$5)),"NOT APPROVED; ","")="","",LEFT(IF(N(A1244)=0,"NO DATE; ",IF(A1244&gt;TODAY(),"FUTURE DATE; ",""))&amp;IF(B1244="","NO WORKER; ",IF(COUNTIF('Workers'!$A$2:$A$61,B1244)=0,"WORKER NOT ON WORKERS SHEET; ",""))&amp;IF(C1244="","NO JOB; ",IF(COUNTIF('Jobs'!$A$2:$A$61,C1244)=0,"JOB NOT ON JOBS SHEET; ",""))&amp;IF(AND(N(G1244)=0,AND(D1244&lt;&gt;"",E1244&lt;&gt;""),N(E1244)&lt;=N(D1244)),"END BEFORE START; ",IF(N(M1244)&lt;=0,"NO HOURS; ",""))&amp;IF(AND(N(A1244)&gt;0,B1244&lt;&gt;"",COUNTIFS('Time Entries'!$A$2:$A$1500,A1244,'Time Entries'!$B$2:$B$1500,B1244,'Time Entries'!$C$2:$C$1500,C1244,'Time Entries'!$M$2:$M$1500,M1244)&gt;1),"POSSIBLE DUPLICATE; ","")&amp;IF(AND(N(A1244)&gt;0,B1244&lt;&gt;"",N('Settings'!$B$2)&gt;0,SUMIFS('Time Entries'!$M$2:$M$1500,'Time Entries'!$A$2:$A$1500,A1244,'Time Entries'!$B$2:$B$1500,B1244)&gt;N('Settings'!$B$2)),"LONG DAY; ","")&amp;IF(AND(N(A1244)&gt;0,N(J1244)&gt;0,N(J1244)-N(A1244)&gt;N('Settings'!$B$4)),"ENTERED LATE; ","")&amp;IF(AND(N(A1244)&gt;0,K1244="",TODAY()-N(A1244)&gt;=N('Settings'!$B$5)),"NOT APPROVED; ",""),LEN(IF(N(A1244)=0,"NO DATE; ",IF(A1244&gt;TODAY(),"FUTURE DATE; ",""))&amp;IF(B1244="","NO WORKER; ",IF(COUNTIF('Workers'!$A$2:$A$61,B1244)=0,"WORKER NOT ON WORKERS SHEET; ",""))&amp;IF(C1244="","NO JOB; ",IF(COUNTIF('Jobs'!$A$2:$A$61,C1244)=0,"JOB NOT ON JOBS SHEET; ",""))&amp;IF(AND(N(G1244)=0,AND(D1244&lt;&gt;"",E1244&lt;&gt;""),N(E1244)&lt;=N(D1244)),"END BEFORE START; ",IF(N(M1244)&lt;=0,"NO HOURS; ",""))&amp;IF(AND(N(A1244)&gt;0,B1244&lt;&gt;"",COUNTIFS('Time Entries'!$A$2:$A$1500,A1244,'Time Entries'!$B$2:$B$1500,B1244,'Time Entries'!$C$2:$C$1500,C1244,'Time Entries'!$M$2:$M$1500,M1244)&gt;1),"POSSIBLE DUPLICATE; ","")&amp;IF(AND(N(A1244)&gt;0,B1244&lt;&gt;"",N('Settings'!$B$2)&gt;0,SUMIFS('Time Entries'!$M$2:$M$1500,'Time Entries'!$A$2:$A$1500,A1244,'Time Entries'!$B$2:$B$1500,B1244)&gt;N('Settings'!$B$2)),"LONG DAY; ","")&amp;IF(AND(N(A1244)&gt;0,N(J1244)&gt;0,N(J1244)-N(A1244)&gt;N('Settings'!$B$4)),"ENTERED LATE; ","")&amp;IF(AND(N(A1244)&gt;0,K1244="",TODAY()-N(A1244)&gt;=N('Settings'!$B$5)),"NOT APPROVED; ",""))-2)))</f>
        <v/>
      </c>
    </row>
    <row r="1245">
      <c r="A1245" s="6" t="n"/>
      <c r="D1245" s="7" t="n"/>
      <c r="E1245" s="7" t="n"/>
      <c r="J1245" s="6" t="n"/>
      <c r="L1245" s="8" t="n"/>
      <c r="M1245" s="9">
        <f>IF(NOT(OR(A1245&lt;&gt;"",B1245&lt;&gt;"",C1245&lt;&gt;"")),"",IF(N(G1245)&gt;0,N(G1245),IF(AND(AND(D1245&lt;&gt;"",E1245&lt;&gt;""),N(E1245)&gt;N(D1245)),ROUND((N(E1245)-N(D1245))*24-N(F1245)/60,2),"")))</f>
        <v/>
      </c>
      <c r="N1245" s="6">
        <f>IF(N(A1245)=0,"",A1245-WEEKDAY(A1245,3))</f>
        <v/>
      </c>
      <c r="O1245" s="8">
        <f>IF(NOT(OR(A1245&lt;&gt;"",B1245&lt;&gt;"",C1245&lt;&gt;"")),"",IF(IF(N(A1245)=0,"NO DATE; ",IF(A1245&gt;TODAY(),"FUTURE DATE; ",""))&amp;IF(B1245="","NO WORKER; ",IF(COUNTIF('Workers'!$A$2:$A$61,B1245)=0,"WORKER NOT ON WORKERS SHEET; ",""))&amp;IF(C1245="","NO JOB; ",IF(COUNTIF('Jobs'!$A$2:$A$61,C1245)=0,"JOB NOT ON JOBS SHEET; ",""))&amp;IF(AND(N(G1245)=0,AND(D1245&lt;&gt;"",E1245&lt;&gt;""),N(E1245)&lt;=N(D1245)),"END BEFORE START; ",IF(N(M1245)&lt;=0,"NO HOURS; ",""))&amp;IF(AND(N(A1245)&gt;0,B1245&lt;&gt;"",COUNTIFS('Time Entries'!$A$2:$A$1500,A1245,'Time Entries'!$B$2:$B$1500,B1245,'Time Entries'!$C$2:$C$1500,C1245,'Time Entries'!$M$2:$M$1500,M1245)&gt;1),"POSSIBLE DUPLICATE; ","")&amp;IF(AND(N(A1245)&gt;0,B1245&lt;&gt;"",N('Settings'!$B$2)&gt;0,SUMIFS('Time Entries'!$M$2:$M$1500,'Time Entries'!$A$2:$A$1500,A1245,'Time Entries'!$B$2:$B$1500,B1245)&gt;N('Settings'!$B$2)),"LONG DAY; ","")&amp;IF(AND(N(A1245)&gt;0,N(J1245)&gt;0,N(J1245)-N(A1245)&gt;N('Settings'!$B$4)),"ENTERED LATE; ","")&amp;IF(AND(N(A1245)&gt;0,K1245="",TODAY()-N(A1245)&gt;=N('Settings'!$B$5)),"NOT APPROVED; ","")="","",LEFT(IF(N(A1245)=0,"NO DATE; ",IF(A1245&gt;TODAY(),"FUTURE DATE; ",""))&amp;IF(B1245="","NO WORKER; ",IF(COUNTIF('Workers'!$A$2:$A$61,B1245)=0,"WORKER NOT ON WORKERS SHEET; ",""))&amp;IF(C1245="","NO JOB; ",IF(COUNTIF('Jobs'!$A$2:$A$61,C1245)=0,"JOB NOT ON JOBS SHEET; ",""))&amp;IF(AND(N(G1245)=0,AND(D1245&lt;&gt;"",E1245&lt;&gt;""),N(E1245)&lt;=N(D1245)),"END BEFORE START; ",IF(N(M1245)&lt;=0,"NO HOURS; ",""))&amp;IF(AND(N(A1245)&gt;0,B1245&lt;&gt;"",COUNTIFS('Time Entries'!$A$2:$A$1500,A1245,'Time Entries'!$B$2:$B$1500,B1245,'Time Entries'!$C$2:$C$1500,C1245,'Time Entries'!$M$2:$M$1500,M1245)&gt;1),"POSSIBLE DUPLICATE; ","")&amp;IF(AND(N(A1245)&gt;0,B1245&lt;&gt;"",N('Settings'!$B$2)&gt;0,SUMIFS('Time Entries'!$M$2:$M$1500,'Time Entries'!$A$2:$A$1500,A1245,'Time Entries'!$B$2:$B$1500,B1245)&gt;N('Settings'!$B$2)),"LONG DAY; ","")&amp;IF(AND(N(A1245)&gt;0,N(J1245)&gt;0,N(J1245)-N(A1245)&gt;N('Settings'!$B$4)),"ENTERED LATE; ","")&amp;IF(AND(N(A1245)&gt;0,K1245="",TODAY()-N(A1245)&gt;=N('Settings'!$B$5)),"NOT APPROVED; ",""),LEN(IF(N(A1245)=0,"NO DATE; ",IF(A1245&gt;TODAY(),"FUTURE DATE; ",""))&amp;IF(B1245="","NO WORKER; ",IF(COUNTIF('Workers'!$A$2:$A$61,B1245)=0,"WORKER NOT ON WORKERS SHEET; ",""))&amp;IF(C1245="","NO JOB; ",IF(COUNTIF('Jobs'!$A$2:$A$61,C1245)=0,"JOB NOT ON JOBS SHEET; ",""))&amp;IF(AND(N(G1245)=0,AND(D1245&lt;&gt;"",E1245&lt;&gt;""),N(E1245)&lt;=N(D1245)),"END BEFORE START; ",IF(N(M1245)&lt;=0,"NO HOURS; ",""))&amp;IF(AND(N(A1245)&gt;0,B1245&lt;&gt;"",COUNTIFS('Time Entries'!$A$2:$A$1500,A1245,'Time Entries'!$B$2:$B$1500,B1245,'Time Entries'!$C$2:$C$1500,C1245,'Time Entries'!$M$2:$M$1500,M1245)&gt;1),"POSSIBLE DUPLICATE; ","")&amp;IF(AND(N(A1245)&gt;0,B1245&lt;&gt;"",N('Settings'!$B$2)&gt;0,SUMIFS('Time Entries'!$M$2:$M$1500,'Time Entries'!$A$2:$A$1500,A1245,'Time Entries'!$B$2:$B$1500,B1245)&gt;N('Settings'!$B$2)),"LONG DAY; ","")&amp;IF(AND(N(A1245)&gt;0,N(J1245)&gt;0,N(J1245)-N(A1245)&gt;N('Settings'!$B$4)),"ENTERED LATE; ","")&amp;IF(AND(N(A1245)&gt;0,K1245="",TODAY()-N(A1245)&gt;=N('Settings'!$B$5)),"NOT APPROVED; ",""))-2)))</f>
        <v/>
      </c>
    </row>
    <row r="1246">
      <c r="A1246" s="6" t="n"/>
      <c r="D1246" s="7" t="n"/>
      <c r="E1246" s="7" t="n"/>
      <c r="J1246" s="6" t="n"/>
      <c r="L1246" s="8" t="n"/>
      <c r="M1246" s="9">
        <f>IF(NOT(OR(A1246&lt;&gt;"",B1246&lt;&gt;"",C1246&lt;&gt;"")),"",IF(N(G1246)&gt;0,N(G1246),IF(AND(AND(D1246&lt;&gt;"",E1246&lt;&gt;""),N(E1246)&gt;N(D1246)),ROUND((N(E1246)-N(D1246))*24-N(F1246)/60,2),"")))</f>
        <v/>
      </c>
      <c r="N1246" s="6">
        <f>IF(N(A1246)=0,"",A1246-WEEKDAY(A1246,3))</f>
        <v/>
      </c>
      <c r="O1246" s="8">
        <f>IF(NOT(OR(A1246&lt;&gt;"",B1246&lt;&gt;"",C1246&lt;&gt;"")),"",IF(IF(N(A1246)=0,"NO DATE; ",IF(A1246&gt;TODAY(),"FUTURE DATE; ",""))&amp;IF(B1246="","NO WORKER; ",IF(COUNTIF('Workers'!$A$2:$A$61,B1246)=0,"WORKER NOT ON WORKERS SHEET; ",""))&amp;IF(C1246="","NO JOB; ",IF(COUNTIF('Jobs'!$A$2:$A$61,C1246)=0,"JOB NOT ON JOBS SHEET; ",""))&amp;IF(AND(N(G1246)=0,AND(D1246&lt;&gt;"",E1246&lt;&gt;""),N(E1246)&lt;=N(D1246)),"END BEFORE START; ",IF(N(M1246)&lt;=0,"NO HOURS; ",""))&amp;IF(AND(N(A1246)&gt;0,B1246&lt;&gt;"",COUNTIFS('Time Entries'!$A$2:$A$1500,A1246,'Time Entries'!$B$2:$B$1500,B1246,'Time Entries'!$C$2:$C$1500,C1246,'Time Entries'!$M$2:$M$1500,M1246)&gt;1),"POSSIBLE DUPLICATE; ","")&amp;IF(AND(N(A1246)&gt;0,B1246&lt;&gt;"",N('Settings'!$B$2)&gt;0,SUMIFS('Time Entries'!$M$2:$M$1500,'Time Entries'!$A$2:$A$1500,A1246,'Time Entries'!$B$2:$B$1500,B1246)&gt;N('Settings'!$B$2)),"LONG DAY; ","")&amp;IF(AND(N(A1246)&gt;0,N(J1246)&gt;0,N(J1246)-N(A1246)&gt;N('Settings'!$B$4)),"ENTERED LATE; ","")&amp;IF(AND(N(A1246)&gt;0,K1246="",TODAY()-N(A1246)&gt;=N('Settings'!$B$5)),"NOT APPROVED; ","")="","",LEFT(IF(N(A1246)=0,"NO DATE; ",IF(A1246&gt;TODAY(),"FUTURE DATE; ",""))&amp;IF(B1246="","NO WORKER; ",IF(COUNTIF('Workers'!$A$2:$A$61,B1246)=0,"WORKER NOT ON WORKERS SHEET; ",""))&amp;IF(C1246="","NO JOB; ",IF(COUNTIF('Jobs'!$A$2:$A$61,C1246)=0,"JOB NOT ON JOBS SHEET; ",""))&amp;IF(AND(N(G1246)=0,AND(D1246&lt;&gt;"",E1246&lt;&gt;""),N(E1246)&lt;=N(D1246)),"END BEFORE START; ",IF(N(M1246)&lt;=0,"NO HOURS; ",""))&amp;IF(AND(N(A1246)&gt;0,B1246&lt;&gt;"",COUNTIFS('Time Entries'!$A$2:$A$1500,A1246,'Time Entries'!$B$2:$B$1500,B1246,'Time Entries'!$C$2:$C$1500,C1246,'Time Entries'!$M$2:$M$1500,M1246)&gt;1),"POSSIBLE DUPLICATE; ","")&amp;IF(AND(N(A1246)&gt;0,B1246&lt;&gt;"",N('Settings'!$B$2)&gt;0,SUMIFS('Time Entries'!$M$2:$M$1500,'Time Entries'!$A$2:$A$1500,A1246,'Time Entries'!$B$2:$B$1500,B1246)&gt;N('Settings'!$B$2)),"LONG DAY; ","")&amp;IF(AND(N(A1246)&gt;0,N(J1246)&gt;0,N(J1246)-N(A1246)&gt;N('Settings'!$B$4)),"ENTERED LATE; ","")&amp;IF(AND(N(A1246)&gt;0,K1246="",TODAY()-N(A1246)&gt;=N('Settings'!$B$5)),"NOT APPROVED; ",""),LEN(IF(N(A1246)=0,"NO DATE; ",IF(A1246&gt;TODAY(),"FUTURE DATE; ",""))&amp;IF(B1246="","NO WORKER; ",IF(COUNTIF('Workers'!$A$2:$A$61,B1246)=0,"WORKER NOT ON WORKERS SHEET; ",""))&amp;IF(C1246="","NO JOB; ",IF(COUNTIF('Jobs'!$A$2:$A$61,C1246)=0,"JOB NOT ON JOBS SHEET; ",""))&amp;IF(AND(N(G1246)=0,AND(D1246&lt;&gt;"",E1246&lt;&gt;""),N(E1246)&lt;=N(D1246)),"END BEFORE START; ",IF(N(M1246)&lt;=0,"NO HOURS; ",""))&amp;IF(AND(N(A1246)&gt;0,B1246&lt;&gt;"",COUNTIFS('Time Entries'!$A$2:$A$1500,A1246,'Time Entries'!$B$2:$B$1500,B1246,'Time Entries'!$C$2:$C$1500,C1246,'Time Entries'!$M$2:$M$1500,M1246)&gt;1),"POSSIBLE DUPLICATE; ","")&amp;IF(AND(N(A1246)&gt;0,B1246&lt;&gt;"",N('Settings'!$B$2)&gt;0,SUMIFS('Time Entries'!$M$2:$M$1500,'Time Entries'!$A$2:$A$1500,A1246,'Time Entries'!$B$2:$B$1500,B1246)&gt;N('Settings'!$B$2)),"LONG DAY; ","")&amp;IF(AND(N(A1246)&gt;0,N(J1246)&gt;0,N(J1246)-N(A1246)&gt;N('Settings'!$B$4)),"ENTERED LATE; ","")&amp;IF(AND(N(A1246)&gt;0,K1246="",TODAY()-N(A1246)&gt;=N('Settings'!$B$5)),"NOT APPROVED; ",""))-2)))</f>
        <v/>
      </c>
    </row>
    <row r="1247">
      <c r="A1247" s="6" t="n"/>
      <c r="D1247" s="7" t="n"/>
      <c r="E1247" s="7" t="n"/>
      <c r="J1247" s="6" t="n"/>
      <c r="L1247" s="8" t="n"/>
      <c r="M1247" s="9">
        <f>IF(NOT(OR(A1247&lt;&gt;"",B1247&lt;&gt;"",C1247&lt;&gt;"")),"",IF(N(G1247)&gt;0,N(G1247),IF(AND(AND(D1247&lt;&gt;"",E1247&lt;&gt;""),N(E1247)&gt;N(D1247)),ROUND((N(E1247)-N(D1247))*24-N(F1247)/60,2),"")))</f>
        <v/>
      </c>
      <c r="N1247" s="6">
        <f>IF(N(A1247)=0,"",A1247-WEEKDAY(A1247,3))</f>
        <v/>
      </c>
      <c r="O1247" s="8">
        <f>IF(NOT(OR(A1247&lt;&gt;"",B1247&lt;&gt;"",C1247&lt;&gt;"")),"",IF(IF(N(A1247)=0,"NO DATE; ",IF(A1247&gt;TODAY(),"FUTURE DATE; ",""))&amp;IF(B1247="","NO WORKER; ",IF(COUNTIF('Workers'!$A$2:$A$61,B1247)=0,"WORKER NOT ON WORKERS SHEET; ",""))&amp;IF(C1247="","NO JOB; ",IF(COUNTIF('Jobs'!$A$2:$A$61,C1247)=0,"JOB NOT ON JOBS SHEET; ",""))&amp;IF(AND(N(G1247)=0,AND(D1247&lt;&gt;"",E1247&lt;&gt;""),N(E1247)&lt;=N(D1247)),"END BEFORE START; ",IF(N(M1247)&lt;=0,"NO HOURS; ",""))&amp;IF(AND(N(A1247)&gt;0,B1247&lt;&gt;"",COUNTIFS('Time Entries'!$A$2:$A$1500,A1247,'Time Entries'!$B$2:$B$1500,B1247,'Time Entries'!$C$2:$C$1500,C1247,'Time Entries'!$M$2:$M$1500,M1247)&gt;1),"POSSIBLE DUPLICATE; ","")&amp;IF(AND(N(A1247)&gt;0,B1247&lt;&gt;"",N('Settings'!$B$2)&gt;0,SUMIFS('Time Entries'!$M$2:$M$1500,'Time Entries'!$A$2:$A$1500,A1247,'Time Entries'!$B$2:$B$1500,B1247)&gt;N('Settings'!$B$2)),"LONG DAY; ","")&amp;IF(AND(N(A1247)&gt;0,N(J1247)&gt;0,N(J1247)-N(A1247)&gt;N('Settings'!$B$4)),"ENTERED LATE; ","")&amp;IF(AND(N(A1247)&gt;0,K1247="",TODAY()-N(A1247)&gt;=N('Settings'!$B$5)),"NOT APPROVED; ","")="","",LEFT(IF(N(A1247)=0,"NO DATE; ",IF(A1247&gt;TODAY(),"FUTURE DATE; ",""))&amp;IF(B1247="","NO WORKER; ",IF(COUNTIF('Workers'!$A$2:$A$61,B1247)=0,"WORKER NOT ON WORKERS SHEET; ",""))&amp;IF(C1247="","NO JOB; ",IF(COUNTIF('Jobs'!$A$2:$A$61,C1247)=0,"JOB NOT ON JOBS SHEET; ",""))&amp;IF(AND(N(G1247)=0,AND(D1247&lt;&gt;"",E1247&lt;&gt;""),N(E1247)&lt;=N(D1247)),"END BEFORE START; ",IF(N(M1247)&lt;=0,"NO HOURS; ",""))&amp;IF(AND(N(A1247)&gt;0,B1247&lt;&gt;"",COUNTIFS('Time Entries'!$A$2:$A$1500,A1247,'Time Entries'!$B$2:$B$1500,B1247,'Time Entries'!$C$2:$C$1500,C1247,'Time Entries'!$M$2:$M$1500,M1247)&gt;1),"POSSIBLE DUPLICATE; ","")&amp;IF(AND(N(A1247)&gt;0,B1247&lt;&gt;"",N('Settings'!$B$2)&gt;0,SUMIFS('Time Entries'!$M$2:$M$1500,'Time Entries'!$A$2:$A$1500,A1247,'Time Entries'!$B$2:$B$1500,B1247)&gt;N('Settings'!$B$2)),"LONG DAY; ","")&amp;IF(AND(N(A1247)&gt;0,N(J1247)&gt;0,N(J1247)-N(A1247)&gt;N('Settings'!$B$4)),"ENTERED LATE; ","")&amp;IF(AND(N(A1247)&gt;0,K1247="",TODAY()-N(A1247)&gt;=N('Settings'!$B$5)),"NOT APPROVED; ",""),LEN(IF(N(A1247)=0,"NO DATE; ",IF(A1247&gt;TODAY(),"FUTURE DATE; ",""))&amp;IF(B1247="","NO WORKER; ",IF(COUNTIF('Workers'!$A$2:$A$61,B1247)=0,"WORKER NOT ON WORKERS SHEET; ",""))&amp;IF(C1247="","NO JOB; ",IF(COUNTIF('Jobs'!$A$2:$A$61,C1247)=0,"JOB NOT ON JOBS SHEET; ",""))&amp;IF(AND(N(G1247)=0,AND(D1247&lt;&gt;"",E1247&lt;&gt;""),N(E1247)&lt;=N(D1247)),"END BEFORE START; ",IF(N(M1247)&lt;=0,"NO HOURS; ",""))&amp;IF(AND(N(A1247)&gt;0,B1247&lt;&gt;"",COUNTIFS('Time Entries'!$A$2:$A$1500,A1247,'Time Entries'!$B$2:$B$1500,B1247,'Time Entries'!$C$2:$C$1500,C1247,'Time Entries'!$M$2:$M$1500,M1247)&gt;1),"POSSIBLE DUPLICATE; ","")&amp;IF(AND(N(A1247)&gt;0,B1247&lt;&gt;"",N('Settings'!$B$2)&gt;0,SUMIFS('Time Entries'!$M$2:$M$1500,'Time Entries'!$A$2:$A$1500,A1247,'Time Entries'!$B$2:$B$1500,B1247)&gt;N('Settings'!$B$2)),"LONG DAY; ","")&amp;IF(AND(N(A1247)&gt;0,N(J1247)&gt;0,N(J1247)-N(A1247)&gt;N('Settings'!$B$4)),"ENTERED LATE; ","")&amp;IF(AND(N(A1247)&gt;0,K1247="",TODAY()-N(A1247)&gt;=N('Settings'!$B$5)),"NOT APPROVED; ",""))-2)))</f>
        <v/>
      </c>
    </row>
    <row r="1248">
      <c r="A1248" s="6" t="n"/>
      <c r="D1248" s="7" t="n"/>
      <c r="E1248" s="7" t="n"/>
      <c r="J1248" s="6" t="n"/>
      <c r="L1248" s="8" t="n"/>
      <c r="M1248" s="9">
        <f>IF(NOT(OR(A1248&lt;&gt;"",B1248&lt;&gt;"",C1248&lt;&gt;"")),"",IF(N(G1248)&gt;0,N(G1248),IF(AND(AND(D1248&lt;&gt;"",E1248&lt;&gt;""),N(E1248)&gt;N(D1248)),ROUND((N(E1248)-N(D1248))*24-N(F1248)/60,2),"")))</f>
        <v/>
      </c>
      <c r="N1248" s="6">
        <f>IF(N(A1248)=0,"",A1248-WEEKDAY(A1248,3))</f>
        <v/>
      </c>
      <c r="O1248" s="8">
        <f>IF(NOT(OR(A1248&lt;&gt;"",B1248&lt;&gt;"",C1248&lt;&gt;"")),"",IF(IF(N(A1248)=0,"NO DATE; ",IF(A1248&gt;TODAY(),"FUTURE DATE; ",""))&amp;IF(B1248="","NO WORKER; ",IF(COUNTIF('Workers'!$A$2:$A$61,B1248)=0,"WORKER NOT ON WORKERS SHEET; ",""))&amp;IF(C1248="","NO JOB; ",IF(COUNTIF('Jobs'!$A$2:$A$61,C1248)=0,"JOB NOT ON JOBS SHEET; ",""))&amp;IF(AND(N(G1248)=0,AND(D1248&lt;&gt;"",E1248&lt;&gt;""),N(E1248)&lt;=N(D1248)),"END BEFORE START; ",IF(N(M1248)&lt;=0,"NO HOURS; ",""))&amp;IF(AND(N(A1248)&gt;0,B1248&lt;&gt;"",COUNTIFS('Time Entries'!$A$2:$A$1500,A1248,'Time Entries'!$B$2:$B$1500,B1248,'Time Entries'!$C$2:$C$1500,C1248,'Time Entries'!$M$2:$M$1500,M1248)&gt;1),"POSSIBLE DUPLICATE; ","")&amp;IF(AND(N(A1248)&gt;0,B1248&lt;&gt;"",N('Settings'!$B$2)&gt;0,SUMIFS('Time Entries'!$M$2:$M$1500,'Time Entries'!$A$2:$A$1500,A1248,'Time Entries'!$B$2:$B$1500,B1248)&gt;N('Settings'!$B$2)),"LONG DAY; ","")&amp;IF(AND(N(A1248)&gt;0,N(J1248)&gt;0,N(J1248)-N(A1248)&gt;N('Settings'!$B$4)),"ENTERED LATE; ","")&amp;IF(AND(N(A1248)&gt;0,K1248="",TODAY()-N(A1248)&gt;=N('Settings'!$B$5)),"NOT APPROVED; ","")="","",LEFT(IF(N(A1248)=0,"NO DATE; ",IF(A1248&gt;TODAY(),"FUTURE DATE; ",""))&amp;IF(B1248="","NO WORKER; ",IF(COUNTIF('Workers'!$A$2:$A$61,B1248)=0,"WORKER NOT ON WORKERS SHEET; ",""))&amp;IF(C1248="","NO JOB; ",IF(COUNTIF('Jobs'!$A$2:$A$61,C1248)=0,"JOB NOT ON JOBS SHEET; ",""))&amp;IF(AND(N(G1248)=0,AND(D1248&lt;&gt;"",E1248&lt;&gt;""),N(E1248)&lt;=N(D1248)),"END BEFORE START; ",IF(N(M1248)&lt;=0,"NO HOURS; ",""))&amp;IF(AND(N(A1248)&gt;0,B1248&lt;&gt;"",COUNTIFS('Time Entries'!$A$2:$A$1500,A1248,'Time Entries'!$B$2:$B$1500,B1248,'Time Entries'!$C$2:$C$1500,C1248,'Time Entries'!$M$2:$M$1500,M1248)&gt;1),"POSSIBLE DUPLICATE; ","")&amp;IF(AND(N(A1248)&gt;0,B1248&lt;&gt;"",N('Settings'!$B$2)&gt;0,SUMIFS('Time Entries'!$M$2:$M$1500,'Time Entries'!$A$2:$A$1500,A1248,'Time Entries'!$B$2:$B$1500,B1248)&gt;N('Settings'!$B$2)),"LONG DAY; ","")&amp;IF(AND(N(A1248)&gt;0,N(J1248)&gt;0,N(J1248)-N(A1248)&gt;N('Settings'!$B$4)),"ENTERED LATE; ","")&amp;IF(AND(N(A1248)&gt;0,K1248="",TODAY()-N(A1248)&gt;=N('Settings'!$B$5)),"NOT APPROVED; ",""),LEN(IF(N(A1248)=0,"NO DATE; ",IF(A1248&gt;TODAY(),"FUTURE DATE; ",""))&amp;IF(B1248="","NO WORKER; ",IF(COUNTIF('Workers'!$A$2:$A$61,B1248)=0,"WORKER NOT ON WORKERS SHEET; ",""))&amp;IF(C1248="","NO JOB; ",IF(COUNTIF('Jobs'!$A$2:$A$61,C1248)=0,"JOB NOT ON JOBS SHEET; ",""))&amp;IF(AND(N(G1248)=0,AND(D1248&lt;&gt;"",E1248&lt;&gt;""),N(E1248)&lt;=N(D1248)),"END BEFORE START; ",IF(N(M1248)&lt;=0,"NO HOURS; ",""))&amp;IF(AND(N(A1248)&gt;0,B1248&lt;&gt;"",COUNTIFS('Time Entries'!$A$2:$A$1500,A1248,'Time Entries'!$B$2:$B$1500,B1248,'Time Entries'!$C$2:$C$1500,C1248,'Time Entries'!$M$2:$M$1500,M1248)&gt;1),"POSSIBLE DUPLICATE; ","")&amp;IF(AND(N(A1248)&gt;0,B1248&lt;&gt;"",N('Settings'!$B$2)&gt;0,SUMIFS('Time Entries'!$M$2:$M$1500,'Time Entries'!$A$2:$A$1500,A1248,'Time Entries'!$B$2:$B$1500,B1248)&gt;N('Settings'!$B$2)),"LONG DAY; ","")&amp;IF(AND(N(A1248)&gt;0,N(J1248)&gt;0,N(J1248)-N(A1248)&gt;N('Settings'!$B$4)),"ENTERED LATE; ","")&amp;IF(AND(N(A1248)&gt;0,K1248="",TODAY()-N(A1248)&gt;=N('Settings'!$B$5)),"NOT APPROVED; ",""))-2)))</f>
        <v/>
      </c>
    </row>
    <row r="1249">
      <c r="A1249" s="6" t="n"/>
      <c r="D1249" s="7" t="n"/>
      <c r="E1249" s="7" t="n"/>
      <c r="J1249" s="6" t="n"/>
      <c r="L1249" s="8" t="n"/>
      <c r="M1249" s="9">
        <f>IF(NOT(OR(A1249&lt;&gt;"",B1249&lt;&gt;"",C1249&lt;&gt;"")),"",IF(N(G1249)&gt;0,N(G1249),IF(AND(AND(D1249&lt;&gt;"",E1249&lt;&gt;""),N(E1249)&gt;N(D1249)),ROUND((N(E1249)-N(D1249))*24-N(F1249)/60,2),"")))</f>
        <v/>
      </c>
      <c r="N1249" s="6">
        <f>IF(N(A1249)=0,"",A1249-WEEKDAY(A1249,3))</f>
        <v/>
      </c>
      <c r="O1249" s="8">
        <f>IF(NOT(OR(A1249&lt;&gt;"",B1249&lt;&gt;"",C1249&lt;&gt;"")),"",IF(IF(N(A1249)=0,"NO DATE; ",IF(A1249&gt;TODAY(),"FUTURE DATE; ",""))&amp;IF(B1249="","NO WORKER; ",IF(COUNTIF('Workers'!$A$2:$A$61,B1249)=0,"WORKER NOT ON WORKERS SHEET; ",""))&amp;IF(C1249="","NO JOB; ",IF(COUNTIF('Jobs'!$A$2:$A$61,C1249)=0,"JOB NOT ON JOBS SHEET; ",""))&amp;IF(AND(N(G1249)=0,AND(D1249&lt;&gt;"",E1249&lt;&gt;""),N(E1249)&lt;=N(D1249)),"END BEFORE START; ",IF(N(M1249)&lt;=0,"NO HOURS; ",""))&amp;IF(AND(N(A1249)&gt;0,B1249&lt;&gt;"",COUNTIFS('Time Entries'!$A$2:$A$1500,A1249,'Time Entries'!$B$2:$B$1500,B1249,'Time Entries'!$C$2:$C$1500,C1249,'Time Entries'!$M$2:$M$1500,M1249)&gt;1),"POSSIBLE DUPLICATE; ","")&amp;IF(AND(N(A1249)&gt;0,B1249&lt;&gt;"",N('Settings'!$B$2)&gt;0,SUMIFS('Time Entries'!$M$2:$M$1500,'Time Entries'!$A$2:$A$1500,A1249,'Time Entries'!$B$2:$B$1500,B1249)&gt;N('Settings'!$B$2)),"LONG DAY; ","")&amp;IF(AND(N(A1249)&gt;0,N(J1249)&gt;0,N(J1249)-N(A1249)&gt;N('Settings'!$B$4)),"ENTERED LATE; ","")&amp;IF(AND(N(A1249)&gt;0,K1249="",TODAY()-N(A1249)&gt;=N('Settings'!$B$5)),"NOT APPROVED; ","")="","",LEFT(IF(N(A1249)=0,"NO DATE; ",IF(A1249&gt;TODAY(),"FUTURE DATE; ",""))&amp;IF(B1249="","NO WORKER; ",IF(COUNTIF('Workers'!$A$2:$A$61,B1249)=0,"WORKER NOT ON WORKERS SHEET; ",""))&amp;IF(C1249="","NO JOB; ",IF(COUNTIF('Jobs'!$A$2:$A$61,C1249)=0,"JOB NOT ON JOBS SHEET; ",""))&amp;IF(AND(N(G1249)=0,AND(D1249&lt;&gt;"",E1249&lt;&gt;""),N(E1249)&lt;=N(D1249)),"END BEFORE START; ",IF(N(M1249)&lt;=0,"NO HOURS; ",""))&amp;IF(AND(N(A1249)&gt;0,B1249&lt;&gt;"",COUNTIFS('Time Entries'!$A$2:$A$1500,A1249,'Time Entries'!$B$2:$B$1500,B1249,'Time Entries'!$C$2:$C$1500,C1249,'Time Entries'!$M$2:$M$1500,M1249)&gt;1),"POSSIBLE DUPLICATE; ","")&amp;IF(AND(N(A1249)&gt;0,B1249&lt;&gt;"",N('Settings'!$B$2)&gt;0,SUMIFS('Time Entries'!$M$2:$M$1500,'Time Entries'!$A$2:$A$1500,A1249,'Time Entries'!$B$2:$B$1500,B1249)&gt;N('Settings'!$B$2)),"LONG DAY; ","")&amp;IF(AND(N(A1249)&gt;0,N(J1249)&gt;0,N(J1249)-N(A1249)&gt;N('Settings'!$B$4)),"ENTERED LATE; ","")&amp;IF(AND(N(A1249)&gt;0,K1249="",TODAY()-N(A1249)&gt;=N('Settings'!$B$5)),"NOT APPROVED; ",""),LEN(IF(N(A1249)=0,"NO DATE; ",IF(A1249&gt;TODAY(),"FUTURE DATE; ",""))&amp;IF(B1249="","NO WORKER; ",IF(COUNTIF('Workers'!$A$2:$A$61,B1249)=0,"WORKER NOT ON WORKERS SHEET; ",""))&amp;IF(C1249="","NO JOB; ",IF(COUNTIF('Jobs'!$A$2:$A$61,C1249)=0,"JOB NOT ON JOBS SHEET; ",""))&amp;IF(AND(N(G1249)=0,AND(D1249&lt;&gt;"",E1249&lt;&gt;""),N(E1249)&lt;=N(D1249)),"END BEFORE START; ",IF(N(M1249)&lt;=0,"NO HOURS; ",""))&amp;IF(AND(N(A1249)&gt;0,B1249&lt;&gt;"",COUNTIFS('Time Entries'!$A$2:$A$1500,A1249,'Time Entries'!$B$2:$B$1500,B1249,'Time Entries'!$C$2:$C$1500,C1249,'Time Entries'!$M$2:$M$1500,M1249)&gt;1),"POSSIBLE DUPLICATE; ","")&amp;IF(AND(N(A1249)&gt;0,B1249&lt;&gt;"",N('Settings'!$B$2)&gt;0,SUMIFS('Time Entries'!$M$2:$M$1500,'Time Entries'!$A$2:$A$1500,A1249,'Time Entries'!$B$2:$B$1500,B1249)&gt;N('Settings'!$B$2)),"LONG DAY; ","")&amp;IF(AND(N(A1249)&gt;0,N(J1249)&gt;0,N(J1249)-N(A1249)&gt;N('Settings'!$B$4)),"ENTERED LATE; ","")&amp;IF(AND(N(A1249)&gt;0,K1249="",TODAY()-N(A1249)&gt;=N('Settings'!$B$5)),"NOT APPROVED; ",""))-2)))</f>
        <v/>
      </c>
    </row>
    <row r="1250">
      <c r="A1250" s="6" t="n"/>
      <c r="D1250" s="7" t="n"/>
      <c r="E1250" s="7" t="n"/>
      <c r="J1250" s="6" t="n"/>
      <c r="L1250" s="8" t="n"/>
      <c r="M1250" s="9">
        <f>IF(NOT(OR(A1250&lt;&gt;"",B1250&lt;&gt;"",C1250&lt;&gt;"")),"",IF(N(G1250)&gt;0,N(G1250),IF(AND(AND(D1250&lt;&gt;"",E1250&lt;&gt;""),N(E1250)&gt;N(D1250)),ROUND((N(E1250)-N(D1250))*24-N(F1250)/60,2),"")))</f>
        <v/>
      </c>
      <c r="N1250" s="6">
        <f>IF(N(A1250)=0,"",A1250-WEEKDAY(A1250,3))</f>
        <v/>
      </c>
      <c r="O1250" s="8">
        <f>IF(NOT(OR(A1250&lt;&gt;"",B1250&lt;&gt;"",C1250&lt;&gt;"")),"",IF(IF(N(A1250)=0,"NO DATE; ",IF(A1250&gt;TODAY(),"FUTURE DATE; ",""))&amp;IF(B1250="","NO WORKER; ",IF(COUNTIF('Workers'!$A$2:$A$61,B1250)=0,"WORKER NOT ON WORKERS SHEET; ",""))&amp;IF(C1250="","NO JOB; ",IF(COUNTIF('Jobs'!$A$2:$A$61,C1250)=0,"JOB NOT ON JOBS SHEET; ",""))&amp;IF(AND(N(G1250)=0,AND(D1250&lt;&gt;"",E1250&lt;&gt;""),N(E1250)&lt;=N(D1250)),"END BEFORE START; ",IF(N(M1250)&lt;=0,"NO HOURS; ",""))&amp;IF(AND(N(A1250)&gt;0,B1250&lt;&gt;"",COUNTIFS('Time Entries'!$A$2:$A$1500,A1250,'Time Entries'!$B$2:$B$1500,B1250,'Time Entries'!$C$2:$C$1500,C1250,'Time Entries'!$M$2:$M$1500,M1250)&gt;1),"POSSIBLE DUPLICATE; ","")&amp;IF(AND(N(A1250)&gt;0,B1250&lt;&gt;"",N('Settings'!$B$2)&gt;0,SUMIFS('Time Entries'!$M$2:$M$1500,'Time Entries'!$A$2:$A$1500,A1250,'Time Entries'!$B$2:$B$1500,B1250)&gt;N('Settings'!$B$2)),"LONG DAY; ","")&amp;IF(AND(N(A1250)&gt;0,N(J1250)&gt;0,N(J1250)-N(A1250)&gt;N('Settings'!$B$4)),"ENTERED LATE; ","")&amp;IF(AND(N(A1250)&gt;0,K1250="",TODAY()-N(A1250)&gt;=N('Settings'!$B$5)),"NOT APPROVED; ","")="","",LEFT(IF(N(A1250)=0,"NO DATE; ",IF(A1250&gt;TODAY(),"FUTURE DATE; ",""))&amp;IF(B1250="","NO WORKER; ",IF(COUNTIF('Workers'!$A$2:$A$61,B1250)=0,"WORKER NOT ON WORKERS SHEET; ",""))&amp;IF(C1250="","NO JOB; ",IF(COUNTIF('Jobs'!$A$2:$A$61,C1250)=0,"JOB NOT ON JOBS SHEET; ",""))&amp;IF(AND(N(G1250)=0,AND(D1250&lt;&gt;"",E1250&lt;&gt;""),N(E1250)&lt;=N(D1250)),"END BEFORE START; ",IF(N(M1250)&lt;=0,"NO HOURS; ",""))&amp;IF(AND(N(A1250)&gt;0,B1250&lt;&gt;"",COUNTIFS('Time Entries'!$A$2:$A$1500,A1250,'Time Entries'!$B$2:$B$1500,B1250,'Time Entries'!$C$2:$C$1500,C1250,'Time Entries'!$M$2:$M$1500,M1250)&gt;1),"POSSIBLE DUPLICATE; ","")&amp;IF(AND(N(A1250)&gt;0,B1250&lt;&gt;"",N('Settings'!$B$2)&gt;0,SUMIFS('Time Entries'!$M$2:$M$1500,'Time Entries'!$A$2:$A$1500,A1250,'Time Entries'!$B$2:$B$1500,B1250)&gt;N('Settings'!$B$2)),"LONG DAY; ","")&amp;IF(AND(N(A1250)&gt;0,N(J1250)&gt;0,N(J1250)-N(A1250)&gt;N('Settings'!$B$4)),"ENTERED LATE; ","")&amp;IF(AND(N(A1250)&gt;0,K1250="",TODAY()-N(A1250)&gt;=N('Settings'!$B$5)),"NOT APPROVED; ",""),LEN(IF(N(A1250)=0,"NO DATE; ",IF(A1250&gt;TODAY(),"FUTURE DATE; ",""))&amp;IF(B1250="","NO WORKER; ",IF(COUNTIF('Workers'!$A$2:$A$61,B1250)=0,"WORKER NOT ON WORKERS SHEET; ",""))&amp;IF(C1250="","NO JOB; ",IF(COUNTIF('Jobs'!$A$2:$A$61,C1250)=0,"JOB NOT ON JOBS SHEET; ",""))&amp;IF(AND(N(G1250)=0,AND(D1250&lt;&gt;"",E1250&lt;&gt;""),N(E1250)&lt;=N(D1250)),"END BEFORE START; ",IF(N(M1250)&lt;=0,"NO HOURS; ",""))&amp;IF(AND(N(A1250)&gt;0,B1250&lt;&gt;"",COUNTIFS('Time Entries'!$A$2:$A$1500,A1250,'Time Entries'!$B$2:$B$1500,B1250,'Time Entries'!$C$2:$C$1500,C1250,'Time Entries'!$M$2:$M$1500,M1250)&gt;1),"POSSIBLE DUPLICATE; ","")&amp;IF(AND(N(A1250)&gt;0,B1250&lt;&gt;"",N('Settings'!$B$2)&gt;0,SUMIFS('Time Entries'!$M$2:$M$1500,'Time Entries'!$A$2:$A$1500,A1250,'Time Entries'!$B$2:$B$1500,B1250)&gt;N('Settings'!$B$2)),"LONG DAY; ","")&amp;IF(AND(N(A1250)&gt;0,N(J1250)&gt;0,N(J1250)-N(A1250)&gt;N('Settings'!$B$4)),"ENTERED LATE; ","")&amp;IF(AND(N(A1250)&gt;0,K1250="",TODAY()-N(A1250)&gt;=N('Settings'!$B$5)),"NOT APPROVED; ",""))-2)))</f>
        <v/>
      </c>
    </row>
    <row r="1251">
      <c r="A1251" s="6" t="n"/>
      <c r="D1251" s="7" t="n"/>
      <c r="E1251" s="7" t="n"/>
      <c r="J1251" s="6" t="n"/>
      <c r="L1251" s="8" t="n"/>
      <c r="M1251" s="9">
        <f>IF(NOT(OR(A1251&lt;&gt;"",B1251&lt;&gt;"",C1251&lt;&gt;"")),"",IF(N(G1251)&gt;0,N(G1251),IF(AND(AND(D1251&lt;&gt;"",E1251&lt;&gt;""),N(E1251)&gt;N(D1251)),ROUND((N(E1251)-N(D1251))*24-N(F1251)/60,2),"")))</f>
        <v/>
      </c>
      <c r="N1251" s="6">
        <f>IF(N(A1251)=0,"",A1251-WEEKDAY(A1251,3))</f>
        <v/>
      </c>
      <c r="O1251" s="8">
        <f>IF(NOT(OR(A1251&lt;&gt;"",B1251&lt;&gt;"",C1251&lt;&gt;"")),"",IF(IF(N(A1251)=0,"NO DATE; ",IF(A1251&gt;TODAY(),"FUTURE DATE; ",""))&amp;IF(B1251="","NO WORKER; ",IF(COUNTIF('Workers'!$A$2:$A$61,B1251)=0,"WORKER NOT ON WORKERS SHEET; ",""))&amp;IF(C1251="","NO JOB; ",IF(COUNTIF('Jobs'!$A$2:$A$61,C1251)=0,"JOB NOT ON JOBS SHEET; ",""))&amp;IF(AND(N(G1251)=0,AND(D1251&lt;&gt;"",E1251&lt;&gt;""),N(E1251)&lt;=N(D1251)),"END BEFORE START; ",IF(N(M1251)&lt;=0,"NO HOURS; ",""))&amp;IF(AND(N(A1251)&gt;0,B1251&lt;&gt;"",COUNTIFS('Time Entries'!$A$2:$A$1500,A1251,'Time Entries'!$B$2:$B$1500,B1251,'Time Entries'!$C$2:$C$1500,C1251,'Time Entries'!$M$2:$M$1500,M1251)&gt;1),"POSSIBLE DUPLICATE; ","")&amp;IF(AND(N(A1251)&gt;0,B1251&lt;&gt;"",N('Settings'!$B$2)&gt;0,SUMIFS('Time Entries'!$M$2:$M$1500,'Time Entries'!$A$2:$A$1500,A1251,'Time Entries'!$B$2:$B$1500,B1251)&gt;N('Settings'!$B$2)),"LONG DAY; ","")&amp;IF(AND(N(A1251)&gt;0,N(J1251)&gt;0,N(J1251)-N(A1251)&gt;N('Settings'!$B$4)),"ENTERED LATE; ","")&amp;IF(AND(N(A1251)&gt;0,K1251="",TODAY()-N(A1251)&gt;=N('Settings'!$B$5)),"NOT APPROVED; ","")="","",LEFT(IF(N(A1251)=0,"NO DATE; ",IF(A1251&gt;TODAY(),"FUTURE DATE; ",""))&amp;IF(B1251="","NO WORKER; ",IF(COUNTIF('Workers'!$A$2:$A$61,B1251)=0,"WORKER NOT ON WORKERS SHEET; ",""))&amp;IF(C1251="","NO JOB; ",IF(COUNTIF('Jobs'!$A$2:$A$61,C1251)=0,"JOB NOT ON JOBS SHEET; ",""))&amp;IF(AND(N(G1251)=0,AND(D1251&lt;&gt;"",E1251&lt;&gt;""),N(E1251)&lt;=N(D1251)),"END BEFORE START; ",IF(N(M1251)&lt;=0,"NO HOURS; ",""))&amp;IF(AND(N(A1251)&gt;0,B1251&lt;&gt;"",COUNTIFS('Time Entries'!$A$2:$A$1500,A1251,'Time Entries'!$B$2:$B$1500,B1251,'Time Entries'!$C$2:$C$1500,C1251,'Time Entries'!$M$2:$M$1500,M1251)&gt;1),"POSSIBLE DUPLICATE; ","")&amp;IF(AND(N(A1251)&gt;0,B1251&lt;&gt;"",N('Settings'!$B$2)&gt;0,SUMIFS('Time Entries'!$M$2:$M$1500,'Time Entries'!$A$2:$A$1500,A1251,'Time Entries'!$B$2:$B$1500,B1251)&gt;N('Settings'!$B$2)),"LONG DAY; ","")&amp;IF(AND(N(A1251)&gt;0,N(J1251)&gt;0,N(J1251)-N(A1251)&gt;N('Settings'!$B$4)),"ENTERED LATE; ","")&amp;IF(AND(N(A1251)&gt;0,K1251="",TODAY()-N(A1251)&gt;=N('Settings'!$B$5)),"NOT APPROVED; ",""),LEN(IF(N(A1251)=0,"NO DATE; ",IF(A1251&gt;TODAY(),"FUTURE DATE; ",""))&amp;IF(B1251="","NO WORKER; ",IF(COUNTIF('Workers'!$A$2:$A$61,B1251)=0,"WORKER NOT ON WORKERS SHEET; ",""))&amp;IF(C1251="","NO JOB; ",IF(COUNTIF('Jobs'!$A$2:$A$61,C1251)=0,"JOB NOT ON JOBS SHEET; ",""))&amp;IF(AND(N(G1251)=0,AND(D1251&lt;&gt;"",E1251&lt;&gt;""),N(E1251)&lt;=N(D1251)),"END BEFORE START; ",IF(N(M1251)&lt;=0,"NO HOURS; ",""))&amp;IF(AND(N(A1251)&gt;0,B1251&lt;&gt;"",COUNTIFS('Time Entries'!$A$2:$A$1500,A1251,'Time Entries'!$B$2:$B$1500,B1251,'Time Entries'!$C$2:$C$1500,C1251,'Time Entries'!$M$2:$M$1500,M1251)&gt;1),"POSSIBLE DUPLICATE; ","")&amp;IF(AND(N(A1251)&gt;0,B1251&lt;&gt;"",N('Settings'!$B$2)&gt;0,SUMIFS('Time Entries'!$M$2:$M$1500,'Time Entries'!$A$2:$A$1500,A1251,'Time Entries'!$B$2:$B$1500,B1251)&gt;N('Settings'!$B$2)),"LONG DAY; ","")&amp;IF(AND(N(A1251)&gt;0,N(J1251)&gt;0,N(J1251)-N(A1251)&gt;N('Settings'!$B$4)),"ENTERED LATE; ","")&amp;IF(AND(N(A1251)&gt;0,K1251="",TODAY()-N(A1251)&gt;=N('Settings'!$B$5)),"NOT APPROVED; ",""))-2)))</f>
        <v/>
      </c>
    </row>
    <row r="1252">
      <c r="A1252" s="6" t="n"/>
      <c r="D1252" s="7" t="n"/>
      <c r="E1252" s="7" t="n"/>
      <c r="J1252" s="6" t="n"/>
      <c r="L1252" s="8" t="n"/>
      <c r="M1252" s="9">
        <f>IF(NOT(OR(A1252&lt;&gt;"",B1252&lt;&gt;"",C1252&lt;&gt;"")),"",IF(N(G1252)&gt;0,N(G1252),IF(AND(AND(D1252&lt;&gt;"",E1252&lt;&gt;""),N(E1252)&gt;N(D1252)),ROUND((N(E1252)-N(D1252))*24-N(F1252)/60,2),"")))</f>
        <v/>
      </c>
      <c r="N1252" s="6">
        <f>IF(N(A1252)=0,"",A1252-WEEKDAY(A1252,3))</f>
        <v/>
      </c>
      <c r="O1252" s="8">
        <f>IF(NOT(OR(A1252&lt;&gt;"",B1252&lt;&gt;"",C1252&lt;&gt;"")),"",IF(IF(N(A1252)=0,"NO DATE; ",IF(A1252&gt;TODAY(),"FUTURE DATE; ",""))&amp;IF(B1252="","NO WORKER; ",IF(COUNTIF('Workers'!$A$2:$A$61,B1252)=0,"WORKER NOT ON WORKERS SHEET; ",""))&amp;IF(C1252="","NO JOB; ",IF(COUNTIF('Jobs'!$A$2:$A$61,C1252)=0,"JOB NOT ON JOBS SHEET; ",""))&amp;IF(AND(N(G1252)=0,AND(D1252&lt;&gt;"",E1252&lt;&gt;""),N(E1252)&lt;=N(D1252)),"END BEFORE START; ",IF(N(M1252)&lt;=0,"NO HOURS; ",""))&amp;IF(AND(N(A1252)&gt;0,B1252&lt;&gt;"",COUNTIFS('Time Entries'!$A$2:$A$1500,A1252,'Time Entries'!$B$2:$B$1500,B1252,'Time Entries'!$C$2:$C$1500,C1252,'Time Entries'!$M$2:$M$1500,M1252)&gt;1),"POSSIBLE DUPLICATE; ","")&amp;IF(AND(N(A1252)&gt;0,B1252&lt;&gt;"",N('Settings'!$B$2)&gt;0,SUMIFS('Time Entries'!$M$2:$M$1500,'Time Entries'!$A$2:$A$1500,A1252,'Time Entries'!$B$2:$B$1500,B1252)&gt;N('Settings'!$B$2)),"LONG DAY; ","")&amp;IF(AND(N(A1252)&gt;0,N(J1252)&gt;0,N(J1252)-N(A1252)&gt;N('Settings'!$B$4)),"ENTERED LATE; ","")&amp;IF(AND(N(A1252)&gt;0,K1252="",TODAY()-N(A1252)&gt;=N('Settings'!$B$5)),"NOT APPROVED; ","")="","",LEFT(IF(N(A1252)=0,"NO DATE; ",IF(A1252&gt;TODAY(),"FUTURE DATE; ",""))&amp;IF(B1252="","NO WORKER; ",IF(COUNTIF('Workers'!$A$2:$A$61,B1252)=0,"WORKER NOT ON WORKERS SHEET; ",""))&amp;IF(C1252="","NO JOB; ",IF(COUNTIF('Jobs'!$A$2:$A$61,C1252)=0,"JOB NOT ON JOBS SHEET; ",""))&amp;IF(AND(N(G1252)=0,AND(D1252&lt;&gt;"",E1252&lt;&gt;""),N(E1252)&lt;=N(D1252)),"END BEFORE START; ",IF(N(M1252)&lt;=0,"NO HOURS; ",""))&amp;IF(AND(N(A1252)&gt;0,B1252&lt;&gt;"",COUNTIFS('Time Entries'!$A$2:$A$1500,A1252,'Time Entries'!$B$2:$B$1500,B1252,'Time Entries'!$C$2:$C$1500,C1252,'Time Entries'!$M$2:$M$1500,M1252)&gt;1),"POSSIBLE DUPLICATE; ","")&amp;IF(AND(N(A1252)&gt;0,B1252&lt;&gt;"",N('Settings'!$B$2)&gt;0,SUMIFS('Time Entries'!$M$2:$M$1500,'Time Entries'!$A$2:$A$1500,A1252,'Time Entries'!$B$2:$B$1500,B1252)&gt;N('Settings'!$B$2)),"LONG DAY; ","")&amp;IF(AND(N(A1252)&gt;0,N(J1252)&gt;0,N(J1252)-N(A1252)&gt;N('Settings'!$B$4)),"ENTERED LATE; ","")&amp;IF(AND(N(A1252)&gt;0,K1252="",TODAY()-N(A1252)&gt;=N('Settings'!$B$5)),"NOT APPROVED; ",""),LEN(IF(N(A1252)=0,"NO DATE; ",IF(A1252&gt;TODAY(),"FUTURE DATE; ",""))&amp;IF(B1252="","NO WORKER; ",IF(COUNTIF('Workers'!$A$2:$A$61,B1252)=0,"WORKER NOT ON WORKERS SHEET; ",""))&amp;IF(C1252="","NO JOB; ",IF(COUNTIF('Jobs'!$A$2:$A$61,C1252)=0,"JOB NOT ON JOBS SHEET; ",""))&amp;IF(AND(N(G1252)=0,AND(D1252&lt;&gt;"",E1252&lt;&gt;""),N(E1252)&lt;=N(D1252)),"END BEFORE START; ",IF(N(M1252)&lt;=0,"NO HOURS; ",""))&amp;IF(AND(N(A1252)&gt;0,B1252&lt;&gt;"",COUNTIFS('Time Entries'!$A$2:$A$1500,A1252,'Time Entries'!$B$2:$B$1500,B1252,'Time Entries'!$C$2:$C$1500,C1252,'Time Entries'!$M$2:$M$1500,M1252)&gt;1),"POSSIBLE DUPLICATE; ","")&amp;IF(AND(N(A1252)&gt;0,B1252&lt;&gt;"",N('Settings'!$B$2)&gt;0,SUMIFS('Time Entries'!$M$2:$M$1500,'Time Entries'!$A$2:$A$1500,A1252,'Time Entries'!$B$2:$B$1500,B1252)&gt;N('Settings'!$B$2)),"LONG DAY; ","")&amp;IF(AND(N(A1252)&gt;0,N(J1252)&gt;0,N(J1252)-N(A1252)&gt;N('Settings'!$B$4)),"ENTERED LATE; ","")&amp;IF(AND(N(A1252)&gt;0,K1252="",TODAY()-N(A1252)&gt;=N('Settings'!$B$5)),"NOT APPROVED; ",""))-2)))</f>
        <v/>
      </c>
    </row>
    <row r="1253">
      <c r="A1253" s="6" t="n"/>
      <c r="D1253" s="7" t="n"/>
      <c r="E1253" s="7" t="n"/>
      <c r="J1253" s="6" t="n"/>
      <c r="L1253" s="8" t="n"/>
      <c r="M1253" s="9">
        <f>IF(NOT(OR(A1253&lt;&gt;"",B1253&lt;&gt;"",C1253&lt;&gt;"")),"",IF(N(G1253)&gt;0,N(G1253),IF(AND(AND(D1253&lt;&gt;"",E1253&lt;&gt;""),N(E1253)&gt;N(D1253)),ROUND((N(E1253)-N(D1253))*24-N(F1253)/60,2),"")))</f>
        <v/>
      </c>
      <c r="N1253" s="6">
        <f>IF(N(A1253)=0,"",A1253-WEEKDAY(A1253,3))</f>
        <v/>
      </c>
      <c r="O1253" s="8">
        <f>IF(NOT(OR(A1253&lt;&gt;"",B1253&lt;&gt;"",C1253&lt;&gt;"")),"",IF(IF(N(A1253)=0,"NO DATE; ",IF(A1253&gt;TODAY(),"FUTURE DATE; ",""))&amp;IF(B1253="","NO WORKER; ",IF(COUNTIF('Workers'!$A$2:$A$61,B1253)=0,"WORKER NOT ON WORKERS SHEET; ",""))&amp;IF(C1253="","NO JOB; ",IF(COUNTIF('Jobs'!$A$2:$A$61,C1253)=0,"JOB NOT ON JOBS SHEET; ",""))&amp;IF(AND(N(G1253)=0,AND(D1253&lt;&gt;"",E1253&lt;&gt;""),N(E1253)&lt;=N(D1253)),"END BEFORE START; ",IF(N(M1253)&lt;=0,"NO HOURS; ",""))&amp;IF(AND(N(A1253)&gt;0,B1253&lt;&gt;"",COUNTIFS('Time Entries'!$A$2:$A$1500,A1253,'Time Entries'!$B$2:$B$1500,B1253,'Time Entries'!$C$2:$C$1500,C1253,'Time Entries'!$M$2:$M$1500,M1253)&gt;1),"POSSIBLE DUPLICATE; ","")&amp;IF(AND(N(A1253)&gt;0,B1253&lt;&gt;"",N('Settings'!$B$2)&gt;0,SUMIFS('Time Entries'!$M$2:$M$1500,'Time Entries'!$A$2:$A$1500,A1253,'Time Entries'!$B$2:$B$1500,B1253)&gt;N('Settings'!$B$2)),"LONG DAY; ","")&amp;IF(AND(N(A1253)&gt;0,N(J1253)&gt;0,N(J1253)-N(A1253)&gt;N('Settings'!$B$4)),"ENTERED LATE; ","")&amp;IF(AND(N(A1253)&gt;0,K1253="",TODAY()-N(A1253)&gt;=N('Settings'!$B$5)),"NOT APPROVED; ","")="","",LEFT(IF(N(A1253)=0,"NO DATE; ",IF(A1253&gt;TODAY(),"FUTURE DATE; ",""))&amp;IF(B1253="","NO WORKER; ",IF(COUNTIF('Workers'!$A$2:$A$61,B1253)=0,"WORKER NOT ON WORKERS SHEET; ",""))&amp;IF(C1253="","NO JOB; ",IF(COUNTIF('Jobs'!$A$2:$A$61,C1253)=0,"JOB NOT ON JOBS SHEET; ",""))&amp;IF(AND(N(G1253)=0,AND(D1253&lt;&gt;"",E1253&lt;&gt;""),N(E1253)&lt;=N(D1253)),"END BEFORE START; ",IF(N(M1253)&lt;=0,"NO HOURS; ",""))&amp;IF(AND(N(A1253)&gt;0,B1253&lt;&gt;"",COUNTIFS('Time Entries'!$A$2:$A$1500,A1253,'Time Entries'!$B$2:$B$1500,B1253,'Time Entries'!$C$2:$C$1500,C1253,'Time Entries'!$M$2:$M$1500,M1253)&gt;1),"POSSIBLE DUPLICATE; ","")&amp;IF(AND(N(A1253)&gt;0,B1253&lt;&gt;"",N('Settings'!$B$2)&gt;0,SUMIFS('Time Entries'!$M$2:$M$1500,'Time Entries'!$A$2:$A$1500,A1253,'Time Entries'!$B$2:$B$1500,B1253)&gt;N('Settings'!$B$2)),"LONG DAY; ","")&amp;IF(AND(N(A1253)&gt;0,N(J1253)&gt;0,N(J1253)-N(A1253)&gt;N('Settings'!$B$4)),"ENTERED LATE; ","")&amp;IF(AND(N(A1253)&gt;0,K1253="",TODAY()-N(A1253)&gt;=N('Settings'!$B$5)),"NOT APPROVED; ",""),LEN(IF(N(A1253)=0,"NO DATE; ",IF(A1253&gt;TODAY(),"FUTURE DATE; ",""))&amp;IF(B1253="","NO WORKER; ",IF(COUNTIF('Workers'!$A$2:$A$61,B1253)=0,"WORKER NOT ON WORKERS SHEET; ",""))&amp;IF(C1253="","NO JOB; ",IF(COUNTIF('Jobs'!$A$2:$A$61,C1253)=0,"JOB NOT ON JOBS SHEET; ",""))&amp;IF(AND(N(G1253)=0,AND(D1253&lt;&gt;"",E1253&lt;&gt;""),N(E1253)&lt;=N(D1253)),"END BEFORE START; ",IF(N(M1253)&lt;=0,"NO HOURS; ",""))&amp;IF(AND(N(A1253)&gt;0,B1253&lt;&gt;"",COUNTIFS('Time Entries'!$A$2:$A$1500,A1253,'Time Entries'!$B$2:$B$1500,B1253,'Time Entries'!$C$2:$C$1500,C1253,'Time Entries'!$M$2:$M$1500,M1253)&gt;1),"POSSIBLE DUPLICATE; ","")&amp;IF(AND(N(A1253)&gt;0,B1253&lt;&gt;"",N('Settings'!$B$2)&gt;0,SUMIFS('Time Entries'!$M$2:$M$1500,'Time Entries'!$A$2:$A$1500,A1253,'Time Entries'!$B$2:$B$1500,B1253)&gt;N('Settings'!$B$2)),"LONG DAY; ","")&amp;IF(AND(N(A1253)&gt;0,N(J1253)&gt;0,N(J1253)-N(A1253)&gt;N('Settings'!$B$4)),"ENTERED LATE; ","")&amp;IF(AND(N(A1253)&gt;0,K1253="",TODAY()-N(A1253)&gt;=N('Settings'!$B$5)),"NOT APPROVED; ",""))-2)))</f>
        <v/>
      </c>
    </row>
    <row r="1254">
      <c r="A1254" s="6" t="n"/>
      <c r="D1254" s="7" t="n"/>
      <c r="E1254" s="7" t="n"/>
      <c r="J1254" s="6" t="n"/>
      <c r="L1254" s="8" t="n"/>
      <c r="M1254" s="9">
        <f>IF(NOT(OR(A1254&lt;&gt;"",B1254&lt;&gt;"",C1254&lt;&gt;"")),"",IF(N(G1254)&gt;0,N(G1254),IF(AND(AND(D1254&lt;&gt;"",E1254&lt;&gt;""),N(E1254)&gt;N(D1254)),ROUND((N(E1254)-N(D1254))*24-N(F1254)/60,2),"")))</f>
        <v/>
      </c>
      <c r="N1254" s="6">
        <f>IF(N(A1254)=0,"",A1254-WEEKDAY(A1254,3))</f>
        <v/>
      </c>
      <c r="O1254" s="8">
        <f>IF(NOT(OR(A1254&lt;&gt;"",B1254&lt;&gt;"",C1254&lt;&gt;"")),"",IF(IF(N(A1254)=0,"NO DATE; ",IF(A1254&gt;TODAY(),"FUTURE DATE; ",""))&amp;IF(B1254="","NO WORKER; ",IF(COUNTIF('Workers'!$A$2:$A$61,B1254)=0,"WORKER NOT ON WORKERS SHEET; ",""))&amp;IF(C1254="","NO JOB; ",IF(COUNTIF('Jobs'!$A$2:$A$61,C1254)=0,"JOB NOT ON JOBS SHEET; ",""))&amp;IF(AND(N(G1254)=0,AND(D1254&lt;&gt;"",E1254&lt;&gt;""),N(E1254)&lt;=N(D1254)),"END BEFORE START; ",IF(N(M1254)&lt;=0,"NO HOURS; ",""))&amp;IF(AND(N(A1254)&gt;0,B1254&lt;&gt;"",COUNTIFS('Time Entries'!$A$2:$A$1500,A1254,'Time Entries'!$B$2:$B$1500,B1254,'Time Entries'!$C$2:$C$1500,C1254,'Time Entries'!$M$2:$M$1500,M1254)&gt;1),"POSSIBLE DUPLICATE; ","")&amp;IF(AND(N(A1254)&gt;0,B1254&lt;&gt;"",N('Settings'!$B$2)&gt;0,SUMIFS('Time Entries'!$M$2:$M$1500,'Time Entries'!$A$2:$A$1500,A1254,'Time Entries'!$B$2:$B$1500,B1254)&gt;N('Settings'!$B$2)),"LONG DAY; ","")&amp;IF(AND(N(A1254)&gt;0,N(J1254)&gt;0,N(J1254)-N(A1254)&gt;N('Settings'!$B$4)),"ENTERED LATE; ","")&amp;IF(AND(N(A1254)&gt;0,K1254="",TODAY()-N(A1254)&gt;=N('Settings'!$B$5)),"NOT APPROVED; ","")="","",LEFT(IF(N(A1254)=0,"NO DATE; ",IF(A1254&gt;TODAY(),"FUTURE DATE; ",""))&amp;IF(B1254="","NO WORKER; ",IF(COUNTIF('Workers'!$A$2:$A$61,B1254)=0,"WORKER NOT ON WORKERS SHEET; ",""))&amp;IF(C1254="","NO JOB; ",IF(COUNTIF('Jobs'!$A$2:$A$61,C1254)=0,"JOB NOT ON JOBS SHEET; ",""))&amp;IF(AND(N(G1254)=0,AND(D1254&lt;&gt;"",E1254&lt;&gt;""),N(E1254)&lt;=N(D1254)),"END BEFORE START; ",IF(N(M1254)&lt;=0,"NO HOURS; ",""))&amp;IF(AND(N(A1254)&gt;0,B1254&lt;&gt;"",COUNTIFS('Time Entries'!$A$2:$A$1500,A1254,'Time Entries'!$B$2:$B$1500,B1254,'Time Entries'!$C$2:$C$1500,C1254,'Time Entries'!$M$2:$M$1500,M1254)&gt;1),"POSSIBLE DUPLICATE; ","")&amp;IF(AND(N(A1254)&gt;0,B1254&lt;&gt;"",N('Settings'!$B$2)&gt;0,SUMIFS('Time Entries'!$M$2:$M$1500,'Time Entries'!$A$2:$A$1500,A1254,'Time Entries'!$B$2:$B$1500,B1254)&gt;N('Settings'!$B$2)),"LONG DAY; ","")&amp;IF(AND(N(A1254)&gt;0,N(J1254)&gt;0,N(J1254)-N(A1254)&gt;N('Settings'!$B$4)),"ENTERED LATE; ","")&amp;IF(AND(N(A1254)&gt;0,K1254="",TODAY()-N(A1254)&gt;=N('Settings'!$B$5)),"NOT APPROVED; ",""),LEN(IF(N(A1254)=0,"NO DATE; ",IF(A1254&gt;TODAY(),"FUTURE DATE; ",""))&amp;IF(B1254="","NO WORKER; ",IF(COUNTIF('Workers'!$A$2:$A$61,B1254)=0,"WORKER NOT ON WORKERS SHEET; ",""))&amp;IF(C1254="","NO JOB; ",IF(COUNTIF('Jobs'!$A$2:$A$61,C1254)=0,"JOB NOT ON JOBS SHEET; ",""))&amp;IF(AND(N(G1254)=0,AND(D1254&lt;&gt;"",E1254&lt;&gt;""),N(E1254)&lt;=N(D1254)),"END BEFORE START; ",IF(N(M1254)&lt;=0,"NO HOURS; ",""))&amp;IF(AND(N(A1254)&gt;0,B1254&lt;&gt;"",COUNTIFS('Time Entries'!$A$2:$A$1500,A1254,'Time Entries'!$B$2:$B$1500,B1254,'Time Entries'!$C$2:$C$1500,C1254,'Time Entries'!$M$2:$M$1500,M1254)&gt;1),"POSSIBLE DUPLICATE; ","")&amp;IF(AND(N(A1254)&gt;0,B1254&lt;&gt;"",N('Settings'!$B$2)&gt;0,SUMIFS('Time Entries'!$M$2:$M$1500,'Time Entries'!$A$2:$A$1500,A1254,'Time Entries'!$B$2:$B$1500,B1254)&gt;N('Settings'!$B$2)),"LONG DAY; ","")&amp;IF(AND(N(A1254)&gt;0,N(J1254)&gt;0,N(J1254)-N(A1254)&gt;N('Settings'!$B$4)),"ENTERED LATE; ","")&amp;IF(AND(N(A1254)&gt;0,K1254="",TODAY()-N(A1254)&gt;=N('Settings'!$B$5)),"NOT APPROVED; ",""))-2)))</f>
        <v/>
      </c>
    </row>
    <row r="1255">
      <c r="A1255" s="6" t="n"/>
      <c r="D1255" s="7" t="n"/>
      <c r="E1255" s="7" t="n"/>
      <c r="J1255" s="6" t="n"/>
      <c r="L1255" s="8" t="n"/>
      <c r="M1255" s="9">
        <f>IF(NOT(OR(A1255&lt;&gt;"",B1255&lt;&gt;"",C1255&lt;&gt;"")),"",IF(N(G1255)&gt;0,N(G1255),IF(AND(AND(D1255&lt;&gt;"",E1255&lt;&gt;""),N(E1255)&gt;N(D1255)),ROUND((N(E1255)-N(D1255))*24-N(F1255)/60,2),"")))</f>
        <v/>
      </c>
      <c r="N1255" s="6">
        <f>IF(N(A1255)=0,"",A1255-WEEKDAY(A1255,3))</f>
        <v/>
      </c>
      <c r="O1255" s="8">
        <f>IF(NOT(OR(A1255&lt;&gt;"",B1255&lt;&gt;"",C1255&lt;&gt;"")),"",IF(IF(N(A1255)=0,"NO DATE; ",IF(A1255&gt;TODAY(),"FUTURE DATE; ",""))&amp;IF(B1255="","NO WORKER; ",IF(COUNTIF('Workers'!$A$2:$A$61,B1255)=0,"WORKER NOT ON WORKERS SHEET; ",""))&amp;IF(C1255="","NO JOB; ",IF(COUNTIF('Jobs'!$A$2:$A$61,C1255)=0,"JOB NOT ON JOBS SHEET; ",""))&amp;IF(AND(N(G1255)=0,AND(D1255&lt;&gt;"",E1255&lt;&gt;""),N(E1255)&lt;=N(D1255)),"END BEFORE START; ",IF(N(M1255)&lt;=0,"NO HOURS; ",""))&amp;IF(AND(N(A1255)&gt;0,B1255&lt;&gt;"",COUNTIFS('Time Entries'!$A$2:$A$1500,A1255,'Time Entries'!$B$2:$B$1500,B1255,'Time Entries'!$C$2:$C$1500,C1255,'Time Entries'!$M$2:$M$1500,M1255)&gt;1),"POSSIBLE DUPLICATE; ","")&amp;IF(AND(N(A1255)&gt;0,B1255&lt;&gt;"",N('Settings'!$B$2)&gt;0,SUMIFS('Time Entries'!$M$2:$M$1500,'Time Entries'!$A$2:$A$1500,A1255,'Time Entries'!$B$2:$B$1500,B1255)&gt;N('Settings'!$B$2)),"LONG DAY; ","")&amp;IF(AND(N(A1255)&gt;0,N(J1255)&gt;0,N(J1255)-N(A1255)&gt;N('Settings'!$B$4)),"ENTERED LATE; ","")&amp;IF(AND(N(A1255)&gt;0,K1255="",TODAY()-N(A1255)&gt;=N('Settings'!$B$5)),"NOT APPROVED; ","")="","",LEFT(IF(N(A1255)=0,"NO DATE; ",IF(A1255&gt;TODAY(),"FUTURE DATE; ",""))&amp;IF(B1255="","NO WORKER; ",IF(COUNTIF('Workers'!$A$2:$A$61,B1255)=0,"WORKER NOT ON WORKERS SHEET; ",""))&amp;IF(C1255="","NO JOB; ",IF(COUNTIF('Jobs'!$A$2:$A$61,C1255)=0,"JOB NOT ON JOBS SHEET; ",""))&amp;IF(AND(N(G1255)=0,AND(D1255&lt;&gt;"",E1255&lt;&gt;""),N(E1255)&lt;=N(D1255)),"END BEFORE START; ",IF(N(M1255)&lt;=0,"NO HOURS; ",""))&amp;IF(AND(N(A1255)&gt;0,B1255&lt;&gt;"",COUNTIFS('Time Entries'!$A$2:$A$1500,A1255,'Time Entries'!$B$2:$B$1500,B1255,'Time Entries'!$C$2:$C$1500,C1255,'Time Entries'!$M$2:$M$1500,M1255)&gt;1),"POSSIBLE DUPLICATE; ","")&amp;IF(AND(N(A1255)&gt;0,B1255&lt;&gt;"",N('Settings'!$B$2)&gt;0,SUMIFS('Time Entries'!$M$2:$M$1500,'Time Entries'!$A$2:$A$1500,A1255,'Time Entries'!$B$2:$B$1500,B1255)&gt;N('Settings'!$B$2)),"LONG DAY; ","")&amp;IF(AND(N(A1255)&gt;0,N(J1255)&gt;0,N(J1255)-N(A1255)&gt;N('Settings'!$B$4)),"ENTERED LATE; ","")&amp;IF(AND(N(A1255)&gt;0,K1255="",TODAY()-N(A1255)&gt;=N('Settings'!$B$5)),"NOT APPROVED; ",""),LEN(IF(N(A1255)=0,"NO DATE; ",IF(A1255&gt;TODAY(),"FUTURE DATE; ",""))&amp;IF(B1255="","NO WORKER; ",IF(COUNTIF('Workers'!$A$2:$A$61,B1255)=0,"WORKER NOT ON WORKERS SHEET; ",""))&amp;IF(C1255="","NO JOB; ",IF(COUNTIF('Jobs'!$A$2:$A$61,C1255)=0,"JOB NOT ON JOBS SHEET; ",""))&amp;IF(AND(N(G1255)=0,AND(D1255&lt;&gt;"",E1255&lt;&gt;""),N(E1255)&lt;=N(D1255)),"END BEFORE START; ",IF(N(M1255)&lt;=0,"NO HOURS; ",""))&amp;IF(AND(N(A1255)&gt;0,B1255&lt;&gt;"",COUNTIFS('Time Entries'!$A$2:$A$1500,A1255,'Time Entries'!$B$2:$B$1500,B1255,'Time Entries'!$C$2:$C$1500,C1255,'Time Entries'!$M$2:$M$1500,M1255)&gt;1),"POSSIBLE DUPLICATE; ","")&amp;IF(AND(N(A1255)&gt;0,B1255&lt;&gt;"",N('Settings'!$B$2)&gt;0,SUMIFS('Time Entries'!$M$2:$M$1500,'Time Entries'!$A$2:$A$1500,A1255,'Time Entries'!$B$2:$B$1500,B1255)&gt;N('Settings'!$B$2)),"LONG DAY; ","")&amp;IF(AND(N(A1255)&gt;0,N(J1255)&gt;0,N(J1255)-N(A1255)&gt;N('Settings'!$B$4)),"ENTERED LATE; ","")&amp;IF(AND(N(A1255)&gt;0,K1255="",TODAY()-N(A1255)&gt;=N('Settings'!$B$5)),"NOT APPROVED; ",""))-2)))</f>
        <v/>
      </c>
    </row>
    <row r="1256">
      <c r="A1256" s="6" t="n"/>
      <c r="D1256" s="7" t="n"/>
      <c r="E1256" s="7" t="n"/>
      <c r="J1256" s="6" t="n"/>
      <c r="L1256" s="8" t="n"/>
      <c r="M1256" s="9">
        <f>IF(NOT(OR(A1256&lt;&gt;"",B1256&lt;&gt;"",C1256&lt;&gt;"")),"",IF(N(G1256)&gt;0,N(G1256),IF(AND(AND(D1256&lt;&gt;"",E1256&lt;&gt;""),N(E1256)&gt;N(D1256)),ROUND((N(E1256)-N(D1256))*24-N(F1256)/60,2),"")))</f>
        <v/>
      </c>
      <c r="N1256" s="6">
        <f>IF(N(A1256)=0,"",A1256-WEEKDAY(A1256,3))</f>
        <v/>
      </c>
      <c r="O1256" s="8">
        <f>IF(NOT(OR(A1256&lt;&gt;"",B1256&lt;&gt;"",C1256&lt;&gt;"")),"",IF(IF(N(A1256)=0,"NO DATE; ",IF(A1256&gt;TODAY(),"FUTURE DATE; ",""))&amp;IF(B1256="","NO WORKER; ",IF(COUNTIF('Workers'!$A$2:$A$61,B1256)=0,"WORKER NOT ON WORKERS SHEET; ",""))&amp;IF(C1256="","NO JOB; ",IF(COUNTIF('Jobs'!$A$2:$A$61,C1256)=0,"JOB NOT ON JOBS SHEET; ",""))&amp;IF(AND(N(G1256)=0,AND(D1256&lt;&gt;"",E1256&lt;&gt;""),N(E1256)&lt;=N(D1256)),"END BEFORE START; ",IF(N(M1256)&lt;=0,"NO HOURS; ",""))&amp;IF(AND(N(A1256)&gt;0,B1256&lt;&gt;"",COUNTIFS('Time Entries'!$A$2:$A$1500,A1256,'Time Entries'!$B$2:$B$1500,B1256,'Time Entries'!$C$2:$C$1500,C1256,'Time Entries'!$M$2:$M$1500,M1256)&gt;1),"POSSIBLE DUPLICATE; ","")&amp;IF(AND(N(A1256)&gt;0,B1256&lt;&gt;"",N('Settings'!$B$2)&gt;0,SUMIFS('Time Entries'!$M$2:$M$1500,'Time Entries'!$A$2:$A$1500,A1256,'Time Entries'!$B$2:$B$1500,B1256)&gt;N('Settings'!$B$2)),"LONG DAY; ","")&amp;IF(AND(N(A1256)&gt;0,N(J1256)&gt;0,N(J1256)-N(A1256)&gt;N('Settings'!$B$4)),"ENTERED LATE; ","")&amp;IF(AND(N(A1256)&gt;0,K1256="",TODAY()-N(A1256)&gt;=N('Settings'!$B$5)),"NOT APPROVED; ","")="","",LEFT(IF(N(A1256)=0,"NO DATE; ",IF(A1256&gt;TODAY(),"FUTURE DATE; ",""))&amp;IF(B1256="","NO WORKER; ",IF(COUNTIF('Workers'!$A$2:$A$61,B1256)=0,"WORKER NOT ON WORKERS SHEET; ",""))&amp;IF(C1256="","NO JOB; ",IF(COUNTIF('Jobs'!$A$2:$A$61,C1256)=0,"JOB NOT ON JOBS SHEET; ",""))&amp;IF(AND(N(G1256)=0,AND(D1256&lt;&gt;"",E1256&lt;&gt;""),N(E1256)&lt;=N(D1256)),"END BEFORE START; ",IF(N(M1256)&lt;=0,"NO HOURS; ",""))&amp;IF(AND(N(A1256)&gt;0,B1256&lt;&gt;"",COUNTIFS('Time Entries'!$A$2:$A$1500,A1256,'Time Entries'!$B$2:$B$1500,B1256,'Time Entries'!$C$2:$C$1500,C1256,'Time Entries'!$M$2:$M$1500,M1256)&gt;1),"POSSIBLE DUPLICATE; ","")&amp;IF(AND(N(A1256)&gt;0,B1256&lt;&gt;"",N('Settings'!$B$2)&gt;0,SUMIFS('Time Entries'!$M$2:$M$1500,'Time Entries'!$A$2:$A$1500,A1256,'Time Entries'!$B$2:$B$1500,B1256)&gt;N('Settings'!$B$2)),"LONG DAY; ","")&amp;IF(AND(N(A1256)&gt;0,N(J1256)&gt;0,N(J1256)-N(A1256)&gt;N('Settings'!$B$4)),"ENTERED LATE; ","")&amp;IF(AND(N(A1256)&gt;0,K1256="",TODAY()-N(A1256)&gt;=N('Settings'!$B$5)),"NOT APPROVED; ",""),LEN(IF(N(A1256)=0,"NO DATE; ",IF(A1256&gt;TODAY(),"FUTURE DATE; ",""))&amp;IF(B1256="","NO WORKER; ",IF(COUNTIF('Workers'!$A$2:$A$61,B1256)=0,"WORKER NOT ON WORKERS SHEET; ",""))&amp;IF(C1256="","NO JOB; ",IF(COUNTIF('Jobs'!$A$2:$A$61,C1256)=0,"JOB NOT ON JOBS SHEET; ",""))&amp;IF(AND(N(G1256)=0,AND(D1256&lt;&gt;"",E1256&lt;&gt;""),N(E1256)&lt;=N(D1256)),"END BEFORE START; ",IF(N(M1256)&lt;=0,"NO HOURS; ",""))&amp;IF(AND(N(A1256)&gt;0,B1256&lt;&gt;"",COUNTIFS('Time Entries'!$A$2:$A$1500,A1256,'Time Entries'!$B$2:$B$1500,B1256,'Time Entries'!$C$2:$C$1500,C1256,'Time Entries'!$M$2:$M$1500,M1256)&gt;1),"POSSIBLE DUPLICATE; ","")&amp;IF(AND(N(A1256)&gt;0,B1256&lt;&gt;"",N('Settings'!$B$2)&gt;0,SUMIFS('Time Entries'!$M$2:$M$1500,'Time Entries'!$A$2:$A$1500,A1256,'Time Entries'!$B$2:$B$1500,B1256)&gt;N('Settings'!$B$2)),"LONG DAY; ","")&amp;IF(AND(N(A1256)&gt;0,N(J1256)&gt;0,N(J1256)-N(A1256)&gt;N('Settings'!$B$4)),"ENTERED LATE; ","")&amp;IF(AND(N(A1256)&gt;0,K1256="",TODAY()-N(A1256)&gt;=N('Settings'!$B$5)),"NOT APPROVED; ",""))-2)))</f>
        <v/>
      </c>
    </row>
    <row r="1257">
      <c r="A1257" s="6" t="n"/>
      <c r="D1257" s="7" t="n"/>
      <c r="E1257" s="7" t="n"/>
      <c r="J1257" s="6" t="n"/>
      <c r="L1257" s="8" t="n"/>
      <c r="M1257" s="9">
        <f>IF(NOT(OR(A1257&lt;&gt;"",B1257&lt;&gt;"",C1257&lt;&gt;"")),"",IF(N(G1257)&gt;0,N(G1257),IF(AND(AND(D1257&lt;&gt;"",E1257&lt;&gt;""),N(E1257)&gt;N(D1257)),ROUND((N(E1257)-N(D1257))*24-N(F1257)/60,2),"")))</f>
        <v/>
      </c>
      <c r="N1257" s="6">
        <f>IF(N(A1257)=0,"",A1257-WEEKDAY(A1257,3))</f>
        <v/>
      </c>
      <c r="O1257" s="8">
        <f>IF(NOT(OR(A1257&lt;&gt;"",B1257&lt;&gt;"",C1257&lt;&gt;"")),"",IF(IF(N(A1257)=0,"NO DATE; ",IF(A1257&gt;TODAY(),"FUTURE DATE; ",""))&amp;IF(B1257="","NO WORKER; ",IF(COUNTIF('Workers'!$A$2:$A$61,B1257)=0,"WORKER NOT ON WORKERS SHEET; ",""))&amp;IF(C1257="","NO JOB; ",IF(COUNTIF('Jobs'!$A$2:$A$61,C1257)=0,"JOB NOT ON JOBS SHEET; ",""))&amp;IF(AND(N(G1257)=0,AND(D1257&lt;&gt;"",E1257&lt;&gt;""),N(E1257)&lt;=N(D1257)),"END BEFORE START; ",IF(N(M1257)&lt;=0,"NO HOURS; ",""))&amp;IF(AND(N(A1257)&gt;0,B1257&lt;&gt;"",COUNTIFS('Time Entries'!$A$2:$A$1500,A1257,'Time Entries'!$B$2:$B$1500,B1257,'Time Entries'!$C$2:$C$1500,C1257,'Time Entries'!$M$2:$M$1500,M1257)&gt;1),"POSSIBLE DUPLICATE; ","")&amp;IF(AND(N(A1257)&gt;0,B1257&lt;&gt;"",N('Settings'!$B$2)&gt;0,SUMIFS('Time Entries'!$M$2:$M$1500,'Time Entries'!$A$2:$A$1500,A1257,'Time Entries'!$B$2:$B$1500,B1257)&gt;N('Settings'!$B$2)),"LONG DAY; ","")&amp;IF(AND(N(A1257)&gt;0,N(J1257)&gt;0,N(J1257)-N(A1257)&gt;N('Settings'!$B$4)),"ENTERED LATE; ","")&amp;IF(AND(N(A1257)&gt;0,K1257="",TODAY()-N(A1257)&gt;=N('Settings'!$B$5)),"NOT APPROVED; ","")="","",LEFT(IF(N(A1257)=0,"NO DATE; ",IF(A1257&gt;TODAY(),"FUTURE DATE; ",""))&amp;IF(B1257="","NO WORKER; ",IF(COUNTIF('Workers'!$A$2:$A$61,B1257)=0,"WORKER NOT ON WORKERS SHEET; ",""))&amp;IF(C1257="","NO JOB; ",IF(COUNTIF('Jobs'!$A$2:$A$61,C1257)=0,"JOB NOT ON JOBS SHEET; ",""))&amp;IF(AND(N(G1257)=0,AND(D1257&lt;&gt;"",E1257&lt;&gt;""),N(E1257)&lt;=N(D1257)),"END BEFORE START; ",IF(N(M1257)&lt;=0,"NO HOURS; ",""))&amp;IF(AND(N(A1257)&gt;0,B1257&lt;&gt;"",COUNTIFS('Time Entries'!$A$2:$A$1500,A1257,'Time Entries'!$B$2:$B$1500,B1257,'Time Entries'!$C$2:$C$1500,C1257,'Time Entries'!$M$2:$M$1500,M1257)&gt;1),"POSSIBLE DUPLICATE; ","")&amp;IF(AND(N(A1257)&gt;0,B1257&lt;&gt;"",N('Settings'!$B$2)&gt;0,SUMIFS('Time Entries'!$M$2:$M$1500,'Time Entries'!$A$2:$A$1500,A1257,'Time Entries'!$B$2:$B$1500,B1257)&gt;N('Settings'!$B$2)),"LONG DAY; ","")&amp;IF(AND(N(A1257)&gt;0,N(J1257)&gt;0,N(J1257)-N(A1257)&gt;N('Settings'!$B$4)),"ENTERED LATE; ","")&amp;IF(AND(N(A1257)&gt;0,K1257="",TODAY()-N(A1257)&gt;=N('Settings'!$B$5)),"NOT APPROVED; ",""),LEN(IF(N(A1257)=0,"NO DATE; ",IF(A1257&gt;TODAY(),"FUTURE DATE; ",""))&amp;IF(B1257="","NO WORKER; ",IF(COUNTIF('Workers'!$A$2:$A$61,B1257)=0,"WORKER NOT ON WORKERS SHEET; ",""))&amp;IF(C1257="","NO JOB; ",IF(COUNTIF('Jobs'!$A$2:$A$61,C1257)=0,"JOB NOT ON JOBS SHEET; ",""))&amp;IF(AND(N(G1257)=0,AND(D1257&lt;&gt;"",E1257&lt;&gt;""),N(E1257)&lt;=N(D1257)),"END BEFORE START; ",IF(N(M1257)&lt;=0,"NO HOURS; ",""))&amp;IF(AND(N(A1257)&gt;0,B1257&lt;&gt;"",COUNTIFS('Time Entries'!$A$2:$A$1500,A1257,'Time Entries'!$B$2:$B$1500,B1257,'Time Entries'!$C$2:$C$1500,C1257,'Time Entries'!$M$2:$M$1500,M1257)&gt;1),"POSSIBLE DUPLICATE; ","")&amp;IF(AND(N(A1257)&gt;0,B1257&lt;&gt;"",N('Settings'!$B$2)&gt;0,SUMIFS('Time Entries'!$M$2:$M$1500,'Time Entries'!$A$2:$A$1500,A1257,'Time Entries'!$B$2:$B$1500,B1257)&gt;N('Settings'!$B$2)),"LONG DAY; ","")&amp;IF(AND(N(A1257)&gt;0,N(J1257)&gt;0,N(J1257)-N(A1257)&gt;N('Settings'!$B$4)),"ENTERED LATE; ","")&amp;IF(AND(N(A1257)&gt;0,K1257="",TODAY()-N(A1257)&gt;=N('Settings'!$B$5)),"NOT APPROVED; ",""))-2)))</f>
        <v/>
      </c>
    </row>
    <row r="1258">
      <c r="A1258" s="6" t="n"/>
      <c r="D1258" s="7" t="n"/>
      <c r="E1258" s="7" t="n"/>
      <c r="J1258" s="6" t="n"/>
      <c r="L1258" s="8" t="n"/>
      <c r="M1258" s="9">
        <f>IF(NOT(OR(A1258&lt;&gt;"",B1258&lt;&gt;"",C1258&lt;&gt;"")),"",IF(N(G1258)&gt;0,N(G1258),IF(AND(AND(D1258&lt;&gt;"",E1258&lt;&gt;""),N(E1258)&gt;N(D1258)),ROUND((N(E1258)-N(D1258))*24-N(F1258)/60,2),"")))</f>
        <v/>
      </c>
      <c r="N1258" s="6">
        <f>IF(N(A1258)=0,"",A1258-WEEKDAY(A1258,3))</f>
        <v/>
      </c>
      <c r="O1258" s="8">
        <f>IF(NOT(OR(A1258&lt;&gt;"",B1258&lt;&gt;"",C1258&lt;&gt;"")),"",IF(IF(N(A1258)=0,"NO DATE; ",IF(A1258&gt;TODAY(),"FUTURE DATE; ",""))&amp;IF(B1258="","NO WORKER; ",IF(COUNTIF('Workers'!$A$2:$A$61,B1258)=0,"WORKER NOT ON WORKERS SHEET; ",""))&amp;IF(C1258="","NO JOB; ",IF(COUNTIF('Jobs'!$A$2:$A$61,C1258)=0,"JOB NOT ON JOBS SHEET; ",""))&amp;IF(AND(N(G1258)=0,AND(D1258&lt;&gt;"",E1258&lt;&gt;""),N(E1258)&lt;=N(D1258)),"END BEFORE START; ",IF(N(M1258)&lt;=0,"NO HOURS; ",""))&amp;IF(AND(N(A1258)&gt;0,B1258&lt;&gt;"",COUNTIFS('Time Entries'!$A$2:$A$1500,A1258,'Time Entries'!$B$2:$B$1500,B1258,'Time Entries'!$C$2:$C$1500,C1258,'Time Entries'!$M$2:$M$1500,M1258)&gt;1),"POSSIBLE DUPLICATE; ","")&amp;IF(AND(N(A1258)&gt;0,B1258&lt;&gt;"",N('Settings'!$B$2)&gt;0,SUMIFS('Time Entries'!$M$2:$M$1500,'Time Entries'!$A$2:$A$1500,A1258,'Time Entries'!$B$2:$B$1500,B1258)&gt;N('Settings'!$B$2)),"LONG DAY; ","")&amp;IF(AND(N(A1258)&gt;0,N(J1258)&gt;0,N(J1258)-N(A1258)&gt;N('Settings'!$B$4)),"ENTERED LATE; ","")&amp;IF(AND(N(A1258)&gt;0,K1258="",TODAY()-N(A1258)&gt;=N('Settings'!$B$5)),"NOT APPROVED; ","")="","",LEFT(IF(N(A1258)=0,"NO DATE; ",IF(A1258&gt;TODAY(),"FUTURE DATE; ",""))&amp;IF(B1258="","NO WORKER; ",IF(COUNTIF('Workers'!$A$2:$A$61,B1258)=0,"WORKER NOT ON WORKERS SHEET; ",""))&amp;IF(C1258="","NO JOB; ",IF(COUNTIF('Jobs'!$A$2:$A$61,C1258)=0,"JOB NOT ON JOBS SHEET; ",""))&amp;IF(AND(N(G1258)=0,AND(D1258&lt;&gt;"",E1258&lt;&gt;""),N(E1258)&lt;=N(D1258)),"END BEFORE START; ",IF(N(M1258)&lt;=0,"NO HOURS; ",""))&amp;IF(AND(N(A1258)&gt;0,B1258&lt;&gt;"",COUNTIFS('Time Entries'!$A$2:$A$1500,A1258,'Time Entries'!$B$2:$B$1500,B1258,'Time Entries'!$C$2:$C$1500,C1258,'Time Entries'!$M$2:$M$1500,M1258)&gt;1),"POSSIBLE DUPLICATE; ","")&amp;IF(AND(N(A1258)&gt;0,B1258&lt;&gt;"",N('Settings'!$B$2)&gt;0,SUMIFS('Time Entries'!$M$2:$M$1500,'Time Entries'!$A$2:$A$1500,A1258,'Time Entries'!$B$2:$B$1500,B1258)&gt;N('Settings'!$B$2)),"LONG DAY; ","")&amp;IF(AND(N(A1258)&gt;0,N(J1258)&gt;0,N(J1258)-N(A1258)&gt;N('Settings'!$B$4)),"ENTERED LATE; ","")&amp;IF(AND(N(A1258)&gt;0,K1258="",TODAY()-N(A1258)&gt;=N('Settings'!$B$5)),"NOT APPROVED; ",""),LEN(IF(N(A1258)=0,"NO DATE; ",IF(A1258&gt;TODAY(),"FUTURE DATE; ",""))&amp;IF(B1258="","NO WORKER; ",IF(COUNTIF('Workers'!$A$2:$A$61,B1258)=0,"WORKER NOT ON WORKERS SHEET; ",""))&amp;IF(C1258="","NO JOB; ",IF(COUNTIF('Jobs'!$A$2:$A$61,C1258)=0,"JOB NOT ON JOBS SHEET; ",""))&amp;IF(AND(N(G1258)=0,AND(D1258&lt;&gt;"",E1258&lt;&gt;""),N(E1258)&lt;=N(D1258)),"END BEFORE START; ",IF(N(M1258)&lt;=0,"NO HOURS; ",""))&amp;IF(AND(N(A1258)&gt;0,B1258&lt;&gt;"",COUNTIFS('Time Entries'!$A$2:$A$1500,A1258,'Time Entries'!$B$2:$B$1500,B1258,'Time Entries'!$C$2:$C$1500,C1258,'Time Entries'!$M$2:$M$1500,M1258)&gt;1),"POSSIBLE DUPLICATE; ","")&amp;IF(AND(N(A1258)&gt;0,B1258&lt;&gt;"",N('Settings'!$B$2)&gt;0,SUMIFS('Time Entries'!$M$2:$M$1500,'Time Entries'!$A$2:$A$1500,A1258,'Time Entries'!$B$2:$B$1500,B1258)&gt;N('Settings'!$B$2)),"LONG DAY; ","")&amp;IF(AND(N(A1258)&gt;0,N(J1258)&gt;0,N(J1258)-N(A1258)&gt;N('Settings'!$B$4)),"ENTERED LATE; ","")&amp;IF(AND(N(A1258)&gt;0,K1258="",TODAY()-N(A1258)&gt;=N('Settings'!$B$5)),"NOT APPROVED; ",""))-2)))</f>
        <v/>
      </c>
    </row>
    <row r="1259">
      <c r="A1259" s="6" t="n"/>
      <c r="D1259" s="7" t="n"/>
      <c r="E1259" s="7" t="n"/>
      <c r="J1259" s="6" t="n"/>
      <c r="L1259" s="8" t="n"/>
      <c r="M1259" s="9">
        <f>IF(NOT(OR(A1259&lt;&gt;"",B1259&lt;&gt;"",C1259&lt;&gt;"")),"",IF(N(G1259)&gt;0,N(G1259),IF(AND(AND(D1259&lt;&gt;"",E1259&lt;&gt;""),N(E1259)&gt;N(D1259)),ROUND((N(E1259)-N(D1259))*24-N(F1259)/60,2),"")))</f>
        <v/>
      </c>
      <c r="N1259" s="6">
        <f>IF(N(A1259)=0,"",A1259-WEEKDAY(A1259,3))</f>
        <v/>
      </c>
      <c r="O1259" s="8">
        <f>IF(NOT(OR(A1259&lt;&gt;"",B1259&lt;&gt;"",C1259&lt;&gt;"")),"",IF(IF(N(A1259)=0,"NO DATE; ",IF(A1259&gt;TODAY(),"FUTURE DATE; ",""))&amp;IF(B1259="","NO WORKER; ",IF(COUNTIF('Workers'!$A$2:$A$61,B1259)=0,"WORKER NOT ON WORKERS SHEET; ",""))&amp;IF(C1259="","NO JOB; ",IF(COUNTIF('Jobs'!$A$2:$A$61,C1259)=0,"JOB NOT ON JOBS SHEET; ",""))&amp;IF(AND(N(G1259)=0,AND(D1259&lt;&gt;"",E1259&lt;&gt;""),N(E1259)&lt;=N(D1259)),"END BEFORE START; ",IF(N(M1259)&lt;=0,"NO HOURS; ",""))&amp;IF(AND(N(A1259)&gt;0,B1259&lt;&gt;"",COUNTIFS('Time Entries'!$A$2:$A$1500,A1259,'Time Entries'!$B$2:$B$1500,B1259,'Time Entries'!$C$2:$C$1500,C1259,'Time Entries'!$M$2:$M$1500,M1259)&gt;1),"POSSIBLE DUPLICATE; ","")&amp;IF(AND(N(A1259)&gt;0,B1259&lt;&gt;"",N('Settings'!$B$2)&gt;0,SUMIFS('Time Entries'!$M$2:$M$1500,'Time Entries'!$A$2:$A$1500,A1259,'Time Entries'!$B$2:$B$1500,B1259)&gt;N('Settings'!$B$2)),"LONG DAY; ","")&amp;IF(AND(N(A1259)&gt;0,N(J1259)&gt;0,N(J1259)-N(A1259)&gt;N('Settings'!$B$4)),"ENTERED LATE; ","")&amp;IF(AND(N(A1259)&gt;0,K1259="",TODAY()-N(A1259)&gt;=N('Settings'!$B$5)),"NOT APPROVED; ","")="","",LEFT(IF(N(A1259)=0,"NO DATE; ",IF(A1259&gt;TODAY(),"FUTURE DATE; ",""))&amp;IF(B1259="","NO WORKER; ",IF(COUNTIF('Workers'!$A$2:$A$61,B1259)=0,"WORKER NOT ON WORKERS SHEET; ",""))&amp;IF(C1259="","NO JOB; ",IF(COUNTIF('Jobs'!$A$2:$A$61,C1259)=0,"JOB NOT ON JOBS SHEET; ",""))&amp;IF(AND(N(G1259)=0,AND(D1259&lt;&gt;"",E1259&lt;&gt;""),N(E1259)&lt;=N(D1259)),"END BEFORE START; ",IF(N(M1259)&lt;=0,"NO HOURS; ",""))&amp;IF(AND(N(A1259)&gt;0,B1259&lt;&gt;"",COUNTIFS('Time Entries'!$A$2:$A$1500,A1259,'Time Entries'!$B$2:$B$1500,B1259,'Time Entries'!$C$2:$C$1500,C1259,'Time Entries'!$M$2:$M$1500,M1259)&gt;1),"POSSIBLE DUPLICATE; ","")&amp;IF(AND(N(A1259)&gt;0,B1259&lt;&gt;"",N('Settings'!$B$2)&gt;0,SUMIFS('Time Entries'!$M$2:$M$1500,'Time Entries'!$A$2:$A$1500,A1259,'Time Entries'!$B$2:$B$1500,B1259)&gt;N('Settings'!$B$2)),"LONG DAY; ","")&amp;IF(AND(N(A1259)&gt;0,N(J1259)&gt;0,N(J1259)-N(A1259)&gt;N('Settings'!$B$4)),"ENTERED LATE; ","")&amp;IF(AND(N(A1259)&gt;0,K1259="",TODAY()-N(A1259)&gt;=N('Settings'!$B$5)),"NOT APPROVED; ",""),LEN(IF(N(A1259)=0,"NO DATE; ",IF(A1259&gt;TODAY(),"FUTURE DATE; ",""))&amp;IF(B1259="","NO WORKER; ",IF(COUNTIF('Workers'!$A$2:$A$61,B1259)=0,"WORKER NOT ON WORKERS SHEET; ",""))&amp;IF(C1259="","NO JOB; ",IF(COUNTIF('Jobs'!$A$2:$A$61,C1259)=0,"JOB NOT ON JOBS SHEET; ",""))&amp;IF(AND(N(G1259)=0,AND(D1259&lt;&gt;"",E1259&lt;&gt;""),N(E1259)&lt;=N(D1259)),"END BEFORE START; ",IF(N(M1259)&lt;=0,"NO HOURS; ",""))&amp;IF(AND(N(A1259)&gt;0,B1259&lt;&gt;"",COUNTIFS('Time Entries'!$A$2:$A$1500,A1259,'Time Entries'!$B$2:$B$1500,B1259,'Time Entries'!$C$2:$C$1500,C1259,'Time Entries'!$M$2:$M$1500,M1259)&gt;1),"POSSIBLE DUPLICATE; ","")&amp;IF(AND(N(A1259)&gt;0,B1259&lt;&gt;"",N('Settings'!$B$2)&gt;0,SUMIFS('Time Entries'!$M$2:$M$1500,'Time Entries'!$A$2:$A$1500,A1259,'Time Entries'!$B$2:$B$1500,B1259)&gt;N('Settings'!$B$2)),"LONG DAY; ","")&amp;IF(AND(N(A1259)&gt;0,N(J1259)&gt;0,N(J1259)-N(A1259)&gt;N('Settings'!$B$4)),"ENTERED LATE; ","")&amp;IF(AND(N(A1259)&gt;0,K1259="",TODAY()-N(A1259)&gt;=N('Settings'!$B$5)),"NOT APPROVED; ",""))-2)))</f>
        <v/>
      </c>
    </row>
    <row r="1260">
      <c r="A1260" s="6" t="n"/>
      <c r="D1260" s="7" t="n"/>
      <c r="E1260" s="7" t="n"/>
      <c r="J1260" s="6" t="n"/>
      <c r="L1260" s="8" t="n"/>
      <c r="M1260" s="9">
        <f>IF(NOT(OR(A1260&lt;&gt;"",B1260&lt;&gt;"",C1260&lt;&gt;"")),"",IF(N(G1260)&gt;0,N(G1260),IF(AND(AND(D1260&lt;&gt;"",E1260&lt;&gt;""),N(E1260)&gt;N(D1260)),ROUND((N(E1260)-N(D1260))*24-N(F1260)/60,2),"")))</f>
        <v/>
      </c>
      <c r="N1260" s="6">
        <f>IF(N(A1260)=0,"",A1260-WEEKDAY(A1260,3))</f>
        <v/>
      </c>
      <c r="O1260" s="8">
        <f>IF(NOT(OR(A1260&lt;&gt;"",B1260&lt;&gt;"",C1260&lt;&gt;"")),"",IF(IF(N(A1260)=0,"NO DATE; ",IF(A1260&gt;TODAY(),"FUTURE DATE; ",""))&amp;IF(B1260="","NO WORKER; ",IF(COUNTIF('Workers'!$A$2:$A$61,B1260)=0,"WORKER NOT ON WORKERS SHEET; ",""))&amp;IF(C1260="","NO JOB; ",IF(COUNTIF('Jobs'!$A$2:$A$61,C1260)=0,"JOB NOT ON JOBS SHEET; ",""))&amp;IF(AND(N(G1260)=0,AND(D1260&lt;&gt;"",E1260&lt;&gt;""),N(E1260)&lt;=N(D1260)),"END BEFORE START; ",IF(N(M1260)&lt;=0,"NO HOURS; ",""))&amp;IF(AND(N(A1260)&gt;0,B1260&lt;&gt;"",COUNTIFS('Time Entries'!$A$2:$A$1500,A1260,'Time Entries'!$B$2:$B$1500,B1260,'Time Entries'!$C$2:$C$1500,C1260,'Time Entries'!$M$2:$M$1500,M1260)&gt;1),"POSSIBLE DUPLICATE; ","")&amp;IF(AND(N(A1260)&gt;0,B1260&lt;&gt;"",N('Settings'!$B$2)&gt;0,SUMIFS('Time Entries'!$M$2:$M$1500,'Time Entries'!$A$2:$A$1500,A1260,'Time Entries'!$B$2:$B$1500,B1260)&gt;N('Settings'!$B$2)),"LONG DAY; ","")&amp;IF(AND(N(A1260)&gt;0,N(J1260)&gt;0,N(J1260)-N(A1260)&gt;N('Settings'!$B$4)),"ENTERED LATE; ","")&amp;IF(AND(N(A1260)&gt;0,K1260="",TODAY()-N(A1260)&gt;=N('Settings'!$B$5)),"NOT APPROVED; ","")="","",LEFT(IF(N(A1260)=0,"NO DATE; ",IF(A1260&gt;TODAY(),"FUTURE DATE; ",""))&amp;IF(B1260="","NO WORKER; ",IF(COUNTIF('Workers'!$A$2:$A$61,B1260)=0,"WORKER NOT ON WORKERS SHEET; ",""))&amp;IF(C1260="","NO JOB; ",IF(COUNTIF('Jobs'!$A$2:$A$61,C1260)=0,"JOB NOT ON JOBS SHEET; ",""))&amp;IF(AND(N(G1260)=0,AND(D1260&lt;&gt;"",E1260&lt;&gt;""),N(E1260)&lt;=N(D1260)),"END BEFORE START; ",IF(N(M1260)&lt;=0,"NO HOURS; ",""))&amp;IF(AND(N(A1260)&gt;0,B1260&lt;&gt;"",COUNTIFS('Time Entries'!$A$2:$A$1500,A1260,'Time Entries'!$B$2:$B$1500,B1260,'Time Entries'!$C$2:$C$1500,C1260,'Time Entries'!$M$2:$M$1500,M1260)&gt;1),"POSSIBLE DUPLICATE; ","")&amp;IF(AND(N(A1260)&gt;0,B1260&lt;&gt;"",N('Settings'!$B$2)&gt;0,SUMIFS('Time Entries'!$M$2:$M$1500,'Time Entries'!$A$2:$A$1500,A1260,'Time Entries'!$B$2:$B$1500,B1260)&gt;N('Settings'!$B$2)),"LONG DAY; ","")&amp;IF(AND(N(A1260)&gt;0,N(J1260)&gt;0,N(J1260)-N(A1260)&gt;N('Settings'!$B$4)),"ENTERED LATE; ","")&amp;IF(AND(N(A1260)&gt;0,K1260="",TODAY()-N(A1260)&gt;=N('Settings'!$B$5)),"NOT APPROVED; ",""),LEN(IF(N(A1260)=0,"NO DATE; ",IF(A1260&gt;TODAY(),"FUTURE DATE; ",""))&amp;IF(B1260="","NO WORKER; ",IF(COUNTIF('Workers'!$A$2:$A$61,B1260)=0,"WORKER NOT ON WORKERS SHEET; ",""))&amp;IF(C1260="","NO JOB; ",IF(COUNTIF('Jobs'!$A$2:$A$61,C1260)=0,"JOB NOT ON JOBS SHEET; ",""))&amp;IF(AND(N(G1260)=0,AND(D1260&lt;&gt;"",E1260&lt;&gt;""),N(E1260)&lt;=N(D1260)),"END BEFORE START; ",IF(N(M1260)&lt;=0,"NO HOURS; ",""))&amp;IF(AND(N(A1260)&gt;0,B1260&lt;&gt;"",COUNTIFS('Time Entries'!$A$2:$A$1500,A1260,'Time Entries'!$B$2:$B$1500,B1260,'Time Entries'!$C$2:$C$1500,C1260,'Time Entries'!$M$2:$M$1500,M1260)&gt;1),"POSSIBLE DUPLICATE; ","")&amp;IF(AND(N(A1260)&gt;0,B1260&lt;&gt;"",N('Settings'!$B$2)&gt;0,SUMIFS('Time Entries'!$M$2:$M$1500,'Time Entries'!$A$2:$A$1500,A1260,'Time Entries'!$B$2:$B$1500,B1260)&gt;N('Settings'!$B$2)),"LONG DAY; ","")&amp;IF(AND(N(A1260)&gt;0,N(J1260)&gt;0,N(J1260)-N(A1260)&gt;N('Settings'!$B$4)),"ENTERED LATE; ","")&amp;IF(AND(N(A1260)&gt;0,K1260="",TODAY()-N(A1260)&gt;=N('Settings'!$B$5)),"NOT APPROVED; ",""))-2)))</f>
        <v/>
      </c>
    </row>
    <row r="1261">
      <c r="A1261" s="6" t="n"/>
      <c r="D1261" s="7" t="n"/>
      <c r="E1261" s="7" t="n"/>
      <c r="J1261" s="6" t="n"/>
      <c r="L1261" s="8" t="n"/>
      <c r="M1261" s="9">
        <f>IF(NOT(OR(A1261&lt;&gt;"",B1261&lt;&gt;"",C1261&lt;&gt;"")),"",IF(N(G1261)&gt;0,N(G1261),IF(AND(AND(D1261&lt;&gt;"",E1261&lt;&gt;""),N(E1261)&gt;N(D1261)),ROUND((N(E1261)-N(D1261))*24-N(F1261)/60,2),"")))</f>
        <v/>
      </c>
      <c r="N1261" s="6">
        <f>IF(N(A1261)=0,"",A1261-WEEKDAY(A1261,3))</f>
        <v/>
      </c>
      <c r="O1261" s="8">
        <f>IF(NOT(OR(A1261&lt;&gt;"",B1261&lt;&gt;"",C1261&lt;&gt;"")),"",IF(IF(N(A1261)=0,"NO DATE; ",IF(A1261&gt;TODAY(),"FUTURE DATE; ",""))&amp;IF(B1261="","NO WORKER; ",IF(COUNTIF('Workers'!$A$2:$A$61,B1261)=0,"WORKER NOT ON WORKERS SHEET; ",""))&amp;IF(C1261="","NO JOB; ",IF(COUNTIF('Jobs'!$A$2:$A$61,C1261)=0,"JOB NOT ON JOBS SHEET; ",""))&amp;IF(AND(N(G1261)=0,AND(D1261&lt;&gt;"",E1261&lt;&gt;""),N(E1261)&lt;=N(D1261)),"END BEFORE START; ",IF(N(M1261)&lt;=0,"NO HOURS; ",""))&amp;IF(AND(N(A1261)&gt;0,B1261&lt;&gt;"",COUNTIFS('Time Entries'!$A$2:$A$1500,A1261,'Time Entries'!$B$2:$B$1500,B1261,'Time Entries'!$C$2:$C$1500,C1261,'Time Entries'!$M$2:$M$1500,M1261)&gt;1),"POSSIBLE DUPLICATE; ","")&amp;IF(AND(N(A1261)&gt;0,B1261&lt;&gt;"",N('Settings'!$B$2)&gt;0,SUMIFS('Time Entries'!$M$2:$M$1500,'Time Entries'!$A$2:$A$1500,A1261,'Time Entries'!$B$2:$B$1500,B1261)&gt;N('Settings'!$B$2)),"LONG DAY; ","")&amp;IF(AND(N(A1261)&gt;0,N(J1261)&gt;0,N(J1261)-N(A1261)&gt;N('Settings'!$B$4)),"ENTERED LATE; ","")&amp;IF(AND(N(A1261)&gt;0,K1261="",TODAY()-N(A1261)&gt;=N('Settings'!$B$5)),"NOT APPROVED; ","")="","",LEFT(IF(N(A1261)=0,"NO DATE; ",IF(A1261&gt;TODAY(),"FUTURE DATE; ",""))&amp;IF(B1261="","NO WORKER; ",IF(COUNTIF('Workers'!$A$2:$A$61,B1261)=0,"WORKER NOT ON WORKERS SHEET; ",""))&amp;IF(C1261="","NO JOB; ",IF(COUNTIF('Jobs'!$A$2:$A$61,C1261)=0,"JOB NOT ON JOBS SHEET; ",""))&amp;IF(AND(N(G1261)=0,AND(D1261&lt;&gt;"",E1261&lt;&gt;""),N(E1261)&lt;=N(D1261)),"END BEFORE START; ",IF(N(M1261)&lt;=0,"NO HOURS; ",""))&amp;IF(AND(N(A1261)&gt;0,B1261&lt;&gt;"",COUNTIFS('Time Entries'!$A$2:$A$1500,A1261,'Time Entries'!$B$2:$B$1500,B1261,'Time Entries'!$C$2:$C$1500,C1261,'Time Entries'!$M$2:$M$1500,M1261)&gt;1),"POSSIBLE DUPLICATE; ","")&amp;IF(AND(N(A1261)&gt;0,B1261&lt;&gt;"",N('Settings'!$B$2)&gt;0,SUMIFS('Time Entries'!$M$2:$M$1500,'Time Entries'!$A$2:$A$1500,A1261,'Time Entries'!$B$2:$B$1500,B1261)&gt;N('Settings'!$B$2)),"LONG DAY; ","")&amp;IF(AND(N(A1261)&gt;0,N(J1261)&gt;0,N(J1261)-N(A1261)&gt;N('Settings'!$B$4)),"ENTERED LATE; ","")&amp;IF(AND(N(A1261)&gt;0,K1261="",TODAY()-N(A1261)&gt;=N('Settings'!$B$5)),"NOT APPROVED; ",""),LEN(IF(N(A1261)=0,"NO DATE; ",IF(A1261&gt;TODAY(),"FUTURE DATE; ",""))&amp;IF(B1261="","NO WORKER; ",IF(COUNTIF('Workers'!$A$2:$A$61,B1261)=0,"WORKER NOT ON WORKERS SHEET; ",""))&amp;IF(C1261="","NO JOB; ",IF(COUNTIF('Jobs'!$A$2:$A$61,C1261)=0,"JOB NOT ON JOBS SHEET; ",""))&amp;IF(AND(N(G1261)=0,AND(D1261&lt;&gt;"",E1261&lt;&gt;""),N(E1261)&lt;=N(D1261)),"END BEFORE START; ",IF(N(M1261)&lt;=0,"NO HOURS; ",""))&amp;IF(AND(N(A1261)&gt;0,B1261&lt;&gt;"",COUNTIFS('Time Entries'!$A$2:$A$1500,A1261,'Time Entries'!$B$2:$B$1500,B1261,'Time Entries'!$C$2:$C$1500,C1261,'Time Entries'!$M$2:$M$1500,M1261)&gt;1),"POSSIBLE DUPLICATE; ","")&amp;IF(AND(N(A1261)&gt;0,B1261&lt;&gt;"",N('Settings'!$B$2)&gt;0,SUMIFS('Time Entries'!$M$2:$M$1500,'Time Entries'!$A$2:$A$1500,A1261,'Time Entries'!$B$2:$B$1500,B1261)&gt;N('Settings'!$B$2)),"LONG DAY; ","")&amp;IF(AND(N(A1261)&gt;0,N(J1261)&gt;0,N(J1261)-N(A1261)&gt;N('Settings'!$B$4)),"ENTERED LATE; ","")&amp;IF(AND(N(A1261)&gt;0,K1261="",TODAY()-N(A1261)&gt;=N('Settings'!$B$5)),"NOT APPROVED; ",""))-2)))</f>
        <v/>
      </c>
    </row>
    <row r="1262">
      <c r="A1262" s="6" t="n"/>
      <c r="D1262" s="7" t="n"/>
      <c r="E1262" s="7" t="n"/>
      <c r="J1262" s="6" t="n"/>
      <c r="L1262" s="8" t="n"/>
      <c r="M1262" s="9">
        <f>IF(NOT(OR(A1262&lt;&gt;"",B1262&lt;&gt;"",C1262&lt;&gt;"")),"",IF(N(G1262)&gt;0,N(G1262),IF(AND(AND(D1262&lt;&gt;"",E1262&lt;&gt;""),N(E1262)&gt;N(D1262)),ROUND((N(E1262)-N(D1262))*24-N(F1262)/60,2),"")))</f>
        <v/>
      </c>
      <c r="N1262" s="6">
        <f>IF(N(A1262)=0,"",A1262-WEEKDAY(A1262,3))</f>
        <v/>
      </c>
      <c r="O1262" s="8">
        <f>IF(NOT(OR(A1262&lt;&gt;"",B1262&lt;&gt;"",C1262&lt;&gt;"")),"",IF(IF(N(A1262)=0,"NO DATE; ",IF(A1262&gt;TODAY(),"FUTURE DATE; ",""))&amp;IF(B1262="","NO WORKER; ",IF(COUNTIF('Workers'!$A$2:$A$61,B1262)=0,"WORKER NOT ON WORKERS SHEET; ",""))&amp;IF(C1262="","NO JOB; ",IF(COUNTIF('Jobs'!$A$2:$A$61,C1262)=0,"JOB NOT ON JOBS SHEET; ",""))&amp;IF(AND(N(G1262)=0,AND(D1262&lt;&gt;"",E1262&lt;&gt;""),N(E1262)&lt;=N(D1262)),"END BEFORE START; ",IF(N(M1262)&lt;=0,"NO HOURS; ",""))&amp;IF(AND(N(A1262)&gt;0,B1262&lt;&gt;"",COUNTIFS('Time Entries'!$A$2:$A$1500,A1262,'Time Entries'!$B$2:$B$1500,B1262,'Time Entries'!$C$2:$C$1500,C1262,'Time Entries'!$M$2:$M$1500,M1262)&gt;1),"POSSIBLE DUPLICATE; ","")&amp;IF(AND(N(A1262)&gt;0,B1262&lt;&gt;"",N('Settings'!$B$2)&gt;0,SUMIFS('Time Entries'!$M$2:$M$1500,'Time Entries'!$A$2:$A$1500,A1262,'Time Entries'!$B$2:$B$1500,B1262)&gt;N('Settings'!$B$2)),"LONG DAY; ","")&amp;IF(AND(N(A1262)&gt;0,N(J1262)&gt;0,N(J1262)-N(A1262)&gt;N('Settings'!$B$4)),"ENTERED LATE; ","")&amp;IF(AND(N(A1262)&gt;0,K1262="",TODAY()-N(A1262)&gt;=N('Settings'!$B$5)),"NOT APPROVED; ","")="","",LEFT(IF(N(A1262)=0,"NO DATE; ",IF(A1262&gt;TODAY(),"FUTURE DATE; ",""))&amp;IF(B1262="","NO WORKER; ",IF(COUNTIF('Workers'!$A$2:$A$61,B1262)=0,"WORKER NOT ON WORKERS SHEET; ",""))&amp;IF(C1262="","NO JOB; ",IF(COUNTIF('Jobs'!$A$2:$A$61,C1262)=0,"JOB NOT ON JOBS SHEET; ",""))&amp;IF(AND(N(G1262)=0,AND(D1262&lt;&gt;"",E1262&lt;&gt;""),N(E1262)&lt;=N(D1262)),"END BEFORE START; ",IF(N(M1262)&lt;=0,"NO HOURS; ",""))&amp;IF(AND(N(A1262)&gt;0,B1262&lt;&gt;"",COUNTIFS('Time Entries'!$A$2:$A$1500,A1262,'Time Entries'!$B$2:$B$1500,B1262,'Time Entries'!$C$2:$C$1500,C1262,'Time Entries'!$M$2:$M$1500,M1262)&gt;1),"POSSIBLE DUPLICATE; ","")&amp;IF(AND(N(A1262)&gt;0,B1262&lt;&gt;"",N('Settings'!$B$2)&gt;0,SUMIFS('Time Entries'!$M$2:$M$1500,'Time Entries'!$A$2:$A$1500,A1262,'Time Entries'!$B$2:$B$1500,B1262)&gt;N('Settings'!$B$2)),"LONG DAY; ","")&amp;IF(AND(N(A1262)&gt;0,N(J1262)&gt;0,N(J1262)-N(A1262)&gt;N('Settings'!$B$4)),"ENTERED LATE; ","")&amp;IF(AND(N(A1262)&gt;0,K1262="",TODAY()-N(A1262)&gt;=N('Settings'!$B$5)),"NOT APPROVED; ",""),LEN(IF(N(A1262)=0,"NO DATE; ",IF(A1262&gt;TODAY(),"FUTURE DATE; ",""))&amp;IF(B1262="","NO WORKER; ",IF(COUNTIF('Workers'!$A$2:$A$61,B1262)=0,"WORKER NOT ON WORKERS SHEET; ",""))&amp;IF(C1262="","NO JOB; ",IF(COUNTIF('Jobs'!$A$2:$A$61,C1262)=0,"JOB NOT ON JOBS SHEET; ",""))&amp;IF(AND(N(G1262)=0,AND(D1262&lt;&gt;"",E1262&lt;&gt;""),N(E1262)&lt;=N(D1262)),"END BEFORE START; ",IF(N(M1262)&lt;=0,"NO HOURS; ",""))&amp;IF(AND(N(A1262)&gt;0,B1262&lt;&gt;"",COUNTIFS('Time Entries'!$A$2:$A$1500,A1262,'Time Entries'!$B$2:$B$1500,B1262,'Time Entries'!$C$2:$C$1500,C1262,'Time Entries'!$M$2:$M$1500,M1262)&gt;1),"POSSIBLE DUPLICATE; ","")&amp;IF(AND(N(A1262)&gt;0,B1262&lt;&gt;"",N('Settings'!$B$2)&gt;0,SUMIFS('Time Entries'!$M$2:$M$1500,'Time Entries'!$A$2:$A$1500,A1262,'Time Entries'!$B$2:$B$1500,B1262)&gt;N('Settings'!$B$2)),"LONG DAY; ","")&amp;IF(AND(N(A1262)&gt;0,N(J1262)&gt;0,N(J1262)-N(A1262)&gt;N('Settings'!$B$4)),"ENTERED LATE; ","")&amp;IF(AND(N(A1262)&gt;0,K1262="",TODAY()-N(A1262)&gt;=N('Settings'!$B$5)),"NOT APPROVED; ",""))-2)))</f>
        <v/>
      </c>
    </row>
    <row r="1263">
      <c r="A1263" s="6" t="n"/>
      <c r="D1263" s="7" t="n"/>
      <c r="E1263" s="7" t="n"/>
      <c r="J1263" s="6" t="n"/>
      <c r="L1263" s="8" t="n"/>
      <c r="M1263" s="9">
        <f>IF(NOT(OR(A1263&lt;&gt;"",B1263&lt;&gt;"",C1263&lt;&gt;"")),"",IF(N(G1263)&gt;0,N(G1263),IF(AND(AND(D1263&lt;&gt;"",E1263&lt;&gt;""),N(E1263)&gt;N(D1263)),ROUND((N(E1263)-N(D1263))*24-N(F1263)/60,2),"")))</f>
        <v/>
      </c>
      <c r="N1263" s="6">
        <f>IF(N(A1263)=0,"",A1263-WEEKDAY(A1263,3))</f>
        <v/>
      </c>
      <c r="O1263" s="8">
        <f>IF(NOT(OR(A1263&lt;&gt;"",B1263&lt;&gt;"",C1263&lt;&gt;"")),"",IF(IF(N(A1263)=0,"NO DATE; ",IF(A1263&gt;TODAY(),"FUTURE DATE; ",""))&amp;IF(B1263="","NO WORKER; ",IF(COUNTIF('Workers'!$A$2:$A$61,B1263)=0,"WORKER NOT ON WORKERS SHEET; ",""))&amp;IF(C1263="","NO JOB; ",IF(COUNTIF('Jobs'!$A$2:$A$61,C1263)=0,"JOB NOT ON JOBS SHEET; ",""))&amp;IF(AND(N(G1263)=0,AND(D1263&lt;&gt;"",E1263&lt;&gt;""),N(E1263)&lt;=N(D1263)),"END BEFORE START; ",IF(N(M1263)&lt;=0,"NO HOURS; ",""))&amp;IF(AND(N(A1263)&gt;0,B1263&lt;&gt;"",COUNTIFS('Time Entries'!$A$2:$A$1500,A1263,'Time Entries'!$B$2:$B$1500,B1263,'Time Entries'!$C$2:$C$1500,C1263,'Time Entries'!$M$2:$M$1500,M1263)&gt;1),"POSSIBLE DUPLICATE; ","")&amp;IF(AND(N(A1263)&gt;0,B1263&lt;&gt;"",N('Settings'!$B$2)&gt;0,SUMIFS('Time Entries'!$M$2:$M$1500,'Time Entries'!$A$2:$A$1500,A1263,'Time Entries'!$B$2:$B$1500,B1263)&gt;N('Settings'!$B$2)),"LONG DAY; ","")&amp;IF(AND(N(A1263)&gt;0,N(J1263)&gt;0,N(J1263)-N(A1263)&gt;N('Settings'!$B$4)),"ENTERED LATE; ","")&amp;IF(AND(N(A1263)&gt;0,K1263="",TODAY()-N(A1263)&gt;=N('Settings'!$B$5)),"NOT APPROVED; ","")="","",LEFT(IF(N(A1263)=0,"NO DATE; ",IF(A1263&gt;TODAY(),"FUTURE DATE; ",""))&amp;IF(B1263="","NO WORKER; ",IF(COUNTIF('Workers'!$A$2:$A$61,B1263)=0,"WORKER NOT ON WORKERS SHEET; ",""))&amp;IF(C1263="","NO JOB; ",IF(COUNTIF('Jobs'!$A$2:$A$61,C1263)=0,"JOB NOT ON JOBS SHEET; ",""))&amp;IF(AND(N(G1263)=0,AND(D1263&lt;&gt;"",E1263&lt;&gt;""),N(E1263)&lt;=N(D1263)),"END BEFORE START; ",IF(N(M1263)&lt;=0,"NO HOURS; ",""))&amp;IF(AND(N(A1263)&gt;0,B1263&lt;&gt;"",COUNTIFS('Time Entries'!$A$2:$A$1500,A1263,'Time Entries'!$B$2:$B$1500,B1263,'Time Entries'!$C$2:$C$1500,C1263,'Time Entries'!$M$2:$M$1500,M1263)&gt;1),"POSSIBLE DUPLICATE; ","")&amp;IF(AND(N(A1263)&gt;0,B1263&lt;&gt;"",N('Settings'!$B$2)&gt;0,SUMIFS('Time Entries'!$M$2:$M$1500,'Time Entries'!$A$2:$A$1500,A1263,'Time Entries'!$B$2:$B$1500,B1263)&gt;N('Settings'!$B$2)),"LONG DAY; ","")&amp;IF(AND(N(A1263)&gt;0,N(J1263)&gt;0,N(J1263)-N(A1263)&gt;N('Settings'!$B$4)),"ENTERED LATE; ","")&amp;IF(AND(N(A1263)&gt;0,K1263="",TODAY()-N(A1263)&gt;=N('Settings'!$B$5)),"NOT APPROVED; ",""),LEN(IF(N(A1263)=0,"NO DATE; ",IF(A1263&gt;TODAY(),"FUTURE DATE; ",""))&amp;IF(B1263="","NO WORKER; ",IF(COUNTIF('Workers'!$A$2:$A$61,B1263)=0,"WORKER NOT ON WORKERS SHEET; ",""))&amp;IF(C1263="","NO JOB; ",IF(COUNTIF('Jobs'!$A$2:$A$61,C1263)=0,"JOB NOT ON JOBS SHEET; ",""))&amp;IF(AND(N(G1263)=0,AND(D1263&lt;&gt;"",E1263&lt;&gt;""),N(E1263)&lt;=N(D1263)),"END BEFORE START; ",IF(N(M1263)&lt;=0,"NO HOURS; ",""))&amp;IF(AND(N(A1263)&gt;0,B1263&lt;&gt;"",COUNTIFS('Time Entries'!$A$2:$A$1500,A1263,'Time Entries'!$B$2:$B$1500,B1263,'Time Entries'!$C$2:$C$1500,C1263,'Time Entries'!$M$2:$M$1500,M1263)&gt;1),"POSSIBLE DUPLICATE; ","")&amp;IF(AND(N(A1263)&gt;0,B1263&lt;&gt;"",N('Settings'!$B$2)&gt;0,SUMIFS('Time Entries'!$M$2:$M$1500,'Time Entries'!$A$2:$A$1500,A1263,'Time Entries'!$B$2:$B$1500,B1263)&gt;N('Settings'!$B$2)),"LONG DAY; ","")&amp;IF(AND(N(A1263)&gt;0,N(J1263)&gt;0,N(J1263)-N(A1263)&gt;N('Settings'!$B$4)),"ENTERED LATE; ","")&amp;IF(AND(N(A1263)&gt;0,K1263="",TODAY()-N(A1263)&gt;=N('Settings'!$B$5)),"NOT APPROVED; ",""))-2)))</f>
        <v/>
      </c>
    </row>
    <row r="1264">
      <c r="A1264" s="6" t="n"/>
      <c r="D1264" s="7" t="n"/>
      <c r="E1264" s="7" t="n"/>
      <c r="J1264" s="6" t="n"/>
      <c r="L1264" s="8" t="n"/>
      <c r="M1264" s="9">
        <f>IF(NOT(OR(A1264&lt;&gt;"",B1264&lt;&gt;"",C1264&lt;&gt;"")),"",IF(N(G1264)&gt;0,N(G1264),IF(AND(AND(D1264&lt;&gt;"",E1264&lt;&gt;""),N(E1264)&gt;N(D1264)),ROUND((N(E1264)-N(D1264))*24-N(F1264)/60,2),"")))</f>
        <v/>
      </c>
      <c r="N1264" s="6">
        <f>IF(N(A1264)=0,"",A1264-WEEKDAY(A1264,3))</f>
        <v/>
      </c>
      <c r="O1264" s="8">
        <f>IF(NOT(OR(A1264&lt;&gt;"",B1264&lt;&gt;"",C1264&lt;&gt;"")),"",IF(IF(N(A1264)=0,"NO DATE; ",IF(A1264&gt;TODAY(),"FUTURE DATE; ",""))&amp;IF(B1264="","NO WORKER; ",IF(COUNTIF('Workers'!$A$2:$A$61,B1264)=0,"WORKER NOT ON WORKERS SHEET; ",""))&amp;IF(C1264="","NO JOB; ",IF(COUNTIF('Jobs'!$A$2:$A$61,C1264)=0,"JOB NOT ON JOBS SHEET; ",""))&amp;IF(AND(N(G1264)=0,AND(D1264&lt;&gt;"",E1264&lt;&gt;""),N(E1264)&lt;=N(D1264)),"END BEFORE START; ",IF(N(M1264)&lt;=0,"NO HOURS; ",""))&amp;IF(AND(N(A1264)&gt;0,B1264&lt;&gt;"",COUNTIFS('Time Entries'!$A$2:$A$1500,A1264,'Time Entries'!$B$2:$B$1500,B1264,'Time Entries'!$C$2:$C$1500,C1264,'Time Entries'!$M$2:$M$1500,M1264)&gt;1),"POSSIBLE DUPLICATE; ","")&amp;IF(AND(N(A1264)&gt;0,B1264&lt;&gt;"",N('Settings'!$B$2)&gt;0,SUMIFS('Time Entries'!$M$2:$M$1500,'Time Entries'!$A$2:$A$1500,A1264,'Time Entries'!$B$2:$B$1500,B1264)&gt;N('Settings'!$B$2)),"LONG DAY; ","")&amp;IF(AND(N(A1264)&gt;0,N(J1264)&gt;0,N(J1264)-N(A1264)&gt;N('Settings'!$B$4)),"ENTERED LATE; ","")&amp;IF(AND(N(A1264)&gt;0,K1264="",TODAY()-N(A1264)&gt;=N('Settings'!$B$5)),"NOT APPROVED; ","")="","",LEFT(IF(N(A1264)=0,"NO DATE; ",IF(A1264&gt;TODAY(),"FUTURE DATE; ",""))&amp;IF(B1264="","NO WORKER; ",IF(COUNTIF('Workers'!$A$2:$A$61,B1264)=0,"WORKER NOT ON WORKERS SHEET; ",""))&amp;IF(C1264="","NO JOB; ",IF(COUNTIF('Jobs'!$A$2:$A$61,C1264)=0,"JOB NOT ON JOBS SHEET; ",""))&amp;IF(AND(N(G1264)=0,AND(D1264&lt;&gt;"",E1264&lt;&gt;""),N(E1264)&lt;=N(D1264)),"END BEFORE START; ",IF(N(M1264)&lt;=0,"NO HOURS; ",""))&amp;IF(AND(N(A1264)&gt;0,B1264&lt;&gt;"",COUNTIFS('Time Entries'!$A$2:$A$1500,A1264,'Time Entries'!$B$2:$B$1500,B1264,'Time Entries'!$C$2:$C$1500,C1264,'Time Entries'!$M$2:$M$1500,M1264)&gt;1),"POSSIBLE DUPLICATE; ","")&amp;IF(AND(N(A1264)&gt;0,B1264&lt;&gt;"",N('Settings'!$B$2)&gt;0,SUMIFS('Time Entries'!$M$2:$M$1500,'Time Entries'!$A$2:$A$1500,A1264,'Time Entries'!$B$2:$B$1500,B1264)&gt;N('Settings'!$B$2)),"LONG DAY; ","")&amp;IF(AND(N(A1264)&gt;0,N(J1264)&gt;0,N(J1264)-N(A1264)&gt;N('Settings'!$B$4)),"ENTERED LATE; ","")&amp;IF(AND(N(A1264)&gt;0,K1264="",TODAY()-N(A1264)&gt;=N('Settings'!$B$5)),"NOT APPROVED; ",""),LEN(IF(N(A1264)=0,"NO DATE; ",IF(A1264&gt;TODAY(),"FUTURE DATE; ",""))&amp;IF(B1264="","NO WORKER; ",IF(COUNTIF('Workers'!$A$2:$A$61,B1264)=0,"WORKER NOT ON WORKERS SHEET; ",""))&amp;IF(C1264="","NO JOB; ",IF(COUNTIF('Jobs'!$A$2:$A$61,C1264)=0,"JOB NOT ON JOBS SHEET; ",""))&amp;IF(AND(N(G1264)=0,AND(D1264&lt;&gt;"",E1264&lt;&gt;""),N(E1264)&lt;=N(D1264)),"END BEFORE START; ",IF(N(M1264)&lt;=0,"NO HOURS; ",""))&amp;IF(AND(N(A1264)&gt;0,B1264&lt;&gt;"",COUNTIFS('Time Entries'!$A$2:$A$1500,A1264,'Time Entries'!$B$2:$B$1500,B1264,'Time Entries'!$C$2:$C$1500,C1264,'Time Entries'!$M$2:$M$1500,M1264)&gt;1),"POSSIBLE DUPLICATE; ","")&amp;IF(AND(N(A1264)&gt;0,B1264&lt;&gt;"",N('Settings'!$B$2)&gt;0,SUMIFS('Time Entries'!$M$2:$M$1500,'Time Entries'!$A$2:$A$1500,A1264,'Time Entries'!$B$2:$B$1500,B1264)&gt;N('Settings'!$B$2)),"LONG DAY; ","")&amp;IF(AND(N(A1264)&gt;0,N(J1264)&gt;0,N(J1264)-N(A1264)&gt;N('Settings'!$B$4)),"ENTERED LATE; ","")&amp;IF(AND(N(A1264)&gt;0,K1264="",TODAY()-N(A1264)&gt;=N('Settings'!$B$5)),"NOT APPROVED; ",""))-2)))</f>
        <v/>
      </c>
    </row>
    <row r="1265">
      <c r="A1265" s="6" t="n"/>
      <c r="D1265" s="7" t="n"/>
      <c r="E1265" s="7" t="n"/>
      <c r="J1265" s="6" t="n"/>
      <c r="L1265" s="8" t="n"/>
      <c r="M1265" s="9">
        <f>IF(NOT(OR(A1265&lt;&gt;"",B1265&lt;&gt;"",C1265&lt;&gt;"")),"",IF(N(G1265)&gt;0,N(G1265),IF(AND(AND(D1265&lt;&gt;"",E1265&lt;&gt;""),N(E1265)&gt;N(D1265)),ROUND((N(E1265)-N(D1265))*24-N(F1265)/60,2),"")))</f>
        <v/>
      </c>
      <c r="N1265" s="6">
        <f>IF(N(A1265)=0,"",A1265-WEEKDAY(A1265,3))</f>
        <v/>
      </c>
      <c r="O1265" s="8">
        <f>IF(NOT(OR(A1265&lt;&gt;"",B1265&lt;&gt;"",C1265&lt;&gt;"")),"",IF(IF(N(A1265)=0,"NO DATE; ",IF(A1265&gt;TODAY(),"FUTURE DATE; ",""))&amp;IF(B1265="","NO WORKER; ",IF(COUNTIF('Workers'!$A$2:$A$61,B1265)=0,"WORKER NOT ON WORKERS SHEET; ",""))&amp;IF(C1265="","NO JOB; ",IF(COUNTIF('Jobs'!$A$2:$A$61,C1265)=0,"JOB NOT ON JOBS SHEET; ",""))&amp;IF(AND(N(G1265)=0,AND(D1265&lt;&gt;"",E1265&lt;&gt;""),N(E1265)&lt;=N(D1265)),"END BEFORE START; ",IF(N(M1265)&lt;=0,"NO HOURS; ",""))&amp;IF(AND(N(A1265)&gt;0,B1265&lt;&gt;"",COUNTIFS('Time Entries'!$A$2:$A$1500,A1265,'Time Entries'!$B$2:$B$1500,B1265,'Time Entries'!$C$2:$C$1500,C1265,'Time Entries'!$M$2:$M$1500,M1265)&gt;1),"POSSIBLE DUPLICATE; ","")&amp;IF(AND(N(A1265)&gt;0,B1265&lt;&gt;"",N('Settings'!$B$2)&gt;0,SUMIFS('Time Entries'!$M$2:$M$1500,'Time Entries'!$A$2:$A$1500,A1265,'Time Entries'!$B$2:$B$1500,B1265)&gt;N('Settings'!$B$2)),"LONG DAY; ","")&amp;IF(AND(N(A1265)&gt;0,N(J1265)&gt;0,N(J1265)-N(A1265)&gt;N('Settings'!$B$4)),"ENTERED LATE; ","")&amp;IF(AND(N(A1265)&gt;0,K1265="",TODAY()-N(A1265)&gt;=N('Settings'!$B$5)),"NOT APPROVED; ","")="","",LEFT(IF(N(A1265)=0,"NO DATE; ",IF(A1265&gt;TODAY(),"FUTURE DATE; ",""))&amp;IF(B1265="","NO WORKER; ",IF(COUNTIF('Workers'!$A$2:$A$61,B1265)=0,"WORKER NOT ON WORKERS SHEET; ",""))&amp;IF(C1265="","NO JOB; ",IF(COUNTIF('Jobs'!$A$2:$A$61,C1265)=0,"JOB NOT ON JOBS SHEET; ",""))&amp;IF(AND(N(G1265)=0,AND(D1265&lt;&gt;"",E1265&lt;&gt;""),N(E1265)&lt;=N(D1265)),"END BEFORE START; ",IF(N(M1265)&lt;=0,"NO HOURS; ",""))&amp;IF(AND(N(A1265)&gt;0,B1265&lt;&gt;"",COUNTIFS('Time Entries'!$A$2:$A$1500,A1265,'Time Entries'!$B$2:$B$1500,B1265,'Time Entries'!$C$2:$C$1500,C1265,'Time Entries'!$M$2:$M$1500,M1265)&gt;1),"POSSIBLE DUPLICATE; ","")&amp;IF(AND(N(A1265)&gt;0,B1265&lt;&gt;"",N('Settings'!$B$2)&gt;0,SUMIFS('Time Entries'!$M$2:$M$1500,'Time Entries'!$A$2:$A$1500,A1265,'Time Entries'!$B$2:$B$1500,B1265)&gt;N('Settings'!$B$2)),"LONG DAY; ","")&amp;IF(AND(N(A1265)&gt;0,N(J1265)&gt;0,N(J1265)-N(A1265)&gt;N('Settings'!$B$4)),"ENTERED LATE; ","")&amp;IF(AND(N(A1265)&gt;0,K1265="",TODAY()-N(A1265)&gt;=N('Settings'!$B$5)),"NOT APPROVED; ",""),LEN(IF(N(A1265)=0,"NO DATE; ",IF(A1265&gt;TODAY(),"FUTURE DATE; ",""))&amp;IF(B1265="","NO WORKER; ",IF(COUNTIF('Workers'!$A$2:$A$61,B1265)=0,"WORKER NOT ON WORKERS SHEET; ",""))&amp;IF(C1265="","NO JOB; ",IF(COUNTIF('Jobs'!$A$2:$A$61,C1265)=0,"JOB NOT ON JOBS SHEET; ",""))&amp;IF(AND(N(G1265)=0,AND(D1265&lt;&gt;"",E1265&lt;&gt;""),N(E1265)&lt;=N(D1265)),"END BEFORE START; ",IF(N(M1265)&lt;=0,"NO HOURS; ",""))&amp;IF(AND(N(A1265)&gt;0,B1265&lt;&gt;"",COUNTIFS('Time Entries'!$A$2:$A$1500,A1265,'Time Entries'!$B$2:$B$1500,B1265,'Time Entries'!$C$2:$C$1500,C1265,'Time Entries'!$M$2:$M$1500,M1265)&gt;1),"POSSIBLE DUPLICATE; ","")&amp;IF(AND(N(A1265)&gt;0,B1265&lt;&gt;"",N('Settings'!$B$2)&gt;0,SUMIFS('Time Entries'!$M$2:$M$1500,'Time Entries'!$A$2:$A$1500,A1265,'Time Entries'!$B$2:$B$1500,B1265)&gt;N('Settings'!$B$2)),"LONG DAY; ","")&amp;IF(AND(N(A1265)&gt;0,N(J1265)&gt;0,N(J1265)-N(A1265)&gt;N('Settings'!$B$4)),"ENTERED LATE; ","")&amp;IF(AND(N(A1265)&gt;0,K1265="",TODAY()-N(A1265)&gt;=N('Settings'!$B$5)),"NOT APPROVED; ",""))-2)))</f>
        <v/>
      </c>
    </row>
    <row r="1266">
      <c r="A1266" s="6" t="n"/>
      <c r="D1266" s="7" t="n"/>
      <c r="E1266" s="7" t="n"/>
      <c r="J1266" s="6" t="n"/>
      <c r="L1266" s="8" t="n"/>
      <c r="M1266" s="9">
        <f>IF(NOT(OR(A1266&lt;&gt;"",B1266&lt;&gt;"",C1266&lt;&gt;"")),"",IF(N(G1266)&gt;0,N(G1266),IF(AND(AND(D1266&lt;&gt;"",E1266&lt;&gt;""),N(E1266)&gt;N(D1266)),ROUND((N(E1266)-N(D1266))*24-N(F1266)/60,2),"")))</f>
        <v/>
      </c>
      <c r="N1266" s="6">
        <f>IF(N(A1266)=0,"",A1266-WEEKDAY(A1266,3))</f>
        <v/>
      </c>
      <c r="O1266" s="8">
        <f>IF(NOT(OR(A1266&lt;&gt;"",B1266&lt;&gt;"",C1266&lt;&gt;"")),"",IF(IF(N(A1266)=0,"NO DATE; ",IF(A1266&gt;TODAY(),"FUTURE DATE; ",""))&amp;IF(B1266="","NO WORKER; ",IF(COUNTIF('Workers'!$A$2:$A$61,B1266)=0,"WORKER NOT ON WORKERS SHEET; ",""))&amp;IF(C1266="","NO JOB; ",IF(COUNTIF('Jobs'!$A$2:$A$61,C1266)=0,"JOB NOT ON JOBS SHEET; ",""))&amp;IF(AND(N(G1266)=0,AND(D1266&lt;&gt;"",E1266&lt;&gt;""),N(E1266)&lt;=N(D1266)),"END BEFORE START; ",IF(N(M1266)&lt;=0,"NO HOURS; ",""))&amp;IF(AND(N(A1266)&gt;0,B1266&lt;&gt;"",COUNTIFS('Time Entries'!$A$2:$A$1500,A1266,'Time Entries'!$B$2:$B$1500,B1266,'Time Entries'!$C$2:$C$1500,C1266,'Time Entries'!$M$2:$M$1500,M1266)&gt;1),"POSSIBLE DUPLICATE; ","")&amp;IF(AND(N(A1266)&gt;0,B1266&lt;&gt;"",N('Settings'!$B$2)&gt;0,SUMIFS('Time Entries'!$M$2:$M$1500,'Time Entries'!$A$2:$A$1500,A1266,'Time Entries'!$B$2:$B$1500,B1266)&gt;N('Settings'!$B$2)),"LONG DAY; ","")&amp;IF(AND(N(A1266)&gt;0,N(J1266)&gt;0,N(J1266)-N(A1266)&gt;N('Settings'!$B$4)),"ENTERED LATE; ","")&amp;IF(AND(N(A1266)&gt;0,K1266="",TODAY()-N(A1266)&gt;=N('Settings'!$B$5)),"NOT APPROVED; ","")="","",LEFT(IF(N(A1266)=0,"NO DATE; ",IF(A1266&gt;TODAY(),"FUTURE DATE; ",""))&amp;IF(B1266="","NO WORKER; ",IF(COUNTIF('Workers'!$A$2:$A$61,B1266)=0,"WORKER NOT ON WORKERS SHEET; ",""))&amp;IF(C1266="","NO JOB; ",IF(COUNTIF('Jobs'!$A$2:$A$61,C1266)=0,"JOB NOT ON JOBS SHEET; ",""))&amp;IF(AND(N(G1266)=0,AND(D1266&lt;&gt;"",E1266&lt;&gt;""),N(E1266)&lt;=N(D1266)),"END BEFORE START; ",IF(N(M1266)&lt;=0,"NO HOURS; ",""))&amp;IF(AND(N(A1266)&gt;0,B1266&lt;&gt;"",COUNTIFS('Time Entries'!$A$2:$A$1500,A1266,'Time Entries'!$B$2:$B$1500,B1266,'Time Entries'!$C$2:$C$1500,C1266,'Time Entries'!$M$2:$M$1500,M1266)&gt;1),"POSSIBLE DUPLICATE; ","")&amp;IF(AND(N(A1266)&gt;0,B1266&lt;&gt;"",N('Settings'!$B$2)&gt;0,SUMIFS('Time Entries'!$M$2:$M$1500,'Time Entries'!$A$2:$A$1500,A1266,'Time Entries'!$B$2:$B$1500,B1266)&gt;N('Settings'!$B$2)),"LONG DAY; ","")&amp;IF(AND(N(A1266)&gt;0,N(J1266)&gt;0,N(J1266)-N(A1266)&gt;N('Settings'!$B$4)),"ENTERED LATE; ","")&amp;IF(AND(N(A1266)&gt;0,K1266="",TODAY()-N(A1266)&gt;=N('Settings'!$B$5)),"NOT APPROVED; ",""),LEN(IF(N(A1266)=0,"NO DATE; ",IF(A1266&gt;TODAY(),"FUTURE DATE; ",""))&amp;IF(B1266="","NO WORKER; ",IF(COUNTIF('Workers'!$A$2:$A$61,B1266)=0,"WORKER NOT ON WORKERS SHEET; ",""))&amp;IF(C1266="","NO JOB; ",IF(COUNTIF('Jobs'!$A$2:$A$61,C1266)=0,"JOB NOT ON JOBS SHEET; ",""))&amp;IF(AND(N(G1266)=0,AND(D1266&lt;&gt;"",E1266&lt;&gt;""),N(E1266)&lt;=N(D1266)),"END BEFORE START; ",IF(N(M1266)&lt;=0,"NO HOURS; ",""))&amp;IF(AND(N(A1266)&gt;0,B1266&lt;&gt;"",COUNTIFS('Time Entries'!$A$2:$A$1500,A1266,'Time Entries'!$B$2:$B$1500,B1266,'Time Entries'!$C$2:$C$1500,C1266,'Time Entries'!$M$2:$M$1500,M1266)&gt;1),"POSSIBLE DUPLICATE; ","")&amp;IF(AND(N(A1266)&gt;0,B1266&lt;&gt;"",N('Settings'!$B$2)&gt;0,SUMIFS('Time Entries'!$M$2:$M$1500,'Time Entries'!$A$2:$A$1500,A1266,'Time Entries'!$B$2:$B$1500,B1266)&gt;N('Settings'!$B$2)),"LONG DAY; ","")&amp;IF(AND(N(A1266)&gt;0,N(J1266)&gt;0,N(J1266)-N(A1266)&gt;N('Settings'!$B$4)),"ENTERED LATE; ","")&amp;IF(AND(N(A1266)&gt;0,K1266="",TODAY()-N(A1266)&gt;=N('Settings'!$B$5)),"NOT APPROVED; ",""))-2)))</f>
        <v/>
      </c>
    </row>
    <row r="1267">
      <c r="A1267" s="6" t="n"/>
      <c r="D1267" s="7" t="n"/>
      <c r="E1267" s="7" t="n"/>
      <c r="J1267" s="6" t="n"/>
      <c r="L1267" s="8" t="n"/>
      <c r="M1267" s="9">
        <f>IF(NOT(OR(A1267&lt;&gt;"",B1267&lt;&gt;"",C1267&lt;&gt;"")),"",IF(N(G1267)&gt;0,N(G1267),IF(AND(AND(D1267&lt;&gt;"",E1267&lt;&gt;""),N(E1267)&gt;N(D1267)),ROUND((N(E1267)-N(D1267))*24-N(F1267)/60,2),"")))</f>
        <v/>
      </c>
      <c r="N1267" s="6">
        <f>IF(N(A1267)=0,"",A1267-WEEKDAY(A1267,3))</f>
        <v/>
      </c>
      <c r="O1267" s="8">
        <f>IF(NOT(OR(A1267&lt;&gt;"",B1267&lt;&gt;"",C1267&lt;&gt;"")),"",IF(IF(N(A1267)=0,"NO DATE; ",IF(A1267&gt;TODAY(),"FUTURE DATE; ",""))&amp;IF(B1267="","NO WORKER; ",IF(COUNTIF('Workers'!$A$2:$A$61,B1267)=0,"WORKER NOT ON WORKERS SHEET; ",""))&amp;IF(C1267="","NO JOB; ",IF(COUNTIF('Jobs'!$A$2:$A$61,C1267)=0,"JOB NOT ON JOBS SHEET; ",""))&amp;IF(AND(N(G1267)=0,AND(D1267&lt;&gt;"",E1267&lt;&gt;""),N(E1267)&lt;=N(D1267)),"END BEFORE START; ",IF(N(M1267)&lt;=0,"NO HOURS; ",""))&amp;IF(AND(N(A1267)&gt;0,B1267&lt;&gt;"",COUNTIFS('Time Entries'!$A$2:$A$1500,A1267,'Time Entries'!$B$2:$B$1500,B1267,'Time Entries'!$C$2:$C$1500,C1267,'Time Entries'!$M$2:$M$1500,M1267)&gt;1),"POSSIBLE DUPLICATE; ","")&amp;IF(AND(N(A1267)&gt;0,B1267&lt;&gt;"",N('Settings'!$B$2)&gt;0,SUMIFS('Time Entries'!$M$2:$M$1500,'Time Entries'!$A$2:$A$1500,A1267,'Time Entries'!$B$2:$B$1500,B1267)&gt;N('Settings'!$B$2)),"LONG DAY; ","")&amp;IF(AND(N(A1267)&gt;0,N(J1267)&gt;0,N(J1267)-N(A1267)&gt;N('Settings'!$B$4)),"ENTERED LATE; ","")&amp;IF(AND(N(A1267)&gt;0,K1267="",TODAY()-N(A1267)&gt;=N('Settings'!$B$5)),"NOT APPROVED; ","")="","",LEFT(IF(N(A1267)=0,"NO DATE; ",IF(A1267&gt;TODAY(),"FUTURE DATE; ",""))&amp;IF(B1267="","NO WORKER; ",IF(COUNTIF('Workers'!$A$2:$A$61,B1267)=0,"WORKER NOT ON WORKERS SHEET; ",""))&amp;IF(C1267="","NO JOB; ",IF(COUNTIF('Jobs'!$A$2:$A$61,C1267)=0,"JOB NOT ON JOBS SHEET; ",""))&amp;IF(AND(N(G1267)=0,AND(D1267&lt;&gt;"",E1267&lt;&gt;""),N(E1267)&lt;=N(D1267)),"END BEFORE START; ",IF(N(M1267)&lt;=0,"NO HOURS; ",""))&amp;IF(AND(N(A1267)&gt;0,B1267&lt;&gt;"",COUNTIFS('Time Entries'!$A$2:$A$1500,A1267,'Time Entries'!$B$2:$B$1500,B1267,'Time Entries'!$C$2:$C$1500,C1267,'Time Entries'!$M$2:$M$1500,M1267)&gt;1),"POSSIBLE DUPLICATE; ","")&amp;IF(AND(N(A1267)&gt;0,B1267&lt;&gt;"",N('Settings'!$B$2)&gt;0,SUMIFS('Time Entries'!$M$2:$M$1500,'Time Entries'!$A$2:$A$1500,A1267,'Time Entries'!$B$2:$B$1500,B1267)&gt;N('Settings'!$B$2)),"LONG DAY; ","")&amp;IF(AND(N(A1267)&gt;0,N(J1267)&gt;0,N(J1267)-N(A1267)&gt;N('Settings'!$B$4)),"ENTERED LATE; ","")&amp;IF(AND(N(A1267)&gt;0,K1267="",TODAY()-N(A1267)&gt;=N('Settings'!$B$5)),"NOT APPROVED; ",""),LEN(IF(N(A1267)=0,"NO DATE; ",IF(A1267&gt;TODAY(),"FUTURE DATE; ",""))&amp;IF(B1267="","NO WORKER; ",IF(COUNTIF('Workers'!$A$2:$A$61,B1267)=0,"WORKER NOT ON WORKERS SHEET; ",""))&amp;IF(C1267="","NO JOB; ",IF(COUNTIF('Jobs'!$A$2:$A$61,C1267)=0,"JOB NOT ON JOBS SHEET; ",""))&amp;IF(AND(N(G1267)=0,AND(D1267&lt;&gt;"",E1267&lt;&gt;""),N(E1267)&lt;=N(D1267)),"END BEFORE START; ",IF(N(M1267)&lt;=0,"NO HOURS; ",""))&amp;IF(AND(N(A1267)&gt;0,B1267&lt;&gt;"",COUNTIFS('Time Entries'!$A$2:$A$1500,A1267,'Time Entries'!$B$2:$B$1500,B1267,'Time Entries'!$C$2:$C$1500,C1267,'Time Entries'!$M$2:$M$1500,M1267)&gt;1),"POSSIBLE DUPLICATE; ","")&amp;IF(AND(N(A1267)&gt;0,B1267&lt;&gt;"",N('Settings'!$B$2)&gt;0,SUMIFS('Time Entries'!$M$2:$M$1500,'Time Entries'!$A$2:$A$1500,A1267,'Time Entries'!$B$2:$B$1500,B1267)&gt;N('Settings'!$B$2)),"LONG DAY; ","")&amp;IF(AND(N(A1267)&gt;0,N(J1267)&gt;0,N(J1267)-N(A1267)&gt;N('Settings'!$B$4)),"ENTERED LATE; ","")&amp;IF(AND(N(A1267)&gt;0,K1267="",TODAY()-N(A1267)&gt;=N('Settings'!$B$5)),"NOT APPROVED; ",""))-2)))</f>
        <v/>
      </c>
    </row>
    <row r="1268">
      <c r="A1268" s="6" t="n"/>
      <c r="D1268" s="7" t="n"/>
      <c r="E1268" s="7" t="n"/>
      <c r="J1268" s="6" t="n"/>
      <c r="L1268" s="8" t="n"/>
      <c r="M1268" s="9">
        <f>IF(NOT(OR(A1268&lt;&gt;"",B1268&lt;&gt;"",C1268&lt;&gt;"")),"",IF(N(G1268)&gt;0,N(G1268),IF(AND(AND(D1268&lt;&gt;"",E1268&lt;&gt;""),N(E1268)&gt;N(D1268)),ROUND((N(E1268)-N(D1268))*24-N(F1268)/60,2),"")))</f>
        <v/>
      </c>
      <c r="N1268" s="6">
        <f>IF(N(A1268)=0,"",A1268-WEEKDAY(A1268,3))</f>
        <v/>
      </c>
      <c r="O1268" s="8">
        <f>IF(NOT(OR(A1268&lt;&gt;"",B1268&lt;&gt;"",C1268&lt;&gt;"")),"",IF(IF(N(A1268)=0,"NO DATE; ",IF(A1268&gt;TODAY(),"FUTURE DATE; ",""))&amp;IF(B1268="","NO WORKER; ",IF(COUNTIF('Workers'!$A$2:$A$61,B1268)=0,"WORKER NOT ON WORKERS SHEET; ",""))&amp;IF(C1268="","NO JOB; ",IF(COUNTIF('Jobs'!$A$2:$A$61,C1268)=0,"JOB NOT ON JOBS SHEET; ",""))&amp;IF(AND(N(G1268)=0,AND(D1268&lt;&gt;"",E1268&lt;&gt;""),N(E1268)&lt;=N(D1268)),"END BEFORE START; ",IF(N(M1268)&lt;=0,"NO HOURS; ",""))&amp;IF(AND(N(A1268)&gt;0,B1268&lt;&gt;"",COUNTIFS('Time Entries'!$A$2:$A$1500,A1268,'Time Entries'!$B$2:$B$1500,B1268,'Time Entries'!$C$2:$C$1500,C1268,'Time Entries'!$M$2:$M$1500,M1268)&gt;1),"POSSIBLE DUPLICATE; ","")&amp;IF(AND(N(A1268)&gt;0,B1268&lt;&gt;"",N('Settings'!$B$2)&gt;0,SUMIFS('Time Entries'!$M$2:$M$1500,'Time Entries'!$A$2:$A$1500,A1268,'Time Entries'!$B$2:$B$1500,B1268)&gt;N('Settings'!$B$2)),"LONG DAY; ","")&amp;IF(AND(N(A1268)&gt;0,N(J1268)&gt;0,N(J1268)-N(A1268)&gt;N('Settings'!$B$4)),"ENTERED LATE; ","")&amp;IF(AND(N(A1268)&gt;0,K1268="",TODAY()-N(A1268)&gt;=N('Settings'!$B$5)),"NOT APPROVED; ","")="","",LEFT(IF(N(A1268)=0,"NO DATE; ",IF(A1268&gt;TODAY(),"FUTURE DATE; ",""))&amp;IF(B1268="","NO WORKER; ",IF(COUNTIF('Workers'!$A$2:$A$61,B1268)=0,"WORKER NOT ON WORKERS SHEET; ",""))&amp;IF(C1268="","NO JOB; ",IF(COUNTIF('Jobs'!$A$2:$A$61,C1268)=0,"JOB NOT ON JOBS SHEET; ",""))&amp;IF(AND(N(G1268)=0,AND(D1268&lt;&gt;"",E1268&lt;&gt;""),N(E1268)&lt;=N(D1268)),"END BEFORE START; ",IF(N(M1268)&lt;=0,"NO HOURS; ",""))&amp;IF(AND(N(A1268)&gt;0,B1268&lt;&gt;"",COUNTIFS('Time Entries'!$A$2:$A$1500,A1268,'Time Entries'!$B$2:$B$1500,B1268,'Time Entries'!$C$2:$C$1500,C1268,'Time Entries'!$M$2:$M$1500,M1268)&gt;1),"POSSIBLE DUPLICATE; ","")&amp;IF(AND(N(A1268)&gt;0,B1268&lt;&gt;"",N('Settings'!$B$2)&gt;0,SUMIFS('Time Entries'!$M$2:$M$1500,'Time Entries'!$A$2:$A$1500,A1268,'Time Entries'!$B$2:$B$1500,B1268)&gt;N('Settings'!$B$2)),"LONG DAY; ","")&amp;IF(AND(N(A1268)&gt;0,N(J1268)&gt;0,N(J1268)-N(A1268)&gt;N('Settings'!$B$4)),"ENTERED LATE; ","")&amp;IF(AND(N(A1268)&gt;0,K1268="",TODAY()-N(A1268)&gt;=N('Settings'!$B$5)),"NOT APPROVED; ",""),LEN(IF(N(A1268)=0,"NO DATE; ",IF(A1268&gt;TODAY(),"FUTURE DATE; ",""))&amp;IF(B1268="","NO WORKER; ",IF(COUNTIF('Workers'!$A$2:$A$61,B1268)=0,"WORKER NOT ON WORKERS SHEET; ",""))&amp;IF(C1268="","NO JOB; ",IF(COUNTIF('Jobs'!$A$2:$A$61,C1268)=0,"JOB NOT ON JOBS SHEET; ",""))&amp;IF(AND(N(G1268)=0,AND(D1268&lt;&gt;"",E1268&lt;&gt;""),N(E1268)&lt;=N(D1268)),"END BEFORE START; ",IF(N(M1268)&lt;=0,"NO HOURS; ",""))&amp;IF(AND(N(A1268)&gt;0,B1268&lt;&gt;"",COUNTIFS('Time Entries'!$A$2:$A$1500,A1268,'Time Entries'!$B$2:$B$1500,B1268,'Time Entries'!$C$2:$C$1500,C1268,'Time Entries'!$M$2:$M$1500,M1268)&gt;1),"POSSIBLE DUPLICATE; ","")&amp;IF(AND(N(A1268)&gt;0,B1268&lt;&gt;"",N('Settings'!$B$2)&gt;0,SUMIFS('Time Entries'!$M$2:$M$1500,'Time Entries'!$A$2:$A$1500,A1268,'Time Entries'!$B$2:$B$1500,B1268)&gt;N('Settings'!$B$2)),"LONG DAY; ","")&amp;IF(AND(N(A1268)&gt;0,N(J1268)&gt;0,N(J1268)-N(A1268)&gt;N('Settings'!$B$4)),"ENTERED LATE; ","")&amp;IF(AND(N(A1268)&gt;0,K1268="",TODAY()-N(A1268)&gt;=N('Settings'!$B$5)),"NOT APPROVED; ",""))-2)))</f>
        <v/>
      </c>
    </row>
    <row r="1269">
      <c r="A1269" s="6" t="n"/>
      <c r="D1269" s="7" t="n"/>
      <c r="E1269" s="7" t="n"/>
      <c r="J1269" s="6" t="n"/>
      <c r="L1269" s="8" t="n"/>
      <c r="M1269" s="9">
        <f>IF(NOT(OR(A1269&lt;&gt;"",B1269&lt;&gt;"",C1269&lt;&gt;"")),"",IF(N(G1269)&gt;0,N(G1269),IF(AND(AND(D1269&lt;&gt;"",E1269&lt;&gt;""),N(E1269)&gt;N(D1269)),ROUND((N(E1269)-N(D1269))*24-N(F1269)/60,2),"")))</f>
        <v/>
      </c>
      <c r="N1269" s="6">
        <f>IF(N(A1269)=0,"",A1269-WEEKDAY(A1269,3))</f>
        <v/>
      </c>
      <c r="O1269" s="8">
        <f>IF(NOT(OR(A1269&lt;&gt;"",B1269&lt;&gt;"",C1269&lt;&gt;"")),"",IF(IF(N(A1269)=0,"NO DATE; ",IF(A1269&gt;TODAY(),"FUTURE DATE; ",""))&amp;IF(B1269="","NO WORKER; ",IF(COUNTIF('Workers'!$A$2:$A$61,B1269)=0,"WORKER NOT ON WORKERS SHEET; ",""))&amp;IF(C1269="","NO JOB; ",IF(COUNTIF('Jobs'!$A$2:$A$61,C1269)=0,"JOB NOT ON JOBS SHEET; ",""))&amp;IF(AND(N(G1269)=0,AND(D1269&lt;&gt;"",E1269&lt;&gt;""),N(E1269)&lt;=N(D1269)),"END BEFORE START; ",IF(N(M1269)&lt;=0,"NO HOURS; ",""))&amp;IF(AND(N(A1269)&gt;0,B1269&lt;&gt;"",COUNTIFS('Time Entries'!$A$2:$A$1500,A1269,'Time Entries'!$B$2:$B$1500,B1269,'Time Entries'!$C$2:$C$1500,C1269,'Time Entries'!$M$2:$M$1500,M1269)&gt;1),"POSSIBLE DUPLICATE; ","")&amp;IF(AND(N(A1269)&gt;0,B1269&lt;&gt;"",N('Settings'!$B$2)&gt;0,SUMIFS('Time Entries'!$M$2:$M$1500,'Time Entries'!$A$2:$A$1500,A1269,'Time Entries'!$B$2:$B$1500,B1269)&gt;N('Settings'!$B$2)),"LONG DAY; ","")&amp;IF(AND(N(A1269)&gt;0,N(J1269)&gt;0,N(J1269)-N(A1269)&gt;N('Settings'!$B$4)),"ENTERED LATE; ","")&amp;IF(AND(N(A1269)&gt;0,K1269="",TODAY()-N(A1269)&gt;=N('Settings'!$B$5)),"NOT APPROVED; ","")="","",LEFT(IF(N(A1269)=0,"NO DATE; ",IF(A1269&gt;TODAY(),"FUTURE DATE; ",""))&amp;IF(B1269="","NO WORKER; ",IF(COUNTIF('Workers'!$A$2:$A$61,B1269)=0,"WORKER NOT ON WORKERS SHEET; ",""))&amp;IF(C1269="","NO JOB; ",IF(COUNTIF('Jobs'!$A$2:$A$61,C1269)=0,"JOB NOT ON JOBS SHEET; ",""))&amp;IF(AND(N(G1269)=0,AND(D1269&lt;&gt;"",E1269&lt;&gt;""),N(E1269)&lt;=N(D1269)),"END BEFORE START; ",IF(N(M1269)&lt;=0,"NO HOURS; ",""))&amp;IF(AND(N(A1269)&gt;0,B1269&lt;&gt;"",COUNTIFS('Time Entries'!$A$2:$A$1500,A1269,'Time Entries'!$B$2:$B$1500,B1269,'Time Entries'!$C$2:$C$1500,C1269,'Time Entries'!$M$2:$M$1500,M1269)&gt;1),"POSSIBLE DUPLICATE; ","")&amp;IF(AND(N(A1269)&gt;0,B1269&lt;&gt;"",N('Settings'!$B$2)&gt;0,SUMIFS('Time Entries'!$M$2:$M$1500,'Time Entries'!$A$2:$A$1500,A1269,'Time Entries'!$B$2:$B$1500,B1269)&gt;N('Settings'!$B$2)),"LONG DAY; ","")&amp;IF(AND(N(A1269)&gt;0,N(J1269)&gt;0,N(J1269)-N(A1269)&gt;N('Settings'!$B$4)),"ENTERED LATE; ","")&amp;IF(AND(N(A1269)&gt;0,K1269="",TODAY()-N(A1269)&gt;=N('Settings'!$B$5)),"NOT APPROVED; ",""),LEN(IF(N(A1269)=0,"NO DATE; ",IF(A1269&gt;TODAY(),"FUTURE DATE; ",""))&amp;IF(B1269="","NO WORKER; ",IF(COUNTIF('Workers'!$A$2:$A$61,B1269)=0,"WORKER NOT ON WORKERS SHEET; ",""))&amp;IF(C1269="","NO JOB; ",IF(COUNTIF('Jobs'!$A$2:$A$61,C1269)=0,"JOB NOT ON JOBS SHEET; ",""))&amp;IF(AND(N(G1269)=0,AND(D1269&lt;&gt;"",E1269&lt;&gt;""),N(E1269)&lt;=N(D1269)),"END BEFORE START; ",IF(N(M1269)&lt;=0,"NO HOURS; ",""))&amp;IF(AND(N(A1269)&gt;0,B1269&lt;&gt;"",COUNTIFS('Time Entries'!$A$2:$A$1500,A1269,'Time Entries'!$B$2:$B$1500,B1269,'Time Entries'!$C$2:$C$1500,C1269,'Time Entries'!$M$2:$M$1500,M1269)&gt;1),"POSSIBLE DUPLICATE; ","")&amp;IF(AND(N(A1269)&gt;0,B1269&lt;&gt;"",N('Settings'!$B$2)&gt;0,SUMIFS('Time Entries'!$M$2:$M$1500,'Time Entries'!$A$2:$A$1500,A1269,'Time Entries'!$B$2:$B$1500,B1269)&gt;N('Settings'!$B$2)),"LONG DAY; ","")&amp;IF(AND(N(A1269)&gt;0,N(J1269)&gt;0,N(J1269)-N(A1269)&gt;N('Settings'!$B$4)),"ENTERED LATE; ","")&amp;IF(AND(N(A1269)&gt;0,K1269="",TODAY()-N(A1269)&gt;=N('Settings'!$B$5)),"NOT APPROVED; ",""))-2)))</f>
        <v/>
      </c>
    </row>
    <row r="1270">
      <c r="A1270" s="6" t="n"/>
      <c r="D1270" s="7" t="n"/>
      <c r="E1270" s="7" t="n"/>
      <c r="J1270" s="6" t="n"/>
      <c r="L1270" s="8" t="n"/>
      <c r="M1270" s="9">
        <f>IF(NOT(OR(A1270&lt;&gt;"",B1270&lt;&gt;"",C1270&lt;&gt;"")),"",IF(N(G1270)&gt;0,N(G1270),IF(AND(AND(D1270&lt;&gt;"",E1270&lt;&gt;""),N(E1270)&gt;N(D1270)),ROUND((N(E1270)-N(D1270))*24-N(F1270)/60,2),"")))</f>
        <v/>
      </c>
      <c r="N1270" s="6">
        <f>IF(N(A1270)=0,"",A1270-WEEKDAY(A1270,3))</f>
        <v/>
      </c>
      <c r="O1270" s="8">
        <f>IF(NOT(OR(A1270&lt;&gt;"",B1270&lt;&gt;"",C1270&lt;&gt;"")),"",IF(IF(N(A1270)=0,"NO DATE; ",IF(A1270&gt;TODAY(),"FUTURE DATE; ",""))&amp;IF(B1270="","NO WORKER; ",IF(COUNTIF('Workers'!$A$2:$A$61,B1270)=0,"WORKER NOT ON WORKERS SHEET; ",""))&amp;IF(C1270="","NO JOB; ",IF(COUNTIF('Jobs'!$A$2:$A$61,C1270)=0,"JOB NOT ON JOBS SHEET; ",""))&amp;IF(AND(N(G1270)=0,AND(D1270&lt;&gt;"",E1270&lt;&gt;""),N(E1270)&lt;=N(D1270)),"END BEFORE START; ",IF(N(M1270)&lt;=0,"NO HOURS; ",""))&amp;IF(AND(N(A1270)&gt;0,B1270&lt;&gt;"",COUNTIFS('Time Entries'!$A$2:$A$1500,A1270,'Time Entries'!$B$2:$B$1500,B1270,'Time Entries'!$C$2:$C$1500,C1270,'Time Entries'!$M$2:$M$1500,M1270)&gt;1),"POSSIBLE DUPLICATE; ","")&amp;IF(AND(N(A1270)&gt;0,B1270&lt;&gt;"",N('Settings'!$B$2)&gt;0,SUMIFS('Time Entries'!$M$2:$M$1500,'Time Entries'!$A$2:$A$1500,A1270,'Time Entries'!$B$2:$B$1500,B1270)&gt;N('Settings'!$B$2)),"LONG DAY; ","")&amp;IF(AND(N(A1270)&gt;0,N(J1270)&gt;0,N(J1270)-N(A1270)&gt;N('Settings'!$B$4)),"ENTERED LATE; ","")&amp;IF(AND(N(A1270)&gt;0,K1270="",TODAY()-N(A1270)&gt;=N('Settings'!$B$5)),"NOT APPROVED; ","")="","",LEFT(IF(N(A1270)=0,"NO DATE; ",IF(A1270&gt;TODAY(),"FUTURE DATE; ",""))&amp;IF(B1270="","NO WORKER; ",IF(COUNTIF('Workers'!$A$2:$A$61,B1270)=0,"WORKER NOT ON WORKERS SHEET; ",""))&amp;IF(C1270="","NO JOB; ",IF(COUNTIF('Jobs'!$A$2:$A$61,C1270)=0,"JOB NOT ON JOBS SHEET; ",""))&amp;IF(AND(N(G1270)=0,AND(D1270&lt;&gt;"",E1270&lt;&gt;""),N(E1270)&lt;=N(D1270)),"END BEFORE START; ",IF(N(M1270)&lt;=0,"NO HOURS; ",""))&amp;IF(AND(N(A1270)&gt;0,B1270&lt;&gt;"",COUNTIFS('Time Entries'!$A$2:$A$1500,A1270,'Time Entries'!$B$2:$B$1500,B1270,'Time Entries'!$C$2:$C$1500,C1270,'Time Entries'!$M$2:$M$1500,M1270)&gt;1),"POSSIBLE DUPLICATE; ","")&amp;IF(AND(N(A1270)&gt;0,B1270&lt;&gt;"",N('Settings'!$B$2)&gt;0,SUMIFS('Time Entries'!$M$2:$M$1500,'Time Entries'!$A$2:$A$1500,A1270,'Time Entries'!$B$2:$B$1500,B1270)&gt;N('Settings'!$B$2)),"LONG DAY; ","")&amp;IF(AND(N(A1270)&gt;0,N(J1270)&gt;0,N(J1270)-N(A1270)&gt;N('Settings'!$B$4)),"ENTERED LATE; ","")&amp;IF(AND(N(A1270)&gt;0,K1270="",TODAY()-N(A1270)&gt;=N('Settings'!$B$5)),"NOT APPROVED; ",""),LEN(IF(N(A1270)=0,"NO DATE; ",IF(A1270&gt;TODAY(),"FUTURE DATE; ",""))&amp;IF(B1270="","NO WORKER; ",IF(COUNTIF('Workers'!$A$2:$A$61,B1270)=0,"WORKER NOT ON WORKERS SHEET; ",""))&amp;IF(C1270="","NO JOB; ",IF(COUNTIF('Jobs'!$A$2:$A$61,C1270)=0,"JOB NOT ON JOBS SHEET; ",""))&amp;IF(AND(N(G1270)=0,AND(D1270&lt;&gt;"",E1270&lt;&gt;""),N(E1270)&lt;=N(D1270)),"END BEFORE START; ",IF(N(M1270)&lt;=0,"NO HOURS; ",""))&amp;IF(AND(N(A1270)&gt;0,B1270&lt;&gt;"",COUNTIFS('Time Entries'!$A$2:$A$1500,A1270,'Time Entries'!$B$2:$B$1500,B1270,'Time Entries'!$C$2:$C$1500,C1270,'Time Entries'!$M$2:$M$1500,M1270)&gt;1),"POSSIBLE DUPLICATE; ","")&amp;IF(AND(N(A1270)&gt;0,B1270&lt;&gt;"",N('Settings'!$B$2)&gt;0,SUMIFS('Time Entries'!$M$2:$M$1500,'Time Entries'!$A$2:$A$1500,A1270,'Time Entries'!$B$2:$B$1500,B1270)&gt;N('Settings'!$B$2)),"LONG DAY; ","")&amp;IF(AND(N(A1270)&gt;0,N(J1270)&gt;0,N(J1270)-N(A1270)&gt;N('Settings'!$B$4)),"ENTERED LATE; ","")&amp;IF(AND(N(A1270)&gt;0,K1270="",TODAY()-N(A1270)&gt;=N('Settings'!$B$5)),"NOT APPROVED; ",""))-2)))</f>
        <v/>
      </c>
    </row>
    <row r="1271">
      <c r="A1271" s="6" t="n"/>
      <c r="D1271" s="7" t="n"/>
      <c r="E1271" s="7" t="n"/>
      <c r="J1271" s="6" t="n"/>
      <c r="L1271" s="8" t="n"/>
      <c r="M1271" s="9">
        <f>IF(NOT(OR(A1271&lt;&gt;"",B1271&lt;&gt;"",C1271&lt;&gt;"")),"",IF(N(G1271)&gt;0,N(G1271),IF(AND(AND(D1271&lt;&gt;"",E1271&lt;&gt;""),N(E1271)&gt;N(D1271)),ROUND((N(E1271)-N(D1271))*24-N(F1271)/60,2),"")))</f>
        <v/>
      </c>
      <c r="N1271" s="6">
        <f>IF(N(A1271)=0,"",A1271-WEEKDAY(A1271,3))</f>
        <v/>
      </c>
      <c r="O1271" s="8">
        <f>IF(NOT(OR(A1271&lt;&gt;"",B1271&lt;&gt;"",C1271&lt;&gt;"")),"",IF(IF(N(A1271)=0,"NO DATE; ",IF(A1271&gt;TODAY(),"FUTURE DATE; ",""))&amp;IF(B1271="","NO WORKER; ",IF(COUNTIF('Workers'!$A$2:$A$61,B1271)=0,"WORKER NOT ON WORKERS SHEET; ",""))&amp;IF(C1271="","NO JOB; ",IF(COUNTIF('Jobs'!$A$2:$A$61,C1271)=0,"JOB NOT ON JOBS SHEET; ",""))&amp;IF(AND(N(G1271)=0,AND(D1271&lt;&gt;"",E1271&lt;&gt;""),N(E1271)&lt;=N(D1271)),"END BEFORE START; ",IF(N(M1271)&lt;=0,"NO HOURS; ",""))&amp;IF(AND(N(A1271)&gt;0,B1271&lt;&gt;"",COUNTIFS('Time Entries'!$A$2:$A$1500,A1271,'Time Entries'!$B$2:$B$1500,B1271,'Time Entries'!$C$2:$C$1500,C1271,'Time Entries'!$M$2:$M$1500,M1271)&gt;1),"POSSIBLE DUPLICATE; ","")&amp;IF(AND(N(A1271)&gt;0,B1271&lt;&gt;"",N('Settings'!$B$2)&gt;0,SUMIFS('Time Entries'!$M$2:$M$1500,'Time Entries'!$A$2:$A$1500,A1271,'Time Entries'!$B$2:$B$1500,B1271)&gt;N('Settings'!$B$2)),"LONG DAY; ","")&amp;IF(AND(N(A1271)&gt;0,N(J1271)&gt;0,N(J1271)-N(A1271)&gt;N('Settings'!$B$4)),"ENTERED LATE; ","")&amp;IF(AND(N(A1271)&gt;0,K1271="",TODAY()-N(A1271)&gt;=N('Settings'!$B$5)),"NOT APPROVED; ","")="","",LEFT(IF(N(A1271)=0,"NO DATE; ",IF(A1271&gt;TODAY(),"FUTURE DATE; ",""))&amp;IF(B1271="","NO WORKER; ",IF(COUNTIF('Workers'!$A$2:$A$61,B1271)=0,"WORKER NOT ON WORKERS SHEET; ",""))&amp;IF(C1271="","NO JOB; ",IF(COUNTIF('Jobs'!$A$2:$A$61,C1271)=0,"JOB NOT ON JOBS SHEET; ",""))&amp;IF(AND(N(G1271)=0,AND(D1271&lt;&gt;"",E1271&lt;&gt;""),N(E1271)&lt;=N(D1271)),"END BEFORE START; ",IF(N(M1271)&lt;=0,"NO HOURS; ",""))&amp;IF(AND(N(A1271)&gt;0,B1271&lt;&gt;"",COUNTIFS('Time Entries'!$A$2:$A$1500,A1271,'Time Entries'!$B$2:$B$1500,B1271,'Time Entries'!$C$2:$C$1500,C1271,'Time Entries'!$M$2:$M$1500,M1271)&gt;1),"POSSIBLE DUPLICATE; ","")&amp;IF(AND(N(A1271)&gt;0,B1271&lt;&gt;"",N('Settings'!$B$2)&gt;0,SUMIFS('Time Entries'!$M$2:$M$1500,'Time Entries'!$A$2:$A$1500,A1271,'Time Entries'!$B$2:$B$1500,B1271)&gt;N('Settings'!$B$2)),"LONG DAY; ","")&amp;IF(AND(N(A1271)&gt;0,N(J1271)&gt;0,N(J1271)-N(A1271)&gt;N('Settings'!$B$4)),"ENTERED LATE; ","")&amp;IF(AND(N(A1271)&gt;0,K1271="",TODAY()-N(A1271)&gt;=N('Settings'!$B$5)),"NOT APPROVED; ",""),LEN(IF(N(A1271)=0,"NO DATE; ",IF(A1271&gt;TODAY(),"FUTURE DATE; ",""))&amp;IF(B1271="","NO WORKER; ",IF(COUNTIF('Workers'!$A$2:$A$61,B1271)=0,"WORKER NOT ON WORKERS SHEET; ",""))&amp;IF(C1271="","NO JOB; ",IF(COUNTIF('Jobs'!$A$2:$A$61,C1271)=0,"JOB NOT ON JOBS SHEET; ",""))&amp;IF(AND(N(G1271)=0,AND(D1271&lt;&gt;"",E1271&lt;&gt;""),N(E1271)&lt;=N(D1271)),"END BEFORE START; ",IF(N(M1271)&lt;=0,"NO HOURS; ",""))&amp;IF(AND(N(A1271)&gt;0,B1271&lt;&gt;"",COUNTIFS('Time Entries'!$A$2:$A$1500,A1271,'Time Entries'!$B$2:$B$1500,B1271,'Time Entries'!$C$2:$C$1500,C1271,'Time Entries'!$M$2:$M$1500,M1271)&gt;1),"POSSIBLE DUPLICATE; ","")&amp;IF(AND(N(A1271)&gt;0,B1271&lt;&gt;"",N('Settings'!$B$2)&gt;0,SUMIFS('Time Entries'!$M$2:$M$1500,'Time Entries'!$A$2:$A$1500,A1271,'Time Entries'!$B$2:$B$1500,B1271)&gt;N('Settings'!$B$2)),"LONG DAY; ","")&amp;IF(AND(N(A1271)&gt;0,N(J1271)&gt;0,N(J1271)-N(A1271)&gt;N('Settings'!$B$4)),"ENTERED LATE; ","")&amp;IF(AND(N(A1271)&gt;0,K1271="",TODAY()-N(A1271)&gt;=N('Settings'!$B$5)),"NOT APPROVED; ",""))-2)))</f>
        <v/>
      </c>
    </row>
    <row r="1272">
      <c r="A1272" s="6" t="n"/>
      <c r="D1272" s="7" t="n"/>
      <c r="E1272" s="7" t="n"/>
      <c r="J1272" s="6" t="n"/>
      <c r="L1272" s="8" t="n"/>
      <c r="M1272" s="9">
        <f>IF(NOT(OR(A1272&lt;&gt;"",B1272&lt;&gt;"",C1272&lt;&gt;"")),"",IF(N(G1272)&gt;0,N(G1272),IF(AND(AND(D1272&lt;&gt;"",E1272&lt;&gt;""),N(E1272)&gt;N(D1272)),ROUND((N(E1272)-N(D1272))*24-N(F1272)/60,2),"")))</f>
        <v/>
      </c>
      <c r="N1272" s="6">
        <f>IF(N(A1272)=0,"",A1272-WEEKDAY(A1272,3))</f>
        <v/>
      </c>
      <c r="O1272" s="8">
        <f>IF(NOT(OR(A1272&lt;&gt;"",B1272&lt;&gt;"",C1272&lt;&gt;"")),"",IF(IF(N(A1272)=0,"NO DATE; ",IF(A1272&gt;TODAY(),"FUTURE DATE; ",""))&amp;IF(B1272="","NO WORKER; ",IF(COUNTIF('Workers'!$A$2:$A$61,B1272)=0,"WORKER NOT ON WORKERS SHEET; ",""))&amp;IF(C1272="","NO JOB; ",IF(COUNTIF('Jobs'!$A$2:$A$61,C1272)=0,"JOB NOT ON JOBS SHEET; ",""))&amp;IF(AND(N(G1272)=0,AND(D1272&lt;&gt;"",E1272&lt;&gt;""),N(E1272)&lt;=N(D1272)),"END BEFORE START; ",IF(N(M1272)&lt;=0,"NO HOURS; ",""))&amp;IF(AND(N(A1272)&gt;0,B1272&lt;&gt;"",COUNTIFS('Time Entries'!$A$2:$A$1500,A1272,'Time Entries'!$B$2:$B$1500,B1272,'Time Entries'!$C$2:$C$1500,C1272,'Time Entries'!$M$2:$M$1500,M1272)&gt;1),"POSSIBLE DUPLICATE; ","")&amp;IF(AND(N(A1272)&gt;0,B1272&lt;&gt;"",N('Settings'!$B$2)&gt;0,SUMIFS('Time Entries'!$M$2:$M$1500,'Time Entries'!$A$2:$A$1500,A1272,'Time Entries'!$B$2:$B$1500,B1272)&gt;N('Settings'!$B$2)),"LONG DAY; ","")&amp;IF(AND(N(A1272)&gt;0,N(J1272)&gt;0,N(J1272)-N(A1272)&gt;N('Settings'!$B$4)),"ENTERED LATE; ","")&amp;IF(AND(N(A1272)&gt;0,K1272="",TODAY()-N(A1272)&gt;=N('Settings'!$B$5)),"NOT APPROVED; ","")="","",LEFT(IF(N(A1272)=0,"NO DATE; ",IF(A1272&gt;TODAY(),"FUTURE DATE; ",""))&amp;IF(B1272="","NO WORKER; ",IF(COUNTIF('Workers'!$A$2:$A$61,B1272)=0,"WORKER NOT ON WORKERS SHEET; ",""))&amp;IF(C1272="","NO JOB; ",IF(COUNTIF('Jobs'!$A$2:$A$61,C1272)=0,"JOB NOT ON JOBS SHEET; ",""))&amp;IF(AND(N(G1272)=0,AND(D1272&lt;&gt;"",E1272&lt;&gt;""),N(E1272)&lt;=N(D1272)),"END BEFORE START; ",IF(N(M1272)&lt;=0,"NO HOURS; ",""))&amp;IF(AND(N(A1272)&gt;0,B1272&lt;&gt;"",COUNTIFS('Time Entries'!$A$2:$A$1500,A1272,'Time Entries'!$B$2:$B$1500,B1272,'Time Entries'!$C$2:$C$1500,C1272,'Time Entries'!$M$2:$M$1500,M1272)&gt;1),"POSSIBLE DUPLICATE; ","")&amp;IF(AND(N(A1272)&gt;0,B1272&lt;&gt;"",N('Settings'!$B$2)&gt;0,SUMIFS('Time Entries'!$M$2:$M$1500,'Time Entries'!$A$2:$A$1500,A1272,'Time Entries'!$B$2:$B$1500,B1272)&gt;N('Settings'!$B$2)),"LONG DAY; ","")&amp;IF(AND(N(A1272)&gt;0,N(J1272)&gt;0,N(J1272)-N(A1272)&gt;N('Settings'!$B$4)),"ENTERED LATE; ","")&amp;IF(AND(N(A1272)&gt;0,K1272="",TODAY()-N(A1272)&gt;=N('Settings'!$B$5)),"NOT APPROVED; ",""),LEN(IF(N(A1272)=0,"NO DATE; ",IF(A1272&gt;TODAY(),"FUTURE DATE; ",""))&amp;IF(B1272="","NO WORKER; ",IF(COUNTIF('Workers'!$A$2:$A$61,B1272)=0,"WORKER NOT ON WORKERS SHEET; ",""))&amp;IF(C1272="","NO JOB; ",IF(COUNTIF('Jobs'!$A$2:$A$61,C1272)=0,"JOB NOT ON JOBS SHEET; ",""))&amp;IF(AND(N(G1272)=0,AND(D1272&lt;&gt;"",E1272&lt;&gt;""),N(E1272)&lt;=N(D1272)),"END BEFORE START; ",IF(N(M1272)&lt;=0,"NO HOURS; ",""))&amp;IF(AND(N(A1272)&gt;0,B1272&lt;&gt;"",COUNTIFS('Time Entries'!$A$2:$A$1500,A1272,'Time Entries'!$B$2:$B$1500,B1272,'Time Entries'!$C$2:$C$1500,C1272,'Time Entries'!$M$2:$M$1500,M1272)&gt;1),"POSSIBLE DUPLICATE; ","")&amp;IF(AND(N(A1272)&gt;0,B1272&lt;&gt;"",N('Settings'!$B$2)&gt;0,SUMIFS('Time Entries'!$M$2:$M$1500,'Time Entries'!$A$2:$A$1500,A1272,'Time Entries'!$B$2:$B$1500,B1272)&gt;N('Settings'!$B$2)),"LONG DAY; ","")&amp;IF(AND(N(A1272)&gt;0,N(J1272)&gt;0,N(J1272)-N(A1272)&gt;N('Settings'!$B$4)),"ENTERED LATE; ","")&amp;IF(AND(N(A1272)&gt;0,K1272="",TODAY()-N(A1272)&gt;=N('Settings'!$B$5)),"NOT APPROVED; ",""))-2)))</f>
        <v/>
      </c>
    </row>
    <row r="1273">
      <c r="A1273" s="6" t="n"/>
      <c r="D1273" s="7" t="n"/>
      <c r="E1273" s="7" t="n"/>
      <c r="J1273" s="6" t="n"/>
      <c r="L1273" s="8" t="n"/>
      <c r="M1273" s="9">
        <f>IF(NOT(OR(A1273&lt;&gt;"",B1273&lt;&gt;"",C1273&lt;&gt;"")),"",IF(N(G1273)&gt;0,N(G1273),IF(AND(AND(D1273&lt;&gt;"",E1273&lt;&gt;""),N(E1273)&gt;N(D1273)),ROUND((N(E1273)-N(D1273))*24-N(F1273)/60,2),"")))</f>
        <v/>
      </c>
      <c r="N1273" s="6">
        <f>IF(N(A1273)=0,"",A1273-WEEKDAY(A1273,3))</f>
        <v/>
      </c>
      <c r="O1273" s="8">
        <f>IF(NOT(OR(A1273&lt;&gt;"",B1273&lt;&gt;"",C1273&lt;&gt;"")),"",IF(IF(N(A1273)=0,"NO DATE; ",IF(A1273&gt;TODAY(),"FUTURE DATE; ",""))&amp;IF(B1273="","NO WORKER; ",IF(COUNTIF('Workers'!$A$2:$A$61,B1273)=0,"WORKER NOT ON WORKERS SHEET; ",""))&amp;IF(C1273="","NO JOB; ",IF(COUNTIF('Jobs'!$A$2:$A$61,C1273)=0,"JOB NOT ON JOBS SHEET; ",""))&amp;IF(AND(N(G1273)=0,AND(D1273&lt;&gt;"",E1273&lt;&gt;""),N(E1273)&lt;=N(D1273)),"END BEFORE START; ",IF(N(M1273)&lt;=0,"NO HOURS; ",""))&amp;IF(AND(N(A1273)&gt;0,B1273&lt;&gt;"",COUNTIFS('Time Entries'!$A$2:$A$1500,A1273,'Time Entries'!$B$2:$B$1500,B1273,'Time Entries'!$C$2:$C$1500,C1273,'Time Entries'!$M$2:$M$1500,M1273)&gt;1),"POSSIBLE DUPLICATE; ","")&amp;IF(AND(N(A1273)&gt;0,B1273&lt;&gt;"",N('Settings'!$B$2)&gt;0,SUMIFS('Time Entries'!$M$2:$M$1500,'Time Entries'!$A$2:$A$1500,A1273,'Time Entries'!$B$2:$B$1500,B1273)&gt;N('Settings'!$B$2)),"LONG DAY; ","")&amp;IF(AND(N(A1273)&gt;0,N(J1273)&gt;0,N(J1273)-N(A1273)&gt;N('Settings'!$B$4)),"ENTERED LATE; ","")&amp;IF(AND(N(A1273)&gt;0,K1273="",TODAY()-N(A1273)&gt;=N('Settings'!$B$5)),"NOT APPROVED; ","")="","",LEFT(IF(N(A1273)=0,"NO DATE; ",IF(A1273&gt;TODAY(),"FUTURE DATE; ",""))&amp;IF(B1273="","NO WORKER; ",IF(COUNTIF('Workers'!$A$2:$A$61,B1273)=0,"WORKER NOT ON WORKERS SHEET; ",""))&amp;IF(C1273="","NO JOB; ",IF(COUNTIF('Jobs'!$A$2:$A$61,C1273)=0,"JOB NOT ON JOBS SHEET; ",""))&amp;IF(AND(N(G1273)=0,AND(D1273&lt;&gt;"",E1273&lt;&gt;""),N(E1273)&lt;=N(D1273)),"END BEFORE START; ",IF(N(M1273)&lt;=0,"NO HOURS; ",""))&amp;IF(AND(N(A1273)&gt;0,B1273&lt;&gt;"",COUNTIFS('Time Entries'!$A$2:$A$1500,A1273,'Time Entries'!$B$2:$B$1500,B1273,'Time Entries'!$C$2:$C$1500,C1273,'Time Entries'!$M$2:$M$1500,M1273)&gt;1),"POSSIBLE DUPLICATE; ","")&amp;IF(AND(N(A1273)&gt;0,B1273&lt;&gt;"",N('Settings'!$B$2)&gt;0,SUMIFS('Time Entries'!$M$2:$M$1500,'Time Entries'!$A$2:$A$1500,A1273,'Time Entries'!$B$2:$B$1500,B1273)&gt;N('Settings'!$B$2)),"LONG DAY; ","")&amp;IF(AND(N(A1273)&gt;0,N(J1273)&gt;0,N(J1273)-N(A1273)&gt;N('Settings'!$B$4)),"ENTERED LATE; ","")&amp;IF(AND(N(A1273)&gt;0,K1273="",TODAY()-N(A1273)&gt;=N('Settings'!$B$5)),"NOT APPROVED; ",""),LEN(IF(N(A1273)=0,"NO DATE; ",IF(A1273&gt;TODAY(),"FUTURE DATE; ",""))&amp;IF(B1273="","NO WORKER; ",IF(COUNTIF('Workers'!$A$2:$A$61,B1273)=0,"WORKER NOT ON WORKERS SHEET; ",""))&amp;IF(C1273="","NO JOB; ",IF(COUNTIF('Jobs'!$A$2:$A$61,C1273)=0,"JOB NOT ON JOBS SHEET; ",""))&amp;IF(AND(N(G1273)=0,AND(D1273&lt;&gt;"",E1273&lt;&gt;""),N(E1273)&lt;=N(D1273)),"END BEFORE START; ",IF(N(M1273)&lt;=0,"NO HOURS; ",""))&amp;IF(AND(N(A1273)&gt;0,B1273&lt;&gt;"",COUNTIFS('Time Entries'!$A$2:$A$1500,A1273,'Time Entries'!$B$2:$B$1500,B1273,'Time Entries'!$C$2:$C$1500,C1273,'Time Entries'!$M$2:$M$1500,M1273)&gt;1),"POSSIBLE DUPLICATE; ","")&amp;IF(AND(N(A1273)&gt;0,B1273&lt;&gt;"",N('Settings'!$B$2)&gt;0,SUMIFS('Time Entries'!$M$2:$M$1500,'Time Entries'!$A$2:$A$1500,A1273,'Time Entries'!$B$2:$B$1500,B1273)&gt;N('Settings'!$B$2)),"LONG DAY; ","")&amp;IF(AND(N(A1273)&gt;0,N(J1273)&gt;0,N(J1273)-N(A1273)&gt;N('Settings'!$B$4)),"ENTERED LATE; ","")&amp;IF(AND(N(A1273)&gt;0,K1273="",TODAY()-N(A1273)&gt;=N('Settings'!$B$5)),"NOT APPROVED; ",""))-2)))</f>
        <v/>
      </c>
    </row>
    <row r="1274">
      <c r="A1274" s="6" t="n"/>
      <c r="D1274" s="7" t="n"/>
      <c r="E1274" s="7" t="n"/>
      <c r="J1274" s="6" t="n"/>
      <c r="L1274" s="8" t="n"/>
      <c r="M1274" s="9">
        <f>IF(NOT(OR(A1274&lt;&gt;"",B1274&lt;&gt;"",C1274&lt;&gt;"")),"",IF(N(G1274)&gt;0,N(G1274),IF(AND(AND(D1274&lt;&gt;"",E1274&lt;&gt;""),N(E1274)&gt;N(D1274)),ROUND((N(E1274)-N(D1274))*24-N(F1274)/60,2),"")))</f>
        <v/>
      </c>
      <c r="N1274" s="6">
        <f>IF(N(A1274)=0,"",A1274-WEEKDAY(A1274,3))</f>
        <v/>
      </c>
      <c r="O1274" s="8">
        <f>IF(NOT(OR(A1274&lt;&gt;"",B1274&lt;&gt;"",C1274&lt;&gt;"")),"",IF(IF(N(A1274)=0,"NO DATE; ",IF(A1274&gt;TODAY(),"FUTURE DATE; ",""))&amp;IF(B1274="","NO WORKER; ",IF(COUNTIF('Workers'!$A$2:$A$61,B1274)=0,"WORKER NOT ON WORKERS SHEET; ",""))&amp;IF(C1274="","NO JOB; ",IF(COUNTIF('Jobs'!$A$2:$A$61,C1274)=0,"JOB NOT ON JOBS SHEET; ",""))&amp;IF(AND(N(G1274)=0,AND(D1274&lt;&gt;"",E1274&lt;&gt;""),N(E1274)&lt;=N(D1274)),"END BEFORE START; ",IF(N(M1274)&lt;=0,"NO HOURS; ",""))&amp;IF(AND(N(A1274)&gt;0,B1274&lt;&gt;"",COUNTIFS('Time Entries'!$A$2:$A$1500,A1274,'Time Entries'!$B$2:$B$1500,B1274,'Time Entries'!$C$2:$C$1500,C1274,'Time Entries'!$M$2:$M$1500,M1274)&gt;1),"POSSIBLE DUPLICATE; ","")&amp;IF(AND(N(A1274)&gt;0,B1274&lt;&gt;"",N('Settings'!$B$2)&gt;0,SUMIFS('Time Entries'!$M$2:$M$1500,'Time Entries'!$A$2:$A$1500,A1274,'Time Entries'!$B$2:$B$1500,B1274)&gt;N('Settings'!$B$2)),"LONG DAY; ","")&amp;IF(AND(N(A1274)&gt;0,N(J1274)&gt;0,N(J1274)-N(A1274)&gt;N('Settings'!$B$4)),"ENTERED LATE; ","")&amp;IF(AND(N(A1274)&gt;0,K1274="",TODAY()-N(A1274)&gt;=N('Settings'!$B$5)),"NOT APPROVED; ","")="","",LEFT(IF(N(A1274)=0,"NO DATE; ",IF(A1274&gt;TODAY(),"FUTURE DATE; ",""))&amp;IF(B1274="","NO WORKER; ",IF(COUNTIF('Workers'!$A$2:$A$61,B1274)=0,"WORKER NOT ON WORKERS SHEET; ",""))&amp;IF(C1274="","NO JOB; ",IF(COUNTIF('Jobs'!$A$2:$A$61,C1274)=0,"JOB NOT ON JOBS SHEET; ",""))&amp;IF(AND(N(G1274)=0,AND(D1274&lt;&gt;"",E1274&lt;&gt;""),N(E1274)&lt;=N(D1274)),"END BEFORE START; ",IF(N(M1274)&lt;=0,"NO HOURS; ",""))&amp;IF(AND(N(A1274)&gt;0,B1274&lt;&gt;"",COUNTIFS('Time Entries'!$A$2:$A$1500,A1274,'Time Entries'!$B$2:$B$1500,B1274,'Time Entries'!$C$2:$C$1500,C1274,'Time Entries'!$M$2:$M$1500,M1274)&gt;1),"POSSIBLE DUPLICATE; ","")&amp;IF(AND(N(A1274)&gt;0,B1274&lt;&gt;"",N('Settings'!$B$2)&gt;0,SUMIFS('Time Entries'!$M$2:$M$1500,'Time Entries'!$A$2:$A$1500,A1274,'Time Entries'!$B$2:$B$1500,B1274)&gt;N('Settings'!$B$2)),"LONG DAY; ","")&amp;IF(AND(N(A1274)&gt;0,N(J1274)&gt;0,N(J1274)-N(A1274)&gt;N('Settings'!$B$4)),"ENTERED LATE; ","")&amp;IF(AND(N(A1274)&gt;0,K1274="",TODAY()-N(A1274)&gt;=N('Settings'!$B$5)),"NOT APPROVED; ",""),LEN(IF(N(A1274)=0,"NO DATE; ",IF(A1274&gt;TODAY(),"FUTURE DATE; ",""))&amp;IF(B1274="","NO WORKER; ",IF(COUNTIF('Workers'!$A$2:$A$61,B1274)=0,"WORKER NOT ON WORKERS SHEET; ",""))&amp;IF(C1274="","NO JOB; ",IF(COUNTIF('Jobs'!$A$2:$A$61,C1274)=0,"JOB NOT ON JOBS SHEET; ",""))&amp;IF(AND(N(G1274)=0,AND(D1274&lt;&gt;"",E1274&lt;&gt;""),N(E1274)&lt;=N(D1274)),"END BEFORE START; ",IF(N(M1274)&lt;=0,"NO HOURS; ",""))&amp;IF(AND(N(A1274)&gt;0,B1274&lt;&gt;"",COUNTIFS('Time Entries'!$A$2:$A$1500,A1274,'Time Entries'!$B$2:$B$1500,B1274,'Time Entries'!$C$2:$C$1500,C1274,'Time Entries'!$M$2:$M$1500,M1274)&gt;1),"POSSIBLE DUPLICATE; ","")&amp;IF(AND(N(A1274)&gt;0,B1274&lt;&gt;"",N('Settings'!$B$2)&gt;0,SUMIFS('Time Entries'!$M$2:$M$1500,'Time Entries'!$A$2:$A$1500,A1274,'Time Entries'!$B$2:$B$1500,B1274)&gt;N('Settings'!$B$2)),"LONG DAY; ","")&amp;IF(AND(N(A1274)&gt;0,N(J1274)&gt;0,N(J1274)-N(A1274)&gt;N('Settings'!$B$4)),"ENTERED LATE; ","")&amp;IF(AND(N(A1274)&gt;0,K1274="",TODAY()-N(A1274)&gt;=N('Settings'!$B$5)),"NOT APPROVED; ",""))-2)))</f>
        <v/>
      </c>
    </row>
    <row r="1275">
      <c r="A1275" s="6" t="n"/>
      <c r="D1275" s="7" t="n"/>
      <c r="E1275" s="7" t="n"/>
      <c r="J1275" s="6" t="n"/>
      <c r="L1275" s="8" t="n"/>
      <c r="M1275" s="9">
        <f>IF(NOT(OR(A1275&lt;&gt;"",B1275&lt;&gt;"",C1275&lt;&gt;"")),"",IF(N(G1275)&gt;0,N(G1275),IF(AND(AND(D1275&lt;&gt;"",E1275&lt;&gt;""),N(E1275)&gt;N(D1275)),ROUND((N(E1275)-N(D1275))*24-N(F1275)/60,2),"")))</f>
        <v/>
      </c>
      <c r="N1275" s="6">
        <f>IF(N(A1275)=0,"",A1275-WEEKDAY(A1275,3))</f>
        <v/>
      </c>
      <c r="O1275" s="8">
        <f>IF(NOT(OR(A1275&lt;&gt;"",B1275&lt;&gt;"",C1275&lt;&gt;"")),"",IF(IF(N(A1275)=0,"NO DATE; ",IF(A1275&gt;TODAY(),"FUTURE DATE; ",""))&amp;IF(B1275="","NO WORKER; ",IF(COUNTIF('Workers'!$A$2:$A$61,B1275)=0,"WORKER NOT ON WORKERS SHEET; ",""))&amp;IF(C1275="","NO JOB; ",IF(COUNTIF('Jobs'!$A$2:$A$61,C1275)=0,"JOB NOT ON JOBS SHEET; ",""))&amp;IF(AND(N(G1275)=0,AND(D1275&lt;&gt;"",E1275&lt;&gt;""),N(E1275)&lt;=N(D1275)),"END BEFORE START; ",IF(N(M1275)&lt;=0,"NO HOURS; ",""))&amp;IF(AND(N(A1275)&gt;0,B1275&lt;&gt;"",COUNTIFS('Time Entries'!$A$2:$A$1500,A1275,'Time Entries'!$B$2:$B$1500,B1275,'Time Entries'!$C$2:$C$1500,C1275,'Time Entries'!$M$2:$M$1500,M1275)&gt;1),"POSSIBLE DUPLICATE; ","")&amp;IF(AND(N(A1275)&gt;0,B1275&lt;&gt;"",N('Settings'!$B$2)&gt;0,SUMIFS('Time Entries'!$M$2:$M$1500,'Time Entries'!$A$2:$A$1500,A1275,'Time Entries'!$B$2:$B$1500,B1275)&gt;N('Settings'!$B$2)),"LONG DAY; ","")&amp;IF(AND(N(A1275)&gt;0,N(J1275)&gt;0,N(J1275)-N(A1275)&gt;N('Settings'!$B$4)),"ENTERED LATE; ","")&amp;IF(AND(N(A1275)&gt;0,K1275="",TODAY()-N(A1275)&gt;=N('Settings'!$B$5)),"NOT APPROVED; ","")="","",LEFT(IF(N(A1275)=0,"NO DATE; ",IF(A1275&gt;TODAY(),"FUTURE DATE; ",""))&amp;IF(B1275="","NO WORKER; ",IF(COUNTIF('Workers'!$A$2:$A$61,B1275)=0,"WORKER NOT ON WORKERS SHEET; ",""))&amp;IF(C1275="","NO JOB; ",IF(COUNTIF('Jobs'!$A$2:$A$61,C1275)=0,"JOB NOT ON JOBS SHEET; ",""))&amp;IF(AND(N(G1275)=0,AND(D1275&lt;&gt;"",E1275&lt;&gt;""),N(E1275)&lt;=N(D1275)),"END BEFORE START; ",IF(N(M1275)&lt;=0,"NO HOURS; ",""))&amp;IF(AND(N(A1275)&gt;0,B1275&lt;&gt;"",COUNTIFS('Time Entries'!$A$2:$A$1500,A1275,'Time Entries'!$B$2:$B$1500,B1275,'Time Entries'!$C$2:$C$1500,C1275,'Time Entries'!$M$2:$M$1500,M1275)&gt;1),"POSSIBLE DUPLICATE; ","")&amp;IF(AND(N(A1275)&gt;0,B1275&lt;&gt;"",N('Settings'!$B$2)&gt;0,SUMIFS('Time Entries'!$M$2:$M$1500,'Time Entries'!$A$2:$A$1500,A1275,'Time Entries'!$B$2:$B$1500,B1275)&gt;N('Settings'!$B$2)),"LONG DAY; ","")&amp;IF(AND(N(A1275)&gt;0,N(J1275)&gt;0,N(J1275)-N(A1275)&gt;N('Settings'!$B$4)),"ENTERED LATE; ","")&amp;IF(AND(N(A1275)&gt;0,K1275="",TODAY()-N(A1275)&gt;=N('Settings'!$B$5)),"NOT APPROVED; ",""),LEN(IF(N(A1275)=0,"NO DATE; ",IF(A1275&gt;TODAY(),"FUTURE DATE; ",""))&amp;IF(B1275="","NO WORKER; ",IF(COUNTIF('Workers'!$A$2:$A$61,B1275)=0,"WORKER NOT ON WORKERS SHEET; ",""))&amp;IF(C1275="","NO JOB; ",IF(COUNTIF('Jobs'!$A$2:$A$61,C1275)=0,"JOB NOT ON JOBS SHEET; ",""))&amp;IF(AND(N(G1275)=0,AND(D1275&lt;&gt;"",E1275&lt;&gt;""),N(E1275)&lt;=N(D1275)),"END BEFORE START; ",IF(N(M1275)&lt;=0,"NO HOURS; ",""))&amp;IF(AND(N(A1275)&gt;0,B1275&lt;&gt;"",COUNTIFS('Time Entries'!$A$2:$A$1500,A1275,'Time Entries'!$B$2:$B$1500,B1275,'Time Entries'!$C$2:$C$1500,C1275,'Time Entries'!$M$2:$M$1500,M1275)&gt;1),"POSSIBLE DUPLICATE; ","")&amp;IF(AND(N(A1275)&gt;0,B1275&lt;&gt;"",N('Settings'!$B$2)&gt;0,SUMIFS('Time Entries'!$M$2:$M$1500,'Time Entries'!$A$2:$A$1500,A1275,'Time Entries'!$B$2:$B$1500,B1275)&gt;N('Settings'!$B$2)),"LONG DAY; ","")&amp;IF(AND(N(A1275)&gt;0,N(J1275)&gt;0,N(J1275)-N(A1275)&gt;N('Settings'!$B$4)),"ENTERED LATE; ","")&amp;IF(AND(N(A1275)&gt;0,K1275="",TODAY()-N(A1275)&gt;=N('Settings'!$B$5)),"NOT APPROVED; ",""))-2)))</f>
        <v/>
      </c>
    </row>
    <row r="1276">
      <c r="A1276" s="6" t="n"/>
      <c r="D1276" s="7" t="n"/>
      <c r="E1276" s="7" t="n"/>
      <c r="J1276" s="6" t="n"/>
      <c r="L1276" s="8" t="n"/>
      <c r="M1276" s="9">
        <f>IF(NOT(OR(A1276&lt;&gt;"",B1276&lt;&gt;"",C1276&lt;&gt;"")),"",IF(N(G1276)&gt;0,N(G1276),IF(AND(AND(D1276&lt;&gt;"",E1276&lt;&gt;""),N(E1276)&gt;N(D1276)),ROUND((N(E1276)-N(D1276))*24-N(F1276)/60,2),"")))</f>
        <v/>
      </c>
      <c r="N1276" s="6">
        <f>IF(N(A1276)=0,"",A1276-WEEKDAY(A1276,3))</f>
        <v/>
      </c>
      <c r="O1276" s="8">
        <f>IF(NOT(OR(A1276&lt;&gt;"",B1276&lt;&gt;"",C1276&lt;&gt;"")),"",IF(IF(N(A1276)=0,"NO DATE; ",IF(A1276&gt;TODAY(),"FUTURE DATE; ",""))&amp;IF(B1276="","NO WORKER; ",IF(COUNTIF('Workers'!$A$2:$A$61,B1276)=0,"WORKER NOT ON WORKERS SHEET; ",""))&amp;IF(C1276="","NO JOB; ",IF(COUNTIF('Jobs'!$A$2:$A$61,C1276)=0,"JOB NOT ON JOBS SHEET; ",""))&amp;IF(AND(N(G1276)=0,AND(D1276&lt;&gt;"",E1276&lt;&gt;""),N(E1276)&lt;=N(D1276)),"END BEFORE START; ",IF(N(M1276)&lt;=0,"NO HOURS; ",""))&amp;IF(AND(N(A1276)&gt;0,B1276&lt;&gt;"",COUNTIFS('Time Entries'!$A$2:$A$1500,A1276,'Time Entries'!$B$2:$B$1500,B1276,'Time Entries'!$C$2:$C$1500,C1276,'Time Entries'!$M$2:$M$1500,M1276)&gt;1),"POSSIBLE DUPLICATE; ","")&amp;IF(AND(N(A1276)&gt;0,B1276&lt;&gt;"",N('Settings'!$B$2)&gt;0,SUMIFS('Time Entries'!$M$2:$M$1500,'Time Entries'!$A$2:$A$1500,A1276,'Time Entries'!$B$2:$B$1500,B1276)&gt;N('Settings'!$B$2)),"LONG DAY; ","")&amp;IF(AND(N(A1276)&gt;0,N(J1276)&gt;0,N(J1276)-N(A1276)&gt;N('Settings'!$B$4)),"ENTERED LATE; ","")&amp;IF(AND(N(A1276)&gt;0,K1276="",TODAY()-N(A1276)&gt;=N('Settings'!$B$5)),"NOT APPROVED; ","")="","",LEFT(IF(N(A1276)=0,"NO DATE; ",IF(A1276&gt;TODAY(),"FUTURE DATE; ",""))&amp;IF(B1276="","NO WORKER; ",IF(COUNTIF('Workers'!$A$2:$A$61,B1276)=0,"WORKER NOT ON WORKERS SHEET; ",""))&amp;IF(C1276="","NO JOB; ",IF(COUNTIF('Jobs'!$A$2:$A$61,C1276)=0,"JOB NOT ON JOBS SHEET; ",""))&amp;IF(AND(N(G1276)=0,AND(D1276&lt;&gt;"",E1276&lt;&gt;""),N(E1276)&lt;=N(D1276)),"END BEFORE START; ",IF(N(M1276)&lt;=0,"NO HOURS; ",""))&amp;IF(AND(N(A1276)&gt;0,B1276&lt;&gt;"",COUNTIFS('Time Entries'!$A$2:$A$1500,A1276,'Time Entries'!$B$2:$B$1500,B1276,'Time Entries'!$C$2:$C$1500,C1276,'Time Entries'!$M$2:$M$1500,M1276)&gt;1),"POSSIBLE DUPLICATE; ","")&amp;IF(AND(N(A1276)&gt;0,B1276&lt;&gt;"",N('Settings'!$B$2)&gt;0,SUMIFS('Time Entries'!$M$2:$M$1500,'Time Entries'!$A$2:$A$1500,A1276,'Time Entries'!$B$2:$B$1500,B1276)&gt;N('Settings'!$B$2)),"LONG DAY; ","")&amp;IF(AND(N(A1276)&gt;0,N(J1276)&gt;0,N(J1276)-N(A1276)&gt;N('Settings'!$B$4)),"ENTERED LATE; ","")&amp;IF(AND(N(A1276)&gt;0,K1276="",TODAY()-N(A1276)&gt;=N('Settings'!$B$5)),"NOT APPROVED; ",""),LEN(IF(N(A1276)=0,"NO DATE; ",IF(A1276&gt;TODAY(),"FUTURE DATE; ",""))&amp;IF(B1276="","NO WORKER; ",IF(COUNTIF('Workers'!$A$2:$A$61,B1276)=0,"WORKER NOT ON WORKERS SHEET; ",""))&amp;IF(C1276="","NO JOB; ",IF(COUNTIF('Jobs'!$A$2:$A$61,C1276)=0,"JOB NOT ON JOBS SHEET; ",""))&amp;IF(AND(N(G1276)=0,AND(D1276&lt;&gt;"",E1276&lt;&gt;""),N(E1276)&lt;=N(D1276)),"END BEFORE START; ",IF(N(M1276)&lt;=0,"NO HOURS; ",""))&amp;IF(AND(N(A1276)&gt;0,B1276&lt;&gt;"",COUNTIFS('Time Entries'!$A$2:$A$1500,A1276,'Time Entries'!$B$2:$B$1500,B1276,'Time Entries'!$C$2:$C$1500,C1276,'Time Entries'!$M$2:$M$1500,M1276)&gt;1),"POSSIBLE DUPLICATE; ","")&amp;IF(AND(N(A1276)&gt;0,B1276&lt;&gt;"",N('Settings'!$B$2)&gt;0,SUMIFS('Time Entries'!$M$2:$M$1500,'Time Entries'!$A$2:$A$1500,A1276,'Time Entries'!$B$2:$B$1500,B1276)&gt;N('Settings'!$B$2)),"LONG DAY; ","")&amp;IF(AND(N(A1276)&gt;0,N(J1276)&gt;0,N(J1276)-N(A1276)&gt;N('Settings'!$B$4)),"ENTERED LATE; ","")&amp;IF(AND(N(A1276)&gt;0,K1276="",TODAY()-N(A1276)&gt;=N('Settings'!$B$5)),"NOT APPROVED; ",""))-2)))</f>
        <v/>
      </c>
    </row>
    <row r="1277">
      <c r="A1277" s="6" t="n"/>
      <c r="D1277" s="7" t="n"/>
      <c r="E1277" s="7" t="n"/>
      <c r="J1277" s="6" t="n"/>
      <c r="L1277" s="8" t="n"/>
      <c r="M1277" s="9">
        <f>IF(NOT(OR(A1277&lt;&gt;"",B1277&lt;&gt;"",C1277&lt;&gt;"")),"",IF(N(G1277)&gt;0,N(G1277),IF(AND(AND(D1277&lt;&gt;"",E1277&lt;&gt;""),N(E1277)&gt;N(D1277)),ROUND((N(E1277)-N(D1277))*24-N(F1277)/60,2),"")))</f>
        <v/>
      </c>
      <c r="N1277" s="6">
        <f>IF(N(A1277)=0,"",A1277-WEEKDAY(A1277,3))</f>
        <v/>
      </c>
      <c r="O1277" s="8">
        <f>IF(NOT(OR(A1277&lt;&gt;"",B1277&lt;&gt;"",C1277&lt;&gt;"")),"",IF(IF(N(A1277)=0,"NO DATE; ",IF(A1277&gt;TODAY(),"FUTURE DATE; ",""))&amp;IF(B1277="","NO WORKER; ",IF(COUNTIF('Workers'!$A$2:$A$61,B1277)=0,"WORKER NOT ON WORKERS SHEET; ",""))&amp;IF(C1277="","NO JOB; ",IF(COUNTIF('Jobs'!$A$2:$A$61,C1277)=0,"JOB NOT ON JOBS SHEET; ",""))&amp;IF(AND(N(G1277)=0,AND(D1277&lt;&gt;"",E1277&lt;&gt;""),N(E1277)&lt;=N(D1277)),"END BEFORE START; ",IF(N(M1277)&lt;=0,"NO HOURS; ",""))&amp;IF(AND(N(A1277)&gt;0,B1277&lt;&gt;"",COUNTIFS('Time Entries'!$A$2:$A$1500,A1277,'Time Entries'!$B$2:$B$1500,B1277,'Time Entries'!$C$2:$C$1500,C1277,'Time Entries'!$M$2:$M$1500,M1277)&gt;1),"POSSIBLE DUPLICATE; ","")&amp;IF(AND(N(A1277)&gt;0,B1277&lt;&gt;"",N('Settings'!$B$2)&gt;0,SUMIFS('Time Entries'!$M$2:$M$1500,'Time Entries'!$A$2:$A$1500,A1277,'Time Entries'!$B$2:$B$1500,B1277)&gt;N('Settings'!$B$2)),"LONG DAY; ","")&amp;IF(AND(N(A1277)&gt;0,N(J1277)&gt;0,N(J1277)-N(A1277)&gt;N('Settings'!$B$4)),"ENTERED LATE; ","")&amp;IF(AND(N(A1277)&gt;0,K1277="",TODAY()-N(A1277)&gt;=N('Settings'!$B$5)),"NOT APPROVED; ","")="","",LEFT(IF(N(A1277)=0,"NO DATE; ",IF(A1277&gt;TODAY(),"FUTURE DATE; ",""))&amp;IF(B1277="","NO WORKER; ",IF(COUNTIF('Workers'!$A$2:$A$61,B1277)=0,"WORKER NOT ON WORKERS SHEET; ",""))&amp;IF(C1277="","NO JOB; ",IF(COUNTIF('Jobs'!$A$2:$A$61,C1277)=0,"JOB NOT ON JOBS SHEET; ",""))&amp;IF(AND(N(G1277)=0,AND(D1277&lt;&gt;"",E1277&lt;&gt;""),N(E1277)&lt;=N(D1277)),"END BEFORE START; ",IF(N(M1277)&lt;=0,"NO HOURS; ",""))&amp;IF(AND(N(A1277)&gt;0,B1277&lt;&gt;"",COUNTIFS('Time Entries'!$A$2:$A$1500,A1277,'Time Entries'!$B$2:$B$1500,B1277,'Time Entries'!$C$2:$C$1500,C1277,'Time Entries'!$M$2:$M$1500,M1277)&gt;1),"POSSIBLE DUPLICATE; ","")&amp;IF(AND(N(A1277)&gt;0,B1277&lt;&gt;"",N('Settings'!$B$2)&gt;0,SUMIFS('Time Entries'!$M$2:$M$1500,'Time Entries'!$A$2:$A$1500,A1277,'Time Entries'!$B$2:$B$1500,B1277)&gt;N('Settings'!$B$2)),"LONG DAY; ","")&amp;IF(AND(N(A1277)&gt;0,N(J1277)&gt;0,N(J1277)-N(A1277)&gt;N('Settings'!$B$4)),"ENTERED LATE; ","")&amp;IF(AND(N(A1277)&gt;0,K1277="",TODAY()-N(A1277)&gt;=N('Settings'!$B$5)),"NOT APPROVED; ",""),LEN(IF(N(A1277)=0,"NO DATE; ",IF(A1277&gt;TODAY(),"FUTURE DATE; ",""))&amp;IF(B1277="","NO WORKER; ",IF(COUNTIF('Workers'!$A$2:$A$61,B1277)=0,"WORKER NOT ON WORKERS SHEET; ",""))&amp;IF(C1277="","NO JOB; ",IF(COUNTIF('Jobs'!$A$2:$A$61,C1277)=0,"JOB NOT ON JOBS SHEET; ",""))&amp;IF(AND(N(G1277)=0,AND(D1277&lt;&gt;"",E1277&lt;&gt;""),N(E1277)&lt;=N(D1277)),"END BEFORE START; ",IF(N(M1277)&lt;=0,"NO HOURS; ",""))&amp;IF(AND(N(A1277)&gt;0,B1277&lt;&gt;"",COUNTIFS('Time Entries'!$A$2:$A$1500,A1277,'Time Entries'!$B$2:$B$1500,B1277,'Time Entries'!$C$2:$C$1500,C1277,'Time Entries'!$M$2:$M$1500,M1277)&gt;1),"POSSIBLE DUPLICATE; ","")&amp;IF(AND(N(A1277)&gt;0,B1277&lt;&gt;"",N('Settings'!$B$2)&gt;0,SUMIFS('Time Entries'!$M$2:$M$1500,'Time Entries'!$A$2:$A$1500,A1277,'Time Entries'!$B$2:$B$1500,B1277)&gt;N('Settings'!$B$2)),"LONG DAY; ","")&amp;IF(AND(N(A1277)&gt;0,N(J1277)&gt;0,N(J1277)-N(A1277)&gt;N('Settings'!$B$4)),"ENTERED LATE; ","")&amp;IF(AND(N(A1277)&gt;0,K1277="",TODAY()-N(A1277)&gt;=N('Settings'!$B$5)),"NOT APPROVED; ",""))-2)))</f>
        <v/>
      </c>
    </row>
    <row r="1278">
      <c r="A1278" s="6" t="n"/>
      <c r="D1278" s="7" t="n"/>
      <c r="E1278" s="7" t="n"/>
      <c r="J1278" s="6" t="n"/>
      <c r="L1278" s="8" t="n"/>
      <c r="M1278" s="9">
        <f>IF(NOT(OR(A1278&lt;&gt;"",B1278&lt;&gt;"",C1278&lt;&gt;"")),"",IF(N(G1278)&gt;0,N(G1278),IF(AND(AND(D1278&lt;&gt;"",E1278&lt;&gt;""),N(E1278)&gt;N(D1278)),ROUND((N(E1278)-N(D1278))*24-N(F1278)/60,2),"")))</f>
        <v/>
      </c>
      <c r="N1278" s="6">
        <f>IF(N(A1278)=0,"",A1278-WEEKDAY(A1278,3))</f>
        <v/>
      </c>
      <c r="O1278" s="8">
        <f>IF(NOT(OR(A1278&lt;&gt;"",B1278&lt;&gt;"",C1278&lt;&gt;"")),"",IF(IF(N(A1278)=0,"NO DATE; ",IF(A1278&gt;TODAY(),"FUTURE DATE; ",""))&amp;IF(B1278="","NO WORKER; ",IF(COUNTIF('Workers'!$A$2:$A$61,B1278)=0,"WORKER NOT ON WORKERS SHEET; ",""))&amp;IF(C1278="","NO JOB; ",IF(COUNTIF('Jobs'!$A$2:$A$61,C1278)=0,"JOB NOT ON JOBS SHEET; ",""))&amp;IF(AND(N(G1278)=0,AND(D1278&lt;&gt;"",E1278&lt;&gt;""),N(E1278)&lt;=N(D1278)),"END BEFORE START; ",IF(N(M1278)&lt;=0,"NO HOURS; ",""))&amp;IF(AND(N(A1278)&gt;0,B1278&lt;&gt;"",COUNTIFS('Time Entries'!$A$2:$A$1500,A1278,'Time Entries'!$B$2:$B$1500,B1278,'Time Entries'!$C$2:$C$1500,C1278,'Time Entries'!$M$2:$M$1500,M1278)&gt;1),"POSSIBLE DUPLICATE; ","")&amp;IF(AND(N(A1278)&gt;0,B1278&lt;&gt;"",N('Settings'!$B$2)&gt;0,SUMIFS('Time Entries'!$M$2:$M$1500,'Time Entries'!$A$2:$A$1500,A1278,'Time Entries'!$B$2:$B$1500,B1278)&gt;N('Settings'!$B$2)),"LONG DAY; ","")&amp;IF(AND(N(A1278)&gt;0,N(J1278)&gt;0,N(J1278)-N(A1278)&gt;N('Settings'!$B$4)),"ENTERED LATE; ","")&amp;IF(AND(N(A1278)&gt;0,K1278="",TODAY()-N(A1278)&gt;=N('Settings'!$B$5)),"NOT APPROVED; ","")="","",LEFT(IF(N(A1278)=0,"NO DATE; ",IF(A1278&gt;TODAY(),"FUTURE DATE; ",""))&amp;IF(B1278="","NO WORKER; ",IF(COUNTIF('Workers'!$A$2:$A$61,B1278)=0,"WORKER NOT ON WORKERS SHEET; ",""))&amp;IF(C1278="","NO JOB; ",IF(COUNTIF('Jobs'!$A$2:$A$61,C1278)=0,"JOB NOT ON JOBS SHEET; ",""))&amp;IF(AND(N(G1278)=0,AND(D1278&lt;&gt;"",E1278&lt;&gt;""),N(E1278)&lt;=N(D1278)),"END BEFORE START; ",IF(N(M1278)&lt;=0,"NO HOURS; ",""))&amp;IF(AND(N(A1278)&gt;0,B1278&lt;&gt;"",COUNTIFS('Time Entries'!$A$2:$A$1500,A1278,'Time Entries'!$B$2:$B$1500,B1278,'Time Entries'!$C$2:$C$1500,C1278,'Time Entries'!$M$2:$M$1500,M1278)&gt;1),"POSSIBLE DUPLICATE; ","")&amp;IF(AND(N(A1278)&gt;0,B1278&lt;&gt;"",N('Settings'!$B$2)&gt;0,SUMIFS('Time Entries'!$M$2:$M$1500,'Time Entries'!$A$2:$A$1500,A1278,'Time Entries'!$B$2:$B$1500,B1278)&gt;N('Settings'!$B$2)),"LONG DAY; ","")&amp;IF(AND(N(A1278)&gt;0,N(J1278)&gt;0,N(J1278)-N(A1278)&gt;N('Settings'!$B$4)),"ENTERED LATE; ","")&amp;IF(AND(N(A1278)&gt;0,K1278="",TODAY()-N(A1278)&gt;=N('Settings'!$B$5)),"NOT APPROVED; ",""),LEN(IF(N(A1278)=0,"NO DATE; ",IF(A1278&gt;TODAY(),"FUTURE DATE; ",""))&amp;IF(B1278="","NO WORKER; ",IF(COUNTIF('Workers'!$A$2:$A$61,B1278)=0,"WORKER NOT ON WORKERS SHEET; ",""))&amp;IF(C1278="","NO JOB; ",IF(COUNTIF('Jobs'!$A$2:$A$61,C1278)=0,"JOB NOT ON JOBS SHEET; ",""))&amp;IF(AND(N(G1278)=0,AND(D1278&lt;&gt;"",E1278&lt;&gt;""),N(E1278)&lt;=N(D1278)),"END BEFORE START; ",IF(N(M1278)&lt;=0,"NO HOURS; ",""))&amp;IF(AND(N(A1278)&gt;0,B1278&lt;&gt;"",COUNTIFS('Time Entries'!$A$2:$A$1500,A1278,'Time Entries'!$B$2:$B$1500,B1278,'Time Entries'!$C$2:$C$1500,C1278,'Time Entries'!$M$2:$M$1500,M1278)&gt;1),"POSSIBLE DUPLICATE; ","")&amp;IF(AND(N(A1278)&gt;0,B1278&lt;&gt;"",N('Settings'!$B$2)&gt;0,SUMIFS('Time Entries'!$M$2:$M$1500,'Time Entries'!$A$2:$A$1500,A1278,'Time Entries'!$B$2:$B$1500,B1278)&gt;N('Settings'!$B$2)),"LONG DAY; ","")&amp;IF(AND(N(A1278)&gt;0,N(J1278)&gt;0,N(J1278)-N(A1278)&gt;N('Settings'!$B$4)),"ENTERED LATE; ","")&amp;IF(AND(N(A1278)&gt;0,K1278="",TODAY()-N(A1278)&gt;=N('Settings'!$B$5)),"NOT APPROVED; ",""))-2)))</f>
        <v/>
      </c>
    </row>
    <row r="1279">
      <c r="A1279" s="6" t="n"/>
      <c r="D1279" s="7" t="n"/>
      <c r="E1279" s="7" t="n"/>
      <c r="J1279" s="6" t="n"/>
      <c r="L1279" s="8" t="n"/>
      <c r="M1279" s="9">
        <f>IF(NOT(OR(A1279&lt;&gt;"",B1279&lt;&gt;"",C1279&lt;&gt;"")),"",IF(N(G1279)&gt;0,N(G1279),IF(AND(AND(D1279&lt;&gt;"",E1279&lt;&gt;""),N(E1279)&gt;N(D1279)),ROUND((N(E1279)-N(D1279))*24-N(F1279)/60,2),"")))</f>
        <v/>
      </c>
      <c r="N1279" s="6">
        <f>IF(N(A1279)=0,"",A1279-WEEKDAY(A1279,3))</f>
        <v/>
      </c>
      <c r="O1279" s="8">
        <f>IF(NOT(OR(A1279&lt;&gt;"",B1279&lt;&gt;"",C1279&lt;&gt;"")),"",IF(IF(N(A1279)=0,"NO DATE; ",IF(A1279&gt;TODAY(),"FUTURE DATE; ",""))&amp;IF(B1279="","NO WORKER; ",IF(COUNTIF('Workers'!$A$2:$A$61,B1279)=0,"WORKER NOT ON WORKERS SHEET; ",""))&amp;IF(C1279="","NO JOB; ",IF(COUNTIF('Jobs'!$A$2:$A$61,C1279)=0,"JOB NOT ON JOBS SHEET; ",""))&amp;IF(AND(N(G1279)=0,AND(D1279&lt;&gt;"",E1279&lt;&gt;""),N(E1279)&lt;=N(D1279)),"END BEFORE START; ",IF(N(M1279)&lt;=0,"NO HOURS; ",""))&amp;IF(AND(N(A1279)&gt;0,B1279&lt;&gt;"",COUNTIFS('Time Entries'!$A$2:$A$1500,A1279,'Time Entries'!$B$2:$B$1500,B1279,'Time Entries'!$C$2:$C$1500,C1279,'Time Entries'!$M$2:$M$1500,M1279)&gt;1),"POSSIBLE DUPLICATE; ","")&amp;IF(AND(N(A1279)&gt;0,B1279&lt;&gt;"",N('Settings'!$B$2)&gt;0,SUMIFS('Time Entries'!$M$2:$M$1500,'Time Entries'!$A$2:$A$1500,A1279,'Time Entries'!$B$2:$B$1500,B1279)&gt;N('Settings'!$B$2)),"LONG DAY; ","")&amp;IF(AND(N(A1279)&gt;0,N(J1279)&gt;0,N(J1279)-N(A1279)&gt;N('Settings'!$B$4)),"ENTERED LATE; ","")&amp;IF(AND(N(A1279)&gt;0,K1279="",TODAY()-N(A1279)&gt;=N('Settings'!$B$5)),"NOT APPROVED; ","")="","",LEFT(IF(N(A1279)=0,"NO DATE; ",IF(A1279&gt;TODAY(),"FUTURE DATE; ",""))&amp;IF(B1279="","NO WORKER; ",IF(COUNTIF('Workers'!$A$2:$A$61,B1279)=0,"WORKER NOT ON WORKERS SHEET; ",""))&amp;IF(C1279="","NO JOB; ",IF(COUNTIF('Jobs'!$A$2:$A$61,C1279)=0,"JOB NOT ON JOBS SHEET; ",""))&amp;IF(AND(N(G1279)=0,AND(D1279&lt;&gt;"",E1279&lt;&gt;""),N(E1279)&lt;=N(D1279)),"END BEFORE START; ",IF(N(M1279)&lt;=0,"NO HOURS; ",""))&amp;IF(AND(N(A1279)&gt;0,B1279&lt;&gt;"",COUNTIFS('Time Entries'!$A$2:$A$1500,A1279,'Time Entries'!$B$2:$B$1500,B1279,'Time Entries'!$C$2:$C$1500,C1279,'Time Entries'!$M$2:$M$1500,M1279)&gt;1),"POSSIBLE DUPLICATE; ","")&amp;IF(AND(N(A1279)&gt;0,B1279&lt;&gt;"",N('Settings'!$B$2)&gt;0,SUMIFS('Time Entries'!$M$2:$M$1500,'Time Entries'!$A$2:$A$1500,A1279,'Time Entries'!$B$2:$B$1500,B1279)&gt;N('Settings'!$B$2)),"LONG DAY; ","")&amp;IF(AND(N(A1279)&gt;0,N(J1279)&gt;0,N(J1279)-N(A1279)&gt;N('Settings'!$B$4)),"ENTERED LATE; ","")&amp;IF(AND(N(A1279)&gt;0,K1279="",TODAY()-N(A1279)&gt;=N('Settings'!$B$5)),"NOT APPROVED; ",""),LEN(IF(N(A1279)=0,"NO DATE; ",IF(A1279&gt;TODAY(),"FUTURE DATE; ",""))&amp;IF(B1279="","NO WORKER; ",IF(COUNTIF('Workers'!$A$2:$A$61,B1279)=0,"WORKER NOT ON WORKERS SHEET; ",""))&amp;IF(C1279="","NO JOB; ",IF(COUNTIF('Jobs'!$A$2:$A$61,C1279)=0,"JOB NOT ON JOBS SHEET; ",""))&amp;IF(AND(N(G1279)=0,AND(D1279&lt;&gt;"",E1279&lt;&gt;""),N(E1279)&lt;=N(D1279)),"END BEFORE START; ",IF(N(M1279)&lt;=0,"NO HOURS; ",""))&amp;IF(AND(N(A1279)&gt;0,B1279&lt;&gt;"",COUNTIFS('Time Entries'!$A$2:$A$1500,A1279,'Time Entries'!$B$2:$B$1500,B1279,'Time Entries'!$C$2:$C$1500,C1279,'Time Entries'!$M$2:$M$1500,M1279)&gt;1),"POSSIBLE DUPLICATE; ","")&amp;IF(AND(N(A1279)&gt;0,B1279&lt;&gt;"",N('Settings'!$B$2)&gt;0,SUMIFS('Time Entries'!$M$2:$M$1500,'Time Entries'!$A$2:$A$1500,A1279,'Time Entries'!$B$2:$B$1500,B1279)&gt;N('Settings'!$B$2)),"LONG DAY; ","")&amp;IF(AND(N(A1279)&gt;0,N(J1279)&gt;0,N(J1279)-N(A1279)&gt;N('Settings'!$B$4)),"ENTERED LATE; ","")&amp;IF(AND(N(A1279)&gt;0,K1279="",TODAY()-N(A1279)&gt;=N('Settings'!$B$5)),"NOT APPROVED; ",""))-2)))</f>
        <v/>
      </c>
    </row>
    <row r="1280">
      <c r="A1280" s="6" t="n"/>
      <c r="D1280" s="7" t="n"/>
      <c r="E1280" s="7" t="n"/>
      <c r="J1280" s="6" t="n"/>
      <c r="L1280" s="8" t="n"/>
      <c r="M1280" s="9">
        <f>IF(NOT(OR(A1280&lt;&gt;"",B1280&lt;&gt;"",C1280&lt;&gt;"")),"",IF(N(G1280)&gt;0,N(G1280),IF(AND(AND(D1280&lt;&gt;"",E1280&lt;&gt;""),N(E1280)&gt;N(D1280)),ROUND((N(E1280)-N(D1280))*24-N(F1280)/60,2),"")))</f>
        <v/>
      </c>
      <c r="N1280" s="6">
        <f>IF(N(A1280)=0,"",A1280-WEEKDAY(A1280,3))</f>
        <v/>
      </c>
      <c r="O1280" s="8">
        <f>IF(NOT(OR(A1280&lt;&gt;"",B1280&lt;&gt;"",C1280&lt;&gt;"")),"",IF(IF(N(A1280)=0,"NO DATE; ",IF(A1280&gt;TODAY(),"FUTURE DATE; ",""))&amp;IF(B1280="","NO WORKER; ",IF(COUNTIF('Workers'!$A$2:$A$61,B1280)=0,"WORKER NOT ON WORKERS SHEET; ",""))&amp;IF(C1280="","NO JOB; ",IF(COUNTIF('Jobs'!$A$2:$A$61,C1280)=0,"JOB NOT ON JOBS SHEET; ",""))&amp;IF(AND(N(G1280)=0,AND(D1280&lt;&gt;"",E1280&lt;&gt;""),N(E1280)&lt;=N(D1280)),"END BEFORE START; ",IF(N(M1280)&lt;=0,"NO HOURS; ",""))&amp;IF(AND(N(A1280)&gt;0,B1280&lt;&gt;"",COUNTIFS('Time Entries'!$A$2:$A$1500,A1280,'Time Entries'!$B$2:$B$1500,B1280,'Time Entries'!$C$2:$C$1500,C1280,'Time Entries'!$M$2:$M$1500,M1280)&gt;1),"POSSIBLE DUPLICATE; ","")&amp;IF(AND(N(A1280)&gt;0,B1280&lt;&gt;"",N('Settings'!$B$2)&gt;0,SUMIFS('Time Entries'!$M$2:$M$1500,'Time Entries'!$A$2:$A$1500,A1280,'Time Entries'!$B$2:$B$1500,B1280)&gt;N('Settings'!$B$2)),"LONG DAY; ","")&amp;IF(AND(N(A1280)&gt;0,N(J1280)&gt;0,N(J1280)-N(A1280)&gt;N('Settings'!$B$4)),"ENTERED LATE; ","")&amp;IF(AND(N(A1280)&gt;0,K1280="",TODAY()-N(A1280)&gt;=N('Settings'!$B$5)),"NOT APPROVED; ","")="","",LEFT(IF(N(A1280)=0,"NO DATE; ",IF(A1280&gt;TODAY(),"FUTURE DATE; ",""))&amp;IF(B1280="","NO WORKER; ",IF(COUNTIF('Workers'!$A$2:$A$61,B1280)=0,"WORKER NOT ON WORKERS SHEET; ",""))&amp;IF(C1280="","NO JOB; ",IF(COUNTIF('Jobs'!$A$2:$A$61,C1280)=0,"JOB NOT ON JOBS SHEET; ",""))&amp;IF(AND(N(G1280)=0,AND(D1280&lt;&gt;"",E1280&lt;&gt;""),N(E1280)&lt;=N(D1280)),"END BEFORE START; ",IF(N(M1280)&lt;=0,"NO HOURS; ",""))&amp;IF(AND(N(A1280)&gt;0,B1280&lt;&gt;"",COUNTIFS('Time Entries'!$A$2:$A$1500,A1280,'Time Entries'!$B$2:$B$1500,B1280,'Time Entries'!$C$2:$C$1500,C1280,'Time Entries'!$M$2:$M$1500,M1280)&gt;1),"POSSIBLE DUPLICATE; ","")&amp;IF(AND(N(A1280)&gt;0,B1280&lt;&gt;"",N('Settings'!$B$2)&gt;0,SUMIFS('Time Entries'!$M$2:$M$1500,'Time Entries'!$A$2:$A$1500,A1280,'Time Entries'!$B$2:$B$1500,B1280)&gt;N('Settings'!$B$2)),"LONG DAY; ","")&amp;IF(AND(N(A1280)&gt;0,N(J1280)&gt;0,N(J1280)-N(A1280)&gt;N('Settings'!$B$4)),"ENTERED LATE; ","")&amp;IF(AND(N(A1280)&gt;0,K1280="",TODAY()-N(A1280)&gt;=N('Settings'!$B$5)),"NOT APPROVED; ",""),LEN(IF(N(A1280)=0,"NO DATE; ",IF(A1280&gt;TODAY(),"FUTURE DATE; ",""))&amp;IF(B1280="","NO WORKER; ",IF(COUNTIF('Workers'!$A$2:$A$61,B1280)=0,"WORKER NOT ON WORKERS SHEET; ",""))&amp;IF(C1280="","NO JOB; ",IF(COUNTIF('Jobs'!$A$2:$A$61,C1280)=0,"JOB NOT ON JOBS SHEET; ",""))&amp;IF(AND(N(G1280)=0,AND(D1280&lt;&gt;"",E1280&lt;&gt;""),N(E1280)&lt;=N(D1280)),"END BEFORE START; ",IF(N(M1280)&lt;=0,"NO HOURS; ",""))&amp;IF(AND(N(A1280)&gt;0,B1280&lt;&gt;"",COUNTIFS('Time Entries'!$A$2:$A$1500,A1280,'Time Entries'!$B$2:$B$1500,B1280,'Time Entries'!$C$2:$C$1500,C1280,'Time Entries'!$M$2:$M$1500,M1280)&gt;1),"POSSIBLE DUPLICATE; ","")&amp;IF(AND(N(A1280)&gt;0,B1280&lt;&gt;"",N('Settings'!$B$2)&gt;0,SUMIFS('Time Entries'!$M$2:$M$1500,'Time Entries'!$A$2:$A$1500,A1280,'Time Entries'!$B$2:$B$1500,B1280)&gt;N('Settings'!$B$2)),"LONG DAY; ","")&amp;IF(AND(N(A1280)&gt;0,N(J1280)&gt;0,N(J1280)-N(A1280)&gt;N('Settings'!$B$4)),"ENTERED LATE; ","")&amp;IF(AND(N(A1280)&gt;0,K1280="",TODAY()-N(A1280)&gt;=N('Settings'!$B$5)),"NOT APPROVED; ",""))-2)))</f>
        <v/>
      </c>
    </row>
    <row r="1281">
      <c r="A1281" s="6" t="n"/>
      <c r="D1281" s="7" t="n"/>
      <c r="E1281" s="7" t="n"/>
      <c r="J1281" s="6" t="n"/>
      <c r="L1281" s="8" t="n"/>
      <c r="M1281" s="9">
        <f>IF(NOT(OR(A1281&lt;&gt;"",B1281&lt;&gt;"",C1281&lt;&gt;"")),"",IF(N(G1281)&gt;0,N(G1281),IF(AND(AND(D1281&lt;&gt;"",E1281&lt;&gt;""),N(E1281)&gt;N(D1281)),ROUND((N(E1281)-N(D1281))*24-N(F1281)/60,2),"")))</f>
        <v/>
      </c>
      <c r="N1281" s="6">
        <f>IF(N(A1281)=0,"",A1281-WEEKDAY(A1281,3))</f>
        <v/>
      </c>
      <c r="O1281" s="8">
        <f>IF(NOT(OR(A1281&lt;&gt;"",B1281&lt;&gt;"",C1281&lt;&gt;"")),"",IF(IF(N(A1281)=0,"NO DATE; ",IF(A1281&gt;TODAY(),"FUTURE DATE; ",""))&amp;IF(B1281="","NO WORKER; ",IF(COUNTIF('Workers'!$A$2:$A$61,B1281)=0,"WORKER NOT ON WORKERS SHEET; ",""))&amp;IF(C1281="","NO JOB; ",IF(COUNTIF('Jobs'!$A$2:$A$61,C1281)=0,"JOB NOT ON JOBS SHEET; ",""))&amp;IF(AND(N(G1281)=0,AND(D1281&lt;&gt;"",E1281&lt;&gt;""),N(E1281)&lt;=N(D1281)),"END BEFORE START; ",IF(N(M1281)&lt;=0,"NO HOURS; ",""))&amp;IF(AND(N(A1281)&gt;0,B1281&lt;&gt;"",COUNTIFS('Time Entries'!$A$2:$A$1500,A1281,'Time Entries'!$B$2:$B$1500,B1281,'Time Entries'!$C$2:$C$1500,C1281,'Time Entries'!$M$2:$M$1500,M1281)&gt;1),"POSSIBLE DUPLICATE; ","")&amp;IF(AND(N(A1281)&gt;0,B1281&lt;&gt;"",N('Settings'!$B$2)&gt;0,SUMIFS('Time Entries'!$M$2:$M$1500,'Time Entries'!$A$2:$A$1500,A1281,'Time Entries'!$B$2:$B$1500,B1281)&gt;N('Settings'!$B$2)),"LONG DAY; ","")&amp;IF(AND(N(A1281)&gt;0,N(J1281)&gt;0,N(J1281)-N(A1281)&gt;N('Settings'!$B$4)),"ENTERED LATE; ","")&amp;IF(AND(N(A1281)&gt;0,K1281="",TODAY()-N(A1281)&gt;=N('Settings'!$B$5)),"NOT APPROVED; ","")="","",LEFT(IF(N(A1281)=0,"NO DATE; ",IF(A1281&gt;TODAY(),"FUTURE DATE; ",""))&amp;IF(B1281="","NO WORKER; ",IF(COUNTIF('Workers'!$A$2:$A$61,B1281)=0,"WORKER NOT ON WORKERS SHEET; ",""))&amp;IF(C1281="","NO JOB; ",IF(COUNTIF('Jobs'!$A$2:$A$61,C1281)=0,"JOB NOT ON JOBS SHEET; ",""))&amp;IF(AND(N(G1281)=0,AND(D1281&lt;&gt;"",E1281&lt;&gt;""),N(E1281)&lt;=N(D1281)),"END BEFORE START; ",IF(N(M1281)&lt;=0,"NO HOURS; ",""))&amp;IF(AND(N(A1281)&gt;0,B1281&lt;&gt;"",COUNTIFS('Time Entries'!$A$2:$A$1500,A1281,'Time Entries'!$B$2:$B$1500,B1281,'Time Entries'!$C$2:$C$1500,C1281,'Time Entries'!$M$2:$M$1500,M1281)&gt;1),"POSSIBLE DUPLICATE; ","")&amp;IF(AND(N(A1281)&gt;0,B1281&lt;&gt;"",N('Settings'!$B$2)&gt;0,SUMIFS('Time Entries'!$M$2:$M$1500,'Time Entries'!$A$2:$A$1500,A1281,'Time Entries'!$B$2:$B$1500,B1281)&gt;N('Settings'!$B$2)),"LONG DAY; ","")&amp;IF(AND(N(A1281)&gt;0,N(J1281)&gt;0,N(J1281)-N(A1281)&gt;N('Settings'!$B$4)),"ENTERED LATE; ","")&amp;IF(AND(N(A1281)&gt;0,K1281="",TODAY()-N(A1281)&gt;=N('Settings'!$B$5)),"NOT APPROVED; ",""),LEN(IF(N(A1281)=0,"NO DATE; ",IF(A1281&gt;TODAY(),"FUTURE DATE; ",""))&amp;IF(B1281="","NO WORKER; ",IF(COUNTIF('Workers'!$A$2:$A$61,B1281)=0,"WORKER NOT ON WORKERS SHEET; ",""))&amp;IF(C1281="","NO JOB; ",IF(COUNTIF('Jobs'!$A$2:$A$61,C1281)=0,"JOB NOT ON JOBS SHEET; ",""))&amp;IF(AND(N(G1281)=0,AND(D1281&lt;&gt;"",E1281&lt;&gt;""),N(E1281)&lt;=N(D1281)),"END BEFORE START; ",IF(N(M1281)&lt;=0,"NO HOURS; ",""))&amp;IF(AND(N(A1281)&gt;0,B1281&lt;&gt;"",COUNTIFS('Time Entries'!$A$2:$A$1500,A1281,'Time Entries'!$B$2:$B$1500,B1281,'Time Entries'!$C$2:$C$1500,C1281,'Time Entries'!$M$2:$M$1500,M1281)&gt;1),"POSSIBLE DUPLICATE; ","")&amp;IF(AND(N(A1281)&gt;0,B1281&lt;&gt;"",N('Settings'!$B$2)&gt;0,SUMIFS('Time Entries'!$M$2:$M$1500,'Time Entries'!$A$2:$A$1500,A1281,'Time Entries'!$B$2:$B$1500,B1281)&gt;N('Settings'!$B$2)),"LONG DAY; ","")&amp;IF(AND(N(A1281)&gt;0,N(J1281)&gt;0,N(J1281)-N(A1281)&gt;N('Settings'!$B$4)),"ENTERED LATE; ","")&amp;IF(AND(N(A1281)&gt;0,K1281="",TODAY()-N(A1281)&gt;=N('Settings'!$B$5)),"NOT APPROVED; ",""))-2)))</f>
        <v/>
      </c>
    </row>
    <row r="1282">
      <c r="A1282" s="6" t="n"/>
      <c r="D1282" s="7" t="n"/>
      <c r="E1282" s="7" t="n"/>
      <c r="J1282" s="6" t="n"/>
      <c r="L1282" s="8" t="n"/>
      <c r="M1282" s="9">
        <f>IF(NOT(OR(A1282&lt;&gt;"",B1282&lt;&gt;"",C1282&lt;&gt;"")),"",IF(N(G1282)&gt;0,N(G1282),IF(AND(AND(D1282&lt;&gt;"",E1282&lt;&gt;""),N(E1282)&gt;N(D1282)),ROUND((N(E1282)-N(D1282))*24-N(F1282)/60,2),"")))</f>
        <v/>
      </c>
      <c r="N1282" s="6">
        <f>IF(N(A1282)=0,"",A1282-WEEKDAY(A1282,3))</f>
        <v/>
      </c>
      <c r="O1282" s="8">
        <f>IF(NOT(OR(A1282&lt;&gt;"",B1282&lt;&gt;"",C1282&lt;&gt;"")),"",IF(IF(N(A1282)=0,"NO DATE; ",IF(A1282&gt;TODAY(),"FUTURE DATE; ",""))&amp;IF(B1282="","NO WORKER; ",IF(COUNTIF('Workers'!$A$2:$A$61,B1282)=0,"WORKER NOT ON WORKERS SHEET; ",""))&amp;IF(C1282="","NO JOB; ",IF(COUNTIF('Jobs'!$A$2:$A$61,C1282)=0,"JOB NOT ON JOBS SHEET; ",""))&amp;IF(AND(N(G1282)=0,AND(D1282&lt;&gt;"",E1282&lt;&gt;""),N(E1282)&lt;=N(D1282)),"END BEFORE START; ",IF(N(M1282)&lt;=0,"NO HOURS; ",""))&amp;IF(AND(N(A1282)&gt;0,B1282&lt;&gt;"",COUNTIFS('Time Entries'!$A$2:$A$1500,A1282,'Time Entries'!$B$2:$B$1500,B1282,'Time Entries'!$C$2:$C$1500,C1282,'Time Entries'!$M$2:$M$1500,M1282)&gt;1),"POSSIBLE DUPLICATE; ","")&amp;IF(AND(N(A1282)&gt;0,B1282&lt;&gt;"",N('Settings'!$B$2)&gt;0,SUMIFS('Time Entries'!$M$2:$M$1500,'Time Entries'!$A$2:$A$1500,A1282,'Time Entries'!$B$2:$B$1500,B1282)&gt;N('Settings'!$B$2)),"LONG DAY; ","")&amp;IF(AND(N(A1282)&gt;0,N(J1282)&gt;0,N(J1282)-N(A1282)&gt;N('Settings'!$B$4)),"ENTERED LATE; ","")&amp;IF(AND(N(A1282)&gt;0,K1282="",TODAY()-N(A1282)&gt;=N('Settings'!$B$5)),"NOT APPROVED; ","")="","",LEFT(IF(N(A1282)=0,"NO DATE; ",IF(A1282&gt;TODAY(),"FUTURE DATE; ",""))&amp;IF(B1282="","NO WORKER; ",IF(COUNTIF('Workers'!$A$2:$A$61,B1282)=0,"WORKER NOT ON WORKERS SHEET; ",""))&amp;IF(C1282="","NO JOB; ",IF(COUNTIF('Jobs'!$A$2:$A$61,C1282)=0,"JOB NOT ON JOBS SHEET; ",""))&amp;IF(AND(N(G1282)=0,AND(D1282&lt;&gt;"",E1282&lt;&gt;""),N(E1282)&lt;=N(D1282)),"END BEFORE START; ",IF(N(M1282)&lt;=0,"NO HOURS; ",""))&amp;IF(AND(N(A1282)&gt;0,B1282&lt;&gt;"",COUNTIFS('Time Entries'!$A$2:$A$1500,A1282,'Time Entries'!$B$2:$B$1500,B1282,'Time Entries'!$C$2:$C$1500,C1282,'Time Entries'!$M$2:$M$1500,M1282)&gt;1),"POSSIBLE DUPLICATE; ","")&amp;IF(AND(N(A1282)&gt;0,B1282&lt;&gt;"",N('Settings'!$B$2)&gt;0,SUMIFS('Time Entries'!$M$2:$M$1500,'Time Entries'!$A$2:$A$1500,A1282,'Time Entries'!$B$2:$B$1500,B1282)&gt;N('Settings'!$B$2)),"LONG DAY; ","")&amp;IF(AND(N(A1282)&gt;0,N(J1282)&gt;0,N(J1282)-N(A1282)&gt;N('Settings'!$B$4)),"ENTERED LATE; ","")&amp;IF(AND(N(A1282)&gt;0,K1282="",TODAY()-N(A1282)&gt;=N('Settings'!$B$5)),"NOT APPROVED; ",""),LEN(IF(N(A1282)=0,"NO DATE; ",IF(A1282&gt;TODAY(),"FUTURE DATE; ",""))&amp;IF(B1282="","NO WORKER; ",IF(COUNTIF('Workers'!$A$2:$A$61,B1282)=0,"WORKER NOT ON WORKERS SHEET; ",""))&amp;IF(C1282="","NO JOB; ",IF(COUNTIF('Jobs'!$A$2:$A$61,C1282)=0,"JOB NOT ON JOBS SHEET; ",""))&amp;IF(AND(N(G1282)=0,AND(D1282&lt;&gt;"",E1282&lt;&gt;""),N(E1282)&lt;=N(D1282)),"END BEFORE START; ",IF(N(M1282)&lt;=0,"NO HOURS; ",""))&amp;IF(AND(N(A1282)&gt;0,B1282&lt;&gt;"",COUNTIFS('Time Entries'!$A$2:$A$1500,A1282,'Time Entries'!$B$2:$B$1500,B1282,'Time Entries'!$C$2:$C$1500,C1282,'Time Entries'!$M$2:$M$1500,M1282)&gt;1),"POSSIBLE DUPLICATE; ","")&amp;IF(AND(N(A1282)&gt;0,B1282&lt;&gt;"",N('Settings'!$B$2)&gt;0,SUMIFS('Time Entries'!$M$2:$M$1500,'Time Entries'!$A$2:$A$1500,A1282,'Time Entries'!$B$2:$B$1500,B1282)&gt;N('Settings'!$B$2)),"LONG DAY; ","")&amp;IF(AND(N(A1282)&gt;0,N(J1282)&gt;0,N(J1282)-N(A1282)&gt;N('Settings'!$B$4)),"ENTERED LATE; ","")&amp;IF(AND(N(A1282)&gt;0,K1282="",TODAY()-N(A1282)&gt;=N('Settings'!$B$5)),"NOT APPROVED; ",""))-2)))</f>
        <v/>
      </c>
    </row>
    <row r="1283">
      <c r="A1283" s="6" t="n"/>
      <c r="D1283" s="7" t="n"/>
      <c r="E1283" s="7" t="n"/>
      <c r="J1283" s="6" t="n"/>
      <c r="L1283" s="8" t="n"/>
      <c r="M1283" s="9">
        <f>IF(NOT(OR(A1283&lt;&gt;"",B1283&lt;&gt;"",C1283&lt;&gt;"")),"",IF(N(G1283)&gt;0,N(G1283),IF(AND(AND(D1283&lt;&gt;"",E1283&lt;&gt;""),N(E1283)&gt;N(D1283)),ROUND((N(E1283)-N(D1283))*24-N(F1283)/60,2),"")))</f>
        <v/>
      </c>
      <c r="N1283" s="6">
        <f>IF(N(A1283)=0,"",A1283-WEEKDAY(A1283,3))</f>
        <v/>
      </c>
      <c r="O1283" s="8">
        <f>IF(NOT(OR(A1283&lt;&gt;"",B1283&lt;&gt;"",C1283&lt;&gt;"")),"",IF(IF(N(A1283)=0,"NO DATE; ",IF(A1283&gt;TODAY(),"FUTURE DATE; ",""))&amp;IF(B1283="","NO WORKER; ",IF(COUNTIF('Workers'!$A$2:$A$61,B1283)=0,"WORKER NOT ON WORKERS SHEET; ",""))&amp;IF(C1283="","NO JOB; ",IF(COUNTIF('Jobs'!$A$2:$A$61,C1283)=0,"JOB NOT ON JOBS SHEET; ",""))&amp;IF(AND(N(G1283)=0,AND(D1283&lt;&gt;"",E1283&lt;&gt;""),N(E1283)&lt;=N(D1283)),"END BEFORE START; ",IF(N(M1283)&lt;=0,"NO HOURS; ",""))&amp;IF(AND(N(A1283)&gt;0,B1283&lt;&gt;"",COUNTIFS('Time Entries'!$A$2:$A$1500,A1283,'Time Entries'!$B$2:$B$1500,B1283,'Time Entries'!$C$2:$C$1500,C1283,'Time Entries'!$M$2:$M$1500,M1283)&gt;1),"POSSIBLE DUPLICATE; ","")&amp;IF(AND(N(A1283)&gt;0,B1283&lt;&gt;"",N('Settings'!$B$2)&gt;0,SUMIFS('Time Entries'!$M$2:$M$1500,'Time Entries'!$A$2:$A$1500,A1283,'Time Entries'!$B$2:$B$1500,B1283)&gt;N('Settings'!$B$2)),"LONG DAY; ","")&amp;IF(AND(N(A1283)&gt;0,N(J1283)&gt;0,N(J1283)-N(A1283)&gt;N('Settings'!$B$4)),"ENTERED LATE; ","")&amp;IF(AND(N(A1283)&gt;0,K1283="",TODAY()-N(A1283)&gt;=N('Settings'!$B$5)),"NOT APPROVED; ","")="","",LEFT(IF(N(A1283)=0,"NO DATE; ",IF(A1283&gt;TODAY(),"FUTURE DATE; ",""))&amp;IF(B1283="","NO WORKER; ",IF(COUNTIF('Workers'!$A$2:$A$61,B1283)=0,"WORKER NOT ON WORKERS SHEET; ",""))&amp;IF(C1283="","NO JOB; ",IF(COUNTIF('Jobs'!$A$2:$A$61,C1283)=0,"JOB NOT ON JOBS SHEET; ",""))&amp;IF(AND(N(G1283)=0,AND(D1283&lt;&gt;"",E1283&lt;&gt;""),N(E1283)&lt;=N(D1283)),"END BEFORE START; ",IF(N(M1283)&lt;=0,"NO HOURS; ",""))&amp;IF(AND(N(A1283)&gt;0,B1283&lt;&gt;"",COUNTIFS('Time Entries'!$A$2:$A$1500,A1283,'Time Entries'!$B$2:$B$1500,B1283,'Time Entries'!$C$2:$C$1500,C1283,'Time Entries'!$M$2:$M$1500,M1283)&gt;1),"POSSIBLE DUPLICATE; ","")&amp;IF(AND(N(A1283)&gt;0,B1283&lt;&gt;"",N('Settings'!$B$2)&gt;0,SUMIFS('Time Entries'!$M$2:$M$1500,'Time Entries'!$A$2:$A$1500,A1283,'Time Entries'!$B$2:$B$1500,B1283)&gt;N('Settings'!$B$2)),"LONG DAY; ","")&amp;IF(AND(N(A1283)&gt;0,N(J1283)&gt;0,N(J1283)-N(A1283)&gt;N('Settings'!$B$4)),"ENTERED LATE; ","")&amp;IF(AND(N(A1283)&gt;0,K1283="",TODAY()-N(A1283)&gt;=N('Settings'!$B$5)),"NOT APPROVED; ",""),LEN(IF(N(A1283)=0,"NO DATE; ",IF(A1283&gt;TODAY(),"FUTURE DATE; ",""))&amp;IF(B1283="","NO WORKER; ",IF(COUNTIF('Workers'!$A$2:$A$61,B1283)=0,"WORKER NOT ON WORKERS SHEET; ",""))&amp;IF(C1283="","NO JOB; ",IF(COUNTIF('Jobs'!$A$2:$A$61,C1283)=0,"JOB NOT ON JOBS SHEET; ",""))&amp;IF(AND(N(G1283)=0,AND(D1283&lt;&gt;"",E1283&lt;&gt;""),N(E1283)&lt;=N(D1283)),"END BEFORE START; ",IF(N(M1283)&lt;=0,"NO HOURS; ",""))&amp;IF(AND(N(A1283)&gt;0,B1283&lt;&gt;"",COUNTIFS('Time Entries'!$A$2:$A$1500,A1283,'Time Entries'!$B$2:$B$1500,B1283,'Time Entries'!$C$2:$C$1500,C1283,'Time Entries'!$M$2:$M$1500,M1283)&gt;1),"POSSIBLE DUPLICATE; ","")&amp;IF(AND(N(A1283)&gt;0,B1283&lt;&gt;"",N('Settings'!$B$2)&gt;0,SUMIFS('Time Entries'!$M$2:$M$1500,'Time Entries'!$A$2:$A$1500,A1283,'Time Entries'!$B$2:$B$1500,B1283)&gt;N('Settings'!$B$2)),"LONG DAY; ","")&amp;IF(AND(N(A1283)&gt;0,N(J1283)&gt;0,N(J1283)-N(A1283)&gt;N('Settings'!$B$4)),"ENTERED LATE; ","")&amp;IF(AND(N(A1283)&gt;0,K1283="",TODAY()-N(A1283)&gt;=N('Settings'!$B$5)),"NOT APPROVED; ",""))-2)))</f>
        <v/>
      </c>
    </row>
    <row r="1284">
      <c r="A1284" s="6" t="n"/>
      <c r="D1284" s="7" t="n"/>
      <c r="E1284" s="7" t="n"/>
      <c r="J1284" s="6" t="n"/>
      <c r="L1284" s="8" t="n"/>
      <c r="M1284" s="9">
        <f>IF(NOT(OR(A1284&lt;&gt;"",B1284&lt;&gt;"",C1284&lt;&gt;"")),"",IF(N(G1284)&gt;0,N(G1284),IF(AND(AND(D1284&lt;&gt;"",E1284&lt;&gt;""),N(E1284)&gt;N(D1284)),ROUND((N(E1284)-N(D1284))*24-N(F1284)/60,2),"")))</f>
        <v/>
      </c>
      <c r="N1284" s="6">
        <f>IF(N(A1284)=0,"",A1284-WEEKDAY(A1284,3))</f>
        <v/>
      </c>
      <c r="O1284" s="8">
        <f>IF(NOT(OR(A1284&lt;&gt;"",B1284&lt;&gt;"",C1284&lt;&gt;"")),"",IF(IF(N(A1284)=0,"NO DATE; ",IF(A1284&gt;TODAY(),"FUTURE DATE; ",""))&amp;IF(B1284="","NO WORKER; ",IF(COUNTIF('Workers'!$A$2:$A$61,B1284)=0,"WORKER NOT ON WORKERS SHEET; ",""))&amp;IF(C1284="","NO JOB; ",IF(COUNTIF('Jobs'!$A$2:$A$61,C1284)=0,"JOB NOT ON JOBS SHEET; ",""))&amp;IF(AND(N(G1284)=0,AND(D1284&lt;&gt;"",E1284&lt;&gt;""),N(E1284)&lt;=N(D1284)),"END BEFORE START; ",IF(N(M1284)&lt;=0,"NO HOURS; ",""))&amp;IF(AND(N(A1284)&gt;0,B1284&lt;&gt;"",COUNTIFS('Time Entries'!$A$2:$A$1500,A1284,'Time Entries'!$B$2:$B$1500,B1284,'Time Entries'!$C$2:$C$1500,C1284,'Time Entries'!$M$2:$M$1500,M1284)&gt;1),"POSSIBLE DUPLICATE; ","")&amp;IF(AND(N(A1284)&gt;0,B1284&lt;&gt;"",N('Settings'!$B$2)&gt;0,SUMIFS('Time Entries'!$M$2:$M$1500,'Time Entries'!$A$2:$A$1500,A1284,'Time Entries'!$B$2:$B$1500,B1284)&gt;N('Settings'!$B$2)),"LONG DAY; ","")&amp;IF(AND(N(A1284)&gt;0,N(J1284)&gt;0,N(J1284)-N(A1284)&gt;N('Settings'!$B$4)),"ENTERED LATE; ","")&amp;IF(AND(N(A1284)&gt;0,K1284="",TODAY()-N(A1284)&gt;=N('Settings'!$B$5)),"NOT APPROVED; ","")="","",LEFT(IF(N(A1284)=0,"NO DATE; ",IF(A1284&gt;TODAY(),"FUTURE DATE; ",""))&amp;IF(B1284="","NO WORKER; ",IF(COUNTIF('Workers'!$A$2:$A$61,B1284)=0,"WORKER NOT ON WORKERS SHEET; ",""))&amp;IF(C1284="","NO JOB; ",IF(COUNTIF('Jobs'!$A$2:$A$61,C1284)=0,"JOB NOT ON JOBS SHEET; ",""))&amp;IF(AND(N(G1284)=0,AND(D1284&lt;&gt;"",E1284&lt;&gt;""),N(E1284)&lt;=N(D1284)),"END BEFORE START; ",IF(N(M1284)&lt;=0,"NO HOURS; ",""))&amp;IF(AND(N(A1284)&gt;0,B1284&lt;&gt;"",COUNTIFS('Time Entries'!$A$2:$A$1500,A1284,'Time Entries'!$B$2:$B$1500,B1284,'Time Entries'!$C$2:$C$1500,C1284,'Time Entries'!$M$2:$M$1500,M1284)&gt;1),"POSSIBLE DUPLICATE; ","")&amp;IF(AND(N(A1284)&gt;0,B1284&lt;&gt;"",N('Settings'!$B$2)&gt;0,SUMIFS('Time Entries'!$M$2:$M$1500,'Time Entries'!$A$2:$A$1500,A1284,'Time Entries'!$B$2:$B$1500,B1284)&gt;N('Settings'!$B$2)),"LONG DAY; ","")&amp;IF(AND(N(A1284)&gt;0,N(J1284)&gt;0,N(J1284)-N(A1284)&gt;N('Settings'!$B$4)),"ENTERED LATE; ","")&amp;IF(AND(N(A1284)&gt;0,K1284="",TODAY()-N(A1284)&gt;=N('Settings'!$B$5)),"NOT APPROVED; ",""),LEN(IF(N(A1284)=0,"NO DATE; ",IF(A1284&gt;TODAY(),"FUTURE DATE; ",""))&amp;IF(B1284="","NO WORKER; ",IF(COUNTIF('Workers'!$A$2:$A$61,B1284)=0,"WORKER NOT ON WORKERS SHEET; ",""))&amp;IF(C1284="","NO JOB; ",IF(COUNTIF('Jobs'!$A$2:$A$61,C1284)=0,"JOB NOT ON JOBS SHEET; ",""))&amp;IF(AND(N(G1284)=0,AND(D1284&lt;&gt;"",E1284&lt;&gt;""),N(E1284)&lt;=N(D1284)),"END BEFORE START; ",IF(N(M1284)&lt;=0,"NO HOURS; ",""))&amp;IF(AND(N(A1284)&gt;0,B1284&lt;&gt;"",COUNTIFS('Time Entries'!$A$2:$A$1500,A1284,'Time Entries'!$B$2:$B$1500,B1284,'Time Entries'!$C$2:$C$1500,C1284,'Time Entries'!$M$2:$M$1500,M1284)&gt;1),"POSSIBLE DUPLICATE; ","")&amp;IF(AND(N(A1284)&gt;0,B1284&lt;&gt;"",N('Settings'!$B$2)&gt;0,SUMIFS('Time Entries'!$M$2:$M$1500,'Time Entries'!$A$2:$A$1500,A1284,'Time Entries'!$B$2:$B$1500,B1284)&gt;N('Settings'!$B$2)),"LONG DAY; ","")&amp;IF(AND(N(A1284)&gt;0,N(J1284)&gt;0,N(J1284)-N(A1284)&gt;N('Settings'!$B$4)),"ENTERED LATE; ","")&amp;IF(AND(N(A1284)&gt;0,K1284="",TODAY()-N(A1284)&gt;=N('Settings'!$B$5)),"NOT APPROVED; ",""))-2)))</f>
        <v/>
      </c>
    </row>
    <row r="1285">
      <c r="A1285" s="6" t="n"/>
      <c r="D1285" s="7" t="n"/>
      <c r="E1285" s="7" t="n"/>
      <c r="J1285" s="6" t="n"/>
      <c r="L1285" s="8" t="n"/>
      <c r="M1285" s="9">
        <f>IF(NOT(OR(A1285&lt;&gt;"",B1285&lt;&gt;"",C1285&lt;&gt;"")),"",IF(N(G1285)&gt;0,N(G1285),IF(AND(AND(D1285&lt;&gt;"",E1285&lt;&gt;""),N(E1285)&gt;N(D1285)),ROUND((N(E1285)-N(D1285))*24-N(F1285)/60,2),"")))</f>
        <v/>
      </c>
      <c r="N1285" s="6">
        <f>IF(N(A1285)=0,"",A1285-WEEKDAY(A1285,3))</f>
        <v/>
      </c>
      <c r="O1285" s="8">
        <f>IF(NOT(OR(A1285&lt;&gt;"",B1285&lt;&gt;"",C1285&lt;&gt;"")),"",IF(IF(N(A1285)=0,"NO DATE; ",IF(A1285&gt;TODAY(),"FUTURE DATE; ",""))&amp;IF(B1285="","NO WORKER; ",IF(COUNTIF('Workers'!$A$2:$A$61,B1285)=0,"WORKER NOT ON WORKERS SHEET; ",""))&amp;IF(C1285="","NO JOB; ",IF(COUNTIF('Jobs'!$A$2:$A$61,C1285)=0,"JOB NOT ON JOBS SHEET; ",""))&amp;IF(AND(N(G1285)=0,AND(D1285&lt;&gt;"",E1285&lt;&gt;""),N(E1285)&lt;=N(D1285)),"END BEFORE START; ",IF(N(M1285)&lt;=0,"NO HOURS; ",""))&amp;IF(AND(N(A1285)&gt;0,B1285&lt;&gt;"",COUNTIFS('Time Entries'!$A$2:$A$1500,A1285,'Time Entries'!$B$2:$B$1500,B1285,'Time Entries'!$C$2:$C$1500,C1285,'Time Entries'!$M$2:$M$1500,M1285)&gt;1),"POSSIBLE DUPLICATE; ","")&amp;IF(AND(N(A1285)&gt;0,B1285&lt;&gt;"",N('Settings'!$B$2)&gt;0,SUMIFS('Time Entries'!$M$2:$M$1500,'Time Entries'!$A$2:$A$1500,A1285,'Time Entries'!$B$2:$B$1500,B1285)&gt;N('Settings'!$B$2)),"LONG DAY; ","")&amp;IF(AND(N(A1285)&gt;0,N(J1285)&gt;0,N(J1285)-N(A1285)&gt;N('Settings'!$B$4)),"ENTERED LATE; ","")&amp;IF(AND(N(A1285)&gt;0,K1285="",TODAY()-N(A1285)&gt;=N('Settings'!$B$5)),"NOT APPROVED; ","")="","",LEFT(IF(N(A1285)=0,"NO DATE; ",IF(A1285&gt;TODAY(),"FUTURE DATE; ",""))&amp;IF(B1285="","NO WORKER; ",IF(COUNTIF('Workers'!$A$2:$A$61,B1285)=0,"WORKER NOT ON WORKERS SHEET; ",""))&amp;IF(C1285="","NO JOB; ",IF(COUNTIF('Jobs'!$A$2:$A$61,C1285)=0,"JOB NOT ON JOBS SHEET; ",""))&amp;IF(AND(N(G1285)=0,AND(D1285&lt;&gt;"",E1285&lt;&gt;""),N(E1285)&lt;=N(D1285)),"END BEFORE START; ",IF(N(M1285)&lt;=0,"NO HOURS; ",""))&amp;IF(AND(N(A1285)&gt;0,B1285&lt;&gt;"",COUNTIFS('Time Entries'!$A$2:$A$1500,A1285,'Time Entries'!$B$2:$B$1500,B1285,'Time Entries'!$C$2:$C$1500,C1285,'Time Entries'!$M$2:$M$1500,M1285)&gt;1),"POSSIBLE DUPLICATE; ","")&amp;IF(AND(N(A1285)&gt;0,B1285&lt;&gt;"",N('Settings'!$B$2)&gt;0,SUMIFS('Time Entries'!$M$2:$M$1500,'Time Entries'!$A$2:$A$1500,A1285,'Time Entries'!$B$2:$B$1500,B1285)&gt;N('Settings'!$B$2)),"LONG DAY; ","")&amp;IF(AND(N(A1285)&gt;0,N(J1285)&gt;0,N(J1285)-N(A1285)&gt;N('Settings'!$B$4)),"ENTERED LATE; ","")&amp;IF(AND(N(A1285)&gt;0,K1285="",TODAY()-N(A1285)&gt;=N('Settings'!$B$5)),"NOT APPROVED; ",""),LEN(IF(N(A1285)=0,"NO DATE; ",IF(A1285&gt;TODAY(),"FUTURE DATE; ",""))&amp;IF(B1285="","NO WORKER; ",IF(COUNTIF('Workers'!$A$2:$A$61,B1285)=0,"WORKER NOT ON WORKERS SHEET; ",""))&amp;IF(C1285="","NO JOB; ",IF(COUNTIF('Jobs'!$A$2:$A$61,C1285)=0,"JOB NOT ON JOBS SHEET; ",""))&amp;IF(AND(N(G1285)=0,AND(D1285&lt;&gt;"",E1285&lt;&gt;""),N(E1285)&lt;=N(D1285)),"END BEFORE START; ",IF(N(M1285)&lt;=0,"NO HOURS; ",""))&amp;IF(AND(N(A1285)&gt;0,B1285&lt;&gt;"",COUNTIFS('Time Entries'!$A$2:$A$1500,A1285,'Time Entries'!$B$2:$B$1500,B1285,'Time Entries'!$C$2:$C$1500,C1285,'Time Entries'!$M$2:$M$1500,M1285)&gt;1),"POSSIBLE DUPLICATE; ","")&amp;IF(AND(N(A1285)&gt;0,B1285&lt;&gt;"",N('Settings'!$B$2)&gt;0,SUMIFS('Time Entries'!$M$2:$M$1500,'Time Entries'!$A$2:$A$1500,A1285,'Time Entries'!$B$2:$B$1500,B1285)&gt;N('Settings'!$B$2)),"LONG DAY; ","")&amp;IF(AND(N(A1285)&gt;0,N(J1285)&gt;0,N(J1285)-N(A1285)&gt;N('Settings'!$B$4)),"ENTERED LATE; ","")&amp;IF(AND(N(A1285)&gt;0,K1285="",TODAY()-N(A1285)&gt;=N('Settings'!$B$5)),"NOT APPROVED; ",""))-2)))</f>
        <v/>
      </c>
    </row>
    <row r="1286">
      <c r="A1286" s="6" t="n"/>
      <c r="D1286" s="7" t="n"/>
      <c r="E1286" s="7" t="n"/>
      <c r="J1286" s="6" t="n"/>
      <c r="L1286" s="8" t="n"/>
      <c r="M1286" s="9">
        <f>IF(NOT(OR(A1286&lt;&gt;"",B1286&lt;&gt;"",C1286&lt;&gt;"")),"",IF(N(G1286)&gt;0,N(G1286),IF(AND(AND(D1286&lt;&gt;"",E1286&lt;&gt;""),N(E1286)&gt;N(D1286)),ROUND((N(E1286)-N(D1286))*24-N(F1286)/60,2),"")))</f>
        <v/>
      </c>
      <c r="N1286" s="6">
        <f>IF(N(A1286)=0,"",A1286-WEEKDAY(A1286,3))</f>
        <v/>
      </c>
      <c r="O1286" s="8">
        <f>IF(NOT(OR(A1286&lt;&gt;"",B1286&lt;&gt;"",C1286&lt;&gt;"")),"",IF(IF(N(A1286)=0,"NO DATE; ",IF(A1286&gt;TODAY(),"FUTURE DATE; ",""))&amp;IF(B1286="","NO WORKER; ",IF(COUNTIF('Workers'!$A$2:$A$61,B1286)=0,"WORKER NOT ON WORKERS SHEET; ",""))&amp;IF(C1286="","NO JOB; ",IF(COUNTIF('Jobs'!$A$2:$A$61,C1286)=0,"JOB NOT ON JOBS SHEET; ",""))&amp;IF(AND(N(G1286)=0,AND(D1286&lt;&gt;"",E1286&lt;&gt;""),N(E1286)&lt;=N(D1286)),"END BEFORE START; ",IF(N(M1286)&lt;=0,"NO HOURS; ",""))&amp;IF(AND(N(A1286)&gt;0,B1286&lt;&gt;"",COUNTIFS('Time Entries'!$A$2:$A$1500,A1286,'Time Entries'!$B$2:$B$1500,B1286,'Time Entries'!$C$2:$C$1500,C1286,'Time Entries'!$M$2:$M$1500,M1286)&gt;1),"POSSIBLE DUPLICATE; ","")&amp;IF(AND(N(A1286)&gt;0,B1286&lt;&gt;"",N('Settings'!$B$2)&gt;0,SUMIFS('Time Entries'!$M$2:$M$1500,'Time Entries'!$A$2:$A$1500,A1286,'Time Entries'!$B$2:$B$1500,B1286)&gt;N('Settings'!$B$2)),"LONG DAY; ","")&amp;IF(AND(N(A1286)&gt;0,N(J1286)&gt;0,N(J1286)-N(A1286)&gt;N('Settings'!$B$4)),"ENTERED LATE; ","")&amp;IF(AND(N(A1286)&gt;0,K1286="",TODAY()-N(A1286)&gt;=N('Settings'!$B$5)),"NOT APPROVED; ","")="","",LEFT(IF(N(A1286)=0,"NO DATE; ",IF(A1286&gt;TODAY(),"FUTURE DATE; ",""))&amp;IF(B1286="","NO WORKER; ",IF(COUNTIF('Workers'!$A$2:$A$61,B1286)=0,"WORKER NOT ON WORKERS SHEET; ",""))&amp;IF(C1286="","NO JOB; ",IF(COUNTIF('Jobs'!$A$2:$A$61,C1286)=0,"JOB NOT ON JOBS SHEET; ",""))&amp;IF(AND(N(G1286)=0,AND(D1286&lt;&gt;"",E1286&lt;&gt;""),N(E1286)&lt;=N(D1286)),"END BEFORE START; ",IF(N(M1286)&lt;=0,"NO HOURS; ",""))&amp;IF(AND(N(A1286)&gt;0,B1286&lt;&gt;"",COUNTIFS('Time Entries'!$A$2:$A$1500,A1286,'Time Entries'!$B$2:$B$1500,B1286,'Time Entries'!$C$2:$C$1500,C1286,'Time Entries'!$M$2:$M$1500,M1286)&gt;1),"POSSIBLE DUPLICATE; ","")&amp;IF(AND(N(A1286)&gt;0,B1286&lt;&gt;"",N('Settings'!$B$2)&gt;0,SUMIFS('Time Entries'!$M$2:$M$1500,'Time Entries'!$A$2:$A$1500,A1286,'Time Entries'!$B$2:$B$1500,B1286)&gt;N('Settings'!$B$2)),"LONG DAY; ","")&amp;IF(AND(N(A1286)&gt;0,N(J1286)&gt;0,N(J1286)-N(A1286)&gt;N('Settings'!$B$4)),"ENTERED LATE; ","")&amp;IF(AND(N(A1286)&gt;0,K1286="",TODAY()-N(A1286)&gt;=N('Settings'!$B$5)),"NOT APPROVED; ",""),LEN(IF(N(A1286)=0,"NO DATE; ",IF(A1286&gt;TODAY(),"FUTURE DATE; ",""))&amp;IF(B1286="","NO WORKER; ",IF(COUNTIF('Workers'!$A$2:$A$61,B1286)=0,"WORKER NOT ON WORKERS SHEET; ",""))&amp;IF(C1286="","NO JOB; ",IF(COUNTIF('Jobs'!$A$2:$A$61,C1286)=0,"JOB NOT ON JOBS SHEET; ",""))&amp;IF(AND(N(G1286)=0,AND(D1286&lt;&gt;"",E1286&lt;&gt;""),N(E1286)&lt;=N(D1286)),"END BEFORE START; ",IF(N(M1286)&lt;=0,"NO HOURS; ",""))&amp;IF(AND(N(A1286)&gt;0,B1286&lt;&gt;"",COUNTIFS('Time Entries'!$A$2:$A$1500,A1286,'Time Entries'!$B$2:$B$1500,B1286,'Time Entries'!$C$2:$C$1500,C1286,'Time Entries'!$M$2:$M$1500,M1286)&gt;1),"POSSIBLE DUPLICATE; ","")&amp;IF(AND(N(A1286)&gt;0,B1286&lt;&gt;"",N('Settings'!$B$2)&gt;0,SUMIFS('Time Entries'!$M$2:$M$1500,'Time Entries'!$A$2:$A$1500,A1286,'Time Entries'!$B$2:$B$1500,B1286)&gt;N('Settings'!$B$2)),"LONG DAY; ","")&amp;IF(AND(N(A1286)&gt;0,N(J1286)&gt;0,N(J1286)-N(A1286)&gt;N('Settings'!$B$4)),"ENTERED LATE; ","")&amp;IF(AND(N(A1286)&gt;0,K1286="",TODAY()-N(A1286)&gt;=N('Settings'!$B$5)),"NOT APPROVED; ",""))-2)))</f>
        <v/>
      </c>
    </row>
    <row r="1287">
      <c r="A1287" s="6" t="n"/>
      <c r="D1287" s="7" t="n"/>
      <c r="E1287" s="7" t="n"/>
      <c r="J1287" s="6" t="n"/>
      <c r="L1287" s="8" t="n"/>
      <c r="M1287" s="9">
        <f>IF(NOT(OR(A1287&lt;&gt;"",B1287&lt;&gt;"",C1287&lt;&gt;"")),"",IF(N(G1287)&gt;0,N(G1287),IF(AND(AND(D1287&lt;&gt;"",E1287&lt;&gt;""),N(E1287)&gt;N(D1287)),ROUND((N(E1287)-N(D1287))*24-N(F1287)/60,2),"")))</f>
        <v/>
      </c>
      <c r="N1287" s="6">
        <f>IF(N(A1287)=0,"",A1287-WEEKDAY(A1287,3))</f>
        <v/>
      </c>
      <c r="O1287" s="8">
        <f>IF(NOT(OR(A1287&lt;&gt;"",B1287&lt;&gt;"",C1287&lt;&gt;"")),"",IF(IF(N(A1287)=0,"NO DATE; ",IF(A1287&gt;TODAY(),"FUTURE DATE; ",""))&amp;IF(B1287="","NO WORKER; ",IF(COUNTIF('Workers'!$A$2:$A$61,B1287)=0,"WORKER NOT ON WORKERS SHEET; ",""))&amp;IF(C1287="","NO JOB; ",IF(COUNTIF('Jobs'!$A$2:$A$61,C1287)=0,"JOB NOT ON JOBS SHEET; ",""))&amp;IF(AND(N(G1287)=0,AND(D1287&lt;&gt;"",E1287&lt;&gt;""),N(E1287)&lt;=N(D1287)),"END BEFORE START; ",IF(N(M1287)&lt;=0,"NO HOURS; ",""))&amp;IF(AND(N(A1287)&gt;0,B1287&lt;&gt;"",COUNTIFS('Time Entries'!$A$2:$A$1500,A1287,'Time Entries'!$B$2:$B$1500,B1287,'Time Entries'!$C$2:$C$1500,C1287,'Time Entries'!$M$2:$M$1500,M1287)&gt;1),"POSSIBLE DUPLICATE; ","")&amp;IF(AND(N(A1287)&gt;0,B1287&lt;&gt;"",N('Settings'!$B$2)&gt;0,SUMIFS('Time Entries'!$M$2:$M$1500,'Time Entries'!$A$2:$A$1500,A1287,'Time Entries'!$B$2:$B$1500,B1287)&gt;N('Settings'!$B$2)),"LONG DAY; ","")&amp;IF(AND(N(A1287)&gt;0,N(J1287)&gt;0,N(J1287)-N(A1287)&gt;N('Settings'!$B$4)),"ENTERED LATE; ","")&amp;IF(AND(N(A1287)&gt;0,K1287="",TODAY()-N(A1287)&gt;=N('Settings'!$B$5)),"NOT APPROVED; ","")="","",LEFT(IF(N(A1287)=0,"NO DATE; ",IF(A1287&gt;TODAY(),"FUTURE DATE; ",""))&amp;IF(B1287="","NO WORKER; ",IF(COUNTIF('Workers'!$A$2:$A$61,B1287)=0,"WORKER NOT ON WORKERS SHEET; ",""))&amp;IF(C1287="","NO JOB; ",IF(COUNTIF('Jobs'!$A$2:$A$61,C1287)=0,"JOB NOT ON JOBS SHEET; ",""))&amp;IF(AND(N(G1287)=0,AND(D1287&lt;&gt;"",E1287&lt;&gt;""),N(E1287)&lt;=N(D1287)),"END BEFORE START; ",IF(N(M1287)&lt;=0,"NO HOURS; ",""))&amp;IF(AND(N(A1287)&gt;0,B1287&lt;&gt;"",COUNTIFS('Time Entries'!$A$2:$A$1500,A1287,'Time Entries'!$B$2:$B$1500,B1287,'Time Entries'!$C$2:$C$1500,C1287,'Time Entries'!$M$2:$M$1500,M1287)&gt;1),"POSSIBLE DUPLICATE; ","")&amp;IF(AND(N(A1287)&gt;0,B1287&lt;&gt;"",N('Settings'!$B$2)&gt;0,SUMIFS('Time Entries'!$M$2:$M$1500,'Time Entries'!$A$2:$A$1500,A1287,'Time Entries'!$B$2:$B$1500,B1287)&gt;N('Settings'!$B$2)),"LONG DAY; ","")&amp;IF(AND(N(A1287)&gt;0,N(J1287)&gt;0,N(J1287)-N(A1287)&gt;N('Settings'!$B$4)),"ENTERED LATE; ","")&amp;IF(AND(N(A1287)&gt;0,K1287="",TODAY()-N(A1287)&gt;=N('Settings'!$B$5)),"NOT APPROVED; ",""),LEN(IF(N(A1287)=0,"NO DATE; ",IF(A1287&gt;TODAY(),"FUTURE DATE; ",""))&amp;IF(B1287="","NO WORKER; ",IF(COUNTIF('Workers'!$A$2:$A$61,B1287)=0,"WORKER NOT ON WORKERS SHEET; ",""))&amp;IF(C1287="","NO JOB; ",IF(COUNTIF('Jobs'!$A$2:$A$61,C1287)=0,"JOB NOT ON JOBS SHEET; ",""))&amp;IF(AND(N(G1287)=0,AND(D1287&lt;&gt;"",E1287&lt;&gt;""),N(E1287)&lt;=N(D1287)),"END BEFORE START; ",IF(N(M1287)&lt;=0,"NO HOURS; ",""))&amp;IF(AND(N(A1287)&gt;0,B1287&lt;&gt;"",COUNTIFS('Time Entries'!$A$2:$A$1500,A1287,'Time Entries'!$B$2:$B$1500,B1287,'Time Entries'!$C$2:$C$1500,C1287,'Time Entries'!$M$2:$M$1500,M1287)&gt;1),"POSSIBLE DUPLICATE; ","")&amp;IF(AND(N(A1287)&gt;0,B1287&lt;&gt;"",N('Settings'!$B$2)&gt;0,SUMIFS('Time Entries'!$M$2:$M$1500,'Time Entries'!$A$2:$A$1500,A1287,'Time Entries'!$B$2:$B$1500,B1287)&gt;N('Settings'!$B$2)),"LONG DAY; ","")&amp;IF(AND(N(A1287)&gt;0,N(J1287)&gt;0,N(J1287)-N(A1287)&gt;N('Settings'!$B$4)),"ENTERED LATE; ","")&amp;IF(AND(N(A1287)&gt;0,K1287="",TODAY()-N(A1287)&gt;=N('Settings'!$B$5)),"NOT APPROVED; ",""))-2)))</f>
        <v/>
      </c>
    </row>
    <row r="1288">
      <c r="A1288" s="6" t="n"/>
      <c r="D1288" s="7" t="n"/>
      <c r="E1288" s="7" t="n"/>
      <c r="J1288" s="6" t="n"/>
      <c r="L1288" s="8" t="n"/>
      <c r="M1288" s="9">
        <f>IF(NOT(OR(A1288&lt;&gt;"",B1288&lt;&gt;"",C1288&lt;&gt;"")),"",IF(N(G1288)&gt;0,N(G1288),IF(AND(AND(D1288&lt;&gt;"",E1288&lt;&gt;""),N(E1288)&gt;N(D1288)),ROUND((N(E1288)-N(D1288))*24-N(F1288)/60,2),"")))</f>
        <v/>
      </c>
      <c r="N1288" s="6">
        <f>IF(N(A1288)=0,"",A1288-WEEKDAY(A1288,3))</f>
        <v/>
      </c>
      <c r="O1288" s="8">
        <f>IF(NOT(OR(A1288&lt;&gt;"",B1288&lt;&gt;"",C1288&lt;&gt;"")),"",IF(IF(N(A1288)=0,"NO DATE; ",IF(A1288&gt;TODAY(),"FUTURE DATE; ",""))&amp;IF(B1288="","NO WORKER; ",IF(COUNTIF('Workers'!$A$2:$A$61,B1288)=0,"WORKER NOT ON WORKERS SHEET; ",""))&amp;IF(C1288="","NO JOB; ",IF(COUNTIF('Jobs'!$A$2:$A$61,C1288)=0,"JOB NOT ON JOBS SHEET; ",""))&amp;IF(AND(N(G1288)=0,AND(D1288&lt;&gt;"",E1288&lt;&gt;""),N(E1288)&lt;=N(D1288)),"END BEFORE START; ",IF(N(M1288)&lt;=0,"NO HOURS; ",""))&amp;IF(AND(N(A1288)&gt;0,B1288&lt;&gt;"",COUNTIFS('Time Entries'!$A$2:$A$1500,A1288,'Time Entries'!$B$2:$B$1500,B1288,'Time Entries'!$C$2:$C$1500,C1288,'Time Entries'!$M$2:$M$1500,M1288)&gt;1),"POSSIBLE DUPLICATE; ","")&amp;IF(AND(N(A1288)&gt;0,B1288&lt;&gt;"",N('Settings'!$B$2)&gt;0,SUMIFS('Time Entries'!$M$2:$M$1500,'Time Entries'!$A$2:$A$1500,A1288,'Time Entries'!$B$2:$B$1500,B1288)&gt;N('Settings'!$B$2)),"LONG DAY; ","")&amp;IF(AND(N(A1288)&gt;0,N(J1288)&gt;0,N(J1288)-N(A1288)&gt;N('Settings'!$B$4)),"ENTERED LATE; ","")&amp;IF(AND(N(A1288)&gt;0,K1288="",TODAY()-N(A1288)&gt;=N('Settings'!$B$5)),"NOT APPROVED; ","")="","",LEFT(IF(N(A1288)=0,"NO DATE; ",IF(A1288&gt;TODAY(),"FUTURE DATE; ",""))&amp;IF(B1288="","NO WORKER; ",IF(COUNTIF('Workers'!$A$2:$A$61,B1288)=0,"WORKER NOT ON WORKERS SHEET; ",""))&amp;IF(C1288="","NO JOB; ",IF(COUNTIF('Jobs'!$A$2:$A$61,C1288)=0,"JOB NOT ON JOBS SHEET; ",""))&amp;IF(AND(N(G1288)=0,AND(D1288&lt;&gt;"",E1288&lt;&gt;""),N(E1288)&lt;=N(D1288)),"END BEFORE START; ",IF(N(M1288)&lt;=0,"NO HOURS; ",""))&amp;IF(AND(N(A1288)&gt;0,B1288&lt;&gt;"",COUNTIFS('Time Entries'!$A$2:$A$1500,A1288,'Time Entries'!$B$2:$B$1500,B1288,'Time Entries'!$C$2:$C$1500,C1288,'Time Entries'!$M$2:$M$1500,M1288)&gt;1),"POSSIBLE DUPLICATE; ","")&amp;IF(AND(N(A1288)&gt;0,B1288&lt;&gt;"",N('Settings'!$B$2)&gt;0,SUMIFS('Time Entries'!$M$2:$M$1500,'Time Entries'!$A$2:$A$1500,A1288,'Time Entries'!$B$2:$B$1500,B1288)&gt;N('Settings'!$B$2)),"LONG DAY; ","")&amp;IF(AND(N(A1288)&gt;0,N(J1288)&gt;0,N(J1288)-N(A1288)&gt;N('Settings'!$B$4)),"ENTERED LATE; ","")&amp;IF(AND(N(A1288)&gt;0,K1288="",TODAY()-N(A1288)&gt;=N('Settings'!$B$5)),"NOT APPROVED; ",""),LEN(IF(N(A1288)=0,"NO DATE; ",IF(A1288&gt;TODAY(),"FUTURE DATE; ",""))&amp;IF(B1288="","NO WORKER; ",IF(COUNTIF('Workers'!$A$2:$A$61,B1288)=0,"WORKER NOT ON WORKERS SHEET; ",""))&amp;IF(C1288="","NO JOB; ",IF(COUNTIF('Jobs'!$A$2:$A$61,C1288)=0,"JOB NOT ON JOBS SHEET; ",""))&amp;IF(AND(N(G1288)=0,AND(D1288&lt;&gt;"",E1288&lt;&gt;""),N(E1288)&lt;=N(D1288)),"END BEFORE START; ",IF(N(M1288)&lt;=0,"NO HOURS; ",""))&amp;IF(AND(N(A1288)&gt;0,B1288&lt;&gt;"",COUNTIFS('Time Entries'!$A$2:$A$1500,A1288,'Time Entries'!$B$2:$B$1500,B1288,'Time Entries'!$C$2:$C$1500,C1288,'Time Entries'!$M$2:$M$1500,M1288)&gt;1),"POSSIBLE DUPLICATE; ","")&amp;IF(AND(N(A1288)&gt;0,B1288&lt;&gt;"",N('Settings'!$B$2)&gt;0,SUMIFS('Time Entries'!$M$2:$M$1500,'Time Entries'!$A$2:$A$1500,A1288,'Time Entries'!$B$2:$B$1500,B1288)&gt;N('Settings'!$B$2)),"LONG DAY; ","")&amp;IF(AND(N(A1288)&gt;0,N(J1288)&gt;0,N(J1288)-N(A1288)&gt;N('Settings'!$B$4)),"ENTERED LATE; ","")&amp;IF(AND(N(A1288)&gt;0,K1288="",TODAY()-N(A1288)&gt;=N('Settings'!$B$5)),"NOT APPROVED; ",""))-2)))</f>
        <v/>
      </c>
    </row>
    <row r="1289">
      <c r="A1289" s="6" t="n"/>
      <c r="D1289" s="7" t="n"/>
      <c r="E1289" s="7" t="n"/>
      <c r="J1289" s="6" t="n"/>
      <c r="L1289" s="8" t="n"/>
      <c r="M1289" s="9">
        <f>IF(NOT(OR(A1289&lt;&gt;"",B1289&lt;&gt;"",C1289&lt;&gt;"")),"",IF(N(G1289)&gt;0,N(G1289),IF(AND(AND(D1289&lt;&gt;"",E1289&lt;&gt;""),N(E1289)&gt;N(D1289)),ROUND((N(E1289)-N(D1289))*24-N(F1289)/60,2),"")))</f>
        <v/>
      </c>
      <c r="N1289" s="6">
        <f>IF(N(A1289)=0,"",A1289-WEEKDAY(A1289,3))</f>
        <v/>
      </c>
      <c r="O1289" s="8">
        <f>IF(NOT(OR(A1289&lt;&gt;"",B1289&lt;&gt;"",C1289&lt;&gt;"")),"",IF(IF(N(A1289)=0,"NO DATE; ",IF(A1289&gt;TODAY(),"FUTURE DATE; ",""))&amp;IF(B1289="","NO WORKER; ",IF(COUNTIF('Workers'!$A$2:$A$61,B1289)=0,"WORKER NOT ON WORKERS SHEET; ",""))&amp;IF(C1289="","NO JOB; ",IF(COUNTIF('Jobs'!$A$2:$A$61,C1289)=0,"JOB NOT ON JOBS SHEET; ",""))&amp;IF(AND(N(G1289)=0,AND(D1289&lt;&gt;"",E1289&lt;&gt;""),N(E1289)&lt;=N(D1289)),"END BEFORE START; ",IF(N(M1289)&lt;=0,"NO HOURS; ",""))&amp;IF(AND(N(A1289)&gt;0,B1289&lt;&gt;"",COUNTIFS('Time Entries'!$A$2:$A$1500,A1289,'Time Entries'!$B$2:$B$1500,B1289,'Time Entries'!$C$2:$C$1500,C1289,'Time Entries'!$M$2:$M$1500,M1289)&gt;1),"POSSIBLE DUPLICATE; ","")&amp;IF(AND(N(A1289)&gt;0,B1289&lt;&gt;"",N('Settings'!$B$2)&gt;0,SUMIFS('Time Entries'!$M$2:$M$1500,'Time Entries'!$A$2:$A$1500,A1289,'Time Entries'!$B$2:$B$1500,B1289)&gt;N('Settings'!$B$2)),"LONG DAY; ","")&amp;IF(AND(N(A1289)&gt;0,N(J1289)&gt;0,N(J1289)-N(A1289)&gt;N('Settings'!$B$4)),"ENTERED LATE; ","")&amp;IF(AND(N(A1289)&gt;0,K1289="",TODAY()-N(A1289)&gt;=N('Settings'!$B$5)),"NOT APPROVED; ","")="","",LEFT(IF(N(A1289)=0,"NO DATE; ",IF(A1289&gt;TODAY(),"FUTURE DATE; ",""))&amp;IF(B1289="","NO WORKER; ",IF(COUNTIF('Workers'!$A$2:$A$61,B1289)=0,"WORKER NOT ON WORKERS SHEET; ",""))&amp;IF(C1289="","NO JOB; ",IF(COUNTIF('Jobs'!$A$2:$A$61,C1289)=0,"JOB NOT ON JOBS SHEET; ",""))&amp;IF(AND(N(G1289)=0,AND(D1289&lt;&gt;"",E1289&lt;&gt;""),N(E1289)&lt;=N(D1289)),"END BEFORE START; ",IF(N(M1289)&lt;=0,"NO HOURS; ",""))&amp;IF(AND(N(A1289)&gt;0,B1289&lt;&gt;"",COUNTIFS('Time Entries'!$A$2:$A$1500,A1289,'Time Entries'!$B$2:$B$1500,B1289,'Time Entries'!$C$2:$C$1500,C1289,'Time Entries'!$M$2:$M$1500,M1289)&gt;1),"POSSIBLE DUPLICATE; ","")&amp;IF(AND(N(A1289)&gt;0,B1289&lt;&gt;"",N('Settings'!$B$2)&gt;0,SUMIFS('Time Entries'!$M$2:$M$1500,'Time Entries'!$A$2:$A$1500,A1289,'Time Entries'!$B$2:$B$1500,B1289)&gt;N('Settings'!$B$2)),"LONG DAY; ","")&amp;IF(AND(N(A1289)&gt;0,N(J1289)&gt;0,N(J1289)-N(A1289)&gt;N('Settings'!$B$4)),"ENTERED LATE; ","")&amp;IF(AND(N(A1289)&gt;0,K1289="",TODAY()-N(A1289)&gt;=N('Settings'!$B$5)),"NOT APPROVED; ",""),LEN(IF(N(A1289)=0,"NO DATE; ",IF(A1289&gt;TODAY(),"FUTURE DATE; ",""))&amp;IF(B1289="","NO WORKER; ",IF(COUNTIF('Workers'!$A$2:$A$61,B1289)=0,"WORKER NOT ON WORKERS SHEET; ",""))&amp;IF(C1289="","NO JOB; ",IF(COUNTIF('Jobs'!$A$2:$A$61,C1289)=0,"JOB NOT ON JOBS SHEET; ",""))&amp;IF(AND(N(G1289)=0,AND(D1289&lt;&gt;"",E1289&lt;&gt;""),N(E1289)&lt;=N(D1289)),"END BEFORE START; ",IF(N(M1289)&lt;=0,"NO HOURS; ",""))&amp;IF(AND(N(A1289)&gt;0,B1289&lt;&gt;"",COUNTIFS('Time Entries'!$A$2:$A$1500,A1289,'Time Entries'!$B$2:$B$1500,B1289,'Time Entries'!$C$2:$C$1500,C1289,'Time Entries'!$M$2:$M$1500,M1289)&gt;1),"POSSIBLE DUPLICATE; ","")&amp;IF(AND(N(A1289)&gt;0,B1289&lt;&gt;"",N('Settings'!$B$2)&gt;0,SUMIFS('Time Entries'!$M$2:$M$1500,'Time Entries'!$A$2:$A$1500,A1289,'Time Entries'!$B$2:$B$1500,B1289)&gt;N('Settings'!$B$2)),"LONG DAY; ","")&amp;IF(AND(N(A1289)&gt;0,N(J1289)&gt;0,N(J1289)-N(A1289)&gt;N('Settings'!$B$4)),"ENTERED LATE; ","")&amp;IF(AND(N(A1289)&gt;0,K1289="",TODAY()-N(A1289)&gt;=N('Settings'!$B$5)),"NOT APPROVED; ",""))-2)))</f>
        <v/>
      </c>
    </row>
    <row r="1290">
      <c r="A1290" s="6" t="n"/>
      <c r="D1290" s="7" t="n"/>
      <c r="E1290" s="7" t="n"/>
      <c r="J1290" s="6" t="n"/>
      <c r="L1290" s="8" t="n"/>
      <c r="M1290" s="9">
        <f>IF(NOT(OR(A1290&lt;&gt;"",B1290&lt;&gt;"",C1290&lt;&gt;"")),"",IF(N(G1290)&gt;0,N(G1290),IF(AND(AND(D1290&lt;&gt;"",E1290&lt;&gt;""),N(E1290)&gt;N(D1290)),ROUND((N(E1290)-N(D1290))*24-N(F1290)/60,2),"")))</f>
        <v/>
      </c>
      <c r="N1290" s="6">
        <f>IF(N(A1290)=0,"",A1290-WEEKDAY(A1290,3))</f>
        <v/>
      </c>
      <c r="O1290" s="8">
        <f>IF(NOT(OR(A1290&lt;&gt;"",B1290&lt;&gt;"",C1290&lt;&gt;"")),"",IF(IF(N(A1290)=0,"NO DATE; ",IF(A1290&gt;TODAY(),"FUTURE DATE; ",""))&amp;IF(B1290="","NO WORKER; ",IF(COUNTIF('Workers'!$A$2:$A$61,B1290)=0,"WORKER NOT ON WORKERS SHEET; ",""))&amp;IF(C1290="","NO JOB; ",IF(COUNTIF('Jobs'!$A$2:$A$61,C1290)=0,"JOB NOT ON JOBS SHEET; ",""))&amp;IF(AND(N(G1290)=0,AND(D1290&lt;&gt;"",E1290&lt;&gt;""),N(E1290)&lt;=N(D1290)),"END BEFORE START; ",IF(N(M1290)&lt;=0,"NO HOURS; ",""))&amp;IF(AND(N(A1290)&gt;0,B1290&lt;&gt;"",COUNTIFS('Time Entries'!$A$2:$A$1500,A1290,'Time Entries'!$B$2:$B$1500,B1290,'Time Entries'!$C$2:$C$1500,C1290,'Time Entries'!$M$2:$M$1500,M1290)&gt;1),"POSSIBLE DUPLICATE; ","")&amp;IF(AND(N(A1290)&gt;0,B1290&lt;&gt;"",N('Settings'!$B$2)&gt;0,SUMIFS('Time Entries'!$M$2:$M$1500,'Time Entries'!$A$2:$A$1500,A1290,'Time Entries'!$B$2:$B$1500,B1290)&gt;N('Settings'!$B$2)),"LONG DAY; ","")&amp;IF(AND(N(A1290)&gt;0,N(J1290)&gt;0,N(J1290)-N(A1290)&gt;N('Settings'!$B$4)),"ENTERED LATE; ","")&amp;IF(AND(N(A1290)&gt;0,K1290="",TODAY()-N(A1290)&gt;=N('Settings'!$B$5)),"NOT APPROVED; ","")="","",LEFT(IF(N(A1290)=0,"NO DATE; ",IF(A1290&gt;TODAY(),"FUTURE DATE; ",""))&amp;IF(B1290="","NO WORKER; ",IF(COUNTIF('Workers'!$A$2:$A$61,B1290)=0,"WORKER NOT ON WORKERS SHEET; ",""))&amp;IF(C1290="","NO JOB; ",IF(COUNTIF('Jobs'!$A$2:$A$61,C1290)=0,"JOB NOT ON JOBS SHEET; ",""))&amp;IF(AND(N(G1290)=0,AND(D1290&lt;&gt;"",E1290&lt;&gt;""),N(E1290)&lt;=N(D1290)),"END BEFORE START; ",IF(N(M1290)&lt;=0,"NO HOURS; ",""))&amp;IF(AND(N(A1290)&gt;0,B1290&lt;&gt;"",COUNTIFS('Time Entries'!$A$2:$A$1500,A1290,'Time Entries'!$B$2:$B$1500,B1290,'Time Entries'!$C$2:$C$1500,C1290,'Time Entries'!$M$2:$M$1500,M1290)&gt;1),"POSSIBLE DUPLICATE; ","")&amp;IF(AND(N(A1290)&gt;0,B1290&lt;&gt;"",N('Settings'!$B$2)&gt;0,SUMIFS('Time Entries'!$M$2:$M$1500,'Time Entries'!$A$2:$A$1500,A1290,'Time Entries'!$B$2:$B$1500,B1290)&gt;N('Settings'!$B$2)),"LONG DAY; ","")&amp;IF(AND(N(A1290)&gt;0,N(J1290)&gt;0,N(J1290)-N(A1290)&gt;N('Settings'!$B$4)),"ENTERED LATE; ","")&amp;IF(AND(N(A1290)&gt;0,K1290="",TODAY()-N(A1290)&gt;=N('Settings'!$B$5)),"NOT APPROVED; ",""),LEN(IF(N(A1290)=0,"NO DATE; ",IF(A1290&gt;TODAY(),"FUTURE DATE; ",""))&amp;IF(B1290="","NO WORKER; ",IF(COUNTIF('Workers'!$A$2:$A$61,B1290)=0,"WORKER NOT ON WORKERS SHEET; ",""))&amp;IF(C1290="","NO JOB; ",IF(COUNTIF('Jobs'!$A$2:$A$61,C1290)=0,"JOB NOT ON JOBS SHEET; ",""))&amp;IF(AND(N(G1290)=0,AND(D1290&lt;&gt;"",E1290&lt;&gt;""),N(E1290)&lt;=N(D1290)),"END BEFORE START; ",IF(N(M1290)&lt;=0,"NO HOURS; ",""))&amp;IF(AND(N(A1290)&gt;0,B1290&lt;&gt;"",COUNTIFS('Time Entries'!$A$2:$A$1500,A1290,'Time Entries'!$B$2:$B$1500,B1290,'Time Entries'!$C$2:$C$1500,C1290,'Time Entries'!$M$2:$M$1500,M1290)&gt;1),"POSSIBLE DUPLICATE; ","")&amp;IF(AND(N(A1290)&gt;0,B1290&lt;&gt;"",N('Settings'!$B$2)&gt;0,SUMIFS('Time Entries'!$M$2:$M$1500,'Time Entries'!$A$2:$A$1500,A1290,'Time Entries'!$B$2:$B$1500,B1290)&gt;N('Settings'!$B$2)),"LONG DAY; ","")&amp;IF(AND(N(A1290)&gt;0,N(J1290)&gt;0,N(J1290)-N(A1290)&gt;N('Settings'!$B$4)),"ENTERED LATE; ","")&amp;IF(AND(N(A1290)&gt;0,K1290="",TODAY()-N(A1290)&gt;=N('Settings'!$B$5)),"NOT APPROVED; ",""))-2)))</f>
        <v/>
      </c>
    </row>
    <row r="1291">
      <c r="A1291" s="6" t="n"/>
      <c r="D1291" s="7" t="n"/>
      <c r="E1291" s="7" t="n"/>
      <c r="J1291" s="6" t="n"/>
      <c r="L1291" s="8" t="n"/>
      <c r="M1291" s="9">
        <f>IF(NOT(OR(A1291&lt;&gt;"",B1291&lt;&gt;"",C1291&lt;&gt;"")),"",IF(N(G1291)&gt;0,N(G1291),IF(AND(AND(D1291&lt;&gt;"",E1291&lt;&gt;""),N(E1291)&gt;N(D1291)),ROUND((N(E1291)-N(D1291))*24-N(F1291)/60,2),"")))</f>
        <v/>
      </c>
      <c r="N1291" s="6">
        <f>IF(N(A1291)=0,"",A1291-WEEKDAY(A1291,3))</f>
        <v/>
      </c>
      <c r="O1291" s="8">
        <f>IF(NOT(OR(A1291&lt;&gt;"",B1291&lt;&gt;"",C1291&lt;&gt;"")),"",IF(IF(N(A1291)=0,"NO DATE; ",IF(A1291&gt;TODAY(),"FUTURE DATE; ",""))&amp;IF(B1291="","NO WORKER; ",IF(COUNTIF('Workers'!$A$2:$A$61,B1291)=0,"WORKER NOT ON WORKERS SHEET; ",""))&amp;IF(C1291="","NO JOB; ",IF(COUNTIF('Jobs'!$A$2:$A$61,C1291)=0,"JOB NOT ON JOBS SHEET; ",""))&amp;IF(AND(N(G1291)=0,AND(D1291&lt;&gt;"",E1291&lt;&gt;""),N(E1291)&lt;=N(D1291)),"END BEFORE START; ",IF(N(M1291)&lt;=0,"NO HOURS; ",""))&amp;IF(AND(N(A1291)&gt;0,B1291&lt;&gt;"",COUNTIFS('Time Entries'!$A$2:$A$1500,A1291,'Time Entries'!$B$2:$B$1500,B1291,'Time Entries'!$C$2:$C$1500,C1291,'Time Entries'!$M$2:$M$1500,M1291)&gt;1),"POSSIBLE DUPLICATE; ","")&amp;IF(AND(N(A1291)&gt;0,B1291&lt;&gt;"",N('Settings'!$B$2)&gt;0,SUMIFS('Time Entries'!$M$2:$M$1500,'Time Entries'!$A$2:$A$1500,A1291,'Time Entries'!$B$2:$B$1500,B1291)&gt;N('Settings'!$B$2)),"LONG DAY; ","")&amp;IF(AND(N(A1291)&gt;0,N(J1291)&gt;0,N(J1291)-N(A1291)&gt;N('Settings'!$B$4)),"ENTERED LATE; ","")&amp;IF(AND(N(A1291)&gt;0,K1291="",TODAY()-N(A1291)&gt;=N('Settings'!$B$5)),"NOT APPROVED; ","")="","",LEFT(IF(N(A1291)=0,"NO DATE; ",IF(A1291&gt;TODAY(),"FUTURE DATE; ",""))&amp;IF(B1291="","NO WORKER; ",IF(COUNTIF('Workers'!$A$2:$A$61,B1291)=0,"WORKER NOT ON WORKERS SHEET; ",""))&amp;IF(C1291="","NO JOB; ",IF(COUNTIF('Jobs'!$A$2:$A$61,C1291)=0,"JOB NOT ON JOBS SHEET; ",""))&amp;IF(AND(N(G1291)=0,AND(D1291&lt;&gt;"",E1291&lt;&gt;""),N(E1291)&lt;=N(D1291)),"END BEFORE START; ",IF(N(M1291)&lt;=0,"NO HOURS; ",""))&amp;IF(AND(N(A1291)&gt;0,B1291&lt;&gt;"",COUNTIFS('Time Entries'!$A$2:$A$1500,A1291,'Time Entries'!$B$2:$B$1500,B1291,'Time Entries'!$C$2:$C$1500,C1291,'Time Entries'!$M$2:$M$1500,M1291)&gt;1),"POSSIBLE DUPLICATE; ","")&amp;IF(AND(N(A1291)&gt;0,B1291&lt;&gt;"",N('Settings'!$B$2)&gt;0,SUMIFS('Time Entries'!$M$2:$M$1500,'Time Entries'!$A$2:$A$1500,A1291,'Time Entries'!$B$2:$B$1500,B1291)&gt;N('Settings'!$B$2)),"LONG DAY; ","")&amp;IF(AND(N(A1291)&gt;0,N(J1291)&gt;0,N(J1291)-N(A1291)&gt;N('Settings'!$B$4)),"ENTERED LATE; ","")&amp;IF(AND(N(A1291)&gt;0,K1291="",TODAY()-N(A1291)&gt;=N('Settings'!$B$5)),"NOT APPROVED; ",""),LEN(IF(N(A1291)=0,"NO DATE; ",IF(A1291&gt;TODAY(),"FUTURE DATE; ",""))&amp;IF(B1291="","NO WORKER; ",IF(COUNTIF('Workers'!$A$2:$A$61,B1291)=0,"WORKER NOT ON WORKERS SHEET; ",""))&amp;IF(C1291="","NO JOB; ",IF(COUNTIF('Jobs'!$A$2:$A$61,C1291)=0,"JOB NOT ON JOBS SHEET; ",""))&amp;IF(AND(N(G1291)=0,AND(D1291&lt;&gt;"",E1291&lt;&gt;""),N(E1291)&lt;=N(D1291)),"END BEFORE START; ",IF(N(M1291)&lt;=0,"NO HOURS; ",""))&amp;IF(AND(N(A1291)&gt;0,B1291&lt;&gt;"",COUNTIFS('Time Entries'!$A$2:$A$1500,A1291,'Time Entries'!$B$2:$B$1500,B1291,'Time Entries'!$C$2:$C$1500,C1291,'Time Entries'!$M$2:$M$1500,M1291)&gt;1),"POSSIBLE DUPLICATE; ","")&amp;IF(AND(N(A1291)&gt;0,B1291&lt;&gt;"",N('Settings'!$B$2)&gt;0,SUMIFS('Time Entries'!$M$2:$M$1500,'Time Entries'!$A$2:$A$1500,A1291,'Time Entries'!$B$2:$B$1500,B1291)&gt;N('Settings'!$B$2)),"LONG DAY; ","")&amp;IF(AND(N(A1291)&gt;0,N(J1291)&gt;0,N(J1291)-N(A1291)&gt;N('Settings'!$B$4)),"ENTERED LATE; ","")&amp;IF(AND(N(A1291)&gt;0,K1291="",TODAY()-N(A1291)&gt;=N('Settings'!$B$5)),"NOT APPROVED; ",""))-2)))</f>
        <v/>
      </c>
    </row>
    <row r="1292">
      <c r="A1292" s="6" t="n"/>
      <c r="D1292" s="7" t="n"/>
      <c r="E1292" s="7" t="n"/>
      <c r="J1292" s="6" t="n"/>
      <c r="L1292" s="8" t="n"/>
      <c r="M1292" s="9">
        <f>IF(NOT(OR(A1292&lt;&gt;"",B1292&lt;&gt;"",C1292&lt;&gt;"")),"",IF(N(G1292)&gt;0,N(G1292),IF(AND(AND(D1292&lt;&gt;"",E1292&lt;&gt;""),N(E1292)&gt;N(D1292)),ROUND((N(E1292)-N(D1292))*24-N(F1292)/60,2),"")))</f>
        <v/>
      </c>
      <c r="N1292" s="6">
        <f>IF(N(A1292)=0,"",A1292-WEEKDAY(A1292,3))</f>
        <v/>
      </c>
      <c r="O1292" s="8">
        <f>IF(NOT(OR(A1292&lt;&gt;"",B1292&lt;&gt;"",C1292&lt;&gt;"")),"",IF(IF(N(A1292)=0,"NO DATE; ",IF(A1292&gt;TODAY(),"FUTURE DATE; ",""))&amp;IF(B1292="","NO WORKER; ",IF(COUNTIF('Workers'!$A$2:$A$61,B1292)=0,"WORKER NOT ON WORKERS SHEET; ",""))&amp;IF(C1292="","NO JOB; ",IF(COUNTIF('Jobs'!$A$2:$A$61,C1292)=0,"JOB NOT ON JOBS SHEET; ",""))&amp;IF(AND(N(G1292)=0,AND(D1292&lt;&gt;"",E1292&lt;&gt;""),N(E1292)&lt;=N(D1292)),"END BEFORE START; ",IF(N(M1292)&lt;=0,"NO HOURS; ",""))&amp;IF(AND(N(A1292)&gt;0,B1292&lt;&gt;"",COUNTIFS('Time Entries'!$A$2:$A$1500,A1292,'Time Entries'!$B$2:$B$1500,B1292,'Time Entries'!$C$2:$C$1500,C1292,'Time Entries'!$M$2:$M$1500,M1292)&gt;1),"POSSIBLE DUPLICATE; ","")&amp;IF(AND(N(A1292)&gt;0,B1292&lt;&gt;"",N('Settings'!$B$2)&gt;0,SUMIFS('Time Entries'!$M$2:$M$1500,'Time Entries'!$A$2:$A$1500,A1292,'Time Entries'!$B$2:$B$1500,B1292)&gt;N('Settings'!$B$2)),"LONG DAY; ","")&amp;IF(AND(N(A1292)&gt;0,N(J1292)&gt;0,N(J1292)-N(A1292)&gt;N('Settings'!$B$4)),"ENTERED LATE; ","")&amp;IF(AND(N(A1292)&gt;0,K1292="",TODAY()-N(A1292)&gt;=N('Settings'!$B$5)),"NOT APPROVED; ","")="","",LEFT(IF(N(A1292)=0,"NO DATE; ",IF(A1292&gt;TODAY(),"FUTURE DATE; ",""))&amp;IF(B1292="","NO WORKER; ",IF(COUNTIF('Workers'!$A$2:$A$61,B1292)=0,"WORKER NOT ON WORKERS SHEET; ",""))&amp;IF(C1292="","NO JOB; ",IF(COUNTIF('Jobs'!$A$2:$A$61,C1292)=0,"JOB NOT ON JOBS SHEET; ",""))&amp;IF(AND(N(G1292)=0,AND(D1292&lt;&gt;"",E1292&lt;&gt;""),N(E1292)&lt;=N(D1292)),"END BEFORE START; ",IF(N(M1292)&lt;=0,"NO HOURS; ",""))&amp;IF(AND(N(A1292)&gt;0,B1292&lt;&gt;"",COUNTIFS('Time Entries'!$A$2:$A$1500,A1292,'Time Entries'!$B$2:$B$1500,B1292,'Time Entries'!$C$2:$C$1500,C1292,'Time Entries'!$M$2:$M$1500,M1292)&gt;1),"POSSIBLE DUPLICATE; ","")&amp;IF(AND(N(A1292)&gt;0,B1292&lt;&gt;"",N('Settings'!$B$2)&gt;0,SUMIFS('Time Entries'!$M$2:$M$1500,'Time Entries'!$A$2:$A$1500,A1292,'Time Entries'!$B$2:$B$1500,B1292)&gt;N('Settings'!$B$2)),"LONG DAY; ","")&amp;IF(AND(N(A1292)&gt;0,N(J1292)&gt;0,N(J1292)-N(A1292)&gt;N('Settings'!$B$4)),"ENTERED LATE; ","")&amp;IF(AND(N(A1292)&gt;0,K1292="",TODAY()-N(A1292)&gt;=N('Settings'!$B$5)),"NOT APPROVED; ",""),LEN(IF(N(A1292)=0,"NO DATE; ",IF(A1292&gt;TODAY(),"FUTURE DATE; ",""))&amp;IF(B1292="","NO WORKER; ",IF(COUNTIF('Workers'!$A$2:$A$61,B1292)=0,"WORKER NOT ON WORKERS SHEET; ",""))&amp;IF(C1292="","NO JOB; ",IF(COUNTIF('Jobs'!$A$2:$A$61,C1292)=0,"JOB NOT ON JOBS SHEET; ",""))&amp;IF(AND(N(G1292)=0,AND(D1292&lt;&gt;"",E1292&lt;&gt;""),N(E1292)&lt;=N(D1292)),"END BEFORE START; ",IF(N(M1292)&lt;=0,"NO HOURS; ",""))&amp;IF(AND(N(A1292)&gt;0,B1292&lt;&gt;"",COUNTIFS('Time Entries'!$A$2:$A$1500,A1292,'Time Entries'!$B$2:$B$1500,B1292,'Time Entries'!$C$2:$C$1500,C1292,'Time Entries'!$M$2:$M$1500,M1292)&gt;1),"POSSIBLE DUPLICATE; ","")&amp;IF(AND(N(A1292)&gt;0,B1292&lt;&gt;"",N('Settings'!$B$2)&gt;0,SUMIFS('Time Entries'!$M$2:$M$1500,'Time Entries'!$A$2:$A$1500,A1292,'Time Entries'!$B$2:$B$1500,B1292)&gt;N('Settings'!$B$2)),"LONG DAY; ","")&amp;IF(AND(N(A1292)&gt;0,N(J1292)&gt;0,N(J1292)-N(A1292)&gt;N('Settings'!$B$4)),"ENTERED LATE; ","")&amp;IF(AND(N(A1292)&gt;0,K1292="",TODAY()-N(A1292)&gt;=N('Settings'!$B$5)),"NOT APPROVED; ",""))-2)))</f>
        <v/>
      </c>
    </row>
    <row r="1293">
      <c r="A1293" s="6" t="n"/>
      <c r="D1293" s="7" t="n"/>
      <c r="E1293" s="7" t="n"/>
      <c r="J1293" s="6" t="n"/>
      <c r="L1293" s="8" t="n"/>
      <c r="M1293" s="9">
        <f>IF(NOT(OR(A1293&lt;&gt;"",B1293&lt;&gt;"",C1293&lt;&gt;"")),"",IF(N(G1293)&gt;0,N(G1293),IF(AND(AND(D1293&lt;&gt;"",E1293&lt;&gt;""),N(E1293)&gt;N(D1293)),ROUND((N(E1293)-N(D1293))*24-N(F1293)/60,2),"")))</f>
        <v/>
      </c>
      <c r="N1293" s="6">
        <f>IF(N(A1293)=0,"",A1293-WEEKDAY(A1293,3))</f>
        <v/>
      </c>
      <c r="O1293" s="8">
        <f>IF(NOT(OR(A1293&lt;&gt;"",B1293&lt;&gt;"",C1293&lt;&gt;"")),"",IF(IF(N(A1293)=0,"NO DATE; ",IF(A1293&gt;TODAY(),"FUTURE DATE; ",""))&amp;IF(B1293="","NO WORKER; ",IF(COUNTIF('Workers'!$A$2:$A$61,B1293)=0,"WORKER NOT ON WORKERS SHEET; ",""))&amp;IF(C1293="","NO JOB; ",IF(COUNTIF('Jobs'!$A$2:$A$61,C1293)=0,"JOB NOT ON JOBS SHEET; ",""))&amp;IF(AND(N(G1293)=0,AND(D1293&lt;&gt;"",E1293&lt;&gt;""),N(E1293)&lt;=N(D1293)),"END BEFORE START; ",IF(N(M1293)&lt;=0,"NO HOURS; ",""))&amp;IF(AND(N(A1293)&gt;0,B1293&lt;&gt;"",COUNTIFS('Time Entries'!$A$2:$A$1500,A1293,'Time Entries'!$B$2:$B$1500,B1293,'Time Entries'!$C$2:$C$1500,C1293,'Time Entries'!$M$2:$M$1500,M1293)&gt;1),"POSSIBLE DUPLICATE; ","")&amp;IF(AND(N(A1293)&gt;0,B1293&lt;&gt;"",N('Settings'!$B$2)&gt;0,SUMIFS('Time Entries'!$M$2:$M$1500,'Time Entries'!$A$2:$A$1500,A1293,'Time Entries'!$B$2:$B$1500,B1293)&gt;N('Settings'!$B$2)),"LONG DAY; ","")&amp;IF(AND(N(A1293)&gt;0,N(J1293)&gt;0,N(J1293)-N(A1293)&gt;N('Settings'!$B$4)),"ENTERED LATE; ","")&amp;IF(AND(N(A1293)&gt;0,K1293="",TODAY()-N(A1293)&gt;=N('Settings'!$B$5)),"NOT APPROVED; ","")="","",LEFT(IF(N(A1293)=0,"NO DATE; ",IF(A1293&gt;TODAY(),"FUTURE DATE; ",""))&amp;IF(B1293="","NO WORKER; ",IF(COUNTIF('Workers'!$A$2:$A$61,B1293)=0,"WORKER NOT ON WORKERS SHEET; ",""))&amp;IF(C1293="","NO JOB; ",IF(COUNTIF('Jobs'!$A$2:$A$61,C1293)=0,"JOB NOT ON JOBS SHEET; ",""))&amp;IF(AND(N(G1293)=0,AND(D1293&lt;&gt;"",E1293&lt;&gt;""),N(E1293)&lt;=N(D1293)),"END BEFORE START; ",IF(N(M1293)&lt;=0,"NO HOURS; ",""))&amp;IF(AND(N(A1293)&gt;0,B1293&lt;&gt;"",COUNTIFS('Time Entries'!$A$2:$A$1500,A1293,'Time Entries'!$B$2:$B$1500,B1293,'Time Entries'!$C$2:$C$1500,C1293,'Time Entries'!$M$2:$M$1500,M1293)&gt;1),"POSSIBLE DUPLICATE; ","")&amp;IF(AND(N(A1293)&gt;0,B1293&lt;&gt;"",N('Settings'!$B$2)&gt;0,SUMIFS('Time Entries'!$M$2:$M$1500,'Time Entries'!$A$2:$A$1500,A1293,'Time Entries'!$B$2:$B$1500,B1293)&gt;N('Settings'!$B$2)),"LONG DAY; ","")&amp;IF(AND(N(A1293)&gt;0,N(J1293)&gt;0,N(J1293)-N(A1293)&gt;N('Settings'!$B$4)),"ENTERED LATE; ","")&amp;IF(AND(N(A1293)&gt;0,K1293="",TODAY()-N(A1293)&gt;=N('Settings'!$B$5)),"NOT APPROVED; ",""),LEN(IF(N(A1293)=0,"NO DATE; ",IF(A1293&gt;TODAY(),"FUTURE DATE; ",""))&amp;IF(B1293="","NO WORKER; ",IF(COUNTIF('Workers'!$A$2:$A$61,B1293)=0,"WORKER NOT ON WORKERS SHEET; ",""))&amp;IF(C1293="","NO JOB; ",IF(COUNTIF('Jobs'!$A$2:$A$61,C1293)=0,"JOB NOT ON JOBS SHEET; ",""))&amp;IF(AND(N(G1293)=0,AND(D1293&lt;&gt;"",E1293&lt;&gt;""),N(E1293)&lt;=N(D1293)),"END BEFORE START; ",IF(N(M1293)&lt;=0,"NO HOURS; ",""))&amp;IF(AND(N(A1293)&gt;0,B1293&lt;&gt;"",COUNTIFS('Time Entries'!$A$2:$A$1500,A1293,'Time Entries'!$B$2:$B$1500,B1293,'Time Entries'!$C$2:$C$1500,C1293,'Time Entries'!$M$2:$M$1500,M1293)&gt;1),"POSSIBLE DUPLICATE; ","")&amp;IF(AND(N(A1293)&gt;0,B1293&lt;&gt;"",N('Settings'!$B$2)&gt;0,SUMIFS('Time Entries'!$M$2:$M$1500,'Time Entries'!$A$2:$A$1500,A1293,'Time Entries'!$B$2:$B$1500,B1293)&gt;N('Settings'!$B$2)),"LONG DAY; ","")&amp;IF(AND(N(A1293)&gt;0,N(J1293)&gt;0,N(J1293)-N(A1293)&gt;N('Settings'!$B$4)),"ENTERED LATE; ","")&amp;IF(AND(N(A1293)&gt;0,K1293="",TODAY()-N(A1293)&gt;=N('Settings'!$B$5)),"NOT APPROVED; ",""))-2)))</f>
        <v/>
      </c>
    </row>
    <row r="1294">
      <c r="A1294" s="6" t="n"/>
      <c r="D1294" s="7" t="n"/>
      <c r="E1294" s="7" t="n"/>
      <c r="J1294" s="6" t="n"/>
      <c r="L1294" s="8" t="n"/>
      <c r="M1294" s="9">
        <f>IF(NOT(OR(A1294&lt;&gt;"",B1294&lt;&gt;"",C1294&lt;&gt;"")),"",IF(N(G1294)&gt;0,N(G1294),IF(AND(AND(D1294&lt;&gt;"",E1294&lt;&gt;""),N(E1294)&gt;N(D1294)),ROUND((N(E1294)-N(D1294))*24-N(F1294)/60,2),"")))</f>
        <v/>
      </c>
      <c r="N1294" s="6">
        <f>IF(N(A1294)=0,"",A1294-WEEKDAY(A1294,3))</f>
        <v/>
      </c>
      <c r="O1294" s="8">
        <f>IF(NOT(OR(A1294&lt;&gt;"",B1294&lt;&gt;"",C1294&lt;&gt;"")),"",IF(IF(N(A1294)=0,"NO DATE; ",IF(A1294&gt;TODAY(),"FUTURE DATE; ",""))&amp;IF(B1294="","NO WORKER; ",IF(COUNTIF('Workers'!$A$2:$A$61,B1294)=0,"WORKER NOT ON WORKERS SHEET; ",""))&amp;IF(C1294="","NO JOB; ",IF(COUNTIF('Jobs'!$A$2:$A$61,C1294)=0,"JOB NOT ON JOBS SHEET; ",""))&amp;IF(AND(N(G1294)=0,AND(D1294&lt;&gt;"",E1294&lt;&gt;""),N(E1294)&lt;=N(D1294)),"END BEFORE START; ",IF(N(M1294)&lt;=0,"NO HOURS; ",""))&amp;IF(AND(N(A1294)&gt;0,B1294&lt;&gt;"",COUNTIFS('Time Entries'!$A$2:$A$1500,A1294,'Time Entries'!$B$2:$B$1500,B1294,'Time Entries'!$C$2:$C$1500,C1294,'Time Entries'!$M$2:$M$1500,M1294)&gt;1),"POSSIBLE DUPLICATE; ","")&amp;IF(AND(N(A1294)&gt;0,B1294&lt;&gt;"",N('Settings'!$B$2)&gt;0,SUMIFS('Time Entries'!$M$2:$M$1500,'Time Entries'!$A$2:$A$1500,A1294,'Time Entries'!$B$2:$B$1500,B1294)&gt;N('Settings'!$B$2)),"LONG DAY; ","")&amp;IF(AND(N(A1294)&gt;0,N(J1294)&gt;0,N(J1294)-N(A1294)&gt;N('Settings'!$B$4)),"ENTERED LATE; ","")&amp;IF(AND(N(A1294)&gt;0,K1294="",TODAY()-N(A1294)&gt;=N('Settings'!$B$5)),"NOT APPROVED; ","")="","",LEFT(IF(N(A1294)=0,"NO DATE; ",IF(A1294&gt;TODAY(),"FUTURE DATE; ",""))&amp;IF(B1294="","NO WORKER; ",IF(COUNTIF('Workers'!$A$2:$A$61,B1294)=0,"WORKER NOT ON WORKERS SHEET; ",""))&amp;IF(C1294="","NO JOB; ",IF(COUNTIF('Jobs'!$A$2:$A$61,C1294)=0,"JOB NOT ON JOBS SHEET; ",""))&amp;IF(AND(N(G1294)=0,AND(D1294&lt;&gt;"",E1294&lt;&gt;""),N(E1294)&lt;=N(D1294)),"END BEFORE START; ",IF(N(M1294)&lt;=0,"NO HOURS; ",""))&amp;IF(AND(N(A1294)&gt;0,B1294&lt;&gt;"",COUNTIFS('Time Entries'!$A$2:$A$1500,A1294,'Time Entries'!$B$2:$B$1500,B1294,'Time Entries'!$C$2:$C$1500,C1294,'Time Entries'!$M$2:$M$1500,M1294)&gt;1),"POSSIBLE DUPLICATE; ","")&amp;IF(AND(N(A1294)&gt;0,B1294&lt;&gt;"",N('Settings'!$B$2)&gt;0,SUMIFS('Time Entries'!$M$2:$M$1500,'Time Entries'!$A$2:$A$1500,A1294,'Time Entries'!$B$2:$B$1500,B1294)&gt;N('Settings'!$B$2)),"LONG DAY; ","")&amp;IF(AND(N(A1294)&gt;0,N(J1294)&gt;0,N(J1294)-N(A1294)&gt;N('Settings'!$B$4)),"ENTERED LATE; ","")&amp;IF(AND(N(A1294)&gt;0,K1294="",TODAY()-N(A1294)&gt;=N('Settings'!$B$5)),"NOT APPROVED; ",""),LEN(IF(N(A1294)=0,"NO DATE; ",IF(A1294&gt;TODAY(),"FUTURE DATE; ",""))&amp;IF(B1294="","NO WORKER; ",IF(COUNTIF('Workers'!$A$2:$A$61,B1294)=0,"WORKER NOT ON WORKERS SHEET; ",""))&amp;IF(C1294="","NO JOB; ",IF(COUNTIF('Jobs'!$A$2:$A$61,C1294)=0,"JOB NOT ON JOBS SHEET; ",""))&amp;IF(AND(N(G1294)=0,AND(D1294&lt;&gt;"",E1294&lt;&gt;""),N(E1294)&lt;=N(D1294)),"END BEFORE START; ",IF(N(M1294)&lt;=0,"NO HOURS; ",""))&amp;IF(AND(N(A1294)&gt;0,B1294&lt;&gt;"",COUNTIFS('Time Entries'!$A$2:$A$1500,A1294,'Time Entries'!$B$2:$B$1500,B1294,'Time Entries'!$C$2:$C$1500,C1294,'Time Entries'!$M$2:$M$1500,M1294)&gt;1),"POSSIBLE DUPLICATE; ","")&amp;IF(AND(N(A1294)&gt;0,B1294&lt;&gt;"",N('Settings'!$B$2)&gt;0,SUMIFS('Time Entries'!$M$2:$M$1500,'Time Entries'!$A$2:$A$1500,A1294,'Time Entries'!$B$2:$B$1500,B1294)&gt;N('Settings'!$B$2)),"LONG DAY; ","")&amp;IF(AND(N(A1294)&gt;0,N(J1294)&gt;0,N(J1294)-N(A1294)&gt;N('Settings'!$B$4)),"ENTERED LATE; ","")&amp;IF(AND(N(A1294)&gt;0,K1294="",TODAY()-N(A1294)&gt;=N('Settings'!$B$5)),"NOT APPROVED; ",""))-2)))</f>
        <v/>
      </c>
    </row>
    <row r="1295">
      <c r="A1295" s="6" t="n"/>
      <c r="D1295" s="7" t="n"/>
      <c r="E1295" s="7" t="n"/>
      <c r="J1295" s="6" t="n"/>
      <c r="L1295" s="8" t="n"/>
      <c r="M1295" s="9">
        <f>IF(NOT(OR(A1295&lt;&gt;"",B1295&lt;&gt;"",C1295&lt;&gt;"")),"",IF(N(G1295)&gt;0,N(G1295),IF(AND(AND(D1295&lt;&gt;"",E1295&lt;&gt;""),N(E1295)&gt;N(D1295)),ROUND((N(E1295)-N(D1295))*24-N(F1295)/60,2),"")))</f>
        <v/>
      </c>
      <c r="N1295" s="6">
        <f>IF(N(A1295)=0,"",A1295-WEEKDAY(A1295,3))</f>
        <v/>
      </c>
      <c r="O1295" s="8">
        <f>IF(NOT(OR(A1295&lt;&gt;"",B1295&lt;&gt;"",C1295&lt;&gt;"")),"",IF(IF(N(A1295)=0,"NO DATE; ",IF(A1295&gt;TODAY(),"FUTURE DATE; ",""))&amp;IF(B1295="","NO WORKER; ",IF(COUNTIF('Workers'!$A$2:$A$61,B1295)=0,"WORKER NOT ON WORKERS SHEET; ",""))&amp;IF(C1295="","NO JOB; ",IF(COUNTIF('Jobs'!$A$2:$A$61,C1295)=0,"JOB NOT ON JOBS SHEET; ",""))&amp;IF(AND(N(G1295)=0,AND(D1295&lt;&gt;"",E1295&lt;&gt;""),N(E1295)&lt;=N(D1295)),"END BEFORE START; ",IF(N(M1295)&lt;=0,"NO HOURS; ",""))&amp;IF(AND(N(A1295)&gt;0,B1295&lt;&gt;"",COUNTIFS('Time Entries'!$A$2:$A$1500,A1295,'Time Entries'!$B$2:$B$1500,B1295,'Time Entries'!$C$2:$C$1500,C1295,'Time Entries'!$M$2:$M$1500,M1295)&gt;1),"POSSIBLE DUPLICATE; ","")&amp;IF(AND(N(A1295)&gt;0,B1295&lt;&gt;"",N('Settings'!$B$2)&gt;0,SUMIFS('Time Entries'!$M$2:$M$1500,'Time Entries'!$A$2:$A$1500,A1295,'Time Entries'!$B$2:$B$1500,B1295)&gt;N('Settings'!$B$2)),"LONG DAY; ","")&amp;IF(AND(N(A1295)&gt;0,N(J1295)&gt;0,N(J1295)-N(A1295)&gt;N('Settings'!$B$4)),"ENTERED LATE; ","")&amp;IF(AND(N(A1295)&gt;0,K1295="",TODAY()-N(A1295)&gt;=N('Settings'!$B$5)),"NOT APPROVED; ","")="","",LEFT(IF(N(A1295)=0,"NO DATE; ",IF(A1295&gt;TODAY(),"FUTURE DATE; ",""))&amp;IF(B1295="","NO WORKER; ",IF(COUNTIF('Workers'!$A$2:$A$61,B1295)=0,"WORKER NOT ON WORKERS SHEET; ",""))&amp;IF(C1295="","NO JOB; ",IF(COUNTIF('Jobs'!$A$2:$A$61,C1295)=0,"JOB NOT ON JOBS SHEET; ",""))&amp;IF(AND(N(G1295)=0,AND(D1295&lt;&gt;"",E1295&lt;&gt;""),N(E1295)&lt;=N(D1295)),"END BEFORE START; ",IF(N(M1295)&lt;=0,"NO HOURS; ",""))&amp;IF(AND(N(A1295)&gt;0,B1295&lt;&gt;"",COUNTIFS('Time Entries'!$A$2:$A$1500,A1295,'Time Entries'!$B$2:$B$1500,B1295,'Time Entries'!$C$2:$C$1500,C1295,'Time Entries'!$M$2:$M$1500,M1295)&gt;1),"POSSIBLE DUPLICATE; ","")&amp;IF(AND(N(A1295)&gt;0,B1295&lt;&gt;"",N('Settings'!$B$2)&gt;0,SUMIFS('Time Entries'!$M$2:$M$1500,'Time Entries'!$A$2:$A$1500,A1295,'Time Entries'!$B$2:$B$1500,B1295)&gt;N('Settings'!$B$2)),"LONG DAY; ","")&amp;IF(AND(N(A1295)&gt;0,N(J1295)&gt;0,N(J1295)-N(A1295)&gt;N('Settings'!$B$4)),"ENTERED LATE; ","")&amp;IF(AND(N(A1295)&gt;0,K1295="",TODAY()-N(A1295)&gt;=N('Settings'!$B$5)),"NOT APPROVED; ",""),LEN(IF(N(A1295)=0,"NO DATE; ",IF(A1295&gt;TODAY(),"FUTURE DATE; ",""))&amp;IF(B1295="","NO WORKER; ",IF(COUNTIF('Workers'!$A$2:$A$61,B1295)=0,"WORKER NOT ON WORKERS SHEET; ",""))&amp;IF(C1295="","NO JOB; ",IF(COUNTIF('Jobs'!$A$2:$A$61,C1295)=0,"JOB NOT ON JOBS SHEET; ",""))&amp;IF(AND(N(G1295)=0,AND(D1295&lt;&gt;"",E1295&lt;&gt;""),N(E1295)&lt;=N(D1295)),"END BEFORE START; ",IF(N(M1295)&lt;=0,"NO HOURS; ",""))&amp;IF(AND(N(A1295)&gt;0,B1295&lt;&gt;"",COUNTIFS('Time Entries'!$A$2:$A$1500,A1295,'Time Entries'!$B$2:$B$1500,B1295,'Time Entries'!$C$2:$C$1500,C1295,'Time Entries'!$M$2:$M$1500,M1295)&gt;1),"POSSIBLE DUPLICATE; ","")&amp;IF(AND(N(A1295)&gt;0,B1295&lt;&gt;"",N('Settings'!$B$2)&gt;0,SUMIFS('Time Entries'!$M$2:$M$1500,'Time Entries'!$A$2:$A$1500,A1295,'Time Entries'!$B$2:$B$1500,B1295)&gt;N('Settings'!$B$2)),"LONG DAY; ","")&amp;IF(AND(N(A1295)&gt;0,N(J1295)&gt;0,N(J1295)-N(A1295)&gt;N('Settings'!$B$4)),"ENTERED LATE; ","")&amp;IF(AND(N(A1295)&gt;0,K1295="",TODAY()-N(A1295)&gt;=N('Settings'!$B$5)),"NOT APPROVED; ",""))-2)))</f>
        <v/>
      </c>
    </row>
    <row r="1296">
      <c r="A1296" s="6" t="n"/>
      <c r="D1296" s="7" t="n"/>
      <c r="E1296" s="7" t="n"/>
      <c r="J1296" s="6" t="n"/>
      <c r="L1296" s="8" t="n"/>
      <c r="M1296" s="9">
        <f>IF(NOT(OR(A1296&lt;&gt;"",B1296&lt;&gt;"",C1296&lt;&gt;"")),"",IF(N(G1296)&gt;0,N(G1296),IF(AND(AND(D1296&lt;&gt;"",E1296&lt;&gt;""),N(E1296)&gt;N(D1296)),ROUND((N(E1296)-N(D1296))*24-N(F1296)/60,2),"")))</f>
        <v/>
      </c>
      <c r="N1296" s="6">
        <f>IF(N(A1296)=0,"",A1296-WEEKDAY(A1296,3))</f>
        <v/>
      </c>
      <c r="O1296" s="8">
        <f>IF(NOT(OR(A1296&lt;&gt;"",B1296&lt;&gt;"",C1296&lt;&gt;"")),"",IF(IF(N(A1296)=0,"NO DATE; ",IF(A1296&gt;TODAY(),"FUTURE DATE; ",""))&amp;IF(B1296="","NO WORKER; ",IF(COUNTIF('Workers'!$A$2:$A$61,B1296)=0,"WORKER NOT ON WORKERS SHEET; ",""))&amp;IF(C1296="","NO JOB; ",IF(COUNTIF('Jobs'!$A$2:$A$61,C1296)=0,"JOB NOT ON JOBS SHEET; ",""))&amp;IF(AND(N(G1296)=0,AND(D1296&lt;&gt;"",E1296&lt;&gt;""),N(E1296)&lt;=N(D1296)),"END BEFORE START; ",IF(N(M1296)&lt;=0,"NO HOURS; ",""))&amp;IF(AND(N(A1296)&gt;0,B1296&lt;&gt;"",COUNTIFS('Time Entries'!$A$2:$A$1500,A1296,'Time Entries'!$B$2:$B$1500,B1296,'Time Entries'!$C$2:$C$1500,C1296,'Time Entries'!$M$2:$M$1500,M1296)&gt;1),"POSSIBLE DUPLICATE; ","")&amp;IF(AND(N(A1296)&gt;0,B1296&lt;&gt;"",N('Settings'!$B$2)&gt;0,SUMIFS('Time Entries'!$M$2:$M$1500,'Time Entries'!$A$2:$A$1500,A1296,'Time Entries'!$B$2:$B$1500,B1296)&gt;N('Settings'!$B$2)),"LONG DAY; ","")&amp;IF(AND(N(A1296)&gt;0,N(J1296)&gt;0,N(J1296)-N(A1296)&gt;N('Settings'!$B$4)),"ENTERED LATE; ","")&amp;IF(AND(N(A1296)&gt;0,K1296="",TODAY()-N(A1296)&gt;=N('Settings'!$B$5)),"NOT APPROVED; ","")="","",LEFT(IF(N(A1296)=0,"NO DATE; ",IF(A1296&gt;TODAY(),"FUTURE DATE; ",""))&amp;IF(B1296="","NO WORKER; ",IF(COUNTIF('Workers'!$A$2:$A$61,B1296)=0,"WORKER NOT ON WORKERS SHEET; ",""))&amp;IF(C1296="","NO JOB; ",IF(COUNTIF('Jobs'!$A$2:$A$61,C1296)=0,"JOB NOT ON JOBS SHEET; ",""))&amp;IF(AND(N(G1296)=0,AND(D1296&lt;&gt;"",E1296&lt;&gt;""),N(E1296)&lt;=N(D1296)),"END BEFORE START; ",IF(N(M1296)&lt;=0,"NO HOURS; ",""))&amp;IF(AND(N(A1296)&gt;0,B1296&lt;&gt;"",COUNTIFS('Time Entries'!$A$2:$A$1500,A1296,'Time Entries'!$B$2:$B$1500,B1296,'Time Entries'!$C$2:$C$1500,C1296,'Time Entries'!$M$2:$M$1500,M1296)&gt;1),"POSSIBLE DUPLICATE; ","")&amp;IF(AND(N(A1296)&gt;0,B1296&lt;&gt;"",N('Settings'!$B$2)&gt;0,SUMIFS('Time Entries'!$M$2:$M$1500,'Time Entries'!$A$2:$A$1500,A1296,'Time Entries'!$B$2:$B$1500,B1296)&gt;N('Settings'!$B$2)),"LONG DAY; ","")&amp;IF(AND(N(A1296)&gt;0,N(J1296)&gt;0,N(J1296)-N(A1296)&gt;N('Settings'!$B$4)),"ENTERED LATE; ","")&amp;IF(AND(N(A1296)&gt;0,K1296="",TODAY()-N(A1296)&gt;=N('Settings'!$B$5)),"NOT APPROVED; ",""),LEN(IF(N(A1296)=0,"NO DATE; ",IF(A1296&gt;TODAY(),"FUTURE DATE; ",""))&amp;IF(B1296="","NO WORKER; ",IF(COUNTIF('Workers'!$A$2:$A$61,B1296)=0,"WORKER NOT ON WORKERS SHEET; ",""))&amp;IF(C1296="","NO JOB; ",IF(COUNTIF('Jobs'!$A$2:$A$61,C1296)=0,"JOB NOT ON JOBS SHEET; ",""))&amp;IF(AND(N(G1296)=0,AND(D1296&lt;&gt;"",E1296&lt;&gt;""),N(E1296)&lt;=N(D1296)),"END BEFORE START; ",IF(N(M1296)&lt;=0,"NO HOURS; ",""))&amp;IF(AND(N(A1296)&gt;0,B1296&lt;&gt;"",COUNTIFS('Time Entries'!$A$2:$A$1500,A1296,'Time Entries'!$B$2:$B$1500,B1296,'Time Entries'!$C$2:$C$1500,C1296,'Time Entries'!$M$2:$M$1500,M1296)&gt;1),"POSSIBLE DUPLICATE; ","")&amp;IF(AND(N(A1296)&gt;0,B1296&lt;&gt;"",N('Settings'!$B$2)&gt;0,SUMIFS('Time Entries'!$M$2:$M$1500,'Time Entries'!$A$2:$A$1500,A1296,'Time Entries'!$B$2:$B$1500,B1296)&gt;N('Settings'!$B$2)),"LONG DAY; ","")&amp;IF(AND(N(A1296)&gt;0,N(J1296)&gt;0,N(J1296)-N(A1296)&gt;N('Settings'!$B$4)),"ENTERED LATE; ","")&amp;IF(AND(N(A1296)&gt;0,K1296="",TODAY()-N(A1296)&gt;=N('Settings'!$B$5)),"NOT APPROVED; ",""))-2)))</f>
        <v/>
      </c>
    </row>
    <row r="1297">
      <c r="A1297" s="6" t="n"/>
      <c r="D1297" s="7" t="n"/>
      <c r="E1297" s="7" t="n"/>
      <c r="J1297" s="6" t="n"/>
      <c r="L1297" s="8" t="n"/>
      <c r="M1297" s="9">
        <f>IF(NOT(OR(A1297&lt;&gt;"",B1297&lt;&gt;"",C1297&lt;&gt;"")),"",IF(N(G1297)&gt;0,N(G1297),IF(AND(AND(D1297&lt;&gt;"",E1297&lt;&gt;""),N(E1297)&gt;N(D1297)),ROUND((N(E1297)-N(D1297))*24-N(F1297)/60,2),"")))</f>
        <v/>
      </c>
      <c r="N1297" s="6">
        <f>IF(N(A1297)=0,"",A1297-WEEKDAY(A1297,3))</f>
        <v/>
      </c>
      <c r="O1297" s="8">
        <f>IF(NOT(OR(A1297&lt;&gt;"",B1297&lt;&gt;"",C1297&lt;&gt;"")),"",IF(IF(N(A1297)=0,"NO DATE; ",IF(A1297&gt;TODAY(),"FUTURE DATE; ",""))&amp;IF(B1297="","NO WORKER; ",IF(COUNTIF('Workers'!$A$2:$A$61,B1297)=0,"WORKER NOT ON WORKERS SHEET; ",""))&amp;IF(C1297="","NO JOB; ",IF(COUNTIF('Jobs'!$A$2:$A$61,C1297)=0,"JOB NOT ON JOBS SHEET; ",""))&amp;IF(AND(N(G1297)=0,AND(D1297&lt;&gt;"",E1297&lt;&gt;""),N(E1297)&lt;=N(D1297)),"END BEFORE START; ",IF(N(M1297)&lt;=0,"NO HOURS; ",""))&amp;IF(AND(N(A1297)&gt;0,B1297&lt;&gt;"",COUNTIFS('Time Entries'!$A$2:$A$1500,A1297,'Time Entries'!$B$2:$B$1500,B1297,'Time Entries'!$C$2:$C$1500,C1297,'Time Entries'!$M$2:$M$1500,M1297)&gt;1),"POSSIBLE DUPLICATE; ","")&amp;IF(AND(N(A1297)&gt;0,B1297&lt;&gt;"",N('Settings'!$B$2)&gt;0,SUMIFS('Time Entries'!$M$2:$M$1500,'Time Entries'!$A$2:$A$1500,A1297,'Time Entries'!$B$2:$B$1500,B1297)&gt;N('Settings'!$B$2)),"LONG DAY; ","")&amp;IF(AND(N(A1297)&gt;0,N(J1297)&gt;0,N(J1297)-N(A1297)&gt;N('Settings'!$B$4)),"ENTERED LATE; ","")&amp;IF(AND(N(A1297)&gt;0,K1297="",TODAY()-N(A1297)&gt;=N('Settings'!$B$5)),"NOT APPROVED; ","")="","",LEFT(IF(N(A1297)=0,"NO DATE; ",IF(A1297&gt;TODAY(),"FUTURE DATE; ",""))&amp;IF(B1297="","NO WORKER; ",IF(COUNTIF('Workers'!$A$2:$A$61,B1297)=0,"WORKER NOT ON WORKERS SHEET; ",""))&amp;IF(C1297="","NO JOB; ",IF(COUNTIF('Jobs'!$A$2:$A$61,C1297)=0,"JOB NOT ON JOBS SHEET; ",""))&amp;IF(AND(N(G1297)=0,AND(D1297&lt;&gt;"",E1297&lt;&gt;""),N(E1297)&lt;=N(D1297)),"END BEFORE START; ",IF(N(M1297)&lt;=0,"NO HOURS; ",""))&amp;IF(AND(N(A1297)&gt;0,B1297&lt;&gt;"",COUNTIFS('Time Entries'!$A$2:$A$1500,A1297,'Time Entries'!$B$2:$B$1500,B1297,'Time Entries'!$C$2:$C$1500,C1297,'Time Entries'!$M$2:$M$1500,M1297)&gt;1),"POSSIBLE DUPLICATE; ","")&amp;IF(AND(N(A1297)&gt;0,B1297&lt;&gt;"",N('Settings'!$B$2)&gt;0,SUMIFS('Time Entries'!$M$2:$M$1500,'Time Entries'!$A$2:$A$1500,A1297,'Time Entries'!$B$2:$B$1500,B1297)&gt;N('Settings'!$B$2)),"LONG DAY; ","")&amp;IF(AND(N(A1297)&gt;0,N(J1297)&gt;0,N(J1297)-N(A1297)&gt;N('Settings'!$B$4)),"ENTERED LATE; ","")&amp;IF(AND(N(A1297)&gt;0,K1297="",TODAY()-N(A1297)&gt;=N('Settings'!$B$5)),"NOT APPROVED; ",""),LEN(IF(N(A1297)=0,"NO DATE; ",IF(A1297&gt;TODAY(),"FUTURE DATE; ",""))&amp;IF(B1297="","NO WORKER; ",IF(COUNTIF('Workers'!$A$2:$A$61,B1297)=0,"WORKER NOT ON WORKERS SHEET; ",""))&amp;IF(C1297="","NO JOB; ",IF(COUNTIF('Jobs'!$A$2:$A$61,C1297)=0,"JOB NOT ON JOBS SHEET; ",""))&amp;IF(AND(N(G1297)=0,AND(D1297&lt;&gt;"",E1297&lt;&gt;""),N(E1297)&lt;=N(D1297)),"END BEFORE START; ",IF(N(M1297)&lt;=0,"NO HOURS; ",""))&amp;IF(AND(N(A1297)&gt;0,B1297&lt;&gt;"",COUNTIFS('Time Entries'!$A$2:$A$1500,A1297,'Time Entries'!$B$2:$B$1500,B1297,'Time Entries'!$C$2:$C$1500,C1297,'Time Entries'!$M$2:$M$1500,M1297)&gt;1),"POSSIBLE DUPLICATE; ","")&amp;IF(AND(N(A1297)&gt;0,B1297&lt;&gt;"",N('Settings'!$B$2)&gt;0,SUMIFS('Time Entries'!$M$2:$M$1500,'Time Entries'!$A$2:$A$1500,A1297,'Time Entries'!$B$2:$B$1500,B1297)&gt;N('Settings'!$B$2)),"LONG DAY; ","")&amp;IF(AND(N(A1297)&gt;0,N(J1297)&gt;0,N(J1297)-N(A1297)&gt;N('Settings'!$B$4)),"ENTERED LATE; ","")&amp;IF(AND(N(A1297)&gt;0,K1297="",TODAY()-N(A1297)&gt;=N('Settings'!$B$5)),"NOT APPROVED; ",""))-2)))</f>
        <v/>
      </c>
    </row>
    <row r="1298">
      <c r="A1298" s="6" t="n"/>
      <c r="D1298" s="7" t="n"/>
      <c r="E1298" s="7" t="n"/>
      <c r="J1298" s="6" t="n"/>
      <c r="L1298" s="8" t="n"/>
      <c r="M1298" s="9">
        <f>IF(NOT(OR(A1298&lt;&gt;"",B1298&lt;&gt;"",C1298&lt;&gt;"")),"",IF(N(G1298)&gt;0,N(G1298),IF(AND(AND(D1298&lt;&gt;"",E1298&lt;&gt;""),N(E1298)&gt;N(D1298)),ROUND((N(E1298)-N(D1298))*24-N(F1298)/60,2),"")))</f>
        <v/>
      </c>
      <c r="N1298" s="6">
        <f>IF(N(A1298)=0,"",A1298-WEEKDAY(A1298,3))</f>
        <v/>
      </c>
      <c r="O1298" s="8">
        <f>IF(NOT(OR(A1298&lt;&gt;"",B1298&lt;&gt;"",C1298&lt;&gt;"")),"",IF(IF(N(A1298)=0,"NO DATE; ",IF(A1298&gt;TODAY(),"FUTURE DATE; ",""))&amp;IF(B1298="","NO WORKER; ",IF(COUNTIF('Workers'!$A$2:$A$61,B1298)=0,"WORKER NOT ON WORKERS SHEET; ",""))&amp;IF(C1298="","NO JOB; ",IF(COUNTIF('Jobs'!$A$2:$A$61,C1298)=0,"JOB NOT ON JOBS SHEET; ",""))&amp;IF(AND(N(G1298)=0,AND(D1298&lt;&gt;"",E1298&lt;&gt;""),N(E1298)&lt;=N(D1298)),"END BEFORE START; ",IF(N(M1298)&lt;=0,"NO HOURS; ",""))&amp;IF(AND(N(A1298)&gt;0,B1298&lt;&gt;"",COUNTIFS('Time Entries'!$A$2:$A$1500,A1298,'Time Entries'!$B$2:$B$1500,B1298,'Time Entries'!$C$2:$C$1500,C1298,'Time Entries'!$M$2:$M$1500,M1298)&gt;1),"POSSIBLE DUPLICATE; ","")&amp;IF(AND(N(A1298)&gt;0,B1298&lt;&gt;"",N('Settings'!$B$2)&gt;0,SUMIFS('Time Entries'!$M$2:$M$1500,'Time Entries'!$A$2:$A$1500,A1298,'Time Entries'!$B$2:$B$1500,B1298)&gt;N('Settings'!$B$2)),"LONG DAY; ","")&amp;IF(AND(N(A1298)&gt;0,N(J1298)&gt;0,N(J1298)-N(A1298)&gt;N('Settings'!$B$4)),"ENTERED LATE; ","")&amp;IF(AND(N(A1298)&gt;0,K1298="",TODAY()-N(A1298)&gt;=N('Settings'!$B$5)),"NOT APPROVED; ","")="","",LEFT(IF(N(A1298)=0,"NO DATE; ",IF(A1298&gt;TODAY(),"FUTURE DATE; ",""))&amp;IF(B1298="","NO WORKER; ",IF(COUNTIF('Workers'!$A$2:$A$61,B1298)=0,"WORKER NOT ON WORKERS SHEET; ",""))&amp;IF(C1298="","NO JOB; ",IF(COUNTIF('Jobs'!$A$2:$A$61,C1298)=0,"JOB NOT ON JOBS SHEET; ",""))&amp;IF(AND(N(G1298)=0,AND(D1298&lt;&gt;"",E1298&lt;&gt;""),N(E1298)&lt;=N(D1298)),"END BEFORE START; ",IF(N(M1298)&lt;=0,"NO HOURS; ",""))&amp;IF(AND(N(A1298)&gt;0,B1298&lt;&gt;"",COUNTIFS('Time Entries'!$A$2:$A$1500,A1298,'Time Entries'!$B$2:$B$1500,B1298,'Time Entries'!$C$2:$C$1500,C1298,'Time Entries'!$M$2:$M$1500,M1298)&gt;1),"POSSIBLE DUPLICATE; ","")&amp;IF(AND(N(A1298)&gt;0,B1298&lt;&gt;"",N('Settings'!$B$2)&gt;0,SUMIFS('Time Entries'!$M$2:$M$1500,'Time Entries'!$A$2:$A$1500,A1298,'Time Entries'!$B$2:$B$1500,B1298)&gt;N('Settings'!$B$2)),"LONG DAY; ","")&amp;IF(AND(N(A1298)&gt;0,N(J1298)&gt;0,N(J1298)-N(A1298)&gt;N('Settings'!$B$4)),"ENTERED LATE; ","")&amp;IF(AND(N(A1298)&gt;0,K1298="",TODAY()-N(A1298)&gt;=N('Settings'!$B$5)),"NOT APPROVED; ",""),LEN(IF(N(A1298)=0,"NO DATE; ",IF(A1298&gt;TODAY(),"FUTURE DATE; ",""))&amp;IF(B1298="","NO WORKER; ",IF(COUNTIF('Workers'!$A$2:$A$61,B1298)=0,"WORKER NOT ON WORKERS SHEET; ",""))&amp;IF(C1298="","NO JOB; ",IF(COUNTIF('Jobs'!$A$2:$A$61,C1298)=0,"JOB NOT ON JOBS SHEET; ",""))&amp;IF(AND(N(G1298)=0,AND(D1298&lt;&gt;"",E1298&lt;&gt;""),N(E1298)&lt;=N(D1298)),"END BEFORE START; ",IF(N(M1298)&lt;=0,"NO HOURS; ",""))&amp;IF(AND(N(A1298)&gt;0,B1298&lt;&gt;"",COUNTIFS('Time Entries'!$A$2:$A$1500,A1298,'Time Entries'!$B$2:$B$1500,B1298,'Time Entries'!$C$2:$C$1500,C1298,'Time Entries'!$M$2:$M$1500,M1298)&gt;1),"POSSIBLE DUPLICATE; ","")&amp;IF(AND(N(A1298)&gt;0,B1298&lt;&gt;"",N('Settings'!$B$2)&gt;0,SUMIFS('Time Entries'!$M$2:$M$1500,'Time Entries'!$A$2:$A$1500,A1298,'Time Entries'!$B$2:$B$1500,B1298)&gt;N('Settings'!$B$2)),"LONG DAY; ","")&amp;IF(AND(N(A1298)&gt;0,N(J1298)&gt;0,N(J1298)-N(A1298)&gt;N('Settings'!$B$4)),"ENTERED LATE; ","")&amp;IF(AND(N(A1298)&gt;0,K1298="",TODAY()-N(A1298)&gt;=N('Settings'!$B$5)),"NOT APPROVED; ",""))-2)))</f>
        <v/>
      </c>
    </row>
    <row r="1299">
      <c r="A1299" s="6" t="n"/>
      <c r="D1299" s="7" t="n"/>
      <c r="E1299" s="7" t="n"/>
      <c r="J1299" s="6" t="n"/>
      <c r="L1299" s="8" t="n"/>
      <c r="M1299" s="9">
        <f>IF(NOT(OR(A1299&lt;&gt;"",B1299&lt;&gt;"",C1299&lt;&gt;"")),"",IF(N(G1299)&gt;0,N(G1299),IF(AND(AND(D1299&lt;&gt;"",E1299&lt;&gt;""),N(E1299)&gt;N(D1299)),ROUND((N(E1299)-N(D1299))*24-N(F1299)/60,2),"")))</f>
        <v/>
      </c>
      <c r="N1299" s="6">
        <f>IF(N(A1299)=0,"",A1299-WEEKDAY(A1299,3))</f>
        <v/>
      </c>
      <c r="O1299" s="8">
        <f>IF(NOT(OR(A1299&lt;&gt;"",B1299&lt;&gt;"",C1299&lt;&gt;"")),"",IF(IF(N(A1299)=0,"NO DATE; ",IF(A1299&gt;TODAY(),"FUTURE DATE; ",""))&amp;IF(B1299="","NO WORKER; ",IF(COUNTIF('Workers'!$A$2:$A$61,B1299)=0,"WORKER NOT ON WORKERS SHEET; ",""))&amp;IF(C1299="","NO JOB; ",IF(COUNTIF('Jobs'!$A$2:$A$61,C1299)=0,"JOB NOT ON JOBS SHEET; ",""))&amp;IF(AND(N(G1299)=0,AND(D1299&lt;&gt;"",E1299&lt;&gt;""),N(E1299)&lt;=N(D1299)),"END BEFORE START; ",IF(N(M1299)&lt;=0,"NO HOURS; ",""))&amp;IF(AND(N(A1299)&gt;0,B1299&lt;&gt;"",COUNTIFS('Time Entries'!$A$2:$A$1500,A1299,'Time Entries'!$B$2:$B$1500,B1299,'Time Entries'!$C$2:$C$1500,C1299,'Time Entries'!$M$2:$M$1500,M1299)&gt;1),"POSSIBLE DUPLICATE; ","")&amp;IF(AND(N(A1299)&gt;0,B1299&lt;&gt;"",N('Settings'!$B$2)&gt;0,SUMIFS('Time Entries'!$M$2:$M$1500,'Time Entries'!$A$2:$A$1500,A1299,'Time Entries'!$B$2:$B$1500,B1299)&gt;N('Settings'!$B$2)),"LONG DAY; ","")&amp;IF(AND(N(A1299)&gt;0,N(J1299)&gt;0,N(J1299)-N(A1299)&gt;N('Settings'!$B$4)),"ENTERED LATE; ","")&amp;IF(AND(N(A1299)&gt;0,K1299="",TODAY()-N(A1299)&gt;=N('Settings'!$B$5)),"NOT APPROVED; ","")="","",LEFT(IF(N(A1299)=0,"NO DATE; ",IF(A1299&gt;TODAY(),"FUTURE DATE; ",""))&amp;IF(B1299="","NO WORKER; ",IF(COUNTIF('Workers'!$A$2:$A$61,B1299)=0,"WORKER NOT ON WORKERS SHEET; ",""))&amp;IF(C1299="","NO JOB; ",IF(COUNTIF('Jobs'!$A$2:$A$61,C1299)=0,"JOB NOT ON JOBS SHEET; ",""))&amp;IF(AND(N(G1299)=0,AND(D1299&lt;&gt;"",E1299&lt;&gt;""),N(E1299)&lt;=N(D1299)),"END BEFORE START; ",IF(N(M1299)&lt;=0,"NO HOURS; ",""))&amp;IF(AND(N(A1299)&gt;0,B1299&lt;&gt;"",COUNTIFS('Time Entries'!$A$2:$A$1500,A1299,'Time Entries'!$B$2:$B$1500,B1299,'Time Entries'!$C$2:$C$1500,C1299,'Time Entries'!$M$2:$M$1500,M1299)&gt;1),"POSSIBLE DUPLICATE; ","")&amp;IF(AND(N(A1299)&gt;0,B1299&lt;&gt;"",N('Settings'!$B$2)&gt;0,SUMIFS('Time Entries'!$M$2:$M$1500,'Time Entries'!$A$2:$A$1500,A1299,'Time Entries'!$B$2:$B$1500,B1299)&gt;N('Settings'!$B$2)),"LONG DAY; ","")&amp;IF(AND(N(A1299)&gt;0,N(J1299)&gt;0,N(J1299)-N(A1299)&gt;N('Settings'!$B$4)),"ENTERED LATE; ","")&amp;IF(AND(N(A1299)&gt;0,K1299="",TODAY()-N(A1299)&gt;=N('Settings'!$B$5)),"NOT APPROVED; ",""),LEN(IF(N(A1299)=0,"NO DATE; ",IF(A1299&gt;TODAY(),"FUTURE DATE; ",""))&amp;IF(B1299="","NO WORKER; ",IF(COUNTIF('Workers'!$A$2:$A$61,B1299)=0,"WORKER NOT ON WORKERS SHEET; ",""))&amp;IF(C1299="","NO JOB; ",IF(COUNTIF('Jobs'!$A$2:$A$61,C1299)=0,"JOB NOT ON JOBS SHEET; ",""))&amp;IF(AND(N(G1299)=0,AND(D1299&lt;&gt;"",E1299&lt;&gt;""),N(E1299)&lt;=N(D1299)),"END BEFORE START; ",IF(N(M1299)&lt;=0,"NO HOURS; ",""))&amp;IF(AND(N(A1299)&gt;0,B1299&lt;&gt;"",COUNTIFS('Time Entries'!$A$2:$A$1500,A1299,'Time Entries'!$B$2:$B$1500,B1299,'Time Entries'!$C$2:$C$1500,C1299,'Time Entries'!$M$2:$M$1500,M1299)&gt;1),"POSSIBLE DUPLICATE; ","")&amp;IF(AND(N(A1299)&gt;0,B1299&lt;&gt;"",N('Settings'!$B$2)&gt;0,SUMIFS('Time Entries'!$M$2:$M$1500,'Time Entries'!$A$2:$A$1500,A1299,'Time Entries'!$B$2:$B$1500,B1299)&gt;N('Settings'!$B$2)),"LONG DAY; ","")&amp;IF(AND(N(A1299)&gt;0,N(J1299)&gt;0,N(J1299)-N(A1299)&gt;N('Settings'!$B$4)),"ENTERED LATE; ","")&amp;IF(AND(N(A1299)&gt;0,K1299="",TODAY()-N(A1299)&gt;=N('Settings'!$B$5)),"NOT APPROVED; ",""))-2)))</f>
        <v/>
      </c>
    </row>
    <row r="1300">
      <c r="A1300" s="6" t="n"/>
      <c r="D1300" s="7" t="n"/>
      <c r="E1300" s="7" t="n"/>
      <c r="J1300" s="6" t="n"/>
      <c r="L1300" s="8" t="n"/>
      <c r="M1300" s="9">
        <f>IF(NOT(OR(A1300&lt;&gt;"",B1300&lt;&gt;"",C1300&lt;&gt;"")),"",IF(N(G1300)&gt;0,N(G1300),IF(AND(AND(D1300&lt;&gt;"",E1300&lt;&gt;""),N(E1300)&gt;N(D1300)),ROUND((N(E1300)-N(D1300))*24-N(F1300)/60,2),"")))</f>
        <v/>
      </c>
      <c r="N1300" s="6">
        <f>IF(N(A1300)=0,"",A1300-WEEKDAY(A1300,3))</f>
        <v/>
      </c>
      <c r="O1300" s="8">
        <f>IF(NOT(OR(A1300&lt;&gt;"",B1300&lt;&gt;"",C1300&lt;&gt;"")),"",IF(IF(N(A1300)=0,"NO DATE; ",IF(A1300&gt;TODAY(),"FUTURE DATE; ",""))&amp;IF(B1300="","NO WORKER; ",IF(COUNTIF('Workers'!$A$2:$A$61,B1300)=0,"WORKER NOT ON WORKERS SHEET; ",""))&amp;IF(C1300="","NO JOB; ",IF(COUNTIF('Jobs'!$A$2:$A$61,C1300)=0,"JOB NOT ON JOBS SHEET; ",""))&amp;IF(AND(N(G1300)=0,AND(D1300&lt;&gt;"",E1300&lt;&gt;""),N(E1300)&lt;=N(D1300)),"END BEFORE START; ",IF(N(M1300)&lt;=0,"NO HOURS; ",""))&amp;IF(AND(N(A1300)&gt;0,B1300&lt;&gt;"",COUNTIFS('Time Entries'!$A$2:$A$1500,A1300,'Time Entries'!$B$2:$B$1500,B1300,'Time Entries'!$C$2:$C$1500,C1300,'Time Entries'!$M$2:$M$1500,M1300)&gt;1),"POSSIBLE DUPLICATE; ","")&amp;IF(AND(N(A1300)&gt;0,B1300&lt;&gt;"",N('Settings'!$B$2)&gt;0,SUMIFS('Time Entries'!$M$2:$M$1500,'Time Entries'!$A$2:$A$1500,A1300,'Time Entries'!$B$2:$B$1500,B1300)&gt;N('Settings'!$B$2)),"LONG DAY; ","")&amp;IF(AND(N(A1300)&gt;0,N(J1300)&gt;0,N(J1300)-N(A1300)&gt;N('Settings'!$B$4)),"ENTERED LATE; ","")&amp;IF(AND(N(A1300)&gt;0,K1300="",TODAY()-N(A1300)&gt;=N('Settings'!$B$5)),"NOT APPROVED; ","")="","",LEFT(IF(N(A1300)=0,"NO DATE; ",IF(A1300&gt;TODAY(),"FUTURE DATE; ",""))&amp;IF(B1300="","NO WORKER; ",IF(COUNTIF('Workers'!$A$2:$A$61,B1300)=0,"WORKER NOT ON WORKERS SHEET; ",""))&amp;IF(C1300="","NO JOB; ",IF(COUNTIF('Jobs'!$A$2:$A$61,C1300)=0,"JOB NOT ON JOBS SHEET; ",""))&amp;IF(AND(N(G1300)=0,AND(D1300&lt;&gt;"",E1300&lt;&gt;""),N(E1300)&lt;=N(D1300)),"END BEFORE START; ",IF(N(M1300)&lt;=0,"NO HOURS; ",""))&amp;IF(AND(N(A1300)&gt;0,B1300&lt;&gt;"",COUNTIFS('Time Entries'!$A$2:$A$1500,A1300,'Time Entries'!$B$2:$B$1500,B1300,'Time Entries'!$C$2:$C$1500,C1300,'Time Entries'!$M$2:$M$1500,M1300)&gt;1),"POSSIBLE DUPLICATE; ","")&amp;IF(AND(N(A1300)&gt;0,B1300&lt;&gt;"",N('Settings'!$B$2)&gt;0,SUMIFS('Time Entries'!$M$2:$M$1500,'Time Entries'!$A$2:$A$1500,A1300,'Time Entries'!$B$2:$B$1500,B1300)&gt;N('Settings'!$B$2)),"LONG DAY; ","")&amp;IF(AND(N(A1300)&gt;0,N(J1300)&gt;0,N(J1300)-N(A1300)&gt;N('Settings'!$B$4)),"ENTERED LATE; ","")&amp;IF(AND(N(A1300)&gt;0,K1300="",TODAY()-N(A1300)&gt;=N('Settings'!$B$5)),"NOT APPROVED; ",""),LEN(IF(N(A1300)=0,"NO DATE; ",IF(A1300&gt;TODAY(),"FUTURE DATE; ",""))&amp;IF(B1300="","NO WORKER; ",IF(COUNTIF('Workers'!$A$2:$A$61,B1300)=0,"WORKER NOT ON WORKERS SHEET; ",""))&amp;IF(C1300="","NO JOB; ",IF(COUNTIF('Jobs'!$A$2:$A$61,C1300)=0,"JOB NOT ON JOBS SHEET; ",""))&amp;IF(AND(N(G1300)=0,AND(D1300&lt;&gt;"",E1300&lt;&gt;""),N(E1300)&lt;=N(D1300)),"END BEFORE START; ",IF(N(M1300)&lt;=0,"NO HOURS; ",""))&amp;IF(AND(N(A1300)&gt;0,B1300&lt;&gt;"",COUNTIFS('Time Entries'!$A$2:$A$1500,A1300,'Time Entries'!$B$2:$B$1500,B1300,'Time Entries'!$C$2:$C$1500,C1300,'Time Entries'!$M$2:$M$1500,M1300)&gt;1),"POSSIBLE DUPLICATE; ","")&amp;IF(AND(N(A1300)&gt;0,B1300&lt;&gt;"",N('Settings'!$B$2)&gt;0,SUMIFS('Time Entries'!$M$2:$M$1500,'Time Entries'!$A$2:$A$1500,A1300,'Time Entries'!$B$2:$B$1500,B1300)&gt;N('Settings'!$B$2)),"LONG DAY; ","")&amp;IF(AND(N(A1300)&gt;0,N(J1300)&gt;0,N(J1300)-N(A1300)&gt;N('Settings'!$B$4)),"ENTERED LATE; ","")&amp;IF(AND(N(A1300)&gt;0,K1300="",TODAY()-N(A1300)&gt;=N('Settings'!$B$5)),"NOT APPROVED; ",""))-2)))</f>
        <v/>
      </c>
    </row>
    <row r="1301">
      <c r="A1301" s="6" t="n"/>
      <c r="D1301" s="7" t="n"/>
      <c r="E1301" s="7" t="n"/>
      <c r="J1301" s="6" t="n"/>
      <c r="L1301" s="8" t="n"/>
      <c r="M1301" s="9">
        <f>IF(NOT(OR(A1301&lt;&gt;"",B1301&lt;&gt;"",C1301&lt;&gt;"")),"",IF(N(G1301)&gt;0,N(G1301),IF(AND(AND(D1301&lt;&gt;"",E1301&lt;&gt;""),N(E1301)&gt;N(D1301)),ROUND((N(E1301)-N(D1301))*24-N(F1301)/60,2),"")))</f>
        <v/>
      </c>
      <c r="N1301" s="6">
        <f>IF(N(A1301)=0,"",A1301-WEEKDAY(A1301,3))</f>
        <v/>
      </c>
      <c r="O1301" s="8">
        <f>IF(NOT(OR(A1301&lt;&gt;"",B1301&lt;&gt;"",C1301&lt;&gt;"")),"",IF(IF(N(A1301)=0,"NO DATE; ",IF(A1301&gt;TODAY(),"FUTURE DATE; ",""))&amp;IF(B1301="","NO WORKER; ",IF(COUNTIF('Workers'!$A$2:$A$61,B1301)=0,"WORKER NOT ON WORKERS SHEET; ",""))&amp;IF(C1301="","NO JOB; ",IF(COUNTIF('Jobs'!$A$2:$A$61,C1301)=0,"JOB NOT ON JOBS SHEET; ",""))&amp;IF(AND(N(G1301)=0,AND(D1301&lt;&gt;"",E1301&lt;&gt;""),N(E1301)&lt;=N(D1301)),"END BEFORE START; ",IF(N(M1301)&lt;=0,"NO HOURS; ",""))&amp;IF(AND(N(A1301)&gt;0,B1301&lt;&gt;"",COUNTIFS('Time Entries'!$A$2:$A$1500,A1301,'Time Entries'!$B$2:$B$1500,B1301,'Time Entries'!$C$2:$C$1500,C1301,'Time Entries'!$M$2:$M$1500,M1301)&gt;1),"POSSIBLE DUPLICATE; ","")&amp;IF(AND(N(A1301)&gt;0,B1301&lt;&gt;"",N('Settings'!$B$2)&gt;0,SUMIFS('Time Entries'!$M$2:$M$1500,'Time Entries'!$A$2:$A$1500,A1301,'Time Entries'!$B$2:$B$1500,B1301)&gt;N('Settings'!$B$2)),"LONG DAY; ","")&amp;IF(AND(N(A1301)&gt;0,N(J1301)&gt;0,N(J1301)-N(A1301)&gt;N('Settings'!$B$4)),"ENTERED LATE; ","")&amp;IF(AND(N(A1301)&gt;0,K1301="",TODAY()-N(A1301)&gt;=N('Settings'!$B$5)),"NOT APPROVED; ","")="","",LEFT(IF(N(A1301)=0,"NO DATE; ",IF(A1301&gt;TODAY(),"FUTURE DATE; ",""))&amp;IF(B1301="","NO WORKER; ",IF(COUNTIF('Workers'!$A$2:$A$61,B1301)=0,"WORKER NOT ON WORKERS SHEET; ",""))&amp;IF(C1301="","NO JOB; ",IF(COUNTIF('Jobs'!$A$2:$A$61,C1301)=0,"JOB NOT ON JOBS SHEET; ",""))&amp;IF(AND(N(G1301)=0,AND(D1301&lt;&gt;"",E1301&lt;&gt;""),N(E1301)&lt;=N(D1301)),"END BEFORE START; ",IF(N(M1301)&lt;=0,"NO HOURS; ",""))&amp;IF(AND(N(A1301)&gt;0,B1301&lt;&gt;"",COUNTIFS('Time Entries'!$A$2:$A$1500,A1301,'Time Entries'!$B$2:$B$1500,B1301,'Time Entries'!$C$2:$C$1500,C1301,'Time Entries'!$M$2:$M$1500,M1301)&gt;1),"POSSIBLE DUPLICATE; ","")&amp;IF(AND(N(A1301)&gt;0,B1301&lt;&gt;"",N('Settings'!$B$2)&gt;0,SUMIFS('Time Entries'!$M$2:$M$1500,'Time Entries'!$A$2:$A$1500,A1301,'Time Entries'!$B$2:$B$1500,B1301)&gt;N('Settings'!$B$2)),"LONG DAY; ","")&amp;IF(AND(N(A1301)&gt;0,N(J1301)&gt;0,N(J1301)-N(A1301)&gt;N('Settings'!$B$4)),"ENTERED LATE; ","")&amp;IF(AND(N(A1301)&gt;0,K1301="",TODAY()-N(A1301)&gt;=N('Settings'!$B$5)),"NOT APPROVED; ",""),LEN(IF(N(A1301)=0,"NO DATE; ",IF(A1301&gt;TODAY(),"FUTURE DATE; ",""))&amp;IF(B1301="","NO WORKER; ",IF(COUNTIF('Workers'!$A$2:$A$61,B1301)=0,"WORKER NOT ON WORKERS SHEET; ",""))&amp;IF(C1301="","NO JOB; ",IF(COUNTIF('Jobs'!$A$2:$A$61,C1301)=0,"JOB NOT ON JOBS SHEET; ",""))&amp;IF(AND(N(G1301)=0,AND(D1301&lt;&gt;"",E1301&lt;&gt;""),N(E1301)&lt;=N(D1301)),"END BEFORE START; ",IF(N(M1301)&lt;=0,"NO HOURS; ",""))&amp;IF(AND(N(A1301)&gt;0,B1301&lt;&gt;"",COUNTIFS('Time Entries'!$A$2:$A$1500,A1301,'Time Entries'!$B$2:$B$1500,B1301,'Time Entries'!$C$2:$C$1500,C1301,'Time Entries'!$M$2:$M$1500,M1301)&gt;1),"POSSIBLE DUPLICATE; ","")&amp;IF(AND(N(A1301)&gt;0,B1301&lt;&gt;"",N('Settings'!$B$2)&gt;0,SUMIFS('Time Entries'!$M$2:$M$1500,'Time Entries'!$A$2:$A$1500,A1301,'Time Entries'!$B$2:$B$1500,B1301)&gt;N('Settings'!$B$2)),"LONG DAY; ","")&amp;IF(AND(N(A1301)&gt;0,N(J1301)&gt;0,N(J1301)-N(A1301)&gt;N('Settings'!$B$4)),"ENTERED LATE; ","")&amp;IF(AND(N(A1301)&gt;0,K1301="",TODAY()-N(A1301)&gt;=N('Settings'!$B$5)),"NOT APPROVED; ",""))-2)))</f>
        <v/>
      </c>
    </row>
    <row r="1302">
      <c r="A1302" s="6" t="n"/>
      <c r="D1302" s="7" t="n"/>
      <c r="E1302" s="7" t="n"/>
      <c r="J1302" s="6" t="n"/>
      <c r="L1302" s="8" t="n"/>
      <c r="M1302" s="9">
        <f>IF(NOT(OR(A1302&lt;&gt;"",B1302&lt;&gt;"",C1302&lt;&gt;"")),"",IF(N(G1302)&gt;0,N(G1302),IF(AND(AND(D1302&lt;&gt;"",E1302&lt;&gt;""),N(E1302)&gt;N(D1302)),ROUND((N(E1302)-N(D1302))*24-N(F1302)/60,2),"")))</f>
        <v/>
      </c>
      <c r="N1302" s="6">
        <f>IF(N(A1302)=0,"",A1302-WEEKDAY(A1302,3))</f>
        <v/>
      </c>
      <c r="O1302" s="8">
        <f>IF(NOT(OR(A1302&lt;&gt;"",B1302&lt;&gt;"",C1302&lt;&gt;"")),"",IF(IF(N(A1302)=0,"NO DATE; ",IF(A1302&gt;TODAY(),"FUTURE DATE; ",""))&amp;IF(B1302="","NO WORKER; ",IF(COUNTIF('Workers'!$A$2:$A$61,B1302)=0,"WORKER NOT ON WORKERS SHEET; ",""))&amp;IF(C1302="","NO JOB; ",IF(COUNTIF('Jobs'!$A$2:$A$61,C1302)=0,"JOB NOT ON JOBS SHEET; ",""))&amp;IF(AND(N(G1302)=0,AND(D1302&lt;&gt;"",E1302&lt;&gt;""),N(E1302)&lt;=N(D1302)),"END BEFORE START; ",IF(N(M1302)&lt;=0,"NO HOURS; ",""))&amp;IF(AND(N(A1302)&gt;0,B1302&lt;&gt;"",COUNTIFS('Time Entries'!$A$2:$A$1500,A1302,'Time Entries'!$B$2:$B$1500,B1302,'Time Entries'!$C$2:$C$1500,C1302,'Time Entries'!$M$2:$M$1500,M1302)&gt;1),"POSSIBLE DUPLICATE; ","")&amp;IF(AND(N(A1302)&gt;0,B1302&lt;&gt;"",N('Settings'!$B$2)&gt;0,SUMIFS('Time Entries'!$M$2:$M$1500,'Time Entries'!$A$2:$A$1500,A1302,'Time Entries'!$B$2:$B$1500,B1302)&gt;N('Settings'!$B$2)),"LONG DAY; ","")&amp;IF(AND(N(A1302)&gt;0,N(J1302)&gt;0,N(J1302)-N(A1302)&gt;N('Settings'!$B$4)),"ENTERED LATE; ","")&amp;IF(AND(N(A1302)&gt;0,K1302="",TODAY()-N(A1302)&gt;=N('Settings'!$B$5)),"NOT APPROVED; ","")="","",LEFT(IF(N(A1302)=0,"NO DATE; ",IF(A1302&gt;TODAY(),"FUTURE DATE; ",""))&amp;IF(B1302="","NO WORKER; ",IF(COUNTIF('Workers'!$A$2:$A$61,B1302)=0,"WORKER NOT ON WORKERS SHEET; ",""))&amp;IF(C1302="","NO JOB; ",IF(COUNTIF('Jobs'!$A$2:$A$61,C1302)=0,"JOB NOT ON JOBS SHEET; ",""))&amp;IF(AND(N(G1302)=0,AND(D1302&lt;&gt;"",E1302&lt;&gt;""),N(E1302)&lt;=N(D1302)),"END BEFORE START; ",IF(N(M1302)&lt;=0,"NO HOURS; ",""))&amp;IF(AND(N(A1302)&gt;0,B1302&lt;&gt;"",COUNTIFS('Time Entries'!$A$2:$A$1500,A1302,'Time Entries'!$B$2:$B$1500,B1302,'Time Entries'!$C$2:$C$1500,C1302,'Time Entries'!$M$2:$M$1500,M1302)&gt;1),"POSSIBLE DUPLICATE; ","")&amp;IF(AND(N(A1302)&gt;0,B1302&lt;&gt;"",N('Settings'!$B$2)&gt;0,SUMIFS('Time Entries'!$M$2:$M$1500,'Time Entries'!$A$2:$A$1500,A1302,'Time Entries'!$B$2:$B$1500,B1302)&gt;N('Settings'!$B$2)),"LONG DAY; ","")&amp;IF(AND(N(A1302)&gt;0,N(J1302)&gt;0,N(J1302)-N(A1302)&gt;N('Settings'!$B$4)),"ENTERED LATE; ","")&amp;IF(AND(N(A1302)&gt;0,K1302="",TODAY()-N(A1302)&gt;=N('Settings'!$B$5)),"NOT APPROVED; ",""),LEN(IF(N(A1302)=0,"NO DATE; ",IF(A1302&gt;TODAY(),"FUTURE DATE; ",""))&amp;IF(B1302="","NO WORKER; ",IF(COUNTIF('Workers'!$A$2:$A$61,B1302)=0,"WORKER NOT ON WORKERS SHEET; ",""))&amp;IF(C1302="","NO JOB; ",IF(COUNTIF('Jobs'!$A$2:$A$61,C1302)=0,"JOB NOT ON JOBS SHEET; ",""))&amp;IF(AND(N(G1302)=0,AND(D1302&lt;&gt;"",E1302&lt;&gt;""),N(E1302)&lt;=N(D1302)),"END BEFORE START; ",IF(N(M1302)&lt;=0,"NO HOURS; ",""))&amp;IF(AND(N(A1302)&gt;0,B1302&lt;&gt;"",COUNTIFS('Time Entries'!$A$2:$A$1500,A1302,'Time Entries'!$B$2:$B$1500,B1302,'Time Entries'!$C$2:$C$1500,C1302,'Time Entries'!$M$2:$M$1500,M1302)&gt;1),"POSSIBLE DUPLICATE; ","")&amp;IF(AND(N(A1302)&gt;0,B1302&lt;&gt;"",N('Settings'!$B$2)&gt;0,SUMIFS('Time Entries'!$M$2:$M$1500,'Time Entries'!$A$2:$A$1500,A1302,'Time Entries'!$B$2:$B$1500,B1302)&gt;N('Settings'!$B$2)),"LONG DAY; ","")&amp;IF(AND(N(A1302)&gt;0,N(J1302)&gt;0,N(J1302)-N(A1302)&gt;N('Settings'!$B$4)),"ENTERED LATE; ","")&amp;IF(AND(N(A1302)&gt;0,K1302="",TODAY()-N(A1302)&gt;=N('Settings'!$B$5)),"NOT APPROVED; ",""))-2)))</f>
        <v/>
      </c>
    </row>
    <row r="1303">
      <c r="A1303" s="6" t="n"/>
      <c r="D1303" s="7" t="n"/>
      <c r="E1303" s="7" t="n"/>
      <c r="J1303" s="6" t="n"/>
      <c r="L1303" s="8" t="n"/>
      <c r="M1303" s="9">
        <f>IF(NOT(OR(A1303&lt;&gt;"",B1303&lt;&gt;"",C1303&lt;&gt;"")),"",IF(N(G1303)&gt;0,N(G1303),IF(AND(AND(D1303&lt;&gt;"",E1303&lt;&gt;""),N(E1303)&gt;N(D1303)),ROUND((N(E1303)-N(D1303))*24-N(F1303)/60,2),"")))</f>
        <v/>
      </c>
      <c r="N1303" s="6">
        <f>IF(N(A1303)=0,"",A1303-WEEKDAY(A1303,3))</f>
        <v/>
      </c>
      <c r="O1303" s="8">
        <f>IF(NOT(OR(A1303&lt;&gt;"",B1303&lt;&gt;"",C1303&lt;&gt;"")),"",IF(IF(N(A1303)=0,"NO DATE; ",IF(A1303&gt;TODAY(),"FUTURE DATE; ",""))&amp;IF(B1303="","NO WORKER; ",IF(COUNTIF('Workers'!$A$2:$A$61,B1303)=0,"WORKER NOT ON WORKERS SHEET; ",""))&amp;IF(C1303="","NO JOB; ",IF(COUNTIF('Jobs'!$A$2:$A$61,C1303)=0,"JOB NOT ON JOBS SHEET; ",""))&amp;IF(AND(N(G1303)=0,AND(D1303&lt;&gt;"",E1303&lt;&gt;""),N(E1303)&lt;=N(D1303)),"END BEFORE START; ",IF(N(M1303)&lt;=0,"NO HOURS; ",""))&amp;IF(AND(N(A1303)&gt;0,B1303&lt;&gt;"",COUNTIFS('Time Entries'!$A$2:$A$1500,A1303,'Time Entries'!$B$2:$B$1500,B1303,'Time Entries'!$C$2:$C$1500,C1303,'Time Entries'!$M$2:$M$1500,M1303)&gt;1),"POSSIBLE DUPLICATE; ","")&amp;IF(AND(N(A1303)&gt;0,B1303&lt;&gt;"",N('Settings'!$B$2)&gt;0,SUMIFS('Time Entries'!$M$2:$M$1500,'Time Entries'!$A$2:$A$1500,A1303,'Time Entries'!$B$2:$B$1500,B1303)&gt;N('Settings'!$B$2)),"LONG DAY; ","")&amp;IF(AND(N(A1303)&gt;0,N(J1303)&gt;0,N(J1303)-N(A1303)&gt;N('Settings'!$B$4)),"ENTERED LATE; ","")&amp;IF(AND(N(A1303)&gt;0,K1303="",TODAY()-N(A1303)&gt;=N('Settings'!$B$5)),"NOT APPROVED; ","")="","",LEFT(IF(N(A1303)=0,"NO DATE; ",IF(A1303&gt;TODAY(),"FUTURE DATE; ",""))&amp;IF(B1303="","NO WORKER; ",IF(COUNTIF('Workers'!$A$2:$A$61,B1303)=0,"WORKER NOT ON WORKERS SHEET; ",""))&amp;IF(C1303="","NO JOB; ",IF(COUNTIF('Jobs'!$A$2:$A$61,C1303)=0,"JOB NOT ON JOBS SHEET; ",""))&amp;IF(AND(N(G1303)=0,AND(D1303&lt;&gt;"",E1303&lt;&gt;""),N(E1303)&lt;=N(D1303)),"END BEFORE START; ",IF(N(M1303)&lt;=0,"NO HOURS; ",""))&amp;IF(AND(N(A1303)&gt;0,B1303&lt;&gt;"",COUNTIFS('Time Entries'!$A$2:$A$1500,A1303,'Time Entries'!$B$2:$B$1500,B1303,'Time Entries'!$C$2:$C$1500,C1303,'Time Entries'!$M$2:$M$1500,M1303)&gt;1),"POSSIBLE DUPLICATE; ","")&amp;IF(AND(N(A1303)&gt;0,B1303&lt;&gt;"",N('Settings'!$B$2)&gt;0,SUMIFS('Time Entries'!$M$2:$M$1500,'Time Entries'!$A$2:$A$1500,A1303,'Time Entries'!$B$2:$B$1500,B1303)&gt;N('Settings'!$B$2)),"LONG DAY; ","")&amp;IF(AND(N(A1303)&gt;0,N(J1303)&gt;0,N(J1303)-N(A1303)&gt;N('Settings'!$B$4)),"ENTERED LATE; ","")&amp;IF(AND(N(A1303)&gt;0,K1303="",TODAY()-N(A1303)&gt;=N('Settings'!$B$5)),"NOT APPROVED; ",""),LEN(IF(N(A1303)=0,"NO DATE; ",IF(A1303&gt;TODAY(),"FUTURE DATE; ",""))&amp;IF(B1303="","NO WORKER; ",IF(COUNTIF('Workers'!$A$2:$A$61,B1303)=0,"WORKER NOT ON WORKERS SHEET; ",""))&amp;IF(C1303="","NO JOB; ",IF(COUNTIF('Jobs'!$A$2:$A$61,C1303)=0,"JOB NOT ON JOBS SHEET; ",""))&amp;IF(AND(N(G1303)=0,AND(D1303&lt;&gt;"",E1303&lt;&gt;""),N(E1303)&lt;=N(D1303)),"END BEFORE START; ",IF(N(M1303)&lt;=0,"NO HOURS; ",""))&amp;IF(AND(N(A1303)&gt;0,B1303&lt;&gt;"",COUNTIFS('Time Entries'!$A$2:$A$1500,A1303,'Time Entries'!$B$2:$B$1500,B1303,'Time Entries'!$C$2:$C$1500,C1303,'Time Entries'!$M$2:$M$1500,M1303)&gt;1),"POSSIBLE DUPLICATE; ","")&amp;IF(AND(N(A1303)&gt;0,B1303&lt;&gt;"",N('Settings'!$B$2)&gt;0,SUMIFS('Time Entries'!$M$2:$M$1500,'Time Entries'!$A$2:$A$1500,A1303,'Time Entries'!$B$2:$B$1500,B1303)&gt;N('Settings'!$B$2)),"LONG DAY; ","")&amp;IF(AND(N(A1303)&gt;0,N(J1303)&gt;0,N(J1303)-N(A1303)&gt;N('Settings'!$B$4)),"ENTERED LATE; ","")&amp;IF(AND(N(A1303)&gt;0,K1303="",TODAY()-N(A1303)&gt;=N('Settings'!$B$5)),"NOT APPROVED; ",""))-2)))</f>
        <v/>
      </c>
    </row>
    <row r="1304">
      <c r="A1304" s="6" t="n"/>
      <c r="D1304" s="7" t="n"/>
      <c r="E1304" s="7" t="n"/>
      <c r="J1304" s="6" t="n"/>
      <c r="L1304" s="8" t="n"/>
      <c r="M1304" s="9">
        <f>IF(NOT(OR(A1304&lt;&gt;"",B1304&lt;&gt;"",C1304&lt;&gt;"")),"",IF(N(G1304)&gt;0,N(G1304),IF(AND(AND(D1304&lt;&gt;"",E1304&lt;&gt;""),N(E1304)&gt;N(D1304)),ROUND((N(E1304)-N(D1304))*24-N(F1304)/60,2),"")))</f>
        <v/>
      </c>
      <c r="N1304" s="6">
        <f>IF(N(A1304)=0,"",A1304-WEEKDAY(A1304,3))</f>
        <v/>
      </c>
      <c r="O1304" s="8">
        <f>IF(NOT(OR(A1304&lt;&gt;"",B1304&lt;&gt;"",C1304&lt;&gt;"")),"",IF(IF(N(A1304)=0,"NO DATE; ",IF(A1304&gt;TODAY(),"FUTURE DATE; ",""))&amp;IF(B1304="","NO WORKER; ",IF(COUNTIF('Workers'!$A$2:$A$61,B1304)=0,"WORKER NOT ON WORKERS SHEET; ",""))&amp;IF(C1304="","NO JOB; ",IF(COUNTIF('Jobs'!$A$2:$A$61,C1304)=0,"JOB NOT ON JOBS SHEET; ",""))&amp;IF(AND(N(G1304)=0,AND(D1304&lt;&gt;"",E1304&lt;&gt;""),N(E1304)&lt;=N(D1304)),"END BEFORE START; ",IF(N(M1304)&lt;=0,"NO HOURS; ",""))&amp;IF(AND(N(A1304)&gt;0,B1304&lt;&gt;"",COUNTIFS('Time Entries'!$A$2:$A$1500,A1304,'Time Entries'!$B$2:$B$1500,B1304,'Time Entries'!$C$2:$C$1500,C1304,'Time Entries'!$M$2:$M$1500,M1304)&gt;1),"POSSIBLE DUPLICATE; ","")&amp;IF(AND(N(A1304)&gt;0,B1304&lt;&gt;"",N('Settings'!$B$2)&gt;0,SUMIFS('Time Entries'!$M$2:$M$1500,'Time Entries'!$A$2:$A$1500,A1304,'Time Entries'!$B$2:$B$1500,B1304)&gt;N('Settings'!$B$2)),"LONG DAY; ","")&amp;IF(AND(N(A1304)&gt;0,N(J1304)&gt;0,N(J1304)-N(A1304)&gt;N('Settings'!$B$4)),"ENTERED LATE; ","")&amp;IF(AND(N(A1304)&gt;0,K1304="",TODAY()-N(A1304)&gt;=N('Settings'!$B$5)),"NOT APPROVED; ","")="","",LEFT(IF(N(A1304)=0,"NO DATE; ",IF(A1304&gt;TODAY(),"FUTURE DATE; ",""))&amp;IF(B1304="","NO WORKER; ",IF(COUNTIF('Workers'!$A$2:$A$61,B1304)=0,"WORKER NOT ON WORKERS SHEET; ",""))&amp;IF(C1304="","NO JOB; ",IF(COUNTIF('Jobs'!$A$2:$A$61,C1304)=0,"JOB NOT ON JOBS SHEET; ",""))&amp;IF(AND(N(G1304)=0,AND(D1304&lt;&gt;"",E1304&lt;&gt;""),N(E1304)&lt;=N(D1304)),"END BEFORE START; ",IF(N(M1304)&lt;=0,"NO HOURS; ",""))&amp;IF(AND(N(A1304)&gt;0,B1304&lt;&gt;"",COUNTIFS('Time Entries'!$A$2:$A$1500,A1304,'Time Entries'!$B$2:$B$1500,B1304,'Time Entries'!$C$2:$C$1500,C1304,'Time Entries'!$M$2:$M$1500,M1304)&gt;1),"POSSIBLE DUPLICATE; ","")&amp;IF(AND(N(A1304)&gt;0,B1304&lt;&gt;"",N('Settings'!$B$2)&gt;0,SUMIFS('Time Entries'!$M$2:$M$1500,'Time Entries'!$A$2:$A$1500,A1304,'Time Entries'!$B$2:$B$1500,B1304)&gt;N('Settings'!$B$2)),"LONG DAY; ","")&amp;IF(AND(N(A1304)&gt;0,N(J1304)&gt;0,N(J1304)-N(A1304)&gt;N('Settings'!$B$4)),"ENTERED LATE; ","")&amp;IF(AND(N(A1304)&gt;0,K1304="",TODAY()-N(A1304)&gt;=N('Settings'!$B$5)),"NOT APPROVED; ",""),LEN(IF(N(A1304)=0,"NO DATE; ",IF(A1304&gt;TODAY(),"FUTURE DATE; ",""))&amp;IF(B1304="","NO WORKER; ",IF(COUNTIF('Workers'!$A$2:$A$61,B1304)=0,"WORKER NOT ON WORKERS SHEET; ",""))&amp;IF(C1304="","NO JOB; ",IF(COUNTIF('Jobs'!$A$2:$A$61,C1304)=0,"JOB NOT ON JOBS SHEET; ",""))&amp;IF(AND(N(G1304)=0,AND(D1304&lt;&gt;"",E1304&lt;&gt;""),N(E1304)&lt;=N(D1304)),"END BEFORE START; ",IF(N(M1304)&lt;=0,"NO HOURS; ",""))&amp;IF(AND(N(A1304)&gt;0,B1304&lt;&gt;"",COUNTIFS('Time Entries'!$A$2:$A$1500,A1304,'Time Entries'!$B$2:$B$1500,B1304,'Time Entries'!$C$2:$C$1500,C1304,'Time Entries'!$M$2:$M$1500,M1304)&gt;1),"POSSIBLE DUPLICATE; ","")&amp;IF(AND(N(A1304)&gt;0,B1304&lt;&gt;"",N('Settings'!$B$2)&gt;0,SUMIFS('Time Entries'!$M$2:$M$1500,'Time Entries'!$A$2:$A$1500,A1304,'Time Entries'!$B$2:$B$1500,B1304)&gt;N('Settings'!$B$2)),"LONG DAY; ","")&amp;IF(AND(N(A1304)&gt;0,N(J1304)&gt;0,N(J1304)-N(A1304)&gt;N('Settings'!$B$4)),"ENTERED LATE; ","")&amp;IF(AND(N(A1304)&gt;0,K1304="",TODAY()-N(A1304)&gt;=N('Settings'!$B$5)),"NOT APPROVED; ",""))-2)))</f>
        <v/>
      </c>
    </row>
    <row r="1305">
      <c r="A1305" s="6" t="n"/>
      <c r="D1305" s="7" t="n"/>
      <c r="E1305" s="7" t="n"/>
      <c r="J1305" s="6" t="n"/>
      <c r="L1305" s="8" t="n"/>
      <c r="M1305" s="9">
        <f>IF(NOT(OR(A1305&lt;&gt;"",B1305&lt;&gt;"",C1305&lt;&gt;"")),"",IF(N(G1305)&gt;0,N(G1305),IF(AND(AND(D1305&lt;&gt;"",E1305&lt;&gt;""),N(E1305)&gt;N(D1305)),ROUND((N(E1305)-N(D1305))*24-N(F1305)/60,2),"")))</f>
        <v/>
      </c>
      <c r="N1305" s="6">
        <f>IF(N(A1305)=0,"",A1305-WEEKDAY(A1305,3))</f>
        <v/>
      </c>
      <c r="O1305" s="8">
        <f>IF(NOT(OR(A1305&lt;&gt;"",B1305&lt;&gt;"",C1305&lt;&gt;"")),"",IF(IF(N(A1305)=0,"NO DATE; ",IF(A1305&gt;TODAY(),"FUTURE DATE; ",""))&amp;IF(B1305="","NO WORKER; ",IF(COUNTIF('Workers'!$A$2:$A$61,B1305)=0,"WORKER NOT ON WORKERS SHEET; ",""))&amp;IF(C1305="","NO JOB; ",IF(COUNTIF('Jobs'!$A$2:$A$61,C1305)=0,"JOB NOT ON JOBS SHEET; ",""))&amp;IF(AND(N(G1305)=0,AND(D1305&lt;&gt;"",E1305&lt;&gt;""),N(E1305)&lt;=N(D1305)),"END BEFORE START; ",IF(N(M1305)&lt;=0,"NO HOURS; ",""))&amp;IF(AND(N(A1305)&gt;0,B1305&lt;&gt;"",COUNTIFS('Time Entries'!$A$2:$A$1500,A1305,'Time Entries'!$B$2:$B$1500,B1305,'Time Entries'!$C$2:$C$1500,C1305,'Time Entries'!$M$2:$M$1500,M1305)&gt;1),"POSSIBLE DUPLICATE; ","")&amp;IF(AND(N(A1305)&gt;0,B1305&lt;&gt;"",N('Settings'!$B$2)&gt;0,SUMIFS('Time Entries'!$M$2:$M$1500,'Time Entries'!$A$2:$A$1500,A1305,'Time Entries'!$B$2:$B$1500,B1305)&gt;N('Settings'!$B$2)),"LONG DAY; ","")&amp;IF(AND(N(A1305)&gt;0,N(J1305)&gt;0,N(J1305)-N(A1305)&gt;N('Settings'!$B$4)),"ENTERED LATE; ","")&amp;IF(AND(N(A1305)&gt;0,K1305="",TODAY()-N(A1305)&gt;=N('Settings'!$B$5)),"NOT APPROVED; ","")="","",LEFT(IF(N(A1305)=0,"NO DATE; ",IF(A1305&gt;TODAY(),"FUTURE DATE; ",""))&amp;IF(B1305="","NO WORKER; ",IF(COUNTIF('Workers'!$A$2:$A$61,B1305)=0,"WORKER NOT ON WORKERS SHEET; ",""))&amp;IF(C1305="","NO JOB; ",IF(COUNTIF('Jobs'!$A$2:$A$61,C1305)=0,"JOB NOT ON JOBS SHEET; ",""))&amp;IF(AND(N(G1305)=0,AND(D1305&lt;&gt;"",E1305&lt;&gt;""),N(E1305)&lt;=N(D1305)),"END BEFORE START; ",IF(N(M1305)&lt;=0,"NO HOURS; ",""))&amp;IF(AND(N(A1305)&gt;0,B1305&lt;&gt;"",COUNTIFS('Time Entries'!$A$2:$A$1500,A1305,'Time Entries'!$B$2:$B$1500,B1305,'Time Entries'!$C$2:$C$1500,C1305,'Time Entries'!$M$2:$M$1500,M1305)&gt;1),"POSSIBLE DUPLICATE; ","")&amp;IF(AND(N(A1305)&gt;0,B1305&lt;&gt;"",N('Settings'!$B$2)&gt;0,SUMIFS('Time Entries'!$M$2:$M$1500,'Time Entries'!$A$2:$A$1500,A1305,'Time Entries'!$B$2:$B$1500,B1305)&gt;N('Settings'!$B$2)),"LONG DAY; ","")&amp;IF(AND(N(A1305)&gt;0,N(J1305)&gt;0,N(J1305)-N(A1305)&gt;N('Settings'!$B$4)),"ENTERED LATE; ","")&amp;IF(AND(N(A1305)&gt;0,K1305="",TODAY()-N(A1305)&gt;=N('Settings'!$B$5)),"NOT APPROVED; ",""),LEN(IF(N(A1305)=0,"NO DATE; ",IF(A1305&gt;TODAY(),"FUTURE DATE; ",""))&amp;IF(B1305="","NO WORKER; ",IF(COUNTIF('Workers'!$A$2:$A$61,B1305)=0,"WORKER NOT ON WORKERS SHEET; ",""))&amp;IF(C1305="","NO JOB; ",IF(COUNTIF('Jobs'!$A$2:$A$61,C1305)=0,"JOB NOT ON JOBS SHEET; ",""))&amp;IF(AND(N(G1305)=0,AND(D1305&lt;&gt;"",E1305&lt;&gt;""),N(E1305)&lt;=N(D1305)),"END BEFORE START; ",IF(N(M1305)&lt;=0,"NO HOURS; ",""))&amp;IF(AND(N(A1305)&gt;0,B1305&lt;&gt;"",COUNTIFS('Time Entries'!$A$2:$A$1500,A1305,'Time Entries'!$B$2:$B$1500,B1305,'Time Entries'!$C$2:$C$1500,C1305,'Time Entries'!$M$2:$M$1500,M1305)&gt;1),"POSSIBLE DUPLICATE; ","")&amp;IF(AND(N(A1305)&gt;0,B1305&lt;&gt;"",N('Settings'!$B$2)&gt;0,SUMIFS('Time Entries'!$M$2:$M$1500,'Time Entries'!$A$2:$A$1500,A1305,'Time Entries'!$B$2:$B$1500,B1305)&gt;N('Settings'!$B$2)),"LONG DAY; ","")&amp;IF(AND(N(A1305)&gt;0,N(J1305)&gt;0,N(J1305)-N(A1305)&gt;N('Settings'!$B$4)),"ENTERED LATE; ","")&amp;IF(AND(N(A1305)&gt;0,K1305="",TODAY()-N(A1305)&gt;=N('Settings'!$B$5)),"NOT APPROVED; ",""))-2)))</f>
        <v/>
      </c>
    </row>
    <row r="1306">
      <c r="A1306" s="6" t="n"/>
      <c r="D1306" s="7" t="n"/>
      <c r="E1306" s="7" t="n"/>
      <c r="J1306" s="6" t="n"/>
      <c r="L1306" s="8" t="n"/>
      <c r="M1306" s="9">
        <f>IF(NOT(OR(A1306&lt;&gt;"",B1306&lt;&gt;"",C1306&lt;&gt;"")),"",IF(N(G1306)&gt;0,N(G1306),IF(AND(AND(D1306&lt;&gt;"",E1306&lt;&gt;""),N(E1306)&gt;N(D1306)),ROUND((N(E1306)-N(D1306))*24-N(F1306)/60,2),"")))</f>
        <v/>
      </c>
      <c r="N1306" s="6">
        <f>IF(N(A1306)=0,"",A1306-WEEKDAY(A1306,3))</f>
        <v/>
      </c>
      <c r="O1306" s="8">
        <f>IF(NOT(OR(A1306&lt;&gt;"",B1306&lt;&gt;"",C1306&lt;&gt;"")),"",IF(IF(N(A1306)=0,"NO DATE; ",IF(A1306&gt;TODAY(),"FUTURE DATE; ",""))&amp;IF(B1306="","NO WORKER; ",IF(COUNTIF('Workers'!$A$2:$A$61,B1306)=0,"WORKER NOT ON WORKERS SHEET; ",""))&amp;IF(C1306="","NO JOB; ",IF(COUNTIF('Jobs'!$A$2:$A$61,C1306)=0,"JOB NOT ON JOBS SHEET; ",""))&amp;IF(AND(N(G1306)=0,AND(D1306&lt;&gt;"",E1306&lt;&gt;""),N(E1306)&lt;=N(D1306)),"END BEFORE START; ",IF(N(M1306)&lt;=0,"NO HOURS; ",""))&amp;IF(AND(N(A1306)&gt;0,B1306&lt;&gt;"",COUNTIFS('Time Entries'!$A$2:$A$1500,A1306,'Time Entries'!$B$2:$B$1500,B1306,'Time Entries'!$C$2:$C$1500,C1306,'Time Entries'!$M$2:$M$1500,M1306)&gt;1),"POSSIBLE DUPLICATE; ","")&amp;IF(AND(N(A1306)&gt;0,B1306&lt;&gt;"",N('Settings'!$B$2)&gt;0,SUMIFS('Time Entries'!$M$2:$M$1500,'Time Entries'!$A$2:$A$1500,A1306,'Time Entries'!$B$2:$B$1500,B1306)&gt;N('Settings'!$B$2)),"LONG DAY; ","")&amp;IF(AND(N(A1306)&gt;0,N(J1306)&gt;0,N(J1306)-N(A1306)&gt;N('Settings'!$B$4)),"ENTERED LATE; ","")&amp;IF(AND(N(A1306)&gt;0,K1306="",TODAY()-N(A1306)&gt;=N('Settings'!$B$5)),"NOT APPROVED; ","")="","",LEFT(IF(N(A1306)=0,"NO DATE; ",IF(A1306&gt;TODAY(),"FUTURE DATE; ",""))&amp;IF(B1306="","NO WORKER; ",IF(COUNTIF('Workers'!$A$2:$A$61,B1306)=0,"WORKER NOT ON WORKERS SHEET; ",""))&amp;IF(C1306="","NO JOB; ",IF(COUNTIF('Jobs'!$A$2:$A$61,C1306)=0,"JOB NOT ON JOBS SHEET; ",""))&amp;IF(AND(N(G1306)=0,AND(D1306&lt;&gt;"",E1306&lt;&gt;""),N(E1306)&lt;=N(D1306)),"END BEFORE START; ",IF(N(M1306)&lt;=0,"NO HOURS; ",""))&amp;IF(AND(N(A1306)&gt;0,B1306&lt;&gt;"",COUNTIFS('Time Entries'!$A$2:$A$1500,A1306,'Time Entries'!$B$2:$B$1500,B1306,'Time Entries'!$C$2:$C$1500,C1306,'Time Entries'!$M$2:$M$1500,M1306)&gt;1),"POSSIBLE DUPLICATE; ","")&amp;IF(AND(N(A1306)&gt;0,B1306&lt;&gt;"",N('Settings'!$B$2)&gt;0,SUMIFS('Time Entries'!$M$2:$M$1500,'Time Entries'!$A$2:$A$1500,A1306,'Time Entries'!$B$2:$B$1500,B1306)&gt;N('Settings'!$B$2)),"LONG DAY; ","")&amp;IF(AND(N(A1306)&gt;0,N(J1306)&gt;0,N(J1306)-N(A1306)&gt;N('Settings'!$B$4)),"ENTERED LATE; ","")&amp;IF(AND(N(A1306)&gt;0,K1306="",TODAY()-N(A1306)&gt;=N('Settings'!$B$5)),"NOT APPROVED; ",""),LEN(IF(N(A1306)=0,"NO DATE; ",IF(A1306&gt;TODAY(),"FUTURE DATE; ",""))&amp;IF(B1306="","NO WORKER; ",IF(COUNTIF('Workers'!$A$2:$A$61,B1306)=0,"WORKER NOT ON WORKERS SHEET; ",""))&amp;IF(C1306="","NO JOB; ",IF(COUNTIF('Jobs'!$A$2:$A$61,C1306)=0,"JOB NOT ON JOBS SHEET; ",""))&amp;IF(AND(N(G1306)=0,AND(D1306&lt;&gt;"",E1306&lt;&gt;""),N(E1306)&lt;=N(D1306)),"END BEFORE START; ",IF(N(M1306)&lt;=0,"NO HOURS; ",""))&amp;IF(AND(N(A1306)&gt;0,B1306&lt;&gt;"",COUNTIFS('Time Entries'!$A$2:$A$1500,A1306,'Time Entries'!$B$2:$B$1500,B1306,'Time Entries'!$C$2:$C$1500,C1306,'Time Entries'!$M$2:$M$1500,M1306)&gt;1),"POSSIBLE DUPLICATE; ","")&amp;IF(AND(N(A1306)&gt;0,B1306&lt;&gt;"",N('Settings'!$B$2)&gt;0,SUMIFS('Time Entries'!$M$2:$M$1500,'Time Entries'!$A$2:$A$1500,A1306,'Time Entries'!$B$2:$B$1500,B1306)&gt;N('Settings'!$B$2)),"LONG DAY; ","")&amp;IF(AND(N(A1306)&gt;0,N(J1306)&gt;0,N(J1306)-N(A1306)&gt;N('Settings'!$B$4)),"ENTERED LATE; ","")&amp;IF(AND(N(A1306)&gt;0,K1306="",TODAY()-N(A1306)&gt;=N('Settings'!$B$5)),"NOT APPROVED; ",""))-2)))</f>
        <v/>
      </c>
    </row>
    <row r="1307">
      <c r="A1307" s="6" t="n"/>
      <c r="D1307" s="7" t="n"/>
      <c r="E1307" s="7" t="n"/>
      <c r="J1307" s="6" t="n"/>
      <c r="L1307" s="8" t="n"/>
      <c r="M1307" s="9">
        <f>IF(NOT(OR(A1307&lt;&gt;"",B1307&lt;&gt;"",C1307&lt;&gt;"")),"",IF(N(G1307)&gt;0,N(G1307),IF(AND(AND(D1307&lt;&gt;"",E1307&lt;&gt;""),N(E1307)&gt;N(D1307)),ROUND((N(E1307)-N(D1307))*24-N(F1307)/60,2),"")))</f>
        <v/>
      </c>
      <c r="N1307" s="6">
        <f>IF(N(A1307)=0,"",A1307-WEEKDAY(A1307,3))</f>
        <v/>
      </c>
      <c r="O1307" s="8">
        <f>IF(NOT(OR(A1307&lt;&gt;"",B1307&lt;&gt;"",C1307&lt;&gt;"")),"",IF(IF(N(A1307)=0,"NO DATE; ",IF(A1307&gt;TODAY(),"FUTURE DATE; ",""))&amp;IF(B1307="","NO WORKER; ",IF(COUNTIF('Workers'!$A$2:$A$61,B1307)=0,"WORKER NOT ON WORKERS SHEET; ",""))&amp;IF(C1307="","NO JOB; ",IF(COUNTIF('Jobs'!$A$2:$A$61,C1307)=0,"JOB NOT ON JOBS SHEET; ",""))&amp;IF(AND(N(G1307)=0,AND(D1307&lt;&gt;"",E1307&lt;&gt;""),N(E1307)&lt;=N(D1307)),"END BEFORE START; ",IF(N(M1307)&lt;=0,"NO HOURS; ",""))&amp;IF(AND(N(A1307)&gt;0,B1307&lt;&gt;"",COUNTIFS('Time Entries'!$A$2:$A$1500,A1307,'Time Entries'!$B$2:$B$1500,B1307,'Time Entries'!$C$2:$C$1500,C1307,'Time Entries'!$M$2:$M$1500,M1307)&gt;1),"POSSIBLE DUPLICATE; ","")&amp;IF(AND(N(A1307)&gt;0,B1307&lt;&gt;"",N('Settings'!$B$2)&gt;0,SUMIFS('Time Entries'!$M$2:$M$1500,'Time Entries'!$A$2:$A$1500,A1307,'Time Entries'!$B$2:$B$1500,B1307)&gt;N('Settings'!$B$2)),"LONG DAY; ","")&amp;IF(AND(N(A1307)&gt;0,N(J1307)&gt;0,N(J1307)-N(A1307)&gt;N('Settings'!$B$4)),"ENTERED LATE; ","")&amp;IF(AND(N(A1307)&gt;0,K1307="",TODAY()-N(A1307)&gt;=N('Settings'!$B$5)),"NOT APPROVED; ","")="","",LEFT(IF(N(A1307)=0,"NO DATE; ",IF(A1307&gt;TODAY(),"FUTURE DATE; ",""))&amp;IF(B1307="","NO WORKER; ",IF(COUNTIF('Workers'!$A$2:$A$61,B1307)=0,"WORKER NOT ON WORKERS SHEET; ",""))&amp;IF(C1307="","NO JOB; ",IF(COUNTIF('Jobs'!$A$2:$A$61,C1307)=0,"JOB NOT ON JOBS SHEET; ",""))&amp;IF(AND(N(G1307)=0,AND(D1307&lt;&gt;"",E1307&lt;&gt;""),N(E1307)&lt;=N(D1307)),"END BEFORE START; ",IF(N(M1307)&lt;=0,"NO HOURS; ",""))&amp;IF(AND(N(A1307)&gt;0,B1307&lt;&gt;"",COUNTIFS('Time Entries'!$A$2:$A$1500,A1307,'Time Entries'!$B$2:$B$1500,B1307,'Time Entries'!$C$2:$C$1500,C1307,'Time Entries'!$M$2:$M$1500,M1307)&gt;1),"POSSIBLE DUPLICATE; ","")&amp;IF(AND(N(A1307)&gt;0,B1307&lt;&gt;"",N('Settings'!$B$2)&gt;0,SUMIFS('Time Entries'!$M$2:$M$1500,'Time Entries'!$A$2:$A$1500,A1307,'Time Entries'!$B$2:$B$1500,B1307)&gt;N('Settings'!$B$2)),"LONG DAY; ","")&amp;IF(AND(N(A1307)&gt;0,N(J1307)&gt;0,N(J1307)-N(A1307)&gt;N('Settings'!$B$4)),"ENTERED LATE; ","")&amp;IF(AND(N(A1307)&gt;0,K1307="",TODAY()-N(A1307)&gt;=N('Settings'!$B$5)),"NOT APPROVED; ",""),LEN(IF(N(A1307)=0,"NO DATE; ",IF(A1307&gt;TODAY(),"FUTURE DATE; ",""))&amp;IF(B1307="","NO WORKER; ",IF(COUNTIF('Workers'!$A$2:$A$61,B1307)=0,"WORKER NOT ON WORKERS SHEET; ",""))&amp;IF(C1307="","NO JOB; ",IF(COUNTIF('Jobs'!$A$2:$A$61,C1307)=0,"JOB NOT ON JOBS SHEET; ",""))&amp;IF(AND(N(G1307)=0,AND(D1307&lt;&gt;"",E1307&lt;&gt;""),N(E1307)&lt;=N(D1307)),"END BEFORE START; ",IF(N(M1307)&lt;=0,"NO HOURS; ",""))&amp;IF(AND(N(A1307)&gt;0,B1307&lt;&gt;"",COUNTIFS('Time Entries'!$A$2:$A$1500,A1307,'Time Entries'!$B$2:$B$1500,B1307,'Time Entries'!$C$2:$C$1500,C1307,'Time Entries'!$M$2:$M$1500,M1307)&gt;1),"POSSIBLE DUPLICATE; ","")&amp;IF(AND(N(A1307)&gt;0,B1307&lt;&gt;"",N('Settings'!$B$2)&gt;0,SUMIFS('Time Entries'!$M$2:$M$1500,'Time Entries'!$A$2:$A$1500,A1307,'Time Entries'!$B$2:$B$1500,B1307)&gt;N('Settings'!$B$2)),"LONG DAY; ","")&amp;IF(AND(N(A1307)&gt;0,N(J1307)&gt;0,N(J1307)-N(A1307)&gt;N('Settings'!$B$4)),"ENTERED LATE; ","")&amp;IF(AND(N(A1307)&gt;0,K1307="",TODAY()-N(A1307)&gt;=N('Settings'!$B$5)),"NOT APPROVED; ",""))-2)))</f>
        <v/>
      </c>
    </row>
    <row r="1308">
      <c r="A1308" s="6" t="n"/>
      <c r="D1308" s="7" t="n"/>
      <c r="E1308" s="7" t="n"/>
      <c r="J1308" s="6" t="n"/>
      <c r="L1308" s="8" t="n"/>
      <c r="M1308" s="9">
        <f>IF(NOT(OR(A1308&lt;&gt;"",B1308&lt;&gt;"",C1308&lt;&gt;"")),"",IF(N(G1308)&gt;0,N(G1308),IF(AND(AND(D1308&lt;&gt;"",E1308&lt;&gt;""),N(E1308)&gt;N(D1308)),ROUND((N(E1308)-N(D1308))*24-N(F1308)/60,2),"")))</f>
        <v/>
      </c>
      <c r="N1308" s="6">
        <f>IF(N(A1308)=0,"",A1308-WEEKDAY(A1308,3))</f>
        <v/>
      </c>
      <c r="O1308" s="8">
        <f>IF(NOT(OR(A1308&lt;&gt;"",B1308&lt;&gt;"",C1308&lt;&gt;"")),"",IF(IF(N(A1308)=0,"NO DATE; ",IF(A1308&gt;TODAY(),"FUTURE DATE; ",""))&amp;IF(B1308="","NO WORKER; ",IF(COUNTIF('Workers'!$A$2:$A$61,B1308)=0,"WORKER NOT ON WORKERS SHEET; ",""))&amp;IF(C1308="","NO JOB; ",IF(COUNTIF('Jobs'!$A$2:$A$61,C1308)=0,"JOB NOT ON JOBS SHEET; ",""))&amp;IF(AND(N(G1308)=0,AND(D1308&lt;&gt;"",E1308&lt;&gt;""),N(E1308)&lt;=N(D1308)),"END BEFORE START; ",IF(N(M1308)&lt;=0,"NO HOURS; ",""))&amp;IF(AND(N(A1308)&gt;0,B1308&lt;&gt;"",COUNTIFS('Time Entries'!$A$2:$A$1500,A1308,'Time Entries'!$B$2:$B$1500,B1308,'Time Entries'!$C$2:$C$1500,C1308,'Time Entries'!$M$2:$M$1500,M1308)&gt;1),"POSSIBLE DUPLICATE; ","")&amp;IF(AND(N(A1308)&gt;0,B1308&lt;&gt;"",N('Settings'!$B$2)&gt;0,SUMIFS('Time Entries'!$M$2:$M$1500,'Time Entries'!$A$2:$A$1500,A1308,'Time Entries'!$B$2:$B$1500,B1308)&gt;N('Settings'!$B$2)),"LONG DAY; ","")&amp;IF(AND(N(A1308)&gt;0,N(J1308)&gt;0,N(J1308)-N(A1308)&gt;N('Settings'!$B$4)),"ENTERED LATE; ","")&amp;IF(AND(N(A1308)&gt;0,K1308="",TODAY()-N(A1308)&gt;=N('Settings'!$B$5)),"NOT APPROVED; ","")="","",LEFT(IF(N(A1308)=0,"NO DATE; ",IF(A1308&gt;TODAY(),"FUTURE DATE; ",""))&amp;IF(B1308="","NO WORKER; ",IF(COUNTIF('Workers'!$A$2:$A$61,B1308)=0,"WORKER NOT ON WORKERS SHEET; ",""))&amp;IF(C1308="","NO JOB; ",IF(COUNTIF('Jobs'!$A$2:$A$61,C1308)=0,"JOB NOT ON JOBS SHEET; ",""))&amp;IF(AND(N(G1308)=0,AND(D1308&lt;&gt;"",E1308&lt;&gt;""),N(E1308)&lt;=N(D1308)),"END BEFORE START; ",IF(N(M1308)&lt;=0,"NO HOURS; ",""))&amp;IF(AND(N(A1308)&gt;0,B1308&lt;&gt;"",COUNTIFS('Time Entries'!$A$2:$A$1500,A1308,'Time Entries'!$B$2:$B$1500,B1308,'Time Entries'!$C$2:$C$1500,C1308,'Time Entries'!$M$2:$M$1500,M1308)&gt;1),"POSSIBLE DUPLICATE; ","")&amp;IF(AND(N(A1308)&gt;0,B1308&lt;&gt;"",N('Settings'!$B$2)&gt;0,SUMIFS('Time Entries'!$M$2:$M$1500,'Time Entries'!$A$2:$A$1500,A1308,'Time Entries'!$B$2:$B$1500,B1308)&gt;N('Settings'!$B$2)),"LONG DAY; ","")&amp;IF(AND(N(A1308)&gt;0,N(J1308)&gt;0,N(J1308)-N(A1308)&gt;N('Settings'!$B$4)),"ENTERED LATE; ","")&amp;IF(AND(N(A1308)&gt;0,K1308="",TODAY()-N(A1308)&gt;=N('Settings'!$B$5)),"NOT APPROVED; ",""),LEN(IF(N(A1308)=0,"NO DATE; ",IF(A1308&gt;TODAY(),"FUTURE DATE; ",""))&amp;IF(B1308="","NO WORKER; ",IF(COUNTIF('Workers'!$A$2:$A$61,B1308)=0,"WORKER NOT ON WORKERS SHEET; ",""))&amp;IF(C1308="","NO JOB; ",IF(COUNTIF('Jobs'!$A$2:$A$61,C1308)=0,"JOB NOT ON JOBS SHEET; ",""))&amp;IF(AND(N(G1308)=0,AND(D1308&lt;&gt;"",E1308&lt;&gt;""),N(E1308)&lt;=N(D1308)),"END BEFORE START; ",IF(N(M1308)&lt;=0,"NO HOURS; ",""))&amp;IF(AND(N(A1308)&gt;0,B1308&lt;&gt;"",COUNTIFS('Time Entries'!$A$2:$A$1500,A1308,'Time Entries'!$B$2:$B$1500,B1308,'Time Entries'!$C$2:$C$1500,C1308,'Time Entries'!$M$2:$M$1500,M1308)&gt;1),"POSSIBLE DUPLICATE; ","")&amp;IF(AND(N(A1308)&gt;0,B1308&lt;&gt;"",N('Settings'!$B$2)&gt;0,SUMIFS('Time Entries'!$M$2:$M$1500,'Time Entries'!$A$2:$A$1500,A1308,'Time Entries'!$B$2:$B$1500,B1308)&gt;N('Settings'!$B$2)),"LONG DAY; ","")&amp;IF(AND(N(A1308)&gt;0,N(J1308)&gt;0,N(J1308)-N(A1308)&gt;N('Settings'!$B$4)),"ENTERED LATE; ","")&amp;IF(AND(N(A1308)&gt;0,K1308="",TODAY()-N(A1308)&gt;=N('Settings'!$B$5)),"NOT APPROVED; ",""))-2)))</f>
        <v/>
      </c>
    </row>
    <row r="1309">
      <c r="A1309" s="6" t="n"/>
      <c r="D1309" s="7" t="n"/>
      <c r="E1309" s="7" t="n"/>
      <c r="J1309" s="6" t="n"/>
      <c r="L1309" s="8" t="n"/>
      <c r="M1309" s="9">
        <f>IF(NOT(OR(A1309&lt;&gt;"",B1309&lt;&gt;"",C1309&lt;&gt;"")),"",IF(N(G1309)&gt;0,N(G1309),IF(AND(AND(D1309&lt;&gt;"",E1309&lt;&gt;""),N(E1309)&gt;N(D1309)),ROUND((N(E1309)-N(D1309))*24-N(F1309)/60,2),"")))</f>
        <v/>
      </c>
      <c r="N1309" s="6">
        <f>IF(N(A1309)=0,"",A1309-WEEKDAY(A1309,3))</f>
        <v/>
      </c>
      <c r="O1309" s="8">
        <f>IF(NOT(OR(A1309&lt;&gt;"",B1309&lt;&gt;"",C1309&lt;&gt;"")),"",IF(IF(N(A1309)=0,"NO DATE; ",IF(A1309&gt;TODAY(),"FUTURE DATE; ",""))&amp;IF(B1309="","NO WORKER; ",IF(COUNTIF('Workers'!$A$2:$A$61,B1309)=0,"WORKER NOT ON WORKERS SHEET; ",""))&amp;IF(C1309="","NO JOB; ",IF(COUNTIF('Jobs'!$A$2:$A$61,C1309)=0,"JOB NOT ON JOBS SHEET; ",""))&amp;IF(AND(N(G1309)=0,AND(D1309&lt;&gt;"",E1309&lt;&gt;""),N(E1309)&lt;=N(D1309)),"END BEFORE START; ",IF(N(M1309)&lt;=0,"NO HOURS; ",""))&amp;IF(AND(N(A1309)&gt;0,B1309&lt;&gt;"",COUNTIFS('Time Entries'!$A$2:$A$1500,A1309,'Time Entries'!$B$2:$B$1500,B1309,'Time Entries'!$C$2:$C$1500,C1309,'Time Entries'!$M$2:$M$1500,M1309)&gt;1),"POSSIBLE DUPLICATE; ","")&amp;IF(AND(N(A1309)&gt;0,B1309&lt;&gt;"",N('Settings'!$B$2)&gt;0,SUMIFS('Time Entries'!$M$2:$M$1500,'Time Entries'!$A$2:$A$1500,A1309,'Time Entries'!$B$2:$B$1500,B1309)&gt;N('Settings'!$B$2)),"LONG DAY; ","")&amp;IF(AND(N(A1309)&gt;0,N(J1309)&gt;0,N(J1309)-N(A1309)&gt;N('Settings'!$B$4)),"ENTERED LATE; ","")&amp;IF(AND(N(A1309)&gt;0,K1309="",TODAY()-N(A1309)&gt;=N('Settings'!$B$5)),"NOT APPROVED; ","")="","",LEFT(IF(N(A1309)=0,"NO DATE; ",IF(A1309&gt;TODAY(),"FUTURE DATE; ",""))&amp;IF(B1309="","NO WORKER; ",IF(COUNTIF('Workers'!$A$2:$A$61,B1309)=0,"WORKER NOT ON WORKERS SHEET; ",""))&amp;IF(C1309="","NO JOB; ",IF(COUNTIF('Jobs'!$A$2:$A$61,C1309)=0,"JOB NOT ON JOBS SHEET; ",""))&amp;IF(AND(N(G1309)=0,AND(D1309&lt;&gt;"",E1309&lt;&gt;""),N(E1309)&lt;=N(D1309)),"END BEFORE START; ",IF(N(M1309)&lt;=0,"NO HOURS; ",""))&amp;IF(AND(N(A1309)&gt;0,B1309&lt;&gt;"",COUNTIFS('Time Entries'!$A$2:$A$1500,A1309,'Time Entries'!$B$2:$B$1500,B1309,'Time Entries'!$C$2:$C$1500,C1309,'Time Entries'!$M$2:$M$1500,M1309)&gt;1),"POSSIBLE DUPLICATE; ","")&amp;IF(AND(N(A1309)&gt;0,B1309&lt;&gt;"",N('Settings'!$B$2)&gt;0,SUMIFS('Time Entries'!$M$2:$M$1500,'Time Entries'!$A$2:$A$1500,A1309,'Time Entries'!$B$2:$B$1500,B1309)&gt;N('Settings'!$B$2)),"LONG DAY; ","")&amp;IF(AND(N(A1309)&gt;0,N(J1309)&gt;0,N(J1309)-N(A1309)&gt;N('Settings'!$B$4)),"ENTERED LATE; ","")&amp;IF(AND(N(A1309)&gt;0,K1309="",TODAY()-N(A1309)&gt;=N('Settings'!$B$5)),"NOT APPROVED; ",""),LEN(IF(N(A1309)=0,"NO DATE; ",IF(A1309&gt;TODAY(),"FUTURE DATE; ",""))&amp;IF(B1309="","NO WORKER; ",IF(COUNTIF('Workers'!$A$2:$A$61,B1309)=0,"WORKER NOT ON WORKERS SHEET; ",""))&amp;IF(C1309="","NO JOB; ",IF(COUNTIF('Jobs'!$A$2:$A$61,C1309)=0,"JOB NOT ON JOBS SHEET; ",""))&amp;IF(AND(N(G1309)=0,AND(D1309&lt;&gt;"",E1309&lt;&gt;""),N(E1309)&lt;=N(D1309)),"END BEFORE START; ",IF(N(M1309)&lt;=0,"NO HOURS; ",""))&amp;IF(AND(N(A1309)&gt;0,B1309&lt;&gt;"",COUNTIFS('Time Entries'!$A$2:$A$1500,A1309,'Time Entries'!$B$2:$B$1500,B1309,'Time Entries'!$C$2:$C$1500,C1309,'Time Entries'!$M$2:$M$1500,M1309)&gt;1),"POSSIBLE DUPLICATE; ","")&amp;IF(AND(N(A1309)&gt;0,B1309&lt;&gt;"",N('Settings'!$B$2)&gt;0,SUMIFS('Time Entries'!$M$2:$M$1500,'Time Entries'!$A$2:$A$1500,A1309,'Time Entries'!$B$2:$B$1500,B1309)&gt;N('Settings'!$B$2)),"LONG DAY; ","")&amp;IF(AND(N(A1309)&gt;0,N(J1309)&gt;0,N(J1309)-N(A1309)&gt;N('Settings'!$B$4)),"ENTERED LATE; ","")&amp;IF(AND(N(A1309)&gt;0,K1309="",TODAY()-N(A1309)&gt;=N('Settings'!$B$5)),"NOT APPROVED; ",""))-2)))</f>
        <v/>
      </c>
    </row>
    <row r="1310">
      <c r="A1310" s="6" t="n"/>
      <c r="D1310" s="7" t="n"/>
      <c r="E1310" s="7" t="n"/>
      <c r="J1310" s="6" t="n"/>
      <c r="L1310" s="8" t="n"/>
      <c r="M1310" s="9">
        <f>IF(NOT(OR(A1310&lt;&gt;"",B1310&lt;&gt;"",C1310&lt;&gt;"")),"",IF(N(G1310)&gt;0,N(G1310),IF(AND(AND(D1310&lt;&gt;"",E1310&lt;&gt;""),N(E1310)&gt;N(D1310)),ROUND((N(E1310)-N(D1310))*24-N(F1310)/60,2),"")))</f>
        <v/>
      </c>
      <c r="N1310" s="6">
        <f>IF(N(A1310)=0,"",A1310-WEEKDAY(A1310,3))</f>
        <v/>
      </c>
      <c r="O1310" s="8">
        <f>IF(NOT(OR(A1310&lt;&gt;"",B1310&lt;&gt;"",C1310&lt;&gt;"")),"",IF(IF(N(A1310)=0,"NO DATE; ",IF(A1310&gt;TODAY(),"FUTURE DATE; ",""))&amp;IF(B1310="","NO WORKER; ",IF(COUNTIF('Workers'!$A$2:$A$61,B1310)=0,"WORKER NOT ON WORKERS SHEET; ",""))&amp;IF(C1310="","NO JOB; ",IF(COUNTIF('Jobs'!$A$2:$A$61,C1310)=0,"JOB NOT ON JOBS SHEET; ",""))&amp;IF(AND(N(G1310)=0,AND(D1310&lt;&gt;"",E1310&lt;&gt;""),N(E1310)&lt;=N(D1310)),"END BEFORE START; ",IF(N(M1310)&lt;=0,"NO HOURS; ",""))&amp;IF(AND(N(A1310)&gt;0,B1310&lt;&gt;"",COUNTIFS('Time Entries'!$A$2:$A$1500,A1310,'Time Entries'!$B$2:$B$1500,B1310,'Time Entries'!$C$2:$C$1500,C1310,'Time Entries'!$M$2:$M$1500,M1310)&gt;1),"POSSIBLE DUPLICATE; ","")&amp;IF(AND(N(A1310)&gt;0,B1310&lt;&gt;"",N('Settings'!$B$2)&gt;0,SUMIFS('Time Entries'!$M$2:$M$1500,'Time Entries'!$A$2:$A$1500,A1310,'Time Entries'!$B$2:$B$1500,B1310)&gt;N('Settings'!$B$2)),"LONG DAY; ","")&amp;IF(AND(N(A1310)&gt;0,N(J1310)&gt;0,N(J1310)-N(A1310)&gt;N('Settings'!$B$4)),"ENTERED LATE; ","")&amp;IF(AND(N(A1310)&gt;0,K1310="",TODAY()-N(A1310)&gt;=N('Settings'!$B$5)),"NOT APPROVED; ","")="","",LEFT(IF(N(A1310)=0,"NO DATE; ",IF(A1310&gt;TODAY(),"FUTURE DATE; ",""))&amp;IF(B1310="","NO WORKER; ",IF(COUNTIF('Workers'!$A$2:$A$61,B1310)=0,"WORKER NOT ON WORKERS SHEET; ",""))&amp;IF(C1310="","NO JOB; ",IF(COUNTIF('Jobs'!$A$2:$A$61,C1310)=0,"JOB NOT ON JOBS SHEET; ",""))&amp;IF(AND(N(G1310)=0,AND(D1310&lt;&gt;"",E1310&lt;&gt;""),N(E1310)&lt;=N(D1310)),"END BEFORE START; ",IF(N(M1310)&lt;=0,"NO HOURS; ",""))&amp;IF(AND(N(A1310)&gt;0,B1310&lt;&gt;"",COUNTIFS('Time Entries'!$A$2:$A$1500,A1310,'Time Entries'!$B$2:$B$1500,B1310,'Time Entries'!$C$2:$C$1500,C1310,'Time Entries'!$M$2:$M$1500,M1310)&gt;1),"POSSIBLE DUPLICATE; ","")&amp;IF(AND(N(A1310)&gt;0,B1310&lt;&gt;"",N('Settings'!$B$2)&gt;0,SUMIFS('Time Entries'!$M$2:$M$1500,'Time Entries'!$A$2:$A$1500,A1310,'Time Entries'!$B$2:$B$1500,B1310)&gt;N('Settings'!$B$2)),"LONG DAY; ","")&amp;IF(AND(N(A1310)&gt;0,N(J1310)&gt;0,N(J1310)-N(A1310)&gt;N('Settings'!$B$4)),"ENTERED LATE; ","")&amp;IF(AND(N(A1310)&gt;0,K1310="",TODAY()-N(A1310)&gt;=N('Settings'!$B$5)),"NOT APPROVED; ",""),LEN(IF(N(A1310)=0,"NO DATE; ",IF(A1310&gt;TODAY(),"FUTURE DATE; ",""))&amp;IF(B1310="","NO WORKER; ",IF(COUNTIF('Workers'!$A$2:$A$61,B1310)=0,"WORKER NOT ON WORKERS SHEET; ",""))&amp;IF(C1310="","NO JOB; ",IF(COUNTIF('Jobs'!$A$2:$A$61,C1310)=0,"JOB NOT ON JOBS SHEET; ",""))&amp;IF(AND(N(G1310)=0,AND(D1310&lt;&gt;"",E1310&lt;&gt;""),N(E1310)&lt;=N(D1310)),"END BEFORE START; ",IF(N(M1310)&lt;=0,"NO HOURS; ",""))&amp;IF(AND(N(A1310)&gt;0,B1310&lt;&gt;"",COUNTIFS('Time Entries'!$A$2:$A$1500,A1310,'Time Entries'!$B$2:$B$1500,B1310,'Time Entries'!$C$2:$C$1500,C1310,'Time Entries'!$M$2:$M$1500,M1310)&gt;1),"POSSIBLE DUPLICATE; ","")&amp;IF(AND(N(A1310)&gt;0,B1310&lt;&gt;"",N('Settings'!$B$2)&gt;0,SUMIFS('Time Entries'!$M$2:$M$1500,'Time Entries'!$A$2:$A$1500,A1310,'Time Entries'!$B$2:$B$1500,B1310)&gt;N('Settings'!$B$2)),"LONG DAY; ","")&amp;IF(AND(N(A1310)&gt;0,N(J1310)&gt;0,N(J1310)-N(A1310)&gt;N('Settings'!$B$4)),"ENTERED LATE; ","")&amp;IF(AND(N(A1310)&gt;0,K1310="",TODAY()-N(A1310)&gt;=N('Settings'!$B$5)),"NOT APPROVED; ",""))-2)))</f>
        <v/>
      </c>
    </row>
    <row r="1311">
      <c r="A1311" s="6" t="n"/>
      <c r="D1311" s="7" t="n"/>
      <c r="E1311" s="7" t="n"/>
      <c r="J1311" s="6" t="n"/>
      <c r="L1311" s="8" t="n"/>
      <c r="M1311" s="9">
        <f>IF(NOT(OR(A1311&lt;&gt;"",B1311&lt;&gt;"",C1311&lt;&gt;"")),"",IF(N(G1311)&gt;0,N(G1311),IF(AND(AND(D1311&lt;&gt;"",E1311&lt;&gt;""),N(E1311)&gt;N(D1311)),ROUND((N(E1311)-N(D1311))*24-N(F1311)/60,2),"")))</f>
        <v/>
      </c>
      <c r="N1311" s="6">
        <f>IF(N(A1311)=0,"",A1311-WEEKDAY(A1311,3))</f>
        <v/>
      </c>
      <c r="O1311" s="8">
        <f>IF(NOT(OR(A1311&lt;&gt;"",B1311&lt;&gt;"",C1311&lt;&gt;"")),"",IF(IF(N(A1311)=0,"NO DATE; ",IF(A1311&gt;TODAY(),"FUTURE DATE; ",""))&amp;IF(B1311="","NO WORKER; ",IF(COUNTIF('Workers'!$A$2:$A$61,B1311)=0,"WORKER NOT ON WORKERS SHEET; ",""))&amp;IF(C1311="","NO JOB; ",IF(COUNTIF('Jobs'!$A$2:$A$61,C1311)=0,"JOB NOT ON JOBS SHEET; ",""))&amp;IF(AND(N(G1311)=0,AND(D1311&lt;&gt;"",E1311&lt;&gt;""),N(E1311)&lt;=N(D1311)),"END BEFORE START; ",IF(N(M1311)&lt;=0,"NO HOURS; ",""))&amp;IF(AND(N(A1311)&gt;0,B1311&lt;&gt;"",COUNTIFS('Time Entries'!$A$2:$A$1500,A1311,'Time Entries'!$B$2:$B$1500,B1311,'Time Entries'!$C$2:$C$1500,C1311,'Time Entries'!$M$2:$M$1500,M1311)&gt;1),"POSSIBLE DUPLICATE; ","")&amp;IF(AND(N(A1311)&gt;0,B1311&lt;&gt;"",N('Settings'!$B$2)&gt;0,SUMIFS('Time Entries'!$M$2:$M$1500,'Time Entries'!$A$2:$A$1500,A1311,'Time Entries'!$B$2:$B$1500,B1311)&gt;N('Settings'!$B$2)),"LONG DAY; ","")&amp;IF(AND(N(A1311)&gt;0,N(J1311)&gt;0,N(J1311)-N(A1311)&gt;N('Settings'!$B$4)),"ENTERED LATE; ","")&amp;IF(AND(N(A1311)&gt;0,K1311="",TODAY()-N(A1311)&gt;=N('Settings'!$B$5)),"NOT APPROVED; ","")="","",LEFT(IF(N(A1311)=0,"NO DATE; ",IF(A1311&gt;TODAY(),"FUTURE DATE; ",""))&amp;IF(B1311="","NO WORKER; ",IF(COUNTIF('Workers'!$A$2:$A$61,B1311)=0,"WORKER NOT ON WORKERS SHEET; ",""))&amp;IF(C1311="","NO JOB; ",IF(COUNTIF('Jobs'!$A$2:$A$61,C1311)=0,"JOB NOT ON JOBS SHEET; ",""))&amp;IF(AND(N(G1311)=0,AND(D1311&lt;&gt;"",E1311&lt;&gt;""),N(E1311)&lt;=N(D1311)),"END BEFORE START; ",IF(N(M1311)&lt;=0,"NO HOURS; ",""))&amp;IF(AND(N(A1311)&gt;0,B1311&lt;&gt;"",COUNTIFS('Time Entries'!$A$2:$A$1500,A1311,'Time Entries'!$B$2:$B$1500,B1311,'Time Entries'!$C$2:$C$1500,C1311,'Time Entries'!$M$2:$M$1500,M1311)&gt;1),"POSSIBLE DUPLICATE; ","")&amp;IF(AND(N(A1311)&gt;0,B1311&lt;&gt;"",N('Settings'!$B$2)&gt;0,SUMIFS('Time Entries'!$M$2:$M$1500,'Time Entries'!$A$2:$A$1500,A1311,'Time Entries'!$B$2:$B$1500,B1311)&gt;N('Settings'!$B$2)),"LONG DAY; ","")&amp;IF(AND(N(A1311)&gt;0,N(J1311)&gt;0,N(J1311)-N(A1311)&gt;N('Settings'!$B$4)),"ENTERED LATE; ","")&amp;IF(AND(N(A1311)&gt;0,K1311="",TODAY()-N(A1311)&gt;=N('Settings'!$B$5)),"NOT APPROVED; ",""),LEN(IF(N(A1311)=0,"NO DATE; ",IF(A1311&gt;TODAY(),"FUTURE DATE; ",""))&amp;IF(B1311="","NO WORKER; ",IF(COUNTIF('Workers'!$A$2:$A$61,B1311)=0,"WORKER NOT ON WORKERS SHEET; ",""))&amp;IF(C1311="","NO JOB; ",IF(COUNTIF('Jobs'!$A$2:$A$61,C1311)=0,"JOB NOT ON JOBS SHEET; ",""))&amp;IF(AND(N(G1311)=0,AND(D1311&lt;&gt;"",E1311&lt;&gt;""),N(E1311)&lt;=N(D1311)),"END BEFORE START; ",IF(N(M1311)&lt;=0,"NO HOURS; ",""))&amp;IF(AND(N(A1311)&gt;0,B1311&lt;&gt;"",COUNTIFS('Time Entries'!$A$2:$A$1500,A1311,'Time Entries'!$B$2:$B$1500,B1311,'Time Entries'!$C$2:$C$1500,C1311,'Time Entries'!$M$2:$M$1500,M1311)&gt;1),"POSSIBLE DUPLICATE; ","")&amp;IF(AND(N(A1311)&gt;0,B1311&lt;&gt;"",N('Settings'!$B$2)&gt;0,SUMIFS('Time Entries'!$M$2:$M$1500,'Time Entries'!$A$2:$A$1500,A1311,'Time Entries'!$B$2:$B$1500,B1311)&gt;N('Settings'!$B$2)),"LONG DAY; ","")&amp;IF(AND(N(A1311)&gt;0,N(J1311)&gt;0,N(J1311)-N(A1311)&gt;N('Settings'!$B$4)),"ENTERED LATE; ","")&amp;IF(AND(N(A1311)&gt;0,K1311="",TODAY()-N(A1311)&gt;=N('Settings'!$B$5)),"NOT APPROVED; ",""))-2)))</f>
        <v/>
      </c>
    </row>
    <row r="1312">
      <c r="A1312" s="6" t="n"/>
      <c r="D1312" s="7" t="n"/>
      <c r="E1312" s="7" t="n"/>
      <c r="J1312" s="6" t="n"/>
      <c r="L1312" s="8" t="n"/>
      <c r="M1312" s="9">
        <f>IF(NOT(OR(A1312&lt;&gt;"",B1312&lt;&gt;"",C1312&lt;&gt;"")),"",IF(N(G1312)&gt;0,N(G1312),IF(AND(AND(D1312&lt;&gt;"",E1312&lt;&gt;""),N(E1312)&gt;N(D1312)),ROUND((N(E1312)-N(D1312))*24-N(F1312)/60,2),"")))</f>
        <v/>
      </c>
      <c r="N1312" s="6">
        <f>IF(N(A1312)=0,"",A1312-WEEKDAY(A1312,3))</f>
        <v/>
      </c>
      <c r="O1312" s="8">
        <f>IF(NOT(OR(A1312&lt;&gt;"",B1312&lt;&gt;"",C1312&lt;&gt;"")),"",IF(IF(N(A1312)=0,"NO DATE; ",IF(A1312&gt;TODAY(),"FUTURE DATE; ",""))&amp;IF(B1312="","NO WORKER; ",IF(COUNTIF('Workers'!$A$2:$A$61,B1312)=0,"WORKER NOT ON WORKERS SHEET; ",""))&amp;IF(C1312="","NO JOB; ",IF(COUNTIF('Jobs'!$A$2:$A$61,C1312)=0,"JOB NOT ON JOBS SHEET; ",""))&amp;IF(AND(N(G1312)=0,AND(D1312&lt;&gt;"",E1312&lt;&gt;""),N(E1312)&lt;=N(D1312)),"END BEFORE START; ",IF(N(M1312)&lt;=0,"NO HOURS; ",""))&amp;IF(AND(N(A1312)&gt;0,B1312&lt;&gt;"",COUNTIFS('Time Entries'!$A$2:$A$1500,A1312,'Time Entries'!$B$2:$B$1500,B1312,'Time Entries'!$C$2:$C$1500,C1312,'Time Entries'!$M$2:$M$1500,M1312)&gt;1),"POSSIBLE DUPLICATE; ","")&amp;IF(AND(N(A1312)&gt;0,B1312&lt;&gt;"",N('Settings'!$B$2)&gt;0,SUMIFS('Time Entries'!$M$2:$M$1500,'Time Entries'!$A$2:$A$1500,A1312,'Time Entries'!$B$2:$B$1500,B1312)&gt;N('Settings'!$B$2)),"LONG DAY; ","")&amp;IF(AND(N(A1312)&gt;0,N(J1312)&gt;0,N(J1312)-N(A1312)&gt;N('Settings'!$B$4)),"ENTERED LATE; ","")&amp;IF(AND(N(A1312)&gt;0,K1312="",TODAY()-N(A1312)&gt;=N('Settings'!$B$5)),"NOT APPROVED; ","")="","",LEFT(IF(N(A1312)=0,"NO DATE; ",IF(A1312&gt;TODAY(),"FUTURE DATE; ",""))&amp;IF(B1312="","NO WORKER; ",IF(COUNTIF('Workers'!$A$2:$A$61,B1312)=0,"WORKER NOT ON WORKERS SHEET; ",""))&amp;IF(C1312="","NO JOB; ",IF(COUNTIF('Jobs'!$A$2:$A$61,C1312)=0,"JOB NOT ON JOBS SHEET; ",""))&amp;IF(AND(N(G1312)=0,AND(D1312&lt;&gt;"",E1312&lt;&gt;""),N(E1312)&lt;=N(D1312)),"END BEFORE START; ",IF(N(M1312)&lt;=0,"NO HOURS; ",""))&amp;IF(AND(N(A1312)&gt;0,B1312&lt;&gt;"",COUNTIFS('Time Entries'!$A$2:$A$1500,A1312,'Time Entries'!$B$2:$B$1500,B1312,'Time Entries'!$C$2:$C$1500,C1312,'Time Entries'!$M$2:$M$1500,M1312)&gt;1),"POSSIBLE DUPLICATE; ","")&amp;IF(AND(N(A1312)&gt;0,B1312&lt;&gt;"",N('Settings'!$B$2)&gt;0,SUMIFS('Time Entries'!$M$2:$M$1500,'Time Entries'!$A$2:$A$1500,A1312,'Time Entries'!$B$2:$B$1500,B1312)&gt;N('Settings'!$B$2)),"LONG DAY; ","")&amp;IF(AND(N(A1312)&gt;0,N(J1312)&gt;0,N(J1312)-N(A1312)&gt;N('Settings'!$B$4)),"ENTERED LATE; ","")&amp;IF(AND(N(A1312)&gt;0,K1312="",TODAY()-N(A1312)&gt;=N('Settings'!$B$5)),"NOT APPROVED; ",""),LEN(IF(N(A1312)=0,"NO DATE; ",IF(A1312&gt;TODAY(),"FUTURE DATE; ",""))&amp;IF(B1312="","NO WORKER; ",IF(COUNTIF('Workers'!$A$2:$A$61,B1312)=0,"WORKER NOT ON WORKERS SHEET; ",""))&amp;IF(C1312="","NO JOB; ",IF(COUNTIF('Jobs'!$A$2:$A$61,C1312)=0,"JOB NOT ON JOBS SHEET; ",""))&amp;IF(AND(N(G1312)=0,AND(D1312&lt;&gt;"",E1312&lt;&gt;""),N(E1312)&lt;=N(D1312)),"END BEFORE START; ",IF(N(M1312)&lt;=0,"NO HOURS; ",""))&amp;IF(AND(N(A1312)&gt;0,B1312&lt;&gt;"",COUNTIFS('Time Entries'!$A$2:$A$1500,A1312,'Time Entries'!$B$2:$B$1500,B1312,'Time Entries'!$C$2:$C$1500,C1312,'Time Entries'!$M$2:$M$1500,M1312)&gt;1),"POSSIBLE DUPLICATE; ","")&amp;IF(AND(N(A1312)&gt;0,B1312&lt;&gt;"",N('Settings'!$B$2)&gt;0,SUMIFS('Time Entries'!$M$2:$M$1500,'Time Entries'!$A$2:$A$1500,A1312,'Time Entries'!$B$2:$B$1500,B1312)&gt;N('Settings'!$B$2)),"LONG DAY; ","")&amp;IF(AND(N(A1312)&gt;0,N(J1312)&gt;0,N(J1312)-N(A1312)&gt;N('Settings'!$B$4)),"ENTERED LATE; ","")&amp;IF(AND(N(A1312)&gt;0,K1312="",TODAY()-N(A1312)&gt;=N('Settings'!$B$5)),"NOT APPROVED; ",""))-2)))</f>
        <v/>
      </c>
    </row>
    <row r="1313">
      <c r="A1313" s="6" t="n"/>
      <c r="D1313" s="7" t="n"/>
      <c r="E1313" s="7" t="n"/>
      <c r="J1313" s="6" t="n"/>
      <c r="L1313" s="8" t="n"/>
      <c r="M1313" s="9">
        <f>IF(NOT(OR(A1313&lt;&gt;"",B1313&lt;&gt;"",C1313&lt;&gt;"")),"",IF(N(G1313)&gt;0,N(G1313),IF(AND(AND(D1313&lt;&gt;"",E1313&lt;&gt;""),N(E1313)&gt;N(D1313)),ROUND((N(E1313)-N(D1313))*24-N(F1313)/60,2),"")))</f>
        <v/>
      </c>
      <c r="N1313" s="6">
        <f>IF(N(A1313)=0,"",A1313-WEEKDAY(A1313,3))</f>
        <v/>
      </c>
      <c r="O1313" s="8">
        <f>IF(NOT(OR(A1313&lt;&gt;"",B1313&lt;&gt;"",C1313&lt;&gt;"")),"",IF(IF(N(A1313)=0,"NO DATE; ",IF(A1313&gt;TODAY(),"FUTURE DATE; ",""))&amp;IF(B1313="","NO WORKER; ",IF(COUNTIF('Workers'!$A$2:$A$61,B1313)=0,"WORKER NOT ON WORKERS SHEET; ",""))&amp;IF(C1313="","NO JOB; ",IF(COUNTIF('Jobs'!$A$2:$A$61,C1313)=0,"JOB NOT ON JOBS SHEET; ",""))&amp;IF(AND(N(G1313)=0,AND(D1313&lt;&gt;"",E1313&lt;&gt;""),N(E1313)&lt;=N(D1313)),"END BEFORE START; ",IF(N(M1313)&lt;=0,"NO HOURS; ",""))&amp;IF(AND(N(A1313)&gt;0,B1313&lt;&gt;"",COUNTIFS('Time Entries'!$A$2:$A$1500,A1313,'Time Entries'!$B$2:$B$1500,B1313,'Time Entries'!$C$2:$C$1500,C1313,'Time Entries'!$M$2:$M$1500,M1313)&gt;1),"POSSIBLE DUPLICATE; ","")&amp;IF(AND(N(A1313)&gt;0,B1313&lt;&gt;"",N('Settings'!$B$2)&gt;0,SUMIFS('Time Entries'!$M$2:$M$1500,'Time Entries'!$A$2:$A$1500,A1313,'Time Entries'!$B$2:$B$1500,B1313)&gt;N('Settings'!$B$2)),"LONG DAY; ","")&amp;IF(AND(N(A1313)&gt;0,N(J1313)&gt;0,N(J1313)-N(A1313)&gt;N('Settings'!$B$4)),"ENTERED LATE; ","")&amp;IF(AND(N(A1313)&gt;0,K1313="",TODAY()-N(A1313)&gt;=N('Settings'!$B$5)),"NOT APPROVED; ","")="","",LEFT(IF(N(A1313)=0,"NO DATE; ",IF(A1313&gt;TODAY(),"FUTURE DATE; ",""))&amp;IF(B1313="","NO WORKER; ",IF(COUNTIF('Workers'!$A$2:$A$61,B1313)=0,"WORKER NOT ON WORKERS SHEET; ",""))&amp;IF(C1313="","NO JOB; ",IF(COUNTIF('Jobs'!$A$2:$A$61,C1313)=0,"JOB NOT ON JOBS SHEET; ",""))&amp;IF(AND(N(G1313)=0,AND(D1313&lt;&gt;"",E1313&lt;&gt;""),N(E1313)&lt;=N(D1313)),"END BEFORE START; ",IF(N(M1313)&lt;=0,"NO HOURS; ",""))&amp;IF(AND(N(A1313)&gt;0,B1313&lt;&gt;"",COUNTIFS('Time Entries'!$A$2:$A$1500,A1313,'Time Entries'!$B$2:$B$1500,B1313,'Time Entries'!$C$2:$C$1500,C1313,'Time Entries'!$M$2:$M$1500,M1313)&gt;1),"POSSIBLE DUPLICATE; ","")&amp;IF(AND(N(A1313)&gt;0,B1313&lt;&gt;"",N('Settings'!$B$2)&gt;0,SUMIFS('Time Entries'!$M$2:$M$1500,'Time Entries'!$A$2:$A$1500,A1313,'Time Entries'!$B$2:$B$1500,B1313)&gt;N('Settings'!$B$2)),"LONG DAY; ","")&amp;IF(AND(N(A1313)&gt;0,N(J1313)&gt;0,N(J1313)-N(A1313)&gt;N('Settings'!$B$4)),"ENTERED LATE; ","")&amp;IF(AND(N(A1313)&gt;0,K1313="",TODAY()-N(A1313)&gt;=N('Settings'!$B$5)),"NOT APPROVED; ",""),LEN(IF(N(A1313)=0,"NO DATE; ",IF(A1313&gt;TODAY(),"FUTURE DATE; ",""))&amp;IF(B1313="","NO WORKER; ",IF(COUNTIF('Workers'!$A$2:$A$61,B1313)=0,"WORKER NOT ON WORKERS SHEET; ",""))&amp;IF(C1313="","NO JOB; ",IF(COUNTIF('Jobs'!$A$2:$A$61,C1313)=0,"JOB NOT ON JOBS SHEET; ",""))&amp;IF(AND(N(G1313)=0,AND(D1313&lt;&gt;"",E1313&lt;&gt;""),N(E1313)&lt;=N(D1313)),"END BEFORE START; ",IF(N(M1313)&lt;=0,"NO HOURS; ",""))&amp;IF(AND(N(A1313)&gt;0,B1313&lt;&gt;"",COUNTIFS('Time Entries'!$A$2:$A$1500,A1313,'Time Entries'!$B$2:$B$1500,B1313,'Time Entries'!$C$2:$C$1500,C1313,'Time Entries'!$M$2:$M$1500,M1313)&gt;1),"POSSIBLE DUPLICATE; ","")&amp;IF(AND(N(A1313)&gt;0,B1313&lt;&gt;"",N('Settings'!$B$2)&gt;0,SUMIFS('Time Entries'!$M$2:$M$1500,'Time Entries'!$A$2:$A$1500,A1313,'Time Entries'!$B$2:$B$1500,B1313)&gt;N('Settings'!$B$2)),"LONG DAY; ","")&amp;IF(AND(N(A1313)&gt;0,N(J1313)&gt;0,N(J1313)-N(A1313)&gt;N('Settings'!$B$4)),"ENTERED LATE; ","")&amp;IF(AND(N(A1313)&gt;0,K1313="",TODAY()-N(A1313)&gt;=N('Settings'!$B$5)),"NOT APPROVED; ",""))-2)))</f>
        <v/>
      </c>
    </row>
    <row r="1314">
      <c r="A1314" s="6" t="n"/>
      <c r="D1314" s="7" t="n"/>
      <c r="E1314" s="7" t="n"/>
      <c r="J1314" s="6" t="n"/>
      <c r="L1314" s="8" t="n"/>
      <c r="M1314" s="9">
        <f>IF(NOT(OR(A1314&lt;&gt;"",B1314&lt;&gt;"",C1314&lt;&gt;"")),"",IF(N(G1314)&gt;0,N(G1314),IF(AND(AND(D1314&lt;&gt;"",E1314&lt;&gt;""),N(E1314)&gt;N(D1314)),ROUND((N(E1314)-N(D1314))*24-N(F1314)/60,2),"")))</f>
        <v/>
      </c>
      <c r="N1314" s="6">
        <f>IF(N(A1314)=0,"",A1314-WEEKDAY(A1314,3))</f>
        <v/>
      </c>
      <c r="O1314" s="8">
        <f>IF(NOT(OR(A1314&lt;&gt;"",B1314&lt;&gt;"",C1314&lt;&gt;"")),"",IF(IF(N(A1314)=0,"NO DATE; ",IF(A1314&gt;TODAY(),"FUTURE DATE; ",""))&amp;IF(B1314="","NO WORKER; ",IF(COUNTIF('Workers'!$A$2:$A$61,B1314)=0,"WORKER NOT ON WORKERS SHEET; ",""))&amp;IF(C1314="","NO JOB; ",IF(COUNTIF('Jobs'!$A$2:$A$61,C1314)=0,"JOB NOT ON JOBS SHEET; ",""))&amp;IF(AND(N(G1314)=0,AND(D1314&lt;&gt;"",E1314&lt;&gt;""),N(E1314)&lt;=N(D1314)),"END BEFORE START; ",IF(N(M1314)&lt;=0,"NO HOURS; ",""))&amp;IF(AND(N(A1314)&gt;0,B1314&lt;&gt;"",COUNTIFS('Time Entries'!$A$2:$A$1500,A1314,'Time Entries'!$B$2:$B$1500,B1314,'Time Entries'!$C$2:$C$1500,C1314,'Time Entries'!$M$2:$M$1500,M1314)&gt;1),"POSSIBLE DUPLICATE; ","")&amp;IF(AND(N(A1314)&gt;0,B1314&lt;&gt;"",N('Settings'!$B$2)&gt;0,SUMIFS('Time Entries'!$M$2:$M$1500,'Time Entries'!$A$2:$A$1500,A1314,'Time Entries'!$B$2:$B$1500,B1314)&gt;N('Settings'!$B$2)),"LONG DAY; ","")&amp;IF(AND(N(A1314)&gt;0,N(J1314)&gt;0,N(J1314)-N(A1314)&gt;N('Settings'!$B$4)),"ENTERED LATE; ","")&amp;IF(AND(N(A1314)&gt;0,K1314="",TODAY()-N(A1314)&gt;=N('Settings'!$B$5)),"NOT APPROVED; ","")="","",LEFT(IF(N(A1314)=0,"NO DATE; ",IF(A1314&gt;TODAY(),"FUTURE DATE; ",""))&amp;IF(B1314="","NO WORKER; ",IF(COUNTIF('Workers'!$A$2:$A$61,B1314)=0,"WORKER NOT ON WORKERS SHEET; ",""))&amp;IF(C1314="","NO JOB; ",IF(COUNTIF('Jobs'!$A$2:$A$61,C1314)=0,"JOB NOT ON JOBS SHEET; ",""))&amp;IF(AND(N(G1314)=0,AND(D1314&lt;&gt;"",E1314&lt;&gt;""),N(E1314)&lt;=N(D1314)),"END BEFORE START; ",IF(N(M1314)&lt;=0,"NO HOURS; ",""))&amp;IF(AND(N(A1314)&gt;0,B1314&lt;&gt;"",COUNTIFS('Time Entries'!$A$2:$A$1500,A1314,'Time Entries'!$B$2:$B$1500,B1314,'Time Entries'!$C$2:$C$1500,C1314,'Time Entries'!$M$2:$M$1500,M1314)&gt;1),"POSSIBLE DUPLICATE; ","")&amp;IF(AND(N(A1314)&gt;0,B1314&lt;&gt;"",N('Settings'!$B$2)&gt;0,SUMIFS('Time Entries'!$M$2:$M$1500,'Time Entries'!$A$2:$A$1500,A1314,'Time Entries'!$B$2:$B$1500,B1314)&gt;N('Settings'!$B$2)),"LONG DAY; ","")&amp;IF(AND(N(A1314)&gt;0,N(J1314)&gt;0,N(J1314)-N(A1314)&gt;N('Settings'!$B$4)),"ENTERED LATE; ","")&amp;IF(AND(N(A1314)&gt;0,K1314="",TODAY()-N(A1314)&gt;=N('Settings'!$B$5)),"NOT APPROVED; ",""),LEN(IF(N(A1314)=0,"NO DATE; ",IF(A1314&gt;TODAY(),"FUTURE DATE; ",""))&amp;IF(B1314="","NO WORKER; ",IF(COUNTIF('Workers'!$A$2:$A$61,B1314)=0,"WORKER NOT ON WORKERS SHEET; ",""))&amp;IF(C1314="","NO JOB; ",IF(COUNTIF('Jobs'!$A$2:$A$61,C1314)=0,"JOB NOT ON JOBS SHEET; ",""))&amp;IF(AND(N(G1314)=0,AND(D1314&lt;&gt;"",E1314&lt;&gt;""),N(E1314)&lt;=N(D1314)),"END BEFORE START; ",IF(N(M1314)&lt;=0,"NO HOURS; ",""))&amp;IF(AND(N(A1314)&gt;0,B1314&lt;&gt;"",COUNTIFS('Time Entries'!$A$2:$A$1500,A1314,'Time Entries'!$B$2:$B$1500,B1314,'Time Entries'!$C$2:$C$1500,C1314,'Time Entries'!$M$2:$M$1500,M1314)&gt;1),"POSSIBLE DUPLICATE; ","")&amp;IF(AND(N(A1314)&gt;0,B1314&lt;&gt;"",N('Settings'!$B$2)&gt;0,SUMIFS('Time Entries'!$M$2:$M$1500,'Time Entries'!$A$2:$A$1500,A1314,'Time Entries'!$B$2:$B$1500,B1314)&gt;N('Settings'!$B$2)),"LONG DAY; ","")&amp;IF(AND(N(A1314)&gt;0,N(J1314)&gt;0,N(J1314)-N(A1314)&gt;N('Settings'!$B$4)),"ENTERED LATE; ","")&amp;IF(AND(N(A1314)&gt;0,K1314="",TODAY()-N(A1314)&gt;=N('Settings'!$B$5)),"NOT APPROVED; ",""))-2)))</f>
        <v/>
      </c>
    </row>
    <row r="1315">
      <c r="A1315" s="6" t="n"/>
      <c r="D1315" s="7" t="n"/>
      <c r="E1315" s="7" t="n"/>
      <c r="J1315" s="6" t="n"/>
      <c r="L1315" s="8" t="n"/>
      <c r="M1315" s="9">
        <f>IF(NOT(OR(A1315&lt;&gt;"",B1315&lt;&gt;"",C1315&lt;&gt;"")),"",IF(N(G1315)&gt;0,N(G1315),IF(AND(AND(D1315&lt;&gt;"",E1315&lt;&gt;""),N(E1315)&gt;N(D1315)),ROUND((N(E1315)-N(D1315))*24-N(F1315)/60,2),"")))</f>
        <v/>
      </c>
      <c r="N1315" s="6">
        <f>IF(N(A1315)=0,"",A1315-WEEKDAY(A1315,3))</f>
        <v/>
      </c>
      <c r="O1315" s="8">
        <f>IF(NOT(OR(A1315&lt;&gt;"",B1315&lt;&gt;"",C1315&lt;&gt;"")),"",IF(IF(N(A1315)=0,"NO DATE; ",IF(A1315&gt;TODAY(),"FUTURE DATE; ",""))&amp;IF(B1315="","NO WORKER; ",IF(COUNTIF('Workers'!$A$2:$A$61,B1315)=0,"WORKER NOT ON WORKERS SHEET; ",""))&amp;IF(C1315="","NO JOB; ",IF(COUNTIF('Jobs'!$A$2:$A$61,C1315)=0,"JOB NOT ON JOBS SHEET; ",""))&amp;IF(AND(N(G1315)=0,AND(D1315&lt;&gt;"",E1315&lt;&gt;""),N(E1315)&lt;=N(D1315)),"END BEFORE START; ",IF(N(M1315)&lt;=0,"NO HOURS; ",""))&amp;IF(AND(N(A1315)&gt;0,B1315&lt;&gt;"",COUNTIFS('Time Entries'!$A$2:$A$1500,A1315,'Time Entries'!$B$2:$B$1500,B1315,'Time Entries'!$C$2:$C$1500,C1315,'Time Entries'!$M$2:$M$1500,M1315)&gt;1),"POSSIBLE DUPLICATE; ","")&amp;IF(AND(N(A1315)&gt;0,B1315&lt;&gt;"",N('Settings'!$B$2)&gt;0,SUMIFS('Time Entries'!$M$2:$M$1500,'Time Entries'!$A$2:$A$1500,A1315,'Time Entries'!$B$2:$B$1500,B1315)&gt;N('Settings'!$B$2)),"LONG DAY; ","")&amp;IF(AND(N(A1315)&gt;0,N(J1315)&gt;0,N(J1315)-N(A1315)&gt;N('Settings'!$B$4)),"ENTERED LATE; ","")&amp;IF(AND(N(A1315)&gt;0,K1315="",TODAY()-N(A1315)&gt;=N('Settings'!$B$5)),"NOT APPROVED; ","")="","",LEFT(IF(N(A1315)=0,"NO DATE; ",IF(A1315&gt;TODAY(),"FUTURE DATE; ",""))&amp;IF(B1315="","NO WORKER; ",IF(COUNTIF('Workers'!$A$2:$A$61,B1315)=0,"WORKER NOT ON WORKERS SHEET; ",""))&amp;IF(C1315="","NO JOB; ",IF(COUNTIF('Jobs'!$A$2:$A$61,C1315)=0,"JOB NOT ON JOBS SHEET; ",""))&amp;IF(AND(N(G1315)=0,AND(D1315&lt;&gt;"",E1315&lt;&gt;""),N(E1315)&lt;=N(D1315)),"END BEFORE START; ",IF(N(M1315)&lt;=0,"NO HOURS; ",""))&amp;IF(AND(N(A1315)&gt;0,B1315&lt;&gt;"",COUNTIFS('Time Entries'!$A$2:$A$1500,A1315,'Time Entries'!$B$2:$B$1500,B1315,'Time Entries'!$C$2:$C$1500,C1315,'Time Entries'!$M$2:$M$1500,M1315)&gt;1),"POSSIBLE DUPLICATE; ","")&amp;IF(AND(N(A1315)&gt;0,B1315&lt;&gt;"",N('Settings'!$B$2)&gt;0,SUMIFS('Time Entries'!$M$2:$M$1500,'Time Entries'!$A$2:$A$1500,A1315,'Time Entries'!$B$2:$B$1500,B1315)&gt;N('Settings'!$B$2)),"LONG DAY; ","")&amp;IF(AND(N(A1315)&gt;0,N(J1315)&gt;0,N(J1315)-N(A1315)&gt;N('Settings'!$B$4)),"ENTERED LATE; ","")&amp;IF(AND(N(A1315)&gt;0,K1315="",TODAY()-N(A1315)&gt;=N('Settings'!$B$5)),"NOT APPROVED; ",""),LEN(IF(N(A1315)=0,"NO DATE; ",IF(A1315&gt;TODAY(),"FUTURE DATE; ",""))&amp;IF(B1315="","NO WORKER; ",IF(COUNTIF('Workers'!$A$2:$A$61,B1315)=0,"WORKER NOT ON WORKERS SHEET; ",""))&amp;IF(C1315="","NO JOB; ",IF(COUNTIF('Jobs'!$A$2:$A$61,C1315)=0,"JOB NOT ON JOBS SHEET; ",""))&amp;IF(AND(N(G1315)=0,AND(D1315&lt;&gt;"",E1315&lt;&gt;""),N(E1315)&lt;=N(D1315)),"END BEFORE START; ",IF(N(M1315)&lt;=0,"NO HOURS; ",""))&amp;IF(AND(N(A1315)&gt;0,B1315&lt;&gt;"",COUNTIFS('Time Entries'!$A$2:$A$1500,A1315,'Time Entries'!$B$2:$B$1500,B1315,'Time Entries'!$C$2:$C$1500,C1315,'Time Entries'!$M$2:$M$1500,M1315)&gt;1),"POSSIBLE DUPLICATE; ","")&amp;IF(AND(N(A1315)&gt;0,B1315&lt;&gt;"",N('Settings'!$B$2)&gt;0,SUMIFS('Time Entries'!$M$2:$M$1500,'Time Entries'!$A$2:$A$1500,A1315,'Time Entries'!$B$2:$B$1500,B1315)&gt;N('Settings'!$B$2)),"LONG DAY; ","")&amp;IF(AND(N(A1315)&gt;0,N(J1315)&gt;0,N(J1315)-N(A1315)&gt;N('Settings'!$B$4)),"ENTERED LATE; ","")&amp;IF(AND(N(A1315)&gt;0,K1315="",TODAY()-N(A1315)&gt;=N('Settings'!$B$5)),"NOT APPROVED; ",""))-2)))</f>
        <v/>
      </c>
    </row>
    <row r="1316">
      <c r="A1316" s="6" t="n"/>
      <c r="D1316" s="7" t="n"/>
      <c r="E1316" s="7" t="n"/>
      <c r="J1316" s="6" t="n"/>
      <c r="L1316" s="8" t="n"/>
      <c r="M1316" s="9">
        <f>IF(NOT(OR(A1316&lt;&gt;"",B1316&lt;&gt;"",C1316&lt;&gt;"")),"",IF(N(G1316)&gt;0,N(G1316),IF(AND(AND(D1316&lt;&gt;"",E1316&lt;&gt;""),N(E1316)&gt;N(D1316)),ROUND((N(E1316)-N(D1316))*24-N(F1316)/60,2),"")))</f>
        <v/>
      </c>
      <c r="N1316" s="6">
        <f>IF(N(A1316)=0,"",A1316-WEEKDAY(A1316,3))</f>
        <v/>
      </c>
      <c r="O1316" s="8">
        <f>IF(NOT(OR(A1316&lt;&gt;"",B1316&lt;&gt;"",C1316&lt;&gt;"")),"",IF(IF(N(A1316)=0,"NO DATE; ",IF(A1316&gt;TODAY(),"FUTURE DATE; ",""))&amp;IF(B1316="","NO WORKER; ",IF(COUNTIF('Workers'!$A$2:$A$61,B1316)=0,"WORKER NOT ON WORKERS SHEET; ",""))&amp;IF(C1316="","NO JOB; ",IF(COUNTIF('Jobs'!$A$2:$A$61,C1316)=0,"JOB NOT ON JOBS SHEET; ",""))&amp;IF(AND(N(G1316)=0,AND(D1316&lt;&gt;"",E1316&lt;&gt;""),N(E1316)&lt;=N(D1316)),"END BEFORE START; ",IF(N(M1316)&lt;=0,"NO HOURS; ",""))&amp;IF(AND(N(A1316)&gt;0,B1316&lt;&gt;"",COUNTIFS('Time Entries'!$A$2:$A$1500,A1316,'Time Entries'!$B$2:$B$1500,B1316,'Time Entries'!$C$2:$C$1500,C1316,'Time Entries'!$M$2:$M$1500,M1316)&gt;1),"POSSIBLE DUPLICATE; ","")&amp;IF(AND(N(A1316)&gt;0,B1316&lt;&gt;"",N('Settings'!$B$2)&gt;0,SUMIFS('Time Entries'!$M$2:$M$1500,'Time Entries'!$A$2:$A$1500,A1316,'Time Entries'!$B$2:$B$1500,B1316)&gt;N('Settings'!$B$2)),"LONG DAY; ","")&amp;IF(AND(N(A1316)&gt;0,N(J1316)&gt;0,N(J1316)-N(A1316)&gt;N('Settings'!$B$4)),"ENTERED LATE; ","")&amp;IF(AND(N(A1316)&gt;0,K1316="",TODAY()-N(A1316)&gt;=N('Settings'!$B$5)),"NOT APPROVED; ","")="","",LEFT(IF(N(A1316)=0,"NO DATE; ",IF(A1316&gt;TODAY(),"FUTURE DATE; ",""))&amp;IF(B1316="","NO WORKER; ",IF(COUNTIF('Workers'!$A$2:$A$61,B1316)=0,"WORKER NOT ON WORKERS SHEET; ",""))&amp;IF(C1316="","NO JOB; ",IF(COUNTIF('Jobs'!$A$2:$A$61,C1316)=0,"JOB NOT ON JOBS SHEET; ",""))&amp;IF(AND(N(G1316)=0,AND(D1316&lt;&gt;"",E1316&lt;&gt;""),N(E1316)&lt;=N(D1316)),"END BEFORE START; ",IF(N(M1316)&lt;=0,"NO HOURS; ",""))&amp;IF(AND(N(A1316)&gt;0,B1316&lt;&gt;"",COUNTIFS('Time Entries'!$A$2:$A$1500,A1316,'Time Entries'!$B$2:$B$1500,B1316,'Time Entries'!$C$2:$C$1500,C1316,'Time Entries'!$M$2:$M$1500,M1316)&gt;1),"POSSIBLE DUPLICATE; ","")&amp;IF(AND(N(A1316)&gt;0,B1316&lt;&gt;"",N('Settings'!$B$2)&gt;0,SUMIFS('Time Entries'!$M$2:$M$1500,'Time Entries'!$A$2:$A$1500,A1316,'Time Entries'!$B$2:$B$1500,B1316)&gt;N('Settings'!$B$2)),"LONG DAY; ","")&amp;IF(AND(N(A1316)&gt;0,N(J1316)&gt;0,N(J1316)-N(A1316)&gt;N('Settings'!$B$4)),"ENTERED LATE; ","")&amp;IF(AND(N(A1316)&gt;0,K1316="",TODAY()-N(A1316)&gt;=N('Settings'!$B$5)),"NOT APPROVED; ",""),LEN(IF(N(A1316)=0,"NO DATE; ",IF(A1316&gt;TODAY(),"FUTURE DATE; ",""))&amp;IF(B1316="","NO WORKER; ",IF(COUNTIF('Workers'!$A$2:$A$61,B1316)=0,"WORKER NOT ON WORKERS SHEET; ",""))&amp;IF(C1316="","NO JOB; ",IF(COUNTIF('Jobs'!$A$2:$A$61,C1316)=0,"JOB NOT ON JOBS SHEET; ",""))&amp;IF(AND(N(G1316)=0,AND(D1316&lt;&gt;"",E1316&lt;&gt;""),N(E1316)&lt;=N(D1316)),"END BEFORE START; ",IF(N(M1316)&lt;=0,"NO HOURS; ",""))&amp;IF(AND(N(A1316)&gt;0,B1316&lt;&gt;"",COUNTIFS('Time Entries'!$A$2:$A$1500,A1316,'Time Entries'!$B$2:$B$1500,B1316,'Time Entries'!$C$2:$C$1500,C1316,'Time Entries'!$M$2:$M$1500,M1316)&gt;1),"POSSIBLE DUPLICATE; ","")&amp;IF(AND(N(A1316)&gt;0,B1316&lt;&gt;"",N('Settings'!$B$2)&gt;0,SUMIFS('Time Entries'!$M$2:$M$1500,'Time Entries'!$A$2:$A$1500,A1316,'Time Entries'!$B$2:$B$1500,B1316)&gt;N('Settings'!$B$2)),"LONG DAY; ","")&amp;IF(AND(N(A1316)&gt;0,N(J1316)&gt;0,N(J1316)-N(A1316)&gt;N('Settings'!$B$4)),"ENTERED LATE; ","")&amp;IF(AND(N(A1316)&gt;0,K1316="",TODAY()-N(A1316)&gt;=N('Settings'!$B$5)),"NOT APPROVED; ",""))-2)))</f>
        <v/>
      </c>
    </row>
    <row r="1317">
      <c r="A1317" s="6" t="n"/>
      <c r="D1317" s="7" t="n"/>
      <c r="E1317" s="7" t="n"/>
      <c r="J1317" s="6" t="n"/>
      <c r="L1317" s="8" t="n"/>
      <c r="M1317" s="9">
        <f>IF(NOT(OR(A1317&lt;&gt;"",B1317&lt;&gt;"",C1317&lt;&gt;"")),"",IF(N(G1317)&gt;0,N(G1317),IF(AND(AND(D1317&lt;&gt;"",E1317&lt;&gt;""),N(E1317)&gt;N(D1317)),ROUND((N(E1317)-N(D1317))*24-N(F1317)/60,2),"")))</f>
        <v/>
      </c>
      <c r="N1317" s="6">
        <f>IF(N(A1317)=0,"",A1317-WEEKDAY(A1317,3))</f>
        <v/>
      </c>
      <c r="O1317" s="8">
        <f>IF(NOT(OR(A1317&lt;&gt;"",B1317&lt;&gt;"",C1317&lt;&gt;"")),"",IF(IF(N(A1317)=0,"NO DATE; ",IF(A1317&gt;TODAY(),"FUTURE DATE; ",""))&amp;IF(B1317="","NO WORKER; ",IF(COUNTIF('Workers'!$A$2:$A$61,B1317)=0,"WORKER NOT ON WORKERS SHEET; ",""))&amp;IF(C1317="","NO JOB; ",IF(COUNTIF('Jobs'!$A$2:$A$61,C1317)=0,"JOB NOT ON JOBS SHEET; ",""))&amp;IF(AND(N(G1317)=0,AND(D1317&lt;&gt;"",E1317&lt;&gt;""),N(E1317)&lt;=N(D1317)),"END BEFORE START; ",IF(N(M1317)&lt;=0,"NO HOURS; ",""))&amp;IF(AND(N(A1317)&gt;0,B1317&lt;&gt;"",COUNTIFS('Time Entries'!$A$2:$A$1500,A1317,'Time Entries'!$B$2:$B$1500,B1317,'Time Entries'!$C$2:$C$1500,C1317,'Time Entries'!$M$2:$M$1500,M1317)&gt;1),"POSSIBLE DUPLICATE; ","")&amp;IF(AND(N(A1317)&gt;0,B1317&lt;&gt;"",N('Settings'!$B$2)&gt;0,SUMIFS('Time Entries'!$M$2:$M$1500,'Time Entries'!$A$2:$A$1500,A1317,'Time Entries'!$B$2:$B$1500,B1317)&gt;N('Settings'!$B$2)),"LONG DAY; ","")&amp;IF(AND(N(A1317)&gt;0,N(J1317)&gt;0,N(J1317)-N(A1317)&gt;N('Settings'!$B$4)),"ENTERED LATE; ","")&amp;IF(AND(N(A1317)&gt;0,K1317="",TODAY()-N(A1317)&gt;=N('Settings'!$B$5)),"NOT APPROVED; ","")="","",LEFT(IF(N(A1317)=0,"NO DATE; ",IF(A1317&gt;TODAY(),"FUTURE DATE; ",""))&amp;IF(B1317="","NO WORKER; ",IF(COUNTIF('Workers'!$A$2:$A$61,B1317)=0,"WORKER NOT ON WORKERS SHEET; ",""))&amp;IF(C1317="","NO JOB; ",IF(COUNTIF('Jobs'!$A$2:$A$61,C1317)=0,"JOB NOT ON JOBS SHEET; ",""))&amp;IF(AND(N(G1317)=0,AND(D1317&lt;&gt;"",E1317&lt;&gt;""),N(E1317)&lt;=N(D1317)),"END BEFORE START; ",IF(N(M1317)&lt;=0,"NO HOURS; ",""))&amp;IF(AND(N(A1317)&gt;0,B1317&lt;&gt;"",COUNTIFS('Time Entries'!$A$2:$A$1500,A1317,'Time Entries'!$B$2:$B$1500,B1317,'Time Entries'!$C$2:$C$1500,C1317,'Time Entries'!$M$2:$M$1500,M1317)&gt;1),"POSSIBLE DUPLICATE; ","")&amp;IF(AND(N(A1317)&gt;0,B1317&lt;&gt;"",N('Settings'!$B$2)&gt;0,SUMIFS('Time Entries'!$M$2:$M$1500,'Time Entries'!$A$2:$A$1500,A1317,'Time Entries'!$B$2:$B$1500,B1317)&gt;N('Settings'!$B$2)),"LONG DAY; ","")&amp;IF(AND(N(A1317)&gt;0,N(J1317)&gt;0,N(J1317)-N(A1317)&gt;N('Settings'!$B$4)),"ENTERED LATE; ","")&amp;IF(AND(N(A1317)&gt;0,K1317="",TODAY()-N(A1317)&gt;=N('Settings'!$B$5)),"NOT APPROVED; ",""),LEN(IF(N(A1317)=0,"NO DATE; ",IF(A1317&gt;TODAY(),"FUTURE DATE; ",""))&amp;IF(B1317="","NO WORKER; ",IF(COUNTIF('Workers'!$A$2:$A$61,B1317)=0,"WORKER NOT ON WORKERS SHEET; ",""))&amp;IF(C1317="","NO JOB; ",IF(COUNTIF('Jobs'!$A$2:$A$61,C1317)=0,"JOB NOT ON JOBS SHEET; ",""))&amp;IF(AND(N(G1317)=0,AND(D1317&lt;&gt;"",E1317&lt;&gt;""),N(E1317)&lt;=N(D1317)),"END BEFORE START; ",IF(N(M1317)&lt;=0,"NO HOURS; ",""))&amp;IF(AND(N(A1317)&gt;0,B1317&lt;&gt;"",COUNTIFS('Time Entries'!$A$2:$A$1500,A1317,'Time Entries'!$B$2:$B$1500,B1317,'Time Entries'!$C$2:$C$1500,C1317,'Time Entries'!$M$2:$M$1500,M1317)&gt;1),"POSSIBLE DUPLICATE; ","")&amp;IF(AND(N(A1317)&gt;0,B1317&lt;&gt;"",N('Settings'!$B$2)&gt;0,SUMIFS('Time Entries'!$M$2:$M$1500,'Time Entries'!$A$2:$A$1500,A1317,'Time Entries'!$B$2:$B$1500,B1317)&gt;N('Settings'!$B$2)),"LONG DAY; ","")&amp;IF(AND(N(A1317)&gt;0,N(J1317)&gt;0,N(J1317)-N(A1317)&gt;N('Settings'!$B$4)),"ENTERED LATE; ","")&amp;IF(AND(N(A1317)&gt;0,K1317="",TODAY()-N(A1317)&gt;=N('Settings'!$B$5)),"NOT APPROVED; ",""))-2)))</f>
        <v/>
      </c>
    </row>
    <row r="1318">
      <c r="A1318" s="6" t="n"/>
      <c r="D1318" s="7" t="n"/>
      <c r="E1318" s="7" t="n"/>
      <c r="J1318" s="6" t="n"/>
      <c r="L1318" s="8" t="n"/>
      <c r="M1318" s="9">
        <f>IF(NOT(OR(A1318&lt;&gt;"",B1318&lt;&gt;"",C1318&lt;&gt;"")),"",IF(N(G1318)&gt;0,N(G1318),IF(AND(AND(D1318&lt;&gt;"",E1318&lt;&gt;""),N(E1318)&gt;N(D1318)),ROUND((N(E1318)-N(D1318))*24-N(F1318)/60,2),"")))</f>
        <v/>
      </c>
      <c r="N1318" s="6">
        <f>IF(N(A1318)=0,"",A1318-WEEKDAY(A1318,3))</f>
        <v/>
      </c>
      <c r="O1318" s="8">
        <f>IF(NOT(OR(A1318&lt;&gt;"",B1318&lt;&gt;"",C1318&lt;&gt;"")),"",IF(IF(N(A1318)=0,"NO DATE; ",IF(A1318&gt;TODAY(),"FUTURE DATE; ",""))&amp;IF(B1318="","NO WORKER; ",IF(COUNTIF('Workers'!$A$2:$A$61,B1318)=0,"WORKER NOT ON WORKERS SHEET; ",""))&amp;IF(C1318="","NO JOB; ",IF(COUNTIF('Jobs'!$A$2:$A$61,C1318)=0,"JOB NOT ON JOBS SHEET; ",""))&amp;IF(AND(N(G1318)=0,AND(D1318&lt;&gt;"",E1318&lt;&gt;""),N(E1318)&lt;=N(D1318)),"END BEFORE START; ",IF(N(M1318)&lt;=0,"NO HOURS; ",""))&amp;IF(AND(N(A1318)&gt;0,B1318&lt;&gt;"",COUNTIFS('Time Entries'!$A$2:$A$1500,A1318,'Time Entries'!$B$2:$B$1500,B1318,'Time Entries'!$C$2:$C$1500,C1318,'Time Entries'!$M$2:$M$1500,M1318)&gt;1),"POSSIBLE DUPLICATE; ","")&amp;IF(AND(N(A1318)&gt;0,B1318&lt;&gt;"",N('Settings'!$B$2)&gt;0,SUMIFS('Time Entries'!$M$2:$M$1500,'Time Entries'!$A$2:$A$1500,A1318,'Time Entries'!$B$2:$B$1500,B1318)&gt;N('Settings'!$B$2)),"LONG DAY; ","")&amp;IF(AND(N(A1318)&gt;0,N(J1318)&gt;0,N(J1318)-N(A1318)&gt;N('Settings'!$B$4)),"ENTERED LATE; ","")&amp;IF(AND(N(A1318)&gt;0,K1318="",TODAY()-N(A1318)&gt;=N('Settings'!$B$5)),"NOT APPROVED; ","")="","",LEFT(IF(N(A1318)=0,"NO DATE; ",IF(A1318&gt;TODAY(),"FUTURE DATE; ",""))&amp;IF(B1318="","NO WORKER; ",IF(COUNTIF('Workers'!$A$2:$A$61,B1318)=0,"WORKER NOT ON WORKERS SHEET; ",""))&amp;IF(C1318="","NO JOB; ",IF(COUNTIF('Jobs'!$A$2:$A$61,C1318)=0,"JOB NOT ON JOBS SHEET; ",""))&amp;IF(AND(N(G1318)=0,AND(D1318&lt;&gt;"",E1318&lt;&gt;""),N(E1318)&lt;=N(D1318)),"END BEFORE START; ",IF(N(M1318)&lt;=0,"NO HOURS; ",""))&amp;IF(AND(N(A1318)&gt;0,B1318&lt;&gt;"",COUNTIFS('Time Entries'!$A$2:$A$1500,A1318,'Time Entries'!$B$2:$B$1500,B1318,'Time Entries'!$C$2:$C$1500,C1318,'Time Entries'!$M$2:$M$1500,M1318)&gt;1),"POSSIBLE DUPLICATE; ","")&amp;IF(AND(N(A1318)&gt;0,B1318&lt;&gt;"",N('Settings'!$B$2)&gt;0,SUMIFS('Time Entries'!$M$2:$M$1500,'Time Entries'!$A$2:$A$1500,A1318,'Time Entries'!$B$2:$B$1500,B1318)&gt;N('Settings'!$B$2)),"LONG DAY; ","")&amp;IF(AND(N(A1318)&gt;0,N(J1318)&gt;0,N(J1318)-N(A1318)&gt;N('Settings'!$B$4)),"ENTERED LATE; ","")&amp;IF(AND(N(A1318)&gt;0,K1318="",TODAY()-N(A1318)&gt;=N('Settings'!$B$5)),"NOT APPROVED; ",""),LEN(IF(N(A1318)=0,"NO DATE; ",IF(A1318&gt;TODAY(),"FUTURE DATE; ",""))&amp;IF(B1318="","NO WORKER; ",IF(COUNTIF('Workers'!$A$2:$A$61,B1318)=0,"WORKER NOT ON WORKERS SHEET; ",""))&amp;IF(C1318="","NO JOB; ",IF(COUNTIF('Jobs'!$A$2:$A$61,C1318)=0,"JOB NOT ON JOBS SHEET; ",""))&amp;IF(AND(N(G1318)=0,AND(D1318&lt;&gt;"",E1318&lt;&gt;""),N(E1318)&lt;=N(D1318)),"END BEFORE START; ",IF(N(M1318)&lt;=0,"NO HOURS; ",""))&amp;IF(AND(N(A1318)&gt;0,B1318&lt;&gt;"",COUNTIFS('Time Entries'!$A$2:$A$1500,A1318,'Time Entries'!$B$2:$B$1500,B1318,'Time Entries'!$C$2:$C$1500,C1318,'Time Entries'!$M$2:$M$1500,M1318)&gt;1),"POSSIBLE DUPLICATE; ","")&amp;IF(AND(N(A1318)&gt;0,B1318&lt;&gt;"",N('Settings'!$B$2)&gt;0,SUMIFS('Time Entries'!$M$2:$M$1500,'Time Entries'!$A$2:$A$1500,A1318,'Time Entries'!$B$2:$B$1500,B1318)&gt;N('Settings'!$B$2)),"LONG DAY; ","")&amp;IF(AND(N(A1318)&gt;0,N(J1318)&gt;0,N(J1318)-N(A1318)&gt;N('Settings'!$B$4)),"ENTERED LATE; ","")&amp;IF(AND(N(A1318)&gt;0,K1318="",TODAY()-N(A1318)&gt;=N('Settings'!$B$5)),"NOT APPROVED; ",""))-2)))</f>
        <v/>
      </c>
    </row>
    <row r="1319">
      <c r="A1319" s="6" t="n"/>
      <c r="D1319" s="7" t="n"/>
      <c r="E1319" s="7" t="n"/>
      <c r="J1319" s="6" t="n"/>
      <c r="L1319" s="8" t="n"/>
      <c r="M1319" s="9">
        <f>IF(NOT(OR(A1319&lt;&gt;"",B1319&lt;&gt;"",C1319&lt;&gt;"")),"",IF(N(G1319)&gt;0,N(G1319),IF(AND(AND(D1319&lt;&gt;"",E1319&lt;&gt;""),N(E1319)&gt;N(D1319)),ROUND((N(E1319)-N(D1319))*24-N(F1319)/60,2),"")))</f>
        <v/>
      </c>
      <c r="N1319" s="6">
        <f>IF(N(A1319)=0,"",A1319-WEEKDAY(A1319,3))</f>
        <v/>
      </c>
      <c r="O1319" s="8">
        <f>IF(NOT(OR(A1319&lt;&gt;"",B1319&lt;&gt;"",C1319&lt;&gt;"")),"",IF(IF(N(A1319)=0,"NO DATE; ",IF(A1319&gt;TODAY(),"FUTURE DATE; ",""))&amp;IF(B1319="","NO WORKER; ",IF(COUNTIF('Workers'!$A$2:$A$61,B1319)=0,"WORKER NOT ON WORKERS SHEET; ",""))&amp;IF(C1319="","NO JOB; ",IF(COUNTIF('Jobs'!$A$2:$A$61,C1319)=0,"JOB NOT ON JOBS SHEET; ",""))&amp;IF(AND(N(G1319)=0,AND(D1319&lt;&gt;"",E1319&lt;&gt;""),N(E1319)&lt;=N(D1319)),"END BEFORE START; ",IF(N(M1319)&lt;=0,"NO HOURS; ",""))&amp;IF(AND(N(A1319)&gt;0,B1319&lt;&gt;"",COUNTIFS('Time Entries'!$A$2:$A$1500,A1319,'Time Entries'!$B$2:$B$1500,B1319,'Time Entries'!$C$2:$C$1500,C1319,'Time Entries'!$M$2:$M$1500,M1319)&gt;1),"POSSIBLE DUPLICATE; ","")&amp;IF(AND(N(A1319)&gt;0,B1319&lt;&gt;"",N('Settings'!$B$2)&gt;0,SUMIFS('Time Entries'!$M$2:$M$1500,'Time Entries'!$A$2:$A$1500,A1319,'Time Entries'!$B$2:$B$1500,B1319)&gt;N('Settings'!$B$2)),"LONG DAY; ","")&amp;IF(AND(N(A1319)&gt;0,N(J1319)&gt;0,N(J1319)-N(A1319)&gt;N('Settings'!$B$4)),"ENTERED LATE; ","")&amp;IF(AND(N(A1319)&gt;0,K1319="",TODAY()-N(A1319)&gt;=N('Settings'!$B$5)),"NOT APPROVED; ","")="","",LEFT(IF(N(A1319)=0,"NO DATE; ",IF(A1319&gt;TODAY(),"FUTURE DATE; ",""))&amp;IF(B1319="","NO WORKER; ",IF(COUNTIF('Workers'!$A$2:$A$61,B1319)=0,"WORKER NOT ON WORKERS SHEET; ",""))&amp;IF(C1319="","NO JOB; ",IF(COUNTIF('Jobs'!$A$2:$A$61,C1319)=0,"JOB NOT ON JOBS SHEET; ",""))&amp;IF(AND(N(G1319)=0,AND(D1319&lt;&gt;"",E1319&lt;&gt;""),N(E1319)&lt;=N(D1319)),"END BEFORE START; ",IF(N(M1319)&lt;=0,"NO HOURS; ",""))&amp;IF(AND(N(A1319)&gt;0,B1319&lt;&gt;"",COUNTIFS('Time Entries'!$A$2:$A$1500,A1319,'Time Entries'!$B$2:$B$1500,B1319,'Time Entries'!$C$2:$C$1500,C1319,'Time Entries'!$M$2:$M$1500,M1319)&gt;1),"POSSIBLE DUPLICATE; ","")&amp;IF(AND(N(A1319)&gt;0,B1319&lt;&gt;"",N('Settings'!$B$2)&gt;0,SUMIFS('Time Entries'!$M$2:$M$1500,'Time Entries'!$A$2:$A$1500,A1319,'Time Entries'!$B$2:$B$1500,B1319)&gt;N('Settings'!$B$2)),"LONG DAY; ","")&amp;IF(AND(N(A1319)&gt;0,N(J1319)&gt;0,N(J1319)-N(A1319)&gt;N('Settings'!$B$4)),"ENTERED LATE; ","")&amp;IF(AND(N(A1319)&gt;0,K1319="",TODAY()-N(A1319)&gt;=N('Settings'!$B$5)),"NOT APPROVED; ",""),LEN(IF(N(A1319)=0,"NO DATE; ",IF(A1319&gt;TODAY(),"FUTURE DATE; ",""))&amp;IF(B1319="","NO WORKER; ",IF(COUNTIF('Workers'!$A$2:$A$61,B1319)=0,"WORKER NOT ON WORKERS SHEET; ",""))&amp;IF(C1319="","NO JOB; ",IF(COUNTIF('Jobs'!$A$2:$A$61,C1319)=0,"JOB NOT ON JOBS SHEET; ",""))&amp;IF(AND(N(G1319)=0,AND(D1319&lt;&gt;"",E1319&lt;&gt;""),N(E1319)&lt;=N(D1319)),"END BEFORE START; ",IF(N(M1319)&lt;=0,"NO HOURS; ",""))&amp;IF(AND(N(A1319)&gt;0,B1319&lt;&gt;"",COUNTIFS('Time Entries'!$A$2:$A$1500,A1319,'Time Entries'!$B$2:$B$1500,B1319,'Time Entries'!$C$2:$C$1500,C1319,'Time Entries'!$M$2:$M$1500,M1319)&gt;1),"POSSIBLE DUPLICATE; ","")&amp;IF(AND(N(A1319)&gt;0,B1319&lt;&gt;"",N('Settings'!$B$2)&gt;0,SUMIFS('Time Entries'!$M$2:$M$1500,'Time Entries'!$A$2:$A$1500,A1319,'Time Entries'!$B$2:$B$1500,B1319)&gt;N('Settings'!$B$2)),"LONG DAY; ","")&amp;IF(AND(N(A1319)&gt;0,N(J1319)&gt;0,N(J1319)-N(A1319)&gt;N('Settings'!$B$4)),"ENTERED LATE; ","")&amp;IF(AND(N(A1319)&gt;0,K1319="",TODAY()-N(A1319)&gt;=N('Settings'!$B$5)),"NOT APPROVED; ",""))-2)))</f>
        <v/>
      </c>
    </row>
    <row r="1320">
      <c r="A1320" s="6" t="n"/>
      <c r="D1320" s="7" t="n"/>
      <c r="E1320" s="7" t="n"/>
      <c r="J1320" s="6" t="n"/>
      <c r="L1320" s="8" t="n"/>
      <c r="M1320" s="9">
        <f>IF(NOT(OR(A1320&lt;&gt;"",B1320&lt;&gt;"",C1320&lt;&gt;"")),"",IF(N(G1320)&gt;0,N(G1320),IF(AND(AND(D1320&lt;&gt;"",E1320&lt;&gt;""),N(E1320)&gt;N(D1320)),ROUND((N(E1320)-N(D1320))*24-N(F1320)/60,2),"")))</f>
        <v/>
      </c>
      <c r="N1320" s="6">
        <f>IF(N(A1320)=0,"",A1320-WEEKDAY(A1320,3))</f>
        <v/>
      </c>
      <c r="O1320" s="8">
        <f>IF(NOT(OR(A1320&lt;&gt;"",B1320&lt;&gt;"",C1320&lt;&gt;"")),"",IF(IF(N(A1320)=0,"NO DATE; ",IF(A1320&gt;TODAY(),"FUTURE DATE; ",""))&amp;IF(B1320="","NO WORKER; ",IF(COUNTIF('Workers'!$A$2:$A$61,B1320)=0,"WORKER NOT ON WORKERS SHEET; ",""))&amp;IF(C1320="","NO JOB; ",IF(COUNTIF('Jobs'!$A$2:$A$61,C1320)=0,"JOB NOT ON JOBS SHEET; ",""))&amp;IF(AND(N(G1320)=0,AND(D1320&lt;&gt;"",E1320&lt;&gt;""),N(E1320)&lt;=N(D1320)),"END BEFORE START; ",IF(N(M1320)&lt;=0,"NO HOURS; ",""))&amp;IF(AND(N(A1320)&gt;0,B1320&lt;&gt;"",COUNTIFS('Time Entries'!$A$2:$A$1500,A1320,'Time Entries'!$B$2:$B$1500,B1320,'Time Entries'!$C$2:$C$1500,C1320,'Time Entries'!$M$2:$M$1500,M1320)&gt;1),"POSSIBLE DUPLICATE; ","")&amp;IF(AND(N(A1320)&gt;0,B1320&lt;&gt;"",N('Settings'!$B$2)&gt;0,SUMIFS('Time Entries'!$M$2:$M$1500,'Time Entries'!$A$2:$A$1500,A1320,'Time Entries'!$B$2:$B$1500,B1320)&gt;N('Settings'!$B$2)),"LONG DAY; ","")&amp;IF(AND(N(A1320)&gt;0,N(J1320)&gt;0,N(J1320)-N(A1320)&gt;N('Settings'!$B$4)),"ENTERED LATE; ","")&amp;IF(AND(N(A1320)&gt;0,K1320="",TODAY()-N(A1320)&gt;=N('Settings'!$B$5)),"NOT APPROVED; ","")="","",LEFT(IF(N(A1320)=0,"NO DATE; ",IF(A1320&gt;TODAY(),"FUTURE DATE; ",""))&amp;IF(B1320="","NO WORKER; ",IF(COUNTIF('Workers'!$A$2:$A$61,B1320)=0,"WORKER NOT ON WORKERS SHEET; ",""))&amp;IF(C1320="","NO JOB; ",IF(COUNTIF('Jobs'!$A$2:$A$61,C1320)=0,"JOB NOT ON JOBS SHEET; ",""))&amp;IF(AND(N(G1320)=0,AND(D1320&lt;&gt;"",E1320&lt;&gt;""),N(E1320)&lt;=N(D1320)),"END BEFORE START; ",IF(N(M1320)&lt;=0,"NO HOURS; ",""))&amp;IF(AND(N(A1320)&gt;0,B1320&lt;&gt;"",COUNTIFS('Time Entries'!$A$2:$A$1500,A1320,'Time Entries'!$B$2:$B$1500,B1320,'Time Entries'!$C$2:$C$1500,C1320,'Time Entries'!$M$2:$M$1500,M1320)&gt;1),"POSSIBLE DUPLICATE; ","")&amp;IF(AND(N(A1320)&gt;0,B1320&lt;&gt;"",N('Settings'!$B$2)&gt;0,SUMIFS('Time Entries'!$M$2:$M$1500,'Time Entries'!$A$2:$A$1500,A1320,'Time Entries'!$B$2:$B$1500,B1320)&gt;N('Settings'!$B$2)),"LONG DAY; ","")&amp;IF(AND(N(A1320)&gt;0,N(J1320)&gt;0,N(J1320)-N(A1320)&gt;N('Settings'!$B$4)),"ENTERED LATE; ","")&amp;IF(AND(N(A1320)&gt;0,K1320="",TODAY()-N(A1320)&gt;=N('Settings'!$B$5)),"NOT APPROVED; ",""),LEN(IF(N(A1320)=0,"NO DATE; ",IF(A1320&gt;TODAY(),"FUTURE DATE; ",""))&amp;IF(B1320="","NO WORKER; ",IF(COUNTIF('Workers'!$A$2:$A$61,B1320)=0,"WORKER NOT ON WORKERS SHEET; ",""))&amp;IF(C1320="","NO JOB; ",IF(COUNTIF('Jobs'!$A$2:$A$61,C1320)=0,"JOB NOT ON JOBS SHEET; ",""))&amp;IF(AND(N(G1320)=0,AND(D1320&lt;&gt;"",E1320&lt;&gt;""),N(E1320)&lt;=N(D1320)),"END BEFORE START; ",IF(N(M1320)&lt;=0,"NO HOURS; ",""))&amp;IF(AND(N(A1320)&gt;0,B1320&lt;&gt;"",COUNTIFS('Time Entries'!$A$2:$A$1500,A1320,'Time Entries'!$B$2:$B$1500,B1320,'Time Entries'!$C$2:$C$1500,C1320,'Time Entries'!$M$2:$M$1500,M1320)&gt;1),"POSSIBLE DUPLICATE; ","")&amp;IF(AND(N(A1320)&gt;0,B1320&lt;&gt;"",N('Settings'!$B$2)&gt;0,SUMIFS('Time Entries'!$M$2:$M$1500,'Time Entries'!$A$2:$A$1500,A1320,'Time Entries'!$B$2:$B$1500,B1320)&gt;N('Settings'!$B$2)),"LONG DAY; ","")&amp;IF(AND(N(A1320)&gt;0,N(J1320)&gt;0,N(J1320)-N(A1320)&gt;N('Settings'!$B$4)),"ENTERED LATE; ","")&amp;IF(AND(N(A1320)&gt;0,K1320="",TODAY()-N(A1320)&gt;=N('Settings'!$B$5)),"NOT APPROVED; ",""))-2)))</f>
        <v/>
      </c>
    </row>
    <row r="1321">
      <c r="A1321" s="6" t="n"/>
      <c r="D1321" s="7" t="n"/>
      <c r="E1321" s="7" t="n"/>
      <c r="J1321" s="6" t="n"/>
      <c r="L1321" s="8" t="n"/>
      <c r="M1321" s="9">
        <f>IF(NOT(OR(A1321&lt;&gt;"",B1321&lt;&gt;"",C1321&lt;&gt;"")),"",IF(N(G1321)&gt;0,N(G1321),IF(AND(AND(D1321&lt;&gt;"",E1321&lt;&gt;""),N(E1321)&gt;N(D1321)),ROUND((N(E1321)-N(D1321))*24-N(F1321)/60,2),"")))</f>
        <v/>
      </c>
      <c r="N1321" s="6">
        <f>IF(N(A1321)=0,"",A1321-WEEKDAY(A1321,3))</f>
        <v/>
      </c>
      <c r="O1321" s="8">
        <f>IF(NOT(OR(A1321&lt;&gt;"",B1321&lt;&gt;"",C1321&lt;&gt;"")),"",IF(IF(N(A1321)=0,"NO DATE; ",IF(A1321&gt;TODAY(),"FUTURE DATE; ",""))&amp;IF(B1321="","NO WORKER; ",IF(COUNTIF('Workers'!$A$2:$A$61,B1321)=0,"WORKER NOT ON WORKERS SHEET; ",""))&amp;IF(C1321="","NO JOB; ",IF(COUNTIF('Jobs'!$A$2:$A$61,C1321)=0,"JOB NOT ON JOBS SHEET; ",""))&amp;IF(AND(N(G1321)=0,AND(D1321&lt;&gt;"",E1321&lt;&gt;""),N(E1321)&lt;=N(D1321)),"END BEFORE START; ",IF(N(M1321)&lt;=0,"NO HOURS; ",""))&amp;IF(AND(N(A1321)&gt;0,B1321&lt;&gt;"",COUNTIFS('Time Entries'!$A$2:$A$1500,A1321,'Time Entries'!$B$2:$B$1500,B1321,'Time Entries'!$C$2:$C$1500,C1321,'Time Entries'!$M$2:$M$1500,M1321)&gt;1),"POSSIBLE DUPLICATE; ","")&amp;IF(AND(N(A1321)&gt;0,B1321&lt;&gt;"",N('Settings'!$B$2)&gt;0,SUMIFS('Time Entries'!$M$2:$M$1500,'Time Entries'!$A$2:$A$1500,A1321,'Time Entries'!$B$2:$B$1500,B1321)&gt;N('Settings'!$B$2)),"LONG DAY; ","")&amp;IF(AND(N(A1321)&gt;0,N(J1321)&gt;0,N(J1321)-N(A1321)&gt;N('Settings'!$B$4)),"ENTERED LATE; ","")&amp;IF(AND(N(A1321)&gt;0,K1321="",TODAY()-N(A1321)&gt;=N('Settings'!$B$5)),"NOT APPROVED; ","")="","",LEFT(IF(N(A1321)=0,"NO DATE; ",IF(A1321&gt;TODAY(),"FUTURE DATE; ",""))&amp;IF(B1321="","NO WORKER; ",IF(COUNTIF('Workers'!$A$2:$A$61,B1321)=0,"WORKER NOT ON WORKERS SHEET; ",""))&amp;IF(C1321="","NO JOB; ",IF(COUNTIF('Jobs'!$A$2:$A$61,C1321)=0,"JOB NOT ON JOBS SHEET; ",""))&amp;IF(AND(N(G1321)=0,AND(D1321&lt;&gt;"",E1321&lt;&gt;""),N(E1321)&lt;=N(D1321)),"END BEFORE START; ",IF(N(M1321)&lt;=0,"NO HOURS; ",""))&amp;IF(AND(N(A1321)&gt;0,B1321&lt;&gt;"",COUNTIFS('Time Entries'!$A$2:$A$1500,A1321,'Time Entries'!$B$2:$B$1500,B1321,'Time Entries'!$C$2:$C$1500,C1321,'Time Entries'!$M$2:$M$1500,M1321)&gt;1),"POSSIBLE DUPLICATE; ","")&amp;IF(AND(N(A1321)&gt;0,B1321&lt;&gt;"",N('Settings'!$B$2)&gt;0,SUMIFS('Time Entries'!$M$2:$M$1500,'Time Entries'!$A$2:$A$1500,A1321,'Time Entries'!$B$2:$B$1500,B1321)&gt;N('Settings'!$B$2)),"LONG DAY; ","")&amp;IF(AND(N(A1321)&gt;0,N(J1321)&gt;0,N(J1321)-N(A1321)&gt;N('Settings'!$B$4)),"ENTERED LATE; ","")&amp;IF(AND(N(A1321)&gt;0,K1321="",TODAY()-N(A1321)&gt;=N('Settings'!$B$5)),"NOT APPROVED; ",""),LEN(IF(N(A1321)=0,"NO DATE; ",IF(A1321&gt;TODAY(),"FUTURE DATE; ",""))&amp;IF(B1321="","NO WORKER; ",IF(COUNTIF('Workers'!$A$2:$A$61,B1321)=0,"WORKER NOT ON WORKERS SHEET; ",""))&amp;IF(C1321="","NO JOB; ",IF(COUNTIF('Jobs'!$A$2:$A$61,C1321)=0,"JOB NOT ON JOBS SHEET; ",""))&amp;IF(AND(N(G1321)=0,AND(D1321&lt;&gt;"",E1321&lt;&gt;""),N(E1321)&lt;=N(D1321)),"END BEFORE START; ",IF(N(M1321)&lt;=0,"NO HOURS; ",""))&amp;IF(AND(N(A1321)&gt;0,B1321&lt;&gt;"",COUNTIFS('Time Entries'!$A$2:$A$1500,A1321,'Time Entries'!$B$2:$B$1500,B1321,'Time Entries'!$C$2:$C$1500,C1321,'Time Entries'!$M$2:$M$1500,M1321)&gt;1),"POSSIBLE DUPLICATE; ","")&amp;IF(AND(N(A1321)&gt;0,B1321&lt;&gt;"",N('Settings'!$B$2)&gt;0,SUMIFS('Time Entries'!$M$2:$M$1500,'Time Entries'!$A$2:$A$1500,A1321,'Time Entries'!$B$2:$B$1500,B1321)&gt;N('Settings'!$B$2)),"LONG DAY; ","")&amp;IF(AND(N(A1321)&gt;0,N(J1321)&gt;0,N(J1321)-N(A1321)&gt;N('Settings'!$B$4)),"ENTERED LATE; ","")&amp;IF(AND(N(A1321)&gt;0,K1321="",TODAY()-N(A1321)&gt;=N('Settings'!$B$5)),"NOT APPROVED; ",""))-2)))</f>
        <v/>
      </c>
    </row>
    <row r="1322">
      <c r="A1322" s="6" t="n"/>
      <c r="D1322" s="7" t="n"/>
      <c r="E1322" s="7" t="n"/>
      <c r="J1322" s="6" t="n"/>
      <c r="L1322" s="8" t="n"/>
      <c r="M1322" s="9">
        <f>IF(NOT(OR(A1322&lt;&gt;"",B1322&lt;&gt;"",C1322&lt;&gt;"")),"",IF(N(G1322)&gt;0,N(G1322),IF(AND(AND(D1322&lt;&gt;"",E1322&lt;&gt;""),N(E1322)&gt;N(D1322)),ROUND((N(E1322)-N(D1322))*24-N(F1322)/60,2),"")))</f>
        <v/>
      </c>
      <c r="N1322" s="6">
        <f>IF(N(A1322)=0,"",A1322-WEEKDAY(A1322,3))</f>
        <v/>
      </c>
      <c r="O1322" s="8">
        <f>IF(NOT(OR(A1322&lt;&gt;"",B1322&lt;&gt;"",C1322&lt;&gt;"")),"",IF(IF(N(A1322)=0,"NO DATE; ",IF(A1322&gt;TODAY(),"FUTURE DATE; ",""))&amp;IF(B1322="","NO WORKER; ",IF(COUNTIF('Workers'!$A$2:$A$61,B1322)=0,"WORKER NOT ON WORKERS SHEET; ",""))&amp;IF(C1322="","NO JOB; ",IF(COUNTIF('Jobs'!$A$2:$A$61,C1322)=0,"JOB NOT ON JOBS SHEET; ",""))&amp;IF(AND(N(G1322)=0,AND(D1322&lt;&gt;"",E1322&lt;&gt;""),N(E1322)&lt;=N(D1322)),"END BEFORE START; ",IF(N(M1322)&lt;=0,"NO HOURS; ",""))&amp;IF(AND(N(A1322)&gt;0,B1322&lt;&gt;"",COUNTIFS('Time Entries'!$A$2:$A$1500,A1322,'Time Entries'!$B$2:$B$1500,B1322,'Time Entries'!$C$2:$C$1500,C1322,'Time Entries'!$M$2:$M$1500,M1322)&gt;1),"POSSIBLE DUPLICATE; ","")&amp;IF(AND(N(A1322)&gt;0,B1322&lt;&gt;"",N('Settings'!$B$2)&gt;0,SUMIFS('Time Entries'!$M$2:$M$1500,'Time Entries'!$A$2:$A$1500,A1322,'Time Entries'!$B$2:$B$1500,B1322)&gt;N('Settings'!$B$2)),"LONG DAY; ","")&amp;IF(AND(N(A1322)&gt;0,N(J1322)&gt;0,N(J1322)-N(A1322)&gt;N('Settings'!$B$4)),"ENTERED LATE; ","")&amp;IF(AND(N(A1322)&gt;0,K1322="",TODAY()-N(A1322)&gt;=N('Settings'!$B$5)),"NOT APPROVED; ","")="","",LEFT(IF(N(A1322)=0,"NO DATE; ",IF(A1322&gt;TODAY(),"FUTURE DATE; ",""))&amp;IF(B1322="","NO WORKER; ",IF(COUNTIF('Workers'!$A$2:$A$61,B1322)=0,"WORKER NOT ON WORKERS SHEET; ",""))&amp;IF(C1322="","NO JOB; ",IF(COUNTIF('Jobs'!$A$2:$A$61,C1322)=0,"JOB NOT ON JOBS SHEET; ",""))&amp;IF(AND(N(G1322)=0,AND(D1322&lt;&gt;"",E1322&lt;&gt;""),N(E1322)&lt;=N(D1322)),"END BEFORE START; ",IF(N(M1322)&lt;=0,"NO HOURS; ",""))&amp;IF(AND(N(A1322)&gt;0,B1322&lt;&gt;"",COUNTIFS('Time Entries'!$A$2:$A$1500,A1322,'Time Entries'!$B$2:$B$1500,B1322,'Time Entries'!$C$2:$C$1500,C1322,'Time Entries'!$M$2:$M$1500,M1322)&gt;1),"POSSIBLE DUPLICATE; ","")&amp;IF(AND(N(A1322)&gt;0,B1322&lt;&gt;"",N('Settings'!$B$2)&gt;0,SUMIFS('Time Entries'!$M$2:$M$1500,'Time Entries'!$A$2:$A$1500,A1322,'Time Entries'!$B$2:$B$1500,B1322)&gt;N('Settings'!$B$2)),"LONG DAY; ","")&amp;IF(AND(N(A1322)&gt;0,N(J1322)&gt;0,N(J1322)-N(A1322)&gt;N('Settings'!$B$4)),"ENTERED LATE; ","")&amp;IF(AND(N(A1322)&gt;0,K1322="",TODAY()-N(A1322)&gt;=N('Settings'!$B$5)),"NOT APPROVED; ",""),LEN(IF(N(A1322)=0,"NO DATE; ",IF(A1322&gt;TODAY(),"FUTURE DATE; ",""))&amp;IF(B1322="","NO WORKER; ",IF(COUNTIF('Workers'!$A$2:$A$61,B1322)=0,"WORKER NOT ON WORKERS SHEET; ",""))&amp;IF(C1322="","NO JOB; ",IF(COUNTIF('Jobs'!$A$2:$A$61,C1322)=0,"JOB NOT ON JOBS SHEET; ",""))&amp;IF(AND(N(G1322)=0,AND(D1322&lt;&gt;"",E1322&lt;&gt;""),N(E1322)&lt;=N(D1322)),"END BEFORE START; ",IF(N(M1322)&lt;=0,"NO HOURS; ",""))&amp;IF(AND(N(A1322)&gt;0,B1322&lt;&gt;"",COUNTIFS('Time Entries'!$A$2:$A$1500,A1322,'Time Entries'!$B$2:$B$1500,B1322,'Time Entries'!$C$2:$C$1500,C1322,'Time Entries'!$M$2:$M$1500,M1322)&gt;1),"POSSIBLE DUPLICATE; ","")&amp;IF(AND(N(A1322)&gt;0,B1322&lt;&gt;"",N('Settings'!$B$2)&gt;0,SUMIFS('Time Entries'!$M$2:$M$1500,'Time Entries'!$A$2:$A$1500,A1322,'Time Entries'!$B$2:$B$1500,B1322)&gt;N('Settings'!$B$2)),"LONG DAY; ","")&amp;IF(AND(N(A1322)&gt;0,N(J1322)&gt;0,N(J1322)-N(A1322)&gt;N('Settings'!$B$4)),"ENTERED LATE; ","")&amp;IF(AND(N(A1322)&gt;0,K1322="",TODAY()-N(A1322)&gt;=N('Settings'!$B$5)),"NOT APPROVED; ",""))-2)))</f>
        <v/>
      </c>
    </row>
    <row r="1323">
      <c r="A1323" s="6" t="n"/>
      <c r="D1323" s="7" t="n"/>
      <c r="E1323" s="7" t="n"/>
      <c r="J1323" s="6" t="n"/>
      <c r="L1323" s="8" t="n"/>
      <c r="M1323" s="9">
        <f>IF(NOT(OR(A1323&lt;&gt;"",B1323&lt;&gt;"",C1323&lt;&gt;"")),"",IF(N(G1323)&gt;0,N(G1323),IF(AND(AND(D1323&lt;&gt;"",E1323&lt;&gt;""),N(E1323)&gt;N(D1323)),ROUND((N(E1323)-N(D1323))*24-N(F1323)/60,2),"")))</f>
        <v/>
      </c>
      <c r="N1323" s="6">
        <f>IF(N(A1323)=0,"",A1323-WEEKDAY(A1323,3))</f>
        <v/>
      </c>
      <c r="O1323" s="8">
        <f>IF(NOT(OR(A1323&lt;&gt;"",B1323&lt;&gt;"",C1323&lt;&gt;"")),"",IF(IF(N(A1323)=0,"NO DATE; ",IF(A1323&gt;TODAY(),"FUTURE DATE; ",""))&amp;IF(B1323="","NO WORKER; ",IF(COUNTIF('Workers'!$A$2:$A$61,B1323)=0,"WORKER NOT ON WORKERS SHEET; ",""))&amp;IF(C1323="","NO JOB; ",IF(COUNTIF('Jobs'!$A$2:$A$61,C1323)=0,"JOB NOT ON JOBS SHEET; ",""))&amp;IF(AND(N(G1323)=0,AND(D1323&lt;&gt;"",E1323&lt;&gt;""),N(E1323)&lt;=N(D1323)),"END BEFORE START; ",IF(N(M1323)&lt;=0,"NO HOURS; ",""))&amp;IF(AND(N(A1323)&gt;0,B1323&lt;&gt;"",COUNTIFS('Time Entries'!$A$2:$A$1500,A1323,'Time Entries'!$B$2:$B$1500,B1323,'Time Entries'!$C$2:$C$1500,C1323,'Time Entries'!$M$2:$M$1500,M1323)&gt;1),"POSSIBLE DUPLICATE; ","")&amp;IF(AND(N(A1323)&gt;0,B1323&lt;&gt;"",N('Settings'!$B$2)&gt;0,SUMIFS('Time Entries'!$M$2:$M$1500,'Time Entries'!$A$2:$A$1500,A1323,'Time Entries'!$B$2:$B$1500,B1323)&gt;N('Settings'!$B$2)),"LONG DAY; ","")&amp;IF(AND(N(A1323)&gt;0,N(J1323)&gt;0,N(J1323)-N(A1323)&gt;N('Settings'!$B$4)),"ENTERED LATE; ","")&amp;IF(AND(N(A1323)&gt;0,K1323="",TODAY()-N(A1323)&gt;=N('Settings'!$B$5)),"NOT APPROVED; ","")="","",LEFT(IF(N(A1323)=0,"NO DATE; ",IF(A1323&gt;TODAY(),"FUTURE DATE; ",""))&amp;IF(B1323="","NO WORKER; ",IF(COUNTIF('Workers'!$A$2:$A$61,B1323)=0,"WORKER NOT ON WORKERS SHEET; ",""))&amp;IF(C1323="","NO JOB; ",IF(COUNTIF('Jobs'!$A$2:$A$61,C1323)=0,"JOB NOT ON JOBS SHEET; ",""))&amp;IF(AND(N(G1323)=0,AND(D1323&lt;&gt;"",E1323&lt;&gt;""),N(E1323)&lt;=N(D1323)),"END BEFORE START; ",IF(N(M1323)&lt;=0,"NO HOURS; ",""))&amp;IF(AND(N(A1323)&gt;0,B1323&lt;&gt;"",COUNTIFS('Time Entries'!$A$2:$A$1500,A1323,'Time Entries'!$B$2:$B$1500,B1323,'Time Entries'!$C$2:$C$1500,C1323,'Time Entries'!$M$2:$M$1500,M1323)&gt;1),"POSSIBLE DUPLICATE; ","")&amp;IF(AND(N(A1323)&gt;0,B1323&lt;&gt;"",N('Settings'!$B$2)&gt;0,SUMIFS('Time Entries'!$M$2:$M$1500,'Time Entries'!$A$2:$A$1500,A1323,'Time Entries'!$B$2:$B$1500,B1323)&gt;N('Settings'!$B$2)),"LONG DAY; ","")&amp;IF(AND(N(A1323)&gt;0,N(J1323)&gt;0,N(J1323)-N(A1323)&gt;N('Settings'!$B$4)),"ENTERED LATE; ","")&amp;IF(AND(N(A1323)&gt;0,K1323="",TODAY()-N(A1323)&gt;=N('Settings'!$B$5)),"NOT APPROVED; ",""),LEN(IF(N(A1323)=0,"NO DATE; ",IF(A1323&gt;TODAY(),"FUTURE DATE; ",""))&amp;IF(B1323="","NO WORKER; ",IF(COUNTIF('Workers'!$A$2:$A$61,B1323)=0,"WORKER NOT ON WORKERS SHEET; ",""))&amp;IF(C1323="","NO JOB; ",IF(COUNTIF('Jobs'!$A$2:$A$61,C1323)=0,"JOB NOT ON JOBS SHEET; ",""))&amp;IF(AND(N(G1323)=0,AND(D1323&lt;&gt;"",E1323&lt;&gt;""),N(E1323)&lt;=N(D1323)),"END BEFORE START; ",IF(N(M1323)&lt;=0,"NO HOURS; ",""))&amp;IF(AND(N(A1323)&gt;0,B1323&lt;&gt;"",COUNTIFS('Time Entries'!$A$2:$A$1500,A1323,'Time Entries'!$B$2:$B$1500,B1323,'Time Entries'!$C$2:$C$1500,C1323,'Time Entries'!$M$2:$M$1500,M1323)&gt;1),"POSSIBLE DUPLICATE; ","")&amp;IF(AND(N(A1323)&gt;0,B1323&lt;&gt;"",N('Settings'!$B$2)&gt;0,SUMIFS('Time Entries'!$M$2:$M$1500,'Time Entries'!$A$2:$A$1500,A1323,'Time Entries'!$B$2:$B$1500,B1323)&gt;N('Settings'!$B$2)),"LONG DAY; ","")&amp;IF(AND(N(A1323)&gt;0,N(J1323)&gt;0,N(J1323)-N(A1323)&gt;N('Settings'!$B$4)),"ENTERED LATE; ","")&amp;IF(AND(N(A1323)&gt;0,K1323="",TODAY()-N(A1323)&gt;=N('Settings'!$B$5)),"NOT APPROVED; ",""))-2)))</f>
        <v/>
      </c>
    </row>
    <row r="1324">
      <c r="A1324" s="6" t="n"/>
      <c r="D1324" s="7" t="n"/>
      <c r="E1324" s="7" t="n"/>
      <c r="J1324" s="6" t="n"/>
      <c r="L1324" s="8" t="n"/>
      <c r="M1324" s="9">
        <f>IF(NOT(OR(A1324&lt;&gt;"",B1324&lt;&gt;"",C1324&lt;&gt;"")),"",IF(N(G1324)&gt;0,N(G1324),IF(AND(AND(D1324&lt;&gt;"",E1324&lt;&gt;""),N(E1324)&gt;N(D1324)),ROUND((N(E1324)-N(D1324))*24-N(F1324)/60,2),"")))</f>
        <v/>
      </c>
      <c r="N1324" s="6">
        <f>IF(N(A1324)=0,"",A1324-WEEKDAY(A1324,3))</f>
        <v/>
      </c>
      <c r="O1324" s="8">
        <f>IF(NOT(OR(A1324&lt;&gt;"",B1324&lt;&gt;"",C1324&lt;&gt;"")),"",IF(IF(N(A1324)=0,"NO DATE; ",IF(A1324&gt;TODAY(),"FUTURE DATE; ",""))&amp;IF(B1324="","NO WORKER; ",IF(COUNTIF('Workers'!$A$2:$A$61,B1324)=0,"WORKER NOT ON WORKERS SHEET; ",""))&amp;IF(C1324="","NO JOB; ",IF(COUNTIF('Jobs'!$A$2:$A$61,C1324)=0,"JOB NOT ON JOBS SHEET; ",""))&amp;IF(AND(N(G1324)=0,AND(D1324&lt;&gt;"",E1324&lt;&gt;""),N(E1324)&lt;=N(D1324)),"END BEFORE START; ",IF(N(M1324)&lt;=0,"NO HOURS; ",""))&amp;IF(AND(N(A1324)&gt;0,B1324&lt;&gt;"",COUNTIFS('Time Entries'!$A$2:$A$1500,A1324,'Time Entries'!$B$2:$B$1500,B1324,'Time Entries'!$C$2:$C$1500,C1324,'Time Entries'!$M$2:$M$1500,M1324)&gt;1),"POSSIBLE DUPLICATE; ","")&amp;IF(AND(N(A1324)&gt;0,B1324&lt;&gt;"",N('Settings'!$B$2)&gt;0,SUMIFS('Time Entries'!$M$2:$M$1500,'Time Entries'!$A$2:$A$1500,A1324,'Time Entries'!$B$2:$B$1500,B1324)&gt;N('Settings'!$B$2)),"LONG DAY; ","")&amp;IF(AND(N(A1324)&gt;0,N(J1324)&gt;0,N(J1324)-N(A1324)&gt;N('Settings'!$B$4)),"ENTERED LATE; ","")&amp;IF(AND(N(A1324)&gt;0,K1324="",TODAY()-N(A1324)&gt;=N('Settings'!$B$5)),"NOT APPROVED; ","")="","",LEFT(IF(N(A1324)=0,"NO DATE; ",IF(A1324&gt;TODAY(),"FUTURE DATE; ",""))&amp;IF(B1324="","NO WORKER; ",IF(COUNTIF('Workers'!$A$2:$A$61,B1324)=0,"WORKER NOT ON WORKERS SHEET; ",""))&amp;IF(C1324="","NO JOB; ",IF(COUNTIF('Jobs'!$A$2:$A$61,C1324)=0,"JOB NOT ON JOBS SHEET; ",""))&amp;IF(AND(N(G1324)=0,AND(D1324&lt;&gt;"",E1324&lt;&gt;""),N(E1324)&lt;=N(D1324)),"END BEFORE START; ",IF(N(M1324)&lt;=0,"NO HOURS; ",""))&amp;IF(AND(N(A1324)&gt;0,B1324&lt;&gt;"",COUNTIFS('Time Entries'!$A$2:$A$1500,A1324,'Time Entries'!$B$2:$B$1500,B1324,'Time Entries'!$C$2:$C$1500,C1324,'Time Entries'!$M$2:$M$1500,M1324)&gt;1),"POSSIBLE DUPLICATE; ","")&amp;IF(AND(N(A1324)&gt;0,B1324&lt;&gt;"",N('Settings'!$B$2)&gt;0,SUMIFS('Time Entries'!$M$2:$M$1500,'Time Entries'!$A$2:$A$1500,A1324,'Time Entries'!$B$2:$B$1500,B1324)&gt;N('Settings'!$B$2)),"LONG DAY; ","")&amp;IF(AND(N(A1324)&gt;0,N(J1324)&gt;0,N(J1324)-N(A1324)&gt;N('Settings'!$B$4)),"ENTERED LATE; ","")&amp;IF(AND(N(A1324)&gt;0,K1324="",TODAY()-N(A1324)&gt;=N('Settings'!$B$5)),"NOT APPROVED; ",""),LEN(IF(N(A1324)=0,"NO DATE; ",IF(A1324&gt;TODAY(),"FUTURE DATE; ",""))&amp;IF(B1324="","NO WORKER; ",IF(COUNTIF('Workers'!$A$2:$A$61,B1324)=0,"WORKER NOT ON WORKERS SHEET; ",""))&amp;IF(C1324="","NO JOB; ",IF(COUNTIF('Jobs'!$A$2:$A$61,C1324)=0,"JOB NOT ON JOBS SHEET; ",""))&amp;IF(AND(N(G1324)=0,AND(D1324&lt;&gt;"",E1324&lt;&gt;""),N(E1324)&lt;=N(D1324)),"END BEFORE START; ",IF(N(M1324)&lt;=0,"NO HOURS; ",""))&amp;IF(AND(N(A1324)&gt;0,B1324&lt;&gt;"",COUNTIFS('Time Entries'!$A$2:$A$1500,A1324,'Time Entries'!$B$2:$B$1500,B1324,'Time Entries'!$C$2:$C$1500,C1324,'Time Entries'!$M$2:$M$1500,M1324)&gt;1),"POSSIBLE DUPLICATE; ","")&amp;IF(AND(N(A1324)&gt;0,B1324&lt;&gt;"",N('Settings'!$B$2)&gt;0,SUMIFS('Time Entries'!$M$2:$M$1500,'Time Entries'!$A$2:$A$1500,A1324,'Time Entries'!$B$2:$B$1500,B1324)&gt;N('Settings'!$B$2)),"LONG DAY; ","")&amp;IF(AND(N(A1324)&gt;0,N(J1324)&gt;0,N(J1324)-N(A1324)&gt;N('Settings'!$B$4)),"ENTERED LATE; ","")&amp;IF(AND(N(A1324)&gt;0,K1324="",TODAY()-N(A1324)&gt;=N('Settings'!$B$5)),"NOT APPROVED; ",""))-2)))</f>
        <v/>
      </c>
    </row>
    <row r="1325">
      <c r="A1325" s="6" t="n"/>
      <c r="D1325" s="7" t="n"/>
      <c r="E1325" s="7" t="n"/>
      <c r="J1325" s="6" t="n"/>
      <c r="L1325" s="8" t="n"/>
      <c r="M1325" s="9">
        <f>IF(NOT(OR(A1325&lt;&gt;"",B1325&lt;&gt;"",C1325&lt;&gt;"")),"",IF(N(G1325)&gt;0,N(G1325),IF(AND(AND(D1325&lt;&gt;"",E1325&lt;&gt;""),N(E1325)&gt;N(D1325)),ROUND((N(E1325)-N(D1325))*24-N(F1325)/60,2),"")))</f>
        <v/>
      </c>
      <c r="N1325" s="6">
        <f>IF(N(A1325)=0,"",A1325-WEEKDAY(A1325,3))</f>
        <v/>
      </c>
      <c r="O1325" s="8">
        <f>IF(NOT(OR(A1325&lt;&gt;"",B1325&lt;&gt;"",C1325&lt;&gt;"")),"",IF(IF(N(A1325)=0,"NO DATE; ",IF(A1325&gt;TODAY(),"FUTURE DATE; ",""))&amp;IF(B1325="","NO WORKER; ",IF(COUNTIF('Workers'!$A$2:$A$61,B1325)=0,"WORKER NOT ON WORKERS SHEET; ",""))&amp;IF(C1325="","NO JOB; ",IF(COUNTIF('Jobs'!$A$2:$A$61,C1325)=0,"JOB NOT ON JOBS SHEET; ",""))&amp;IF(AND(N(G1325)=0,AND(D1325&lt;&gt;"",E1325&lt;&gt;""),N(E1325)&lt;=N(D1325)),"END BEFORE START; ",IF(N(M1325)&lt;=0,"NO HOURS; ",""))&amp;IF(AND(N(A1325)&gt;0,B1325&lt;&gt;"",COUNTIFS('Time Entries'!$A$2:$A$1500,A1325,'Time Entries'!$B$2:$B$1500,B1325,'Time Entries'!$C$2:$C$1500,C1325,'Time Entries'!$M$2:$M$1500,M1325)&gt;1),"POSSIBLE DUPLICATE; ","")&amp;IF(AND(N(A1325)&gt;0,B1325&lt;&gt;"",N('Settings'!$B$2)&gt;0,SUMIFS('Time Entries'!$M$2:$M$1500,'Time Entries'!$A$2:$A$1500,A1325,'Time Entries'!$B$2:$B$1500,B1325)&gt;N('Settings'!$B$2)),"LONG DAY; ","")&amp;IF(AND(N(A1325)&gt;0,N(J1325)&gt;0,N(J1325)-N(A1325)&gt;N('Settings'!$B$4)),"ENTERED LATE; ","")&amp;IF(AND(N(A1325)&gt;0,K1325="",TODAY()-N(A1325)&gt;=N('Settings'!$B$5)),"NOT APPROVED; ","")="","",LEFT(IF(N(A1325)=0,"NO DATE; ",IF(A1325&gt;TODAY(),"FUTURE DATE; ",""))&amp;IF(B1325="","NO WORKER; ",IF(COUNTIF('Workers'!$A$2:$A$61,B1325)=0,"WORKER NOT ON WORKERS SHEET; ",""))&amp;IF(C1325="","NO JOB; ",IF(COUNTIF('Jobs'!$A$2:$A$61,C1325)=0,"JOB NOT ON JOBS SHEET; ",""))&amp;IF(AND(N(G1325)=0,AND(D1325&lt;&gt;"",E1325&lt;&gt;""),N(E1325)&lt;=N(D1325)),"END BEFORE START; ",IF(N(M1325)&lt;=0,"NO HOURS; ",""))&amp;IF(AND(N(A1325)&gt;0,B1325&lt;&gt;"",COUNTIFS('Time Entries'!$A$2:$A$1500,A1325,'Time Entries'!$B$2:$B$1500,B1325,'Time Entries'!$C$2:$C$1500,C1325,'Time Entries'!$M$2:$M$1500,M1325)&gt;1),"POSSIBLE DUPLICATE; ","")&amp;IF(AND(N(A1325)&gt;0,B1325&lt;&gt;"",N('Settings'!$B$2)&gt;0,SUMIFS('Time Entries'!$M$2:$M$1500,'Time Entries'!$A$2:$A$1500,A1325,'Time Entries'!$B$2:$B$1500,B1325)&gt;N('Settings'!$B$2)),"LONG DAY; ","")&amp;IF(AND(N(A1325)&gt;0,N(J1325)&gt;0,N(J1325)-N(A1325)&gt;N('Settings'!$B$4)),"ENTERED LATE; ","")&amp;IF(AND(N(A1325)&gt;0,K1325="",TODAY()-N(A1325)&gt;=N('Settings'!$B$5)),"NOT APPROVED; ",""),LEN(IF(N(A1325)=0,"NO DATE; ",IF(A1325&gt;TODAY(),"FUTURE DATE; ",""))&amp;IF(B1325="","NO WORKER; ",IF(COUNTIF('Workers'!$A$2:$A$61,B1325)=0,"WORKER NOT ON WORKERS SHEET; ",""))&amp;IF(C1325="","NO JOB; ",IF(COUNTIF('Jobs'!$A$2:$A$61,C1325)=0,"JOB NOT ON JOBS SHEET; ",""))&amp;IF(AND(N(G1325)=0,AND(D1325&lt;&gt;"",E1325&lt;&gt;""),N(E1325)&lt;=N(D1325)),"END BEFORE START; ",IF(N(M1325)&lt;=0,"NO HOURS; ",""))&amp;IF(AND(N(A1325)&gt;0,B1325&lt;&gt;"",COUNTIFS('Time Entries'!$A$2:$A$1500,A1325,'Time Entries'!$B$2:$B$1500,B1325,'Time Entries'!$C$2:$C$1500,C1325,'Time Entries'!$M$2:$M$1500,M1325)&gt;1),"POSSIBLE DUPLICATE; ","")&amp;IF(AND(N(A1325)&gt;0,B1325&lt;&gt;"",N('Settings'!$B$2)&gt;0,SUMIFS('Time Entries'!$M$2:$M$1500,'Time Entries'!$A$2:$A$1500,A1325,'Time Entries'!$B$2:$B$1500,B1325)&gt;N('Settings'!$B$2)),"LONG DAY; ","")&amp;IF(AND(N(A1325)&gt;0,N(J1325)&gt;0,N(J1325)-N(A1325)&gt;N('Settings'!$B$4)),"ENTERED LATE; ","")&amp;IF(AND(N(A1325)&gt;0,K1325="",TODAY()-N(A1325)&gt;=N('Settings'!$B$5)),"NOT APPROVED; ",""))-2)))</f>
        <v/>
      </c>
    </row>
    <row r="1326">
      <c r="A1326" s="6" t="n"/>
      <c r="D1326" s="7" t="n"/>
      <c r="E1326" s="7" t="n"/>
      <c r="J1326" s="6" t="n"/>
      <c r="L1326" s="8" t="n"/>
      <c r="M1326" s="9">
        <f>IF(NOT(OR(A1326&lt;&gt;"",B1326&lt;&gt;"",C1326&lt;&gt;"")),"",IF(N(G1326)&gt;0,N(G1326),IF(AND(AND(D1326&lt;&gt;"",E1326&lt;&gt;""),N(E1326)&gt;N(D1326)),ROUND((N(E1326)-N(D1326))*24-N(F1326)/60,2),"")))</f>
        <v/>
      </c>
      <c r="N1326" s="6">
        <f>IF(N(A1326)=0,"",A1326-WEEKDAY(A1326,3))</f>
        <v/>
      </c>
      <c r="O1326" s="8">
        <f>IF(NOT(OR(A1326&lt;&gt;"",B1326&lt;&gt;"",C1326&lt;&gt;"")),"",IF(IF(N(A1326)=0,"NO DATE; ",IF(A1326&gt;TODAY(),"FUTURE DATE; ",""))&amp;IF(B1326="","NO WORKER; ",IF(COUNTIF('Workers'!$A$2:$A$61,B1326)=0,"WORKER NOT ON WORKERS SHEET; ",""))&amp;IF(C1326="","NO JOB; ",IF(COUNTIF('Jobs'!$A$2:$A$61,C1326)=0,"JOB NOT ON JOBS SHEET; ",""))&amp;IF(AND(N(G1326)=0,AND(D1326&lt;&gt;"",E1326&lt;&gt;""),N(E1326)&lt;=N(D1326)),"END BEFORE START; ",IF(N(M1326)&lt;=0,"NO HOURS; ",""))&amp;IF(AND(N(A1326)&gt;0,B1326&lt;&gt;"",COUNTIFS('Time Entries'!$A$2:$A$1500,A1326,'Time Entries'!$B$2:$B$1500,B1326,'Time Entries'!$C$2:$C$1500,C1326,'Time Entries'!$M$2:$M$1500,M1326)&gt;1),"POSSIBLE DUPLICATE; ","")&amp;IF(AND(N(A1326)&gt;0,B1326&lt;&gt;"",N('Settings'!$B$2)&gt;0,SUMIFS('Time Entries'!$M$2:$M$1500,'Time Entries'!$A$2:$A$1500,A1326,'Time Entries'!$B$2:$B$1500,B1326)&gt;N('Settings'!$B$2)),"LONG DAY; ","")&amp;IF(AND(N(A1326)&gt;0,N(J1326)&gt;0,N(J1326)-N(A1326)&gt;N('Settings'!$B$4)),"ENTERED LATE; ","")&amp;IF(AND(N(A1326)&gt;0,K1326="",TODAY()-N(A1326)&gt;=N('Settings'!$B$5)),"NOT APPROVED; ","")="","",LEFT(IF(N(A1326)=0,"NO DATE; ",IF(A1326&gt;TODAY(),"FUTURE DATE; ",""))&amp;IF(B1326="","NO WORKER; ",IF(COUNTIF('Workers'!$A$2:$A$61,B1326)=0,"WORKER NOT ON WORKERS SHEET; ",""))&amp;IF(C1326="","NO JOB; ",IF(COUNTIF('Jobs'!$A$2:$A$61,C1326)=0,"JOB NOT ON JOBS SHEET; ",""))&amp;IF(AND(N(G1326)=0,AND(D1326&lt;&gt;"",E1326&lt;&gt;""),N(E1326)&lt;=N(D1326)),"END BEFORE START; ",IF(N(M1326)&lt;=0,"NO HOURS; ",""))&amp;IF(AND(N(A1326)&gt;0,B1326&lt;&gt;"",COUNTIFS('Time Entries'!$A$2:$A$1500,A1326,'Time Entries'!$B$2:$B$1500,B1326,'Time Entries'!$C$2:$C$1500,C1326,'Time Entries'!$M$2:$M$1500,M1326)&gt;1),"POSSIBLE DUPLICATE; ","")&amp;IF(AND(N(A1326)&gt;0,B1326&lt;&gt;"",N('Settings'!$B$2)&gt;0,SUMIFS('Time Entries'!$M$2:$M$1500,'Time Entries'!$A$2:$A$1500,A1326,'Time Entries'!$B$2:$B$1500,B1326)&gt;N('Settings'!$B$2)),"LONG DAY; ","")&amp;IF(AND(N(A1326)&gt;0,N(J1326)&gt;0,N(J1326)-N(A1326)&gt;N('Settings'!$B$4)),"ENTERED LATE; ","")&amp;IF(AND(N(A1326)&gt;0,K1326="",TODAY()-N(A1326)&gt;=N('Settings'!$B$5)),"NOT APPROVED; ",""),LEN(IF(N(A1326)=0,"NO DATE; ",IF(A1326&gt;TODAY(),"FUTURE DATE; ",""))&amp;IF(B1326="","NO WORKER; ",IF(COUNTIF('Workers'!$A$2:$A$61,B1326)=0,"WORKER NOT ON WORKERS SHEET; ",""))&amp;IF(C1326="","NO JOB; ",IF(COUNTIF('Jobs'!$A$2:$A$61,C1326)=0,"JOB NOT ON JOBS SHEET; ",""))&amp;IF(AND(N(G1326)=0,AND(D1326&lt;&gt;"",E1326&lt;&gt;""),N(E1326)&lt;=N(D1326)),"END BEFORE START; ",IF(N(M1326)&lt;=0,"NO HOURS; ",""))&amp;IF(AND(N(A1326)&gt;0,B1326&lt;&gt;"",COUNTIFS('Time Entries'!$A$2:$A$1500,A1326,'Time Entries'!$B$2:$B$1500,B1326,'Time Entries'!$C$2:$C$1500,C1326,'Time Entries'!$M$2:$M$1500,M1326)&gt;1),"POSSIBLE DUPLICATE; ","")&amp;IF(AND(N(A1326)&gt;0,B1326&lt;&gt;"",N('Settings'!$B$2)&gt;0,SUMIFS('Time Entries'!$M$2:$M$1500,'Time Entries'!$A$2:$A$1500,A1326,'Time Entries'!$B$2:$B$1500,B1326)&gt;N('Settings'!$B$2)),"LONG DAY; ","")&amp;IF(AND(N(A1326)&gt;0,N(J1326)&gt;0,N(J1326)-N(A1326)&gt;N('Settings'!$B$4)),"ENTERED LATE; ","")&amp;IF(AND(N(A1326)&gt;0,K1326="",TODAY()-N(A1326)&gt;=N('Settings'!$B$5)),"NOT APPROVED; ",""))-2)))</f>
        <v/>
      </c>
    </row>
    <row r="1327">
      <c r="A1327" s="6" t="n"/>
      <c r="D1327" s="7" t="n"/>
      <c r="E1327" s="7" t="n"/>
      <c r="J1327" s="6" t="n"/>
      <c r="L1327" s="8" t="n"/>
      <c r="M1327" s="9">
        <f>IF(NOT(OR(A1327&lt;&gt;"",B1327&lt;&gt;"",C1327&lt;&gt;"")),"",IF(N(G1327)&gt;0,N(G1327),IF(AND(AND(D1327&lt;&gt;"",E1327&lt;&gt;""),N(E1327)&gt;N(D1327)),ROUND((N(E1327)-N(D1327))*24-N(F1327)/60,2),"")))</f>
        <v/>
      </c>
      <c r="N1327" s="6">
        <f>IF(N(A1327)=0,"",A1327-WEEKDAY(A1327,3))</f>
        <v/>
      </c>
      <c r="O1327" s="8">
        <f>IF(NOT(OR(A1327&lt;&gt;"",B1327&lt;&gt;"",C1327&lt;&gt;"")),"",IF(IF(N(A1327)=0,"NO DATE; ",IF(A1327&gt;TODAY(),"FUTURE DATE; ",""))&amp;IF(B1327="","NO WORKER; ",IF(COUNTIF('Workers'!$A$2:$A$61,B1327)=0,"WORKER NOT ON WORKERS SHEET; ",""))&amp;IF(C1327="","NO JOB; ",IF(COUNTIF('Jobs'!$A$2:$A$61,C1327)=0,"JOB NOT ON JOBS SHEET; ",""))&amp;IF(AND(N(G1327)=0,AND(D1327&lt;&gt;"",E1327&lt;&gt;""),N(E1327)&lt;=N(D1327)),"END BEFORE START; ",IF(N(M1327)&lt;=0,"NO HOURS; ",""))&amp;IF(AND(N(A1327)&gt;0,B1327&lt;&gt;"",COUNTIFS('Time Entries'!$A$2:$A$1500,A1327,'Time Entries'!$B$2:$B$1500,B1327,'Time Entries'!$C$2:$C$1500,C1327,'Time Entries'!$M$2:$M$1500,M1327)&gt;1),"POSSIBLE DUPLICATE; ","")&amp;IF(AND(N(A1327)&gt;0,B1327&lt;&gt;"",N('Settings'!$B$2)&gt;0,SUMIFS('Time Entries'!$M$2:$M$1500,'Time Entries'!$A$2:$A$1500,A1327,'Time Entries'!$B$2:$B$1500,B1327)&gt;N('Settings'!$B$2)),"LONG DAY; ","")&amp;IF(AND(N(A1327)&gt;0,N(J1327)&gt;0,N(J1327)-N(A1327)&gt;N('Settings'!$B$4)),"ENTERED LATE; ","")&amp;IF(AND(N(A1327)&gt;0,K1327="",TODAY()-N(A1327)&gt;=N('Settings'!$B$5)),"NOT APPROVED; ","")="","",LEFT(IF(N(A1327)=0,"NO DATE; ",IF(A1327&gt;TODAY(),"FUTURE DATE; ",""))&amp;IF(B1327="","NO WORKER; ",IF(COUNTIF('Workers'!$A$2:$A$61,B1327)=0,"WORKER NOT ON WORKERS SHEET; ",""))&amp;IF(C1327="","NO JOB; ",IF(COUNTIF('Jobs'!$A$2:$A$61,C1327)=0,"JOB NOT ON JOBS SHEET; ",""))&amp;IF(AND(N(G1327)=0,AND(D1327&lt;&gt;"",E1327&lt;&gt;""),N(E1327)&lt;=N(D1327)),"END BEFORE START; ",IF(N(M1327)&lt;=0,"NO HOURS; ",""))&amp;IF(AND(N(A1327)&gt;0,B1327&lt;&gt;"",COUNTIFS('Time Entries'!$A$2:$A$1500,A1327,'Time Entries'!$B$2:$B$1500,B1327,'Time Entries'!$C$2:$C$1500,C1327,'Time Entries'!$M$2:$M$1500,M1327)&gt;1),"POSSIBLE DUPLICATE; ","")&amp;IF(AND(N(A1327)&gt;0,B1327&lt;&gt;"",N('Settings'!$B$2)&gt;0,SUMIFS('Time Entries'!$M$2:$M$1500,'Time Entries'!$A$2:$A$1500,A1327,'Time Entries'!$B$2:$B$1500,B1327)&gt;N('Settings'!$B$2)),"LONG DAY; ","")&amp;IF(AND(N(A1327)&gt;0,N(J1327)&gt;0,N(J1327)-N(A1327)&gt;N('Settings'!$B$4)),"ENTERED LATE; ","")&amp;IF(AND(N(A1327)&gt;0,K1327="",TODAY()-N(A1327)&gt;=N('Settings'!$B$5)),"NOT APPROVED; ",""),LEN(IF(N(A1327)=0,"NO DATE; ",IF(A1327&gt;TODAY(),"FUTURE DATE; ",""))&amp;IF(B1327="","NO WORKER; ",IF(COUNTIF('Workers'!$A$2:$A$61,B1327)=0,"WORKER NOT ON WORKERS SHEET; ",""))&amp;IF(C1327="","NO JOB; ",IF(COUNTIF('Jobs'!$A$2:$A$61,C1327)=0,"JOB NOT ON JOBS SHEET; ",""))&amp;IF(AND(N(G1327)=0,AND(D1327&lt;&gt;"",E1327&lt;&gt;""),N(E1327)&lt;=N(D1327)),"END BEFORE START; ",IF(N(M1327)&lt;=0,"NO HOURS; ",""))&amp;IF(AND(N(A1327)&gt;0,B1327&lt;&gt;"",COUNTIFS('Time Entries'!$A$2:$A$1500,A1327,'Time Entries'!$B$2:$B$1500,B1327,'Time Entries'!$C$2:$C$1500,C1327,'Time Entries'!$M$2:$M$1500,M1327)&gt;1),"POSSIBLE DUPLICATE; ","")&amp;IF(AND(N(A1327)&gt;0,B1327&lt;&gt;"",N('Settings'!$B$2)&gt;0,SUMIFS('Time Entries'!$M$2:$M$1500,'Time Entries'!$A$2:$A$1500,A1327,'Time Entries'!$B$2:$B$1500,B1327)&gt;N('Settings'!$B$2)),"LONG DAY; ","")&amp;IF(AND(N(A1327)&gt;0,N(J1327)&gt;0,N(J1327)-N(A1327)&gt;N('Settings'!$B$4)),"ENTERED LATE; ","")&amp;IF(AND(N(A1327)&gt;0,K1327="",TODAY()-N(A1327)&gt;=N('Settings'!$B$5)),"NOT APPROVED; ",""))-2)))</f>
        <v/>
      </c>
    </row>
    <row r="1328">
      <c r="A1328" s="6" t="n"/>
      <c r="D1328" s="7" t="n"/>
      <c r="E1328" s="7" t="n"/>
      <c r="J1328" s="6" t="n"/>
      <c r="L1328" s="8" t="n"/>
      <c r="M1328" s="9">
        <f>IF(NOT(OR(A1328&lt;&gt;"",B1328&lt;&gt;"",C1328&lt;&gt;"")),"",IF(N(G1328)&gt;0,N(G1328),IF(AND(AND(D1328&lt;&gt;"",E1328&lt;&gt;""),N(E1328)&gt;N(D1328)),ROUND((N(E1328)-N(D1328))*24-N(F1328)/60,2),"")))</f>
        <v/>
      </c>
      <c r="N1328" s="6">
        <f>IF(N(A1328)=0,"",A1328-WEEKDAY(A1328,3))</f>
        <v/>
      </c>
      <c r="O1328" s="8">
        <f>IF(NOT(OR(A1328&lt;&gt;"",B1328&lt;&gt;"",C1328&lt;&gt;"")),"",IF(IF(N(A1328)=0,"NO DATE; ",IF(A1328&gt;TODAY(),"FUTURE DATE; ",""))&amp;IF(B1328="","NO WORKER; ",IF(COUNTIF('Workers'!$A$2:$A$61,B1328)=0,"WORKER NOT ON WORKERS SHEET; ",""))&amp;IF(C1328="","NO JOB; ",IF(COUNTIF('Jobs'!$A$2:$A$61,C1328)=0,"JOB NOT ON JOBS SHEET; ",""))&amp;IF(AND(N(G1328)=0,AND(D1328&lt;&gt;"",E1328&lt;&gt;""),N(E1328)&lt;=N(D1328)),"END BEFORE START; ",IF(N(M1328)&lt;=0,"NO HOURS; ",""))&amp;IF(AND(N(A1328)&gt;0,B1328&lt;&gt;"",COUNTIFS('Time Entries'!$A$2:$A$1500,A1328,'Time Entries'!$B$2:$B$1500,B1328,'Time Entries'!$C$2:$C$1500,C1328,'Time Entries'!$M$2:$M$1500,M1328)&gt;1),"POSSIBLE DUPLICATE; ","")&amp;IF(AND(N(A1328)&gt;0,B1328&lt;&gt;"",N('Settings'!$B$2)&gt;0,SUMIFS('Time Entries'!$M$2:$M$1500,'Time Entries'!$A$2:$A$1500,A1328,'Time Entries'!$B$2:$B$1500,B1328)&gt;N('Settings'!$B$2)),"LONG DAY; ","")&amp;IF(AND(N(A1328)&gt;0,N(J1328)&gt;0,N(J1328)-N(A1328)&gt;N('Settings'!$B$4)),"ENTERED LATE; ","")&amp;IF(AND(N(A1328)&gt;0,K1328="",TODAY()-N(A1328)&gt;=N('Settings'!$B$5)),"NOT APPROVED; ","")="","",LEFT(IF(N(A1328)=0,"NO DATE; ",IF(A1328&gt;TODAY(),"FUTURE DATE; ",""))&amp;IF(B1328="","NO WORKER; ",IF(COUNTIF('Workers'!$A$2:$A$61,B1328)=0,"WORKER NOT ON WORKERS SHEET; ",""))&amp;IF(C1328="","NO JOB; ",IF(COUNTIF('Jobs'!$A$2:$A$61,C1328)=0,"JOB NOT ON JOBS SHEET; ",""))&amp;IF(AND(N(G1328)=0,AND(D1328&lt;&gt;"",E1328&lt;&gt;""),N(E1328)&lt;=N(D1328)),"END BEFORE START; ",IF(N(M1328)&lt;=0,"NO HOURS; ",""))&amp;IF(AND(N(A1328)&gt;0,B1328&lt;&gt;"",COUNTIFS('Time Entries'!$A$2:$A$1500,A1328,'Time Entries'!$B$2:$B$1500,B1328,'Time Entries'!$C$2:$C$1500,C1328,'Time Entries'!$M$2:$M$1500,M1328)&gt;1),"POSSIBLE DUPLICATE; ","")&amp;IF(AND(N(A1328)&gt;0,B1328&lt;&gt;"",N('Settings'!$B$2)&gt;0,SUMIFS('Time Entries'!$M$2:$M$1500,'Time Entries'!$A$2:$A$1500,A1328,'Time Entries'!$B$2:$B$1500,B1328)&gt;N('Settings'!$B$2)),"LONG DAY; ","")&amp;IF(AND(N(A1328)&gt;0,N(J1328)&gt;0,N(J1328)-N(A1328)&gt;N('Settings'!$B$4)),"ENTERED LATE; ","")&amp;IF(AND(N(A1328)&gt;0,K1328="",TODAY()-N(A1328)&gt;=N('Settings'!$B$5)),"NOT APPROVED; ",""),LEN(IF(N(A1328)=0,"NO DATE; ",IF(A1328&gt;TODAY(),"FUTURE DATE; ",""))&amp;IF(B1328="","NO WORKER; ",IF(COUNTIF('Workers'!$A$2:$A$61,B1328)=0,"WORKER NOT ON WORKERS SHEET; ",""))&amp;IF(C1328="","NO JOB; ",IF(COUNTIF('Jobs'!$A$2:$A$61,C1328)=0,"JOB NOT ON JOBS SHEET; ",""))&amp;IF(AND(N(G1328)=0,AND(D1328&lt;&gt;"",E1328&lt;&gt;""),N(E1328)&lt;=N(D1328)),"END BEFORE START; ",IF(N(M1328)&lt;=0,"NO HOURS; ",""))&amp;IF(AND(N(A1328)&gt;0,B1328&lt;&gt;"",COUNTIFS('Time Entries'!$A$2:$A$1500,A1328,'Time Entries'!$B$2:$B$1500,B1328,'Time Entries'!$C$2:$C$1500,C1328,'Time Entries'!$M$2:$M$1500,M1328)&gt;1),"POSSIBLE DUPLICATE; ","")&amp;IF(AND(N(A1328)&gt;0,B1328&lt;&gt;"",N('Settings'!$B$2)&gt;0,SUMIFS('Time Entries'!$M$2:$M$1500,'Time Entries'!$A$2:$A$1500,A1328,'Time Entries'!$B$2:$B$1500,B1328)&gt;N('Settings'!$B$2)),"LONG DAY; ","")&amp;IF(AND(N(A1328)&gt;0,N(J1328)&gt;0,N(J1328)-N(A1328)&gt;N('Settings'!$B$4)),"ENTERED LATE; ","")&amp;IF(AND(N(A1328)&gt;0,K1328="",TODAY()-N(A1328)&gt;=N('Settings'!$B$5)),"NOT APPROVED; ",""))-2)))</f>
        <v/>
      </c>
    </row>
    <row r="1329">
      <c r="A1329" s="6" t="n"/>
      <c r="D1329" s="7" t="n"/>
      <c r="E1329" s="7" t="n"/>
      <c r="J1329" s="6" t="n"/>
      <c r="L1329" s="8" t="n"/>
      <c r="M1329" s="9">
        <f>IF(NOT(OR(A1329&lt;&gt;"",B1329&lt;&gt;"",C1329&lt;&gt;"")),"",IF(N(G1329)&gt;0,N(G1329),IF(AND(AND(D1329&lt;&gt;"",E1329&lt;&gt;""),N(E1329)&gt;N(D1329)),ROUND((N(E1329)-N(D1329))*24-N(F1329)/60,2),"")))</f>
        <v/>
      </c>
      <c r="N1329" s="6">
        <f>IF(N(A1329)=0,"",A1329-WEEKDAY(A1329,3))</f>
        <v/>
      </c>
      <c r="O1329" s="8">
        <f>IF(NOT(OR(A1329&lt;&gt;"",B1329&lt;&gt;"",C1329&lt;&gt;"")),"",IF(IF(N(A1329)=0,"NO DATE; ",IF(A1329&gt;TODAY(),"FUTURE DATE; ",""))&amp;IF(B1329="","NO WORKER; ",IF(COUNTIF('Workers'!$A$2:$A$61,B1329)=0,"WORKER NOT ON WORKERS SHEET; ",""))&amp;IF(C1329="","NO JOB; ",IF(COUNTIF('Jobs'!$A$2:$A$61,C1329)=0,"JOB NOT ON JOBS SHEET; ",""))&amp;IF(AND(N(G1329)=0,AND(D1329&lt;&gt;"",E1329&lt;&gt;""),N(E1329)&lt;=N(D1329)),"END BEFORE START; ",IF(N(M1329)&lt;=0,"NO HOURS; ",""))&amp;IF(AND(N(A1329)&gt;0,B1329&lt;&gt;"",COUNTIFS('Time Entries'!$A$2:$A$1500,A1329,'Time Entries'!$B$2:$B$1500,B1329,'Time Entries'!$C$2:$C$1500,C1329,'Time Entries'!$M$2:$M$1500,M1329)&gt;1),"POSSIBLE DUPLICATE; ","")&amp;IF(AND(N(A1329)&gt;0,B1329&lt;&gt;"",N('Settings'!$B$2)&gt;0,SUMIFS('Time Entries'!$M$2:$M$1500,'Time Entries'!$A$2:$A$1500,A1329,'Time Entries'!$B$2:$B$1500,B1329)&gt;N('Settings'!$B$2)),"LONG DAY; ","")&amp;IF(AND(N(A1329)&gt;0,N(J1329)&gt;0,N(J1329)-N(A1329)&gt;N('Settings'!$B$4)),"ENTERED LATE; ","")&amp;IF(AND(N(A1329)&gt;0,K1329="",TODAY()-N(A1329)&gt;=N('Settings'!$B$5)),"NOT APPROVED; ","")="","",LEFT(IF(N(A1329)=0,"NO DATE; ",IF(A1329&gt;TODAY(),"FUTURE DATE; ",""))&amp;IF(B1329="","NO WORKER; ",IF(COUNTIF('Workers'!$A$2:$A$61,B1329)=0,"WORKER NOT ON WORKERS SHEET; ",""))&amp;IF(C1329="","NO JOB; ",IF(COUNTIF('Jobs'!$A$2:$A$61,C1329)=0,"JOB NOT ON JOBS SHEET; ",""))&amp;IF(AND(N(G1329)=0,AND(D1329&lt;&gt;"",E1329&lt;&gt;""),N(E1329)&lt;=N(D1329)),"END BEFORE START; ",IF(N(M1329)&lt;=0,"NO HOURS; ",""))&amp;IF(AND(N(A1329)&gt;0,B1329&lt;&gt;"",COUNTIFS('Time Entries'!$A$2:$A$1500,A1329,'Time Entries'!$B$2:$B$1500,B1329,'Time Entries'!$C$2:$C$1500,C1329,'Time Entries'!$M$2:$M$1500,M1329)&gt;1),"POSSIBLE DUPLICATE; ","")&amp;IF(AND(N(A1329)&gt;0,B1329&lt;&gt;"",N('Settings'!$B$2)&gt;0,SUMIFS('Time Entries'!$M$2:$M$1500,'Time Entries'!$A$2:$A$1500,A1329,'Time Entries'!$B$2:$B$1500,B1329)&gt;N('Settings'!$B$2)),"LONG DAY; ","")&amp;IF(AND(N(A1329)&gt;0,N(J1329)&gt;0,N(J1329)-N(A1329)&gt;N('Settings'!$B$4)),"ENTERED LATE; ","")&amp;IF(AND(N(A1329)&gt;0,K1329="",TODAY()-N(A1329)&gt;=N('Settings'!$B$5)),"NOT APPROVED; ",""),LEN(IF(N(A1329)=0,"NO DATE; ",IF(A1329&gt;TODAY(),"FUTURE DATE; ",""))&amp;IF(B1329="","NO WORKER; ",IF(COUNTIF('Workers'!$A$2:$A$61,B1329)=0,"WORKER NOT ON WORKERS SHEET; ",""))&amp;IF(C1329="","NO JOB; ",IF(COUNTIF('Jobs'!$A$2:$A$61,C1329)=0,"JOB NOT ON JOBS SHEET; ",""))&amp;IF(AND(N(G1329)=0,AND(D1329&lt;&gt;"",E1329&lt;&gt;""),N(E1329)&lt;=N(D1329)),"END BEFORE START; ",IF(N(M1329)&lt;=0,"NO HOURS; ",""))&amp;IF(AND(N(A1329)&gt;0,B1329&lt;&gt;"",COUNTIFS('Time Entries'!$A$2:$A$1500,A1329,'Time Entries'!$B$2:$B$1500,B1329,'Time Entries'!$C$2:$C$1500,C1329,'Time Entries'!$M$2:$M$1500,M1329)&gt;1),"POSSIBLE DUPLICATE; ","")&amp;IF(AND(N(A1329)&gt;0,B1329&lt;&gt;"",N('Settings'!$B$2)&gt;0,SUMIFS('Time Entries'!$M$2:$M$1500,'Time Entries'!$A$2:$A$1500,A1329,'Time Entries'!$B$2:$B$1500,B1329)&gt;N('Settings'!$B$2)),"LONG DAY; ","")&amp;IF(AND(N(A1329)&gt;0,N(J1329)&gt;0,N(J1329)-N(A1329)&gt;N('Settings'!$B$4)),"ENTERED LATE; ","")&amp;IF(AND(N(A1329)&gt;0,K1329="",TODAY()-N(A1329)&gt;=N('Settings'!$B$5)),"NOT APPROVED; ",""))-2)))</f>
        <v/>
      </c>
    </row>
    <row r="1330">
      <c r="A1330" s="6" t="n"/>
      <c r="D1330" s="7" t="n"/>
      <c r="E1330" s="7" t="n"/>
      <c r="J1330" s="6" t="n"/>
      <c r="L1330" s="8" t="n"/>
      <c r="M1330" s="9">
        <f>IF(NOT(OR(A1330&lt;&gt;"",B1330&lt;&gt;"",C1330&lt;&gt;"")),"",IF(N(G1330)&gt;0,N(G1330),IF(AND(AND(D1330&lt;&gt;"",E1330&lt;&gt;""),N(E1330)&gt;N(D1330)),ROUND((N(E1330)-N(D1330))*24-N(F1330)/60,2),"")))</f>
        <v/>
      </c>
      <c r="N1330" s="6">
        <f>IF(N(A1330)=0,"",A1330-WEEKDAY(A1330,3))</f>
        <v/>
      </c>
      <c r="O1330" s="8">
        <f>IF(NOT(OR(A1330&lt;&gt;"",B1330&lt;&gt;"",C1330&lt;&gt;"")),"",IF(IF(N(A1330)=0,"NO DATE; ",IF(A1330&gt;TODAY(),"FUTURE DATE; ",""))&amp;IF(B1330="","NO WORKER; ",IF(COUNTIF('Workers'!$A$2:$A$61,B1330)=0,"WORKER NOT ON WORKERS SHEET; ",""))&amp;IF(C1330="","NO JOB; ",IF(COUNTIF('Jobs'!$A$2:$A$61,C1330)=0,"JOB NOT ON JOBS SHEET; ",""))&amp;IF(AND(N(G1330)=0,AND(D1330&lt;&gt;"",E1330&lt;&gt;""),N(E1330)&lt;=N(D1330)),"END BEFORE START; ",IF(N(M1330)&lt;=0,"NO HOURS; ",""))&amp;IF(AND(N(A1330)&gt;0,B1330&lt;&gt;"",COUNTIFS('Time Entries'!$A$2:$A$1500,A1330,'Time Entries'!$B$2:$B$1500,B1330,'Time Entries'!$C$2:$C$1500,C1330,'Time Entries'!$M$2:$M$1500,M1330)&gt;1),"POSSIBLE DUPLICATE; ","")&amp;IF(AND(N(A1330)&gt;0,B1330&lt;&gt;"",N('Settings'!$B$2)&gt;0,SUMIFS('Time Entries'!$M$2:$M$1500,'Time Entries'!$A$2:$A$1500,A1330,'Time Entries'!$B$2:$B$1500,B1330)&gt;N('Settings'!$B$2)),"LONG DAY; ","")&amp;IF(AND(N(A1330)&gt;0,N(J1330)&gt;0,N(J1330)-N(A1330)&gt;N('Settings'!$B$4)),"ENTERED LATE; ","")&amp;IF(AND(N(A1330)&gt;0,K1330="",TODAY()-N(A1330)&gt;=N('Settings'!$B$5)),"NOT APPROVED; ","")="","",LEFT(IF(N(A1330)=0,"NO DATE; ",IF(A1330&gt;TODAY(),"FUTURE DATE; ",""))&amp;IF(B1330="","NO WORKER; ",IF(COUNTIF('Workers'!$A$2:$A$61,B1330)=0,"WORKER NOT ON WORKERS SHEET; ",""))&amp;IF(C1330="","NO JOB; ",IF(COUNTIF('Jobs'!$A$2:$A$61,C1330)=0,"JOB NOT ON JOBS SHEET; ",""))&amp;IF(AND(N(G1330)=0,AND(D1330&lt;&gt;"",E1330&lt;&gt;""),N(E1330)&lt;=N(D1330)),"END BEFORE START; ",IF(N(M1330)&lt;=0,"NO HOURS; ",""))&amp;IF(AND(N(A1330)&gt;0,B1330&lt;&gt;"",COUNTIFS('Time Entries'!$A$2:$A$1500,A1330,'Time Entries'!$B$2:$B$1500,B1330,'Time Entries'!$C$2:$C$1500,C1330,'Time Entries'!$M$2:$M$1500,M1330)&gt;1),"POSSIBLE DUPLICATE; ","")&amp;IF(AND(N(A1330)&gt;0,B1330&lt;&gt;"",N('Settings'!$B$2)&gt;0,SUMIFS('Time Entries'!$M$2:$M$1500,'Time Entries'!$A$2:$A$1500,A1330,'Time Entries'!$B$2:$B$1500,B1330)&gt;N('Settings'!$B$2)),"LONG DAY; ","")&amp;IF(AND(N(A1330)&gt;0,N(J1330)&gt;0,N(J1330)-N(A1330)&gt;N('Settings'!$B$4)),"ENTERED LATE; ","")&amp;IF(AND(N(A1330)&gt;0,K1330="",TODAY()-N(A1330)&gt;=N('Settings'!$B$5)),"NOT APPROVED; ",""),LEN(IF(N(A1330)=0,"NO DATE; ",IF(A1330&gt;TODAY(),"FUTURE DATE; ",""))&amp;IF(B1330="","NO WORKER; ",IF(COUNTIF('Workers'!$A$2:$A$61,B1330)=0,"WORKER NOT ON WORKERS SHEET; ",""))&amp;IF(C1330="","NO JOB; ",IF(COUNTIF('Jobs'!$A$2:$A$61,C1330)=0,"JOB NOT ON JOBS SHEET; ",""))&amp;IF(AND(N(G1330)=0,AND(D1330&lt;&gt;"",E1330&lt;&gt;""),N(E1330)&lt;=N(D1330)),"END BEFORE START; ",IF(N(M1330)&lt;=0,"NO HOURS; ",""))&amp;IF(AND(N(A1330)&gt;0,B1330&lt;&gt;"",COUNTIFS('Time Entries'!$A$2:$A$1500,A1330,'Time Entries'!$B$2:$B$1500,B1330,'Time Entries'!$C$2:$C$1500,C1330,'Time Entries'!$M$2:$M$1500,M1330)&gt;1),"POSSIBLE DUPLICATE; ","")&amp;IF(AND(N(A1330)&gt;0,B1330&lt;&gt;"",N('Settings'!$B$2)&gt;0,SUMIFS('Time Entries'!$M$2:$M$1500,'Time Entries'!$A$2:$A$1500,A1330,'Time Entries'!$B$2:$B$1500,B1330)&gt;N('Settings'!$B$2)),"LONG DAY; ","")&amp;IF(AND(N(A1330)&gt;0,N(J1330)&gt;0,N(J1330)-N(A1330)&gt;N('Settings'!$B$4)),"ENTERED LATE; ","")&amp;IF(AND(N(A1330)&gt;0,K1330="",TODAY()-N(A1330)&gt;=N('Settings'!$B$5)),"NOT APPROVED; ",""))-2)))</f>
        <v/>
      </c>
    </row>
    <row r="1331">
      <c r="A1331" s="6" t="n"/>
      <c r="D1331" s="7" t="n"/>
      <c r="E1331" s="7" t="n"/>
      <c r="J1331" s="6" t="n"/>
      <c r="L1331" s="8" t="n"/>
      <c r="M1331" s="9">
        <f>IF(NOT(OR(A1331&lt;&gt;"",B1331&lt;&gt;"",C1331&lt;&gt;"")),"",IF(N(G1331)&gt;0,N(G1331),IF(AND(AND(D1331&lt;&gt;"",E1331&lt;&gt;""),N(E1331)&gt;N(D1331)),ROUND((N(E1331)-N(D1331))*24-N(F1331)/60,2),"")))</f>
        <v/>
      </c>
      <c r="N1331" s="6">
        <f>IF(N(A1331)=0,"",A1331-WEEKDAY(A1331,3))</f>
        <v/>
      </c>
      <c r="O1331" s="8">
        <f>IF(NOT(OR(A1331&lt;&gt;"",B1331&lt;&gt;"",C1331&lt;&gt;"")),"",IF(IF(N(A1331)=0,"NO DATE; ",IF(A1331&gt;TODAY(),"FUTURE DATE; ",""))&amp;IF(B1331="","NO WORKER; ",IF(COUNTIF('Workers'!$A$2:$A$61,B1331)=0,"WORKER NOT ON WORKERS SHEET; ",""))&amp;IF(C1331="","NO JOB; ",IF(COUNTIF('Jobs'!$A$2:$A$61,C1331)=0,"JOB NOT ON JOBS SHEET; ",""))&amp;IF(AND(N(G1331)=0,AND(D1331&lt;&gt;"",E1331&lt;&gt;""),N(E1331)&lt;=N(D1331)),"END BEFORE START; ",IF(N(M1331)&lt;=0,"NO HOURS; ",""))&amp;IF(AND(N(A1331)&gt;0,B1331&lt;&gt;"",COUNTIFS('Time Entries'!$A$2:$A$1500,A1331,'Time Entries'!$B$2:$B$1500,B1331,'Time Entries'!$C$2:$C$1500,C1331,'Time Entries'!$M$2:$M$1500,M1331)&gt;1),"POSSIBLE DUPLICATE; ","")&amp;IF(AND(N(A1331)&gt;0,B1331&lt;&gt;"",N('Settings'!$B$2)&gt;0,SUMIFS('Time Entries'!$M$2:$M$1500,'Time Entries'!$A$2:$A$1500,A1331,'Time Entries'!$B$2:$B$1500,B1331)&gt;N('Settings'!$B$2)),"LONG DAY; ","")&amp;IF(AND(N(A1331)&gt;0,N(J1331)&gt;0,N(J1331)-N(A1331)&gt;N('Settings'!$B$4)),"ENTERED LATE; ","")&amp;IF(AND(N(A1331)&gt;0,K1331="",TODAY()-N(A1331)&gt;=N('Settings'!$B$5)),"NOT APPROVED; ","")="","",LEFT(IF(N(A1331)=0,"NO DATE; ",IF(A1331&gt;TODAY(),"FUTURE DATE; ",""))&amp;IF(B1331="","NO WORKER; ",IF(COUNTIF('Workers'!$A$2:$A$61,B1331)=0,"WORKER NOT ON WORKERS SHEET; ",""))&amp;IF(C1331="","NO JOB; ",IF(COUNTIF('Jobs'!$A$2:$A$61,C1331)=0,"JOB NOT ON JOBS SHEET; ",""))&amp;IF(AND(N(G1331)=0,AND(D1331&lt;&gt;"",E1331&lt;&gt;""),N(E1331)&lt;=N(D1331)),"END BEFORE START; ",IF(N(M1331)&lt;=0,"NO HOURS; ",""))&amp;IF(AND(N(A1331)&gt;0,B1331&lt;&gt;"",COUNTIFS('Time Entries'!$A$2:$A$1500,A1331,'Time Entries'!$B$2:$B$1500,B1331,'Time Entries'!$C$2:$C$1500,C1331,'Time Entries'!$M$2:$M$1500,M1331)&gt;1),"POSSIBLE DUPLICATE; ","")&amp;IF(AND(N(A1331)&gt;0,B1331&lt;&gt;"",N('Settings'!$B$2)&gt;0,SUMIFS('Time Entries'!$M$2:$M$1500,'Time Entries'!$A$2:$A$1500,A1331,'Time Entries'!$B$2:$B$1500,B1331)&gt;N('Settings'!$B$2)),"LONG DAY; ","")&amp;IF(AND(N(A1331)&gt;0,N(J1331)&gt;0,N(J1331)-N(A1331)&gt;N('Settings'!$B$4)),"ENTERED LATE; ","")&amp;IF(AND(N(A1331)&gt;0,K1331="",TODAY()-N(A1331)&gt;=N('Settings'!$B$5)),"NOT APPROVED; ",""),LEN(IF(N(A1331)=0,"NO DATE; ",IF(A1331&gt;TODAY(),"FUTURE DATE; ",""))&amp;IF(B1331="","NO WORKER; ",IF(COUNTIF('Workers'!$A$2:$A$61,B1331)=0,"WORKER NOT ON WORKERS SHEET; ",""))&amp;IF(C1331="","NO JOB; ",IF(COUNTIF('Jobs'!$A$2:$A$61,C1331)=0,"JOB NOT ON JOBS SHEET; ",""))&amp;IF(AND(N(G1331)=0,AND(D1331&lt;&gt;"",E1331&lt;&gt;""),N(E1331)&lt;=N(D1331)),"END BEFORE START; ",IF(N(M1331)&lt;=0,"NO HOURS; ",""))&amp;IF(AND(N(A1331)&gt;0,B1331&lt;&gt;"",COUNTIFS('Time Entries'!$A$2:$A$1500,A1331,'Time Entries'!$B$2:$B$1500,B1331,'Time Entries'!$C$2:$C$1500,C1331,'Time Entries'!$M$2:$M$1500,M1331)&gt;1),"POSSIBLE DUPLICATE; ","")&amp;IF(AND(N(A1331)&gt;0,B1331&lt;&gt;"",N('Settings'!$B$2)&gt;0,SUMIFS('Time Entries'!$M$2:$M$1500,'Time Entries'!$A$2:$A$1500,A1331,'Time Entries'!$B$2:$B$1500,B1331)&gt;N('Settings'!$B$2)),"LONG DAY; ","")&amp;IF(AND(N(A1331)&gt;0,N(J1331)&gt;0,N(J1331)-N(A1331)&gt;N('Settings'!$B$4)),"ENTERED LATE; ","")&amp;IF(AND(N(A1331)&gt;0,K1331="",TODAY()-N(A1331)&gt;=N('Settings'!$B$5)),"NOT APPROVED; ",""))-2)))</f>
        <v/>
      </c>
    </row>
    <row r="1332">
      <c r="A1332" s="6" t="n"/>
      <c r="D1332" s="7" t="n"/>
      <c r="E1332" s="7" t="n"/>
      <c r="J1332" s="6" t="n"/>
      <c r="L1332" s="8" t="n"/>
      <c r="M1332" s="9">
        <f>IF(NOT(OR(A1332&lt;&gt;"",B1332&lt;&gt;"",C1332&lt;&gt;"")),"",IF(N(G1332)&gt;0,N(G1332),IF(AND(AND(D1332&lt;&gt;"",E1332&lt;&gt;""),N(E1332)&gt;N(D1332)),ROUND((N(E1332)-N(D1332))*24-N(F1332)/60,2),"")))</f>
        <v/>
      </c>
      <c r="N1332" s="6">
        <f>IF(N(A1332)=0,"",A1332-WEEKDAY(A1332,3))</f>
        <v/>
      </c>
      <c r="O1332" s="8">
        <f>IF(NOT(OR(A1332&lt;&gt;"",B1332&lt;&gt;"",C1332&lt;&gt;"")),"",IF(IF(N(A1332)=0,"NO DATE; ",IF(A1332&gt;TODAY(),"FUTURE DATE; ",""))&amp;IF(B1332="","NO WORKER; ",IF(COUNTIF('Workers'!$A$2:$A$61,B1332)=0,"WORKER NOT ON WORKERS SHEET; ",""))&amp;IF(C1332="","NO JOB; ",IF(COUNTIF('Jobs'!$A$2:$A$61,C1332)=0,"JOB NOT ON JOBS SHEET; ",""))&amp;IF(AND(N(G1332)=0,AND(D1332&lt;&gt;"",E1332&lt;&gt;""),N(E1332)&lt;=N(D1332)),"END BEFORE START; ",IF(N(M1332)&lt;=0,"NO HOURS; ",""))&amp;IF(AND(N(A1332)&gt;0,B1332&lt;&gt;"",COUNTIFS('Time Entries'!$A$2:$A$1500,A1332,'Time Entries'!$B$2:$B$1500,B1332,'Time Entries'!$C$2:$C$1500,C1332,'Time Entries'!$M$2:$M$1500,M1332)&gt;1),"POSSIBLE DUPLICATE; ","")&amp;IF(AND(N(A1332)&gt;0,B1332&lt;&gt;"",N('Settings'!$B$2)&gt;0,SUMIFS('Time Entries'!$M$2:$M$1500,'Time Entries'!$A$2:$A$1500,A1332,'Time Entries'!$B$2:$B$1500,B1332)&gt;N('Settings'!$B$2)),"LONG DAY; ","")&amp;IF(AND(N(A1332)&gt;0,N(J1332)&gt;0,N(J1332)-N(A1332)&gt;N('Settings'!$B$4)),"ENTERED LATE; ","")&amp;IF(AND(N(A1332)&gt;0,K1332="",TODAY()-N(A1332)&gt;=N('Settings'!$B$5)),"NOT APPROVED; ","")="","",LEFT(IF(N(A1332)=0,"NO DATE; ",IF(A1332&gt;TODAY(),"FUTURE DATE; ",""))&amp;IF(B1332="","NO WORKER; ",IF(COUNTIF('Workers'!$A$2:$A$61,B1332)=0,"WORKER NOT ON WORKERS SHEET; ",""))&amp;IF(C1332="","NO JOB; ",IF(COUNTIF('Jobs'!$A$2:$A$61,C1332)=0,"JOB NOT ON JOBS SHEET; ",""))&amp;IF(AND(N(G1332)=0,AND(D1332&lt;&gt;"",E1332&lt;&gt;""),N(E1332)&lt;=N(D1332)),"END BEFORE START; ",IF(N(M1332)&lt;=0,"NO HOURS; ",""))&amp;IF(AND(N(A1332)&gt;0,B1332&lt;&gt;"",COUNTIFS('Time Entries'!$A$2:$A$1500,A1332,'Time Entries'!$B$2:$B$1500,B1332,'Time Entries'!$C$2:$C$1500,C1332,'Time Entries'!$M$2:$M$1500,M1332)&gt;1),"POSSIBLE DUPLICATE; ","")&amp;IF(AND(N(A1332)&gt;0,B1332&lt;&gt;"",N('Settings'!$B$2)&gt;0,SUMIFS('Time Entries'!$M$2:$M$1500,'Time Entries'!$A$2:$A$1500,A1332,'Time Entries'!$B$2:$B$1500,B1332)&gt;N('Settings'!$B$2)),"LONG DAY; ","")&amp;IF(AND(N(A1332)&gt;0,N(J1332)&gt;0,N(J1332)-N(A1332)&gt;N('Settings'!$B$4)),"ENTERED LATE; ","")&amp;IF(AND(N(A1332)&gt;0,K1332="",TODAY()-N(A1332)&gt;=N('Settings'!$B$5)),"NOT APPROVED; ",""),LEN(IF(N(A1332)=0,"NO DATE; ",IF(A1332&gt;TODAY(),"FUTURE DATE; ",""))&amp;IF(B1332="","NO WORKER; ",IF(COUNTIF('Workers'!$A$2:$A$61,B1332)=0,"WORKER NOT ON WORKERS SHEET; ",""))&amp;IF(C1332="","NO JOB; ",IF(COUNTIF('Jobs'!$A$2:$A$61,C1332)=0,"JOB NOT ON JOBS SHEET; ",""))&amp;IF(AND(N(G1332)=0,AND(D1332&lt;&gt;"",E1332&lt;&gt;""),N(E1332)&lt;=N(D1332)),"END BEFORE START; ",IF(N(M1332)&lt;=0,"NO HOURS; ",""))&amp;IF(AND(N(A1332)&gt;0,B1332&lt;&gt;"",COUNTIFS('Time Entries'!$A$2:$A$1500,A1332,'Time Entries'!$B$2:$B$1500,B1332,'Time Entries'!$C$2:$C$1500,C1332,'Time Entries'!$M$2:$M$1500,M1332)&gt;1),"POSSIBLE DUPLICATE; ","")&amp;IF(AND(N(A1332)&gt;0,B1332&lt;&gt;"",N('Settings'!$B$2)&gt;0,SUMIFS('Time Entries'!$M$2:$M$1500,'Time Entries'!$A$2:$A$1500,A1332,'Time Entries'!$B$2:$B$1500,B1332)&gt;N('Settings'!$B$2)),"LONG DAY; ","")&amp;IF(AND(N(A1332)&gt;0,N(J1332)&gt;0,N(J1332)-N(A1332)&gt;N('Settings'!$B$4)),"ENTERED LATE; ","")&amp;IF(AND(N(A1332)&gt;0,K1332="",TODAY()-N(A1332)&gt;=N('Settings'!$B$5)),"NOT APPROVED; ",""))-2)))</f>
        <v/>
      </c>
    </row>
    <row r="1333">
      <c r="A1333" s="6" t="n"/>
      <c r="D1333" s="7" t="n"/>
      <c r="E1333" s="7" t="n"/>
      <c r="J1333" s="6" t="n"/>
      <c r="L1333" s="8" t="n"/>
      <c r="M1333" s="9">
        <f>IF(NOT(OR(A1333&lt;&gt;"",B1333&lt;&gt;"",C1333&lt;&gt;"")),"",IF(N(G1333)&gt;0,N(G1333),IF(AND(AND(D1333&lt;&gt;"",E1333&lt;&gt;""),N(E1333)&gt;N(D1333)),ROUND((N(E1333)-N(D1333))*24-N(F1333)/60,2),"")))</f>
        <v/>
      </c>
      <c r="N1333" s="6">
        <f>IF(N(A1333)=0,"",A1333-WEEKDAY(A1333,3))</f>
        <v/>
      </c>
      <c r="O1333" s="8">
        <f>IF(NOT(OR(A1333&lt;&gt;"",B1333&lt;&gt;"",C1333&lt;&gt;"")),"",IF(IF(N(A1333)=0,"NO DATE; ",IF(A1333&gt;TODAY(),"FUTURE DATE; ",""))&amp;IF(B1333="","NO WORKER; ",IF(COUNTIF('Workers'!$A$2:$A$61,B1333)=0,"WORKER NOT ON WORKERS SHEET; ",""))&amp;IF(C1333="","NO JOB; ",IF(COUNTIF('Jobs'!$A$2:$A$61,C1333)=0,"JOB NOT ON JOBS SHEET; ",""))&amp;IF(AND(N(G1333)=0,AND(D1333&lt;&gt;"",E1333&lt;&gt;""),N(E1333)&lt;=N(D1333)),"END BEFORE START; ",IF(N(M1333)&lt;=0,"NO HOURS; ",""))&amp;IF(AND(N(A1333)&gt;0,B1333&lt;&gt;"",COUNTIFS('Time Entries'!$A$2:$A$1500,A1333,'Time Entries'!$B$2:$B$1500,B1333,'Time Entries'!$C$2:$C$1500,C1333,'Time Entries'!$M$2:$M$1500,M1333)&gt;1),"POSSIBLE DUPLICATE; ","")&amp;IF(AND(N(A1333)&gt;0,B1333&lt;&gt;"",N('Settings'!$B$2)&gt;0,SUMIFS('Time Entries'!$M$2:$M$1500,'Time Entries'!$A$2:$A$1500,A1333,'Time Entries'!$B$2:$B$1500,B1333)&gt;N('Settings'!$B$2)),"LONG DAY; ","")&amp;IF(AND(N(A1333)&gt;0,N(J1333)&gt;0,N(J1333)-N(A1333)&gt;N('Settings'!$B$4)),"ENTERED LATE; ","")&amp;IF(AND(N(A1333)&gt;0,K1333="",TODAY()-N(A1333)&gt;=N('Settings'!$B$5)),"NOT APPROVED; ","")="","",LEFT(IF(N(A1333)=0,"NO DATE; ",IF(A1333&gt;TODAY(),"FUTURE DATE; ",""))&amp;IF(B1333="","NO WORKER; ",IF(COUNTIF('Workers'!$A$2:$A$61,B1333)=0,"WORKER NOT ON WORKERS SHEET; ",""))&amp;IF(C1333="","NO JOB; ",IF(COUNTIF('Jobs'!$A$2:$A$61,C1333)=0,"JOB NOT ON JOBS SHEET; ",""))&amp;IF(AND(N(G1333)=0,AND(D1333&lt;&gt;"",E1333&lt;&gt;""),N(E1333)&lt;=N(D1333)),"END BEFORE START; ",IF(N(M1333)&lt;=0,"NO HOURS; ",""))&amp;IF(AND(N(A1333)&gt;0,B1333&lt;&gt;"",COUNTIFS('Time Entries'!$A$2:$A$1500,A1333,'Time Entries'!$B$2:$B$1500,B1333,'Time Entries'!$C$2:$C$1500,C1333,'Time Entries'!$M$2:$M$1500,M1333)&gt;1),"POSSIBLE DUPLICATE; ","")&amp;IF(AND(N(A1333)&gt;0,B1333&lt;&gt;"",N('Settings'!$B$2)&gt;0,SUMIFS('Time Entries'!$M$2:$M$1500,'Time Entries'!$A$2:$A$1500,A1333,'Time Entries'!$B$2:$B$1500,B1333)&gt;N('Settings'!$B$2)),"LONG DAY; ","")&amp;IF(AND(N(A1333)&gt;0,N(J1333)&gt;0,N(J1333)-N(A1333)&gt;N('Settings'!$B$4)),"ENTERED LATE; ","")&amp;IF(AND(N(A1333)&gt;0,K1333="",TODAY()-N(A1333)&gt;=N('Settings'!$B$5)),"NOT APPROVED; ",""),LEN(IF(N(A1333)=0,"NO DATE; ",IF(A1333&gt;TODAY(),"FUTURE DATE; ",""))&amp;IF(B1333="","NO WORKER; ",IF(COUNTIF('Workers'!$A$2:$A$61,B1333)=0,"WORKER NOT ON WORKERS SHEET; ",""))&amp;IF(C1333="","NO JOB; ",IF(COUNTIF('Jobs'!$A$2:$A$61,C1333)=0,"JOB NOT ON JOBS SHEET; ",""))&amp;IF(AND(N(G1333)=0,AND(D1333&lt;&gt;"",E1333&lt;&gt;""),N(E1333)&lt;=N(D1333)),"END BEFORE START; ",IF(N(M1333)&lt;=0,"NO HOURS; ",""))&amp;IF(AND(N(A1333)&gt;0,B1333&lt;&gt;"",COUNTIFS('Time Entries'!$A$2:$A$1500,A1333,'Time Entries'!$B$2:$B$1500,B1333,'Time Entries'!$C$2:$C$1500,C1333,'Time Entries'!$M$2:$M$1500,M1333)&gt;1),"POSSIBLE DUPLICATE; ","")&amp;IF(AND(N(A1333)&gt;0,B1333&lt;&gt;"",N('Settings'!$B$2)&gt;0,SUMIFS('Time Entries'!$M$2:$M$1500,'Time Entries'!$A$2:$A$1500,A1333,'Time Entries'!$B$2:$B$1500,B1333)&gt;N('Settings'!$B$2)),"LONG DAY; ","")&amp;IF(AND(N(A1333)&gt;0,N(J1333)&gt;0,N(J1333)-N(A1333)&gt;N('Settings'!$B$4)),"ENTERED LATE; ","")&amp;IF(AND(N(A1333)&gt;0,K1333="",TODAY()-N(A1333)&gt;=N('Settings'!$B$5)),"NOT APPROVED; ",""))-2)))</f>
        <v/>
      </c>
    </row>
    <row r="1334">
      <c r="A1334" s="6" t="n"/>
      <c r="D1334" s="7" t="n"/>
      <c r="E1334" s="7" t="n"/>
      <c r="J1334" s="6" t="n"/>
      <c r="L1334" s="8" t="n"/>
      <c r="M1334" s="9">
        <f>IF(NOT(OR(A1334&lt;&gt;"",B1334&lt;&gt;"",C1334&lt;&gt;"")),"",IF(N(G1334)&gt;0,N(G1334),IF(AND(AND(D1334&lt;&gt;"",E1334&lt;&gt;""),N(E1334)&gt;N(D1334)),ROUND((N(E1334)-N(D1334))*24-N(F1334)/60,2),"")))</f>
        <v/>
      </c>
      <c r="N1334" s="6">
        <f>IF(N(A1334)=0,"",A1334-WEEKDAY(A1334,3))</f>
        <v/>
      </c>
      <c r="O1334" s="8">
        <f>IF(NOT(OR(A1334&lt;&gt;"",B1334&lt;&gt;"",C1334&lt;&gt;"")),"",IF(IF(N(A1334)=0,"NO DATE; ",IF(A1334&gt;TODAY(),"FUTURE DATE; ",""))&amp;IF(B1334="","NO WORKER; ",IF(COUNTIF('Workers'!$A$2:$A$61,B1334)=0,"WORKER NOT ON WORKERS SHEET; ",""))&amp;IF(C1334="","NO JOB; ",IF(COUNTIF('Jobs'!$A$2:$A$61,C1334)=0,"JOB NOT ON JOBS SHEET; ",""))&amp;IF(AND(N(G1334)=0,AND(D1334&lt;&gt;"",E1334&lt;&gt;""),N(E1334)&lt;=N(D1334)),"END BEFORE START; ",IF(N(M1334)&lt;=0,"NO HOURS; ",""))&amp;IF(AND(N(A1334)&gt;0,B1334&lt;&gt;"",COUNTIFS('Time Entries'!$A$2:$A$1500,A1334,'Time Entries'!$B$2:$B$1500,B1334,'Time Entries'!$C$2:$C$1500,C1334,'Time Entries'!$M$2:$M$1500,M1334)&gt;1),"POSSIBLE DUPLICATE; ","")&amp;IF(AND(N(A1334)&gt;0,B1334&lt;&gt;"",N('Settings'!$B$2)&gt;0,SUMIFS('Time Entries'!$M$2:$M$1500,'Time Entries'!$A$2:$A$1500,A1334,'Time Entries'!$B$2:$B$1500,B1334)&gt;N('Settings'!$B$2)),"LONG DAY; ","")&amp;IF(AND(N(A1334)&gt;0,N(J1334)&gt;0,N(J1334)-N(A1334)&gt;N('Settings'!$B$4)),"ENTERED LATE; ","")&amp;IF(AND(N(A1334)&gt;0,K1334="",TODAY()-N(A1334)&gt;=N('Settings'!$B$5)),"NOT APPROVED; ","")="","",LEFT(IF(N(A1334)=0,"NO DATE; ",IF(A1334&gt;TODAY(),"FUTURE DATE; ",""))&amp;IF(B1334="","NO WORKER; ",IF(COUNTIF('Workers'!$A$2:$A$61,B1334)=0,"WORKER NOT ON WORKERS SHEET; ",""))&amp;IF(C1334="","NO JOB; ",IF(COUNTIF('Jobs'!$A$2:$A$61,C1334)=0,"JOB NOT ON JOBS SHEET; ",""))&amp;IF(AND(N(G1334)=0,AND(D1334&lt;&gt;"",E1334&lt;&gt;""),N(E1334)&lt;=N(D1334)),"END BEFORE START; ",IF(N(M1334)&lt;=0,"NO HOURS; ",""))&amp;IF(AND(N(A1334)&gt;0,B1334&lt;&gt;"",COUNTIFS('Time Entries'!$A$2:$A$1500,A1334,'Time Entries'!$B$2:$B$1500,B1334,'Time Entries'!$C$2:$C$1500,C1334,'Time Entries'!$M$2:$M$1500,M1334)&gt;1),"POSSIBLE DUPLICATE; ","")&amp;IF(AND(N(A1334)&gt;0,B1334&lt;&gt;"",N('Settings'!$B$2)&gt;0,SUMIFS('Time Entries'!$M$2:$M$1500,'Time Entries'!$A$2:$A$1500,A1334,'Time Entries'!$B$2:$B$1500,B1334)&gt;N('Settings'!$B$2)),"LONG DAY; ","")&amp;IF(AND(N(A1334)&gt;0,N(J1334)&gt;0,N(J1334)-N(A1334)&gt;N('Settings'!$B$4)),"ENTERED LATE; ","")&amp;IF(AND(N(A1334)&gt;0,K1334="",TODAY()-N(A1334)&gt;=N('Settings'!$B$5)),"NOT APPROVED; ",""),LEN(IF(N(A1334)=0,"NO DATE; ",IF(A1334&gt;TODAY(),"FUTURE DATE; ",""))&amp;IF(B1334="","NO WORKER; ",IF(COUNTIF('Workers'!$A$2:$A$61,B1334)=0,"WORKER NOT ON WORKERS SHEET; ",""))&amp;IF(C1334="","NO JOB; ",IF(COUNTIF('Jobs'!$A$2:$A$61,C1334)=0,"JOB NOT ON JOBS SHEET; ",""))&amp;IF(AND(N(G1334)=0,AND(D1334&lt;&gt;"",E1334&lt;&gt;""),N(E1334)&lt;=N(D1334)),"END BEFORE START; ",IF(N(M1334)&lt;=0,"NO HOURS; ",""))&amp;IF(AND(N(A1334)&gt;0,B1334&lt;&gt;"",COUNTIFS('Time Entries'!$A$2:$A$1500,A1334,'Time Entries'!$B$2:$B$1500,B1334,'Time Entries'!$C$2:$C$1500,C1334,'Time Entries'!$M$2:$M$1500,M1334)&gt;1),"POSSIBLE DUPLICATE; ","")&amp;IF(AND(N(A1334)&gt;0,B1334&lt;&gt;"",N('Settings'!$B$2)&gt;0,SUMIFS('Time Entries'!$M$2:$M$1500,'Time Entries'!$A$2:$A$1500,A1334,'Time Entries'!$B$2:$B$1500,B1334)&gt;N('Settings'!$B$2)),"LONG DAY; ","")&amp;IF(AND(N(A1334)&gt;0,N(J1334)&gt;0,N(J1334)-N(A1334)&gt;N('Settings'!$B$4)),"ENTERED LATE; ","")&amp;IF(AND(N(A1334)&gt;0,K1334="",TODAY()-N(A1334)&gt;=N('Settings'!$B$5)),"NOT APPROVED; ",""))-2)))</f>
        <v/>
      </c>
    </row>
    <row r="1335">
      <c r="A1335" s="6" t="n"/>
      <c r="D1335" s="7" t="n"/>
      <c r="E1335" s="7" t="n"/>
      <c r="J1335" s="6" t="n"/>
      <c r="L1335" s="8" t="n"/>
      <c r="M1335" s="9">
        <f>IF(NOT(OR(A1335&lt;&gt;"",B1335&lt;&gt;"",C1335&lt;&gt;"")),"",IF(N(G1335)&gt;0,N(G1335),IF(AND(AND(D1335&lt;&gt;"",E1335&lt;&gt;""),N(E1335)&gt;N(D1335)),ROUND((N(E1335)-N(D1335))*24-N(F1335)/60,2),"")))</f>
        <v/>
      </c>
      <c r="N1335" s="6">
        <f>IF(N(A1335)=0,"",A1335-WEEKDAY(A1335,3))</f>
        <v/>
      </c>
      <c r="O1335" s="8">
        <f>IF(NOT(OR(A1335&lt;&gt;"",B1335&lt;&gt;"",C1335&lt;&gt;"")),"",IF(IF(N(A1335)=0,"NO DATE; ",IF(A1335&gt;TODAY(),"FUTURE DATE; ",""))&amp;IF(B1335="","NO WORKER; ",IF(COUNTIF('Workers'!$A$2:$A$61,B1335)=0,"WORKER NOT ON WORKERS SHEET; ",""))&amp;IF(C1335="","NO JOB; ",IF(COUNTIF('Jobs'!$A$2:$A$61,C1335)=0,"JOB NOT ON JOBS SHEET; ",""))&amp;IF(AND(N(G1335)=0,AND(D1335&lt;&gt;"",E1335&lt;&gt;""),N(E1335)&lt;=N(D1335)),"END BEFORE START; ",IF(N(M1335)&lt;=0,"NO HOURS; ",""))&amp;IF(AND(N(A1335)&gt;0,B1335&lt;&gt;"",COUNTIFS('Time Entries'!$A$2:$A$1500,A1335,'Time Entries'!$B$2:$B$1500,B1335,'Time Entries'!$C$2:$C$1500,C1335,'Time Entries'!$M$2:$M$1500,M1335)&gt;1),"POSSIBLE DUPLICATE; ","")&amp;IF(AND(N(A1335)&gt;0,B1335&lt;&gt;"",N('Settings'!$B$2)&gt;0,SUMIFS('Time Entries'!$M$2:$M$1500,'Time Entries'!$A$2:$A$1500,A1335,'Time Entries'!$B$2:$B$1500,B1335)&gt;N('Settings'!$B$2)),"LONG DAY; ","")&amp;IF(AND(N(A1335)&gt;0,N(J1335)&gt;0,N(J1335)-N(A1335)&gt;N('Settings'!$B$4)),"ENTERED LATE; ","")&amp;IF(AND(N(A1335)&gt;0,K1335="",TODAY()-N(A1335)&gt;=N('Settings'!$B$5)),"NOT APPROVED; ","")="","",LEFT(IF(N(A1335)=0,"NO DATE; ",IF(A1335&gt;TODAY(),"FUTURE DATE; ",""))&amp;IF(B1335="","NO WORKER; ",IF(COUNTIF('Workers'!$A$2:$A$61,B1335)=0,"WORKER NOT ON WORKERS SHEET; ",""))&amp;IF(C1335="","NO JOB; ",IF(COUNTIF('Jobs'!$A$2:$A$61,C1335)=0,"JOB NOT ON JOBS SHEET; ",""))&amp;IF(AND(N(G1335)=0,AND(D1335&lt;&gt;"",E1335&lt;&gt;""),N(E1335)&lt;=N(D1335)),"END BEFORE START; ",IF(N(M1335)&lt;=0,"NO HOURS; ",""))&amp;IF(AND(N(A1335)&gt;0,B1335&lt;&gt;"",COUNTIFS('Time Entries'!$A$2:$A$1500,A1335,'Time Entries'!$B$2:$B$1500,B1335,'Time Entries'!$C$2:$C$1500,C1335,'Time Entries'!$M$2:$M$1500,M1335)&gt;1),"POSSIBLE DUPLICATE; ","")&amp;IF(AND(N(A1335)&gt;0,B1335&lt;&gt;"",N('Settings'!$B$2)&gt;0,SUMIFS('Time Entries'!$M$2:$M$1500,'Time Entries'!$A$2:$A$1500,A1335,'Time Entries'!$B$2:$B$1500,B1335)&gt;N('Settings'!$B$2)),"LONG DAY; ","")&amp;IF(AND(N(A1335)&gt;0,N(J1335)&gt;0,N(J1335)-N(A1335)&gt;N('Settings'!$B$4)),"ENTERED LATE; ","")&amp;IF(AND(N(A1335)&gt;0,K1335="",TODAY()-N(A1335)&gt;=N('Settings'!$B$5)),"NOT APPROVED; ",""),LEN(IF(N(A1335)=0,"NO DATE; ",IF(A1335&gt;TODAY(),"FUTURE DATE; ",""))&amp;IF(B1335="","NO WORKER; ",IF(COUNTIF('Workers'!$A$2:$A$61,B1335)=0,"WORKER NOT ON WORKERS SHEET; ",""))&amp;IF(C1335="","NO JOB; ",IF(COUNTIF('Jobs'!$A$2:$A$61,C1335)=0,"JOB NOT ON JOBS SHEET; ",""))&amp;IF(AND(N(G1335)=0,AND(D1335&lt;&gt;"",E1335&lt;&gt;""),N(E1335)&lt;=N(D1335)),"END BEFORE START; ",IF(N(M1335)&lt;=0,"NO HOURS; ",""))&amp;IF(AND(N(A1335)&gt;0,B1335&lt;&gt;"",COUNTIFS('Time Entries'!$A$2:$A$1500,A1335,'Time Entries'!$B$2:$B$1500,B1335,'Time Entries'!$C$2:$C$1500,C1335,'Time Entries'!$M$2:$M$1500,M1335)&gt;1),"POSSIBLE DUPLICATE; ","")&amp;IF(AND(N(A1335)&gt;0,B1335&lt;&gt;"",N('Settings'!$B$2)&gt;0,SUMIFS('Time Entries'!$M$2:$M$1500,'Time Entries'!$A$2:$A$1500,A1335,'Time Entries'!$B$2:$B$1500,B1335)&gt;N('Settings'!$B$2)),"LONG DAY; ","")&amp;IF(AND(N(A1335)&gt;0,N(J1335)&gt;0,N(J1335)-N(A1335)&gt;N('Settings'!$B$4)),"ENTERED LATE; ","")&amp;IF(AND(N(A1335)&gt;0,K1335="",TODAY()-N(A1335)&gt;=N('Settings'!$B$5)),"NOT APPROVED; ",""))-2)))</f>
        <v/>
      </c>
    </row>
    <row r="1336">
      <c r="A1336" s="6" t="n"/>
      <c r="D1336" s="7" t="n"/>
      <c r="E1336" s="7" t="n"/>
      <c r="J1336" s="6" t="n"/>
      <c r="L1336" s="8" t="n"/>
      <c r="M1336" s="9">
        <f>IF(NOT(OR(A1336&lt;&gt;"",B1336&lt;&gt;"",C1336&lt;&gt;"")),"",IF(N(G1336)&gt;0,N(G1336),IF(AND(AND(D1336&lt;&gt;"",E1336&lt;&gt;""),N(E1336)&gt;N(D1336)),ROUND((N(E1336)-N(D1336))*24-N(F1336)/60,2),"")))</f>
        <v/>
      </c>
      <c r="N1336" s="6">
        <f>IF(N(A1336)=0,"",A1336-WEEKDAY(A1336,3))</f>
        <v/>
      </c>
      <c r="O1336" s="8">
        <f>IF(NOT(OR(A1336&lt;&gt;"",B1336&lt;&gt;"",C1336&lt;&gt;"")),"",IF(IF(N(A1336)=0,"NO DATE; ",IF(A1336&gt;TODAY(),"FUTURE DATE; ",""))&amp;IF(B1336="","NO WORKER; ",IF(COUNTIF('Workers'!$A$2:$A$61,B1336)=0,"WORKER NOT ON WORKERS SHEET; ",""))&amp;IF(C1336="","NO JOB; ",IF(COUNTIF('Jobs'!$A$2:$A$61,C1336)=0,"JOB NOT ON JOBS SHEET; ",""))&amp;IF(AND(N(G1336)=0,AND(D1336&lt;&gt;"",E1336&lt;&gt;""),N(E1336)&lt;=N(D1336)),"END BEFORE START; ",IF(N(M1336)&lt;=0,"NO HOURS; ",""))&amp;IF(AND(N(A1336)&gt;0,B1336&lt;&gt;"",COUNTIFS('Time Entries'!$A$2:$A$1500,A1336,'Time Entries'!$B$2:$B$1500,B1336,'Time Entries'!$C$2:$C$1500,C1336,'Time Entries'!$M$2:$M$1500,M1336)&gt;1),"POSSIBLE DUPLICATE; ","")&amp;IF(AND(N(A1336)&gt;0,B1336&lt;&gt;"",N('Settings'!$B$2)&gt;0,SUMIFS('Time Entries'!$M$2:$M$1500,'Time Entries'!$A$2:$A$1500,A1336,'Time Entries'!$B$2:$B$1500,B1336)&gt;N('Settings'!$B$2)),"LONG DAY; ","")&amp;IF(AND(N(A1336)&gt;0,N(J1336)&gt;0,N(J1336)-N(A1336)&gt;N('Settings'!$B$4)),"ENTERED LATE; ","")&amp;IF(AND(N(A1336)&gt;0,K1336="",TODAY()-N(A1336)&gt;=N('Settings'!$B$5)),"NOT APPROVED; ","")="","",LEFT(IF(N(A1336)=0,"NO DATE; ",IF(A1336&gt;TODAY(),"FUTURE DATE; ",""))&amp;IF(B1336="","NO WORKER; ",IF(COUNTIF('Workers'!$A$2:$A$61,B1336)=0,"WORKER NOT ON WORKERS SHEET; ",""))&amp;IF(C1336="","NO JOB; ",IF(COUNTIF('Jobs'!$A$2:$A$61,C1336)=0,"JOB NOT ON JOBS SHEET; ",""))&amp;IF(AND(N(G1336)=0,AND(D1336&lt;&gt;"",E1336&lt;&gt;""),N(E1336)&lt;=N(D1336)),"END BEFORE START; ",IF(N(M1336)&lt;=0,"NO HOURS; ",""))&amp;IF(AND(N(A1336)&gt;0,B1336&lt;&gt;"",COUNTIFS('Time Entries'!$A$2:$A$1500,A1336,'Time Entries'!$B$2:$B$1500,B1336,'Time Entries'!$C$2:$C$1500,C1336,'Time Entries'!$M$2:$M$1500,M1336)&gt;1),"POSSIBLE DUPLICATE; ","")&amp;IF(AND(N(A1336)&gt;0,B1336&lt;&gt;"",N('Settings'!$B$2)&gt;0,SUMIFS('Time Entries'!$M$2:$M$1500,'Time Entries'!$A$2:$A$1500,A1336,'Time Entries'!$B$2:$B$1500,B1336)&gt;N('Settings'!$B$2)),"LONG DAY; ","")&amp;IF(AND(N(A1336)&gt;0,N(J1336)&gt;0,N(J1336)-N(A1336)&gt;N('Settings'!$B$4)),"ENTERED LATE; ","")&amp;IF(AND(N(A1336)&gt;0,K1336="",TODAY()-N(A1336)&gt;=N('Settings'!$B$5)),"NOT APPROVED; ",""),LEN(IF(N(A1336)=0,"NO DATE; ",IF(A1336&gt;TODAY(),"FUTURE DATE; ",""))&amp;IF(B1336="","NO WORKER; ",IF(COUNTIF('Workers'!$A$2:$A$61,B1336)=0,"WORKER NOT ON WORKERS SHEET; ",""))&amp;IF(C1336="","NO JOB; ",IF(COUNTIF('Jobs'!$A$2:$A$61,C1336)=0,"JOB NOT ON JOBS SHEET; ",""))&amp;IF(AND(N(G1336)=0,AND(D1336&lt;&gt;"",E1336&lt;&gt;""),N(E1336)&lt;=N(D1336)),"END BEFORE START; ",IF(N(M1336)&lt;=0,"NO HOURS; ",""))&amp;IF(AND(N(A1336)&gt;0,B1336&lt;&gt;"",COUNTIFS('Time Entries'!$A$2:$A$1500,A1336,'Time Entries'!$B$2:$B$1500,B1336,'Time Entries'!$C$2:$C$1500,C1336,'Time Entries'!$M$2:$M$1500,M1336)&gt;1),"POSSIBLE DUPLICATE; ","")&amp;IF(AND(N(A1336)&gt;0,B1336&lt;&gt;"",N('Settings'!$B$2)&gt;0,SUMIFS('Time Entries'!$M$2:$M$1500,'Time Entries'!$A$2:$A$1500,A1336,'Time Entries'!$B$2:$B$1500,B1336)&gt;N('Settings'!$B$2)),"LONG DAY; ","")&amp;IF(AND(N(A1336)&gt;0,N(J1336)&gt;0,N(J1336)-N(A1336)&gt;N('Settings'!$B$4)),"ENTERED LATE; ","")&amp;IF(AND(N(A1336)&gt;0,K1336="",TODAY()-N(A1336)&gt;=N('Settings'!$B$5)),"NOT APPROVED; ",""))-2)))</f>
        <v/>
      </c>
    </row>
    <row r="1337">
      <c r="A1337" s="6" t="n"/>
      <c r="D1337" s="7" t="n"/>
      <c r="E1337" s="7" t="n"/>
      <c r="J1337" s="6" t="n"/>
      <c r="L1337" s="8" t="n"/>
      <c r="M1337" s="9">
        <f>IF(NOT(OR(A1337&lt;&gt;"",B1337&lt;&gt;"",C1337&lt;&gt;"")),"",IF(N(G1337)&gt;0,N(G1337),IF(AND(AND(D1337&lt;&gt;"",E1337&lt;&gt;""),N(E1337)&gt;N(D1337)),ROUND((N(E1337)-N(D1337))*24-N(F1337)/60,2),"")))</f>
        <v/>
      </c>
      <c r="N1337" s="6">
        <f>IF(N(A1337)=0,"",A1337-WEEKDAY(A1337,3))</f>
        <v/>
      </c>
      <c r="O1337" s="8">
        <f>IF(NOT(OR(A1337&lt;&gt;"",B1337&lt;&gt;"",C1337&lt;&gt;"")),"",IF(IF(N(A1337)=0,"NO DATE; ",IF(A1337&gt;TODAY(),"FUTURE DATE; ",""))&amp;IF(B1337="","NO WORKER; ",IF(COUNTIF('Workers'!$A$2:$A$61,B1337)=0,"WORKER NOT ON WORKERS SHEET; ",""))&amp;IF(C1337="","NO JOB; ",IF(COUNTIF('Jobs'!$A$2:$A$61,C1337)=0,"JOB NOT ON JOBS SHEET; ",""))&amp;IF(AND(N(G1337)=0,AND(D1337&lt;&gt;"",E1337&lt;&gt;""),N(E1337)&lt;=N(D1337)),"END BEFORE START; ",IF(N(M1337)&lt;=0,"NO HOURS; ",""))&amp;IF(AND(N(A1337)&gt;0,B1337&lt;&gt;"",COUNTIFS('Time Entries'!$A$2:$A$1500,A1337,'Time Entries'!$B$2:$B$1500,B1337,'Time Entries'!$C$2:$C$1500,C1337,'Time Entries'!$M$2:$M$1500,M1337)&gt;1),"POSSIBLE DUPLICATE; ","")&amp;IF(AND(N(A1337)&gt;0,B1337&lt;&gt;"",N('Settings'!$B$2)&gt;0,SUMIFS('Time Entries'!$M$2:$M$1500,'Time Entries'!$A$2:$A$1500,A1337,'Time Entries'!$B$2:$B$1500,B1337)&gt;N('Settings'!$B$2)),"LONG DAY; ","")&amp;IF(AND(N(A1337)&gt;0,N(J1337)&gt;0,N(J1337)-N(A1337)&gt;N('Settings'!$B$4)),"ENTERED LATE; ","")&amp;IF(AND(N(A1337)&gt;0,K1337="",TODAY()-N(A1337)&gt;=N('Settings'!$B$5)),"NOT APPROVED; ","")="","",LEFT(IF(N(A1337)=0,"NO DATE; ",IF(A1337&gt;TODAY(),"FUTURE DATE; ",""))&amp;IF(B1337="","NO WORKER; ",IF(COUNTIF('Workers'!$A$2:$A$61,B1337)=0,"WORKER NOT ON WORKERS SHEET; ",""))&amp;IF(C1337="","NO JOB; ",IF(COUNTIF('Jobs'!$A$2:$A$61,C1337)=0,"JOB NOT ON JOBS SHEET; ",""))&amp;IF(AND(N(G1337)=0,AND(D1337&lt;&gt;"",E1337&lt;&gt;""),N(E1337)&lt;=N(D1337)),"END BEFORE START; ",IF(N(M1337)&lt;=0,"NO HOURS; ",""))&amp;IF(AND(N(A1337)&gt;0,B1337&lt;&gt;"",COUNTIFS('Time Entries'!$A$2:$A$1500,A1337,'Time Entries'!$B$2:$B$1500,B1337,'Time Entries'!$C$2:$C$1500,C1337,'Time Entries'!$M$2:$M$1500,M1337)&gt;1),"POSSIBLE DUPLICATE; ","")&amp;IF(AND(N(A1337)&gt;0,B1337&lt;&gt;"",N('Settings'!$B$2)&gt;0,SUMIFS('Time Entries'!$M$2:$M$1500,'Time Entries'!$A$2:$A$1500,A1337,'Time Entries'!$B$2:$B$1500,B1337)&gt;N('Settings'!$B$2)),"LONG DAY; ","")&amp;IF(AND(N(A1337)&gt;0,N(J1337)&gt;0,N(J1337)-N(A1337)&gt;N('Settings'!$B$4)),"ENTERED LATE; ","")&amp;IF(AND(N(A1337)&gt;0,K1337="",TODAY()-N(A1337)&gt;=N('Settings'!$B$5)),"NOT APPROVED; ",""),LEN(IF(N(A1337)=0,"NO DATE; ",IF(A1337&gt;TODAY(),"FUTURE DATE; ",""))&amp;IF(B1337="","NO WORKER; ",IF(COUNTIF('Workers'!$A$2:$A$61,B1337)=0,"WORKER NOT ON WORKERS SHEET; ",""))&amp;IF(C1337="","NO JOB; ",IF(COUNTIF('Jobs'!$A$2:$A$61,C1337)=0,"JOB NOT ON JOBS SHEET; ",""))&amp;IF(AND(N(G1337)=0,AND(D1337&lt;&gt;"",E1337&lt;&gt;""),N(E1337)&lt;=N(D1337)),"END BEFORE START; ",IF(N(M1337)&lt;=0,"NO HOURS; ",""))&amp;IF(AND(N(A1337)&gt;0,B1337&lt;&gt;"",COUNTIFS('Time Entries'!$A$2:$A$1500,A1337,'Time Entries'!$B$2:$B$1500,B1337,'Time Entries'!$C$2:$C$1500,C1337,'Time Entries'!$M$2:$M$1500,M1337)&gt;1),"POSSIBLE DUPLICATE; ","")&amp;IF(AND(N(A1337)&gt;0,B1337&lt;&gt;"",N('Settings'!$B$2)&gt;0,SUMIFS('Time Entries'!$M$2:$M$1500,'Time Entries'!$A$2:$A$1500,A1337,'Time Entries'!$B$2:$B$1500,B1337)&gt;N('Settings'!$B$2)),"LONG DAY; ","")&amp;IF(AND(N(A1337)&gt;0,N(J1337)&gt;0,N(J1337)-N(A1337)&gt;N('Settings'!$B$4)),"ENTERED LATE; ","")&amp;IF(AND(N(A1337)&gt;0,K1337="",TODAY()-N(A1337)&gt;=N('Settings'!$B$5)),"NOT APPROVED; ",""))-2)))</f>
        <v/>
      </c>
    </row>
    <row r="1338">
      <c r="A1338" s="6" t="n"/>
      <c r="D1338" s="7" t="n"/>
      <c r="E1338" s="7" t="n"/>
      <c r="J1338" s="6" t="n"/>
      <c r="L1338" s="8" t="n"/>
      <c r="M1338" s="9">
        <f>IF(NOT(OR(A1338&lt;&gt;"",B1338&lt;&gt;"",C1338&lt;&gt;"")),"",IF(N(G1338)&gt;0,N(G1338),IF(AND(AND(D1338&lt;&gt;"",E1338&lt;&gt;""),N(E1338)&gt;N(D1338)),ROUND((N(E1338)-N(D1338))*24-N(F1338)/60,2),"")))</f>
        <v/>
      </c>
      <c r="N1338" s="6">
        <f>IF(N(A1338)=0,"",A1338-WEEKDAY(A1338,3))</f>
        <v/>
      </c>
      <c r="O1338" s="8">
        <f>IF(NOT(OR(A1338&lt;&gt;"",B1338&lt;&gt;"",C1338&lt;&gt;"")),"",IF(IF(N(A1338)=0,"NO DATE; ",IF(A1338&gt;TODAY(),"FUTURE DATE; ",""))&amp;IF(B1338="","NO WORKER; ",IF(COUNTIF('Workers'!$A$2:$A$61,B1338)=0,"WORKER NOT ON WORKERS SHEET; ",""))&amp;IF(C1338="","NO JOB; ",IF(COUNTIF('Jobs'!$A$2:$A$61,C1338)=0,"JOB NOT ON JOBS SHEET; ",""))&amp;IF(AND(N(G1338)=0,AND(D1338&lt;&gt;"",E1338&lt;&gt;""),N(E1338)&lt;=N(D1338)),"END BEFORE START; ",IF(N(M1338)&lt;=0,"NO HOURS; ",""))&amp;IF(AND(N(A1338)&gt;0,B1338&lt;&gt;"",COUNTIFS('Time Entries'!$A$2:$A$1500,A1338,'Time Entries'!$B$2:$B$1500,B1338,'Time Entries'!$C$2:$C$1500,C1338,'Time Entries'!$M$2:$M$1500,M1338)&gt;1),"POSSIBLE DUPLICATE; ","")&amp;IF(AND(N(A1338)&gt;0,B1338&lt;&gt;"",N('Settings'!$B$2)&gt;0,SUMIFS('Time Entries'!$M$2:$M$1500,'Time Entries'!$A$2:$A$1500,A1338,'Time Entries'!$B$2:$B$1500,B1338)&gt;N('Settings'!$B$2)),"LONG DAY; ","")&amp;IF(AND(N(A1338)&gt;0,N(J1338)&gt;0,N(J1338)-N(A1338)&gt;N('Settings'!$B$4)),"ENTERED LATE; ","")&amp;IF(AND(N(A1338)&gt;0,K1338="",TODAY()-N(A1338)&gt;=N('Settings'!$B$5)),"NOT APPROVED; ","")="","",LEFT(IF(N(A1338)=0,"NO DATE; ",IF(A1338&gt;TODAY(),"FUTURE DATE; ",""))&amp;IF(B1338="","NO WORKER; ",IF(COUNTIF('Workers'!$A$2:$A$61,B1338)=0,"WORKER NOT ON WORKERS SHEET; ",""))&amp;IF(C1338="","NO JOB; ",IF(COUNTIF('Jobs'!$A$2:$A$61,C1338)=0,"JOB NOT ON JOBS SHEET; ",""))&amp;IF(AND(N(G1338)=0,AND(D1338&lt;&gt;"",E1338&lt;&gt;""),N(E1338)&lt;=N(D1338)),"END BEFORE START; ",IF(N(M1338)&lt;=0,"NO HOURS; ",""))&amp;IF(AND(N(A1338)&gt;0,B1338&lt;&gt;"",COUNTIFS('Time Entries'!$A$2:$A$1500,A1338,'Time Entries'!$B$2:$B$1500,B1338,'Time Entries'!$C$2:$C$1500,C1338,'Time Entries'!$M$2:$M$1500,M1338)&gt;1),"POSSIBLE DUPLICATE; ","")&amp;IF(AND(N(A1338)&gt;0,B1338&lt;&gt;"",N('Settings'!$B$2)&gt;0,SUMIFS('Time Entries'!$M$2:$M$1500,'Time Entries'!$A$2:$A$1500,A1338,'Time Entries'!$B$2:$B$1500,B1338)&gt;N('Settings'!$B$2)),"LONG DAY; ","")&amp;IF(AND(N(A1338)&gt;0,N(J1338)&gt;0,N(J1338)-N(A1338)&gt;N('Settings'!$B$4)),"ENTERED LATE; ","")&amp;IF(AND(N(A1338)&gt;0,K1338="",TODAY()-N(A1338)&gt;=N('Settings'!$B$5)),"NOT APPROVED; ",""),LEN(IF(N(A1338)=0,"NO DATE; ",IF(A1338&gt;TODAY(),"FUTURE DATE; ",""))&amp;IF(B1338="","NO WORKER; ",IF(COUNTIF('Workers'!$A$2:$A$61,B1338)=0,"WORKER NOT ON WORKERS SHEET; ",""))&amp;IF(C1338="","NO JOB; ",IF(COUNTIF('Jobs'!$A$2:$A$61,C1338)=0,"JOB NOT ON JOBS SHEET; ",""))&amp;IF(AND(N(G1338)=0,AND(D1338&lt;&gt;"",E1338&lt;&gt;""),N(E1338)&lt;=N(D1338)),"END BEFORE START; ",IF(N(M1338)&lt;=0,"NO HOURS; ",""))&amp;IF(AND(N(A1338)&gt;0,B1338&lt;&gt;"",COUNTIFS('Time Entries'!$A$2:$A$1500,A1338,'Time Entries'!$B$2:$B$1500,B1338,'Time Entries'!$C$2:$C$1500,C1338,'Time Entries'!$M$2:$M$1500,M1338)&gt;1),"POSSIBLE DUPLICATE; ","")&amp;IF(AND(N(A1338)&gt;0,B1338&lt;&gt;"",N('Settings'!$B$2)&gt;0,SUMIFS('Time Entries'!$M$2:$M$1500,'Time Entries'!$A$2:$A$1500,A1338,'Time Entries'!$B$2:$B$1500,B1338)&gt;N('Settings'!$B$2)),"LONG DAY; ","")&amp;IF(AND(N(A1338)&gt;0,N(J1338)&gt;0,N(J1338)-N(A1338)&gt;N('Settings'!$B$4)),"ENTERED LATE; ","")&amp;IF(AND(N(A1338)&gt;0,K1338="",TODAY()-N(A1338)&gt;=N('Settings'!$B$5)),"NOT APPROVED; ",""))-2)))</f>
        <v/>
      </c>
    </row>
    <row r="1339">
      <c r="A1339" s="6" t="n"/>
      <c r="D1339" s="7" t="n"/>
      <c r="E1339" s="7" t="n"/>
      <c r="J1339" s="6" t="n"/>
      <c r="L1339" s="8" t="n"/>
      <c r="M1339" s="9">
        <f>IF(NOT(OR(A1339&lt;&gt;"",B1339&lt;&gt;"",C1339&lt;&gt;"")),"",IF(N(G1339)&gt;0,N(G1339),IF(AND(AND(D1339&lt;&gt;"",E1339&lt;&gt;""),N(E1339)&gt;N(D1339)),ROUND((N(E1339)-N(D1339))*24-N(F1339)/60,2),"")))</f>
        <v/>
      </c>
      <c r="N1339" s="6">
        <f>IF(N(A1339)=0,"",A1339-WEEKDAY(A1339,3))</f>
        <v/>
      </c>
      <c r="O1339" s="8">
        <f>IF(NOT(OR(A1339&lt;&gt;"",B1339&lt;&gt;"",C1339&lt;&gt;"")),"",IF(IF(N(A1339)=0,"NO DATE; ",IF(A1339&gt;TODAY(),"FUTURE DATE; ",""))&amp;IF(B1339="","NO WORKER; ",IF(COUNTIF('Workers'!$A$2:$A$61,B1339)=0,"WORKER NOT ON WORKERS SHEET; ",""))&amp;IF(C1339="","NO JOB; ",IF(COUNTIF('Jobs'!$A$2:$A$61,C1339)=0,"JOB NOT ON JOBS SHEET; ",""))&amp;IF(AND(N(G1339)=0,AND(D1339&lt;&gt;"",E1339&lt;&gt;""),N(E1339)&lt;=N(D1339)),"END BEFORE START; ",IF(N(M1339)&lt;=0,"NO HOURS; ",""))&amp;IF(AND(N(A1339)&gt;0,B1339&lt;&gt;"",COUNTIFS('Time Entries'!$A$2:$A$1500,A1339,'Time Entries'!$B$2:$B$1500,B1339,'Time Entries'!$C$2:$C$1500,C1339,'Time Entries'!$M$2:$M$1500,M1339)&gt;1),"POSSIBLE DUPLICATE; ","")&amp;IF(AND(N(A1339)&gt;0,B1339&lt;&gt;"",N('Settings'!$B$2)&gt;0,SUMIFS('Time Entries'!$M$2:$M$1500,'Time Entries'!$A$2:$A$1500,A1339,'Time Entries'!$B$2:$B$1500,B1339)&gt;N('Settings'!$B$2)),"LONG DAY; ","")&amp;IF(AND(N(A1339)&gt;0,N(J1339)&gt;0,N(J1339)-N(A1339)&gt;N('Settings'!$B$4)),"ENTERED LATE; ","")&amp;IF(AND(N(A1339)&gt;0,K1339="",TODAY()-N(A1339)&gt;=N('Settings'!$B$5)),"NOT APPROVED; ","")="","",LEFT(IF(N(A1339)=0,"NO DATE; ",IF(A1339&gt;TODAY(),"FUTURE DATE; ",""))&amp;IF(B1339="","NO WORKER; ",IF(COUNTIF('Workers'!$A$2:$A$61,B1339)=0,"WORKER NOT ON WORKERS SHEET; ",""))&amp;IF(C1339="","NO JOB; ",IF(COUNTIF('Jobs'!$A$2:$A$61,C1339)=0,"JOB NOT ON JOBS SHEET; ",""))&amp;IF(AND(N(G1339)=0,AND(D1339&lt;&gt;"",E1339&lt;&gt;""),N(E1339)&lt;=N(D1339)),"END BEFORE START; ",IF(N(M1339)&lt;=0,"NO HOURS; ",""))&amp;IF(AND(N(A1339)&gt;0,B1339&lt;&gt;"",COUNTIFS('Time Entries'!$A$2:$A$1500,A1339,'Time Entries'!$B$2:$B$1500,B1339,'Time Entries'!$C$2:$C$1500,C1339,'Time Entries'!$M$2:$M$1500,M1339)&gt;1),"POSSIBLE DUPLICATE; ","")&amp;IF(AND(N(A1339)&gt;0,B1339&lt;&gt;"",N('Settings'!$B$2)&gt;0,SUMIFS('Time Entries'!$M$2:$M$1500,'Time Entries'!$A$2:$A$1500,A1339,'Time Entries'!$B$2:$B$1500,B1339)&gt;N('Settings'!$B$2)),"LONG DAY; ","")&amp;IF(AND(N(A1339)&gt;0,N(J1339)&gt;0,N(J1339)-N(A1339)&gt;N('Settings'!$B$4)),"ENTERED LATE; ","")&amp;IF(AND(N(A1339)&gt;0,K1339="",TODAY()-N(A1339)&gt;=N('Settings'!$B$5)),"NOT APPROVED; ",""),LEN(IF(N(A1339)=0,"NO DATE; ",IF(A1339&gt;TODAY(),"FUTURE DATE; ",""))&amp;IF(B1339="","NO WORKER; ",IF(COUNTIF('Workers'!$A$2:$A$61,B1339)=0,"WORKER NOT ON WORKERS SHEET; ",""))&amp;IF(C1339="","NO JOB; ",IF(COUNTIF('Jobs'!$A$2:$A$61,C1339)=0,"JOB NOT ON JOBS SHEET; ",""))&amp;IF(AND(N(G1339)=0,AND(D1339&lt;&gt;"",E1339&lt;&gt;""),N(E1339)&lt;=N(D1339)),"END BEFORE START; ",IF(N(M1339)&lt;=0,"NO HOURS; ",""))&amp;IF(AND(N(A1339)&gt;0,B1339&lt;&gt;"",COUNTIFS('Time Entries'!$A$2:$A$1500,A1339,'Time Entries'!$B$2:$B$1500,B1339,'Time Entries'!$C$2:$C$1500,C1339,'Time Entries'!$M$2:$M$1500,M1339)&gt;1),"POSSIBLE DUPLICATE; ","")&amp;IF(AND(N(A1339)&gt;0,B1339&lt;&gt;"",N('Settings'!$B$2)&gt;0,SUMIFS('Time Entries'!$M$2:$M$1500,'Time Entries'!$A$2:$A$1500,A1339,'Time Entries'!$B$2:$B$1500,B1339)&gt;N('Settings'!$B$2)),"LONG DAY; ","")&amp;IF(AND(N(A1339)&gt;0,N(J1339)&gt;0,N(J1339)-N(A1339)&gt;N('Settings'!$B$4)),"ENTERED LATE; ","")&amp;IF(AND(N(A1339)&gt;0,K1339="",TODAY()-N(A1339)&gt;=N('Settings'!$B$5)),"NOT APPROVED; ",""))-2)))</f>
        <v/>
      </c>
    </row>
    <row r="1340">
      <c r="A1340" s="6" t="n"/>
      <c r="D1340" s="7" t="n"/>
      <c r="E1340" s="7" t="n"/>
      <c r="J1340" s="6" t="n"/>
      <c r="L1340" s="8" t="n"/>
      <c r="M1340" s="9">
        <f>IF(NOT(OR(A1340&lt;&gt;"",B1340&lt;&gt;"",C1340&lt;&gt;"")),"",IF(N(G1340)&gt;0,N(G1340),IF(AND(AND(D1340&lt;&gt;"",E1340&lt;&gt;""),N(E1340)&gt;N(D1340)),ROUND((N(E1340)-N(D1340))*24-N(F1340)/60,2),"")))</f>
        <v/>
      </c>
      <c r="N1340" s="6">
        <f>IF(N(A1340)=0,"",A1340-WEEKDAY(A1340,3))</f>
        <v/>
      </c>
      <c r="O1340" s="8">
        <f>IF(NOT(OR(A1340&lt;&gt;"",B1340&lt;&gt;"",C1340&lt;&gt;"")),"",IF(IF(N(A1340)=0,"NO DATE; ",IF(A1340&gt;TODAY(),"FUTURE DATE; ",""))&amp;IF(B1340="","NO WORKER; ",IF(COUNTIF('Workers'!$A$2:$A$61,B1340)=0,"WORKER NOT ON WORKERS SHEET; ",""))&amp;IF(C1340="","NO JOB; ",IF(COUNTIF('Jobs'!$A$2:$A$61,C1340)=0,"JOB NOT ON JOBS SHEET; ",""))&amp;IF(AND(N(G1340)=0,AND(D1340&lt;&gt;"",E1340&lt;&gt;""),N(E1340)&lt;=N(D1340)),"END BEFORE START; ",IF(N(M1340)&lt;=0,"NO HOURS; ",""))&amp;IF(AND(N(A1340)&gt;0,B1340&lt;&gt;"",COUNTIFS('Time Entries'!$A$2:$A$1500,A1340,'Time Entries'!$B$2:$B$1500,B1340,'Time Entries'!$C$2:$C$1500,C1340,'Time Entries'!$M$2:$M$1500,M1340)&gt;1),"POSSIBLE DUPLICATE; ","")&amp;IF(AND(N(A1340)&gt;0,B1340&lt;&gt;"",N('Settings'!$B$2)&gt;0,SUMIFS('Time Entries'!$M$2:$M$1500,'Time Entries'!$A$2:$A$1500,A1340,'Time Entries'!$B$2:$B$1500,B1340)&gt;N('Settings'!$B$2)),"LONG DAY; ","")&amp;IF(AND(N(A1340)&gt;0,N(J1340)&gt;0,N(J1340)-N(A1340)&gt;N('Settings'!$B$4)),"ENTERED LATE; ","")&amp;IF(AND(N(A1340)&gt;0,K1340="",TODAY()-N(A1340)&gt;=N('Settings'!$B$5)),"NOT APPROVED; ","")="","",LEFT(IF(N(A1340)=0,"NO DATE; ",IF(A1340&gt;TODAY(),"FUTURE DATE; ",""))&amp;IF(B1340="","NO WORKER; ",IF(COUNTIF('Workers'!$A$2:$A$61,B1340)=0,"WORKER NOT ON WORKERS SHEET; ",""))&amp;IF(C1340="","NO JOB; ",IF(COUNTIF('Jobs'!$A$2:$A$61,C1340)=0,"JOB NOT ON JOBS SHEET; ",""))&amp;IF(AND(N(G1340)=0,AND(D1340&lt;&gt;"",E1340&lt;&gt;""),N(E1340)&lt;=N(D1340)),"END BEFORE START; ",IF(N(M1340)&lt;=0,"NO HOURS; ",""))&amp;IF(AND(N(A1340)&gt;0,B1340&lt;&gt;"",COUNTIFS('Time Entries'!$A$2:$A$1500,A1340,'Time Entries'!$B$2:$B$1500,B1340,'Time Entries'!$C$2:$C$1500,C1340,'Time Entries'!$M$2:$M$1500,M1340)&gt;1),"POSSIBLE DUPLICATE; ","")&amp;IF(AND(N(A1340)&gt;0,B1340&lt;&gt;"",N('Settings'!$B$2)&gt;0,SUMIFS('Time Entries'!$M$2:$M$1500,'Time Entries'!$A$2:$A$1500,A1340,'Time Entries'!$B$2:$B$1500,B1340)&gt;N('Settings'!$B$2)),"LONG DAY; ","")&amp;IF(AND(N(A1340)&gt;0,N(J1340)&gt;0,N(J1340)-N(A1340)&gt;N('Settings'!$B$4)),"ENTERED LATE; ","")&amp;IF(AND(N(A1340)&gt;0,K1340="",TODAY()-N(A1340)&gt;=N('Settings'!$B$5)),"NOT APPROVED; ",""),LEN(IF(N(A1340)=0,"NO DATE; ",IF(A1340&gt;TODAY(),"FUTURE DATE; ",""))&amp;IF(B1340="","NO WORKER; ",IF(COUNTIF('Workers'!$A$2:$A$61,B1340)=0,"WORKER NOT ON WORKERS SHEET; ",""))&amp;IF(C1340="","NO JOB; ",IF(COUNTIF('Jobs'!$A$2:$A$61,C1340)=0,"JOB NOT ON JOBS SHEET; ",""))&amp;IF(AND(N(G1340)=0,AND(D1340&lt;&gt;"",E1340&lt;&gt;""),N(E1340)&lt;=N(D1340)),"END BEFORE START; ",IF(N(M1340)&lt;=0,"NO HOURS; ",""))&amp;IF(AND(N(A1340)&gt;0,B1340&lt;&gt;"",COUNTIFS('Time Entries'!$A$2:$A$1500,A1340,'Time Entries'!$B$2:$B$1500,B1340,'Time Entries'!$C$2:$C$1500,C1340,'Time Entries'!$M$2:$M$1500,M1340)&gt;1),"POSSIBLE DUPLICATE; ","")&amp;IF(AND(N(A1340)&gt;0,B1340&lt;&gt;"",N('Settings'!$B$2)&gt;0,SUMIFS('Time Entries'!$M$2:$M$1500,'Time Entries'!$A$2:$A$1500,A1340,'Time Entries'!$B$2:$B$1500,B1340)&gt;N('Settings'!$B$2)),"LONG DAY; ","")&amp;IF(AND(N(A1340)&gt;0,N(J1340)&gt;0,N(J1340)-N(A1340)&gt;N('Settings'!$B$4)),"ENTERED LATE; ","")&amp;IF(AND(N(A1340)&gt;0,K1340="",TODAY()-N(A1340)&gt;=N('Settings'!$B$5)),"NOT APPROVED; ",""))-2)))</f>
        <v/>
      </c>
    </row>
    <row r="1341">
      <c r="A1341" s="6" t="n"/>
      <c r="D1341" s="7" t="n"/>
      <c r="E1341" s="7" t="n"/>
      <c r="J1341" s="6" t="n"/>
      <c r="L1341" s="8" t="n"/>
      <c r="M1341" s="9">
        <f>IF(NOT(OR(A1341&lt;&gt;"",B1341&lt;&gt;"",C1341&lt;&gt;"")),"",IF(N(G1341)&gt;0,N(G1341),IF(AND(AND(D1341&lt;&gt;"",E1341&lt;&gt;""),N(E1341)&gt;N(D1341)),ROUND((N(E1341)-N(D1341))*24-N(F1341)/60,2),"")))</f>
        <v/>
      </c>
      <c r="N1341" s="6">
        <f>IF(N(A1341)=0,"",A1341-WEEKDAY(A1341,3))</f>
        <v/>
      </c>
      <c r="O1341" s="8">
        <f>IF(NOT(OR(A1341&lt;&gt;"",B1341&lt;&gt;"",C1341&lt;&gt;"")),"",IF(IF(N(A1341)=0,"NO DATE; ",IF(A1341&gt;TODAY(),"FUTURE DATE; ",""))&amp;IF(B1341="","NO WORKER; ",IF(COUNTIF('Workers'!$A$2:$A$61,B1341)=0,"WORKER NOT ON WORKERS SHEET; ",""))&amp;IF(C1341="","NO JOB; ",IF(COUNTIF('Jobs'!$A$2:$A$61,C1341)=0,"JOB NOT ON JOBS SHEET; ",""))&amp;IF(AND(N(G1341)=0,AND(D1341&lt;&gt;"",E1341&lt;&gt;""),N(E1341)&lt;=N(D1341)),"END BEFORE START; ",IF(N(M1341)&lt;=0,"NO HOURS; ",""))&amp;IF(AND(N(A1341)&gt;0,B1341&lt;&gt;"",COUNTIFS('Time Entries'!$A$2:$A$1500,A1341,'Time Entries'!$B$2:$B$1500,B1341,'Time Entries'!$C$2:$C$1500,C1341,'Time Entries'!$M$2:$M$1500,M1341)&gt;1),"POSSIBLE DUPLICATE; ","")&amp;IF(AND(N(A1341)&gt;0,B1341&lt;&gt;"",N('Settings'!$B$2)&gt;0,SUMIFS('Time Entries'!$M$2:$M$1500,'Time Entries'!$A$2:$A$1500,A1341,'Time Entries'!$B$2:$B$1500,B1341)&gt;N('Settings'!$B$2)),"LONG DAY; ","")&amp;IF(AND(N(A1341)&gt;0,N(J1341)&gt;0,N(J1341)-N(A1341)&gt;N('Settings'!$B$4)),"ENTERED LATE; ","")&amp;IF(AND(N(A1341)&gt;0,K1341="",TODAY()-N(A1341)&gt;=N('Settings'!$B$5)),"NOT APPROVED; ","")="","",LEFT(IF(N(A1341)=0,"NO DATE; ",IF(A1341&gt;TODAY(),"FUTURE DATE; ",""))&amp;IF(B1341="","NO WORKER; ",IF(COUNTIF('Workers'!$A$2:$A$61,B1341)=0,"WORKER NOT ON WORKERS SHEET; ",""))&amp;IF(C1341="","NO JOB; ",IF(COUNTIF('Jobs'!$A$2:$A$61,C1341)=0,"JOB NOT ON JOBS SHEET; ",""))&amp;IF(AND(N(G1341)=0,AND(D1341&lt;&gt;"",E1341&lt;&gt;""),N(E1341)&lt;=N(D1341)),"END BEFORE START; ",IF(N(M1341)&lt;=0,"NO HOURS; ",""))&amp;IF(AND(N(A1341)&gt;0,B1341&lt;&gt;"",COUNTIFS('Time Entries'!$A$2:$A$1500,A1341,'Time Entries'!$B$2:$B$1500,B1341,'Time Entries'!$C$2:$C$1500,C1341,'Time Entries'!$M$2:$M$1500,M1341)&gt;1),"POSSIBLE DUPLICATE; ","")&amp;IF(AND(N(A1341)&gt;0,B1341&lt;&gt;"",N('Settings'!$B$2)&gt;0,SUMIFS('Time Entries'!$M$2:$M$1500,'Time Entries'!$A$2:$A$1500,A1341,'Time Entries'!$B$2:$B$1500,B1341)&gt;N('Settings'!$B$2)),"LONG DAY; ","")&amp;IF(AND(N(A1341)&gt;0,N(J1341)&gt;0,N(J1341)-N(A1341)&gt;N('Settings'!$B$4)),"ENTERED LATE; ","")&amp;IF(AND(N(A1341)&gt;0,K1341="",TODAY()-N(A1341)&gt;=N('Settings'!$B$5)),"NOT APPROVED; ",""),LEN(IF(N(A1341)=0,"NO DATE; ",IF(A1341&gt;TODAY(),"FUTURE DATE; ",""))&amp;IF(B1341="","NO WORKER; ",IF(COUNTIF('Workers'!$A$2:$A$61,B1341)=0,"WORKER NOT ON WORKERS SHEET; ",""))&amp;IF(C1341="","NO JOB; ",IF(COUNTIF('Jobs'!$A$2:$A$61,C1341)=0,"JOB NOT ON JOBS SHEET; ",""))&amp;IF(AND(N(G1341)=0,AND(D1341&lt;&gt;"",E1341&lt;&gt;""),N(E1341)&lt;=N(D1341)),"END BEFORE START; ",IF(N(M1341)&lt;=0,"NO HOURS; ",""))&amp;IF(AND(N(A1341)&gt;0,B1341&lt;&gt;"",COUNTIFS('Time Entries'!$A$2:$A$1500,A1341,'Time Entries'!$B$2:$B$1500,B1341,'Time Entries'!$C$2:$C$1500,C1341,'Time Entries'!$M$2:$M$1500,M1341)&gt;1),"POSSIBLE DUPLICATE; ","")&amp;IF(AND(N(A1341)&gt;0,B1341&lt;&gt;"",N('Settings'!$B$2)&gt;0,SUMIFS('Time Entries'!$M$2:$M$1500,'Time Entries'!$A$2:$A$1500,A1341,'Time Entries'!$B$2:$B$1500,B1341)&gt;N('Settings'!$B$2)),"LONG DAY; ","")&amp;IF(AND(N(A1341)&gt;0,N(J1341)&gt;0,N(J1341)-N(A1341)&gt;N('Settings'!$B$4)),"ENTERED LATE; ","")&amp;IF(AND(N(A1341)&gt;0,K1341="",TODAY()-N(A1341)&gt;=N('Settings'!$B$5)),"NOT APPROVED; ",""))-2)))</f>
        <v/>
      </c>
    </row>
    <row r="1342">
      <c r="A1342" s="6" t="n"/>
      <c r="D1342" s="7" t="n"/>
      <c r="E1342" s="7" t="n"/>
      <c r="J1342" s="6" t="n"/>
      <c r="L1342" s="8" t="n"/>
      <c r="M1342" s="9">
        <f>IF(NOT(OR(A1342&lt;&gt;"",B1342&lt;&gt;"",C1342&lt;&gt;"")),"",IF(N(G1342)&gt;0,N(G1342),IF(AND(AND(D1342&lt;&gt;"",E1342&lt;&gt;""),N(E1342)&gt;N(D1342)),ROUND((N(E1342)-N(D1342))*24-N(F1342)/60,2),"")))</f>
        <v/>
      </c>
      <c r="N1342" s="6">
        <f>IF(N(A1342)=0,"",A1342-WEEKDAY(A1342,3))</f>
        <v/>
      </c>
      <c r="O1342" s="8">
        <f>IF(NOT(OR(A1342&lt;&gt;"",B1342&lt;&gt;"",C1342&lt;&gt;"")),"",IF(IF(N(A1342)=0,"NO DATE; ",IF(A1342&gt;TODAY(),"FUTURE DATE; ",""))&amp;IF(B1342="","NO WORKER; ",IF(COUNTIF('Workers'!$A$2:$A$61,B1342)=0,"WORKER NOT ON WORKERS SHEET; ",""))&amp;IF(C1342="","NO JOB; ",IF(COUNTIF('Jobs'!$A$2:$A$61,C1342)=0,"JOB NOT ON JOBS SHEET; ",""))&amp;IF(AND(N(G1342)=0,AND(D1342&lt;&gt;"",E1342&lt;&gt;""),N(E1342)&lt;=N(D1342)),"END BEFORE START; ",IF(N(M1342)&lt;=0,"NO HOURS; ",""))&amp;IF(AND(N(A1342)&gt;0,B1342&lt;&gt;"",COUNTIFS('Time Entries'!$A$2:$A$1500,A1342,'Time Entries'!$B$2:$B$1500,B1342,'Time Entries'!$C$2:$C$1500,C1342,'Time Entries'!$M$2:$M$1500,M1342)&gt;1),"POSSIBLE DUPLICATE; ","")&amp;IF(AND(N(A1342)&gt;0,B1342&lt;&gt;"",N('Settings'!$B$2)&gt;0,SUMIFS('Time Entries'!$M$2:$M$1500,'Time Entries'!$A$2:$A$1500,A1342,'Time Entries'!$B$2:$B$1500,B1342)&gt;N('Settings'!$B$2)),"LONG DAY; ","")&amp;IF(AND(N(A1342)&gt;0,N(J1342)&gt;0,N(J1342)-N(A1342)&gt;N('Settings'!$B$4)),"ENTERED LATE; ","")&amp;IF(AND(N(A1342)&gt;0,K1342="",TODAY()-N(A1342)&gt;=N('Settings'!$B$5)),"NOT APPROVED; ","")="","",LEFT(IF(N(A1342)=0,"NO DATE; ",IF(A1342&gt;TODAY(),"FUTURE DATE; ",""))&amp;IF(B1342="","NO WORKER; ",IF(COUNTIF('Workers'!$A$2:$A$61,B1342)=0,"WORKER NOT ON WORKERS SHEET; ",""))&amp;IF(C1342="","NO JOB; ",IF(COUNTIF('Jobs'!$A$2:$A$61,C1342)=0,"JOB NOT ON JOBS SHEET; ",""))&amp;IF(AND(N(G1342)=0,AND(D1342&lt;&gt;"",E1342&lt;&gt;""),N(E1342)&lt;=N(D1342)),"END BEFORE START; ",IF(N(M1342)&lt;=0,"NO HOURS; ",""))&amp;IF(AND(N(A1342)&gt;0,B1342&lt;&gt;"",COUNTIFS('Time Entries'!$A$2:$A$1500,A1342,'Time Entries'!$B$2:$B$1500,B1342,'Time Entries'!$C$2:$C$1500,C1342,'Time Entries'!$M$2:$M$1500,M1342)&gt;1),"POSSIBLE DUPLICATE; ","")&amp;IF(AND(N(A1342)&gt;0,B1342&lt;&gt;"",N('Settings'!$B$2)&gt;0,SUMIFS('Time Entries'!$M$2:$M$1500,'Time Entries'!$A$2:$A$1500,A1342,'Time Entries'!$B$2:$B$1500,B1342)&gt;N('Settings'!$B$2)),"LONG DAY; ","")&amp;IF(AND(N(A1342)&gt;0,N(J1342)&gt;0,N(J1342)-N(A1342)&gt;N('Settings'!$B$4)),"ENTERED LATE; ","")&amp;IF(AND(N(A1342)&gt;0,K1342="",TODAY()-N(A1342)&gt;=N('Settings'!$B$5)),"NOT APPROVED; ",""),LEN(IF(N(A1342)=0,"NO DATE; ",IF(A1342&gt;TODAY(),"FUTURE DATE; ",""))&amp;IF(B1342="","NO WORKER; ",IF(COUNTIF('Workers'!$A$2:$A$61,B1342)=0,"WORKER NOT ON WORKERS SHEET; ",""))&amp;IF(C1342="","NO JOB; ",IF(COUNTIF('Jobs'!$A$2:$A$61,C1342)=0,"JOB NOT ON JOBS SHEET; ",""))&amp;IF(AND(N(G1342)=0,AND(D1342&lt;&gt;"",E1342&lt;&gt;""),N(E1342)&lt;=N(D1342)),"END BEFORE START; ",IF(N(M1342)&lt;=0,"NO HOURS; ",""))&amp;IF(AND(N(A1342)&gt;0,B1342&lt;&gt;"",COUNTIFS('Time Entries'!$A$2:$A$1500,A1342,'Time Entries'!$B$2:$B$1500,B1342,'Time Entries'!$C$2:$C$1500,C1342,'Time Entries'!$M$2:$M$1500,M1342)&gt;1),"POSSIBLE DUPLICATE; ","")&amp;IF(AND(N(A1342)&gt;0,B1342&lt;&gt;"",N('Settings'!$B$2)&gt;0,SUMIFS('Time Entries'!$M$2:$M$1500,'Time Entries'!$A$2:$A$1500,A1342,'Time Entries'!$B$2:$B$1500,B1342)&gt;N('Settings'!$B$2)),"LONG DAY; ","")&amp;IF(AND(N(A1342)&gt;0,N(J1342)&gt;0,N(J1342)-N(A1342)&gt;N('Settings'!$B$4)),"ENTERED LATE; ","")&amp;IF(AND(N(A1342)&gt;0,K1342="",TODAY()-N(A1342)&gt;=N('Settings'!$B$5)),"NOT APPROVED; ",""))-2)))</f>
        <v/>
      </c>
    </row>
    <row r="1343">
      <c r="A1343" s="6" t="n"/>
      <c r="D1343" s="7" t="n"/>
      <c r="E1343" s="7" t="n"/>
      <c r="J1343" s="6" t="n"/>
      <c r="L1343" s="8" t="n"/>
      <c r="M1343" s="9">
        <f>IF(NOT(OR(A1343&lt;&gt;"",B1343&lt;&gt;"",C1343&lt;&gt;"")),"",IF(N(G1343)&gt;0,N(G1343),IF(AND(AND(D1343&lt;&gt;"",E1343&lt;&gt;""),N(E1343)&gt;N(D1343)),ROUND((N(E1343)-N(D1343))*24-N(F1343)/60,2),"")))</f>
        <v/>
      </c>
      <c r="N1343" s="6">
        <f>IF(N(A1343)=0,"",A1343-WEEKDAY(A1343,3))</f>
        <v/>
      </c>
      <c r="O1343" s="8">
        <f>IF(NOT(OR(A1343&lt;&gt;"",B1343&lt;&gt;"",C1343&lt;&gt;"")),"",IF(IF(N(A1343)=0,"NO DATE; ",IF(A1343&gt;TODAY(),"FUTURE DATE; ",""))&amp;IF(B1343="","NO WORKER; ",IF(COUNTIF('Workers'!$A$2:$A$61,B1343)=0,"WORKER NOT ON WORKERS SHEET; ",""))&amp;IF(C1343="","NO JOB; ",IF(COUNTIF('Jobs'!$A$2:$A$61,C1343)=0,"JOB NOT ON JOBS SHEET; ",""))&amp;IF(AND(N(G1343)=0,AND(D1343&lt;&gt;"",E1343&lt;&gt;""),N(E1343)&lt;=N(D1343)),"END BEFORE START; ",IF(N(M1343)&lt;=0,"NO HOURS; ",""))&amp;IF(AND(N(A1343)&gt;0,B1343&lt;&gt;"",COUNTIFS('Time Entries'!$A$2:$A$1500,A1343,'Time Entries'!$B$2:$B$1500,B1343,'Time Entries'!$C$2:$C$1500,C1343,'Time Entries'!$M$2:$M$1500,M1343)&gt;1),"POSSIBLE DUPLICATE; ","")&amp;IF(AND(N(A1343)&gt;0,B1343&lt;&gt;"",N('Settings'!$B$2)&gt;0,SUMIFS('Time Entries'!$M$2:$M$1500,'Time Entries'!$A$2:$A$1500,A1343,'Time Entries'!$B$2:$B$1500,B1343)&gt;N('Settings'!$B$2)),"LONG DAY; ","")&amp;IF(AND(N(A1343)&gt;0,N(J1343)&gt;0,N(J1343)-N(A1343)&gt;N('Settings'!$B$4)),"ENTERED LATE; ","")&amp;IF(AND(N(A1343)&gt;0,K1343="",TODAY()-N(A1343)&gt;=N('Settings'!$B$5)),"NOT APPROVED; ","")="","",LEFT(IF(N(A1343)=0,"NO DATE; ",IF(A1343&gt;TODAY(),"FUTURE DATE; ",""))&amp;IF(B1343="","NO WORKER; ",IF(COUNTIF('Workers'!$A$2:$A$61,B1343)=0,"WORKER NOT ON WORKERS SHEET; ",""))&amp;IF(C1343="","NO JOB; ",IF(COUNTIF('Jobs'!$A$2:$A$61,C1343)=0,"JOB NOT ON JOBS SHEET; ",""))&amp;IF(AND(N(G1343)=0,AND(D1343&lt;&gt;"",E1343&lt;&gt;""),N(E1343)&lt;=N(D1343)),"END BEFORE START; ",IF(N(M1343)&lt;=0,"NO HOURS; ",""))&amp;IF(AND(N(A1343)&gt;0,B1343&lt;&gt;"",COUNTIFS('Time Entries'!$A$2:$A$1500,A1343,'Time Entries'!$B$2:$B$1500,B1343,'Time Entries'!$C$2:$C$1500,C1343,'Time Entries'!$M$2:$M$1500,M1343)&gt;1),"POSSIBLE DUPLICATE; ","")&amp;IF(AND(N(A1343)&gt;0,B1343&lt;&gt;"",N('Settings'!$B$2)&gt;0,SUMIFS('Time Entries'!$M$2:$M$1500,'Time Entries'!$A$2:$A$1500,A1343,'Time Entries'!$B$2:$B$1500,B1343)&gt;N('Settings'!$B$2)),"LONG DAY; ","")&amp;IF(AND(N(A1343)&gt;0,N(J1343)&gt;0,N(J1343)-N(A1343)&gt;N('Settings'!$B$4)),"ENTERED LATE; ","")&amp;IF(AND(N(A1343)&gt;0,K1343="",TODAY()-N(A1343)&gt;=N('Settings'!$B$5)),"NOT APPROVED; ",""),LEN(IF(N(A1343)=0,"NO DATE; ",IF(A1343&gt;TODAY(),"FUTURE DATE; ",""))&amp;IF(B1343="","NO WORKER; ",IF(COUNTIF('Workers'!$A$2:$A$61,B1343)=0,"WORKER NOT ON WORKERS SHEET; ",""))&amp;IF(C1343="","NO JOB; ",IF(COUNTIF('Jobs'!$A$2:$A$61,C1343)=0,"JOB NOT ON JOBS SHEET; ",""))&amp;IF(AND(N(G1343)=0,AND(D1343&lt;&gt;"",E1343&lt;&gt;""),N(E1343)&lt;=N(D1343)),"END BEFORE START; ",IF(N(M1343)&lt;=0,"NO HOURS; ",""))&amp;IF(AND(N(A1343)&gt;0,B1343&lt;&gt;"",COUNTIFS('Time Entries'!$A$2:$A$1500,A1343,'Time Entries'!$B$2:$B$1500,B1343,'Time Entries'!$C$2:$C$1500,C1343,'Time Entries'!$M$2:$M$1500,M1343)&gt;1),"POSSIBLE DUPLICATE; ","")&amp;IF(AND(N(A1343)&gt;0,B1343&lt;&gt;"",N('Settings'!$B$2)&gt;0,SUMIFS('Time Entries'!$M$2:$M$1500,'Time Entries'!$A$2:$A$1500,A1343,'Time Entries'!$B$2:$B$1500,B1343)&gt;N('Settings'!$B$2)),"LONG DAY; ","")&amp;IF(AND(N(A1343)&gt;0,N(J1343)&gt;0,N(J1343)-N(A1343)&gt;N('Settings'!$B$4)),"ENTERED LATE; ","")&amp;IF(AND(N(A1343)&gt;0,K1343="",TODAY()-N(A1343)&gt;=N('Settings'!$B$5)),"NOT APPROVED; ",""))-2)))</f>
        <v/>
      </c>
    </row>
    <row r="1344">
      <c r="A1344" s="6" t="n"/>
      <c r="D1344" s="7" t="n"/>
      <c r="E1344" s="7" t="n"/>
      <c r="J1344" s="6" t="n"/>
      <c r="L1344" s="8" t="n"/>
      <c r="M1344" s="9">
        <f>IF(NOT(OR(A1344&lt;&gt;"",B1344&lt;&gt;"",C1344&lt;&gt;"")),"",IF(N(G1344)&gt;0,N(G1344),IF(AND(AND(D1344&lt;&gt;"",E1344&lt;&gt;""),N(E1344)&gt;N(D1344)),ROUND((N(E1344)-N(D1344))*24-N(F1344)/60,2),"")))</f>
        <v/>
      </c>
      <c r="N1344" s="6">
        <f>IF(N(A1344)=0,"",A1344-WEEKDAY(A1344,3))</f>
        <v/>
      </c>
      <c r="O1344" s="8">
        <f>IF(NOT(OR(A1344&lt;&gt;"",B1344&lt;&gt;"",C1344&lt;&gt;"")),"",IF(IF(N(A1344)=0,"NO DATE; ",IF(A1344&gt;TODAY(),"FUTURE DATE; ",""))&amp;IF(B1344="","NO WORKER; ",IF(COUNTIF('Workers'!$A$2:$A$61,B1344)=0,"WORKER NOT ON WORKERS SHEET; ",""))&amp;IF(C1344="","NO JOB; ",IF(COUNTIF('Jobs'!$A$2:$A$61,C1344)=0,"JOB NOT ON JOBS SHEET; ",""))&amp;IF(AND(N(G1344)=0,AND(D1344&lt;&gt;"",E1344&lt;&gt;""),N(E1344)&lt;=N(D1344)),"END BEFORE START; ",IF(N(M1344)&lt;=0,"NO HOURS; ",""))&amp;IF(AND(N(A1344)&gt;0,B1344&lt;&gt;"",COUNTIFS('Time Entries'!$A$2:$A$1500,A1344,'Time Entries'!$B$2:$B$1500,B1344,'Time Entries'!$C$2:$C$1500,C1344,'Time Entries'!$M$2:$M$1500,M1344)&gt;1),"POSSIBLE DUPLICATE; ","")&amp;IF(AND(N(A1344)&gt;0,B1344&lt;&gt;"",N('Settings'!$B$2)&gt;0,SUMIFS('Time Entries'!$M$2:$M$1500,'Time Entries'!$A$2:$A$1500,A1344,'Time Entries'!$B$2:$B$1500,B1344)&gt;N('Settings'!$B$2)),"LONG DAY; ","")&amp;IF(AND(N(A1344)&gt;0,N(J1344)&gt;0,N(J1344)-N(A1344)&gt;N('Settings'!$B$4)),"ENTERED LATE; ","")&amp;IF(AND(N(A1344)&gt;0,K1344="",TODAY()-N(A1344)&gt;=N('Settings'!$B$5)),"NOT APPROVED; ","")="","",LEFT(IF(N(A1344)=0,"NO DATE; ",IF(A1344&gt;TODAY(),"FUTURE DATE; ",""))&amp;IF(B1344="","NO WORKER; ",IF(COUNTIF('Workers'!$A$2:$A$61,B1344)=0,"WORKER NOT ON WORKERS SHEET; ",""))&amp;IF(C1344="","NO JOB; ",IF(COUNTIF('Jobs'!$A$2:$A$61,C1344)=0,"JOB NOT ON JOBS SHEET; ",""))&amp;IF(AND(N(G1344)=0,AND(D1344&lt;&gt;"",E1344&lt;&gt;""),N(E1344)&lt;=N(D1344)),"END BEFORE START; ",IF(N(M1344)&lt;=0,"NO HOURS; ",""))&amp;IF(AND(N(A1344)&gt;0,B1344&lt;&gt;"",COUNTIFS('Time Entries'!$A$2:$A$1500,A1344,'Time Entries'!$B$2:$B$1500,B1344,'Time Entries'!$C$2:$C$1500,C1344,'Time Entries'!$M$2:$M$1500,M1344)&gt;1),"POSSIBLE DUPLICATE; ","")&amp;IF(AND(N(A1344)&gt;0,B1344&lt;&gt;"",N('Settings'!$B$2)&gt;0,SUMIFS('Time Entries'!$M$2:$M$1500,'Time Entries'!$A$2:$A$1500,A1344,'Time Entries'!$B$2:$B$1500,B1344)&gt;N('Settings'!$B$2)),"LONG DAY; ","")&amp;IF(AND(N(A1344)&gt;0,N(J1344)&gt;0,N(J1344)-N(A1344)&gt;N('Settings'!$B$4)),"ENTERED LATE; ","")&amp;IF(AND(N(A1344)&gt;0,K1344="",TODAY()-N(A1344)&gt;=N('Settings'!$B$5)),"NOT APPROVED; ",""),LEN(IF(N(A1344)=0,"NO DATE; ",IF(A1344&gt;TODAY(),"FUTURE DATE; ",""))&amp;IF(B1344="","NO WORKER; ",IF(COUNTIF('Workers'!$A$2:$A$61,B1344)=0,"WORKER NOT ON WORKERS SHEET; ",""))&amp;IF(C1344="","NO JOB; ",IF(COUNTIF('Jobs'!$A$2:$A$61,C1344)=0,"JOB NOT ON JOBS SHEET; ",""))&amp;IF(AND(N(G1344)=0,AND(D1344&lt;&gt;"",E1344&lt;&gt;""),N(E1344)&lt;=N(D1344)),"END BEFORE START; ",IF(N(M1344)&lt;=0,"NO HOURS; ",""))&amp;IF(AND(N(A1344)&gt;0,B1344&lt;&gt;"",COUNTIFS('Time Entries'!$A$2:$A$1500,A1344,'Time Entries'!$B$2:$B$1500,B1344,'Time Entries'!$C$2:$C$1500,C1344,'Time Entries'!$M$2:$M$1500,M1344)&gt;1),"POSSIBLE DUPLICATE; ","")&amp;IF(AND(N(A1344)&gt;0,B1344&lt;&gt;"",N('Settings'!$B$2)&gt;0,SUMIFS('Time Entries'!$M$2:$M$1500,'Time Entries'!$A$2:$A$1500,A1344,'Time Entries'!$B$2:$B$1500,B1344)&gt;N('Settings'!$B$2)),"LONG DAY; ","")&amp;IF(AND(N(A1344)&gt;0,N(J1344)&gt;0,N(J1344)-N(A1344)&gt;N('Settings'!$B$4)),"ENTERED LATE; ","")&amp;IF(AND(N(A1344)&gt;0,K1344="",TODAY()-N(A1344)&gt;=N('Settings'!$B$5)),"NOT APPROVED; ",""))-2)))</f>
        <v/>
      </c>
    </row>
    <row r="1345">
      <c r="A1345" s="6" t="n"/>
      <c r="D1345" s="7" t="n"/>
      <c r="E1345" s="7" t="n"/>
      <c r="J1345" s="6" t="n"/>
      <c r="L1345" s="8" t="n"/>
      <c r="M1345" s="9">
        <f>IF(NOT(OR(A1345&lt;&gt;"",B1345&lt;&gt;"",C1345&lt;&gt;"")),"",IF(N(G1345)&gt;0,N(G1345),IF(AND(AND(D1345&lt;&gt;"",E1345&lt;&gt;""),N(E1345)&gt;N(D1345)),ROUND((N(E1345)-N(D1345))*24-N(F1345)/60,2),"")))</f>
        <v/>
      </c>
      <c r="N1345" s="6">
        <f>IF(N(A1345)=0,"",A1345-WEEKDAY(A1345,3))</f>
        <v/>
      </c>
      <c r="O1345" s="8">
        <f>IF(NOT(OR(A1345&lt;&gt;"",B1345&lt;&gt;"",C1345&lt;&gt;"")),"",IF(IF(N(A1345)=0,"NO DATE; ",IF(A1345&gt;TODAY(),"FUTURE DATE; ",""))&amp;IF(B1345="","NO WORKER; ",IF(COUNTIF('Workers'!$A$2:$A$61,B1345)=0,"WORKER NOT ON WORKERS SHEET; ",""))&amp;IF(C1345="","NO JOB; ",IF(COUNTIF('Jobs'!$A$2:$A$61,C1345)=0,"JOB NOT ON JOBS SHEET; ",""))&amp;IF(AND(N(G1345)=0,AND(D1345&lt;&gt;"",E1345&lt;&gt;""),N(E1345)&lt;=N(D1345)),"END BEFORE START; ",IF(N(M1345)&lt;=0,"NO HOURS; ",""))&amp;IF(AND(N(A1345)&gt;0,B1345&lt;&gt;"",COUNTIFS('Time Entries'!$A$2:$A$1500,A1345,'Time Entries'!$B$2:$B$1500,B1345,'Time Entries'!$C$2:$C$1500,C1345,'Time Entries'!$M$2:$M$1500,M1345)&gt;1),"POSSIBLE DUPLICATE; ","")&amp;IF(AND(N(A1345)&gt;0,B1345&lt;&gt;"",N('Settings'!$B$2)&gt;0,SUMIFS('Time Entries'!$M$2:$M$1500,'Time Entries'!$A$2:$A$1500,A1345,'Time Entries'!$B$2:$B$1500,B1345)&gt;N('Settings'!$B$2)),"LONG DAY; ","")&amp;IF(AND(N(A1345)&gt;0,N(J1345)&gt;0,N(J1345)-N(A1345)&gt;N('Settings'!$B$4)),"ENTERED LATE; ","")&amp;IF(AND(N(A1345)&gt;0,K1345="",TODAY()-N(A1345)&gt;=N('Settings'!$B$5)),"NOT APPROVED; ","")="","",LEFT(IF(N(A1345)=0,"NO DATE; ",IF(A1345&gt;TODAY(),"FUTURE DATE; ",""))&amp;IF(B1345="","NO WORKER; ",IF(COUNTIF('Workers'!$A$2:$A$61,B1345)=0,"WORKER NOT ON WORKERS SHEET; ",""))&amp;IF(C1345="","NO JOB; ",IF(COUNTIF('Jobs'!$A$2:$A$61,C1345)=0,"JOB NOT ON JOBS SHEET; ",""))&amp;IF(AND(N(G1345)=0,AND(D1345&lt;&gt;"",E1345&lt;&gt;""),N(E1345)&lt;=N(D1345)),"END BEFORE START; ",IF(N(M1345)&lt;=0,"NO HOURS; ",""))&amp;IF(AND(N(A1345)&gt;0,B1345&lt;&gt;"",COUNTIFS('Time Entries'!$A$2:$A$1500,A1345,'Time Entries'!$B$2:$B$1500,B1345,'Time Entries'!$C$2:$C$1500,C1345,'Time Entries'!$M$2:$M$1500,M1345)&gt;1),"POSSIBLE DUPLICATE; ","")&amp;IF(AND(N(A1345)&gt;0,B1345&lt;&gt;"",N('Settings'!$B$2)&gt;0,SUMIFS('Time Entries'!$M$2:$M$1500,'Time Entries'!$A$2:$A$1500,A1345,'Time Entries'!$B$2:$B$1500,B1345)&gt;N('Settings'!$B$2)),"LONG DAY; ","")&amp;IF(AND(N(A1345)&gt;0,N(J1345)&gt;0,N(J1345)-N(A1345)&gt;N('Settings'!$B$4)),"ENTERED LATE; ","")&amp;IF(AND(N(A1345)&gt;0,K1345="",TODAY()-N(A1345)&gt;=N('Settings'!$B$5)),"NOT APPROVED; ",""),LEN(IF(N(A1345)=0,"NO DATE; ",IF(A1345&gt;TODAY(),"FUTURE DATE; ",""))&amp;IF(B1345="","NO WORKER; ",IF(COUNTIF('Workers'!$A$2:$A$61,B1345)=0,"WORKER NOT ON WORKERS SHEET; ",""))&amp;IF(C1345="","NO JOB; ",IF(COUNTIF('Jobs'!$A$2:$A$61,C1345)=0,"JOB NOT ON JOBS SHEET; ",""))&amp;IF(AND(N(G1345)=0,AND(D1345&lt;&gt;"",E1345&lt;&gt;""),N(E1345)&lt;=N(D1345)),"END BEFORE START; ",IF(N(M1345)&lt;=0,"NO HOURS; ",""))&amp;IF(AND(N(A1345)&gt;0,B1345&lt;&gt;"",COUNTIFS('Time Entries'!$A$2:$A$1500,A1345,'Time Entries'!$B$2:$B$1500,B1345,'Time Entries'!$C$2:$C$1500,C1345,'Time Entries'!$M$2:$M$1500,M1345)&gt;1),"POSSIBLE DUPLICATE; ","")&amp;IF(AND(N(A1345)&gt;0,B1345&lt;&gt;"",N('Settings'!$B$2)&gt;0,SUMIFS('Time Entries'!$M$2:$M$1500,'Time Entries'!$A$2:$A$1500,A1345,'Time Entries'!$B$2:$B$1500,B1345)&gt;N('Settings'!$B$2)),"LONG DAY; ","")&amp;IF(AND(N(A1345)&gt;0,N(J1345)&gt;0,N(J1345)-N(A1345)&gt;N('Settings'!$B$4)),"ENTERED LATE; ","")&amp;IF(AND(N(A1345)&gt;0,K1345="",TODAY()-N(A1345)&gt;=N('Settings'!$B$5)),"NOT APPROVED; ",""))-2)))</f>
        <v/>
      </c>
    </row>
    <row r="1346">
      <c r="A1346" s="6" t="n"/>
      <c r="D1346" s="7" t="n"/>
      <c r="E1346" s="7" t="n"/>
      <c r="J1346" s="6" t="n"/>
      <c r="L1346" s="8" t="n"/>
      <c r="M1346" s="9">
        <f>IF(NOT(OR(A1346&lt;&gt;"",B1346&lt;&gt;"",C1346&lt;&gt;"")),"",IF(N(G1346)&gt;0,N(G1346),IF(AND(AND(D1346&lt;&gt;"",E1346&lt;&gt;""),N(E1346)&gt;N(D1346)),ROUND((N(E1346)-N(D1346))*24-N(F1346)/60,2),"")))</f>
        <v/>
      </c>
      <c r="N1346" s="6">
        <f>IF(N(A1346)=0,"",A1346-WEEKDAY(A1346,3))</f>
        <v/>
      </c>
      <c r="O1346" s="8">
        <f>IF(NOT(OR(A1346&lt;&gt;"",B1346&lt;&gt;"",C1346&lt;&gt;"")),"",IF(IF(N(A1346)=0,"NO DATE; ",IF(A1346&gt;TODAY(),"FUTURE DATE; ",""))&amp;IF(B1346="","NO WORKER; ",IF(COUNTIF('Workers'!$A$2:$A$61,B1346)=0,"WORKER NOT ON WORKERS SHEET; ",""))&amp;IF(C1346="","NO JOB; ",IF(COUNTIF('Jobs'!$A$2:$A$61,C1346)=0,"JOB NOT ON JOBS SHEET; ",""))&amp;IF(AND(N(G1346)=0,AND(D1346&lt;&gt;"",E1346&lt;&gt;""),N(E1346)&lt;=N(D1346)),"END BEFORE START; ",IF(N(M1346)&lt;=0,"NO HOURS; ",""))&amp;IF(AND(N(A1346)&gt;0,B1346&lt;&gt;"",COUNTIFS('Time Entries'!$A$2:$A$1500,A1346,'Time Entries'!$B$2:$B$1500,B1346,'Time Entries'!$C$2:$C$1500,C1346,'Time Entries'!$M$2:$M$1500,M1346)&gt;1),"POSSIBLE DUPLICATE; ","")&amp;IF(AND(N(A1346)&gt;0,B1346&lt;&gt;"",N('Settings'!$B$2)&gt;0,SUMIFS('Time Entries'!$M$2:$M$1500,'Time Entries'!$A$2:$A$1500,A1346,'Time Entries'!$B$2:$B$1500,B1346)&gt;N('Settings'!$B$2)),"LONG DAY; ","")&amp;IF(AND(N(A1346)&gt;0,N(J1346)&gt;0,N(J1346)-N(A1346)&gt;N('Settings'!$B$4)),"ENTERED LATE; ","")&amp;IF(AND(N(A1346)&gt;0,K1346="",TODAY()-N(A1346)&gt;=N('Settings'!$B$5)),"NOT APPROVED; ","")="","",LEFT(IF(N(A1346)=0,"NO DATE; ",IF(A1346&gt;TODAY(),"FUTURE DATE; ",""))&amp;IF(B1346="","NO WORKER; ",IF(COUNTIF('Workers'!$A$2:$A$61,B1346)=0,"WORKER NOT ON WORKERS SHEET; ",""))&amp;IF(C1346="","NO JOB; ",IF(COUNTIF('Jobs'!$A$2:$A$61,C1346)=0,"JOB NOT ON JOBS SHEET; ",""))&amp;IF(AND(N(G1346)=0,AND(D1346&lt;&gt;"",E1346&lt;&gt;""),N(E1346)&lt;=N(D1346)),"END BEFORE START; ",IF(N(M1346)&lt;=0,"NO HOURS; ",""))&amp;IF(AND(N(A1346)&gt;0,B1346&lt;&gt;"",COUNTIFS('Time Entries'!$A$2:$A$1500,A1346,'Time Entries'!$B$2:$B$1500,B1346,'Time Entries'!$C$2:$C$1500,C1346,'Time Entries'!$M$2:$M$1500,M1346)&gt;1),"POSSIBLE DUPLICATE; ","")&amp;IF(AND(N(A1346)&gt;0,B1346&lt;&gt;"",N('Settings'!$B$2)&gt;0,SUMIFS('Time Entries'!$M$2:$M$1500,'Time Entries'!$A$2:$A$1500,A1346,'Time Entries'!$B$2:$B$1500,B1346)&gt;N('Settings'!$B$2)),"LONG DAY; ","")&amp;IF(AND(N(A1346)&gt;0,N(J1346)&gt;0,N(J1346)-N(A1346)&gt;N('Settings'!$B$4)),"ENTERED LATE; ","")&amp;IF(AND(N(A1346)&gt;0,K1346="",TODAY()-N(A1346)&gt;=N('Settings'!$B$5)),"NOT APPROVED; ",""),LEN(IF(N(A1346)=0,"NO DATE; ",IF(A1346&gt;TODAY(),"FUTURE DATE; ",""))&amp;IF(B1346="","NO WORKER; ",IF(COUNTIF('Workers'!$A$2:$A$61,B1346)=0,"WORKER NOT ON WORKERS SHEET; ",""))&amp;IF(C1346="","NO JOB; ",IF(COUNTIF('Jobs'!$A$2:$A$61,C1346)=0,"JOB NOT ON JOBS SHEET; ",""))&amp;IF(AND(N(G1346)=0,AND(D1346&lt;&gt;"",E1346&lt;&gt;""),N(E1346)&lt;=N(D1346)),"END BEFORE START; ",IF(N(M1346)&lt;=0,"NO HOURS; ",""))&amp;IF(AND(N(A1346)&gt;0,B1346&lt;&gt;"",COUNTIFS('Time Entries'!$A$2:$A$1500,A1346,'Time Entries'!$B$2:$B$1500,B1346,'Time Entries'!$C$2:$C$1500,C1346,'Time Entries'!$M$2:$M$1500,M1346)&gt;1),"POSSIBLE DUPLICATE; ","")&amp;IF(AND(N(A1346)&gt;0,B1346&lt;&gt;"",N('Settings'!$B$2)&gt;0,SUMIFS('Time Entries'!$M$2:$M$1500,'Time Entries'!$A$2:$A$1500,A1346,'Time Entries'!$B$2:$B$1500,B1346)&gt;N('Settings'!$B$2)),"LONG DAY; ","")&amp;IF(AND(N(A1346)&gt;0,N(J1346)&gt;0,N(J1346)-N(A1346)&gt;N('Settings'!$B$4)),"ENTERED LATE; ","")&amp;IF(AND(N(A1346)&gt;0,K1346="",TODAY()-N(A1346)&gt;=N('Settings'!$B$5)),"NOT APPROVED; ",""))-2)))</f>
        <v/>
      </c>
    </row>
    <row r="1347">
      <c r="A1347" s="6" t="n"/>
      <c r="D1347" s="7" t="n"/>
      <c r="E1347" s="7" t="n"/>
      <c r="J1347" s="6" t="n"/>
      <c r="L1347" s="8" t="n"/>
      <c r="M1347" s="9">
        <f>IF(NOT(OR(A1347&lt;&gt;"",B1347&lt;&gt;"",C1347&lt;&gt;"")),"",IF(N(G1347)&gt;0,N(G1347),IF(AND(AND(D1347&lt;&gt;"",E1347&lt;&gt;""),N(E1347)&gt;N(D1347)),ROUND((N(E1347)-N(D1347))*24-N(F1347)/60,2),"")))</f>
        <v/>
      </c>
      <c r="N1347" s="6">
        <f>IF(N(A1347)=0,"",A1347-WEEKDAY(A1347,3))</f>
        <v/>
      </c>
      <c r="O1347" s="8">
        <f>IF(NOT(OR(A1347&lt;&gt;"",B1347&lt;&gt;"",C1347&lt;&gt;"")),"",IF(IF(N(A1347)=0,"NO DATE; ",IF(A1347&gt;TODAY(),"FUTURE DATE; ",""))&amp;IF(B1347="","NO WORKER; ",IF(COUNTIF('Workers'!$A$2:$A$61,B1347)=0,"WORKER NOT ON WORKERS SHEET; ",""))&amp;IF(C1347="","NO JOB; ",IF(COUNTIF('Jobs'!$A$2:$A$61,C1347)=0,"JOB NOT ON JOBS SHEET; ",""))&amp;IF(AND(N(G1347)=0,AND(D1347&lt;&gt;"",E1347&lt;&gt;""),N(E1347)&lt;=N(D1347)),"END BEFORE START; ",IF(N(M1347)&lt;=0,"NO HOURS; ",""))&amp;IF(AND(N(A1347)&gt;0,B1347&lt;&gt;"",COUNTIFS('Time Entries'!$A$2:$A$1500,A1347,'Time Entries'!$B$2:$B$1500,B1347,'Time Entries'!$C$2:$C$1500,C1347,'Time Entries'!$M$2:$M$1500,M1347)&gt;1),"POSSIBLE DUPLICATE; ","")&amp;IF(AND(N(A1347)&gt;0,B1347&lt;&gt;"",N('Settings'!$B$2)&gt;0,SUMIFS('Time Entries'!$M$2:$M$1500,'Time Entries'!$A$2:$A$1500,A1347,'Time Entries'!$B$2:$B$1500,B1347)&gt;N('Settings'!$B$2)),"LONG DAY; ","")&amp;IF(AND(N(A1347)&gt;0,N(J1347)&gt;0,N(J1347)-N(A1347)&gt;N('Settings'!$B$4)),"ENTERED LATE; ","")&amp;IF(AND(N(A1347)&gt;0,K1347="",TODAY()-N(A1347)&gt;=N('Settings'!$B$5)),"NOT APPROVED; ","")="","",LEFT(IF(N(A1347)=0,"NO DATE; ",IF(A1347&gt;TODAY(),"FUTURE DATE; ",""))&amp;IF(B1347="","NO WORKER; ",IF(COUNTIF('Workers'!$A$2:$A$61,B1347)=0,"WORKER NOT ON WORKERS SHEET; ",""))&amp;IF(C1347="","NO JOB; ",IF(COUNTIF('Jobs'!$A$2:$A$61,C1347)=0,"JOB NOT ON JOBS SHEET; ",""))&amp;IF(AND(N(G1347)=0,AND(D1347&lt;&gt;"",E1347&lt;&gt;""),N(E1347)&lt;=N(D1347)),"END BEFORE START; ",IF(N(M1347)&lt;=0,"NO HOURS; ",""))&amp;IF(AND(N(A1347)&gt;0,B1347&lt;&gt;"",COUNTIFS('Time Entries'!$A$2:$A$1500,A1347,'Time Entries'!$B$2:$B$1500,B1347,'Time Entries'!$C$2:$C$1500,C1347,'Time Entries'!$M$2:$M$1500,M1347)&gt;1),"POSSIBLE DUPLICATE; ","")&amp;IF(AND(N(A1347)&gt;0,B1347&lt;&gt;"",N('Settings'!$B$2)&gt;0,SUMIFS('Time Entries'!$M$2:$M$1500,'Time Entries'!$A$2:$A$1500,A1347,'Time Entries'!$B$2:$B$1500,B1347)&gt;N('Settings'!$B$2)),"LONG DAY; ","")&amp;IF(AND(N(A1347)&gt;0,N(J1347)&gt;0,N(J1347)-N(A1347)&gt;N('Settings'!$B$4)),"ENTERED LATE; ","")&amp;IF(AND(N(A1347)&gt;0,K1347="",TODAY()-N(A1347)&gt;=N('Settings'!$B$5)),"NOT APPROVED; ",""),LEN(IF(N(A1347)=0,"NO DATE; ",IF(A1347&gt;TODAY(),"FUTURE DATE; ",""))&amp;IF(B1347="","NO WORKER; ",IF(COUNTIF('Workers'!$A$2:$A$61,B1347)=0,"WORKER NOT ON WORKERS SHEET; ",""))&amp;IF(C1347="","NO JOB; ",IF(COUNTIF('Jobs'!$A$2:$A$61,C1347)=0,"JOB NOT ON JOBS SHEET; ",""))&amp;IF(AND(N(G1347)=0,AND(D1347&lt;&gt;"",E1347&lt;&gt;""),N(E1347)&lt;=N(D1347)),"END BEFORE START; ",IF(N(M1347)&lt;=0,"NO HOURS; ",""))&amp;IF(AND(N(A1347)&gt;0,B1347&lt;&gt;"",COUNTIFS('Time Entries'!$A$2:$A$1500,A1347,'Time Entries'!$B$2:$B$1500,B1347,'Time Entries'!$C$2:$C$1500,C1347,'Time Entries'!$M$2:$M$1500,M1347)&gt;1),"POSSIBLE DUPLICATE; ","")&amp;IF(AND(N(A1347)&gt;0,B1347&lt;&gt;"",N('Settings'!$B$2)&gt;0,SUMIFS('Time Entries'!$M$2:$M$1500,'Time Entries'!$A$2:$A$1500,A1347,'Time Entries'!$B$2:$B$1500,B1347)&gt;N('Settings'!$B$2)),"LONG DAY; ","")&amp;IF(AND(N(A1347)&gt;0,N(J1347)&gt;0,N(J1347)-N(A1347)&gt;N('Settings'!$B$4)),"ENTERED LATE; ","")&amp;IF(AND(N(A1347)&gt;0,K1347="",TODAY()-N(A1347)&gt;=N('Settings'!$B$5)),"NOT APPROVED; ",""))-2)))</f>
        <v/>
      </c>
    </row>
    <row r="1348">
      <c r="A1348" s="6" t="n"/>
      <c r="D1348" s="7" t="n"/>
      <c r="E1348" s="7" t="n"/>
      <c r="J1348" s="6" t="n"/>
      <c r="L1348" s="8" t="n"/>
      <c r="M1348" s="9">
        <f>IF(NOT(OR(A1348&lt;&gt;"",B1348&lt;&gt;"",C1348&lt;&gt;"")),"",IF(N(G1348)&gt;0,N(G1348),IF(AND(AND(D1348&lt;&gt;"",E1348&lt;&gt;""),N(E1348)&gt;N(D1348)),ROUND((N(E1348)-N(D1348))*24-N(F1348)/60,2),"")))</f>
        <v/>
      </c>
      <c r="N1348" s="6">
        <f>IF(N(A1348)=0,"",A1348-WEEKDAY(A1348,3))</f>
        <v/>
      </c>
      <c r="O1348" s="8">
        <f>IF(NOT(OR(A1348&lt;&gt;"",B1348&lt;&gt;"",C1348&lt;&gt;"")),"",IF(IF(N(A1348)=0,"NO DATE; ",IF(A1348&gt;TODAY(),"FUTURE DATE; ",""))&amp;IF(B1348="","NO WORKER; ",IF(COUNTIF('Workers'!$A$2:$A$61,B1348)=0,"WORKER NOT ON WORKERS SHEET; ",""))&amp;IF(C1348="","NO JOB; ",IF(COUNTIF('Jobs'!$A$2:$A$61,C1348)=0,"JOB NOT ON JOBS SHEET; ",""))&amp;IF(AND(N(G1348)=0,AND(D1348&lt;&gt;"",E1348&lt;&gt;""),N(E1348)&lt;=N(D1348)),"END BEFORE START; ",IF(N(M1348)&lt;=0,"NO HOURS; ",""))&amp;IF(AND(N(A1348)&gt;0,B1348&lt;&gt;"",COUNTIFS('Time Entries'!$A$2:$A$1500,A1348,'Time Entries'!$B$2:$B$1500,B1348,'Time Entries'!$C$2:$C$1500,C1348,'Time Entries'!$M$2:$M$1500,M1348)&gt;1),"POSSIBLE DUPLICATE; ","")&amp;IF(AND(N(A1348)&gt;0,B1348&lt;&gt;"",N('Settings'!$B$2)&gt;0,SUMIFS('Time Entries'!$M$2:$M$1500,'Time Entries'!$A$2:$A$1500,A1348,'Time Entries'!$B$2:$B$1500,B1348)&gt;N('Settings'!$B$2)),"LONG DAY; ","")&amp;IF(AND(N(A1348)&gt;0,N(J1348)&gt;0,N(J1348)-N(A1348)&gt;N('Settings'!$B$4)),"ENTERED LATE; ","")&amp;IF(AND(N(A1348)&gt;0,K1348="",TODAY()-N(A1348)&gt;=N('Settings'!$B$5)),"NOT APPROVED; ","")="","",LEFT(IF(N(A1348)=0,"NO DATE; ",IF(A1348&gt;TODAY(),"FUTURE DATE; ",""))&amp;IF(B1348="","NO WORKER; ",IF(COUNTIF('Workers'!$A$2:$A$61,B1348)=0,"WORKER NOT ON WORKERS SHEET; ",""))&amp;IF(C1348="","NO JOB; ",IF(COUNTIF('Jobs'!$A$2:$A$61,C1348)=0,"JOB NOT ON JOBS SHEET; ",""))&amp;IF(AND(N(G1348)=0,AND(D1348&lt;&gt;"",E1348&lt;&gt;""),N(E1348)&lt;=N(D1348)),"END BEFORE START; ",IF(N(M1348)&lt;=0,"NO HOURS; ",""))&amp;IF(AND(N(A1348)&gt;0,B1348&lt;&gt;"",COUNTIFS('Time Entries'!$A$2:$A$1500,A1348,'Time Entries'!$B$2:$B$1500,B1348,'Time Entries'!$C$2:$C$1500,C1348,'Time Entries'!$M$2:$M$1500,M1348)&gt;1),"POSSIBLE DUPLICATE; ","")&amp;IF(AND(N(A1348)&gt;0,B1348&lt;&gt;"",N('Settings'!$B$2)&gt;0,SUMIFS('Time Entries'!$M$2:$M$1500,'Time Entries'!$A$2:$A$1500,A1348,'Time Entries'!$B$2:$B$1500,B1348)&gt;N('Settings'!$B$2)),"LONG DAY; ","")&amp;IF(AND(N(A1348)&gt;0,N(J1348)&gt;0,N(J1348)-N(A1348)&gt;N('Settings'!$B$4)),"ENTERED LATE; ","")&amp;IF(AND(N(A1348)&gt;0,K1348="",TODAY()-N(A1348)&gt;=N('Settings'!$B$5)),"NOT APPROVED; ",""),LEN(IF(N(A1348)=0,"NO DATE; ",IF(A1348&gt;TODAY(),"FUTURE DATE; ",""))&amp;IF(B1348="","NO WORKER; ",IF(COUNTIF('Workers'!$A$2:$A$61,B1348)=0,"WORKER NOT ON WORKERS SHEET; ",""))&amp;IF(C1348="","NO JOB; ",IF(COUNTIF('Jobs'!$A$2:$A$61,C1348)=0,"JOB NOT ON JOBS SHEET; ",""))&amp;IF(AND(N(G1348)=0,AND(D1348&lt;&gt;"",E1348&lt;&gt;""),N(E1348)&lt;=N(D1348)),"END BEFORE START; ",IF(N(M1348)&lt;=0,"NO HOURS; ",""))&amp;IF(AND(N(A1348)&gt;0,B1348&lt;&gt;"",COUNTIFS('Time Entries'!$A$2:$A$1500,A1348,'Time Entries'!$B$2:$B$1500,B1348,'Time Entries'!$C$2:$C$1500,C1348,'Time Entries'!$M$2:$M$1500,M1348)&gt;1),"POSSIBLE DUPLICATE; ","")&amp;IF(AND(N(A1348)&gt;0,B1348&lt;&gt;"",N('Settings'!$B$2)&gt;0,SUMIFS('Time Entries'!$M$2:$M$1500,'Time Entries'!$A$2:$A$1500,A1348,'Time Entries'!$B$2:$B$1500,B1348)&gt;N('Settings'!$B$2)),"LONG DAY; ","")&amp;IF(AND(N(A1348)&gt;0,N(J1348)&gt;0,N(J1348)-N(A1348)&gt;N('Settings'!$B$4)),"ENTERED LATE; ","")&amp;IF(AND(N(A1348)&gt;0,K1348="",TODAY()-N(A1348)&gt;=N('Settings'!$B$5)),"NOT APPROVED; ",""))-2)))</f>
        <v/>
      </c>
    </row>
    <row r="1349">
      <c r="A1349" s="6" t="n"/>
      <c r="D1349" s="7" t="n"/>
      <c r="E1349" s="7" t="n"/>
      <c r="J1349" s="6" t="n"/>
      <c r="L1349" s="8" t="n"/>
      <c r="M1349" s="9">
        <f>IF(NOT(OR(A1349&lt;&gt;"",B1349&lt;&gt;"",C1349&lt;&gt;"")),"",IF(N(G1349)&gt;0,N(G1349),IF(AND(AND(D1349&lt;&gt;"",E1349&lt;&gt;""),N(E1349)&gt;N(D1349)),ROUND((N(E1349)-N(D1349))*24-N(F1349)/60,2),"")))</f>
        <v/>
      </c>
      <c r="N1349" s="6">
        <f>IF(N(A1349)=0,"",A1349-WEEKDAY(A1349,3))</f>
        <v/>
      </c>
      <c r="O1349" s="8">
        <f>IF(NOT(OR(A1349&lt;&gt;"",B1349&lt;&gt;"",C1349&lt;&gt;"")),"",IF(IF(N(A1349)=0,"NO DATE; ",IF(A1349&gt;TODAY(),"FUTURE DATE; ",""))&amp;IF(B1349="","NO WORKER; ",IF(COUNTIF('Workers'!$A$2:$A$61,B1349)=0,"WORKER NOT ON WORKERS SHEET; ",""))&amp;IF(C1349="","NO JOB; ",IF(COUNTIF('Jobs'!$A$2:$A$61,C1349)=0,"JOB NOT ON JOBS SHEET; ",""))&amp;IF(AND(N(G1349)=0,AND(D1349&lt;&gt;"",E1349&lt;&gt;""),N(E1349)&lt;=N(D1349)),"END BEFORE START; ",IF(N(M1349)&lt;=0,"NO HOURS; ",""))&amp;IF(AND(N(A1349)&gt;0,B1349&lt;&gt;"",COUNTIFS('Time Entries'!$A$2:$A$1500,A1349,'Time Entries'!$B$2:$B$1500,B1349,'Time Entries'!$C$2:$C$1500,C1349,'Time Entries'!$M$2:$M$1500,M1349)&gt;1),"POSSIBLE DUPLICATE; ","")&amp;IF(AND(N(A1349)&gt;0,B1349&lt;&gt;"",N('Settings'!$B$2)&gt;0,SUMIFS('Time Entries'!$M$2:$M$1500,'Time Entries'!$A$2:$A$1500,A1349,'Time Entries'!$B$2:$B$1500,B1349)&gt;N('Settings'!$B$2)),"LONG DAY; ","")&amp;IF(AND(N(A1349)&gt;0,N(J1349)&gt;0,N(J1349)-N(A1349)&gt;N('Settings'!$B$4)),"ENTERED LATE; ","")&amp;IF(AND(N(A1349)&gt;0,K1349="",TODAY()-N(A1349)&gt;=N('Settings'!$B$5)),"NOT APPROVED; ","")="","",LEFT(IF(N(A1349)=0,"NO DATE; ",IF(A1349&gt;TODAY(),"FUTURE DATE; ",""))&amp;IF(B1349="","NO WORKER; ",IF(COUNTIF('Workers'!$A$2:$A$61,B1349)=0,"WORKER NOT ON WORKERS SHEET; ",""))&amp;IF(C1349="","NO JOB; ",IF(COUNTIF('Jobs'!$A$2:$A$61,C1349)=0,"JOB NOT ON JOBS SHEET; ",""))&amp;IF(AND(N(G1349)=0,AND(D1349&lt;&gt;"",E1349&lt;&gt;""),N(E1349)&lt;=N(D1349)),"END BEFORE START; ",IF(N(M1349)&lt;=0,"NO HOURS; ",""))&amp;IF(AND(N(A1349)&gt;0,B1349&lt;&gt;"",COUNTIFS('Time Entries'!$A$2:$A$1500,A1349,'Time Entries'!$B$2:$B$1500,B1349,'Time Entries'!$C$2:$C$1500,C1349,'Time Entries'!$M$2:$M$1500,M1349)&gt;1),"POSSIBLE DUPLICATE; ","")&amp;IF(AND(N(A1349)&gt;0,B1349&lt;&gt;"",N('Settings'!$B$2)&gt;0,SUMIFS('Time Entries'!$M$2:$M$1500,'Time Entries'!$A$2:$A$1500,A1349,'Time Entries'!$B$2:$B$1500,B1349)&gt;N('Settings'!$B$2)),"LONG DAY; ","")&amp;IF(AND(N(A1349)&gt;0,N(J1349)&gt;0,N(J1349)-N(A1349)&gt;N('Settings'!$B$4)),"ENTERED LATE; ","")&amp;IF(AND(N(A1349)&gt;0,K1349="",TODAY()-N(A1349)&gt;=N('Settings'!$B$5)),"NOT APPROVED; ",""),LEN(IF(N(A1349)=0,"NO DATE; ",IF(A1349&gt;TODAY(),"FUTURE DATE; ",""))&amp;IF(B1349="","NO WORKER; ",IF(COUNTIF('Workers'!$A$2:$A$61,B1349)=0,"WORKER NOT ON WORKERS SHEET; ",""))&amp;IF(C1349="","NO JOB; ",IF(COUNTIF('Jobs'!$A$2:$A$61,C1349)=0,"JOB NOT ON JOBS SHEET; ",""))&amp;IF(AND(N(G1349)=0,AND(D1349&lt;&gt;"",E1349&lt;&gt;""),N(E1349)&lt;=N(D1349)),"END BEFORE START; ",IF(N(M1349)&lt;=0,"NO HOURS; ",""))&amp;IF(AND(N(A1349)&gt;0,B1349&lt;&gt;"",COUNTIFS('Time Entries'!$A$2:$A$1500,A1349,'Time Entries'!$B$2:$B$1500,B1349,'Time Entries'!$C$2:$C$1500,C1349,'Time Entries'!$M$2:$M$1500,M1349)&gt;1),"POSSIBLE DUPLICATE; ","")&amp;IF(AND(N(A1349)&gt;0,B1349&lt;&gt;"",N('Settings'!$B$2)&gt;0,SUMIFS('Time Entries'!$M$2:$M$1500,'Time Entries'!$A$2:$A$1500,A1349,'Time Entries'!$B$2:$B$1500,B1349)&gt;N('Settings'!$B$2)),"LONG DAY; ","")&amp;IF(AND(N(A1349)&gt;0,N(J1349)&gt;0,N(J1349)-N(A1349)&gt;N('Settings'!$B$4)),"ENTERED LATE; ","")&amp;IF(AND(N(A1349)&gt;0,K1349="",TODAY()-N(A1349)&gt;=N('Settings'!$B$5)),"NOT APPROVED; ",""))-2)))</f>
        <v/>
      </c>
    </row>
    <row r="1350">
      <c r="A1350" s="6" t="n"/>
      <c r="D1350" s="7" t="n"/>
      <c r="E1350" s="7" t="n"/>
      <c r="J1350" s="6" t="n"/>
      <c r="L1350" s="8" t="n"/>
      <c r="M1350" s="9">
        <f>IF(NOT(OR(A1350&lt;&gt;"",B1350&lt;&gt;"",C1350&lt;&gt;"")),"",IF(N(G1350)&gt;0,N(G1350),IF(AND(AND(D1350&lt;&gt;"",E1350&lt;&gt;""),N(E1350)&gt;N(D1350)),ROUND((N(E1350)-N(D1350))*24-N(F1350)/60,2),"")))</f>
        <v/>
      </c>
      <c r="N1350" s="6">
        <f>IF(N(A1350)=0,"",A1350-WEEKDAY(A1350,3))</f>
        <v/>
      </c>
      <c r="O1350" s="8">
        <f>IF(NOT(OR(A1350&lt;&gt;"",B1350&lt;&gt;"",C1350&lt;&gt;"")),"",IF(IF(N(A1350)=0,"NO DATE; ",IF(A1350&gt;TODAY(),"FUTURE DATE; ",""))&amp;IF(B1350="","NO WORKER; ",IF(COUNTIF('Workers'!$A$2:$A$61,B1350)=0,"WORKER NOT ON WORKERS SHEET; ",""))&amp;IF(C1350="","NO JOB; ",IF(COUNTIF('Jobs'!$A$2:$A$61,C1350)=0,"JOB NOT ON JOBS SHEET; ",""))&amp;IF(AND(N(G1350)=0,AND(D1350&lt;&gt;"",E1350&lt;&gt;""),N(E1350)&lt;=N(D1350)),"END BEFORE START; ",IF(N(M1350)&lt;=0,"NO HOURS; ",""))&amp;IF(AND(N(A1350)&gt;0,B1350&lt;&gt;"",COUNTIFS('Time Entries'!$A$2:$A$1500,A1350,'Time Entries'!$B$2:$B$1500,B1350,'Time Entries'!$C$2:$C$1500,C1350,'Time Entries'!$M$2:$M$1500,M1350)&gt;1),"POSSIBLE DUPLICATE; ","")&amp;IF(AND(N(A1350)&gt;0,B1350&lt;&gt;"",N('Settings'!$B$2)&gt;0,SUMIFS('Time Entries'!$M$2:$M$1500,'Time Entries'!$A$2:$A$1500,A1350,'Time Entries'!$B$2:$B$1500,B1350)&gt;N('Settings'!$B$2)),"LONG DAY; ","")&amp;IF(AND(N(A1350)&gt;0,N(J1350)&gt;0,N(J1350)-N(A1350)&gt;N('Settings'!$B$4)),"ENTERED LATE; ","")&amp;IF(AND(N(A1350)&gt;0,K1350="",TODAY()-N(A1350)&gt;=N('Settings'!$B$5)),"NOT APPROVED; ","")="","",LEFT(IF(N(A1350)=0,"NO DATE; ",IF(A1350&gt;TODAY(),"FUTURE DATE; ",""))&amp;IF(B1350="","NO WORKER; ",IF(COUNTIF('Workers'!$A$2:$A$61,B1350)=0,"WORKER NOT ON WORKERS SHEET; ",""))&amp;IF(C1350="","NO JOB; ",IF(COUNTIF('Jobs'!$A$2:$A$61,C1350)=0,"JOB NOT ON JOBS SHEET; ",""))&amp;IF(AND(N(G1350)=0,AND(D1350&lt;&gt;"",E1350&lt;&gt;""),N(E1350)&lt;=N(D1350)),"END BEFORE START; ",IF(N(M1350)&lt;=0,"NO HOURS; ",""))&amp;IF(AND(N(A1350)&gt;0,B1350&lt;&gt;"",COUNTIFS('Time Entries'!$A$2:$A$1500,A1350,'Time Entries'!$B$2:$B$1500,B1350,'Time Entries'!$C$2:$C$1500,C1350,'Time Entries'!$M$2:$M$1500,M1350)&gt;1),"POSSIBLE DUPLICATE; ","")&amp;IF(AND(N(A1350)&gt;0,B1350&lt;&gt;"",N('Settings'!$B$2)&gt;0,SUMIFS('Time Entries'!$M$2:$M$1500,'Time Entries'!$A$2:$A$1500,A1350,'Time Entries'!$B$2:$B$1500,B1350)&gt;N('Settings'!$B$2)),"LONG DAY; ","")&amp;IF(AND(N(A1350)&gt;0,N(J1350)&gt;0,N(J1350)-N(A1350)&gt;N('Settings'!$B$4)),"ENTERED LATE; ","")&amp;IF(AND(N(A1350)&gt;0,K1350="",TODAY()-N(A1350)&gt;=N('Settings'!$B$5)),"NOT APPROVED; ",""),LEN(IF(N(A1350)=0,"NO DATE; ",IF(A1350&gt;TODAY(),"FUTURE DATE; ",""))&amp;IF(B1350="","NO WORKER; ",IF(COUNTIF('Workers'!$A$2:$A$61,B1350)=0,"WORKER NOT ON WORKERS SHEET; ",""))&amp;IF(C1350="","NO JOB; ",IF(COUNTIF('Jobs'!$A$2:$A$61,C1350)=0,"JOB NOT ON JOBS SHEET; ",""))&amp;IF(AND(N(G1350)=0,AND(D1350&lt;&gt;"",E1350&lt;&gt;""),N(E1350)&lt;=N(D1350)),"END BEFORE START; ",IF(N(M1350)&lt;=0,"NO HOURS; ",""))&amp;IF(AND(N(A1350)&gt;0,B1350&lt;&gt;"",COUNTIFS('Time Entries'!$A$2:$A$1500,A1350,'Time Entries'!$B$2:$B$1500,B1350,'Time Entries'!$C$2:$C$1500,C1350,'Time Entries'!$M$2:$M$1500,M1350)&gt;1),"POSSIBLE DUPLICATE; ","")&amp;IF(AND(N(A1350)&gt;0,B1350&lt;&gt;"",N('Settings'!$B$2)&gt;0,SUMIFS('Time Entries'!$M$2:$M$1500,'Time Entries'!$A$2:$A$1500,A1350,'Time Entries'!$B$2:$B$1500,B1350)&gt;N('Settings'!$B$2)),"LONG DAY; ","")&amp;IF(AND(N(A1350)&gt;0,N(J1350)&gt;0,N(J1350)-N(A1350)&gt;N('Settings'!$B$4)),"ENTERED LATE; ","")&amp;IF(AND(N(A1350)&gt;0,K1350="",TODAY()-N(A1350)&gt;=N('Settings'!$B$5)),"NOT APPROVED; ",""))-2)))</f>
        <v/>
      </c>
    </row>
    <row r="1351">
      <c r="A1351" s="6" t="n"/>
      <c r="D1351" s="7" t="n"/>
      <c r="E1351" s="7" t="n"/>
      <c r="J1351" s="6" t="n"/>
      <c r="L1351" s="8" t="n"/>
      <c r="M1351" s="9">
        <f>IF(NOT(OR(A1351&lt;&gt;"",B1351&lt;&gt;"",C1351&lt;&gt;"")),"",IF(N(G1351)&gt;0,N(G1351),IF(AND(AND(D1351&lt;&gt;"",E1351&lt;&gt;""),N(E1351)&gt;N(D1351)),ROUND((N(E1351)-N(D1351))*24-N(F1351)/60,2),"")))</f>
        <v/>
      </c>
      <c r="N1351" s="6">
        <f>IF(N(A1351)=0,"",A1351-WEEKDAY(A1351,3))</f>
        <v/>
      </c>
      <c r="O1351" s="8">
        <f>IF(NOT(OR(A1351&lt;&gt;"",B1351&lt;&gt;"",C1351&lt;&gt;"")),"",IF(IF(N(A1351)=0,"NO DATE; ",IF(A1351&gt;TODAY(),"FUTURE DATE; ",""))&amp;IF(B1351="","NO WORKER; ",IF(COUNTIF('Workers'!$A$2:$A$61,B1351)=0,"WORKER NOT ON WORKERS SHEET; ",""))&amp;IF(C1351="","NO JOB; ",IF(COUNTIF('Jobs'!$A$2:$A$61,C1351)=0,"JOB NOT ON JOBS SHEET; ",""))&amp;IF(AND(N(G1351)=0,AND(D1351&lt;&gt;"",E1351&lt;&gt;""),N(E1351)&lt;=N(D1351)),"END BEFORE START; ",IF(N(M1351)&lt;=0,"NO HOURS; ",""))&amp;IF(AND(N(A1351)&gt;0,B1351&lt;&gt;"",COUNTIFS('Time Entries'!$A$2:$A$1500,A1351,'Time Entries'!$B$2:$B$1500,B1351,'Time Entries'!$C$2:$C$1500,C1351,'Time Entries'!$M$2:$M$1500,M1351)&gt;1),"POSSIBLE DUPLICATE; ","")&amp;IF(AND(N(A1351)&gt;0,B1351&lt;&gt;"",N('Settings'!$B$2)&gt;0,SUMIFS('Time Entries'!$M$2:$M$1500,'Time Entries'!$A$2:$A$1500,A1351,'Time Entries'!$B$2:$B$1500,B1351)&gt;N('Settings'!$B$2)),"LONG DAY; ","")&amp;IF(AND(N(A1351)&gt;0,N(J1351)&gt;0,N(J1351)-N(A1351)&gt;N('Settings'!$B$4)),"ENTERED LATE; ","")&amp;IF(AND(N(A1351)&gt;0,K1351="",TODAY()-N(A1351)&gt;=N('Settings'!$B$5)),"NOT APPROVED; ","")="","",LEFT(IF(N(A1351)=0,"NO DATE; ",IF(A1351&gt;TODAY(),"FUTURE DATE; ",""))&amp;IF(B1351="","NO WORKER; ",IF(COUNTIF('Workers'!$A$2:$A$61,B1351)=0,"WORKER NOT ON WORKERS SHEET; ",""))&amp;IF(C1351="","NO JOB; ",IF(COUNTIF('Jobs'!$A$2:$A$61,C1351)=0,"JOB NOT ON JOBS SHEET; ",""))&amp;IF(AND(N(G1351)=0,AND(D1351&lt;&gt;"",E1351&lt;&gt;""),N(E1351)&lt;=N(D1351)),"END BEFORE START; ",IF(N(M1351)&lt;=0,"NO HOURS; ",""))&amp;IF(AND(N(A1351)&gt;0,B1351&lt;&gt;"",COUNTIFS('Time Entries'!$A$2:$A$1500,A1351,'Time Entries'!$B$2:$B$1500,B1351,'Time Entries'!$C$2:$C$1500,C1351,'Time Entries'!$M$2:$M$1500,M1351)&gt;1),"POSSIBLE DUPLICATE; ","")&amp;IF(AND(N(A1351)&gt;0,B1351&lt;&gt;"",N('Settings'!$B$2)&gt;0,SUMIFS('Time Entries'!$M$2:$M$1500,'Time Entries'!$A$2:$A$1500,A1351,'Time Entries'!$B$2:$B$1500,B1351)&gt;N('Settings'!$B$2)),"LONG DAY; ","")&amp;IF(AND(N(A1351)&gt;0,N(J1351)&gt;0,N(J1351)-N(A1351)&gt;N('Settings'!$B$4)),"ENTERED LATE; ","")&amp;IF(AND(N(A1351)&gt;0,K1351="",TODAY()-N(A1351)&gt;=N('Settings'!$B$5)),"NOT APPROVED; ",""),LEN(IF(N(A1351)=0,"NO DATE; ",IF(A1351&gt;TODAY(),"FUTURE DATE; ",""))&amp;IF(B1351="","NO WORKER; ",IF(COUNTIF('Workers'!$A$2:$A$61,B1351)=0,"WORKER NOT ON WORKERS SHEET; ",""))&amp;IF(C1351="","NO JOB; ",IF(COUNTIF('Jobs'!$A$2:$A$61,C1351)=0,"JOB NOT ON JOBS SHEET; ",""))&amp;IF(AND(N(G1351)=0,AND(D1351&lt;&gt;"",E1351&lt;&gt;""),N(E1351)&lt;=N(D1351)),"END BEFORE START; ",IF(N(M1351)&lt;=0,"NO HOURS; ",""))&amp;IF(AND(N(A1351)&gt;0,B1351&lt;&gt;"",COUNTIFS('Time Entries'!$A$2:$A$1500,A1351,'Time Entries'!$B$2:$B$1500,B1351,'Time Entries'!$C$2:$C$1500,C1351,'Time Entries'!$M$2:$M$1500,M1351)&gt;1),"POSSIBLE DUPLICATE; ","")&amp;IF(AND(N(A1351)&gt;0,B1351&lt;&gt;"",N('Settings'!$B$2)&gt;0,SUMIFS('Time Entries'!$M$2:$M$1500,'Time Entries'!$A$2:$A$1500,A1351,'Time Entries'!$B$2:$B$1500,B1351)&gt;N('Settings'!$B$2)),"LONG DAY; ","")&amp;IF(AND(N(A1351)&gt;0,N(J1351)&gt;0,N(J1351)-N(A1351)&gt;N('Settings'!$B$4)),"ENTERED LATE; ","")&amp;IF(AND(N(A1351)&gt;0,K1351="",TODAY()-N(A1351)&gt;=N('Settings'!$B$5)),"NOT APPROVED; ",""))-2)))</f>
        <v/>
      </c>
    </row>
    <row r="1352">
      <c r="A1352" s="6" t="n"/>
      <c r="D1352" s="7" t="n"/>
      <c r="E1352" s="7" t="n"/>
      <c r="J1352" s="6" t="n"/>
      <c r="L1352" s="8" t="n"/>
      <c r="M1352" s="9">
        <f>IF(NOT(OR(A1352&lt;&gt;"",B1352&lt;&gt;"",C1352&lt;&gt;"")),"",IF(N(G1352)&gt;0,N(G1352),IF(AND(AND(D1352&lt;&gt;"",E1352&lt;&gt;""),N(E1352)&gt;N(D1352)),ROUND((N(E1352)-N(D1352))*24-N(F1352)/60,2),"")))</f>
        <v/>
      </c>
      <c r="N1352" s="6">
        <f>IF(N(A1352)=0,"",A1352-WEEKDAY(A1352,3))</f>
        <v/>
      </c>
      <c r="O1352" s="8">
        <f>IF(NOT(OR(A1352&lt;&gt;"",B1352&lt;&gt;"",C1352&lt;&gt;"")),"",IF(IF(N(A1352)=0,"NO DATE; ",IF(A1352&gt;TODAY(),"FUTURE DATE; ",""))&amp;IF(B1352="","NO WORKER; ",IF(COUNTIF('Workers'!$A$2:$A$61,B1352)=0,"WORKER NOT ON WORKERS SHEET; ",""))&amp;IF(C1352="","NO JOB; ",IF(COUNTIF('Jobs'!$A$2:$A$61,C1352)=0,"JOB NOT ON JOBS SHEET; ",""))&amp;IF(AND(N(G1352)=0,AND(D1352&lt;&gt;"",E1352&lt;&gt;""),N(E1352)&lt;=N(D1352)),"END BEFORE START; ",IF(N(M1352)&lt;=0,"NO HOURS; ",""))&amp;IF(AND(N(A1352)&gt;0,B1352&lt;&gt;"",COUNTIFS('Time Entries'!$A$2:$A$1500,A1352,'Time Entries'!$B$2:$B$1500,B1352,'Time Entries'!$C$2:$C$1500,C1352,'Time Entries'!$M$2:$M$1500,M1352)&gt;1),"POSSIBLE DUPLICATE; ","")&amp;IF(AND(N(A1352)&gt;0,B1352&lt;&gt;"",N('Settings'!$B$2)&gt;0,SUMIFS('Time Entries'!$M$2:$M$1500,'Time Entries'!$A$2:$A$1500,A1352,'Time Entries'!$B$2:$B$1500,B1352)&gt;N('Settings'!$B$2)),"LONG DAY; ","")&amp;IF(AND(N(A1352)&gt;0,N(J1352)&gt;0,N(J1352)-N(A1352)&gt;N('Settings'!$B$4)),"ENTERED LATE; ","")&amp;IF(AND(N(A1352)&gt;0,K1352="",TODAY()-N(A1352)&gt;=N('Settings'!$B$5)),"NOT APPROVED; ","")="","",LEFT(IF(N(A1352)=0,"NO DATE; ",IF(A1352&gt;TODAY(),"FUTURE DATE; ",""))&amp;IF(B1352="","NO WORKER; ",IF(COUNTIF('Workers'!$A$2:$A$61,B1352)=0,"WORKER NOT ON WORKERS SHEET; ",""))&amp;IF(C1352="","NO JOB; ",IF(COUNTIF('Jobs'!$A$2:$A$61,C1352)=0,"JOB NOT ON JOBS SHEET; ",""))&amp;IF(AND(N(G1352)=0,AND(D1352&lt;&gt;"",E1352&lt;&gt;""),N(E1352)&lt;=N(D1352)),"END BEFORE START; ",IF(N(M1352)&lt;=0,"NO HOURS; ",""))&amp;IF(AND(N(A1352)&gt;0,B1352&lt;&gt;"",COUNTIFS('Time Entries'!$A$2:$A$1500,A1352,'Time Entries'!$B$2:$B$1500,B1352,'Time Entries'!$C$2:$C$1500,C1352,'Time Entries'!$M$2:$M$1500,M1352)&gt;1),"POSSIBLE DUPLICATE; ","")&amp;IF(AND(N(A1352)&gt;0,B1352&lt;&gt;"",N('Settings'!$B$2)&gt;0,SUMIFS('Time Entries'!$M$2:$M$1500,'Time Entries'!$A$2:$A$1500,A1352,'Time Entries'!$B$2:$B$1500,B1352)&gt;N('Settings'!$B$2)),"LONG DAY; ","")&amp;IF(AND(N(A1352)&gt;0,N(J1352)&gt;0,N(J1352)-N(A1352)&gt;N('Settings'!$B$4)),"ENTERED LATE; ","")&amp;IF(AND(N(A1352)&gt;0,K1352="",TODAY()-N(A1352)&gt;=N('Settings'!$B$5)),"NOT APPROVED; ",""),LEN(IF(N(A1352)=0,"NO DATE; ",IF(A1352&gt;TODAY(),"FUTURE DATE; ",""))&amp;IF(B1352="","NO WORKER; ",IF(COUNTIF('Workers'!$A$2:$A$61,B1352)=0,"WORKER NOT ON WORKERS SHEET; ",""))&amp;IF(C1352="","NO JOB; ",IF(COUNTIF('Jobs'!$A$2:$A$61,C1352)=0,"JOB NOT ON JOBS SHEET; ",""))&amp;IF(AND(N(G1352)=0,AND(D1352&lt;&gt;"",E1352&lt;&gt;""),N(E1352)&lt;=N(D1352)),"END BEFORE START; ",IF(N(M1352)&lt;=0,"NO HOURS; ",""))&amp;IF(AND(N(A1352)&gt;0,B1352&lt;&gt;"",COUNTIFS('Time Entries'!$A$2:$A$1500,A1352,'Time Entries'!$B$2:$B$1500,B1352,'Time Entries'!$C$2:$C$1500,C1352,'Time Entries'!$M$2:$M$1500,M1352)&gt;1),"POSSIBLE DUPLICATE; ","")&amp;IF(AND(N(A1352)&gt;0,B1352&lt;&gt;"",N('Settings'!$B$2)&gt;0,SUMIFS('Time Entries'!$M$2:$M$1500,'Time Entries'!$A$2:$A$1500,A1352,'Time Entries'!$B$2:$B$1500,B1352)&gt;N('Settings'!$B$2)),"LONG DAY; ","")&amp;IF(AND(N(A1352)&gt;0,N(J1352)&gt;0,N(J1352)-N(A1352)&gt;N('Settings'!$B$4)),"ENTERED LATE; ","")&amp;IF(AND(N(A1352)&gt;0,K1352="",TODAY()-N(A1352)&gt;=N('Settings'!$B$5)),"NOT APPROVED; ",""))-2)))</f>
        <v/>
      </c>
    </row>
    <row r="1353">
      <c r="A1353" s="6" t="n"/>
      <c r="D1353" s="7" t="n"/>
      <c r="E1353" s="7" t="n"/>
      <c r="J1353" s="6" t="n"/>
      <c r="L1353" s="8" t="n"/>
      <c r="M1353" s="9">
        <f>IF(NOT(OR(A1353&lt;&gt;"",B1353&lt;&gt;"",C1353&lt;&gt;"")),"",IF(N(G1353)&gt;0,N(G1353),IF(AND(AND(D1353&lt;&gt;"",E1353&lt;&gt;""),N(E1353)&gt;N(D1353)),ROUND((N(E1353)-N(D1353))*24-N(F1353)/60,2),"")))</f>
        <v/>
      </c>
      <c r="N1353" s="6">
        <f>IF(N(A1353)=0,"",A1353-WEEKDAY(A1353,3))</f>
        <v/>
      </c>
      <c r="O1353" s="8">
        <f>IF(NOT(OR(A1353&lt;&gt;"",B1353&lt;&gt;"",C1353&lt;&gt;"")),"",IF(IF(N(A1353)=0,"NO DATE; ",IF(A1353&gt;TODAY(),"FUTURE DATE; ",""))&amp;IF(B1353="","NO WORKER; ",IF(COUNTIF('Workers'!$A$2:$A$61,B1353)=0,"WORKER NOT ON WORKERS SHEET; ",""))&amp;IF(C1353="","NO JOB; ",IF(COUNTIF('Jobs'!$A$2:$A$61,C1353)=0,"JOB NOT ON JOBS SHEET; ",""))&amp;IF(AND(N(G1353)=0,AND(D1353&lt;&gt;"",E1353&lt;&gt;""),N(E1353)&lt;=N(D1353)),"END BEFORE START; ",IF(N(M1353)&lt;=0,"NO HOURS; ",""))&amp;IF(AND(N(A1353)&gt;0,B1353&lt;&gt;"",COUNTIFS('Time Entries'!$A$2:$A$1500,A1353,'Time Entries'!$B$2:$B$1500,B1353,'Time Entries'!$C$2:$C$1500,C1353,'Time Entries'!$M$2:$M$1500,M1353)&gt;1),"POSSIBLE DUPLICATE; ","")&amp;IF(AND(N(A1353)&gt;0,B1353&lt;&gt;"",N('Settings'!$B$2)&gt;0,SUMIFS('Time Entries'!$M$2:$M$1500,'Time Entries'!$A$2:$A$1500,A1353,'Time Entries'!$B$2:$B$1500,B1353)&gt;N('Settings'!$B$2)),"LONG DAY; ","")&amp;IF(AND(N(A1353)&gt;0,N(J1353)&gt;0,N(J1353)-N(A1353)&gt;N('Settings'!$B$4)),"ENTERED LATE; ","")&amp;IF(AND(N(A1353)&gt;0,K1353="",TODAY()-N(A1353)&gt;=N('Settings'!$B$5)),"NOT APPROVED; ","")="","",LEFT(IF(N(A1353)=0,"NO DATE; ",IF(A1353&gt;TODAY(),"FUTURE DATE; ",""))&amp;IF(B1353="","NO WORKER; ",IF(COUNTIF('Workers'!$A$2:$A$61,B1353)=0,"WORKER NOT ON WORKERS SHEET; ",""))&amp;IF(C1353="","NO JOB; ",IF(COUNTIF('Jobs'!$A$2:$A$61,C1353)=0,"JOB NOT ON JOBS SHEET; ",""))&amp;IF(AND(N(G1353)=0,AND(D1353&lt;&gt;"",E1353&lt;&gt;""),N(E1353)&lt;=N(D1353)),"END BEFORE START; ",IF(N(M1353)&lt;=0,"NO HOURS; ",""))&amp;IF(AND(N(A1353)&gt;0,B1353&lt;&gt;"",COUNTIFS('Time Entries'!$A$2:$A$1500,A1353,'Time Entries'!$B$2:$B$1500,B1353,'Time Entries'!$C$2:$C$1500,C1353,'Time Entries'!$M$2:$M$1500,M1353)&gt;1),"POSSIBLE DUPLICATE; ","")&amp;IF(AND(N(A1353)&gt;0,B1353&lt;&gt;"",N('Settings'!$B$2)&gt;0,SUMIFS('Time Entries'!$M$2:$M$1500,'Time Entries'!$A$2:$A$1500,A1353,'Time Entries'!$B$2:$B$1500,B1353)&gt;N('Settings'!$B$2)),"LONG DAY; ","")&amp;IF(AND(N(A1353)&gt;0,N(J1353)&gt;0,N(J1353)-N(A1353)&gt;N('Settings'!$B$4)),"ENTERED LATE; ","")&amp;IF(AND(N(A1353)&gt;0,K1353="",TODAY()-N(A1353)&gt;=N('Settings'!$B$5)),"NOT APPROVED; ",""),LEN(IF(N(A1353)=0,"NO DATE; ",IF(A1353&gt;TODAY(),"FUTURE DATE; ",""))&amp;IF(B1353="","NO WORKER; ",IF(COUNTIF('Workers'!$A$2:$A$61,B1353)=0,"WORKER NOT ON WORKERS SHEET; ",""))&amp;IF(C1353="","NO JOB; ",IF(COUNTIF('Jobs'!$A$2:$A$61,C1353)=0,"JOB NOT ON JOBS SHEET; ",""))&amp;IF(AND(N(G1353)=0,AND(D1353&lt;&gt;"",E1353&lt;&gt;""),N(E1353)&lt;=N(D1353)),"END BEFORE START; ",IF(N(M1353)&lt;=0,"NO HOURS; ",""))&amp;IF(AND(N(A1353)&gt;0,B1353&lt;&gt;"",COUNTIFS('Time Entries'!$A$2:$A$1500,A1353,'Time Entries'!$B$2:$B$1500,B1353,'Time Entries'!$C$2:$C$1500,C1353,'Time Entries'!$M$2:$M$1500,M1353)&gt;1),"POSSIBLE DUPLICATE; ","")&amp;IF(AND(N(A1353)&gt;0,B1353&lt;&gt;"",N('Settings'!$B$2)&gt;0,SUMIFS('Time Entries'!$M$2:$M$1500,'Time Entries'!$A$2:$A$1500,A1353,'Time Entries'!$B$2:$B$1500,B1353)&gt;N('Settings'!$B$2)),"LONG DAY; ","")&amp;IF(AND(N(A1353)&gt;0,N(J1353)&gt;0,N(J1353)-N(A1353)&gt;N('Settings'!$B$4)),"ENTERED LATE; ","")&amp;IF(AND(N(A1353)&gt;0,K1353="",TODAY()-N(A1353)&gt;=N('Settings'!$B$5)),"NOT APPROVED; ",""))-2)))</f>
        <v/>
      </c>
    </row>
    <row r="1354">
      <c r="A1354" s="6" t="n"/>
      <c r="D1354" s="7" t="n"/>
      <c r="E1354" s="7" t="n"/>
      <c r="J1354" s="6" t="n"/>
      <c r="L1354" s="8" t="n"/>
      <c r="M1354" s="9">
        <f>IF(NOT(OR(A1354&lt;&gt;"",B1354&lt;&gt;"",C1354&lt;&gt;"")),"",IF(N(G1354)&gt;0,N(G1354),IF(AND(AND(D1354&lt;&gt;"",E1354&lt;&gt;""),N(E1354)&gt;N(D1354)),ROUND((N(E1354)-N(D1354))*24-N(F1354)/60,2),"")))</f>
        <v/>
      </c>
      <c r="N1354" s="6">
        <f>IF(N(A1354)=0,"",A1354-WEEKDAY(A1354,3))</f>
        <v/>
      </c>
      <c r="O1354" s="8">
        <f>IF(NOT(OR(A1354&lt;&gt;"",B1354&lt;&gt;"",C1354&lt;&gt;"")),"",IF(IF(N(A1354)=0,"NO DATE; ",IF(A1354&gt;TODAY(),"FUTURE DATE; ",""))&amp;IF(B1354="","NO WORKER; ",IF(COUNTIF('Workers'!$A$2:$A$61,B1354)=0,"WORKER NOT ON WORKERS SHEET; ",""))&amp;IF(C1354="","NO JOB; ",IF(COUNTIF('Jobs'!$A$2:$A$61,C1354)=0,"JOB NOT ON JOBS SHEET; ",""))&amp;IF(AND(N(G1354)=0,AND(D1354&lt;&gt;"",E1354&lt;&gt;""),N(E1354)&lt;=N(D1354)),"END BEFORE START; ",IF(N(M1354)&lt;=0,"NO HOURS; ",""))&amp;IF(AND(N(A1354)&gt;0,B1354&lt;&gt;"",COUNTIFS('Time Entries'!$A$2:$A$1500,A1354,'Time Entries'!$B$2:$B$1500,B1354,'Time Entries'!$C$2:$C$1500,C1354,'Time Entries'!$M$2:$M$1500,M1354)&gt;1),"POSSIBLE DUPLICATE; ","")&amp;IF(AND(N(A1354)&gt;0,B1354&lt;&gt;"",N('Settings'!$B$2)&gt;0,SUMIFS('Time Entries'!$M$2:$M$1500,'Time Entries'!$A$2:$A$1500,A1354,'Time Entries'!$B$2:$B$1500,B1354)&gt;N('Settings'!$B$2)),"LONG DAY; ","")&amp;IF(AND(N(A1354)&gt;0,N(J1354)&gt;0,N(J1354)-N(A1354)&gt;N('Settings'!$B$4)),"ENTERED LATE; ","")&amp;IF(AND(N(A1354)&gt;0,K1354="",TODAY()-N(A1354)&gt;=N('Settings'!$B$5)),"NOT APPROVED; ","")="","",LEFT(IF(N(A1354)=0,"NO DATE; ",IF(A1354&gt;TODAY(),"FUTURE DATE; ",""))&amp;IF(B1354="","NO WORKER; ",IF(COUNTIF('Workers'!$A$2:$A$61,B1354)=0,"WORKER NOT ON WORKERS SHEET; ",""))&amp;IF(C1354="","NO JOB; ",IF(COUNTIF('Jobs'!$A$2:$A$61,C1354)=0,"JOB NOT ON JOBS SHEET; ",""))&amp;IF(AND(N(G1354)=0,AND(D1354&lt;&gt;"",E1354&lt;&gt;""),N(E1354)&lt;=N(D1354)),"END BEFORE START; ",IF(N(M1354)&lt;=0,"NO HOURS; ",""))&amp;IF(AND(N(A1354)&gt;0,B1354&lt;&gt;"",COUNTIFS('Time Entries'!$A$2:$A$1500,A1354,'Time Entries'!$B$2:$B$1500,B1354,'Time Entries'!$C$2:$C$1500,C1354,'Time Entries'!$M$2:$M$1500,M1354)&gt;1),"POSSIBLE DUPLICATE; ","")&amp;IF(AND(N(A1354)&gt;0,B1354&lt;&gt;"",N('Settings'!$B$2)&gt;0,SUMIFS('Time Entries'!$M$2:$M$1500,'Time Entries'!$A$2:$A$1500,A1354,'Time Entries'!$B$2:$B$1500,B1354)&gt;N('Settings'!$B$2)),"LONG DAY; ","")&amp;IF(AND(N(A1354)&gt;0,N(J1354)&gt;0,N(J1354)-N(A1354)&gt;N('Settings'!$B$4)),"ENTERED LATE; ","")&amp;IF(AND(N(A1354)&gt;0,K1354="",TODAY()-N(A1354)&gt;=N('Settings'!$B$5)),"NOT APPROVED; ",""),LEN(IF(N(A1354)=0,"NO DATE; ",IF(A1354&gt;TODAY(),"FUTURE DATE; ",""))&amp;IF(B1354="","NO WORKER; ",IF(COUNTIF('Workers'!$A$2:$A$61,B1354)=0,"WORKER NOT ON WORKERS SHEET; ",""))&amp;IF(C1354="","NO JOB; ",IF(COUNTIF('Jobs'!$A$2:$A$61,C1354)=0,"JOB NOT ON JOBS SHEET; ",""))&amp;IF(AND(N(G1354)=0,AND(D1354&lt;&gt;"",E1354&lt;&gt;""),N(E1354)&lt;=N(D1354)),"END BEFORE START; ",IF(N(M1354)&lt;=0,"NO HOURS; ",""))&amp;IF(AND(N(A1354)&gt;0,B1354&lt;&gt;"",COUNTIFS('Time Entries'!$A$2:$A$1500,A1354,'Time Entries'!$B$2:$B$1500,B1354,'Time Entries'!$C$2:$C$1500,C1354,'Time Entries'!$M$2:$M$1500,M1354)&gt;1),"POSSIBLE DUPLICATE; ","")&amp;IF(AND(N(A1354)&gt;0,B1354&lt;&gt;"",N('Settings'!$B$2)&gt;0,SUMIFS('Time Entries'!$M$2:$M$1500,'Time Entries'!$A$2:$A$1500,A1354,'Time Entries'!$B$2:$B$1500,B1354)&gt;N('Settings'!$B$2)),"LONG DAY; ","")&amp;IF(AND(N(A1354)&gt;0,N(J1354)&gt;0,N(J1354)-N(A1354)&gt;N('Settings'!$B$4)),"ENTERED LATE; ","")&amp;IF(AND(N(A1354)&gt;0,K1354="",TODAY()-N(A1354)&gt;=N('Settings'!$B$5)),"NOT APPROVED; ",""))-2)))</f>
        <v/>
      </c>
    </row>
    <row r="1355">
      <c r="A1355" s="6" t="n"/>
      <c r="D1355" s="7" t="n"/>
      <c r="E1355" s="7" t="n"/>
      <c r="J1355" s="6" t="n"/>
      <c r="L1355" s="8" t="n"/>
      <c r="M1355" s="9">
        <f>IF(NOT(OR(A1355&lt;&gt;"",B1355&lt;&gt;"",C1355&lt;&gt;"")),"",IF(N(G1355)&gt;0,N(G1355),IF(AND(AND(D1355&lt;&gt;"",E1355&lt;&gt;""),N(E1355)&gt;N(D1355)),ROUND((N(E1355)-N(D1355))*24-N(F1355)/60,2),"")))</f>
        <v/>
      </c>
      <c r="N1355" s="6">
        <f>IF(N(A1355)=0,"",A1355-WEEKDAY(A1355,3))</f>
        <v/>
      </c>
      <c r="O1355" s="8">
        <f>IF(NOT(OR(A1355&lt;&gt;"",B1355&lt;&gt;"",C1355&lt;&gt;"")),"",IF(IF(N(A1355)=0,"NO DATE; ",IF(A1355&gt;TODAY(),"FUTURE DATE; ",""))&amp;IF(B1355="","NO WORKER; ",IF(COUNTIF('Workers'!$A$2:$A$61,B1355)=0,"WORKER NOT ON WORKERS SHEET; ",""))&amp;IF(C1355="","NO JOB; ",IF(COUNTIF('Jobs'!$A$2:$A$61,C1355)=0,"JOB NOT ON JOBS SHEET; ",""))&amp;IF(AND(N(G1355)=0,AND(D1355&lt;&gt;"",E1355&lt;&gt;""),N(E1355)&lt;=N(D1355)),"END BEFORE START; ",IF(N(M1355)&lt;=0,"NO HOURS; ",""))&amp;IF(AND(N(A1355)&gt;0,B1355&lt;&gt;"",COUNTIFS('Time Entries'!$A$2:$A$1500,A1355,'Time Entries'!$B$2:$B$1500,B1355,'Time Entries'!$C$2:$C$1500,C1355,'Time Entries'!$M$2:$M$1500,M1355)&gt;1),"POSSIBLE DUPLICATE; ","")&amp;IF(AND(N(A1355)&gt;0,B1355&lt;&gt;"",N('Settings'!$B$2)&gt;0,SUMIFS('Time Entries'!$M$2:$M$1500,'Time Entries'!$A$2:$A$1500,A1355,'Time Entries'!$B$2:$B$1500,B1355)&gt;N('Settings'!$B$2)),"LONG DAY; ","")&amp;IF(AND(N(A1355)&gt;0,N(J1355)&gt;0,N(J1355)-N(A1355)&gt;N('Settings'!$B$4)),"ENTERED LATE; ","")&amp;IF(AND(N(A1355)&gt;0,K1355="",TODAY()-N(A1355)&gt;=N('Settings'!$B$5)),"NOT APPROVED; ","")="","",LEFT(IF(N(A1355)=0,"NO DATE; ",IF(A1355&gt;TODAY(),"FUTURE DATE; ",""))&amp;IF(B1355="","NO WORKER; ",IF(COUNTIF('Workers'!$A$2:$A$61,B1355)=0,"WORKER NOT ON WORKERS SHEET; ",""))&amp;IF(C1355="","NO JOB; ",IF(COUNTIF('Jobs'!$A$2:$A$61,C1355)=0,"JOB NOT ON JOBS SHEET; ",""))&amp;IF(AND(N(G1355)=0,AND(D1355&lt;&gt;"",E1355&lt;&gt;""),N(E1355)&lt;=N(D1355)),"END BEFORE START; ",IF(N(M1355)&lt;=0,"NO HOURS; ",""))&amp;IF(AND(N(A1355)&gt;0,B1355&lt;&gt;"",COUNTIFS('Time Entries'!$A$2:$A$1500,A1355,'Time Entries'!$B$2:$B$1500,B1355,'Time Entries'!$C$2:$C$1500,C1355,'Time Entries'!$M$2:$M$1500,M1355)&gt;1),"POSSIBLE DUPLICATE; ","")&amp;IF(AND(N(A1355)&gt;0,B1355&lt;&gt;"",N('Settings'!$B$2)&gt;0,SUMIFS('Time Entries'!$M$2:$M$1500,'Time Entries'!$A$2:$A$1500,A1355,'Time Entries'!$B$2:$B$1500,B1355)&gt;N('Settings'!$B$2)),"LONG DAY; ","")&amp;IF(AND(N(A1355)&gt;0,N(J1355)&gt;0,N(J1355)-N(A1355)&gt;N('Settings'!$B$4)),"ENTERED LATE; ","")&amp;IF(AND(N(A1355)&gt;0,K1355="",TODAY()-N(A1355)&gt;=N('Settings'!$B$5)),"NOT APPROVED; ",""),LEN(IF(N(A1355)=0,"NO DATE; ",IF(A1355&gt;TODAY(),"FUTURE DATE; ",""))&amp;IF(B1355="","NO WORKER; ",IF(COUNTIF('Workers'!$A$2:$A$61,B1355)=0,"WORKER NOT ON WORKERS SHEET; ",""))&amp;IF(C1355="","NO JOB; ",IF(COUNTIF('Jobs'!$A$2:$A$61,C1355)=0,"JOB NOT ON JOBS SHEET; ",""))&amp;IF(AND(N(G1355)=0,AND(D1355&lt;&gt;"",E1355&lt;&gt;""),N(E1355)&lt;=N(D1355)),"END BEFORE START; ",IF(N(M1355)&lt;=0,"NO HOURS; ",""))&amp;IF(AND(N(A1355)&gt;0,B1355&lt;&gt;"",COUNTIFS('Time Entries'!$A$2:$A$1500,A1355,'Time Entries'!$B$2:$B$1500,B1355,'Time Entries'!$C$2:$C$1500,C1355,'Time Entries'!$M$2:$M$1500,M1355)&gt;1),"POSSIBLE DUPLICATE; ","")&amp;IF(AND(N(A1355)&gt;0,B1355&lt;&gt;"",N('Settings'!$B$2)&gt;0,SUMIFS('Time Entries'!$M$2:$M$1500,'Time Entries'!$A$2:$A$1500,A1355,'Time Entries'!$B$2:$B$1500,B1355)&gt;N('Settings'!$B$2)),"LONG DAY; ","")&amp;IF(AND(N(A1355)&gt;0,N(J1355)&gt;0,N(J1355)-N(A1355)&gt;N('Settings'!$B$4)),"ENTERED LATE; ","")&amp;IF(AND(N(A1355)&gt;0,K1355="",TODAY()-N(A1355)&gt;=N('Settings'!$B$5)),"NOT APPROVED; ",""))-2)))</f>
        <v/>
      </c>
    </row>
    <row r="1356">
      <c r="A1356" s="6" t="n"/>
      <c r="D1356" s="7" t="n"/>
      <c r="E1356" s="7" t="n"/>
      <c r="J1356" s="6" t="n"/>
      <c r="L1356" s="8" t="n"/>
      <c r="M1356" s="9">
        <f>IF(NOT(OR(A1356&lt;&gt;"",B1356&lt;&gt;"",C1356&lt;&gt;"")),"",IF(N(G1356)&gt;0,N(G1356),IF(AND(AND(D1356&lt;&gt;"",E1356&lt;&gt;""),N(E1356)&gt;N(D1356)),ROUND((N(E1356)-N(D1356))*24-N(F1356)/60,2),"")))</f>
        <v/>
      </c>
      <c r="N1356" s="6">
        <f>IF(N(A1356)=0,"",A1356-WEEKDAY(A1356,3))</f>
        <v/>
      </c>
      <c r="O1356" s="8">
        <f>IF(NOT(OR(A1356&lt;&gt;"",B1356&lt;&gt;"",C1356&lt;&gt;"")),"",IF(IF(N(A1356)=0,"NO DATE; ",IF(A1356&gt;TODAY(),"FUTURE DATE; ",""))&amp;IF(B1356="","NO WORKER; ",IF(COUNTIF('Workers'!$A$2:$A$61,B1356)=0,"WORKER NOT ON WORKERS SHEET; ",""))&amp;IF(C1356="","NO JOB; ",IF(COUNTIF('Jobs'!$A$2:$A$61,C1356)=0,"JOB NOT ON JOBS SHEET; ",""))&amp;IF(AND(N(G1356)=0,AND(D1356&lt;&gt;"",E1356&lt;&gt;""),N(E1356)&lt;=N(D1356)),"END BEFORE START; ",IF(N(M1356)&lt;=0,"NO HOURS; ",""))&amp;IF(AND(N(A1356)&gt;0,B1356&lt;&gt;"",COUNTIFS('Time Entries'!$A$2:$A$1500,A1356,'Time Entries'!$B$2:$B$1500,B1356,'Time Entries'!$C$2:$C$1500,C1356,'Time Entries'!$M$2:$M$1500,M1356)&gt;1),"POSSIBLE DUPLICATE; ","")&amp;IF(AND(N(A1356)&gt;0,B1356&lt;&gt;"",N('Settings'!$B$2)&gt;0,SUMIFS('Time Entries'!$M$2:$M$1500,'Time Entries'!$A$2:$A$1500,A1356,'Time Entries'!$B$2:$B$1500,B1356)&gt;N('Settings'!$B$2)),"LONG DAY; ","")&amp;IF(AND(N(A1356)&gt;0,N(J1356)&gt;0,N(J1356)-N(A1356)&gt;N('Settings'!$B$4)),"ENTERED LATE; ","")&amp;IF(AND(N(A1356)&gt;0,K1356="",TODAY()-N(A1356)&gt;=N('Settings'!$B$5)),"NOT APPROVED; ","")="","",LEFT(IF(N(A1356)=0,"NO DATE; ",IF(A1356&gt;TODAY(),"FUTURE DATE; ",""))&amp;IF(B1356="","NO WORKER; ",IF(COUNTIF('Workers'!$A$2:$A$61,B1356)=0,"WORKER NOT ON WORKERS SHEET; ",""))&amp;IF(C1356="","NO JOB; ",IF(COUNTIF('Jobs'!$A$2:$A$61,C1356)=0,"JOB NOT ON JOBS SHEET; ",""))&amp;IF(AND(N(G1356)=0,AND(D1356&lt;&gt;"",E1356&lt;&gt;""),N(E1356)&lt;=N(D1356)),"END BEFORE START; ",IF(N(M1356)&lt;=0,"NO HOURS; ",""))&amp;IF(AND(N(A1356)&gt;0,B1356&lt;&gt;"",COUNTIFS('Time Entries'!$A$2:$A$1500,A1356,'Time Entries'!$B$2:$B$1500,B1356,'Time Entries'!$C$2:$C$1500,C1356,'Time Entries'!$M$2:$M$1500,M1356)&gt;1),"POSSIBLE DUPLICATE; ","")&amp;IF(AND(N(A1356)&gt;0,B1356&lt;&gt;"",N('Settings'!$B$2)&gt;0,SUMIFS('Time Entries'!$M$2:$M$1500,'Time Entries'!$A$2:$A$1500,A1356,'Time Entries'!$B$2:$B$1500,B1356)&gt;N('Settings'!$B$2)),"LONG DAY; ","")&amp;IF(AND(N(A1356)&gt;0,N(J1356)&gt;0,N(J1356)-N(A1356)&gt;N('Settings'!$B$4)),"ENTERED LATE; ","")&amp;IF(AND(N(A1356)&gt;0,K1356="",TODAY()-N(A1356)&gt;=N('Settings'!$B$5)),"NOT APPROVED; ",""),LEN(IF(N(A1356)=0,"NO DATE; ",IF(A1356&gt;TODAY(),"FUTURE DATE; ",""))&amp;IF(B1356="","NO WORKER; ",IF(COUNTIF('Workers'!$A$2:$A$61,B1356)=0,"WORKER NOT ON WORKERS SHEET; ",""))&amp;IF(C1356="","NO JOB; ",IF(COUNTIF('Jobs'!$A$2:$A$61,C1356)=0,"JOB NOT ON JOBS SHEET; ",""))&amp;IF(AND(N(G1356)=0,AND(D1356&lt;&gt;"",E1356&lt;&gt;""),N(E1356)&lt;=N(D1356)),"END BEFORE START; ",IF(N(M1356)&lt;=0,"NO HOURS; ",""))&amp;IF(AND(N(A1356)&gt;0,B1356&lt;&gt;"",COUNTIFS('Time Entries'!$A$2:$A$1500,A1356,'Time Entries'!$B$2:$B$1500,B1356,'Time Entries'!$C$2:$C$1500,C1356,'Time Entries'!$M$2:$M$1500,M1356)&gt;1),"POSSIBLE DUPLICATE; ","")&amp;IF(AND(N(A1356)&gt;0,B1356&lt;&gt;"",N('Settings'!$B$2)&gt;0,SUMIFS('Time Entries'!$M$2:$M$1500,'Time Entries'!$A$2:$A$1500,A1356,'Time Entries'!$B$2:$B$1500,B1356)&gt;N('Settings'!$B$2)),"LONG DAY; ","")&amp;IF(AND(N(A1356)&gt;0,N(J1356)&gt;0,N(J1356)-N(A1356)&gt;N('Settings'!$B$4)),"ENTERED LATE; ","")&amp;IF(AND(N(A1356)&gt;0,K1356="",TODAY()-N(A1356)&gt;=N('Settings'!$B$5)),"NOT APPROVED; ",""))-2)))</f>
        <v/>
      </c>
    </row>
    <row r="1357">
      <c r="A1357" s="6" t="n"/>
      <c r="D1357" s="7" t="n"/>
      <c r="E1357" s="7" t="n"/>
      <c r="J1357" s="6" t="n"/>
      <c r="L1357" s="8" t="n"/>
      <c r="M1357" s="9">
        <f>IF(NOT(OR(A1357&lt;&gt;"",B1357&lt;&gt;"",C1357&lt;&gt;"")),"",IF(N(G1357)&gt;0,N(G1357),IF(AND(AND(D1357&lt;&gt;"",E1357&lt;&gt;""),N(E1357)&gt;N(D1357)),ROUND((N(E1357)-N(D1357))*24-N(F1357)/60,2),"")))</f>
        <v/>
      </c>
      <c r="N1357" s="6">
        <f>IF(N(A1357)=0,"",A1357-WEEKDAY(A1357,3))</f>
        <v/>
      </c>
      <c r="O1357" s="8">
        <f>IF(NOT(OR(A1357&lt;&gt;"",B1357&lt;&gt;"",C1357&lt;&gt;"")),"",IF(IF(N(A1357)=0,"NO DATE; ",IF(A1357&gt;TODAY(),"FUTURE DATE; ",""))&amp;IF(B1357="","NO WORKER; ",IF(COUNTIF('Workers'!$A$2:$A$61,B1357)=0,"WORKER NOT ON WORKERS SHEET; ",""))&amp;IF(C1357="","NO JOB; ",IF(COUNTIF('Jobs'!$A$2:$A$61,C1357)=0,"JOB NOT ON JOBS SHEET; ",""))&amp;IF(AND(N(G1357)=0,AND(D1357&lt;&gt;"",E1357&lt;&gt;""),N(E1357)&lt;=N(D1357)),"END BEFORE START; ",IF(N(M1357)&lt;=0,"NO HOURS; ",""))&amp;IF(AND(N(A1357)&gt;0,B1357&lt;&gt;"",COUNTIFS('Time Entries'!$A$2:$A$1500,A1357,'Time Entries'!$B$2:$B$1500,B1357,'Time Entries'!$C$2:$C$1500,C1357,'Time Entries'!$M$2:$M$1500,M1357)&gt;1),"POSSIBLE DUPLICATE; ","")&amp;IF(AND(N(A1357)&gt;0,B1357&lt;&gt;"",N('Settings'!$B$2)&gt;0,SUMIFS('Time Entries'!$M$2:$M$1500,'Time Entries'!$A$2:$A$1500,A1357,'Time Entries'!$B$2:$B$1500,B1357)&gt;N('Settings'!$B$2)),"LONG DAY; ","")&amp;IF(AND(N(A1357)&gt;0,N(J1357)&gt;0,N(J1357)-N(A1357)&gt;N('Settings'!$B$4)),"ENTERED LATE; ","")&amp;IF(AND(N(A1357)&gt;0,K1357="",TODAY()-N(A1357)&gt;=N('Settings'!$B$5)),"NOT APPROVED; ","")="","",LEFT(IF(N(A1357)=0,"NO DATE; ",IF(A1357&gt;TODAY(),"FUTURE DATE; ",""))&amp;IF(B1357="","NO WORKER; ",IF(COUNTIF('Workers'!$A$2:$A$61,B1357)=0,"WORKER NOT ON WORKERS SHEET; ",""))&amp;IF(C1357="","NO JOB; ",IF(COUNTIF('Jobs'!$A$2:$A$61,C1357)=0,"JOB NOT ON JOBS SHEET; ",""))&amp;IF(AND(N(G1357)=0,AND(D1357&lt;&gt;"",E1357&lt;&gt;""),N(E1357)&lt;=N(D1357)),"END BEFORE START; ",IF(N(M1357)&lt;=0,"NO HOURS; ",""))&amp;IF(AND(N(A1357)&gt;0,B1357&lt;&gt;"",COUNTIFS('Time Entries'!$A$2:$A$1500,A1357,'Time Entries'!$B$2:$B$1500,B1357,'Time Entries'!$C$2:$C$1500,C1357,'Time Entries'!$M$2:$M$1500,M1357)&gt;1),"POSSIBLE DUPLICATE; ","")&amp;IF(AND(N(A1357)&gt;0,B1357&lt;&gt;"",N('Settings'!$B$2)&gt;0,SUMIFS('Time Entries'!$M$2:$M$1500,'Time Entries'!$A$2:$A$1500,A1357,'Time Entries'!$B$2:$B$1500,B1357)&gt;N('Settings'!$B$2)),"LONG DAY; ","")&amp;IF(AND(N(A1357)&gt;0,N(J1357)&gt;0,N(J1357)-N(A1357)&gt;N('Settings'!$B$4)),"ENTERED LATE; ","")&amp;IF(AND(N(A1357)&gt;0,K1357="",TODAY()-N(A1357)&gt;=N('Settings'!$B$5)),"NOT APPROVED; ",""),LEN(IF(N(A1357)=0,"NO DATE; ",IF(A1357&gt;TODAY(),"FUTURE DATE; ",""))&amp;IF(B1357="","NO WORKER; ",IF(COUNTIF('Workers'!$A$2:$A$61,B1357)=0,"WORKER NOT ON WORKERS SHEET; ",""))&amp;IF(C1357="","NO JOB; ",IF(COUNTIF('Jobs'!$A$2:$A$61,C1357)=0,"JOB NOT ON JOBS SHEET; ",""))&amp;IF(AND(N(G1357)=0,AND(D1357&lt;&gt;"",E1357&lt;&gt;""),N(E1357)&lt;=N(D1357)),"END BEFORE START; ",IF(N(M1357)&lt;=0,"NO HOURS; ",""))&amp;IF(AND(N(A1357)&gt;0,B1357&lt;&gt;"",COUNTIFS('Time Entries'!$A$2:$A$1500,A1357,'Time Entries'!$B$2:$B$1500,B1357,'Time Entries'!$C$2:$C$1500,C1357,'Time Entries'!$M$2:$M$1500,M1357)&gt;1),"POSSIBLE DUPLICATE; ","")&amp;IF(AND(N(A1357)&gt;0,B1357&lt;&gt;"",N('Settings'!$B$2)&gt;0,SUMIFS('Time Entries'!$M$2:$M$1500,'Time Entries'!$A$2:$A$1500,A1357,'Time Entries'!$B$2:$B$1500,B1357)&gt;N('Settings'!$B$2)),"LONG DAY; ","")&amp;IF(AND(N(A1357)&gt;0,N(J1357)&gt;0,N(J1357)-N(A1357)&gt;N('Settings'!$B$4)),"ENTERED LATE; ","")&amp;IF(AND(N(A1357)&gt;0,K1357="",TODAY()-N(A1357)&gt;=N('Settings'!$B$5)),"NOT APPROVED; ",""))-2)))</f>
        <v/>
      </c>
    </row>
    <row r="1358">
      <c r="A1358" s="6" t="n"/>
      <c r="D1358" s="7" t="n"/>
      <c r="E1358" s="7" t="n"/>
      <c r="J1358" s="6" t="n"/>
      <c r="L1358" s="8" t="n"/>
      <c r="M1358" s="9">
        <f>IF(NOT(OR(A1358&lt;&gt;"",B1358&lt;&gt;"",C1358&lt;&gt;"")),"",IF(N(G1358)&gt;0,N(G1358),IF(AND(AND(D1358&lt;&gt;"",E1358&lt;&gt;""),N(E1358)&gt;N(D1358)),ROUND((N(E1358)-N(D1358))*24-N(F1358)/60,2),"")))</f>
        <v/>
      </c>
      <c r="N1358" s="6">
        <f>IF(N(A1358)=0,"",A1358-WEEKDAY(A1358,3))</f>
        <v/>
      </c>
      <c r="O1358" s="8">
        <f>IF(NOT(OR(A1358&lt;&gt;"",B1358&lt;&gt;"",C1358&lt;&gt;"")),"",IF(IF(N(A1358)=0,"NO DATE; ",IF(A1358&gt;TODAY(),"FUTURE DATE; ",""))&amp;IF(B1358="","NO WORKER; ",IF(COUNTIF('Workers'!$A$2:$A$61,B1358)=0,"WORKER NOT ON WORKERS SHEET; ",""))&amp;IF(C1358="","NO JOB; ",IF(COUNTIF('Jobs'!$A$2:$A$61,C1358)=0,"JOB NOT ON JOBS SHEET; ",""))&amp;IF(AND(N(G1358)=0,AND(D1358&lt;&gt;"",E1358&lt;&gt;""),N(E1358)&lt;=N(D1358)),"END BEFORE START; ",IF(N(M1358)&lt;=0,"NO HOURS; ",""))&amp;IF(AND(N(A1358)&gt;0,B1358&lt;&gt;"",COUNTIFS('Time Entries'!$A$2:$A$1500,A1358,'Time Entries'!$B$2:$B$1500,B1358,'Time Entries'!$C$2:$C$1500,C1358,'Time Entries'!$M$2:$M$1500,M1358)&gt;1),"POSSIBLE DUPLICATE; ","")&amp;IF(AND(N(A1358)&gt;0,B1358&lt;&gt;"",N('Settings'!$B$2)&gt;0,SUMIFS('Time Entries'!$M$2:$M$1500,'Time Entries'!$A$2:$A$1500,A1358,'Time Entries'!$B$2:$B$1500,B1358)&gt;N('Settings'!$B$2)),"LONG DAY; ","")&amp;IF(AND(N(A1358)&gt;0,N(J1358)&gt;0,N(J1358)-N(A1358)&gt;N('Settings'!$B$4)),"ENTERED LATE; ","")&amp;IF(AND(N(A1358)&gt;0,K1358="",TODAY()-N(A1358)&gt;=N('Settings'!$B$5)),"NOT APPROVED; ","")="","",LEFT(IF(N(A1358)=0,"NO DATE; ",IF(A1358&gt;TODAY(),"FUTURE DATE; ",""))&amp;IF(B1358="","NO WORKER; ",IF(COUNTIF('Workers'!$A$2:$A$61,B1358)=0,"WORKER NOT ON WORKERS SHEET; ",""))&amp;IF(C1358="","NO JOB; ",IF(COUNTIF('Jobs'!$A$2:$A$61,C1358)=0,"JOB NOT ON JOBS SHEET; ",""))&amp;IF(AND(N(G1358)=0,AND(D1358&lt;&gt;"",E1358&lt;&gt;""),N(E1358)&lt;=N(D1358)),"END BEFORE START; ",IF(N(M1358)&lt;=0,"NO HOURS; ",""))&amp;IF(AND(N(A1358)&gt;0,B1358&lt;&gt;"",COUNTIFS('Time Entries'!$A$2:$A$1500,A1358,'Time Entries'!$B$2:$B$1500,B1358,'Time Entries'!$C$2:$C$1500,C1358,'Time Entries'!$M$2:$M$1500,M1358)&gt;1),"POSSIBLE DUPLICATE; ","")&amp;IF(AND(N(A1358)&gt;0,B1358&lt;&gt;"",N('Settings'!$B$2)&gt;0,SUMIFS('Time Entries'!$M$2:$M$1500,'Time Entries'!$A$2:$A$1500,A1358,'Time Entries'!$B$2:$B$1500,B1358)&gt;N('Settings'!$B$2)),"LONG DAY; ","")&amp;IF(AND(N(A1358)&gt;0,N(J1358)&gt;0,N(J1358)-N(A1358)&gt;N('Settings'!$B$4)),"ENTERED LATE; ","")&amp;IF(AND(N(A1358)&gt;0,K1358="",TODAY()-N(A1358)&gt;=N('Settings'!$B$5)),"NOT APPROVED; ",""),LEN(IF(N(A1358)=0,"NO DATE; ",IF(A1358&gt;TODAY(),"FUTURE DATE; ",""))&amp;IF(B1358="","NO WORKER; ",IF(COUNTIF('Workers'!$A$2:$A$61,B1358)=0,"WORKER NOT ON WORKERS SHEET; ",""))&amp;IF(C1358="","NO JOB; ",IF(COUNTIF('Jobs'!$A$2:$A$61,C1358)=0,"JOB NOT ON JOBS SHEET; ",""))&amp;IF(AND(N(G1358)=0,AND(D1358&lt;&gt;"",E1358&lt;&gt;""),N(E1358)&lt;=N(D1358)),"END BEFORE START; ",IF(N(M1358)&lt;=0,"NO HOURS; ",""))&amp;IF(AND(N(A1358)&gt;0,B1358&lt;&gt;"",COUNTIFS('Time Entries'!$A$2:$A$1500,A1358,'Time Entries'!$B$2:$B$1500,B1358,'Time Entries'!$C$2:$C$1500,C1358,'Time Entries'!$M$2:$M$1500,M1358)&gt;1),"POSSIBLE DUPLICATE; ","")&amp;IF(AND(N(A1358)&gt;0,B1358&lt;&gt;"",N('Settings'!$B$2)&gt;0,SUMIFS('Time Entries'!$M$2:$M$1500,'Time Entries'!$A$2:$A$1500,A1358,'Time Entries'!$B$2:$B$1500,B1358)&gt;N('Settings'!$B$2)),"LONG DAY; ","")&amp;IF(AND(N(A1358)&gt;0,N(J1358)&gt;0,N(J1358)-N(A1358)&gt;N('Settings'!$B$4)),"ENTERED LATE; ","")&amp;IF(AND(N(A1358)&gt;0,K1358="",TODAY()-N(A1358)&gt;=N('Settings'!$B$5)),"NOT APPROVED; ",""))-2)))</f>
        <v/>
      </c>
    </row>
    <row r="1359">
      <c r="A1359" s="6" t="n"/>
      <c r="D1359" s="7" t="n"/>
      <c r="E1359" s="7" t="n"/>
      <c r="J1359" s="6" t="n"/>
      <c r="L1359" s="8" t="n"/>
      <c r="M1359" s="9">
        <f>IF(NOT(OR(A1359&lt;&gt;"",B1359&lt;&gt;"",C1359&lt;&gt;"")),"",IF(N(G1359)&gt;0,N(G1359),IF(AND(AND(D1359&lt;&gt;"",E1359&lt;&gt;""),N(E1359)&gt;N(D1359)),ROUND((N(E1359)-N(D1359))*24-N(F1359)/60,2),"")))</f>
        <v/>
      </c>
      <c r="N1359" s="6">
        <f>IF(N(A1359)=0,"",A1359-WEEKDAY(A1359,3))</f>
        <v/>
      </c>
      <c r="O1359" s="8">
        <f>IF(NOT(OR(A1359&lt;&gt;"",B1359&lt;&gt;"",C1359&lt;&gt;"")),"",IF(IF(N(A1359)=0,"NO DATE; ",IF(A1359&gt;TODAY(),"FUTURE DATE; ",""))&amp;IF(B1359="","NO WORKER; ",IF(COUNTIF('Workers'!$A$2:$A$61,B1359)=0,"WORKER NOT ON WORKERS SHEET; ",""))&amp;IF(C1359="","NO JOB; ",IF(COUNTIF('Jobs'!$A$2:$A$61,C1359)=0,"JOB NOT ON JOBS SHEET; ",""))&amp;IF(AND(N(G1359)=0,AND(D1359&lt;&gt;"",E1359&lt;&gt;""),N(E1359)&lt;=N(D1359)),"END BEFORE START; ",IF(N(M1359)&lt;=0,"NO HOURS; ",""))&amp;IF(AND(N(A1359)&gt;0,B1359&lt;&gt;"",COUNTIFS('Time Entries'!$A$2:$A$1500,A1359,'Time Entries'!$B$2:$B$1500,B1359,'Time Entries'!$C$2:$C$1500,C1359,'Time Entries'!$M$2:$M$1500,M1359)&gt;1),"POSSIBLE DUPLICATE; ","")&amp;IF(AND(N(A1359)&gt;0,B1359&lt;&gt;"",N('Settings'!$B$2)&gt;0,SUMIFS('Time Entries'!$M$2:$M$1500,'Time Entries'!$A$2:$A$1500,A1359,'Time Entries'!$B$2:$B$1500,B1359)&gt;N('Settings'!$B$2)),"LONG DAY; ","")&amp;IF(AND(N(A1359)&gt;0,N(J1359)&gt;0,N(J1359)-N(A1359)&gt;N('Settings'!$B$4)),"ENTERED LATE; ","")&amp;IF(AND(N(A1359)&gt;0,K1359="",TODAY()-N(A1359)&gt;=N('Settings'!$B$5)),"NOT APPROVED; ","")="","",LEFT(IF(N(A1359)=0,"NO DATE; ",IF(A1359&gt;TODAY(),"FUTURE DATE; ",""))&amp;IF(B1359="","NO WORKER; ",IF(COUNTIF('Workers'!$A$2:$A$61,B1359)=0,"WORKER NOT ON WORKERS SHEET; ",""))&amp;IF(C1359="","NO JOB; ",IF(COUNTIF('Jobs'!$A$2:$A$61,C1359)=0,"JOB NOT ON JOBS SHEET; ",""))&amp;IF(AND(N(G1359)=0,AND(D1359&lt;&gt;"",E1359&lt;&gt;""),N(E1359)&lt;=N(D1359)),"END BEFORE START; ",IF(N(M1359)&lt;=0,"NO HOURS; ",""))&amp;IF(AND(N(A1359)&gt;0,B1359&lt;&gt;"",COUNTIFS('Time Entries'!$A$2:$A$1500,A1359,'Time Entries'!$B$2:$B$1500,B1359,'Time Entries'!$C$2:$C$1500,C1359,'Time Entries'!$M$2:$M$1500,M1359)&gt;1),"POSSIBLE DUPLICATE; ","")&amp;IF(AND(N(A1359)&gt;0,B1359&lt;&gt;"",N('Settings'!$B$2)&gt;0,SUMIFS('Time Entries'!$M$2:$M$1500,'Time Entries'!$A$2:$A$1500,A1359,'Time Entries'!$B$2:$B$1500,B1359)&gt;N('Settings'!$B$2)),"LONG DAY; ","")&amp;IF(AND(N(A1359)&gt;0,N(J1359)&gt;0,N(J1359)-N(A1359)&gt;N('Settings'!$B$4)),"ENTERED LATE; ","")&amp;IF(AND(N(A1359)&gt;0,K1359="",TODAY()-N(A1359)&gt;=N('Settings'!$B$5)),"NOT APPROVED; ",""),LEN(IF(N(A1359)=0,"NO DATE; ",IF(A1359&gt;TODAY(),"FUTURE DATE; ",""))&amp;IF(B1359="","NO WORKER; ",IF(COUNTIF('Workers'!$A$2:$A$61,B1359)=0,"WORKER NOT ON WORKERS SHEET; ",""))&amp;IF(C1359="","NO JOB; ",IF(COUNTIF('Jobs'!$A$2:$A$61,C1359)=0,"JOB NOT ON JOBS SHEET; ",""))&amp;IF(AND(N(G1359)=0,AND(D1359&lt;&gt;"",E1359&lt;&gt;""),N(E1359)&lt;=N(D1359)),"END BEFORE START; ",IF(N(M1359)&lt;=0,"NO HOURS; ",""))&amp;IF(AND(N(A1359)&gt;0,B1359&lt;&gt;"",COUNTIFS('Time Entries'!$A$2:$A$1500,A1359,'Time Entries'!$B$2:$B$1500,B1359,'Time Entries'!$C$2:$C$1500,C1359,'Time Entries'!$M$2:$M$1500,M1359)&gt;1),"POSSIBLE DUPLICATE; ","")&amp;IF(AND(N(A1359)&gt;0,B1359&lt;&gt;"",N('Settings'!$B$2)&gt;0,SUMIFS('Time Entries'!$M$2:$M$1500,'Time Entries'!$A$2:$A$1500,A1359,'Time Entries'!$B$2:$B$1500,B1359)&gt;N('Settings'!$B$2)),"LONG DAY; ","")&amp;IF(AND(N(A1359)&gt;0,N(J1359)&gt;0,N(J1359)-N(A1359)&gt;N('Settings'!$B$4)),"ENTERED LATE; ","")&amp;IF(AND(N(A1359)&gt;0,K1359="",TODAY()-N(A1359)&gt;=N('Settings'!$B$5)),"NOT APPROVED; ",""))-2)))</f>
        <v/>
      </c>
    </row>
    <row r="1360">
      <c r="A1360" s="6" t="n"/>
      <c r="D1360" s="7" t="n"/>
      <c r="E1360" s="7" t="n"/>
      <c r="J1360" s="6" t="n"/>
      <c r="L1360" s="8" t="n"/>
      <c r="M1360" s="9">
        <f>IF(NOT(OR(A1360&lt;&gt;"",B1360&lt;&gt;"",C1360&lt;&gt;"")),"",IF(N(G1360)&gt;0,N(G1360),IF(AND(AND(D1360&lt;&gt;"",E1360&lt;&gt;""),N(E1360)&gt;N(D1360)),ROUND((N(E1360)-N(D1360))*24-N(F1360)/60,2),"")))</f>
        <v/>
      </c>
      <c r="N1360" s="6">
        <f>IF(N(A1360)=0,"",A1360-WEEKDAY(A1360,3))</f>
        <v/>
      </c>
      <c r="O1360" s="8">
        <f>IF(NOT(OR(A1360&lt;&gt;"",B1360&lt;&gt;"",C1360&lt;&gt;"")),"",IF(IF(N(A1360)=0,"NO DATE; ",IF(A1360&gt;TODAY(),"FUTURE DATE; ",""))&amp;IF(B1360="","NO WORKER; ",IF(COUNTIF('Workers'!$A$2:$A$61,B1360)=0,"WORKER NOT ON WORKERS SHEET; ",""))&amp;IF(C1360="","NO JOB; ",IF(COUNTIF('Jobs'!$A$2:$A$61,C1360)=0,"JOB NOT ON JOBS SHEET; ",""))&amp;IF(AND(N(G1360)=0,AND(D1360&lt;&gt;"",E1360&lt;&gt;""),N(E1360)&lt;=N(D1360)),"END BEFORE START; ",IF(N(M1360)&lt;=0,"NO HOURS; ",""))&amp;IF(AND(N(A1360)&gt;0,B1360&lt;&gt;"",COUNTIFS('Time Entries'!$A$2:$A$1500,A1360,'Time Entries'!$B$2:$B$1500,B1360,'Time Entries'!$C$2:$C$1500,C1360,'Time Entries'!$M$2:$M$1500,M1360)&gt;1),"POSSIBLE DUPLICATE; ","")&amp;IF(AND(N(A1360)&gt;0,B1360&lt;&gt;"",N('Settings'!$B$2)&gt;0,SUMIFS('Time Entries'!$M$2:$M$1500,'Time Entries'!$A$2:$A$1500,A1360,'Time Entries'!$B$2:$B$1500,B1360)&gt;N('Settings'!$B$2)),"LONG DAY; ","")&amp;IF(AND(N(A1360)&gt;0,N(J1360)&gt;0,N(J1360)-N(A1360)&gt;N('Settings'!$B$4)),"ENTERED LATE; ","")&amp;IF(AND(N(A1360)&gt;0,K1360="",TODAY()-N(A1360)&gt;=N('Settings'!$B$5)),"NOT APPROVED; ","")="","",LEFT(IF(N(A1360)=0,"NO DATE; ",IF(A1360&gt;TODAY(),"FUTURE DATE; ",""))&amp;IF(B1360="","NO WORKER; ",IF(COUNTIF('Workers'!$A$2:$A$61,B1360)=0,"WORKER NOT ON WORKERS SHEET; ",""))&amp;IF(C1360="","NO JOB; ",IF(COUNTIF('Jobs'!$A$2:$A$61,C1360)=0,"JOB NOT ON JOBS SHEET; ",""))&amp;IF(AND(N(G1360)=0,AND(D1360&lt;&gt;"",E1360&lt;&gt;""),N(E1360)&lt;=N(D1360)),"END BEFORE START; ",IF(N(M1360)&lt;=0,"NO HOURS; ",""))&amp;IF(AND(N(A1360)&gt;0,B1360&lt;&gt;"",COUNTIFS('Time Entries'!$A$2:$A$1500,A1360,'Time Entries'!$B$2:$B$1500,B1360,'Time Entries'!$C$2:$C$1500,C1360,'Time Entries'!$M$2:$M$1500,M1360)&gt;1),"POSSIBLE DUPLICATE; ","")&amp;IF(AND(N(A1360)&gt;0,B1360&lt;&gt;"",N('Settings'!$B$2)&gt;0,SUMIFS('Time Entries'!$M$2:$M$1500,'Time Entries'!$A$2:$A$1500,A1360,'Time Entries'!$B$2:$B$1500,B1360)&gt;N('Settings'!$B$2)),"LONG DAY; ","")&amp;IF(AND(N(A1360)&gt;0,N(J1360)&gt;0,N(J1360)-N(A1360)&gt;N('Settings'!$B$4)),"ENTERED LATE; ","")&amp;IF(AND(N(A1360)&gt;0,K1360="",TODAY()-N(A1360)&gt;=N('Settings'!$B$5)),"NOT APPROVED; ",""),LEN(IF(N(A1360)=0,"NO DATE; ",IF(A1360&gt;TODAY(),"FUTURE DATE; ",""))&amp;IF(B1360="","NO WORKER; ",IF(COUNTIF('Workers'!$A$2:$A$61,B1360)=0,"WORKER NOT ON WORKERS SHEET; ",""))&amp;IF(C1360="","NO JOB; ",IF(COUNTIF('Jobs'!$A$2:$A$61,C1360)=0,"JOB NOT ON JOBS SHEET; ",""))&amp;IF(AND(N(G1360)=0,AND(D1360&lt;&gt;"",E1360&lt;&gt;""),N(E1360)&lt;=N(D1360)),"END BEFORE START; ",IF(N(M1360)&lt;=0,"NO HOURS; ",""))&amp;IF(AND(N(A1360)&gt;0,B1360&lt;&gt;"",COUNTIFS('Time Entries'!$A$2:$A$1500,A1360,'Time Entries'!$B$2:$B$1500,B1360,'Time Entries'!$C$2:$C$1500,C1360,'Time Entries'!$M$2:$M$1500,M1360)&gt;1),"POSSIBLE DUPLICATE; ","")&amp;IF(AND(N(A1360)&gt;0,B1360&lt;&gt;"",N('Settings'!$B$2)&gt;0,SUMIFS('Time Entries'!$M$2:$M$1500,'Time Entries'!$A$2:$A$1500,A1360,'Time Entries'!$B$2:$B$1500,B1360)&gt;N('Settings'!$B$2)),"LONG DAY; ","")&amp;IF(AND(N(A1360)&gt;0,N(J1360)&gt;0,N(J1360)-N(A1360)&gt;N('Settings'!$B$4)),"ENTERED LATE; ","")&amp;IF(AND(N(A1360)&gt;0,K1360="",TODAY()-N(A1360)&gt;=N('Settings'!$B$5)),"NOT APPROVED; ",""))-2)))</f>
        <v/>
      </c>
    </row>
    <row r="1361">
      <c r="A1361" s="6" t="n"/>
      <c r="D1361" s="7" t="n"/>
      <c r="E1361" s="7" t="n"/>
      <c r="J1361" s="6" t="n"/>
      <c r="L1361" s="8" t="n"/>
      <c r="M1361" s="9">
        <f>IF(NOT(OR(A1361&lt;&gt;"",B1361&lt;&gt;"",C1361&lt;&gt;"")),"",IF(N(G1361)&gt;0,N(G1361),IF(AND(AND(D1361&lt;&gt;"",E1361&lt;&gt;""),N(E1361)&gt;N(D1361)),ROUND((N(E1361)-N(D1361))*24-N(F1361)/60,2),"")))</f>
        <v/>
      </c>
      <c r="N1361" s="6">
        <f>IF(N(A1361)=0,"",A1361-WEEKDAY(A1361,3))</f>
        <v/>
      </c>
      <c r="O1361" s="8">
        <f>IF(NOT(OR(A1361&lt;&gt;"",B1361&lt;&gt;"",C1361&lt;&gt;"")),"",IF(IF(N(A1361)=0,"NO DATE; ",IF(A1361&gt;TODAY(),"FUTURE DATE; ",""))&amp;IF(B1361="","NO WORKER; ",IF(COUNTIF('Workers'!$A$2:$A$61,B1361)=0,"WORKER NOT ON WORKERS SHEET; ",""))&amp;IF(C1361="","NO JOB; ",IF(COUNTIF('Jobs'!$A$2:$A$61,C1361)=0,"JOB NOT ON JOBS SHEET; ",""))&amp;IF(AND(N(G1361)=0,AND(D1361&lt;&gt;"",E1361&lt;&gt;""),N(E1361)&lt;=N(D1361)),"END BEFORE START; ",IF(N(M1361)&lt;=0,"NO HOURS; ",""))&amp;IF(AND(N(A1361)&gt;0,B1361&lt;&gt;"",COUNTIFS('Time Entries'!$A$2:$A$1500,A1361,'Time Entries'!$B$2:$B$1500,B1361,'Time Entries'!$C$2:$C$1500,C1361,'Time Entries'!$M$2:$M$1500,M1361)&gt;1),"POSSIBLE DUPLICATE; ","")&amp;IF(AND(N(A1361)&gt;0,B1361&lt;&gt;"",N('Settings'!$B$2)&gt;0,SUMIFS('Time Entries'!$M$2:$M$1500,'Time Entries'!$A$2:$A$1500,A1361,'Time Entries'!$B$2:$B$1500,B1361)&gt;N('Settings'!$B$2)),"LONG DAY; ","")&amp;IF(AND(N(A1361)&gt;0,N(J1361)&gt;0,N(J1361)-N(A1361)&gt;N('Settings'!$B$4)),"ENTERED LATE; ","")&amp;IF(AND(N(A1361)&gt;0,K1361="",TODAY()-N(A1361)&gt;=N('Settings'!$B$5)),"NOT APPROVED; ","")="","",LEFT(IF(N(A1361)=0,"NO DATE; ",IF(A1361&gt;TODAY(),"FUTURE DATE; ",""))&amp;IF(B1361="","NO WORKER; ",IF(COUNTIF('Workers'!$A$2:$A$61,B1361)=0,"WORKER NOT ON WORKERS SHEET; ",""))&amp;IF(C1361="","NO JOB; ",IF(COUNTIF('Jobs'!$A$2:$A$61,C1361)=0,"JOB NOT ON JOBS SHEET; ",""))&amp;IF(AND(N(G1361)=0,AND(D1361&lt;&gt;"",E1361&lt;&gt;""),N(E1361)&lt;=N(D1361)),"END BEFORE START; ",IF(N(M1361)&lt;=0,"NO HOURS; ",""))&amp;IF(AND(N(A1361)&gt;0,B1361&lt;&gt;"",COUNTIFS('Time Entries'!$A$2:$A$1500,A1361,'Time Entries'!$B$2:$B$1500,B1361,'Time Entries'!$C$2:$C$1500,C1361,'Time Entries'!$M$2:$M$1500,M1361)&gt;1),"POSSIBLE DUPLICATE; ","")&amp;IF(AND(N(A1361)&gt;0,B1361&lt;&gt;"",N('Settings'!$B$2)&gt;0,SUMIFS('Time Entries'!$M$2:$M$1500,'Time Entries'!$A$2:$A$1500,A1361,'Time Entries'!$B$2:$B$1500,B1361)&gt;N('Settings'!$B$2)),"LONG DAY; ","")&amp;IF(AND(N(A1361)&gt;0,N(J1361)&gt;0,N(J1361)-N(A1361)&gt;N('Settings'!$B$4)),"ENTERED LATE; ","")&amp;IF(AND(N(A1361)&gt;0,K1361="",TODAY()-N(A1361)&gt;=N('Settings'!$B$5)),"NOT APPROVED; ",""),LEN(IF(N(A1361)=0,"NO DATE; ",IF(A1361&gt;TODAY(),"FUTURE DATE; ",""))&amp;IF(B1361="","NO WORKER; ",IF(COUNTIF('Workers'!$A$2:$A$61,B1361)=0,"WORKER NOT ON WORKERS SHEET; ",""))&amp;IF(C1361="","NO JOB; ",IF(COUNTIF('Jobs'!$A$2:$A$61,C1361)=0,"JOB NOT ON JOBS SHEET; ",""))&amp;IF(AND(N(G1361)=0,AND(D1361&lt;&gt;"",E1361&lt;&gt;""),N(E1361)&lt;=N(D1361)),"END BEFORE START; ",IF(N(M1361)&lt;=0,"NO HOURS; ",""))&amp;IF(AND(N(A1361)&gt;0,B1361&lt;&gt;"",COUNTIFS('Time Entries'!$A$2:$A$1500,A1361,'Time Entries'!$B$2:$B$1500,B1361,'Time Entries'!$C$2:$C$1500,C1361,'Time Entries'!$M$2:$M$1500,M1361)&gt;1),"POSSIBLE DUPLICATE; ","")&amp;IF(AND(N(A1361)&gt;0,B1361&lt;&gt;"",N('Settings'!$B$2)&gt;0,SUMIFS('Time Entries'!$M$2:$M$1500,'Time Entries'!$A$2:$A$1500,A1361,'Time Entries'!$B$2:$B$1500,B1361)&gt;N('Settings'!$B$2)),"LONG DAY; ","")&amp;IF(AND(N(A1361)&gt;0,N(J1361)&gt;0,N(J1361)-N(A1361)&gt;N('Settings'!$B$4)),"ENTERED LATE; ","")&amp;IF(AND(N(A1361)&gt;0,K1361="",TODAY()-N(A1361)&gt;=N('Settings'!$B$5)),"NOT APPROVED; ",""))-2)))</f>
        <v/>
      </c>
    </row>
    <row r="1362">
      <c r="A1362" s="6" t="n"/>
      <c r="D1362" s="7" t="n"/>
      <c r="E1362" s="7" t="n"/>
      <c r="J1362" s="6" t="n"/>
      <c r="L1362" s="8" t="n"/>
      <c r="M1362" s="9">
        <f>IF(NOT(OR(A1362&lt;&gt;"",B1362&lt;&gt;"",C1362&lt;&gt;"")),"",IF(N(G1362)&gt;0,N(G1362),IF(AND(AND(D1362&lt;&gt;"",E1362&lt;&gt;""),N(E1362)&gt;N(D1362)),ROUND((N(E1362)-N(D1362))*24-N(F1362)/60,2),"")))</f>
        <v/>
      </c>
      <c r="N1362" s="6">
        <f>IF(N(A1362)=0,"",A1362-WEEKDAY(A1362,3))</f>
        <v/>
      </c>
      <c r="O1362" s="8">
        <f>IF(NOT(OR(A1362&lt;&gt;"",B1362&lt;&gt;"",C1362&lt;&gt;"")),"",IF(IF(N(A1362)=0,"NO DATE; ",IF(A1362&gt;TODAY(),"FUTURE DATE; ",""))&amp;IF(B1362="","NO WORKER; ",IF(COUNTIF('Workers'!$A$2:$A$61,B1362)=0,"WORKER NOT ON WORKERS SHEET; ",""))&amp;IF(C1362="","NO JOB; ",IF(COUNTIF('Jobs'!$A$2:$A$61,C1362)=0,"JOB NOT ON JOBS SHEET; ",""))&amp;IF(AND(N(G1362)=0,AND(D1362&lt;&gt;"",E1362&lt;&gt;""),N(E1362)&lt;=N(D1362)),"END BEFORE START; ",IF(N(M1362)&lt;=0,"NO HOURS; ",""))&amp;IF(AND(N(A1362)&gt;0,B1362&lt;&gt;"",COUNTIFS('Time Entries'!$A$2:$A$1500,A1362,'Time Entries'!$B$2:$B$1500,B1362,'Time Entries'!$C$2:$C$1500,C1362,'Time Entries'!$M$2:$M$1500,M1362)&gt;1),"POSSIBLE DUPLICATE; ","")&amp;IF(AND(N(A1362)&gt;0,B1362&lt;&gt;"",N('Settings'!$B$2)&gt;0,SUMIFS('Time Entries'!$M$2:$M$1500,'Time Entries'!$A$2:$A$1500,A1362,'Time Entries'!$B$2:$B$1500,B1362)&gt;N('Settings'!$B$2)),"LONG DAY; ","")&amp;IF(AND(N(A1362)&gt;0,N(J1362)&gt;0,N(J1362)-N(A1362)&gt;N('Settings'!$B$4)),"ENTERED LATE; ","")&amp;IF(AND(N(A1362)&gt;0,K1362="",TODAY()-N(A1362)&gt;=N('Settings'!$B$5)),"NOT APPROVED; ","")="","",LEFT(IF(N(A1362)=0,"NO DATE; ",IF(A1362&gt;TODAY(),"FUTURE DATE; ",""))&amp;IF(B1362="","NO WORKER; ",IF(COUNTIF('Workers'!$A$2:$A$61,B1362)=0,"WORKER NOT ON WORKERS SHEET; ",""))&amp;IF(C1362="","NO JOB; ",IF(COUNTIF('Jobs'!$A$2:$A$61,C1362)=0,"JOB NOT ON JOBS SHEET; ",""))&amp;IF(AND(N(G1362)=0,AND(D1362&lt;&gt;"",E1362&lt;&gt;""),N(E1362)&lt;=N(D1362)),"END BEFORE START; ",IF(N(M1362)&lt;=0,"NO HOURS; ",""))&amp;IF(AND(N(A1362)&gt;0,B1362&lt;&gt;"",COUNTIFS('Time Entries'!$A$2:$A$1500,A1362,'Time Entries'!$B$2:$B$1500,B1362,'Time Entries'!$C$2:$C$1500,C1362,'Time Entries'!$M$2:$M$1500,M1362)&gt;1),"POSSIBLE DUPLICATE; ","")&amp;IF(AND(N(A1362)&gt;0,B1362&lt;&gt;"",N('Settings'!$B$2)&gt;0,SUMIFS('Time Entries'!$M$2:$M$1500,'Time Entries'!$A$2:$A$1500,A1362,'Time Entries'!$B$2:$B$1500,B1362)&gt;N('Settings'!$B$2)),"LONG DAY; ","")&amp;IF(AND(N(A1362)&gt;0,N(J1362)&gt;0,N(J1362)-N(A1362)&gt;N('Settings'!$B$4)),"ENTERED LATE; ","")&amp;IF(AND(N(A1362)&gt;0,K1362="",TODAY()-N(A1362)&gt;=N('Settings'!$B$5)),"NOT APPROVED; ",""),LEN(IF(N(A1362)=0,"NO DATE; ",IF(A1362&gt;TODAY(),"FUTURE DATE; ",""))&amp;IF(B1362="","NO WORKER; ",IF(COUNTIF('Workers'!$A$2:$A$61,B1362)=0,"WORKER NOT ON WORKERS SHEET; ",""))&amp;IF(C1362="","NO JOB; ",IF(COUNTIF('Jobs'!$A$2:$A$61,C1362)=0,"JOB NOT ON JOBS SHEET; ",""))&amp;IF(AND(N(G1362)=0,AND(D1362&lt;&gt;"",E1362&lt;&gt;""),N(E1362)&lt;=N(D1362)),"END BEFORE START; ",IF(N(M1362)&lt;=0,"NO HOURS; ",""))&amp;IF(AND(N(A1362)&gt;0,B1362&lt;&gt;"",COUNTIFS('Time Entries'!$A$2:$A$1500,A1362,'Time Entries'!$B$2:$B$1500,B1362,'Time Entries'!$C$2:$C$1500,C1362,'Time Entries'!$M$2:$M$1500,M1362)&gt;1),"POSSIBLE DUPLICATE; ","")&amp;IF(AND(N(A1362)&gt;0,B1362&lt;&gt;"",N('Settings'!$B$2)&gt;0,SUMIFS('Time Entries'!$M$2:$M$1500,'Time Entries'!$A$2:$A$1500,A1362,'Time Entries'!$B$2:$B$1500,B1362)&gt;N('Settings'!$B$2)),"LONG DAY; ","")&amp;IF(AND(N(A1362)&gt;0,N(J1362)&gt;0,N(J1362)-N(A1362)&gt;N('Settings'!$B$4)),"ENTERED LATE; ","")&amp;IF(AND(N(A1362)&gt;0,K1362="",TODAY()-N(A1362)&gt;=N('Settings'!$B$5)),"NOT APPROVED; ",""))-2)))</f>
        <v/>
      </c>
    </row>
    <row r="1363">
      <c r="A1363" s="6" t="n"/>
      <c r="D1363" s="7" t="n"/>
      <c r="E1363" s="7" t="n"/>
      <c r="J1363" s="6" t="n"/>
      <c r="L1363" s="8" t="n"/>
      <c r="M1363" s="9">
        <f>IF(NOT(OR(A1363&lt;&gt;"",B1363&lt;&gt;"",C1363&lt;&gt;"")),"",IF(N(G1363)&gt;0,N(G1363),IF(AND(AND(D1363&lt;&gt;"",E1363&lt;&gt;""),N(E1363)&gt;N(D1363)),ROUND((N(E1363)-N(D1363))*24-N(F1363)/60,2),"")))</f>
        <v/>
      </c>
      <c r="N1363" s="6">
        <f>IF(N(A1363)=0,"",A1363-WEEKDAY(A1363,3))</f>
        <v/>
      </c>
      <c r="O1363" s="8">
        <f>IF(NOT(OR(A1363&lt;&gt;"",B1363&lt;&gt;"",C1363&lt;&gt;"")),"",IF(IF(N(A1363)=0,"NO DATE; ",IF(A1363&gt;TODAY(),"FUTURE DATE; ",""))&amp;IF(B1363="","NO WORKER; ",IF(COUNTIF('Workers'!$A$2:$A$61,B1363)=0,"WORKER NOT ON WORKERS SHEET; ",""))&amp;IF(C1363="","NO JOB; ",IF(COUNTIF('Jobs'!$A$2:$A$61,C1363)=0,"JOB NOT ON JOBS SHEET; ",""))&amp;IF(AND(N(G1363)=0,AND(D1363&lt;&gt;"",E1363&lt;&gt;""),N(E1363)&lt;=N(D1363)),"END BEFORE START; ",IF(N(M1363)&lt;=0,"NO HOURS; ",""))&amp;IF(AND(N(A1363)&gt;0,B1363&lt;&gt;"",COUNTIFS('Time Entries'!$A$2:$A$1500,A1363,'Time Entries'!$B$2:$B$1500,B1363,'Time Entries'!$C$2:$C$1500,C1363,'Time Entries'!$M$2:$M$1500,M1363)&gt;1),"POSSIBLE DUPLICATE; ","")&amp;IF(AND(N(A1363)&gt;0,B1363&lt;&gt;"",N('Settings'!$B$2)&gt;0,SUMIFS('Time Entries'!$M$2:$M$1500,'Time Entries'!$A$2:$A$1500,A1363,'Time Entries'!$B$2:$B$1500,B1363)&gt;N('Settings'!$B$2)),"LONG DAY; ","")&amp;IF(AND(N(A1363)&gt;0,N(J1363)&gt;0,N(J1363)-N(A1363)&gt;N('Settings'!$B$4)),"ENTERED LATE; ","")&amp;IF(AND(N(A1363)&gt;0,K1363="",TODAY()-N(A1363)&gt;=N('Settings'!$B$5)),"NOT APPROVED; ","")="","",LEFT(IF(N(A1363)=0,"NO DATE; ",IF(A1363&gt;TODAY(),"FUTURE DATE; ",""))&amp;IF(B1363="","NO WORKER; ",IF(COUNTIF('Workers'!$A$2:$A$61,B1363)=0,"WORKER NOT ON WORKERS SHEET; ",""))&amp;IF(C1363="","NO JOB; ",IF(COUNTIF('Jobs'!$A$2:$A$61,C1363)=0,"JOB NOT ON JOBS SHEET; ",""))&amp;IF(AND(N(G1363)=0,AND(D1363&lt;&gt;"",E1363&lt;&gt;""),N(E1363)&lt;=N(D1363)),"END BEFORE START; ",IF(N(M1363)&lt;=0,"NO HOURS; ",""))&amp;IF(AND(N(A1363)&gt;0,B1363&lt;&gt;"",COUNTIFS('Time Entries'!$A$2:$A$1500,A1363,'Time Entries'!$B$2:$B$1500,B1363,'Time Entries'!$C$2:$C$1500,C1363,'Time Entries'!$M$2:$M$1500,M1363)&gt;1),"POSSIBLE DUPLICATE; ","")&amp;IF(AND(N(A1363)&gt;0,B1363&lt;&gt;"",N('Settings'!$B$2)&gt;0,SUMIFS('Time Entries'!$M$2:$M$1500,'Time Entries'!$A$2:$A$1500,A1363,'Time Entries'!$B$2:$B$1500,B1363)&gt;N('Settings'!$B$2)),"LONG DAY; ","")&amp;IF(AND(N(A1363)&gt;0,N(J1363)&gt;0,N(J1363)-N(A1363)&gt;N('Settings'!$B$4)),"ENTERED LATE; ","")&amp;IF(AND(N(A1363)&gt;0,K1363="",TODAY()-N(A1363)&gt;=N('Settings'!$B$5)),"NOT APPROVED; ",""),LEN(IF(N(A1363)=0,"NO DATE; ",IF(A1363&gt;TODAY(),"FUTURE DATE; ",""))&amp;IF(B1363="","NO WORKER; ",IF(COUNTIF('Workers'!$A$2:$A$61,B1363)=0,"WORKER NOT ON WORKERS SHEET; ",""))&amp;IF(C1363="","NO JOB; ",IF(COUNTIF('Jobs'!$A$2:$A$61,C1363)=0,"JOB NOT ON JOBS SHEET; ",""))&amp;IF(AND(N(G1363)=0,AND(D1363&lt;&gt;"",E1363&lt;&gt;""),N(E1363)&lt;=N(D1363)),"END BEFORE START; ",IF(N(M1363)&lt;=0,"NO HOURS; ",""))&amp;IF(AND(N(A1363)&gt;0,B1363&lt;&gt;"",COUNTIFS('Time Entries'!$A$2:$A$1500,A1363,'Time Entries'!$B$2:$B$1500,B1363,'Time Entries'!$C$2:$C$1500,C1363,'Time Entries'!$M$2:$M$1500,M1363)&gt;1),"POSSIBLE DUPLICATE; ","")&amp;IF(AND(N(A1363)&gt;0,B1363&lt;&gt;"",N('Settings'!$B$2)&gt;0,SUMIFS('Time Entries'!$M$2:$M$1500,'Time Entries'!$A$2:$A$1500,A1363,'Time Entries'!$B$2:$B$1500,B1363)&gt;N('Settings'!$B$2)),"LONG DAY; ","")&amp;IF(AND(N(A1363)&gt;0,N(J1363)&gt;0,N(J1363)-N(A1363)&gt;N('Settings'!$B$4)),"ENTERED LATE; ","")&amp;IF(AND(N(A1363)&gt;0,K1363="",TODAY()-N(A1363)&gt;=N('Settings'!$B$5)),"NOT APPROVED; ",""))-2)))</f>
        <v/>
      </c>
    </row>
    <row r="1364">
      <c r="A1364" s="6" t="n"/>
      <c r="D1364" s="7" t="n"/>
      <c r="E1364" s="7" t="n"/>
      <c r="J1364" s="6" t="n"/>
      <c r="L1364" s="8" t="n"/>
      <c r="M1364" s="9">
        <f>IF(NOT(OR(A1364&lt;&gt;"",B1364&lt;&gt;"",C1364&lt;&gt;"")),"",IF(N(G1364)&gt;0,N(G1364),IF(AND(AND(D1364&lt;&gt;"",E1364&lt;&gt;""),N(E1364)&gt;N(D1364)),ROUND((N(E1364)-N(D1364))*24-N(F1364)/60,2),"")))</f>
        <v/>
      </c>
      <c r="N1364" s="6">
        <f>IF(N(A1364)=0,"",A1364-WEEKDAY(A1364,3))</f>
        <v/>
      </c>
      <c r="O1364" s="8">
        <f>IF(NOT(OR(A1364&lt;&gt;"",B1364&lt;&gt;"",C1364&lt;&gt;"")),"",IF(IF(N(A1364)=0,"NO DATE; ",IF(A1364&gt;TODAY(),"FUTURE DATE; ",""))&amp;IF(B1364="","NO WORKER; ",IF(COUNTIF('Workers'!$A$2:$A$61,B1364)=0,"WORKER NOT ON WORKERS SHEET; ",""))&amp;IF(C1364="","NO JOB; ",IF(COUNTIF('Jobs'!$A$2:$A$61,C1364)=0,"JOB NOT ON JOBS SHEET; ",""))&amp;IF(AND(N(G1364)=0,AND(D1364&lt;&gt;"",E1364&lt;&gt;""),N(E1364)&lt;=N(D1364)),"END BEFORE START; ",IF(N(M1364)&lt;=0,"NO HOURS; ",""))&amp;IF(AND(N(A1364)&gt;0,B1364&lt;&gt;"",COUNTIFS('Time Entries'!$A$2:$A$1500,A1364,'Time Entries'!$B$2:$B$1500,B1364,'Time Entries'!$C$2:$C$1500,C1364,'Time Entries'!$M$2:$M$1500,M1364)&gt;1),"POSSIBLE DUPLICATE; ","")&amp;IF(AND(N(A1364)&gt;0,B1364&lt;&gt;"",N('Settings'!$B$2)&gt;0,SUMIFS('Time Entries'!$M$2:$M$1500,'Time Entries'!$A$2:$A$1500,A1364,'Time Entries'!$B$2:$B$1500,B1364)&gt;N('Settings'!$B$2)),"LONG DAY; ","")&amp;IF(AND(N(A1364)&gt;0,N(J1364)&gt;0,N(J1364)-N(A1364)&gt;N('Settings'!$B$4)),"ENTERED LATE; ","")&amp;IF(AND(N(A1364)&gt;0,K1364="",TODAY()-N(A1364)&gt;=N('Settings'!$B$5)),"NOT APPROVED; ","")="","",LEFT(IF(N(A1364)=0,"NO DATE; ",IF(A1364&gt;TODAY(),"FUTURE DATE; ",""))&amp;IF(B1364="","NO WORKER; ",IF(COUNTIF('Workers'!$A$2:$A$61,B1364)=0,"WORKER NOT ON WORKERS SHEET; ",""))&amp;IF(C1364="","NO JOB; ",IF(COUNTIF('Jobs'!$A$2:$A$61,C1364)=0,"JOB NOT ON JOBS SHEET; ",""))&amp;IF(AND(N(G1364)=0,AND(D1364&lt;&gt;"",E1364&lt;&gt;""),N(E1364)&lt;=N(D1364)),"END BEFORE START; ",IF(N(M1364)&lt;=0,"NO HOURS; ",""))&amp;IF(AND(N(A1364)&gt;0,B1364&lt;&gt;"",COUNTIFS('Time Entries'!$A$2:$A$1500,A1364,'Time Entries'!$B$2:$B$1500,B1364,'Time Entries'!$C$2:$C$1500,C1364,'Time Entries'!$M$2:$M$1500,M1364)&gt;1),"POSSIBLE DUPLICATE; ","")&amp;IF(AND(N(A1364)&gt;0,B1364&lt;&gt;"",N('Settings'!$B$2)&gt;0,SUMIFS('Time Entries'!$M$2:$M$1500,'Time Entries'!$A$2:$A$1500,A1364,'Time Entries'!$B$2:$B$1500,B1364)&gt;N('Settings'!$B$2)),"LONG DAY; ","")&amp;IF(AND(N(A1364)&gt;0,N(J1364)&gt;0,N(J1364)-N(A1364)&gt;N('Settings'!$B$4)),"ENTERED LATE; ","")&amp;IF(AND(N(A1364)&gt;0,K1364="",TODAY()-N(A1364)&gt;=N('Settings'!$B$5)),"NOT APPROVED; ",""),LEN(IF(N(A1364)=0,"NO DATE; ",IF(A1364&gt;TODAY(),"FUTURE DATE; ",""))&amp;IF(B1364="","NO WORKER; ",IF(COUNTIF('Workers'!$A$2:$A$61,B1364)=0,"WORKER NOT ON WORKERS SHEET; ",""))&amp;IF(C1364="","NO JOB; ",IF(COUNTIF('Jobs'!$A$2:$A$61,C1364)=0,"JOB NOT ON JOBS SHEET; ",""))&amp;IF(AND(N(G1364)=0,AND(D1364&lt;&gt;"",E1364&lt;&gt;""),N(E1364)&lt;=N(D1364)),"END BEFORE START; ",IF(N(M1364)&lt;=0,"NO HOURS; ",""))&amp;IF(AND(N(A1364)&gt;0,B1364&lt;&gt;"",COUNTIFS('Time Entries'!$A$2:$A$1500,A1364,'Time Entries'!$B$2:$B$1500,B1364,'Time Entries'!$C$2:$C$1500,C1364,'Time Entries'!$M$2:$M$1500,M1364)&gt;1),"POSSIBLE DUPLICATE; ","")&amp;IF(AND(N(A1364)&gt;0,B1364&lt;&gt;"",N('Settings'!$B$2)&gt;0,SUMIFS('Time Entries'!$M$2:$M$1500,'Time Entries'!$A$2:$A$1500,A1364,'Time Entries'!$B$2:$B$1500,B1364)&gt;N('Settings'!$B$2)),"LONG DAY; ","")&amp;IF(AND(N(A1364)&gt;0,N(J1364)&gt;0,N(J1364)-N(A1364)&gt;N('Settings'!$B$4)),"ENTERED LATE; ","")&amp;IF(AND(N(A1364)&gt;0,K1364="",TODAY()-N(A1364)&gt;=N('Settings'!$B$5)),"NOT APPROVED; ",""))-2)))</f>
        <v/>
      </c>
    </row>
    <row r="1365">
      <c r="A1365" s="6" t="n"/>
      <c r="D1365" s="7" t="n"/>
      <c r="E1365" s="7" t="n"/>
      <c r="J1365" s="6" t="n"/>
      <c r="L1365" s="8" t="n"/>
      <c r="M1365" s="9">
        <f>IF(NOT(OR(A1365&lt;&gt;"",B1365&lt;&gt;"",C1365&lt;&gt;"")),"",IF(N(G1365)&gt;0,N(G1365),IF(AND(AND(D1365&lt;&gt;"",E1365&lt;&gt;""),N(E1365)&gt;N(D1365)),ROUND((N(E1365)-N(D1365))*24-N(F1365)/60,2),"")))</f>
        <v/>
      </c>
      <c r="N1365" s="6">
        <f>IF(N(A1365)=0,"",A1365-WEEKDAY(A1365,3))</f>
        <v/>
      </c>
      <c r="O1365" s="8">
        <f>IF(NOT(OR(A1365&lt;&gt;"",B1365&lt;&gt;"",C1365&lt;&gt;"")),"",IF(IF(N(A1365)=0,"NO DATE; ",IF(A1365&gt;TODAY(),"FUTURE DATE; ",""))&amp;IF(B1365="","NO WORKER; ",IF(COUNTIF('Workers'!$A$2:$A$61,B1365)=0,"WORKER NOT ON WORKERS SHEET; ",""))&amp;IF(C1365="","NO JOB; ",IF(COUNTIF('Jobs'!$A$2:$A$61,C1365)=0,"JOB NOT ON JOBS SHEET; ",""))&amp;IF(AND(N(G1365)=0,AND(D1365&lt;&gt;"",E1365&lt;&gt;""),N(E1365)&lt;=N(D1365)),"END BEFORE START; ",IF(N(M1365)&lt;=0,"NO HOURS; ",""))&amp;IF(AND(N(A1365)&gt;0,B1365&lt;&gt;"",COUNTIFS('Time Entries'!$A$2:$A$1500,A1365,'Time Entries'!$B$2:$B$1500,B1365,'Time Entries'!$C$2:$C$1500,C1365,'Time Entries'!$M$2:$M$1500,M1365)&gt;1),"POSSIBLE DUPLICATE; ","")&amp;IF(AND(N(A1365)&gt;0,B1365&lt;&gt;"",N('Settings'!$B$2)&gt;0,SUMIFS('Time Entries'!$M$2:$M$1500,'Time Entries'!$A$2:$A$1500,A1365,'Time Entries'!$B$2:$B$1500,B1365)&gt;N('Settings'!$B$2)),"LONG DAY; ","")&amp;IF(AND(N(A1365)&gt;0,N(J1365)&gt;0,N(J1365)-N(A1365)&gt;N('Settings'!$B$4)),"ENTERED LATE; ","")&amp;IF(AND(N(A1365)&gt;0,K1365="",TODAY()-N(A1365)&gt;=N('Settings'!$B$5)),"NOT APPROVED; ","")="","",LEFT(IF(N(A1365)=0,"NO DATE; ",IF(A1365&gt;TODAY(),"FUTURE DATE; ",""))&amp;IF(B1365="","NO WORKER; ",IF(COUNTIF('Workers'!$A$2:$A$61,B1365)=0,"WORKER NOT ON WORKERS SHEET; ",""))&amp;IF(C1365="","NO JOB; ",IF(COUNTIF('Jobs'!$A$2:$A$61,C1365)=0,"JOB NOT ON JOBS SHEET; ",""))&amp;IF(AND(N(G1365)=0,AND(D1365&lt;&gt;"",E1365&lt;&gt;""),N(E1365)&lt;=N(D1365)),"END BEFORE START; ",IF(N(M1365)&lt;=0,"NO HOURS; ",""))&amp;IF(AND(N(A1365)&gt;0,B1365&lt;&gt;"",COUNTIFS('Time Entries'!$A$2:$A$1500,A1365,'Time Entries'!$B$2:$B$1500,B1365,'Time Entries'!$C$2:$C$1500,C1365,'Time Entries'!$M$2:$M$1500,M1365)&gt;1),"POSSIBLE DUPLICATE; ","")&amp;IF(AND(N(A1365)&gt;0,B1365&lt;&gt;"",N('Settings'!$B$2)&gt;0,SUMIFS('Time Entries'!$M$2:$M$1500,'Time Entries'!$A$2:$A$1500,A1365,'Time Entries'!$B$2:$B$1500,B1365)&gt;N('Settings'!$B$2)),"LONG DAY; ","")&amp;IF(AND(N(A1365)&gt;0,N(J1365)&gt;0,N(J1365)-N(A1365)&gt;N('Settings'!$B$4)),"ENTERED LATE; ","")&amp;IF(AND(N(A1365)&gt;0,K1365="",TODAY()-N(A1365)&gt;=N('Settings'!$B$5)),"NOT APPROVED; ",""),LEN(IF(N(A1365)=0,"NO DATE; ",IF(A1365&gt;TODAY(),"FUTURE DATE; ",""))&amp;IF(B1365="","NO WORKER; ",IF(COUNTIF('Workers'!$A$2:$A$61,B1365)=0,"WORKER NOT ON WORKERS SHEET; ",""))&amp;IF(C1365="","NO JOB; ",IF(COUNTIF('Jobs'!$A$2:$A$61,C1365)=0,"JOB NOT ON JOBS SHEET; ",""))&amp;IF(AND(N(G1365)=0,AND(D1365&lt;&gt;"",E1365&lt;&gt;""),N(E1365)&lt;=N(D1365)),"END BEFORE START; ",IF(N(M1365)&lt;=0,"NO HOURS; ",""))&amp;IF(AND(N(A1365)&gt;0,B1365&lt;&gt;"",COUNTIFS('Time Entries'!$A$2:$A$1500,A1365,'Time Entries'!$B$2:$B$1500,B1365,'Time Entries'!$C$2:$C$1500,C1365,'Time Entries'!$M$2:$M$1500,M1365)&gt;1),"POSSIBLE DUPLICATE; ","")&amp;IF(AND(N(A1365)&gt;0,B1365&lt;&gt;"",N('Settings'!$B$2)&gt;0,SUMIFS('Time Entries'!$M$2:$M$1500,'Time Entries'!$A$2:$A$1500,A1365,'Time Entries'!$B$2:$B$1500,B1365)&gt;N('Settings'!$B$2)),"LONG DAY; ","")&amp;IF(AND(N(A1365)&gt;0,N(J1365)&gt;0,N(J1365)-N(A1365)&gt;N('Settings'!$B$4)),"ENTERED LATE; ","")&amp;IF(AND(N(A1365)&gt;0,K1365="",TODAY()-N(A1365)&gt;=N('Settings'!$B$5)),"NOT APPROVED; ",""))-2)))</f>
        <v/>
      </c>
    </row>
    <row r="1366">
      <c r="A1366" s="6" t="n"/>
      <c r="D1366" s="7" t="n"/>
      <c r="E1366" s="7" t="n"/>
      <c r="J1366" s="6" t="n"/>
      <c r="L1366" s="8" t="n"/>
      <c r="M1366" s="9">
        <f>IF(NOT(OR(A1366&lt;&gt;"",B1366&lt;&gt;"",C1366&lt;&gt;"")),"",IF(N(G1366)&gt;0,N(G1366),IF(AND(AND(D1366&lt;&gt;"",E1366&lt;&gt;""),N(E1366)&gt;N(D1366)),ROUND((N(E1366)-N(D1366))*24-N(F1366)/60,2),"")))</f>
        <v/>
      </c>
      <c r="N1366" s="6">
        <f>IF(N(A1366)=0,"",A1366-WEEKDAY(A1366,3))</f>
        <v/>
      </c>
      <c r="O1366" s="8">
        <f>IF(NOT(OR(A1366&lt;&gt;"",B1366&lt;&gt;"",C1366&lt;&gt;"")),"",IF(IF(N(A1366)=0,"NO DATE; ",IF(A1366&gt;TODAY(),"FUTURE DATE; ",""))&amp;IF(B1366="","NO WORKER; ",IF(COUNTIF('Workers'!$A$2:$A$61,B1366)=0,"WORKER NOT ON WORKERS SHEET; ",""))&amp;IF(C1366="","NO JOB; ",IF(COUNTIF('Jobs'!$A$2:$A$61,C1366)=0,"JOB NOT ON JOBS SHEET; ",""))&amp;IF(AND(N(G1366)=0,AND(D1366&lt;&gt;"",E1366&lt;&gt;""),N(E1366)&lt;=N(D1366)),"END BEFORE START; ",IF(N(M1366)&lt;=0,"NO HOURS; ",""))&amp;IF(AND(N(A1366)&gt;0,B1366&lt;&gt;"",COUNTIFS('Time Entries'!$A$2:$A$1500,A1366,'Time Entries'!$B$2:$B$1500,B1366,'Time Entries'!$C$2:$C$1500,C1366,'Time Entries'!$M$2:$M$1500,M1366)&gt;1),"POSSIBLE DUPLICATE; ","")&amp;IF(AND(N(A1366)&gt;0,B1366&lt;&gt;"",N('Settings'!$B$2)&gt;0,SUMIFS('Time Entries'!$M$2:$M$1500,'Time Entries'!$A$2:$A$1500,A1366,'Time Entries'!$B$2:$B$1500,B1366)&gt;N('Settings'!$B$2)),"LONG DAY; ","")&amp;IF(AND(N(A1366)&gt;0,N(J1366)&gt;0,N(J1366)-N(A1366)&gt;N('Settings'!$B$4)),"ENTERED LATE; ","")&amp;IF(AND(N(A1366)&gt;0,K1366="",TODAY()-N(A1366)&gt;=N('Settings'!$B$5)),"NOT APPROVED; ","")="","",LEFT(IF(N(A1366)=0,"NO DATE; ",IF(A1366&gt;TODAY(),"FUTURE DATE; ",""))&amp;IF(B1366="","NO WORKER; ",IF(COUNTIF('Workers'!$A$2:$A$61,B1366)=0,"WORKER NOT ON WORKERS SHEET; ",""))&amp;IF(C1366="","NO JOB; ",IF(COUNTIF('Jobs'!$A$2:$A$61,C1366)=0,"JOB NOT ON JOBS SHEET; ",""))&amp;IF(AND(N(G1366)=0,AND(D1366&lt;&gt;"",E1366&lt;&gt;""),N(E1366)&lt;=N(D1366)),"END BEFORE START; ",IF(N(M1366)&lt;=0,"NO HOURS; ",""))&amp;IF(AND(N(A1366)&gt;0,B1366&lt;&gt;"",COUNTIFS('Time Entries'!$A$2:$A$1500,A1366,'Time Entries'!$B$2:$B$1500,B1366,'Time Entries'!$C$2:$C$1500,C1366,'Time Entries'!$M$2:$M$1500,M1366)&gt;1),"POSSIBLE DUPLICATE; ","")&amp;IF(AND(N(A1366)&gt;0,B1366&lt;&gt;"",N('Settings'!$B$2)&gt;0,SUMIFS('Time Entries'!$M$2:$M$1500,'Time Entries'!$A$2:$A$1500,A1366,'Time Entries'!$B$2:$B$1500,B1366)&gt;N('Settings'!$B$2)),"LONG DAY; ","")&amp;IF(AND(N(A1366)&gt;0,N(J1366)&gt;0,N(J1366)-N(A1366)&gt;N('Settings'!$B$4)),"ENTERED LATE; ","")&amp;IF(AND(N(A1366)&gt;0,K1366="",TODAY()-N(A1366)&gt;=N('Settings'!$B$5)),"NOT APPROVED; ",""),LEN(IF(N(A1366)=0,"NO DATE; ",IF(A1366&gt;TODAY(),"FUTURE DATE; ",""))&amp;IF(B1366="","NO WORKER; ",IF(COUNTIF('Workers'!$A$2:$A$61,B1366)=0,"WORKER NOT ON WORKERS SHEET; ",""))&amp;IF(C1366="","NO JOB; ",IF(COUNTIF('Jobs'!$A$2:$A$61,C1366)=0,"JOB NOT ON JOBS SHEET; ",""))&amp;IF(AND(N(G1366)=0,AND(D1366&lt;&gt;"",E1366&lt;&gt;""),N(E1366)&lt;=N(D1366)),"END BEFORE START; ",IF(N(M1366)&lt;=0,"NO HOURS; ",""))&amp;IF(AND(N(A1366)&gt;0,B1366&lt;&gt;"",COUNTIFS('Time Entries'!$A$2:$A$1500,A1366,'Time Entries'!$B$2:$B$1500,B1366,'Time Entries'!$C$2:$C$1500,C1366,'Time Entries'!$M$2:$M$1500,M1366)&gt;1),"POSSIBLE DUPLICATE; ","")&amp;IF(AND(N(A1366)&gt;0,B1366&lt;&gt;"",N('Settings'!$B$2)&gt;0,SUMIFS('Time Entries'!$M$2:$M$1500,'Time Entries'!$A$2:$A$1500,A1366,'Time Entries'!$B$2:$B$1500,B1366)&gt;N('Settings'!$B$2)),"LONG DAY; ","")&amp;IF(AND(N(A1366)&gt;0,N(J1366)&gt;0,N(J1366)-N(A1366)&gt;N('Settings'!$B$4)),"ENTERED LATE; ","")&amp;IF(AND(N(A1366)&gt;0,K1366="",TODAY()-N(A1366)&gt;=N('Settings'!$B$5)),"NOT APPROVED; ",""))-2)))</f>
        <v/>
      </c>
    </row>
    <row r="1367">
      <c r="A1367" s="6" t="n"/>
      <c r="D1367" s="7" t="n"/>
      <c r="E1367" s="7" t="n"/>
      <c r="J1367" s="6" t="n"/>
      <c r="L1367" s="8" t="n"/>
      <c r="M1367" s="9">
        <f>IF(NOT(OR(A1367&lt;&gt;"",B1367&lt;&gt;"",C1367&lt;&gt;"")),"",IF(N(G1367)&gt;0,N(G1367),IF(AND(AND(D1367&lt;&gt;"",E1367&lt;&gt;""),N(E1367)&gt;N(D1367)),ROUND((N(E1367)-N(D1367))*24-N(F1367)/60,2),"")))</f>
        <v/>
      </c>
      <c r="N1367" s="6">
        <f>IF(N(A1367)=0,"",A1367-WEEKDAY(A1367,3))</f>
        <v/>
      </c>
      <c r="O1367" s="8">
        <f>IF(NOT(OR(A1367&lt;&gt;"",B1367&lt;&gt;"",C1367&lt;&gt;"")),"",IF(IF(N(A1367)=0,"NO DATE; ",IF(A1367&gt;TODAY(),"FUTURE DATE; ",""))&amp;IF(B1367="","NO WORKER; ",IF(COUNTIF('Workers'!$A$2:$A$61,B1367)=0,"WORKER NOT ON WORKERS SHEET; ",""))&amp;IF(C1367="","NO JOB; ",IF(COUNTIF('Jobs'!$A$2:$A$61,C1367)=0,"JOB NOT ON JOBS SHEET; ",""))&amp;IF(AND(N(G1367)=0,AND(D1367&lt;&gt;"",E1367&lt;&gt;""),N(E1367)&lt;=N(D1367)),"END BEFORE START; ",IF(N(M1367)&lt;=0,"NO HOURS; ",""))&amp;IF(AND(N(A1367)&gt;0,B1367&lt;&gt;"",COUNTIFS('Time Entries'!$A$2:$A$1500,A1367,'Time Entries'!$B$2:$B$1500,B1367,'Time Entries'!$C$2:$C$1500,C1367,'Time Entries'!$M$2:$M$1500,M1367)&gt;1),"POSSIBLE DUPLICATE; ","")&amp;IF(AND(N(A1367)&gt;0,B1367&lt;&gt;"",N('Settings'!$B$2)&gt;0,SUMIFS('Time Entries'!$M$2:$M$1500,'Time Entries'!$A$2:$A$1500,A1367,'Time Entries'!$B$2:$B$1500,B1367)&gt;N('Settings'!$B$2)),"LONG DAY; ","")&amp;IF(AND(N(A1367)&gt;0,N(J1367)&gt;0,N(J1367)-N(A1367)&gt;N('Settings'!$B$4)),"ENTERED LATE; ","")&amp;IF(AND(N(A1367)&gt;0,K1367="",TODAY()-N(A1367)&gt;=N('Settings'!$B$5)),"NOT APPROVED; ","")="","",LEFT(IF(N(A1367)=0,"NO DATE; ",IF(A1367&gt;TODAY(),"FUTURE DATE; ",""))&amp;IF(B1367="","NO WORKER; ",IF(COUNTIF('Workers'!$A$2:$A$61,B1367)=0,"WORKER NOT ON WORKERS SHEET; ",""))&amp;IF(C1367="","NO JOB; ",IF(COUNTIF('Jobs'!$A$2:$A$61,C1367)=0,"JOB NOT ON JOBS SHEET; ",""))&amp;IF(AND(N(G1367)=0,AND(D1367&lt;&gt;"",E1367&lt;&gt;""),N(E1367)&lt;=N(D1367)),"END BEFORE START; ",IF(N(M1367)&lt;=0,"NO HOURS; ",""))&amp;IF(AND(N(A1367)&gt;0,B1367&lt;&gt;"",COUNTIFS('Time Entries'!$A$2:$A$1500,A1367,'Time Entries'!$B$2:$B$1500,B1367,'Time Entries'!$C$2:$C$1500,C1367,'Time Entries'!$M$2:$M$1500,M1367)&gt;1),"POSSIBLE DUPLICATE; ","")&amp;IF(AND(N(A1367)&gt;0,B1367&lt;&gt;"",N('Settings'!$B$2)&gt;0,SUMIFS('Time Entries'!$M$2:$M$1500,'Time Entries'!$A$2:$A$1500,A1367,'Time Entries'!$B$2:$B$1500,B1367)&gt;N('Settings'!$B$2)),"LONG DAY; ","")&amp;IF(AND(N(A1367)&gt;0,N(J1367)&gt;0,N(J1367)-N(A1367)&gt;N('Settings'!$B$4)),"ENTERED LATE; ","")&amp;IF(AND(N(A1367)&gt;0,K1367="",TODAY()-N(A1367)&gt;=N('Settings'!$B$5)),"NOT APPROVED; ",""),LEN(IF(N(A1367)=0,"NO DATE; ",IF(A1367&gt;TODAY(),"FUTURE DATE; ",""))&amp;IF(B1367="","NO WORKER; ",IF(COUNTIF('Workers'!$A$2:$A$61,B1367)=0,"WORKER NOT ON WORKERS SHEET; ",""))&amp;IF(C1367="","NO JOB; ",IF(COUNTIF('Jobs'!$A$2:$A$61,C1367)=0,"JOB NOT ON JOBS SHEET; ",""))&amp;IF(AND(N(G1367)=0,AND(D1367&lt;&gt;"",E1367&lt;&gt;""),N(E1367)&lt;=N(D1367)),"END BEFORE START; ",IF(N(M1367)&lt;=0,"NO HOURS; ",""))&amp;IF(AND(N(A1367)&gt;0,B1367&lt;&gt;"",COUNTIFS('Time Entries'!$A$2:$A$1500,A1367,'Time Entries'!$B$2:$B$1500,B1367,'Time Entries'!$C$2:$C$1500,C1367,'Time Entries'!$M$2:$M$1500,M1367)&gt;1),"POSSIBLE DUPLICATE; ","")&amp;IF(AND(N(A1367)&gt;0,B1367&lt;&gt;"",N('Settings'!$B$2)&gt;0,SUMIFS('Time Entries'!$M$2:$M$1500,'Time Entries'!$A$2:$A$1500,A1367,'Time Entries'!$B$2:$B$1500,B1367)&gt;N('Settings'!$B$2)),"LONG DAY; ","")&amp;IF(AND(N(A1367)&gt;0,N(J1367)&gt;0,N(J1367)-N(A1367)&gt;N('Settings'!$B$4)),"ENTERED LATE; ","")&amp;IF(AND(N(A1367)&gt;0,K1367="",TODAY()-N(A1367)&gt;=N('Settings'!$B$5)),"NOT APPROVED; ",""))-2)))</f>
        <v/>
      </c>
    </row>
    <row r="1368">
      <c r="A1368" s="6" t="n"/>
      <c r="D1368" s="7" t="n"/>
      <c r="E1368" s="7" t="n"/>
      <c r="J1368" s="6" t="n"/>
      <c r="L1368" s="8" t="n"/>
      <c r="M1368" s="9">
        <f>IF(NOT(OR(A1368&lt;&gt;"",B1368&lt;&gt;"",C1368&lt;&gt;"")),"",IF(N(G1368)&gt;0,N(G1368),IF(AND(AND(D1368&lt;&gt;"",E1368&lt;&gt;""),N(E1368)&gt;N(D1368)),ROUND((N(E1368)-N(D1368))*24-N(F1368)/60,2),"")))</f>
        <v/>
      </c>
      <c r="N1368" s="6">
        <f>IF(N(A1368)=0,"",A1368-WEEKDAY(A1368,3))</f>
        <v/>
      </c>
      <c r="O1368" s="8">
        <f>IF(NOT(OR(A1368&lt;&gt;"",B1368&lt;&gt;"",C1368&lt;&gt;"")),"",IF(IF(N(A1368)=0,"NO DATE; ",IF(A1368&gt;TODAY(),"FUTURE DATE; ",""))&amp;IF(B1368="","NO WORKER; ",IF(COUNTIF('Workers'!$A$2:$A$61,B1368)=0,"WORKER NOT ON WORKERS SHEET; ",""))&amp;IF(C1368="","NO JOB; ",IF(COUNTIF('Jobs'!$A$2:$A$61,C1368)=0,"JOB NOT ON JOBS SHEET; ",""))&amp;IF(AND(N(G1368)=0,AND(D1368&lt;&gt;"",E1368&lt;&gt;""),N(E1368)&lt;=N(D1368)),"END BEFORE START; ",IF(N(M1368)&lt;=0,"NO HOURS; ",""))&amp;IF(AND(N(A1368)&gt;0,B1368&lt;&gt;"",COUNTIFS('Time Entries'!$A$2:$A$1500,A1368,'Time Entries'!$B$2:$B$1500,B1368,'Time Entries'!$C$2:$C$1500,C1368,'Time Entries'!$M$2:$M$1500,M1368)&gt;1),"POSSIBLE DUPLICATE; ","")&amp;IF(AND(N(A1368)&gt;0,B1368&lt;&gt;"",N('Settings'!$B$2)&gt;0,SUMIFS('Time Entries'!$M$2:$M$1500,'Time Entries'!$A$2:$A$1500,A1368,'Time Entries'!$B$2:$B$1500,B1368)&gt;N('Settings'!$B$2)),"LONG DAY; ","")&amp;IF(AND(N(A1368)&gt;0,N(J1368)&gt;0,N(J1368)-N(A1368)&gt;N('Settings'!$B$4)),"ENTERED LATE; ","")&amp;IF(AND(N(A1368)&gt;0,K1368="",TODAY()-N(A1368)&gt;=N('Settings'!$B$5)),"NOT APPROVED; ","")="","",LEFT(IF(N(A1368)=0,"NO DATE; ",IF(A1368&gt;TODAY(),"FUTURE DATE; ",""))&amp;IF(B1368="","NO WORKER; ",IF(COUNTIF('Workers'!$A$2:$A$61,B1368)=0,"WORKER NOT ON WORKERS SHEET; ",""))&amp;IF(C1368="","NO JOB; ",IF(COUNTIF('Jobs'!$A$2:$A$61,C1368)=0,"JOB NOT ON JOBS SHEET; ",""))&amp;IF(AND(N(G1368)=0,AND(D1368&lt;&gt;"",E1368&lt;&gt;""),N(E1368)&lt;=N(D1368)),"END BEFORE START; ",IF(N(M1368)&lt;=0,"NO HOURS; ",""))&amp;IF(AND(N(A1368)&gt;0,B1368&lt;&gt;"",COUNTIFS('Time Entries'!$A$2:$A$1500,A1368,'Time Entries'!$B$2:$B$1500,B1368,'Time Entries'!$C$2:$C$1500,C1368,'Time Entries'!$M$2:$M$1500,M1368)&gt;1),"POSSIBLE DUPLICATE; ","")&amp;IF(AND(N(A1368)&gt;0,B1368&lt;&gt;"",N('Settings'!$B$2)&gt;0,SUMIFS('Time Entries'!$M$2:$M$1500,'Time Entries'!$A$2:$A$1500,A1368,'Time Entries'!$B$2:$B$1500,B1368)&gt;N('Settings'!$B$2)),"LONG DAY; ","")&amp;IF(AND(N(A1368)&gt;0,N(J1368)&gt;0,N(J1368)-N(A1368)&gt;N('Settings'!$B$4)),"ENTERED LATE; ","")&amp;IF(AND(N(A1368)&gt;0,K1368="",TODAY()-N(A1368)&gt;=N('Settings'!$B$5)),"NOT APPROVED; ",""),LEN(IF(N(A1368)=0,"NO DATE; ",IF(A1368&gt;TODAY(),"FUTURE DATE; ",""))&amp;IF(B1368="","NO WORKER; ",IF(COUNTIF('Workers'!$A$2:$A$61,B1368)=0,"WORKER NOT ON WORKERS SHEET; ",""))&amp;IF(C1368="","NO JOB; ",IF(COUNTIF('Jobs'!$A$2:$A$61,C1368)=0,"JOB NOT ON JOBS SHEET; ",""))&amp;IF(AND(N(G1368)=0,AND(D1368&lt;&gt;"",E1368&lt;&gt;""),N(E1368)&lt;=N(D1368)),"END BEFORE START; ",IF(N(M1368)&lt;=0,"NO HOURS; ",""))&amp;IF(AND(N(A1368)&gt;0,B1368&lt;&gt;"",COUNTIFS('Time Entries'!$A$2:$A$1500,A1368,'Time Entries'!$B$2:$B$1500,B1368,'Time Entries'!$C$2:$C$1500,C1368,'Time Entries'!$M$2:$M$1500,M1368)&gt;1),"POSSIBLE DUPLICATE; ","")&amp;IF(AND(N(A1368)&gt;0,B1368&lt;&gt;"",N('Settings'!$B$2)&gt;0,SUMIFS('Time Entries'!$M$2:$M$1500,'Time Entries'!$A$2:$A$1500,A1368,'Time Entries'!$B$2:$B$1500,B1368)&gt;N('Settings'!$B$2)),"LONG DAY; ","")&amp;IF(AND(N(A1368)&gt;0,N(J1368)&gt;0,N(J1368)-N(A1368)&gt;N('Settings'!$B$4)),"ENTERED LATE; ","")&amp;IF(AND(N(A1368)&gt;0,K1368="",TODAY()-N(A1368)&gt;=N('Settings'!$B$5)),"NOT APPROVED; ",""))-2)))</f>
        <v/>
      </c>
    </row>
    <row r="1369">
      <c r="A1369" s="6" t="n"/>
      <c r="D1369" s="7" t="n"/>
      <c r="E1369" s="7" t="n"/>
      <c r="J1369" s="6" t="n"/>
      <c r="L1369" s="8" t="n"/>
      <c r="M1369" s="9">
        <f>IF(NOT(OR(A1369&lt;&gt;"",B1369&lt;&gt;"",C1369&lt;&gt;"")),"",IF(N(G1369)&gt;0,N(G1369),IF(AND(AND(D1369&lt;&gt;"",E1369&lt;&gt;""),N(E1369)&gt;N(D1369)),ROUND((N(E1369)-N(D1369))*24-N(F1369)/60,2),"")))</f>
        <v/>
      </c>
      <c r="N1369" s="6">
        <f>IF(N(A1369)=0,"",A1369-WEEKDAY(A1369,3))</f>
        <v/>
      </c>
      <c r="O1369" s="8">
        <f>IF(NOT(OR(A1369&lt;&gt;"",B1369&lt;&gt;"",C1369&lt;&gt;"")),"",IF(IF(N(A1369)=0,"NO DATE; ",IF(A1369&gt;TODAY(),"FUTURE DATE; ",""))&amp;IF(B1369="","NO WORKER; ",IF(COUNTIF('Workers'!$A$2:$A$61,B1369)=0,"WORKER NOT ON WORKERS SHEET; ",""))&amp;IF(C1369="","NO JOB; ",IF(COUNTIF('Jobs'!$A$2:$A$61,C1369)=0,"JOB NOT ON JOBS SHEET; ",""))&amp;IF(AND(N(G1369)=0,AND(D1369&lt;&gt;"",E1369&lt;&gt;""),N(E1369)&lt;=N(D1369)),"END BEFORE START; ",IF(N(M1369)&lt;=0,"NO HOURS; ",""))&amp;IF(AND(N(A1369)&gt;0,B1369&lt;&gt;"",COUNTIFS('Time Entries'!$A$2:$A$1500,A1369,'Time Entries'!$B$2:$B$1500,B1369,'Time Entries'!$C$2:$C$1500,C1369,'Time Entries'!$M$2:$M$1500,M1369)&gt;1),"POSSIBLE DUPLICATE; ","")&amp;IF(AND(N(A1369)&gt;0,B1369&lt;&gt;"",N('Settings'!$B$2)&gt;0,SUMIFS('Time Entries'!$M$2:$M$1500,'Time Entries'!$A$2:$A$1500,A1369,'Time Entries'!$B$2:$B$1500,B1369)&gt;N('Settings'!$B$2)),"LONG DAY; ","")&amp;IF(AND(N(A1369)&gt;0,N(J1369)&gt;0,N(J1369)-N(A1369)&gt;N('Settings'!$B$4)),"ENTERED LATE; ","")&amp;IF(AND(N(A1369)&gt;0,K1369="",TODAY()-N(A1369)&gt;=N('Settings'!$B$5)),"NOT APPROVED; ","")="","",LEFT(IF(N(A1369)=0,"NO DATE; ",IF(A1369&gt;TODAY(),"FUTURE DATE; ",""))&amp;IF(B1369="","NO WORKER; ",IF(COUNTIF('Workers'!$A$2:$A$61,B1369)=0,"WORKER NOT ON WORKERS SHEET; ",""))&amp;IF(C1369="","NO JOB; ",IF(COUNTIF('Jobs'!$A$2:$A$61,C1369)=0,"JOB NOT ON JOBS SHEET; ",""))&amp;IF(AND(N(G1369)=0,AND(D1369&lt;&gt;"",E1369&lt;&gt;""),N(E1369)&lt;=N(D1369)),"END BEFORE START; ",IF(N(M1369)&lt;=0,"NO HOURS; ",""))&amp;IF(AND(N(A1369)&gt;0,B1369&lt;&gt;"",COUNTIFS('Time Entries'!$A$2:$A$1500,A1369,'Time Entries'!$B$2:$B$1500,B1369,'Time Entries'!$C$2:$C$1500,C1369,'Time Entries'!$M$2:$M$1500,M1369)&gt;1),"POSSIBLE DUPLICATE; ","")&amp;IF(AND(N(A1369)&gt;0,B1369&lt;&gt;"",N('Settings'!$B$2)&gt;0,SUMIFS('Time Entries'!$M$2:$M$1500,'Time Entries'!$A$2:$A$1500,A1369,'Time Entries'!$B$2:$B$1500,B1369)&gt;N('Settings'!$B$2)),"LONG DAY; ","")&amp;IF(AND(N(A1369)&gt;0,N(J1369)&gt;0,N(J1369)-N(A1369)&gt;N('Settings'!$B$4)),"ENTERED LATE; ","")&amp;IF(AND(N(A1369)&gt;0,K1369="",TODAY()-N(A1369)&gt;=N('Settings'!$B$5)),"NOT APPROVED; ",""),LEN(IF(N(A1369)=0,"NO DATE; ",IF(A1369&gt;TODAY(),"FUTURE DATE; ",""))&amp;IF(B1369="","NO WORKER; ",IF(COUNTIF('Workers'!$A$2:$A$61,B1369)=0,"WORKER NOT ON WORKERS SHEET; ",""))&amp;IF(C1369="","NO JOB; ",IF(COUNTIF('Jobs'!$A$2:$A$61,C1369)=0,"JOB NOT ON JOBS SHEET; ",""))&amp;IF(AND(N(G1369)=0,AND(D1369&lt;&gt;"",E1369&lt;&gt;""),N(E1369)&lt;=N(D1369)),"END BEFORE START; ",IF(N(M1369)&lt;=0,"NO HOURS; ",""))&amp;IF(AND(N(A1369)&gt;0,B1369&lt;&gt;"",COUNTIFS('Time Entries'!$A$2:$A$1500,A1369,'Time Entries'!$B$2:$B$1500,B1369,'Time Entries'!$C$2:$C$1500,C1369,'Time Entries'!$M$2:$M$1500,M1369)&gt;1),"POSSIBLE DUPLICATE; ","")&amp;IF(AND(N(A1369)&gt;0,B1369&lt;&gt;"",N('Settings'!$B$2)&gt;0,SUMIFS('Time Entries'!$M$2:$M$1500,'Time Entries'!$A$2:$A$1500,A1369,'Time Entries'!$B$2:$B$1500,B1369)&gt;N('Settings'!$B$2)),"LONG DAY; ","")&amp;IF(AND(N(A1369)&gt;0,N(J1369)&gt;0,N(J1369)-N(A1369)&gt;N('Settings'!$B$4)),"ENTERED LATE; ","")&amp;IF(AND(N(A1369)&gt;0,K1369="",TODAY()-N(A1369)&gt;=N('Settings'!$B$5)),"NOT APPROVED; ",""))-2)))</f>
        <v/>
      </c>
    </row>
    <row r="1370">
      <c r="A1370" s="6" t="n"/>
      <c r="D1370" s="7" t="n"/>
      <c r="E1370" s="7" t="n"/>
      <c r="J1370" s="6" t="n"/>
      <c r="L1370" s="8" t="n"/>
      <c r="M1370" s="9">
        <f>IF(NOT(OR(A1370&lt;&gt;"",B1370&lt;&gt;"",C1370&lt;&gt;"")),"",IF(N(G1370)&gt;0,N(G1370),IF(AND(AND(D1370&lt;&gt;"",E1370&lt;&gt;""),N(E1370)&gt;N(D1370)),ROUND((N(E1370)-N(D1370))*24-N(F1370)/60,2),"")))</f>
        <v/>
      </c>
      <c r="N1370" s="6">
        <f>IF(N(A1370)=0,"",A1370-WEEKDAY(A1370,3))</f>
        <v/>
      </c>
      <c r="O1370" s="8">
        <f>IF(NOT(OR(A1370&lt;&gt;"",B1370&lt;&gt;"",C1370&lt;&gt;"")),"",IF(IF(N(A1370)=0,"NO DATE; ",IF(A1370&gt;TODAY(),"FUTURE DATE; ",""))&amp;IF(B1370="","NO WORKER; ",IF(COUNTIF('Workers'!$A$2:$A$61,B1370)=0,"WORKER NOT ON WORKERS SHEET; ",""))&amp;IF(C1370="","NO JOB; ",IF(COUNTIF('Jobs'!$A$2:$A$61,C1370)=0,"JOB NOT ON JOBS SHEET; ",""))&amp;IF(AND(N(G1370)=0,AND(D1370&lt;&gt;"",E1370&lt;&gt;""),N(E1370)&lt;=N(D1370)),"END BEFORE START; ",IF(N(M1370)&lt;=0,"NO HOURS; ",""))&amp;IF(AND(N(A1370)&gt;0,B1370&lt;&gt;"",COUNTIFS('Time Entries'!$A$2:$A$1500,A1370,'Time Entries'!$B$2:$B$1500,B1370,'Time Entries'!$C$2:$C$1500,C1370,'Time Entries'!$M$2:$M$1500,M1370)&gt;1),"POSSIBLE DUPLICATE; ","")&amp;IF(AND(N(A1370)&gt;0,B1370&lt;&gt;"",N('Settings'!$B$2)&gt;0,SUMIFS('Time Entries'!$M$2:$M$1500,'Time Entries'!$A$2:$A$1500,A1370,'Time Entries'!$B$2:$B$1500,B1370)&gt;N('Settings'!$B$2)),"LONG DAY; ","")&amp;IF(AND(N(A1370)&gt;0,N(J1370)&gt;0,N(J1370)-N(A1370)&gt;N('Settings'!$B$4)),"ENTERED LATE; ","")&amp;IF(AND(N(A1370)&gt;0,K1370="",TODAY()-N(A1370)&gt;=N('Settings'!$B$5)),"NOT APPROVED; ","")="","",LEFT(IF(N(A1370)=0,"NO DATE; ",IF(A1370&gt;TODAY(),"FUTURE DATE; ",""))&amp;IF(B1370="","NO WORKER; ",IF(COUNTIF('Workers'!$A$2:$A$61,B1370)=0,"WORKER NOT ON WORKERS SHEET; ",""))&amp;IF(C1370="","NO JOB; ",IF(COUNTIF('Jobs'!$A$2:$A$61,C1370)=0,"JOB NOT ON JOBS SHEET; ",""))&amp;IF(AND(N(G1370)=0,AND(D1370&lt;&gt;"",E1370&lt;&gt;""),N(E1370)&lt;=N(D1370)),"END BEFORE START; ",IF(N(M1370)&lt;=0,"NO HOURS; ",""))&amp;IF(AND(N(A1370)&gt;0,B1370&lt;&gt;"",COUNTIFS('Time Entries'!$A$2:$A$1500,A1370,'Time Entries'!$B$2:$B$1500,B1370,'Time Entries'!$C$2:$C$1500,C1370,'Time Entries'!$M$2:$M$1500,M1370)&gt;1),"POSSIBLE DUPLICATE; ","")&amp;IF(AND(N(A1370)&gt;0,B1370&lt;&gt;"",N('Settings'!$B$2)&gt;0,SUMIFS('Time Entries'!$M$2:$M$1500,'Time Entries'!$A$2:$A$1500,A1370,'Time Entries'!$B$2:$B$1500,B1370)&gt;N('Settings'!$B$2)),"LONG DAY; ","")&amp;IF(AND(N(A1370)&gt;0,N(J1370)&gt;0,N(J1370)-N(A1370)&gt;N('Settings'!$B$4)),"ENTERED LATE; ","")&amp;IF(AND(N(A1370)&gt;0,K1370="",TODAY()-N(A1370)&gt;=N('Settings'!$B$5)),"NOT APPROVED; ",""),LEN(IF(N(A1370)=0,"NO DATE; ",IF(A1370&gt;TODAY(),"FUTURE DATE; ",""))&amp;IF(B1370="","NO WORKER; ",IF(COUNTIF('Workers'!$A$2:$A$61,B1370)=0,"WORKER NOT ON WORKERS SHEET; ",""))&amp;IF(C1370="","NO JOB; ",IF(COUNTIF('Jobs'!$A$2:$A$61,C1370)=0,"JOB NOT ON JOBS SHEET; ",""))&amp;IF(AND(N(G1370)=0,AND(D1370&lt;&gt;"",E1370&lt;&gt;""),N(E1370)&lt;=N(D1370)),"END BEFORE START; ",IF(N(M1370)&lt;=0,"NO HOURS; ",""))&amp;IF(AND(N(A1370)&gt;0,B1370&lt;&gt;"",COUNTIFS('Time Entries'!$A$2:$A$1500,A1370,'Time Entries'!$B$2:$B$1500,B1370,'Time Entries'!$C$2:$C$1500,C1370,'Time Entries'!$M$2:$M$1500,M1370)&gt;1),"POSSIBLE DUPLICATE; ","")&amp;IF(AND(N(A1370)&gt;0,B1370&lt;&gt;"",N('Settings'!$B$2)&gt;0,SUMIFS('Time Entries'!$M$2:$M$1500,'Time Entries'!$A$2:$A$1500,A1370,'Time Entries'!$B$2:$B$1500,B1370)&gt;N('Settings'!$B$2)),"LONG DAY; ","")&amp;IF(AND(N(A1370)&gt;0,N(J1370)&gt;0,N(J1370)-N(A1370)&gt;N('Settings'!$B$4)),"ENTERED LATE; ","")&amp;IF(AND(N(A1370)&gt;0,K1370="",TODAY()-N(A1370)&gt;=N('Settings'!$B$5)),"NOT APPROVED; ",""))-2)))</f>
        <v/>
      </c>
    </row>
    <row r="1371">
      <c r="A1371" s="6" t="n"/>
      <c r="D1371" s="7" t="n"/>
      <c r="E1371" s="7" t="n"/>
      <c r="J1371" s="6" t="n"/>
      <c r="L1371" s="8" t="n"/>
      <c r="M1371" s="9">
        <f>IF(NOT(OR(A1371&lt;&gt;"",B1371&lt;&gt;"",C1371&lt;&gt;"")),"",IF(N(G1371)&gt;0,N(G1371),IF(AND(AND(D1371&lt;&gt;"",E1371&lt;&gt;""),N(E1371)&gt;N(D1371)),ROUND((N(E1371)-N(D1371))*24-N(F1371)/60,2),"")))</f>
        <v/>
      </c>
      <c r="N1371" s="6">
        <f>IF(N(A1371)=0,"",A1371-WEEKDAY(A1371,3))</f>
        <v/>
      </c>
      <c r="O1371" s="8">
        <f>IF(NOT(OR(A1371&lt;&gt;"",B1371&lt;&gt;"",C1371&lt;&gt;"")),"",IF(IF(N(A1371)=0,"NO DATE; ",IF(A1371&gt;TODAY(),"FUTURE DATE; ",""))&amp;IF(B1371="","NO WORKER; ",IF(COUNTIF('Workers'!$A$2:$A$61,B1371)=0,"WORKER NOT ON WORKERS SHEET; ",""))&amp;IF(C1371="","NO JOB; ",IF(COUNTIF('Jobs'!$A$2:$A$61,C1371)=0,"JOB NOT ON JOBS SHEET; ",""))&amp;IF(AND(N(G1371)=0,AND(D1371&lt;&gt;"",E1371&lt;&gt;""),N(E1371)&lt;=N(D1371)),"END BEFORE START; ",IF(N(M1371)&lt;=0,"NO HOURS; ",""))&amp;IF(AND(N(A1371)&gt;0,B1371&lt;&gt;"",COUNTIFS('Time Entries'!$A$2:$A$1500,A1371,'Time Entries'!$B$2:$B$1500,B1371,'Time Entries'!$C$2:$C$1500,C1371,'Time Entries'!$M$2:$M$1500,M1371)&gt;1),"POSSIBLE DUPLICATE; ","")&amp;IF(AND(N(A1371)&gt;0,B1371&lt;&gt;"",N('Settings'!$B$2)&gt;0,SUMIFS('Time Entries'!$M$2:$M$1500,'Time Entries'!$A$2:$A$1500,A1371,'Time Entries'!$B$2:$B$1500,B1371)&gt;N('Settings'!$B$2)),"LONG DAY; ","")&amp;IF(AND(N(A1371)&gt;0,N(J1371)&gt;0,N(J1371)-N(A1371)&gt;N('Settings'!$B$4)),"ENTERED LATE; ","")&amp;IF(AND(N(A1371)&gt;0,K1371="",TODAY()-N(A1371)&gt;=N('Settings'!$B$5)),"NOT APPROVED; ","")="","",LEFT(IF(N(A1371)=0,"NO DATE; ",IF(A1371&gt;TODAY(),"FUTURE DATE; ",""))&amp;IF(B1371="","NO WORKER; ",IF(COUNTIF('Workers'!$A$2:$A$61,B1371)=0,"WORKER NOT ON WORKERS SHEET; ",""))&amp;IF(C1371="","NO JOB; ",IF(COUNTIF('Jobs'!$A$2:$A$61,C1371)=0,"JOB NOT ON JOBS SHEET; ",""))&amp;IF(AND(N(G1371)=0,AND(D1371&lt;&gt;"",E1371&lt;&gt;""),N(E1371)&lt;=N(D1371)),"END BEFORE START; ",IF(N(M1371)&lt;=0,"NO HOURS; ",""))&amp;IF(AND(N(A1371)&gt;0,B1371&lt;&gt;"",COUNTIFS('Time Entries'!$A$2:$A$1500,A1371,'Time Entries'!$B$2:$B$1500,B1371,'Time Entries'!$C$2:$C$1500,C1371,'Time Entries'!$M$2:$M$1500,M1371)&gt;1),"POSSIBLE DUPLICATE; ","")&amp;IF(AND(N(A1371)&gt;0,B1371&lt;&gt;"",N('Settings'!$B$2)&gt;0,SUMIFS('Time Entries'!$M$2:$M$1500,'Time Entries'!$A$2:$A$1500,A1371,'Time Entries'!$B$2:$B$1500,B1371)&gt;N('Settings'!$B$2)),"LONG DAY; ","")&amp;IF(AND(N(A1371)&gt;0,N(J1371)&gt;0,N(J1371)-N(A1371)&gt;N('Settings'!$B$4)),"ENTERED LATE; ","")&amp;IF(AND(N(A1371)&gt;0,K1371="",TODAY()-N(A1371)&gt;=N('Settings'!$B$5)),"NOT APPROVED; ",""),LEN(IF(N(A1371)=0,"NO DATE; ",IF(A1371&gt;TODAY(),"FUTURE DATE; ",""))&amp;IF(B1371="","NO WORKER; ",IF(COUNTIF('Workers'!$A$2:$A$61,B1371)=0,"WORKER NOT ON WORKERS SHEET; ",""))&amp;IF(C1371="","NO JOB; ",IF(COUNTIF('Jobs'!$A$2:$A$61,C1371)=0,"JOB NOT ON JOBS SHEET; ",""))&amp;IF(AND(N(G1371)=0,AND(D1371&lt;&gt;"",E1371&lt;&gt;""),N(E1371)&lt;=N(D1371)),"END BEFORE START; ",IF(N(M1371)&lt;=0,"NO HOURS; ",""))&amp;IF(AND(N(A1371)&gt;0,B1371&lt;&gt;"",COUNTIFS('Time Entries'!$A$2:$A$1500,A1371,'Time Entries'!$B$2:$B$1500,B1371,'Time Entries'!$C$2:$C$1500,C1371,'Time Entries'!$M$2:$M$1500,M1371)&gt;1),"POSSIBLE DUPLICATE; ","")&amp;IF(AND(N(A1371)&gt;0,B1371&lt;&gt;"",N('Settings'!$B$2)&gt;0,SUMIFS('Time Entries'!$M$2:$M$1500,'Time Entries'!$A$2:$A$1500,A1371,'Time Entries'!$B$2:$B$1500,B1371)&gt;N('Settings'!$B$2)),"LONG DAY; ","")&amp;IF(AND(N(A1371)&gt;0,N(J1371)&gt;0,N(J1371)-N(A1371)&gt;N('Settings'!$B$4)),"ENTERED LATE; ","")&amp;IF(AND(N(A1371)&gt;0,K1371="",TODAY()-N(A1371)&gt;=N('Settings'!$B$5)),"NOT APPROVED; ",""))-2)))</f>
        <v/>
      </c>
    </row>
    <row r="1372">
      <c r="A1372" s="6" t="n"/>
      <c r="D1372" s="7" t="n"/>
      <c r="E1372" s="7" t="n"/>
      <c r="J1372" s="6" t="n"/>
      <c r="L1372" s="8" t="n"/>
      <c r="M1372" s="9">
        <f>IF(NOT(OR(A1372&lt;&gt;"",B1372&lt;&gt;"",C1372&lt;&gt;"")),"",IF(N(G1372)&gt;0,N(G1372),IF(AND(AND(D1372&lt;&gt;"",E1372&lt;&gt;""),N(E1372)&gt;N(D1372)),ROUND((N(E1372)-N(D1372))*24-N(F1372)/60,2),"")))</f>
        <v/>
      </c>
      <c r="N1372" s="6">
        <f>IF(N(A1372)=0,"",A1372-WEEKDAY(A1372,3))</f>
        <v/>
      </c>
      <c r="O1372" s="8">
        <f>IF(NOT(OR(A1372&lt;&gt;"",B1372&lt;&gt;"",C1372&lt;&gt;"")),"",IF(IF(N(A1372)=0,"NO DATE; ",IF(A1372&gt;TODAY(),"FUTURE DATE; ",""))&amp;IF(B1372="","NO WORKER; ",IF(COUNTIF('Workers'!$A$2:$A$61,B1372)=0,"WORKER NOT ON WORKERS SHEET; ",""))&amp;IF(C1372="","NO JOB; ",IF(COUNTIF('Jobs'!$A$2:$A$61,C1372)=0,"JOB NOT ON JOBS SHEET; ",""))&amp;IF(AND(N(G1372)=0,AND(D1372&lt;&gt;"",E1372&lt;&gt;""),N(E1372)&lt;=N(D1372)),"END BEFORE START; ",IF(N(M1372)&lt;=0,"NO HOURS; ",""))&amp;IF(AND(N(A1372)&gt;0,B1372&lt;&gt;"",COUNTIFS('Time Entries'!$A$2:$A$1500,A1372,'Time Entries'!$B$2:$B$1500,B1372,'Time Entries'!$C$2:$C$1500,C1372,'Time Entries'!$M$2:$M$1500,M1372)&gt;1),"POSSIBLE DUPLICATE; ","")&amp;IF(AND(N(A1372)&gt;0,B1372&lt;&gt;"",N('Settings'!$B$2)&gt;0,SUMIFS('Time Entries'!$M$2:$M$1500,'Time Entries'!$A$2:$A$1500,A1372,'Time Entries'!$B$2:$B$1500,B1372)&gt;N('Settings'!$B$2)),"LONG DAY; ","")&amp;IF(AND(N(A1372)&gt;0,N(J1372)&gt;0,N(J1372)-N(A1372)&gt;N('Settings'!$B$4)),"ENTERED LATE; ","")&amp;IF(AND(N(A1372)&gt;0,K1372="",TODAY()-N(A1372)&gt;=N('Settings'!$B$5)),"NOT APPROVED; ","")="","",LEFT(IF(N(A1372)=0,"NO DATE; ",IF(A1372&gt;TODAY(),"FUTURE DATE; ",""))&amp;IF(B1372="","NO WORKER; ",IF(COUNTIF('Workers'!$A$2:$A$61,B1372)=0,"WORKER NOT ON WORKERS SHEET; ",""))&amp;IF(C1372="","NO JOB; ",IF(COUNTIF('Jobs'!$A$2:$A$61,C1372)=0,"JOB NOT ON JOBS SHEET; ",""))&amp;IF(AND(N(G1372)=0,AND(D1372&lt;&gt;"",E1372&lt;&gt;""),N(E1372)&lt;=N(D1372)),"END BEFORE START; ",IF(N(M1372)&lt;=0,"NO HOURS; ",""))&amp;IF(AND(N(A1372)&gt;0,B1372&lt;&gt;"",COUNTIFS('Time Entries'!$A$2:$A$1500,A1372,'Time Entries'!$B$2:$B$1500,B1372,'Time Entries'!$C$2:$C$1500,C1372,'Time Entries'!$M$2:$M$1500,M1372)&gt;1),"POSSIBLE DUPLICATE; ","")&amp;IF(AND(N(A1372)&gt;0,B1372&lt;&gt;"",N('Settings'!$B$2)&gt;0,SUMIFS('Time Entries'!$M$2:$M$1500,'Time Entries'!$A$2:$A$1500,A1372,'Time Entries'!$B$2:$B$1500,B1372)&gt;N('Settings'!$B$2)),"LONG DAY; ","")&amp;IF(AND(N(A1372)&gt;0,N(J1372)&gt;0,N(J1372)-N(A1372)&gt;N('Settings'!$B$4)),"ENTERED LATE; ","")&amp;IF(AND(N(A1372)&gt;0,K1372="",TODAY()-N(A1372)&gt;=N('Settings'!$B$5)),"NOT APPROVED; ",""),LEN(IF(N(A1372)=0,"NO DATE; ",IF(A1372&gt;TODAY(),"FUTURE DATE; ",""))&amp;IF(B1372="","NO WORKER; ",IF(COUNTIF('Workers'!$A$2:$A$61,B1372)=0,"WORKER NOT ON WORKERS SHEET; ",""))&amp;IF(C1372="","NO JOB; ",IF(COUNTIF('Jobs'!$A$2:$A$61,C1372)=0,"JOB NOT ON JOBS SHEET; ",""))&amp;IF(AND(N(G1372)=0,AND(D1372&lt;&gt;"",E1372&lt;&gt;""),N(E1372)&lt;=N(D1372)),"END BEFORE START; ",IF(N(M1372)&lt;=0,"NO HOURS; ",""))&amp;IF(AND(N(A1372)&gt;0,B1372&lt;&gt;"",COUNTIFS('Time Entries'!$A$2:$A$1500,A1372,'Time Entries'!$B$2:$B$1500,B1372,'Time Entries'!$C$2:$C$1500,C1372,'Time Entries'!$M$2:$M$1500,M1372)&gt;1),"POSSIBLE DUPLICATE; ","")&amp;IF(AND(N(A1372)&gt;0,B1372&lt;&gt;"",N('Settings'!$B$2)&gt;0,SUMIFS('Time Entries'!$M$2:$M$1500,'Time Entries'!$A$2:$A$1500,A1372,'Time Entries'!$B$2:$B$1500,B1372)&gt;N('Settings'!$B$2)),"LONG DAY; ","")&amp;IF(AND(N(A1372)&gt;0,N(J1372)&gt;0,N(J1372)-N(A1372)&gt;N('Settings'!$B$4)),"ENTERED LATE; ","")&amp;IF(AND(N(A1372)&gt;0,K1372="",TODAY()-N(A1372)&gt;=N('Settings'!$B$5)),"NOT APPROVED; ",""))-2)))</f>
        <v/>
      </c>
    </row>
    <row r="1373">
      <c r="A1373" s="6" t="n"/>
      <c r="D1373" s="7" t="n"/>
      <c r="E1373" s="7" t="n"/>
      <c r="J1373" s="6" t="n"/>
      <c r="L1373" s="8" t="n"/>
      <c r="M1373" s="9">
        <f>IF(NOT(OR(A1373&lt;&gt;"",B1373&lt;&gt;"",C1373&lt;&gt;"")),"",IF(N(G1373)&gt;0,N(G1373),IF(AND(AND(D1373&lt;&gt;"",E1373&lt;&gt;""),N(E1373)&gt;N(D1373)),ROUND((N(E1373)-N(D1373))*24-N(F1373)/60,2),"")))</f>
        <v/>
      </c>
      <c r="N1373" s="6">
        <f>IF(N(A1373)=0,"",A1373-WEEKDAY(A1373,3))</f>
        <v/>
      </c>
      <c r="O1373" s="8">
        <f>IF(NOT(OR(A1373&lt;&gt;"",B1373&lt;&gt;"",C1373&lt;&gt;"")),"",IF(IF(N(A1373)=0,"NO DATE; ",IF(A1373&gt;TODAY(),"FUTURE DATE; ",""))&amp;IF(B1373="","NO WORKER; ",IF(COUNTIF('Workers'!$A$2:$A$61,B1373)=0,"WORKER NOT ON WORKERS SHEET; ",""))&amp;IF(C1373="","NO JOB; ",IF(COUNTIF('Jobs'!$A$2:$A$61,C1373)=0,"JOB NOT ON JOBS SHEET; ",""))&amp;IF(AND(N(G1373)=0,AND(D1373&lt;&gt;"",E1373&lt;&gt;""),N(E1373)&lt;=N(D1373)),"END BEFORE START; ",IF(N(M1373)&lt;=0,"NO HOURS; ",""))&amp;IF(AND(N(A1373)&gt;0,B1373&lt;&gt;"",COUNTIFS('Time Entries'!$A$2:$A$1500,A1373,'Time Entries'!$B$2:$B$1500,B1373,'Time Entries'!$C$2:$C$1500,C1373,'Time Entries'!$M$2:$M$1500,M1373)&gt;1),"POSSIBLE DUPLICATE; ","")&amp;IF(AND(N(A1373)&gt;0,B1373&lt;&gt;"",N('Settings'!$B$2)&gt;0,SUMIFS('Time Entries'!$M$2:$M$1500,'Time Entries'!$A$2:$A$1500,A1373,'Time Entries'!$B$2:$B$1500,B1373)&gt;N('Settings'!$B$2)),"LONG DAY; ","")&amp;IF(AND(N(A1373)&gt;0,N(J1373)&gt;0,N(J1373)-N(A1373)&gt;N('Settings'!$B$4)),"ENTERED LATE; ","")&amp;IF(AND(N(A1373)&gt;0,K1373="",TODAY()-N(A1373)&gt;=N('Settings'!$B$5)),"NOT APPROVED; ","")="","",LEFT(IF(N(A1373)=0,"NO DATE; ",IF(A1373&gt;TODAY(),"FUTURE DATE; ",""))&amp;IF(B1373="","NO WORKER; ",IF(COUNTIF('Workers'!$A$2:$A$61,B1373)=0,"WORKER NOT ON WORKERS SHEET; ",""))&amp;IF(C1373="","NO JOB; ",IF(COUNTIF('Jobs'!$A$2:$A$61,C1373)=0,"JOB NOT ON JOBS SHEET; ",""))&amp;IF(AND(N(G1373)=0,AND(D1373&lt;&gt;"",E1373&lt;&gt;""),N(E1373)&lt;=N(D1373)),"END BEFORE START; ",IF(N(M1373)&lt;=0,"NO HOURS; ",""))&amp;IF(AND(N(A1373)&gt;0,B1373&lt;&gt;"",COUNTIFS('Time Entries'!$A$2:$A$1500,A1373,'Time Entries'!$B$2:$B$1500,B1373,'Time Entries'!$C$2:$C$1500,C1373,'Time Entries'!$M$2:$M$1500,M1373)&gt;1),"POSSIBLE DUPLICATE; ","")&amp;IF(AND(N(A1373)&gt;0,B1373&lt;&gt;"",N('Settings'!$B$2)&gt;0,SUMIFS('Time Entries'!$M$2:$M$1500,'Time Entries'!$A$2:$A$1500,A1373,'Time Entries'!$B$2:$B$1500,B1373)&gt;N('Settings'!$B$2)),"LONG DAY; ","")&amp;IF(AND(N(A1373)&gt;0,N(J1373)&gt;0,N(J1373)-N(A1373)&gt;N('Settings'!$B$4)),"ENTERED LATE; ","")&amp;IF(AND(N(A1373)&gt;0,K1373="",TODAY()-N(A1373)&gt;=N('Settings'!$B$5)),"NOT APPROVED; ",""),LEN(IF(N(A1373)=0,"NO DATE; ",IF(A1373&gt;TODAY(),"FUTURE DATE; ",""))&amp;IF(B1373="","NO WORKER; ",IF(COUNTIF('Workers'!$A$2:$A$61,B1373)=0,"WORKER NOT ON WORKERS SHEET; ",""))&amp;IF(C1373="","NO JOB; ",IF(COUNTIF('Jobs'!$A$2:$A$61,C1373)=0,"JOB NOT ON JOBS SHEET; ",""))&amp;IF(AND(N(G1373)=0,AND(D1373&lt;&gt;"",E1373&lt;&gt;""),N(E1373)&lt;=N(D1373)),"END BEFORE START; ",IF(N(M1373)&lt;=0,"NO HOURS; ",""))&amp;IF(AND(N(A1373)&gt;0,B1373&lt;&gt;"",COUNTIFS('Time Entries'!$A$2:$A$1500,A1373,'Time Entries'!$B$2:$B$1500,B1373,'Time Entries'!$C$2:$C$1500,C1373,'Time Entries'!$M$2:$M$1500,M1373)&gt;1),"POSSIBLE DUPLICATE; ","")&amp;IF(AND(N(A1373)&gt;0,B1373&lt;&gt;"",N('Settings'!$B$2)&gt;0,SUMIFS('Time Entries'!$M$2:$M$1500,'Time Entries'!$A$2:$A$1500,A1373,'Time Entries'!$B$2:$B$1500,B1373)&gt;N('Settings'!$B$2)),"LONG DAY; ","")&amp;IF(AND(N(A1373)&gt;0,N(J1373)&gt;0,N(J1373)-N(A1373)&gt;N('Settings'!$B$4)),"ENTERED LATE; ","")&amp;IF(AND(N(A1373)&gt;0,K1373="",TODAY()-N(A1373)&gt;=N('Settings'!$B$5)),"NOT APPROVED; ",""))-2)))</f>
        <v/>
      </c>
    </row>
    <row r="1374">
      <c r="A1374" s="6" t="n"/>
      <c r="D1374" s="7" t="n"/>
      <c r="E1374" s="7" t="n"/>
      <c r="J1374" s="6" t="n"/>
      <c r="L1374" s="8" t="n"/>
      <c r="M1374" s="9">
        <f>IF(NOT(OR(A1374&lt;&gt;"",B1374&lt;&gt;"",C1374&lt;&gt;"")),"",IF(N(G1374)&gt;0,N(G1374),IF(AND(AND(D1374&lt;&gt;"",E1374&lt;&gt;""),N(E1374)&gt;N(D1374)),ROUND((N(E1374)-N(D1374))*24-N(F1374)/60,2),"")))</f>
        <v/>
      </c>
      <c r="N1374" s="6">
        <f>IF(N(A1374)=0,"",A1374-WEEKDAY(A1374,3))</f>
        <v/>
      </c>
      <c r="O1374" s="8">
        <f>IF(NOT(OR(A1374&lt;&gt;"",B1374&lt;&gt;"",C1374&lt;&gt;"")),"",IF(IF(N(A1374)=0,"NO DATE; ",IF(A1374&gt;TODAY(),"FUTURE DATE; ",""))&amp;IF(B1374="","NO WORKER; ",IF(COUNTIF('Workers'!$A$2:$A$61,B1374)=0,"WORKER NOT ON WORKERS SHEET; ",""))&amp;IF(C1374="","NO JOB; ",IF(COUNTIF('Jobs'!$A$2:$A$61,C1374)=0,"JOB NOT ON JOBS SHEET; ",""))&amp;IF(AND(N(G1374)=0,AND(D1374&lt;&gt;"",E1374&lt;&gt;""),N(E1374)&lt;=N(D1374)),"END BEFORE START; ",IF(N(M1374)&lt;=0,"NO HOURS; ",""))&amp;IF(AND(N(A1374)&gt;0,B1374&lt;&gt;"",COUNTIFS('Time Entries'!$A$2:$A$1500,A1374,'Time Entries'!$B$2:$B$1500,B1374,'Time Entries'!$C$2:$C$1500,C1374,'Time Entries'!$M$2:$M$1500,M1374)&gt;1),"POSSIBLE DUPLICATE; ","")&amp;IF(AND(N(A1374)&gt;0,B1374&lt;&gt;"",N('Settings'!$B$2)&gt;0,SUMIFS('Time Entries'!$M$2:$M$1500,'Time Entries'!$A$2:$A$1500,A1374,'Time Entries'!$B$2:$B$1500,B1374)&gt;N('Settings'!$B$2)),"LONG DAY; ","")&amp;IF(AND(N(A1374)&gt;0,N(J1374)&gt;0,N(J1374)-N(A1374)&gt;N('Settings'!$B$4)),"ENTERED LATE; ","")&amp;IF(AND(N(A1374)&gt;0,K1374="",TODAY()-N(A1374)&gt;=N('Settings'!$B$5)),"NOT APPROVED; ","")="","",LEFT(IF(N(A1374)=0,"NO DATE; ",IF(A1374&gt;TODAY(),"FUTURE DATE; ",""))&amp;IF(B1374="","NO WORKER; ",IF(COUNTIF('Workers'!$A$2:$A$61,B1374)=0,"WORKER NOT ON WORKERS SHEET; ",""))&amp;IF(C1374="","NO JOB; ",IF(COUNTIF('Jobs'!$A$2:$A$61,C1374)=0,"JOB NOT ON JOBS SHEET; ",""))&amp;IF(AND(N(G1374)=0,AND(D1374&lt;&gt;"",E1374&lt;&gt;""),N(E1374)&lt;=N(D1374)),"END BEFORE START; ",IF(N(M1374)&lt;=0,"NO HOURS; ",""))&amp;IF(AND(N(A1374)&gt;0,B1374&lt;&gt;"",COUNTIFS('Time Entries'!$A$2:$A$1500,A1374,'Time Entries'!$B$2:$B$1500,B1374,'Time Entries'!$C$2:$C$1500,C1374,'Time Entries'!$M$2:$M$1500,M1374)&gt;1),"POSSIBLE DUPLICATE; ","")&amp;IF(AND(N(A1374)&gt;0,B1374&lt;&gt;"",N('Settings'!$B$2)&gt;0,SUMIFS('Time Entries'!$M$2:$M$1500,'Time Entries'!$A$2:$A$1500,A1374,'Time Entries'!$B$2:$B$1500,B1374)&gt;N('Settings'!$B$2)),"LONG DAY; ","")&amp;IF(AND(N(A1374)&gt;0,N(J1374)&gt;0,N(J1374)-N(A1374)&gt;N('Settings'!$B$4)),"ENTERED LATE; ","")&amp;IF(AND(N(A1374)&gt;0,K1374="",TODAY()-N(A1374)&gt;=N('Settings'!$B$5)),"NOT APPROVED; ",""),LEN(IF(N(A1374)=0,"NO DATE; ",IF(A1374&gt;TODAY(),"FUTURE DATE; ",""))&amp;IF(B1374="","NO WORKER; ",IF(COUNTIF('Workers'!$A$2:$A$61,B1374)=0,"WORKER NOT ON WORKERS SHEET; ",""))&amp;IF(C1374="","NO JOB; ",IF(COUNTIF('Jobs'!$A$2:$A$61,C1374)=0,"JOB NOT ON JOBS SHEET; ",""))&amp;IF(AND(N(G1374)=0,AND(D1374&lt;&gt;"",E1374&lt;&gt;""),N(E1374)&lt;=N(D1374)),"END BEFORE START; ",IF(N(M1374)&lt;=0,"NO HOURS; ",""))&amp;IF(AND(N(A1374)&gt;0,B1374&lt;&gt;"",COUNTIFS('Time Entries'!$A$2:$A$1500,A1374,'Time Entries'!$B$2:$B$1500,B1374,'Time Entries'!$C$2:$C$1500,C1374,'Time Entries'!$M$2:$M$1500,M1374)&gt;1),"POSSIBLE DUPLICATE; ","")&amp;IF(AND(N(A1374)&gt;0,B1374&lt;&gt;"",N('Settings'!$B$2)&gt;0,SUMIFS('Time Entries'!$M$2:$M$1500,'Time Entries'!$A$2:$A$1500,A1374,'Time Entries'!$B$2:$B$1500,B1374)&gt;N('Settings'!$B$2)),"LONG DAY; ","")&amp;IF(AND(N(A1374)&gt;0,N(J1374)&gt;0,N(J1374)-N(A1374)&gt;N('Settings'!$B$4)),"ENTERED LATE; ","")&amp;IF(AND(N(A1374)&gt;0,K1374="",TODAY()-N(A1374)&gt;=N('Settings'!$B$5)),"NOT APPROVED; ",""))-2)))</f>
        <v/>
      </c>
    </row>
    <row r="1375">
      <c r="A1375" s="6" t="n"/>
      <c r="D1375" s="7" t="n"/>
      <c r="E1375" s="7" t="n"/>
      <c r="J1375" s="6" t="n"/>
      <c r="L1375" s="8" t="n"/>
      <c r="M1375" s="9">
        <f>IF(NOT(OR(A1375&lt;&gt;"",B1375&lt;&gt;"",C1375&lt;&gt;"")),"",IF(N(G1375)&gt;0,N(G1375),IF(AND(AND(D1375&lt;&gt;"",E1375&lt;&gt;""),N(E1375)&gt;N(D1375)),ROUND((N(E1375)-N(D1375))*24-N(F1375)/60,2),"")))</f>
        <v/>
      </c>
      <c r="N1375" s="6">
        <f>IF(N(A1375)=0,"",A1375-WEEKDAY(A1375,3))</f>
        <v/>
      </c>
      <c r="O1375" s="8">
        <f>IF(NOT(OR(A1375&lt;&gt;"",B1375&lt;&gt;"",C1375&lt;&gt;"")),"",IF(IF(N(A1375)=0,"NO DATE; ",IF(A1375&gt;TODAY(),"FUTURE DATE; ",""))&amp;IF(B1375="","NO WORKER; ",IF(COUNTIF('Workers'!$A$2:$A$61,B1375)=0,"WORKER NOT ON WORKERS SHEET; ",""))&amp;IF(C1375="","NO JOB; ",IF(COUNTIF('Jobs'!$A$2:$A$61,C1375)=0,"JOB NOT ON JOBS SHEET; ",""))&amp;IF(AND(N(G1375)=0,AND(D1375&lt;&gt;"",E1375&lt;&gt;""),N(E1375)&lt;=N(D1375)),"END BEFORE START; ",IF(N(M1375)&lt;=0,"NO HOURS; ",""))&amp;IF(AND(N(A1375)&gt;0,B1375&lt;&gt;"",COUNTIFS('Time Entries'!$A$2:$A$1500,A1375,'Time Entries'!$B$2:$B$1500,B1375,'Time Entries'!$C$2:$C$1500,C1375,'Time Entries'!$M$2:$M$1500,M1375)&gt;1),"POSSIBLE DUPLICATE; ","")&amp;IF(AND(N(A1375)&gt;0,B1375&lt;&gt;"",N('Settings'!$B$2)&gt;0,SUMIFS('Time Entries'!$M$2:$M$1500,'Time Entries'!$A$2:$A$1500,A1375,'Time Entries'!$B$2:$B$1500,B1375)&gt;N('Settings'!$B$2)),"LONG DAY; ","")&amp;IF(AND(N(A1375)&gt;0,N(J1375)&gt;0,N(J1375)-N(A1375)&gt;N('Settings'!$B$4)),"ENTERED LATE; ","")&amp;IF(AND(N(A1375)&gt;0,K1375="",TODAY()-N(A1375)&gt;=N('Settings'!$B$5)),"NOT APPROVED; ","")="","",LEFT(IF(N(A1375)=0,"NO DATE; ",IF(A1375&gt;TODAY(),"FUTURE DATE; ",""))&amp;IF(B1375="","NO WORKER; ",IF(COUNTIF('Workers'!$A$2:$A$61,B1375)=0,"WORKER NOT ON WORKERS SHEET; ",""))&amp;IF(C1375="","NO JOB; ",IF(COUNTIF('Jobs'!$A$2:$A$61,C1375)=0,"JOB NOT ON JOBS SHEET; ",""))&amp;IF(AND(N(G1375)=0,AND(D1375&lt;&gt;"",E1375&lt;&gt;""),N(E1375)&lt;=N(D1375)),"END BEFORE START; ",IF(N(M1375)&lt;=0,"NO HOURS; ",""))&amp;IF(AND(N(A1375)&gt;0,B1375&lt;&gt;"",COUNTIFS('Time Entries'!$A$2:$A$1500,A1375,'Time Entries'!$B$2:$B$1500,B1375,'Time Entries'!$C$2:$C$1500,C1375,'Time Entries'!$M$2:$M$1500,M1375)&gt;1),"POSSIBLE DUPLICATE; ","")&amp;IF(AND(N(A1375)&gt;0,B1375&lt;&gt;"",N('Settings'!$B$2)&gt;0,SUMIFS('Time Entries'!$M$2:$M$1500,'Time Entries'!$A$2:$A$1500,A1375,'Time Entries'!$B$2:$B$1500,B1375)&gt;N('Settings'!$B$2)),"LONG DAY; ","")&amp;IF(AND(N(A1375)&gt;0,N(J1375)&gt;0,N(J1375)-N(A1375)&gt;N('Settings'!$B$4)),"ENTERED LATE; ","")&amp;IF(AND(N(A1375)&gt;0,K1375="",TODAY()-N(A1375)&gt;=N('Settings'!$B$5)),"NOT APPROVED; ",""),LEN(IF(N(A1375)=0,"NO DATE; ",IF(A1375&gt;TODAY(),"FUTURE DATE; ",""))&amp;IF(B1375="","NO WORKER; ",IF(COUNTIF('Workers'!$A$2:$A$61,B1375)=0,"WORKER NOT ON WORKERS SHEET; ",""))&amp;IF(C1375="","NO JOB; ",IF(COUNTIF('Jobs'!$A$2:$A$61,C1375)=0,"JOB NOT ON JOBS SHEET; ",""))&amp;IF(AND(N(G1375)=0,AND(D1375&lt;&gt;"",E1375&lt;&gt;""),N(E1375)&lt;=N(D1375)),"END BEFORE START; ",IF(N(M1375)&lt;=0,"NO HOURS; ",""))&amp;IF(AND(N(A1375)&gt;0,B1375&lt;&gt;"",COUNTIFS('Time Entries'!$A$2:$A$1500,A1375,'Time Entries'!$B$2:$B$1500,B1375,'Time Entries'!$C$2:$C$1500,C1375,'Time Entries'!$M$2:$M$1500,M1375)&gt;1),"POSSIBLE DUPLICATE; ","")&amp;IF(AND(N(A1375)&gt;0,B1375&lt;&gt;"",N('Settings'!$B$2)&gt;0,SUMIFS('Time Entries'!$M$2:$M$1500,'Time Entries'!$A$2:$A$1500,A1375,'Time Entries'!$B$2:$B$1500,B1375)&gt;N('Settings'!$B$2)),"LONG DAY; ","")&amp;IF(AND(N(A1375)&gt;0,N(J1375)&gt;0,N(J1375)-N(A1375)&gt;N('Settings'!$B$4)),"ENTERED LATE; ","")&amp;IF(AND(N(A1375)&gt;0,K1375="",TODAY()-N(A1375)&gt;=N('Settings'!$B$5)),"NOT APPROVED; ",""))-2)))</f>
        <v/>
      </c>
    </row>
    <row r="1376">
      <c r="A1376" s="6" t="n"/>
      <c r="D1376" s="7" t="n"/>
      <c r="E1376" s="7" t="n"/>
      <c r="J1376" s="6" t="n"/>
      <c r="L1376" s="8" t="n"/>
      <c r="M1376" s="9">
        <f>IF(NOT(OR(A1376&lt;&gt;"",B1376&lt;&gt;"",C1376&lt;&gt;"")),"",IF(N(G1376)&gt;0,N(G1376),IF(AND(AND(D1376&lt;&gt;"",E1376&lt;&gt;""),N(E1376)&gt;N(D1376)),ROUND((N(E1376)-N(D1376))*24-N(F1376)/60,2),"")))</f>
        <v/>
      </c>
      <c r="N1376" s="6">
        <f>IF(N(A1376)=0,"",A1376-WEEKDAY(A1376,3))</f>
        <v/>
      </c>
      <c r="O1376" s="8">
        <f>IF(NOT(OR(A1376&lt;&gt;"",B1376&lt;&gt;"",C1376&lt;&gt;"")),"",IF(IF(N(A1376)=0,"NO DATE; ",IF(A1376&gt;TODAY(),"FUTURE DATE; ",""))&amp;IF(B1376="","NO WORKER; ",IF(COUNTIF('Workers'!$A$2:$A$61,B1376)=0,"WORKER NOT ON WORKERS SHEET; ",""))&amp;IF(C1376="","NO JOB; ",IF(COUNTIF('Jobs'!$A$2:$A$61,C1376)=0,"JOB NOT ON JOBS SHEET; ",""))&amp;IF(AND(N(G1376)=0,AND(D1376&lt;&gt;"",E1376&lt;&gt;""),N(E1376)&lt;=N(D1376)),"END BEFORE START; ",IF(N(M1376)&lt;=0,"NO HOURS; ",""))&amp;IF(AND(N(A1376)&gt;0,B1376&lt;&gt;"",COUNTIFS('Time Entries'!$A$2:$A$1500,A1376,'Time Entries'!$B$2:$B$1500,B1376,'Time Entries'!$C$2:$C$1500,C1376,'Time Entries'!$M$2:$M$1500,M1376)&gt;1),"POSSIBLE DUPLICATE; ","")&amp;IF(AND(N(A1376)&gt;0,B1376&lt;&gt;"",N('Settings'!$B$2)&gt;0,SUMIFS('Time Entries'!$M$2:$M$1500,'Time Entries'!$A$2:$A$1500,A1376,'Time Entries'!$B$2:$B$1500,B1376)&gt;N('Settings'!$B$2)),"LONG DAY; ","")&amp;IF(AND(N(A1376)&gt;0,N(J1376)&gt;0,N(J1376)-N(A1376)&gt;N('Settings'!$B$4)),"ENTERED LATE; ","")&amp;IF(AND(N(A1376)&gt;0,K1376="",TODAY()-N(A1376)&gt;=N('Settings'!$B$5)),"NOT APPROVED; ","")="","",LEFT(IF(N(A1376)=0,"NO DATE; ",IF(A1376&gt;TODAY(),"FUTURE DATE; ",""))&amp;IF(B1376="","NO WORKER; ",IF(COUNTIF('Workers'!$A$2:$A$61,B1376)=0,"WORKER NOT ON WORKERS SHEET; ",""))&amp;IF(C1376="","NO JOB; ",IF(COUNTIF('Jobs'!$A$2:$A$61,C1376)=0,"JOB NOT ON JOBS SHEET; ",""))&amp;IF(AND(N(G1376)=0,AND(D1376&lt;&gt;"",E1376&lt;&gt;""),N(E1376)&lt;=N(D1376)),"END BEFORE START; ",IF(N(M1376)&lt;=0,"NO HOURS; ",""))&amp;IF(AND(N(A1376)&gt;0,B1376&lt;&gt;"",COUNTIFS('Time Entries'!$A$2:$A$1500,A1376,'Time Entries'!$B$2:$B$1500,B1376,'Time Entries'!$C$2:$C$1500,C1376,'Time Entries'!$M$2:$M$1500,M1376)&gt;1),"POSSIBLE DUPLICATE; ","")&amp;IF(AND(N(A1376)&gt;0,B1376&lt;&gt;"",N('Settings'!$B$2)&gt;0,SUMIFS('Time Entries'!$M$2:$M$1500,'Time Entries'!$A$2:$A$1500,A1376,'Time Entries'!$B$2:$B$1500,B1376)&gt;N('Settings'!$B$2)),"LONG DAY; ","")&amp;IF(AND(N(A1376)&gt;0,N(J1376)&gt;0,N(J1376)-N(A1376)&gt;N('Settings'!$B$4)),"ENTERED LATE; ","")&amp;IF(AND(N(A1376)&gt;0,K1376="",TODAY()-N(A1376)&gt;=N('Settings'!$B$5)),"NOT APPROVED; ",""),LEN(IF(N(A1376)=0,"NO DATE; ",IF(A1376&gt;TODAY(),"FUTURE DATE; ",""))&amp;IF(B1376="","NO WORKER; ",IF(COUNTIF('Workers'!$A$2:$A$61,B1376)=0,"WORKER NOT ON WORKERS SHEET; ",""))&amp;IF(C1376="","NO JOB; ",IF(COUNTIF('Jobs'!$A$2:$A$61,C1376)=0,"JOB NOT ON JOBS SHEET; ",""))&amp;IF(AND(N(G1376)=0,AND(D1376&lt;&gt;"",E1376&lt;&gt;""),N(E1376)&lt;=N(D1376)),"END BEFORE START; ",IF(N(M1376)&lt;=0,"NO HOURS; ",""))&amp;IF(AND(N(A1376)&gt;0,B1376&lt;&gt;"",COUNTIFS('Time Entries'!$A$2:$A$1500,A1376,'Time Entries'!$B$2:$B$1500,B1376,'Time Entries'!$C$2:$C$1500,C1376,'Time Entries'!$M$2:$M$1500,M1376)&gt;1),"POSSIBLE DUPLICATE; ","")&amp;IF(AND(N(A1376)&gt;0,B1376&lt;&gt;"",N('Settings'!$B$2)&gt;0,SUMIFS('Time Entries'!$M$2:$M$1500,'Time Entries'!$A$2:$A$1500,A1376,'Time Entries'!$B$2:$B$1500,B1376)&gt;N('Settings'!$B$2)),"LONG DAY; ","")&amp;IF(AND(N(A1376)&gt;0,N(J1376)&gt;0,N(J1376)-N(A1376)&gt;N('Settings'!$B$4)),"ENTERED LATE; ","")&amp;IF(AND(N(A1376)&gt;0,K1376="",TODAY()-N(A1376)&gt;=N('Settings'!$B$5)),"NOT APPROVED; ",""))-2)))</f>
        <v/>
      </c>
    </row>
    <row r="1377">
      <c r="A1377" s="6" t="n"/>
      <c r="D1377" s="7" t="n"/>
      <c r="E1377" s="7" t="n"/>
      <c r="J1377" s="6" t="n"/>
      <c r="L1377" s="8" t="n"/>
      <c r="M1377" s="9">
        <f>IF(NOT(OR(A1377&lt;&gt;"",B1377&lt;&gt;"",C1377&lt;&gt;"")),"",IF(N(G1377)&gt;0,N(G1377),IF(AND(AND(D1377&lt;&gt;"",E1377&lt;&gt;""),N(E1377)&gt;N(D1377)),ROUND((N(E1377)-N(D1377))*24-N(F1377)/60,2),"")))</f>
        <v/>
      </c>
      <c r="N1377" s="6">
        <f>IF(N(A1377)=0,"",A1377-WEEKDAY(A1377,3))</f>
        <v/>
      </c>
      <c r="O1377" s="8">
        <f>IF(NOT(OR(A1377&lt;&gt;"",B1377&lt;&gt;"",C1377&lt;&gt;"")),"",IF(IF(N(A1377)=0,"NO DATE; ",IF(A1377&gt;TODAY(),"FUTURE DATE; ",""))&amp;IF(B1377="","NO WORKER; ",IF(COUNTIF('Workers'!$A$2:$A$61,B1377)=0,"WORKER NOT ON WORKERS SHEET; ",""))&amp;IF(C1377="","NO JOB; ",IF(COUNTIF('Jobs'!$A$2:$A$61,C1377)=0,"JOB NOT ON JOBS SHEET; ",""))&amp;IF(AND(N(G1377)=0,AND(D1377&lt;&gt;"",E1377&lt;&gt;""),N(E1377)&lt;=N(D1377)),"END BEFORE START; ",IF(N(M1377)&lt;=0,"NO HOURS; ",""))&amp;IF(AND(N(A1377)&gt;0,B1377&lt;&gt;"",COUNTIFS('Time Entries'!$A$2:$A$1500,A1377,'Time Entries'!$B$2:$B$1500,B1377,'Time Entries'!$C$2:$C$1500,C1377,'Time Entries'!$M$2:$M$1500,M1377)&gt;1),"POSSIBLE DUPLICATE; ","")&amp;IF(AND(N(A1377)&gt;0,B1377&lt;&gt;"",N('Settings'!$B$2)&gt;0,SUMIFS('Time Entries'!$M$2:$M$1500,'Time Entries'!$A$2:$A$1500,A1377,'Time Entries'!$B$2:$B$1500,B1377)&gt;N('Settings'!$B$2)),"LONG DAY; ","")&amp;IF(AND(N(A1377)&gt;0,N(J1377)&gt;0,N(J1377)-N(A1377)&gt;N('Settings'!$B$4)),"ENTERED LATE; ","")&amp;IF(AND(N(A1377)&gt;0,K1377="",TODAY()-N(A1377)&gt;=N('Settings'!$B$5)),"NOT APPROVED; ","")="","",LEFT(IF(N(A1377)=0,"NO DATE; ",IF(A1377&gt;TODAY(),"FUTURE DATE; ",""))&amp;IF(B1377="","NO WORKER; ",IF(COUNTIF('Workers'!$A$2:$A$61,B1377)=0,"WORKER NOT ON WORKERS SHEET; ",""))&amp;IF(C1377="","NO JOB; ",IF(COUNTIF('Jobs'!$A$2:$A$61,C1377)=0,"JOB NOT ON JOBS SHEET; ",""))&amp;IF(AND(N(G1377)=0,AND(D1377&lt;&gt;"",E1377&lt;&gt;""),N(E1377)&lt;=N(D1377)),"END BEFORE START; ",IF(N(M1377)&lt;=0,"NO HOURS; ",""))&amp;IF(AND(N(A1377)&gt;0,B1377&lt;&gt;"",COUNTIFS('Time Entries'!$A$2:$A$1500,A1377,'Time Entries'!$B$2:$B$1500,B1377,'Time Entries'!$C$2:$C$1500,C1377,'Time Entries'!$M$2:$M$1500,M1377)&gt;1),"POSSIBLE DUPLICATE; ","")&amp;IF(AND(N(A1377)&gt;0,B1377&lt;&gt;"",N('Settings'!$B$2)&gt;0,SUMIFS('Time Entries'!$M$2:$M$1500,'Time Entries'!$A$2:$A$1500,A1377,'Time Entries'!$B$2:$B$1500,B1377)&gt;N('Settings'!$B$2)),"LONG DAY; ","")&amp;IF(AND(N(A1377)&gt;0,N(J1377)&gt;0,N(J1377)-N(A1377)&gt;N('Settings'!$B$4)),"ENTERED LATE; ","")&amp;IF(AND(N(A1377)&gt;0,K1377="",TODAY()-N(A1377)&gt;=N('Settings'!$B$5)),"NOT APPROVED; ",""),LEN(IF(N(A1377)=0,"NO DATE; ",IF(A1377&gt;TODAY(),"FUTURE DATE; ",""))&amp;IF(B1377="","NO WORKER; ",IF(COUNTIF('Workers'!$A$2:$A$61,B1377)=0,"WORKER NOT ON WORKERS SHEET; ",""))&amp;IF(C1377="","NO JOB; ",IF(COUNTIF('Jobs'!$A$2:$A$61,C1377)=0,"JOB NOT ON JOBS SHEET; ",""))&amp;IF(AND(N(G1377)=0,AND(D1377&lt;&gt;"",E1377&lt;&gt;""),N(E1377)&lt;=N(D1377)),"END BEFORE START; ",IF(N(M1377)&lt;=0,"NO HOURS; ",""))&amp;IF(AND(N(A1377)&gt;0,B1377&lt;&gt;"",COUNTIFS('Time Entries'!$A$2:$A$1500,A1377,'Time Entries'!$B$2:$B$1500,B1377,'Time Entries'!$C$2:$C$1500,C1377,'Time Entries'!$M$2:$M$1500,M1377)&gt;1),"POSSIBLE DUPLICATE; ","")&amp;IF(AND(N(A1377)&gt;0,B1377&lt;&gt;"",N('Settings'!$B$2)&gt;0,SUMIFS('Time Entries'!$M$2:$M$1500,'Time Entries'!$A$2:$A$1500,A1377,'Time Entries'!$B$2:$B$1500,B1377)&gt;N('Settings'!$B$2)),"LONG DAY; ","")&amp;IF(AND(N(A1377)&gt;0,N(J1377)&gt;0,N(J1377)-N(A1377)&gt;N('Settings'!$B$4)),"ENTERED LATE; ","")&amp;IF(AND(N(A1377)&gt;0,K1377="",TODAY()-N(A1377)&gt;=N('Settings'!$B$5)),"NOT APPROVED; ",""))-2)))</f>
        <v/>
      </c>
    </row>
    <row r="1378">
      <c r="A1378" s="6" t="n"/>
      <c r="D1378" s="7" t="n"/>
      <c r="E1378" s="7" t="n"/>
      <c r="J1378" s="6" t="n"/>
      <c r="L1378" s="8" t="n"/>
      <c r="M1378" s="9">
        <f>IF(NOT(OR(A1378&lt;&gt;"",B1378&lt;&gt;"",C1378&lt;&gt;"")),"",IF(N(G1378)&gt;0,N(G1378),IF(AND(AND(D1378&lt;&gt;"",E1378&lt;&gt;""),N(E1378)&gt;N(D1378)),ROUND((N(E1378)-N(D1378))*24-N(F1378)/60,2),"")))</f>
        <v/>
      </c>
      <c r="N1378" s="6">
        <f>IF(N(A1378)=0,"",A1378-WEEKDAY(A1378,3))</f>
        <v/>
      </c>
      <c r="O1378" s="8">
        <f>IF(NOT(OR(A1378&lt;&gt;"",B1378&lt;&gt;"",C1378&lt;&gt;"")),"",IF(IF(N(A1378)=0,"NO DATE; ",IF(A1378&gt;TODAY(),"FUTURE DATE; ",""))&amp;IF(B1378="","NO WORKER; ",IF(COUNTIF('Workers'!$A$2:$A$61,B1378)=0,"WORKER NOT ON WORKERS SHEET; ",""))&amp;IF(C1378="","NO JOB; ",IF(COUNTIF('Jobs'!$A$2:$A$61,C1378)=0,"JOB NOT ON JOBS SHEET; ",""))&amp;IF(AND(N(G1378)=0,AND(D1378&lt;&gt;"",E1378&lt;&gt;""),N(E1378)&lt;=N(D1378)),"END BEFORE START; ",IF(N(M1378)&lt;=0,"NO HOURS; ",""))&amp;IF(AND(N(A1378)&gt;0,B1378&lt;&gt;"",COUNTIFS('Time Entries'!$A$2:$A$1500,A1378,'Time Entries'!$B$2:$B$1500,B1378,'Time Entries'!$C$2:$C$1500,C1378,'Time Entries'!$M$2:$M$1500,M1378)&gt;1),"POSSIBLE DUPLICATE; ","")&amp;IF(AND(N(A1378)&gt;0,B1378&lt;&gt;"",N('Settings'!$B$2)&gt;0,SUMIFS('Time Entries'!$M$2:$M$1500,'Time Entries'!$A$2:$A$1500,A1378,'Time Entries'!$B$2:$B$1500,B1378)&gt;N('Settings'!$B$2)),"LONG DAY; ","")&amp;IF(AND(N(A1378)&gt;0,N(J1378)&gt;0,N(J1378)-N(A1378)&gt;N('Settings'!$B$4)),"ENTERED LATE; ","")&amp;IF(AND(N(A1378)&gt;0,K1378="",TODAY()-N(A1378)&gt;=N('Settings'!$B$5)),"NOT APPROVED; ","")="","",LEFT(IF(N(A1378)=0,"NO DATE; ",IF(A1378&gt;TODAY(),"FUTURE DATE; ",""))&amp;IF(B1378="","NO WORKER; ",IF(COUNTIF('Workers'!$A$2:$A$61,B1378)=0,"WORKER NOT ON WORKERS SHEET; ",""))&amp;IF(C1378="","NO JOB; ",IF(COUNTIF('Jobs'!$A$2:$A$61,C1378)=0,"JOB NOT ON JOBS SHEET; ",""))&amp;IF(AND(N(G1378)=0,AND(D1378&lt;&gt;"",E1378&lt;&gt;""),N(E1378)&lt;=N(D1378)),"END BEFORE START; ",IF(N(M1378)&lt;=0,"NO HOURS; ",""))&amp;IF(AND(N(A1378)&gt;0,B1378&lt;&gt;"",COUNTIFS('Time Entries'!$A$2:$A$1500,A1378,'Time Entries'!$B$2:$B$1500,B1378,'Time Entries'!$C$2:$C$1500,C1378,'Time Entries'!$M$2:$M$1500,M1378)&gt;1),"POSSIBLE DUPLICATE; ","")&amp;IF(AND(N(A1378)&gt;0,B1378&lt;&gt;"",N('Settings'!$B$2)&gt;0,SUMIFS('Time Entries'!$M$2:$M$1500,'Time Entries'!$A$2:$A$1500,A1378,'Time Entries'!$B$2:$B$1500,B1378)&gt;N('Settings'!$B$2)),"LONG DAY; ","")&amp;IF(AND(N(A1378)&gt;0,N(J1378)&gt;0,N(J1378)-N(A1378)&gt;N('Settings'!$B$4)),"ENTERED LATE; ","")&amp;IF(AND(N(A1378)&gt;0,K1378="",TODAY()-N(A1378)&gt;=N('Settings'!$B$5)),"NOT APPROVED; ",""),LEN(IF(N(A1378)=0,"NO DATE; ",IF(A1378&gt;TODAY(),"FUTURE DATE; ",""))&amp;IF(B1378="","NO WORKER; ",IF(COUNTIF('Workers'!$A$2:$A$61,B1378)=0,"WORKER NOT ON WORKERS SHEET; ",""))&amp;IF(C1378="","NO JOB; ",IF(COUNTIF('Jobs'!$A$2:$A$61,C1378)=0,"JOB NOT ON JOBS SHEET; ",""))&amp;IF(AND(N(G1378)=0,AND(D1378&lt;&gt;"",E1378&lt;&gt;""),N(E1378)&lt;=N(D1378)),"END BEFORE START; ",IF(N(M1378)&lt;=0,"NO HOURS; ",""))&amp;IF(AND(N(A1378)&gt;0,B1378&lt;&gt;"",COUNTIFS('Time Entries'!$A$2:$A$1500,A1378,'Time Entries'!$B$2:$B$1500,B1378,'Time Entries'!$C$2:$C$1500,C1378,'Time Entries'!$M$2:$M$1500,M1378)&gt;1),"POSSIBLE DUPLICATE; ","")&amp;IF(AND(N(A1378)&gt;0,B1378&lt;&gt;"",N('Settings'!$B$2)&gt;0,SUMIFS('Time Entries'!$M$2:$M$1500,'Time Entries'!$A$2:$A$1500,A1378,'Time Entries'!$B$2:$B$1500,B1378)&gt;N('Settings'!$B$2)),"LONG DAY; ","")&amp;IF(AND(N(A1378)&gt;0,N(J1378)&gt;0,N(J1378)-N(A1378)&gt;N('Settings'!$B$4)),"ENTERED LATE; ","")&amp;IF(AND(N(A1378)&gt;0,K1378="",TODAY()-N(A1378)&gt;=N('Settings'!$B$5)),"NOT APPROVED; ",""))-2)))</f>
        <v/>
      </c>
    </row>
    <row r="1379">
      <c r="A1379" s="6" t="n"/>
      <c r="D1379" s="7" t="n"/>
      <c r="E1379" s="7" t="n"/>
      <c r="J1379" s="6" t="n"/>
      <c r="L1379" s="8" t="n"/>
      <c r="M1379" s="9">
        <f>IF(NOT(OR(A1379&lt;&gt;"",B1379&lt;&gt;"",C1379&lt;&gt;"")),"",IF(N(G1379)&gt;0,N(G1379),IF(AND(AND(D1379&lt;&gt;"",E1379&lt;&gt;""),N(E1379)&gt;N(D1379)),ROUND((N(E1379)-N(D1379))*24-N(F1379)/60,2),"")))</f>
        <v/>
      </c>
      <c r="N1379" s="6">
        <f>IF(N(A1379)=0,"",A1379-WEEKDAY(A1379,3))</f>
        <v/>
      </c>
      <c r="O1379" s="8">
        <f>IF(NOT(OR(A1379&lt;&gt;"",B1379&lt;&gt;"",C1379&lt;&gt;"")),"",IF(IF(N(A1379)=0,"NO DATE; ",IF(A1379&gt;TODAY(),"FUTURE DATE; ",""))&amp;IF(B1379="","NO WORKER; ",IF(COUNTIF('Workers'!$A$2:$A$61,B1379)=0,"WORKER NOT ON WORKERS SHEET; ",""))&amp;IF(C1379="","NO JOB; ",IF(COUNTIF('Jobs'!$A$2:$A$61,C1379)=0,"JOB NOT ON JOBS SHEET; ",""))&amp;IF(AND(N(G1379)=0,AND(D1379&lt;&gt;"",E1379&lt;&gt;""),N(E1379)&lt;=N(D1379)),"END BEFORE START; ",IF(N(M1379)&lt;=0,"NO HOURS; ",""))&amp;IF(AND(N(A1379)&gt;0,B1379&lt;&gt;"",COUNTIFS('Time Entries'!$A$2:$A$1500,A1379,'Time Entries'!$B$2:$B$1500,B1379,'Time Entries'!$C$2:$C$1500,C1379,'Time Entries'!$M$2:$M$1500,M1379)&gt;1),"POSSIBLE DUPLICATE; ","")&amp;IF(AND(N(A1379)&gt;0,B1379&lt;&gt;"",N('Settings'!$B$2)&gt;0,SUMIFS('Time Entries'!$M$2:$M$1500,'Time Entries'!$A$2:$A$1500,A1379,'Time Entries'!$B$2:$B$1500,B1379)&gt;N('Settings'!$B$2)),"LONG DAY; ","")&amp;IF(AND(N(A1379)&gt;0,N(J1379)&gt;0,N(J1379)-N(A1379)&gt;N('Settings'!$B$4)),"ENTERED LATE; ","")&amp;IF(AND(N(A1379)&gt;0,K1379="",TODAY()-N(A1379)&gt;=N('Settings'!$B$5)),"NOT APPROVED; ","")="","",LEFT(IF(N(A1379)=0,"NO DATE; ",IF(A1379&gt;TODAY(),"FUTURE DATE; ",""))&amp;IF(B1379="","NO WORKER; ",IF(COUNTIF('Workers'!$A$2:$A$61,B1379)=0,"WORKER NOT ON WORKERS SHEET; ",""))&amp;IF(C1379="","NO JOB; ",IF(COUNTIF('Jobs'!$A$2:$A$61,C1379)=0,"JOB NOT ON JOBS SHEET; ",""))&amp;IF(AND(N(G1379)=0,AND(D1379&lt;&gt;"",E1379&lt;&gt;""),N(E1379)&lt;=N(D1379)),"END BEFORE START; ",IF(N(M1379)&lt;=0,"NO HOURS; ",""))&amp;IF(AND(N(A1379)&gt;0,B1379&lt;&gt;"",COUNTIFS('Time Entries'!$A$2:$A$1500,A1379,'Time Entries'!$B$2:$B$1500,B1379,'Time Entries'!$C$2:$C$1500,C1379,'Time Entries'!$M$2:$M$1500,M1379)&gt;1),"POSSIBLE DUPLICATE; ","")&amp;IF(AND(N(A1379)&gt;0,B1379&lt;&gt;"",N('Settings'!$B$2)&gt;0,SUMIFS('Time Entries'!$M$2:$M$1500,'Time Entries'!$A$2:$A$1500,A1379,'Time Entries'!$B$2:$B$1500,B1379)&gt;N('Settings'!$B$2)),"LONG DAY; ","")&amp;IF(AND(N(A1379)&gt;0,N(J1379)&gt;0,N(J1379)-N(A1379)&gt;N('Settings'!$B$4)),"ENTERED LATE; ","")&amp;IF(AND(N(A1379)&gt;0,K1379="",TODAY()-N(A1379)&gt;=N('Settings'!$B$5)),"NOT APPROVED; ",""),LEN(IF(N(A1379)=0,"NO DATE; ",IF(A1379&gt;TODAY(),"FUTURE DATE; ",""))&amp;IF(B1379="","NO WORKER; ",IF(COUNTIF('Workers'!$A$2:$A$61,B1379)=0,"WORKER NOT ON WORKERS SHEET; ",""))&amp;IF(C1379="","NO JOB; ",IF(COUNTIF('Jobs'!$A$2:$A$61,C1379)=0,"JOB NOT ON JOBS SHEET; ",""))&amp;IF(AND(N(G1379)=0,AND(D1379&lt;&gt;"",E1379&lt;&gt;""),N(E1379)&lt;=N(D1379)),"END BEFORE START; ",IF(N(M1379)&lt;=0,"NO HOURS; ",""))&amp;IF(AND(N(A1379)&gt;0,B1379&lt;&gt;"",COUNTIFS('Time Entries'!$A$2:$A$1500,A1379,'Time Entries'!$B$2:$B$1500,B1379,'Time Entries'!$C$2:$C$1500,C1379,'Time Entries'!$M$2:$M$1500,M1379)&gt;1),"POSSIBLE DUPLICATE; ","")&amp;IF(AND(N(A1379)&gt;0,B1379&lt;&gt;"",N('Settings'!$B$2)&gt;0,SUMIFS('Time Entries'!$M$2:$M$1500,'Time Entries'!$A$2:$A$1500,A1379,'Time Entries'!$B$2:$B$1500,B1379)&gt;N('Settings'!$B$2)),"LONG DAY; ","")&amp;IF(AND(N(A1379)&gt;0,N(J1379)&gt;0,N(J1379)-N(A1379)&gt;N('Settings'!$B$4)),"ENTERED LATE; ","")&amp;IF(AND(N(A1379)&gt;0,K1379="",TODAY()-N(A1379)&gt;=N('Settings'!$B$5)),"NOT APPROVED; ",""))-2)))</f>
        <v/>
      </c>
    </row>
    <row r="1380">
      <c r="A1380" s="6" t="n"/>
      <c r="D1380" s="7" t="n"/>
      <c r="E1380" s="7" t="n"/>
      <c r="J1380" s="6" t="n"/>
      <c r="L1380" s="8" t="n"/>
      <c r="M1380" s="9">
        <f>IF(NOT(OR(A1380&lt;&gt;"",B1380&lt;&gt;"",C1380&lt;&gt;"")),"",IF(N(G1380)&gt;0,N(G1380),IF(AND(AND(D1380&lt;&gt;"",E1380&lt;&gt;""),N(E1380)&gt;N(D1380)),ROUND((N(E1380)-N(D1380))*24-N(F1380)/60,2),"")))</f>
        <v/>
      </c>
      <c r="N1380" s="6">
        <f>IF(N(A1380)=0,"",A1380-WEEKDAY(A1380,3))</f>
        <v/>
      </c>
      <c r="O1380" s="8">
        <f>IF(NOT(OR(A1380&lt;&gt;"",B1380&lt;&gt;"",C1380&lt;&gt;"")),"",IF(IF(N(A1380)=0,"NO DATE; ",IF(A1380&gt;TODAY(),"FUTURE DATE; ",""))&amp;IF(B1380="","NO WORKER; ",IF(COUNTIF('Workers'!$A$2:$A$61,B1380)=0,"WORKER NOT ON WORKERS SHEET; ",""))&amp;IF(C1380="","NO JOB; ",IF(COUNTIF('Jobs'!$A$2:$A$61,C1380)=0,"JOB NOT ON JOBS SHEET; ",""))&amp;IF(AND(N(G1380)=0,AND(D1380&lt;&gt;"",E1380&lt;&gt;""),N(E1380)&lt;=N(D1380)),"END BEFORE START; ",IF(N(M1380)&lt;=0,"NO HOURS; ",""))&amp;IF(AND(N(A1380)&gt;0,B1380&lt;&gt;"",COUNTIFS('Time Entries'!$A$2:$A$1500,A1380,'Time Entries'!$B$2:$B$1500,B1380,'Time Entries'!$C$2:$C$1500,C1380,'Time Entries'!$M$2:$M$1500,M1380)&gt;1),"POSSIBLE DUPLICATE; ","")&amp;IF(AND(N(A1380)&gt;0,B1380&lt;&gt;"",N('Settings'!$B$2)&gt;0,SUMIFS('Time Entries'!$M$2:$M$1500,'Time Entries'!$A$2:$A$1500,A1380,'Time Entries'!$B$2:$B$1500,B1380)&gt;N('Settings'!$B$2)),"LONG DAY; ","")&amp;IF(AND(N(A1380)&gt;0,N(J1380)&gt;0,N(J1380)-N(A1380)&gt;N('Settings'!$B$4)),"ENTERED LATE; ","")&amp;IF(AND(N(A1380)&gt;0,K1380="",TODAY()-N(A1380)&gt;=N('Settings'!$B$5)),"NOT APPROVED; ","")="","",LEFT(IF(N(A1380)=0,"NO DATE; ",IF(A1380&gt;TODAY(),"FUTURE DATE; ",""))&amp;IF(B1380="","NO WORKER; ",IF(COUNTIF('Workers'!$A$2:$A$61,B1380)=0,"WORKER NOT ON WORKERS SHEET; ",""))&amp;IF(C1380="","NO JOB; ",IF(COUNTIF('Jobs'!$A$2:$A$61,C1380)=0,"JOB NOT ON JOBS SHEET; ",""))&amp;IF(AND(N(G1380)=0,AND(D1380&lt;&gt;"",E1380&lt;&gt;""),N(E1380)&lt;=N(D1380)),"END BEFORE START; ",IF(N(M1380)&lt;=0,"NO HOURS; ",""))&amp;IF(AND(N(A1380)&gt;0,B1380&lt;&gt;"",COUNTIFS('Time Entries'!$A$2:$A$1500,A1380,'Time Entries'!$B$2:$B$1500,B1380,'Time Entries'!$C$2:$C$1500,C1380,'Time Entries'!$M$2:$M$1500,M1380)&gt;1),"POSSIBLE DUPLICATE; ","")&amp;IF(AND(N(A1380)&gt;0,B1380&lt;&gt;"",N('Settings'!$B$2)&gt;0,SUMIFS('Time Entries'!$M$2:$M$1500,'Time Entries'!$A$2:$A$1500,A1380,'Time Entries'!$B$2:$B$1500,B1380)&gt;N('Settings'!$B$2)),"LONG DAY; ","")&amp;IF(AND(N(A1380)&gt;0,N(J1380)&gt;0,N(J1380)-N(A1380)&gt;N('Settings'!$B$4)),"ENTERED LATE; ","")&amp;IF(AND(N(A1380)&gt;0,K1380="",TODAY()-N(A1380)&gt;=N('Settings'!$B$5)),"NOT APPROVED; ",""),LEN(IF(N(A1380)=0,"NO DATE; ",IF(A1380&gt;TODAY(),"FUTURE DATE; ",""))&amp;IF(B1380="","NO WORKER; ",IF(COUNTIF('Workers'!$A$2:$A$61,B1380)=0,"WORKER NOT ON WORKERS SHEET; ",""))&amp;IF(C1380="","NO JOB; ",IF(COUNTIF('Jobs'!$A$2:$A$61,C1380)=0,"JOB NOT ON JOBS SHEET; ",""))&amp;IF(AND(N(G1380)=0,AND(D1380&lt;&gt;"",E1380&lt;&gt;""),N(E1380)&lt;=N(D1380)),"END BEFORE START; ",IF(N(M1380)&lt;=0,"NO HOURS; ",""))&amp;IF(AND(N(A1380)&gt;0,B1380&lt;&gt;"",COUNTIFS('Time Entries'!$A$2:$A$1500,A1380,'Time Entries'!$B$2:$B$1500,B1380,'Time Entries'!$C$2:$C$1500,C1380,'Time Entries'!$M$2:$M$1500,M1380)&gt;1),"POSSIBLE DUPLICATE; ","")&amp;IF(AND(N(A1380)&gt;0,B1380&lt;&gt;"",N('Settings'!$B$2)&gt;0,SUMIFS('Time Entries'!$M$2:$M$1500,'Time Entries'!$A$2:$A$1500,A1380,'Time Entries'!$B$2:$B$1500,B1380)&gt;N('Settings'!$B$2)),"LONG DAY; ","")&amp;IF(AND(N(A1380)&gt;0,N(J1380)&gt;0,N(J1380)-N(A1380)&gt;N('Settings'!$B$4)),"ENTERED LATE; ","")&amp;IF(AND(N(A1380)&gt;0,K1380="",TODAY()-N(A1380)&gt;=N('Settings'!$B$5)),"NOT APPROVED; ",""))-2)))</f>
        <v/>
      </c>
    </row>
    <row r="1381">
      <c r="A1381" s="6" t="n"/>
      <c r="D1381" s="7" t="n"/>
      <c r="E1381" s="7" t="n"/>
      <c r="J1381" s="6" t="n"/>
      <c r="L1381" s="8" t="n"/>
      <c r="M1381" s="9">
        <f>IF(NOT(OR(A1381&lt;&gt;"",B1381&lt;&gt;"",C1381&lt;&gt;"")),"",IF(N(G1381)&gt;0,N(G1381),IF(AND(AND(D1381&lt;&gt;"",E1381&lt;&gt;""),N(E1381)&gt;N(D1381)),ROUND((N(E1381)-N(D1381))*24-N(F1381)/60,2),"")))</f>
        <v/>
      </c>
      <c r="N1381" s="6">
        <f>IF(N(A1381)=0,"",A1381-WEEKDAY(A1381,3))</f>
        <v/>
      </c>
      <c r="O1381" s="8">
        <f>IF(NOT(OR(A1381&lt;&gt;"",B1381&lt;&gt;"",C1381&lt;&gt;"")),"",IF(IF(N(A1381)=0,"NO DATE; ",IF(A1381&gt;TODAY(),"FUTURE DATE; ",""))&amp;IF(B1381="","NO WORKER; ",IF(COUNTIF('Workers'!$A$2:$A$61,B1381)=0,"WORKER NOT ON WORKERS SHEET; ",""))&amp;IF(C1381="","NO JOB; ",IF(COUNTIF('Jobs'!$A$2:$A$61,C1381)=0,"JOB NOT ON JOBS SHEET; ",""))&amp;IF(AND(N(G1381)=0,AND(D1381&lt;&gt;"",E1381&lt;&gt;""),N(E1381)&lt;=N(D1381)),"END BEFORE START; ",IF(N(M1381)&lt;=0,"NO HOURS; ",""))&amp;IF(AND(N(A1381)&gt;0,B1381&lt;&gt;"",COUNTIFS('Time Entries'!$A$2:$A$1500,A1381,'Time Entries'!$B$2:$B$1500,B1381,'Time Entries'!$C$2:$C$1500,C1381,'Time Entries'!$M$2:$M$1500,M1381)&gt;1),"POSSIBLE DUPLICATE; ","")&amp;IF(AND(N(A1381)&gt;0,B1381&lt;&gt;"",N('Settings'!$B$2)&gt;0,SUMIFS('Time Entries'!$M$2:$M$1500,'Time Entries'!$A$2:$A$1500,A1381,'Time Entries'!$B$2:$B$1500,B1381)&gt;N('Settings'!$B$2)),"LONG DAY; ","")&amp;IF(AND(N(A1381)&gt;0,N(J1381)&gt;0,N(J1381)-N(A1381)&gt;N('Settings'!$B$4)),"ENTERED LATE; ","")&amp;IF(AND(N(A1381)&gt;0,K1381="",TODAY()-N(A1381)&gt;=N('Settings'!$B$5)),"NOT APPROVED; ","")="","",LEFT(IF(N(A1381)=0,"NO DATE; ",IF(A1381&gt;TODAY(),"FUTURE DATE; ",""))&amp;IF(B1381="","NO WORKER; ",IF(COUNTIF('Workers'!$A$2:$A$61,B1381)=0,"WORKER NOT ON WORKERS SHEET; ",""))&amp;IF(C1381="","NO JOB; ",IF(COUNTIF('Jobs'!$A$2:$A$61,C1381)=0,"JOB NOT ON JOBS SHEET; ",""))&amp;IF(AND(N(G1381)=0,AND(D1381&lt;&gt;"",E1381&lt;&gt;""),N(E1381)&lt;=N(D1381)),"END BEFORE START; ",IF(N(M1381)&lt;=0,"NO HOURS; ",""))&amp;IF(AND(N(A1381)&gt;0,B1381&lt;&gt;"",COUNTIFS('Time Entries'!$A$2:$A$1500,A1381,'Time Entries'!$B$2:$B$1500,B1381,'Time Entries'!$C$2:$C$1500,C1381,'Time Entries'!$M$2:$M$1500,M1381)&gt;1),"POSSIBLE DUPLICATE; ","")&amp;IF(AND(N(A1381)&gt;0,B1381&lt;&gt;"",N('Settings'!$B$2)&gt;0,SUMIFS('Time Entries'!$M$2:$M$1500,'Time Entries'!$A$2:$A$1500,A1381,'Time Entries'!$B$2:$B$1500,B1381)&gt;N('Settings'!$B$2)),"LONG DAY; ","")&amp;IF(AND(N(A1381)&gt;0,N(J1381)&gt;0,N(J1381)-N(A1381)&gt;N('Settings'!$B$4)),"ENTERED LATE; ","")&amp;IF(AND(N(A1381)&gt;0,K1381="",TODAY()-N(A1381)&gt;=N('Settings'!$B$5)),"NOT APPROVED; ",""),LEN(IF(N(A1381)=0,"NO DATE; ",IF(A1381&gt;TODAY(),"FUTURE DATE; ",""))&amp;IF(B1381="","NO WORKER; ",IF(COUNTIF('Workers'!$A$2:$A$61,B1381)=0,"WORKER NOT ON WORKERS SHEET; ",""))&amp;IF(C1381="","NO JOB; ",IF(COUNTIF('Jobs'!$A$2:$A$61,C1381)=0,"JOB NOT ON JOBS SHEET; ",""))&amp;IF(AND(N(G1381)=0,AND(D1381&lt;&gt;"",E1381&lt;&gt;""),N(E1381)&lt;=N(D1381)),"END BEFORE START; ",IF(N(M1381)&lt;=0,"NO HOURS; ",""))&amp;IF(AND(N(A1381)&gt;0,B1381&lt;&gt;"",COUNTIFS('Time Entries'!$A$2:$A$1500,A1381,'Time Entries'!$B$2:$B$1500,B1381,'Time Entries'!$C$2:$C$1500,C1381,'Time Entries'!$M$2:$M$1500,M1381)&gt;1),"POSSIBLE DUPLICATE; ","")&amp;IF(AND(N(A1381)&gt;0,B1381&lt;&gt;"",N('Settings'!$B$2)&gt;0,SUMIFS('Time Entries'!$M$2:$M$1500,'Time Entries'!$A$2:$A$1500,A1381,'Time Entries'!$B$2:$B$1500,B1381)&gt;N('Settings'!$B$2)),"LONG DAY; ","")&amp;IF(AND(N(A1381)&gt;0,N(J1381)&gt;0,N(J1381)-N(A1381)&gt;N('Settings'!$B$4)),"ENTERED LATE; ","")&amp;IF(AND(N(A1381)&gt;0,K1381="",TODAY()-N(A1381)&gt;=N('Settings'!$B$5)),"NOT APPROVED; ",""))-2)))</f>
        <v/>
      </c>
    </row>
    <row r="1382">
      <c r="A1382" s="6" t="n"/>
      <c r="D1382" s="7" t="n"/>
      <c r="E1382" s="7" t="n"/>
      <c r="J1382" s="6" t="n"/>
      <c r="L1382" s="8" t="n"/>
      <c r="M1382" s="9">
        <f>IF(NOT(OR(A1382&lt;&gt;"",B1382&lt;&gt;"",C1382&lt;&gt;"")),"",IF(N(G1382)&gt;0,N(G1382),IF(AND(AND(D1382&lt;&gt;"",E1382&lt;&gt;""),N(E1382)&gt;N(D1382)),ROUND((N(E1382)-N(D1382))*24-N(F1382)/60,2),"")))</f>
        <v/>
      </c>
      <c r="N1382" s="6">
        <f>IF(N(A1382)=0,"",A1382-WEEKDAY(A1382,3))</f>
        <v/>
      </c>
      <c r="O1382" s="8">
        <f>IF(NOT(OR(A1382&lt;&gt;"",B1382&lt;&gt;"",C1382&lt;&gt;"")),"",IF(IF(N(A1382)=0,"NO DATE; ",IF(A1382&gt;TODAY(),"FUTURE DATE; ",""))&amp;IF(B1382="","NO WORKER; ",IF(COUNTIF('Workers'!$A$2:$A$61,B1382)=0,"WORKER NOT ON WORKERS SHEET; ",""))&amp;IF(C1382="","NO JOB; ",IF(COUNTIF('Jobs'!$A$2:$A$61,C1382)=0,"JOB NOT ON JOBS SHEET; ",""))&amp;IF(AND(N(G1382)=0,AND(D1382&lt;&gt;"",E1382&lt;&gt;""),N(E1382)&lt;=N(D1382)),"END BEFORE START; ",IF(N(M1382)&lt;=0,"NO HOURS; ",""))&amp;IF(AND(N(A1382)&gt;0,B1382&lt;&gt;"",COUNTIFS('Time Entries'!$A$2:$A$1500,A1382,'Time Entries'!$B$2:$B$1500,B1382,'Time Entries'!$C$2:$C$1500,C1382,'Time Entries'!$M$2:$M$1500,M1382)&gt;1),"POSSIBLE DUPLICATE; ","")&amp;IF(AND(N(A1382)&gt;0,B1382&lt;&gt;"",N('Settings'!$B$2)&gt;0,SUMIFS('Time Entries'!$M$2:$M$1500,'Time Entries'!$A$2:$A$1500,A1382,'Time Entries'!$B$2:$B$1500,B1382)&gt;N('Settings'!$B$2)),"LONG DAY; ","")&amp;IF(AND(N(A1382)&gt;0,N(J1382)&gt;0,N(J1382)-N(A1382)&gt;N('Settings'!$B$4)),"ENTERED LATE; ","")&amp;IF(AND(N(A1382)&gt;0,K1382="",TODAY()-N(A1382)&gt;=N('Settings'!$B$5)),"NOT APPROVED; ","")="","",LEFT(IF(N(A1382)=0,"NO DATE; ",IF(A1382&gt;TODAY(),"FUTURE DATE; ",""))&amp;IF(B1382="","NO WORKER; ",IF(COUNTIF('Workers'!$A$2:$A$61,B1382)=0,"WORKER NOT ON WORKERS SHEET; ",""))&amp;IF(C1382="","NO JOB; ",IF(COUNTIF('Jobs'!$A$2:$A$61,C1382)=0,"JOB NOT ON JOBS SHEET; ",""))&amp;IF(AND(N(G1382)=0,AND(D1382&lt;&gt;"",E1382&lt;&gt;""),N(E1382)&lt;=N(D1382)),"END BEFORE START; ",IF(N(M1382)&lt;=0,"NO HOURS; ",""))&amp;IF(AND(N(A1382)&gt;0,B1382&lt;&gt;"",COUNTIFS('Time Entries'!$A$2:$A$1500,A1382,'Time Entries'!$B$2:$B$1500,B1382,'Time Entries'!$C$2:$C$1500,C1382,'Time Entries'!$M$2:$M$1500,M1382)&gt;1),"POSSIBLE DUPLICATE; ","")&amp;IF(AND(N(A1382)&gt;0,B1382&lt;&gt;"",N('Settings'!$B$2)&gt;0,SUMIFS('Time Entries'!$M$2:$M$1500,'Time Entries'!$A$2:$A$1500,A1382,'Time Entries'!$B$2:$B$1500,B1382)&gt;N('Settings'!$B$2)),"LONG DAY; ","")&amp;IF(AND(N(A1382)&gt;0,N(J1382)&gt;0,N(J1382)-N(A1382)&gt;N('Settings'!$B$4)),"ENTERED LATE; ","")&amp;IF(AND(N(A1382)&gt;0,K1382="",TODAY()-N(A1382)&gt;=N('Settings'!$B$5)),"NOT APPROVED; ",""),LEN(IF(N(A1382)=0,"NO DATE; ",IF(A1382&gt;TODAY(),"FUTURE DATE; ",""))&amp;IF(B1382="","NO WORKER; ",IF(COUNTIF('Workers'!$A$2:$A$61,B1382)=0,"WORKER NOT ON WORKERS SHEET; ",""))&amp;IF(C1382="","NO JOB; ",IF(COUNTIF('Jobs'!$A$2:$A$61,C1382)=0,"JOB NOT ON JOBS SHEET; ",""))&amp;IF(AND(N(G1382)=0,AND(D1382&lt;&gt;"",E1382&lt;&gt;""),N(E1382)&lt;=N(D1382)),"END BEFORE START; ",IF(N(M1382)&lt;=0,"NO HOURS; ",""))&amp;IF(AND(N(A1382)&gt;0,B1382&lt;&gt;"",COUNTIFS('Time Entries'!$A$2:$A$1500,A1382,'Time Entries'!$B$2:$B$1500,B1382,'Time Entries'!$C$2:$C$1500,C1382,'Time Entries'!$M$2:$M$1500,M1382)&gt;1),"POSSIBLE DUPLICATE; ","")&amp;IF(AND(N(A1382)&gt;0,B1382&lt;&gt;"",N('Settings'!$B$2)&gt;0,SUMIFS('Time Entries'!$M$2:$M$1500,'Time Entries'!$A$2:$A$1500,A1382,'Time Entries'!$B$2:$B$1500,B1382)&gt;N('Settings'!$B$2)),"LONG DAY; ","")&amp;IF(AND(N(A1382)&gt;0,N(J1382)&gt;0,N(J1382)-N(A1382)&gt;N('Settings'!$B$4)),"ENTERED LATE; ","")&amp;IF(AND(N(A1382)&gt;0,K1382="",TODAY()-N(A1382)&gt;=N('Settings'!$B$5)),"NOT APPROVED; ",""))-2)))</f>
        <v/>
      </c>
    </row>
    <row r="1383">
      <c r="A1383" s="6" t="n"/>
      <c r="D1383" s="7" t="n"/>
      <c r="E1383" s="7" t="n"/>
      <c r="J1383" s="6" t="n"/>
      <c r="L1383" s="8" t="n"/>
      <c r="M1383" s="9">
        <f>IF(NOT(OR(A1383&lt;&gt;"",B1383&lt;&gt;"",C1383&lt;&gt;"")),"",IF(N(G1383)&gt;0,N(G1383),IF(AND(AND(D1383&lt;&gt;"",E1383&lt;&gt;""),N(E1383)&gt;N(D1383)),ROUND((N(E1383)-N(D1383))*24-N(F1383)/60,2),"")))</f>
        <v/>
      </c>
      <c r="N1383" s="6">
        <f>IF(N(A1383)=0,"",A1383-WEEKDAY(A1383,3))</f>
        <v/>
      </c>
      <c r="O1383" s="8">
        <f>IF(NOT(OR(A1383&lt;&gt;"",B1383&lt;&gt;"",C1383&lt;&gt;"")),"",IF(IF(N(A1383)=0,"NO DATE; ",IF(A1383&gt;TODAY(),"FUTURE DATE; ",""))&amp;IF(B1383="","NO WORKER; ",IF(COUNTIF('Workers'!$A$2:$A$61,B1383)=0,"WORKER NOT ON WORKERS SHEET; ",""))&amp;IF(C1383="","NO JOB; ",IF(COUNTIF('Jobs'!$A$2:$A$61,C1383)=0,"JOB NOT ON JOBS SHEET; ",""))&amp;IF(AND(N(G1383)=0,AND(D1383&lt;&gt;"",E1383&lt;&gt;""),N(E1383)&lt;=N(D1383)),"END BEFORE START; ",IF(N(M1383)&lt;=0,"NO HOURS; ",""))&amp;IF(AND(N(A1383)&gt;0,B1383&lt;&gt;"",COUNTIFS('Time Entries'!$A$2:$A$1500,A1383,'Time Entries'!$B$2:$B$1500,B1383,'Time Entries'!$C$2:$C$1500,C1383,'Time Entries'!$M$2:$M$1500,M1383)&gt;1),"POSSIBLE DUPLICATE; ","")&amp;IF(AND(N(A1383)&gt;0,B1383&lt;&gt;"",N('Settings'!$B$2)&gt;0,SUMIFS('Time Entries'!$M$2:$M$1500,'Time Entries'!$A$2:$A$1500,A1383,'Time Entries'!$B$2:$B$1500,B1383)&gt;N('Settings'!$B$2)),"LONG DAY; ","")&amp;IF(AND(N(A1383)&gt;0,N(J1383)&gt;0,N(J1383)-N(A1383)&gt;N('Settings'!$B$4)),"ENTERED LATE; ","")&amp;IF(AND(N(A1383)&gt;0,K1383="",TODAY()-N(A1383)&gt;=N('Settings'!$B$5)),"NOT APPROVED; ","")="","",LEFT(IF(N(A1383)=0,"NO DATE; ",IF(A1383&gt;TODAY(),"FUTURE DATE; ",""))&amp;IF(B1383="","NO WORKER; ",IF(COUNTIF('Workers'!$A$2:$A$61,B1383)=0,"WORKER NOT ON WORKERS SHEET; ",""))&amp;IF(C1383="","NO JOB; ",IF(COUNTIF('Jobs'!$A$2:$A$61,C1383)=0,"JOB NOT ON JOBS SHEET; ",""))&amp;IF(AND(N(G1383)=0,AND(D1383&lt;&gt;"",E1383&lt;&gt;""),N(E1383)&lt;=N(D1383)),"END BEFORE START; ",IF(N(M1383)&lt;=0,"NO HOURS; ",""))&amp;IF(AND(N(A1383)&gt;0,B1383&lt;&gt;"",COUNTIFS('Time Entries'!$A$2:$A$1500,A1383,'Time Entries'!$B$2:$B$1500,B1383,'Time Entries'!$C$2:$C$1500,C1383,'Time Entries'!$M$2:$M$1500,M1383)&gt;1),"POSSIBLE DUPLICATE; ","")&amp;IF(AND(N(A1383)&gt;0,B1383&lt;&gt;"",N('Settings'!$B$2)&gt;0,SUMIFS('Time Entries'!$M$2:$M$1500,'Time Entries'!$A$2:$A$1500,A1383,'Time Entries'!$B$2:$B$1500,B1383)&gt;N('Settings'!$B$2)),"LONG DAY; ","")&amp;IF(AND(N(A1383)&gt;0,N(J1383)&gt;0,N(J1383)-N(A1383)&gt;N('Settings'!$B$4)),"ENTERED LATE; ","")&amp;IF(AND(N(A1383)&gt;0,K1383="",TODAY()-N(A1383)&gt;=N('Settings'!$B$5)),"NOT APPROVED; ",""),LEN(IF(N(A1383)=0,"NO DATE; ",IF(A1383&gt;TODAY(),"FUTURE DATE; ",""))&amp;IF(B1383="","NO WORKER; ",IF(COUNTIF('Workers'!$A$2:$A$61,B1383)=0,"WORKER NOT ON WORKERS SHEET; ",""))&amp;IF(C1383="","NO JOB; ",IF(COUNTIF('Jobs'!$A$2:$A$61,C1383)=0,"JOB NOT ON JOBS SHEET; ",""))&amp;IF(AND(N(G1383)=0,AND(D1383&lt;&gt;"",E1383&lt;&gt;""),N(E1383)&lt;=N(D1383)),"END BEFORE START; ",IF(N(M1383)&lt;=0,"NO HOURS; ",""))&amp;IF(AND(N(A1383)&gt;0,B1383&lt;&gt;"",COUNTIFS('Time Entries'!$A$2:$A$1500,A1383,'Time Entries'!$B$2:$B$1500,B1383,'Time Entries'!$C$2:$C$1500,C1383,'Time Entries'!$M$2:$M$1500,M1383)&gt;1),"POSSIBLE DUPLICATE; ","")&amp;IF(AND(N(A1383)&gt;0,B1383&lt;&gt;"",N('Settings'!$B$2)&gt;0,SUMIFS('Time Entries'!$M$2:$M$1500,'Time Entries'!$A$2:$A$1500,A1383,'Time Entries'!$B$2:$B$1500,B1383)&gt;N('Settings'!$B$2)),"LONG DAY; ","")&amp;IF(AND(N(A1383)&gt;0,N(J1383)&gt;0,N(J1383)-N(A1383)&gt;N('Settings'!$B$4)),"ENTERED LATE; ","")&amp;IF(AND(N(A1383)&gt;0,K1383="",TODAY()-N(A1383)&gt;=N('Settings'!$B$5)),"NOT APPROVED; ",""))-2)))</f>
        <v/>
      </c>
    </row>
    <row r="1384">
      <c r="A1384" s="6" t="n"/>
      <c r="D1384" s="7" t="n"/>
      <c r="E1384" s="7" t="n"/>
      <c r="J1384" s="6" t="n"/>
      <c r="L1384" s="8" t="n"/>
      <c r="M1384" s="9">
        <f>IF(NOT(OR(A1384&lt;&gt;"",B1384&lt;&gt;"",C1384&lt;&gt;"")),"",IF(N(G1384)&gt;0,N(G1384),IF(AND(AND(D1384&lt;&gt;"",E1384&lt;&gt;""),N(E1384)&gt;N(D1384)),ROUND((N(E1384)-N(D1384))*24-N(F1384)/60,2),"")))</f>
        <v/>
      </c>
      <c r="N1384" s="6">
        <f>IF(N(A1384)=0,"",A1384-WEEKDAY(A1384,3))</f>
        <v/>
      </c>
      <c r="O1384" s="8">
        <f>IF(NOT(OR(A1384&lt;&gt;"",B1384&lt;&gt;"",C1384&lt;&gt;"")),"",IF(IF(N(A1384)=0,"NO DATE; ",IF(A1384&gt;TODAY(),"FUTURE DATE; ",""))&amp;IF(B1384="","NO WORKER; ",IF(COUNTIF('Workers'!$A$2:$A$61,B1384)=0,"WORKER NOT ON WORKERS SHEET; ",""))&amp;IF(C1384="","NO JOB; ",IF(COUNTIF('Jobs'!$A$2:$A$61,C1384)=0,"JOB NOT ON JOBS SHEET; ",""))&amp;IF(AND(N(G1384)=0,AND(D1384&lt;&gt;"",E1384&lt;&gt;""),N(E1384)&lt;=N(D1384)),"END BEFORE START; ",IF(N(M1384)&lt;=0,"NO HOURS; ",""))&amp;IF(AND(N(A1384)&gt;0,B1384&lt;&gt;"",COUNTIFS('Time Entries'!$A$2:$A$1500,A1384,'Time Entries'!$B$2:$B$1500,B1384,'Time Entries'!$C$2:$C$1500,C1384,'Time Entries'!$M$2:$M$1500,M1384)&gt;1),"POSSIBLE DUPLICATE; ","")&amp;IF(AND(N(A1384)&gt;0,B1384&lt;&gt;"",N('Settings'!$B$2)&gt;0,SUMIFS('Time Entries'!$M$2:$M$1500,'Time Entries'!$A$2:$A$1500,A1384,'Time Entries'!$B$2:$B$1500,B1384)&gt;N('Settings'!$B$2)),"LONG DAY; ","")&amp;IF(AND(N(A1384)&gt;0,N(J1384)&gt;0,N(J1384)-N(A1384)&gt;N('Settings'!$B$4)),"ENTERED LATE; ","")&amp;IF(AND(N(A1384)&gt;0,K1384="",TODAY()-N(A1384)&gt;=N('Settings'!$B$5)),"NOT APPROVED; ","")="","",LEFT(IF(N(A1384)=0,"NO DATE; ",IF(A1384&gt;TODAY(),"FUTURE DATE; ",""))&amp;IF(B1384="","NO WORKER; ",IF(COUNTIF('Workers'!$A$2:$A$61,B1384)=0,"WORKER NOT ON WORKERS SHEET; ",""))&amp;IF(C1384="","NO JOB; ",IF(COUNTIF('Jobs'!$A$2:$A$61,C1384)=0,"JOB NOT ON JOBS SHEET; ",""))&amp;IF(AND(N(G1384)=0,AND(D1384&lt;&gt;"",E1384&lt;&gt;""),N(E1384)&lt;=N(D1384)),"END BEFORE START; ",IF(N(M1384)&lt;=0,"NO HOURS; ",""))&amp;IF(AND(N(A1384)&gt;0,B1384&lt;&gt;"",COUNTIFS('Time Entries'!$A$2:$A$1500,A1384,'Time Entries'!$B$2:$B$1500,B1384,'Time Entries'!$C$2:$C$1500,C1384,'Time Entries'!$M$2:$M$1500,M1384)&gt;1),"POSSIBLE DUPLICATE; ","")&amp;IF(AND(N(A1384)&gt;0,B1384&lt;&gt;"",N('Settings'!$B$2)&gt;0,SUMIFS('Time Entries'!$M$2:$M$1500,'Time Entries'!$A$2:$A$1500,A1384,'Time Entries'!$B$2:$B$1500,B1384)&gt;N('Settings'!$B$2)),"LONG DAY; ","")&amp;IF(AND(N(A1384)&gt;0,N(J1384)&gt;0,N(J1384)-N(A1384)&gt;N('Settings'!$B$4)),"ENTERED LATE; ","")&amp;IF(AND(N(A1384)&gt;0,K1384="",TODAY()-N(A1384)&gt;=N('Settings'!$B$5)),"NOT APPROVED; ",""),LEN(IF(N(A1384)=0,"NO DATE; ",IF(A1384&gt;TODAY(),"FUTURE DATE; ",""))&amp;IF(B1384="","NO WORKER; ",IF(COUNTIF('Workers'!$A$2:$A$61,B1384)=0,"WORKER NOT ON WORKERS SHEET; ",""))&amp;IF(C1384="","NO JOB; ",IF(COUNTIF('Jobs'!$A$2:$A$61,C1384)=0,"JOB NOT ON JOBS SHEET; ",""))&amp;IF(AND(N(G1384)=0,AND(D1384&lt;&gt;"",E1384&lt;&gt;""),N(E1384)&lt;=N(D1384)),"END BEFORE START; ",IF(N(M1384)&lt;=0,"NO HOURS; ",""))&amp;IF(AND(N(A1384)&gt;0,B1384&lt;&gt;"",COUNTIFS('Time Entries'!$A$2:$A$1500,A1384,'Time Entries'!$B$2:$B$1500,B1384,'Time Entries'!$C$2:$C$1500,C1384,'Time Entries'!$M$2:$M$1500,M1384)&gt;1),"POSSIBLE DUPLICATE; ","")&amp;IF(AND(N(A1384)&gt;0,B1384&lt;&gt;"",N('Settings'!$B$2)&gt;0,SUMIFS('Time Entries'!$M$2:$M$1500,'Time Entries'!$A$2:$A$1500,A1384,'Time Entries'!$B$2:$B$1500,B1384)&gt;N('Settings'!$B$2)),"LONG DAY; ","")&amp;IF(AND(N(A1384)&gt;0,N(J1384)&gt;0,N(J1384)-N(A1384)&gt;N('Settings'!$B$4)),"ENTERED LATE; ","")&amp;IF(AND(N(A1384)&gt;0,K1384="",TODAY()-N(A1384)&gt;=N('Settings'!$B$5)),"NOT APPROVED; ",""))-2)))</f>
        <v/>
      </c>
    </row>
    <row r="1385">
      <c r="A1385" s="6" t="n"/>
      <c r="D1385" s="7" t="n"/>
      <c r="E1385" s="7" t="n"/>
      <c r="J1385" s="6" t="n"/>
      <c r="L1385" s="8" t="n"/>
      <c r="M1385" s="9">
        <f>IF(NOT(OR(A1385&lt;&gt;"",B1385&lt;&gt;"",C1385&lt;&gt;"")),"",IF(N(G1385)&gt;0,N(G1385),IF(AND(AND(D1385&lt;&gt;"",E1385&lt;&gt;""),N(E1385)&gt;N(D1385)),ROUND((N(E1385)-N(D1385))*24-N(F1385)/60,2),"")))</f>
        <v/>
      </c>
      <c r="N1385" s="6">
        <f>IF(N(A1385)=0,"",A1385-WEEKDAY(A1385,3))</f>
        <v/>
      </c>
      <c r="O1385" s="8">
        <f>IF(NOT(OR(A1385&lt;&gt;"",B1385&lt;&gt;"",C1385&lt;&gt;"")),"",IF(IF(N(A1385)=0,"NO DATE; ",IF(A1385&gt;TODAY(),"FUTURE DATE; ",""))&amp;IF(B1385="","NO WORKER; ",IF(COUNTIF('Workers'!$A$2:$A$61,B1385)=0,"WORKER NOT ON WORKERS SHEET; ",""))&amp;IF(C1385="","NO JOB; ",IF(COUNTIF('Jobs'!$A$2:$A$61,C1385)=0,"JOB NOT ON JOBS SHEET; ",""))&amp;IF(AND(N(G1385)=0,AND(D1385&lt;&gt;"",E1385&lt;&gt;""),N(E1385)&lt;=N(D1385)),"END BEFORE START; ",IF(N(M1385)&lt;=0,"NO HOURS; ",""))&amp;IF(AND(N(A1385)&gt;0,B1385&lt;&gt;"",COUNTIFS('Time Entries'!$A$2:$A$1500,A1385,'Time Entries'!$B$2:$B$1500,B1385,'Time Entries'!$C$2:$C$1500,C1385,'Time Entries'!$M$2:$M$1500,M1385)&gt;1),"POSSIBLE DUPLICATE; ","")&amp;IF(AND(N(A1385)&gt;0,B1385&lt;&gt;"",N('Settings'!$B$2)&gt;0,SUMIFS('Time Entries'!$M$2:$M$1500,'Time Entries'!$A$2:$A$1500,A1385,'Time Entries'!$B$2:$B$1500,B1385)&gt;N('Settings'!$B$2)),"LONG DAY; ","")&amp;IF(AND(N(A1385)&gt;0,N(J1385)&gt;0,N(J1385)-N(A1385)&gt;N('Settings'!$B$4)),"ENTERED LATE; ","")&amp;IF(AND(N(A1385)&gt;0,K1385="",TODAY()-N(A1385)&gt;=N('Settings'!$B$5)),"NOT APPROVED; ","")="","",LEFT(IF(N(A1385)=0,"NO DATE; ",IF(A1385&gt;TODAY(),"FUTURE DATE; ",""))&amp;IF(B1385="","NO WORKER; ",IF(COUNTIF('Workers'!$A$2:$A$61,B1385)=0,"WORKER NOT ON WORKERS SHEET; ",""))&amp;IF(C1385="","NO JOB; ",IF(COUNTIF('Jobs'!$A$2:$A$61,C1385)=0,"JOB NOT ON JOBS SHEET; ",""))&amp;IF(AND(N(G1385)=0,AND(D1385&lt;&gt;"",E1385&lt;&gt;""),N(E1385)&lt;=N(D1385)),"END BEFORE START; ",IF(N(M1385)&lt;=0,"NO HOURS; ",""))&amp;IF(AND(N(A1385)&gt;0,B1385&lt;&gt;"",COUNTIFS('Time Entries'!$A$2:$A$1500,A1385,'Time Entries'!$B$2:$B$1500,B1385,'Time Entries'!$C$2:$C$1500,C1385,'Time Entries'!$M$2:$M$1500,M1385)&gt;1),"POSSIBLE DUPLICATE; ","")&amp;IF(AND(N(A1385)&gt;0,B1385&lt;&gt;"",N('Settings'!$B$2)&gt;0,SUMIFS('Time Entries'!$M$2:$M$1500,'Time Entries'!$A$2:$A$1500,A1385,'Time Entries'!$B$2:$B$1500,B1385)&gt;N('Settings'!$B$2)),"LONG DAY; ","")&amp;IF(AND(N(A1385)&gt;0,N(J1385)&gt;0,N(J1385)-N(A1385)&gt;N('Settings'!$B$4)),"ENTERED LATE; ","")&amp;IF(AND(N(A1385)&gt;0,K1385="",TODAY()-N(A1385)&gt;=N('Settings'!$B$5)),"NOT APPROVED; ",""),LEN(IF(N(A1385)=0,"NO DATE; ",IF(A1385&gt;TODAY(),"FUTURE DATE; ",""))&amp;IF(B1385="","NO WORKER; ",IF(COUNTIF('Workers'!$A$2:$A$61,B1385)=0,"WORKER NOT ON WORKERS SHEET; ",""))&amp;IF(C1385="","NO JOB; ",IF(COUNTIF('Jobs'!$A$2:$A$61,C1385)=0,"JOB NOT ON JOBS SHEET; ",""))&amp;IF(AND(N(G1385)=0,AND(D1385&lt;&gt;"",E1385&lt;&gt;""),N(E1385)&lt;=N(D1385)),"END BEFORE START; ",IF(N(M1385)&lt;=0,"NO HOURS; ",""))&amp;IF(AND(N(A1385)&gt;0,B1385&lt;&gt;"",COUNTIFS('Time Entries'!$A$2:$A$1500,A1385,'Time Entries'!$B$2:$B$1500,B1385,'Time Entries'!$C$2:$C$1500,C1385,'Time Entries'!$M$2:$M$1500,M1385)&gt;1),"POSSIBLE DUPLICATE; ","")&amp;IF(AND(N(A1385)&gt;0,B1385&lt;&gt;"",N('Settings'!$B$2)&gt;0,SUMIFS('Time Entries'!$M$2:$M$1500,'Time Entries'!$A$2:$A$1500,A1385,'Time Entries'!$B$2:$B$1500,B1385)&gt;N('Settings'!$B$2)),"LONG DAY; ","")&amp;IF(AND(N(A1385)&gt;0,N(J1385)&gt;0,N(J1385)-N(A1385)&gt;N('Settings'!$B$4)),"ENTERED LATE; ","")&amp;IF(AND(N(A1385)&gt;0,K1385="",TODAY()-N(A1385)&gt;=N('Settings'!$B$5)),"NOT APPROVED; ",""))-2)))</f>
        <v/>
      </c>
    </row>
    <row r="1386">
      <c r="A1386" s="6" t="n"/>
      <c r="D1386" s="7" t="n"/>
      <c r="E1386" s="7" t="n"/>
      <c r="J1386" s="6" t="n"/>
      <c r="L1386" s="8" t="n"/>
      <c r="M1386" s="9">
        <f>IF(NOT(OR(A1386&lt;&gt;"",B1386&lt;&gt;"",C1386&lt;&gt;"")),"",IF(N(G1386)&gt;0,N(G1386),IF(AND(AND(D1386&lt;&gt;"",E1386&lt;&gt;""),N(E1386)&gt;N(D1386)),ROUND((N(E1386)-N(D1386))*24-N(F1386)/60,2),"")))</f>
        <v/>
      </c>
      <c r="N1386" s="6">
        <f>IF(N(A1386)=0,"",A1386-WEEKDAY(A1386,3))</f>
        <v/>
      </c>
      <c r="O1386" s="8">
        <f>IF(NOT(OR(A1386&lt;&gt;"",B1386&lt;&gt;"",C1386&lt;&gt;"")),"",IF(IF(N(A1386)=0,"NO DATE; ",IF(A1386&gt;TODAY(),"FUTURE DATE; ",""))&amp;IF(B1386="","NO WORKER; ",IF(COUNTIF('Workers'!$A$2:$A$61,B1386)=0,"WORKER NOT ON WORKERS SHEET; ",""))&amp;IF(C1386="","NO JOB; ",IF(COUNTIF('Jobs'!$A$2:$A$61,C1386)=0,"JOB NOT ON JOBS SHEET; ",""))&amp;IF(AND(N(G1386)=0,AND(D1386&lt;&gt;"",E1386&lt;&gt;""),N(E1386)&lt;=N(D1386)),"END BEFORE START; ",IF(N(M1386)&lt;=0,"NO HOURS; ",""))&amp;IF(AND(N(A1386)&gt;0,B1386&lt;&gt;"",COUNTIFS('Time Entries'!$A$2:$A$1500,A1386,'Time Entries'!$B$2:$B$1500,B1386,'Time Entries'!$C$2:$C$1500,C1386,'Time Entries'!$M$2:$M$1500,M1386)&gt;1),"POSSIBLE DUPLICATE; ","")&amp;IF(AND(N(A1386)&gt;0,B1386&lt;&gt;"",N('Settings'!$B$2)&gt;0,SUMIFS('Time Entries'!$M$2:$M$1500,'Time Entries'!$A$2:$A$1500,A1386,'Time Entries'!$B$2:$B$1500,B1386)&gt;N('Settings'!$B$2)),"LONG DAY; ","")&amp;IF(AND(N(A1386)&gt;0,N(J1386)&gt;0,N(J1386)-N(A1386)&gt;N('Settings'!$B$4)),"ENTERED LATE; ","")&amp;IF(AND(N(A1386)&gt;0,K1386="",TODAY()-N(A1386)&gt;=N('Settings'!$B$5)),"NOT APPROVED; ","")="","",LEFT(IF(N(A1386)=0,"NO DATE; ",IF(A1386&gt;TODAY(),"FUTURE DATE; ",""))&amp;IF(B1386="","NO WORKER; ",IF(COUNTIF('Workers'!$A$2:$A$61,B1386)=0,"WORKER NOT ON WORKERS SHEET; ",""))&amp;IF(C1386="","NO JOB; ",IF(COUNTIF('Jobs'!$A$2:$A$61,C1386)=0,"JOB NOT ON JOBS SHEET; ",""))&amp;IF(AND(N(G1386)=0,AND(D1386&lt;&gt;"",E1386&lt;&gt;""),N(E1386)&lt;=N(D1386)),"END BEFORE START; ",IF(N(M1386)&lt;=0,"NO HOURS; ",""))&amp;IF(AND(N(A1386)&gt;0,B1386&lt;&gt;"",COUNTIFS('Time Entries'!$A$2:$A$1500,A1386,'Time Entries'!$B$2:$B$1500,B1386,'Time Entries'!$C$2:$C$1500,C1386,'Time Entries'!$M$2:$M$1500,M1386)&gt;1),"POSSIBLE DUPLICATE; ","")&amp;IF(AND(N(A1386)&gt;0,B1386&lt;&gt;"",N('Settings'!$B$2)&gt;0,SUMIFS('Time Entries'!$M$2:$M$1500,'Time Entries'!$A$2:$A$1500,A1386,'Time Entries'!$B$2:$B$1500,B1386)&gt;N('Settings'!$B$2)),"LONG DAY; ","")&amp;IF(AND(N(A1386)&gt;0,N(J1386)&gt;0,N(J1386)-N(A1386)&gt;N('Settings'!$B$4)),"ENTERED LATE; ","")&amp;IF(AND(N(A1386)&gt;0,K1386="",TODAY()-N(A1386)&gt;=N('Settings'!$B$5)),"NOT APPROVED; ",""),LEN(IF(N(A1386)=0,"NO DATE; ",IF(A1386&gt;TODAY(),"FUTURE DATE; ",""))&amp;IF(B1386="","NO WORKER; ",IF(COUNTIF('Workers'!$A$2:$A$61,B1386)=0,"WORKER NOT ON WORKERS SHEET; ",""))&amp;IF(C1386="","NO JOB; ",IF(COUNTIF('Jobs'!$A$2:$A$61,C1386)=0,"JOB NOT ON JOBS SHEET; ",""))&amp;IF(AND(N(G1386)=0,AND(D1386&lt;&gt;"",E1386&lt;&gt;""),N(E1386)&lt;=N(D1386)),"END BEFORE START; ",IF(N(M1386)&lt;=0,"NO HOURS; ",""))&amp;IF(AND(N(A1386)&gt;0,B1386&lt;&gt;"",COUNTIFS('Time Entries'!$A$2:$A$1500,A1386,'Time Entries'!$B$2:$B$1500,B1386,'Time Entries'!$C$2:$C$1500,C1386,'Time Entries'!$M$2:$M$1500,M1386)&gt;1),"POSSIBLE DUPLICATE; ","")&amp;IF(AND(N(A1386)&gt;0,B1386&lt;&gt;"",N('Settings'!$B$2)&gt;0,SUMIFS('Time Entries'!$M$2:$M$1500,'Time Entries'!$A$2:$A$1500,A1386,'Time Entries'!$B$2:$B$1500,B1386)&gt;N('Settings'!$B$2)),"LONG DAY; ","")&amp;IF(AND(N(A1386)&gt;0,N(J1386)&gt;0,N(J1386)-N(A1386)&gt;N('Settings'!$B$4)),"ENTERED LATE; ","")&amp;IF(AND(N(A1386)&gt;0,K1386="",TODAY()-N(A1386)&gt;=N('Settings'!$B$5)),"NOT APPROVED; ",""))-2)))</f>
        <v/>
      </c>
    </row>
    <row r="1387">
      <c r="A1387" s="6" t="n"/>
      <c r="D1387" s="7" t="n"/>
      <c r="E1387" s="7" t="n"/>
      <c r="J1387" s="6" t="n"/>
      <c r="L1387" s="8" t="n"/>
      <c r="M1387" s="9">
        <f>IF(NOT(OR(A1387&lt;&gt;"",B1387&lt;&gt;"",C1387&lt;&gt;"")),"",IF(N(G1387)&gt;0,N(G1387),IF(AND(AND(D1387&lt;&gt;"",E1387&lt;&gt;""),N(E1387)&gt;N(D1387)),ROUND((N(E1387)-N(D1387))*24-N(F1387)/60,2),"")))</f>
        <v/>
      </c>
      <c r="N1387" s="6">
        <f>IF(N(A1387)=0,"",A1387-WEEKDAY(A1387,3))</f>
        <v/>
      </c>
      <c r="O1387" s="8">
        <f>IF(NOT(OR(A1387&lt;&gt;"",B1387&lt;&gt;"",C1387&lt;&gt;"")),"",IF(IF(N(A1387)=0,"NO DATE; ",IF(A1387&gt;TODAY(),"FUTURE DATE; ",""))&amp;IF(B1387="","NO WORKER; ",IF(COUNTIF('Workers'!$A$2:$A$61,B1387)=0,"WORKER NOT ON WORKERS SHEET; ",""))&amp;IF(C1387="","NO JOB; ",IF(COUNTIF('Jobs'!$A$2:$A$61,C1387)=0,"JOB NOT ON JOBS SHEET; ",""))&amp;IF(AND(N(G1387)=0,AND(D1387&lt;&gt;"",E1387&lt;&gt;""),N(E1387)&lt;=N(D1387)),"END BEFORE START; ",IF(N(M1387)&lt;=0,"NO HOURS; ",""))&amp;IF(AND(N(A1387)&gt;0,B1387&lt;&gt;"",COUNTIFS('Time Entries'!$A$2:$A$1500,A1387,'Time Entries'!$B$2:$B$1500,B1387,'Time Entries'!$C$2:$C$1500,C1387,'Time Entries'!$M$2:$M$1500,M1387)&gt;1),"POSSIBLE DUPLICATE; ","")&amp;IF(AND(N(A1387)&gt;0,B1387&lt;&gt;"",N('Settings'!$B$2)&gt;0,SUMIFS('Time Entries'!$M$2:$M$1500,'Time Entries'!$A$2:$A$1500,A1387,'Time Entries'!$B$2:$B$1500,B1387)&gt;N('Settings'!$B$2)),"LONG DAY; ","")&amp;IF(AND(N(A1387)&gt;0,N(J1387)&gt;0,N(J1387)-N(A1387)&gt;N('Settings'!$B$4)),"ENTERED LATE; ","")&amp;IF(AND(N(A1387)&gt;0,K1387="",TODAY()-N(A1387)&gt;=N('Settings'!$B$5)),"NOT APPROVED; ","")="","",LEFT(IF(N(A1387)=0,"NO DATE; ",IF(A1387&gt;TODAY(),"FUTURE DATE; ",""))&amp;IF(B1387="","NO WORKER; ",IF(COUNTIF('Workers'!$A$2:$A$61,B1387)=0,"WORKER NOT ON WORKERS SHEET; ",""))&amp;IF(C1387="","NO JOB; ",IF(COUNTIF('Jobs'!$A$2:$A$61,C1387)=0,"JOB NOT ON JOBS SHEET; ",""))&amp;IF(AND(N(G1387)=0,AND(D1387&lt;&gt;"",E1387&lt;&gt;""),N(E1387)&lt;=N(D1387)),"END BEFORE START; ",IF(N(M1387)&lt;=0,"NO HOURS; ",""))&amp;IF(AND(N(A1387)&gt;0,B1387&lt;&gt;"",COUNTIFS('Time Entries'!$A$2:$A$1500,A1387,'Time Entries'!$B$2:$B$1500,B1387,'Time Entries'!$C$2:$C$1500,C1387,'Time Entries'!$M$2:$M$1500,M1387)&gt;1),"POSSIBLE DUPLICATE; ","")&amp;IF(AND(N(A1387)&gt;0,B1387&lt;&gt;"",N('Settings'!$B$2)&gt;0,SUMIFS('Time Entries'!$M$2:$M$1500,'Time Entries'!$A$2:$A$1500,A1387,'Time Entries'!$B$2:$B$1500,B1387)&gt;N('Settings'!$B$2)),"LONG DAY; ","")&amp;IF(AND(N(A1387)&gt;0,N(J1387)&gt;0,N(J1387)-N(A1387)&gt;N('Settings'!$B$4)),"ENTERED LATE; ","")&amp;IF(AND(N(A1387)&gt;0,K1387="",TODAY()-N(A1387)&gt;=N('Settings'!$B$5)),"NOT APPROVED; ",""),LEN(IF(N(A1387)=0,"NO DATE; ",IF(A1387&gt;TODAY(),"FUTURE DATE; ",""))&amp;IF(B1387="","NO WORKER; ",IF(COUNTIF('Workers'!$A$2:$A$61,B1387)=0,"WORKER NOT ON WORKERS SHEET; ",""))&amp;IF(C1387="","NO JOB; ",IF(COUNTIF('Jobs'!$A$2:$A$61,C1387)=0,"JOB NOT ON JOBS SHEET; ",""))&amp;IF(AND(N(G1387)=0,AND(D1387&lt;&gt;"",E1387&lt;&gt;""),N(E1387)&lt;=N(D1387)),"END BEFORE START; ",IF(N(M1387)&lt;=0,"NO HOURS; ",""))&amp;IF(AND(N(A1387)&gt;0,B1387&lt;&gt;"",COUNTIFS('Time Entries'!$A$2:$A$1500,A1387,'Time Entries'!$B$2:$B$1500,B1387,'Time Entries'!$C$2:$C$1500,C1387,'Time Entries'!$M$2:$M$1500,M1387)&gt;1),"POSSIBLE DUPLICATE; ","")&amp;IF(AND(N(A1387)&gt;0,B1387&lt;&gt;"",N('Settings'!$B$2)&gt;0,SUMIFS('Time Entries'!$M$2:$M$1500,'Time Entries'!$A$2:$A$1500,A1387,'Time Entries'!$B$2:$B$1500,B1387)&gt;N('Settings'!$B$2)),"LONG DAY; ","")&amp;IF(AND(N(A1387)&gt;0,N(J1387)&gt;0,N(J1387)-N(A1387)&gt;N('Settings'!$B$4)),"ENTERED LATE; ","")&amp;IF(AND(N(A1387)&gt;0,K1387="",TODAY()-N(A1387)&gt;=N('Settings'!$B$5)),"NOT APPROVED; ",""))-2)))</f>
        <v/>
      </c>
    </row>
    <row r="1388">
      <c r="A1388" s="6" t="n"/>
      <c r="D1388" s="7" t="n"/>
      <c r="E1388" s="7" t="n"/>
      <c r="J1388" s="6" t="n"/>
      <c r="L1388" s="8" t="n"/>
      <c r="M1388" s="9">
        <f>IF(NOT(OR(A1388&lt;&gt;"",B1388&lt;&gt;"",C1388&lt;&gt;"")),"",IF(N(G1388)&gt;0,N(G1388),IF(AND(AND(D1388&lt;&gt;"",E1388&lt;&gt;""),N(E1388)&gt;N(D1388)),ROUND((N(E1388)-N(D1388))*24-N(F1388)/60,2),"")))</f>
        <v/>
      </c>
      <c r="N1388" s="6">
        <f>IF(N(A1388)=0,"",A1388-WEEKDAY(A1388,3))</f>
        <v/>
      </c>
      <c r="O1388" s="8">
        <f>IF(NOT(OR(A1388&lt;&gt;"",B1388&lt;&gt;"",C1388&lt;&gt;"")),"",IF(IF(N(A1388)=0,"NO DATE; ",IF(A1388&gt;TODAY(),"FUTURE DATE; ",""))&amp;IF(B1388="","NO WORKER; ",IF(COUNTIF('Workers'!$A$2:$A$61,B1388)=0,"WORKER NOT ON WORKERS SHEET; ",""))&amp;IF(C1388="","NO JOB; ",IF(COUNTIF('Jobs'!$A$2:$A$61,C1388)=0,"JOB NOT ON JOBS SHEET; ",""))&amp;IF(AND(N(G1388)=0,AND(D1388&lt;&gt;"",E1388&lt;&gt;""),N(E1388)&lt;=N(D1388)),"END BEFORE START; ",IF(N(M1388)&lt;=0,"NO HOURS; ",""))&amp;IF(AND(N(A1388)&gt;0,B1388&lt;&gt;"",COUNTIFS('Time Entries'!$A$2:$A$1500,A1388,'Time Entries'!$B$2:$B$1500,B1388,'Time Entries'!$C$2:$C$1500,C1388,'Time Entries'!$M$2:$M$1500,M1388)&gt;1),"POSSIBLE DUPLICATE; ","")&amp;IF(AND(N(A1388)&gt;0,B1388&lt;&gt;"",N('Settings'!$B$2)&gt;0,SUMIFS('Time Entries'!$M$2:$M$1500,'Time Entries'!$A$2:$A$1500,A1388,'Time Entries'!$B$2:$B$1500,B1388)&gt;N('Settings'!$B$2)),"LONG DAY; ","")&amp;IF(AND(N(A1388)&gt;0,N(J1388)&gt;0,N(J1388)-N(A1388)&gt;N('Settings'!$B$4)),"ENTERED LATE; ","")&amp;IF(AND(N(A1388)&gt;0,K1388="",TODAY()-N(A1388)&gt;=N('Settings'!$B$5)),"NOT APPROVED; ","")="","",LEFT(IF(N(A1388)=0,"NO DATE; ",IF(A1388&gt;TODAY(),"FUTURE DATE; ",""))&amp;IF(B1388="","NO WORKER; ",IF(COUNTIF('Workers'!$A$2:$A$61,B1388)=0,"WORKER NOT ON WORKERS SHEET; ",""))&amp;IF(C1388="","NO JOB; ",IF(COUNTIF('Jobs'!$A$2:$A$61,C1388)=0,"JOB NOT ON JOBS SHEET; ",""))&amp;IF(AND(N(G1388)=0,AND(D1388&lt;&gt;"",E1388&lt;&gt;""),N(E1388)&lt;=N(D1388)),"END BEFORE START; ",IF(N(M1388)&lt;=0,"NO HOURS; ",""))&amp;IF(AND(N(A1388)&gt;0,B1388&lt;&gt;"",COUNTIFS('Time Entries'!$A$2:$A$1500,A1388,'Time Entries'!$B$2:$B$1500,B1388,'Time Entries'!$C$2:$C$1500,C1388,'Time Entries'!$M$2:$M$1500,M1388)&gt;1),"POSSIBLE DUPLICATE; ","")&amp;IF(AND(N(A1388)&gt;0,B1388&lt;&gt;"",N('Settings'!$B$2)&gt;0,SUMIFS('Time Entries'!$M$2:$M$1500,'Time Entries'!$A$2:$A$1500,A1388,'Time Entries'!$B$2:$B$1500,B1388)&gt;N('Settings'!$B$2)),"LONG DAY; ","")&amp;IF(AND(N(A1388)&gt;0,N(J1388)&gt;0,N(J1388)-N(A1388)&gt;N('Settings'!$B$4)),"ENTERED LATE; ","")&amp;IF(AND(N(A1388)&gt;0,K1388="",TODAY()-N(A1388)&gt;=N('Settings'!$B$5)),"NOT APPROVED; ",""),LEN(IF(N(A1388)=0,"NO DATE; ",IF(A1388&gt;TODAY(),"FUTURE DATE; ",""))&amp;IF(B1388="","NO WORKER; ",IF(COUNTIF('Workers'!$A$2:$A$61,B1388)=0,"WORKER NOT ON WORKERS SHEET; ",""))&amp;IF(C1388="","NO JOB; ",IF(COUNTIF('Jobs'!$A$2:$A$61,C1388)=0,"JOB NOT ON JOBS SHEET; ",""))&amp;IF(AND(N(G1388)=0,AND(D1388&lt;&gt;"",E1388&lt;&gt;""),N(E1388)&lt;=N(D1388)),"END BEFORE START; ",IF(N(M1388)&lt;=0,"NO HOURS; ",""))&amp;IF(AND(N(A1388)&gt;0,B1388&lt;&gt;"",COUNTIFS('Time Entries'!$A$2:$A$1500,A1388,'Time Entries'!$B$2:$B$1500,B1388,'Time Entries'!$C$2:$C$1500,C1388,'Time Entries'!$M$2:$M$1500,M1388)&gt;1),"POSSIBLE DUPLICATE; ","")&amp;IF(AND(N(A1388)&gt;0,B1388&lt;&gt;"",N('Settings'!$B$2)&gt;0,SUMIFS('Time Entries'!$M$2:$M$1500,'Time Entries'!$A$2:$A$1500,A1388,'Time Entries'!$B$2:$B$1500,B1388)&gt;N('Settings'!$B$2)),"LONG DAY; ","")&amp;IF(AND(N(A1388)&gt;0,N(J1388)&gt;0,N(J1388)-N(A1388)&gt;N('Settings'!$B$4)),"ENTERED LATE; ","")&amp;IF(AND(N(A1388)&gt;0,K1388="",TODAY()-N(A1388)&gt;=N('Settings'!$B$5)),"NOT APPROVED; ",""))-2)))</f>
        <v/>
      </c>
    </row>
    <row r="1389">
      <c r="A1389" s="6" t="n"/>
      <c r="D1389" s="7" t="n"/>
      <c r="E1389" s="7" t="n"/>
      <c r="J1389" s="6" t="n"/>
      <c r="L1389" s="8" t="n"/>
      <c r="M1389" s="9">
        <f>IF(NOT(OR(A1389&lt;&gt;"",B1389&lt;&gt;"",C1389&lt;&gt;"")),"",IF(N(G1389)&gt;0,N(G1389),IF(AND(AND(D1389&lt;&gt;"",E1389&lt;&gt;""),N(E1389)&gt;N(D1389)),ROUND((N(E1389)-N(D1389))*24-N(F1389)/60,2),"")))</f>
        <v/>
      </c>
      <c r="N1389" s="6">
        <f>IF(N(A1389)=0,"",A1389-WEEKDAY(A1389,3))</f>
        <v/>
      </c>
      <c r="O1389" s="8">
        <f>IF(NOT(OR(A1389&lt;&gt;"",B1389&lt;&gt;"",C1389&lt;&gt;"")),"",IF(IF(N(A1389)=0,"NO DATE; ",IF(A1389&gt;TODAY(),"FUTURE DATE; ",""))&amp;IF(B1389="","NO WORKER; ",IF(COUNTIF('Workers'!$A$2:$A$61,B1389)=0,"WORKER NOT ON WORKERS SHEET; ",""))&amp;IF(C1389="","NO JOB; ",IF(COUNTIF('Jobs'!$A$2:$A$61,C1389)=0,"JOB NOT ON JOBS SHEET; ",""))&amp;IF(AND(N(G1389)=0,AND(D1389&lt;&gt;"",E1389&lt;&gt;""),N(E1389)&lt;=N(D1389)),"END BEFORE START; ",IF(N(M1389)&lt;=0,"NO HOURS; ",""))&amp;IF(AND(N(A1389)&gt;0,B1389&lt;&gt;"",COUNTIFS('Time Entries'!$A$2:$A$1500,A1389,'Time Entries'!$B$2:$B$1500,B1389,'Time Entries'!$C$2:$C$1500,C1389,'Time Entries'!$M$2:$M$1500,M1389)&gt;1),"POSSIBLE DUPLICATE; ","")&amp;IF(AND(N(A1389)&gt;0,B1389&lt;&gt;"",N('Settings'!$B$2)&gt;0,SUMIFS('Time Entries'!$M$2:$M$1500,'Time Entries'!$A$2:$A$1500,A1389,'Time Entries'!$B$2:$B$1500,B1389)&gt;N('Settings'!$B$2)),"LONG DAY; ","")&amp;IF(AND(N(A1389)&gt;0,N(J1389)&gt;0,N(J1389)-N(A1389)&gt;N('Settings'!$B$4)),"ENTERED LATE; ","")&amp;IF(AND(N(A1389)&gt;0,K1389="",TODAY()-N(A1389)&gt;=N('Settings'!$B$5)),"NOT APPROVED; ","")="","",LEFT(IF(N(A1389)=0,"NO DATE; ",IF(A1389&gt;TODAY(),"FUTURE DATE; ",""))&amp;IF(B1389="","NO WORKER; ",IF(COUNTIF('Workers'!$A$2:$A$61,B1389)=0,"WORKER NOT ON WORKERS SHEET; ",""))&amp;IF(C1389="","NO JOB; ",IF(COUNTIF('Jobs'!$A$2:$A$61,C1389)=0,"JOB NOT ON JOBS SHEET; ",""))&amp;IF(AND(N(G1389)=0,AND(D1389&lt;&gt;"",E1389&lt;&gt;""),N(E1389)&lt;=N(D1389)),"END BEFORE START; ",IF(N(M1389)&lt;=0,"NO HOURS; ",""))&amp;IF(AND(N(A1389)&gt;0,B1389&lt;&gt;"",COUNTIFS('Time Entries'!$A$2:$A$1500,A1389,'Time Entries'!$B$2:$B$1500,B1389,'Time Entries'!$C$2:$C$1500,C1389,'Time Entries'!$M$2:$M$1500,M1389)&gt;1),"POSSIBLE DUPLICATE; ","")&amp;IF(AND(N(A1389)&gt;0,B1389&lt;&gt;"",N('Settings'!$B$2)&gt;0,SUMIFS('Time Entries'!$M$2:$M$1500,'Time Entries'!$A$2:$A$1500,A1389,'Time Entries'!$B$2:$B$1500,B1389)&gt;N('Settings'!$B$2)),"LONG DAY; ","")&amp;IF(AND(N(A1389)&gt;0,N(J1389)&gt;0,N(J1389)-N(A1389)&gt;N('Settings'!$B$4)),"ENTERED LATE; ","")&amp;IF(AND(N(A1389)&gt;0,K1389="",TODAY()-N(A1389)&gt;=N('Settings'!$B$5)),"NOT APPROVED; ",""),LEN(IF(N(A1389)=0,"NO DATE; ",IF(A1389&gt;TODAY(),"FUTURE DATE; ",""))&amp;IF(B1389="","NO WORKER; ",IF(COUNTIF('Workers'!$A$2:$A$61,B1389)=0,"WORKER NOT ON WORKERS SHEET; ",""))&amp;IF(C1389="","NO JOB; ",IF(COUNTIF('Jobs'!$A$2:$A$61,C1389)=0,"JOB NOT ON JOBS SHEET; ",""))&amp;IF(AND(N(G1389)=0,AND(D1389&lt;&gt;"",E1389&lt;&gt;""),N(E1389)&lt;=N(D1389)),"END BEFORE START; ",IF(N(M1389)&lt;=0,"NO HOURS; ",""))&amp;IF(AND(N(A1389)&gt;0,B1389&lt;&gt;"",COUNTIFS('Time Entries'!$A$2:$A$1500,A1389,'Time Entries'!$B$2:$B$1500,B1389,'Time Entries'!$C$2:$C$1500,C1389,'Time Entries'!$M$2:$M$1500,M1389)&gt;1),"POSSIBLE DUPLICATE; ","")&amp;IF(AND(N(A1389)&gt;0,B1389&lt;&gt;"",N('Settings'!$B$2)&gt;0,SUMIFS('Time Entries'!$M$2:$M$1500,'Time Entries'!$A$2:$A$1500,A1389,'Time Entries'!$B$2:$B$1500,B1389)&gt;N('Settings'!$B$2)),"LONG DAY; ","")&amp;IF(AND(N(A1389)&gt;0,N(J1389)&gt;0,N(J1389)-N(A1389)&gt;N('Settings'!$B$4)),"ENTERED LATE; ","")&amp;IF(AND(N(A1389)&gt;0,K1389="",TODAY()-N(A1389)&gt;=N('Settings'!$B$5)),"NOT APPROVED; ",""))-2)))</f>
        <v/>
      </c>
    </row>
    <row r="1390">
      <c r="A1390" s="6" t="n"/>
      <c r="D1390" s="7" t="n"/>
      <c r="E1390" s="7" t="n"/>
      <c r="J1390" s="6" t="n"/>
      <c r="L1390" s="8" t="n"/>
      <c r="M1390" s="9">
        <f>IF(NOT(OR(A1390&lt;&gt;"",B1390&lt;&gt;"",C1390&lt;&gt;"")),"",IF(N(G1390)&gt;0,N(G1390),IF(AND(AND(D1390&lt;&gt;"",E1390&lt;&gt;""),N(E1390)&gt;N(D1390)),ROUND((N(E1390)-N(D1390))*24-N(F1390)/60,2),"")))</f>
        <v/>
      </c>
      <c r="N1390" s="6">
        <f>IF(N(A1390)=0,"",A1390-WEEKDAY(A1390,3))</f>
        <v/>
      </c>
      <c r="O1390" s="8">
        <f>IF(NOT(OR(A1390&lt;&gt;"",B1390&lt;&gt;"",C1390&lt;&gt;"")),"",IF(IF(N(A1390)=0,"NO DATE; ",IF(A1390&gt;TODAY(),"FUTURE DATE; ",""))&amp;IF(B1390="","NO WORKER; ",IF(COUNTIF('Workers'!$A$2:$A$61,B1390)=0,"WORKER NOT ON WORKERS SHEET; ",""))&amp;IF(C1390="","NO JOB; ",IF(COUNTIF('Jobs'!$A$2:$A$61,C1390)=0,"JOB NOT ON JOBS SHEET; ",""))&amp;IF(AND(N(G1390)=0,AND(D1390&lt;&gt;"",E1390&lt;&gt;""),N(E1390)&lt;=N(D1390)),"END BEFORE START; ",IF(N(M1390)&lt;=0,"NO HOURS; ",""))&amp;IF(AND(N(A1390)&gt;0,B1390&lt;&gt;"",COUNTIFS('Time Entries'!$A$2:$A$1500,A1390,'Time Entries'!$B$2:$B$1500,B1390,'Time Entries'!$C$2:$C$1500,C1390,'Time Entries'!$M$2:$M$1500,M1390)&gt;1),"POSSIBLE DUPLICATE; ","")&amp;IF(AND(N(A1390)&gt;0,B1390&lt;&gt;"",N('Settings'!$B$2)&gt;0,SUMIFS('Time Entries'!$M$2:$M$1500,'Time Entries'!$A$2:$A$1500,A1390,'Time Entries'!$B$2:$B$1500,B1390)&gt;N('Settings'!$B$2)),"LONG DAY; ","")&amp;IF(AND(N(A1390)&gt;0,N(J1390)&gt;0,N(J1390)-N(A1390)&gt;N('Settings'!$B$4)),"ENTERED LATE; ","")&amp;IF(AND(N(A1390)&gt;0,K1390="",TODAY()-N(A1390)&gt;=N('Settings'!$B$5)),"NOT APPROVED; ","")="","",LEFT(IF(N(A1390)=0,"NO DATE; ",IF(A1390&gt;TODAY(),"FUTURE DATE; ",""))&amp;IF(B1390="","NO WORKER; ",IF(COUNTIF('Workers'!$A$2:$A$61,B1390)=0,"WORKER NOT ON WORKERS SHEET; ",""))&amp;IF(C1390="","NO JOB; ",IF(COUNTIF('Jobs'!$A$2:$A$61,C1390)=0,"JOB NOT ON JOBS SHEET; ",""))&amp;IF(AND(N(G1390)=0,AND(D1390&lt;&gt;"",E1390&lt;&gt;""),N(E1390)&lt;=N(D1390)),"END BEFORE START; ",IF(N(M1390)&lt;=0,"NO HOURS; ",""))&amp;IF(AND(N(A1390)&gt;0,B1390&lt;&gt;"",COUNTIFS('Time Entries'!$A$2:$A$1500,A1390,'Time Entries'!$B$2:$B$1500,B1390,'Time Entries'!$C$2:$C$1500,C1390,'Time Entries'!$M$2:$M$1500,M1390)&gt;1),"POSSIBLE DUPLICATE; ","")&amp;IF(AND(N(A1390)&gt;0,B1390&lt;&gt;"",N('Settings'!$B$2)&gt;0,SUMIFS('Time Entries'!$M$2:$M$1500,'Time Entries'!$A$2:$A$1500,A1390,'Time Entries'!$B$2:$B$1500,B1390)&gt;N('Settings'!$B$2)),"LONG DAY; ","")&amp;IF(AND(N(A1390)&gt;0,N(J1390)&gt;0,N(J1390)-N(A1390)&gt;N('Settings'!$B$4)),"ENTERED LATE; ","")&amp;IF(AND(N(A1390)&gt;0,K1390="",TODAY()-N(A1390)&gt;=N('Settings'!$B$5)),"NOT APPROVED; ",""),LEN(IF(N(A1390)=0,"NO DATE; ",IF(A1390&gt;TODAY(),"FUTURE DATE; ",""))&amp;IF(B1390="","NO WORKER; ",IF(COUNTIF('Workers'!$A$2:$A$61,B1390)=0,"WORKER NOT ON WORKERS SHEET; ",""))&amp;IF(C1390="","NO JOB; ",IF(COUNTIF('Jobs'!$A$2:$A$61,C1390)=0,"JOB NOT ON JOBS SHEET; ",""))&amp;IF(AND(N(G1390)=0,AND(D1390&lt;&gt;"",E1390&lt;&gt;""),N(E1390)&lt;=N(D1390)),"END BEFORE START; ",IF(N(M1390)&lt;=0,"NO HOURS; ",""))&amp;IF(AND(N(A1390)&gt;0,B1390&lt;&gt;"",COUNTIFS('Time Entries'!$A$2:$A$1500,A1390,'Time Entries'!$B$2:$B$1500,B1390,'Time Entries'!$C$2:$C$1500,C1390,'Time Entries'!$M$2:$M$1500,M1390)&gt;1),"POSSIBLE DUPLICATE; ","")&amp;IF(AND(N(A1390)&gt;0,B1390&lt;&gt;"",N('Settings'!$B$2)&gt;0,SUMIFS('Time Entries'!$M$2:$M$1500,'Time Entries'!$A$2:$A$1500,A1390,'Time Entries'!$B$2:$B$1500,B1390)&gt;N('Settings'!$B$2)),"LONG DAY; ","")&amp;IF(AND(N(A1390)&gt;0,N(J1390)&gt;0,N(J1390)-N(A1390)&gt;N('Settings'!$B$4)),"ENTERED LATE; ","")&amp;IF(AND(N(A1390)&gt;0,K1390="",TODAY()-N(A1390)&gt;=N('Settings'!$B$5)),"NOT APPROVED; ",""))-2)))</f>
        <v/>
      </c>
    </row>
    <row r="1391">
      <c r="A1391" s="6" t="n"/>
      <c r="D1391" s="7" t="n"/>
      <c r="E1391" s="7" t="n"/>
      <c r="J1391" s="6" t="n"/>
      <c r="L1391" s="8" t="n"/>
      <c r="M1391" s="9">
        <f>IF(NOT(OR(A1391&lt;&gt;"",B1391&lt;&gt;"",C1391&lt;&gt;"")),"",IF(N(G1391)&gt;0,N(G1391),IF(AND(AND(D1391&lt;&gt;"",E1391&lt;&gt;""),N(E1391)&gt;N(D1391)),ROUND((N(E1391)-N(D1391))*24-N(F1391)/60,2),"")))</f>
        <v/>
      </c>
      <c r="N1391" s="6">
        <f>IF(N(A1391)=0,"",A1391-WEEKDAY(A1391,3))</f>
        <v/>
      </c>
      <c r="O1391" s="8">
        <f>IF(NOT(OR(A1391&lt;&gt;"",B1391&lt;&gt;"",C1391&lt;&gt;"")),"",IF(IF(N(A1391)=0,"NO DATE; ",IF(A1391&gt;TODAY(),"FUTURE DATE; ",""))&amp;IF(B1391="","NO WORKER; ",IF(COUNTIF('Workers'!$A$2:$A$61,B1391)=0,"WORKER NOT ON WORKERS SHEET; ",""))&amp;IF(C1391="","NO JOB; ",IF(COUNTIF('Jobs'!$A$2:$A$61,C1391)=0,"JOB NOT ON JOBS SHEET; ",""))&amp;IF(AND(N(G1391)=0,AND(D1391&lt;&gt;"",E1391&lt;&gt;""),N(E1391)&lt;=N(D1391)),"END BEFORE START; ",IF(N(M1391)&lt;=0,"NO HOURS; ",""))&amp;IF(AND(N(A1391)&gt;0,B1391&lt;&gt;"",COUNTIFS('Time Entries'!$A$2:$A$1500,A1391,'Time Entries'!$B$2:$B$1500,B1391,'Time Entries'!$C$2:$C$1500,C1391,'Time Entries'!$M$2:$M$1500,M1391)&gt;1),"POSSIBLE DUPLICATE; ","")&amp;IF(AND(N(A1391)&gt;0,B1391&lt;&gt;"",N('Settings'!$B$2)&gt;0,SUMIFS('Time Entries'!$M$2:$M$1500,'Time Entries'!$A$2:$A$1500,A1391,'Time Entries'!$B$2:$B$1500,B1391)&gt;N('Settings'!$B$2)),"LONG DAY; ","")&amp;IF(AND(N(A1391)&gt;0,N(J1391)&gt;0,N(J1391)-N(A1391)&gt;N('Settings'!$B$4)),"ENTERED LATE; ","")&amp;IF(AND(N(A1391)&gt;0,K1391="",TODAY()-N(A1391)&gt;=N('Settings'!$B$5)),"NOT APPROVED; ","")="","",LEFT(IF(N(A1391)=0,"NO DATE; ",IF(A1391&gt;TODAY(),"FUTURE DATE; ",""))&amp;IF(B1391="","NO WORKER; ",IF(COUNTIF('Workers'!$A$2:$A$61,B1391)=0,"WORKER NOT ON WORKERS SHEET; ",""))&amp;IF(C1391="","NO JOB; ",IF(COUNTIF('Jobs'!$A$2:$A$61,C1391)=0,"JOB NOT ON JOBS SHEET; ",""))&amp;IF(AND(N(G1391)=0,AND(D1391&lt;&gt;"",E1391&lt;&gt;""),N(E1391)&lt;=N(D1391)),"END BEFORE START; ",IF(N(M1391)&lt;=0,"NO HOURS; ",""))&amp;IF(AND(N(A1391)&gt;0,B1391&lt;&gt;"",COUNTIFS('Time Entries'!$A$2:$A$1500,A1391,'Time Entries'!$B$2:$B$1500,B1391,'Time Entries'!$C$2:$C$1500,C1391,'Time Entries'!$M$2:$M$1500,M1391)&gt;1),"POSSIBLE DUPLICATE; ","")&amp;IF(AND(N(A1391)&gt;0,B1391&lt;&gt;"",N('Settings'!$B$2)&gt;0,SUMIFS('Time Entries'!$M$2:$M$1500,'Time Entries'!$A$2:$A$1500,A1391,'Time Entries'!$B$2:$B$1500,B1391)&gt;N('Settings'!$B$2)),"LONG DAY; ","")&amp;IF(AND(N(A1391)&gt;0,N(J1391)&gt;0,N(J1391)-N(A1391)&gt;N('Settings'!$B$4)),"ENTERED LATE; ","")&amp;IF(AND(N(A1391)&gt;0,K1391="",TODAY()-N(A1391)&gt;=N('Settings'!$B$5)),"NOT APPROVED; ",""),LEN(IF(N(A1391)=0,"NO DATE; ",IF(A1391&gt;TODAY(),"FUTURE DATE; ",""))&amp;IF(B1391="","NO WORKER; ",IF(COUNTIF('Workers'!$A$2:$A$61,B1391)=0,"WORKER NOT ON WORKERS SHEET; ",""))&amp;IF(C1391="","NO JOB; ",IF(COUNTIF('Jobs'!$A$2:$A$61,C1391)=0,"JOB NOT ON JOBS SHEET; ",""))&amp;IF(AND(N(G1391)=0,AND(D1391&lt;&gt;"",E1391&lt;&gt;""),N(E1391)&lt;=N(D1391)),"END BEFORE START; ",IF(N(M1391)&lt;=0,"NO HOURS; ",""))&amp;IF(AND(N(A1391)&gt;0,B1391&lt;&gt;"",COUNTIFS('Time Entries'!$A$2:$A$1500,A1391,'Time Entries'!$B$2:$B$1500,B1391,'Time Entries'!$C$2:$C$1500,C1391,'Time Entries'!$M$2:$M$1500,M1391)&gt;1),"POSSIBLE DUPLICATE; ","")&amp;IF(AND(N(A1391)&gt;0,B1391&lt;&gt;"",N('Settings'!$B$2)&gt;0,SUMIFS('Time Entries'!$M$2:$M$1500,'Time Entries'!$A$2:$A$1500,A1391,'Time Entries'!$B$2:$B$1500,B1391)&gt;N('Settings'!$B$2)),"LONG DAY; ","")&amp;IF(AND(N(A1391)&gt;0,N(J1391)&gt;0,N(J1391)-N(A1391)&gt;N('Settings'!$B$4)),"ENTERED LATE; ","")&amp;IF(AND(N(A1391)&gt;0,K1391="",TODAY()-N(A1391)&gt;=N('Settings'!$B$5)),"NOT APPROVED; ",""))-2)))</f>
        <v/>
      </c>
    </row>
    <row r="1392">
      <c r="A1392" s="6" t="n"/>
      <c r="D1392" s="7" t="n"/>
      <c r="E1392" s="7" t="n"/>
      <c r="J1392" s="6" t="n"/>
      <c r="L1392" s="8" t="n"/>
      <c r="M1392" s="9">
        <f>IF(NOT(OR(A1392&lt;&gt;"",B1392&lt;&gt;"",C1392&lt;&gt;"")),"",IF(N(G1392)&gt;0,N(G1392),IF(AND(AND(D1392&lt;&gt;"",E1392&lt;&gt;""),N(E1392)&gt;N(D1392)),ROUND((N(E1392)-N(D1392))*24-N(F1392)/60,2),"")))</f>
        <v/>
      </c>
      <c r="N1392" s="6">
        <f>IF(N(A1392)=0,"",A1392-WEEKDAY(A1392,3))</f>
        <v/>
      </c>
      <c r="O1392" s="8">
        <f>IF(NOT(OR(A1392&lt;&gt;"",B1392&lt;&gt;"",C1392&lt;&gt;"")),"",IF(IF(N(A1392)=0,"NO DATE; ",IF(A1392&gt;TODAY(),"FUTURE DATE; ",""))&amp;IF(B1392="","NO WORKER; ",IF(COUNTIF('Workers'!$A$2:$A$61,B1392)=0,"WORKER NOT ON WORKERS SHEET; ",""))&amp;IF(C1392="","NO JOB; ",IF(COUNTIF('Jobs'!$A$2:$A$61,C1392)=0,"JOB NOT ON JOBS SHEET; ",""))&amp;IF(AND(N(G1392)=0,AND(D1392&lt;&gt;"",E1392&lt;&gt;""),N(E1392)&lt;=N(D1392)),"END BEFORE START; ",IF(N(M1392)&lt;=0,"NO HOURS; ",""))&amp;IF(AND(N(A1392)&gt;0,B1392&lt;&gt;"",COUNTIFS('Time Entries'!$A$2:$A$1500,A1392,'Time Entries'!$B$2:$B$1500,B1392,'Time Entries'!$C$2:$C$1500,C1392,'Time Entries'!$M$2:$M$1500,M1392)&gt;1),"POSSIBLE DUPLICATE; ","")&amp;IF(AND(N(A1392)&gt;0,B1392&lt;&gt;"",N('Settings'!$B$2)&gt;0,SUMIFS('Time Entries'!$M$2:$M$1500,'Time Entries'!$A$2:$A$1500,A1392,'Time Entries'!$B$2:$B$1500,B1392)&gt;N('Settings'!$B$2)),"LONG DAY; ","")&amp;IF(AND(N(A1392)&gt;0,N(J1392)&gt;0,N(J1392)-N(A1392)&gt;N('Settings'!$B$4)),"ENTERED LATE; ","")&amp;IF(AND(N(A1392)&gt;0,K1392="",TODAY()-N(A1392)&gt;=N('Settings'!$B$5)),"NOT APPROVED; ","")="","",LEFT(IF(N(A1392)=0,"NO DATE; ",IF(A1392&gt;TODAY(),"FUTURE DATE; ",""))&amp;IF(B1392="","NO WORKER; ",IF(COUNTIF('Workers'!$A$2:$A$61,B1392)=0,"WORKER NOT ON WORKERS SHEET; ",""))&amp;IF(C1392="","NO JOB; ",IF(COUNTIF('Jobs'!$A$2:$A$61,C1392)=0,"JOB NOT ON JOBS SHEET; ",""))&amp;IF(AND(N(G1392)=0,AND(D1392&lt;&gt;"",E1392&lt;&gt;""),N(E1392)&lt;=N(D1392)),"END BEFORE START; ",IF(N(M1392)&lt;=0,"NO HOURS; ",""))&amp;IF(AND(N(A1392)&gt;0,B1392&lt;&gt;"",COUNTIFS('Time Entries'!$A$2:$A$1500,A1392,'Time Entries'!$B$2:$B$1500,B1392,'Time Entries'!$C$2:$C$1500,C1392,'Time Entries'!$M$2:$M$1500,M1392)&gt;1),"POSSIBLE DUPLICATE; ","")&amp;IF(AND(N(A1392)&gt;0,B1392&lt;&gt;"",N('Settings'!$B$2)&gt;0,SUMIFS('Time Entries'!$M$2:$M$1500,'Time Entries'!$A$2:$A$1500,A1392,'Time Entries'!$B$2:$B$1500,B1392)&gt;N('Settings'!$B$2)),"LONG DAY; ","")&amp;IF(AND(N(A1392)&gt;0,N(J1392)&gt;0,N(J1392)-N(A1392)&gt;N('Settings'!$B$4)),"ENTERED LATE; ","")&amp;IF(AND(N(A1392)&gt;0,K1392="",TODAY()-N(A1392)&gt;=N('Settings'!$B$5)),"NOT APPROVED; ",""),LEN(IF(N(A1392)=0,"NO DATE; ",IF(A1392&gt;TODAY(),"FUTURE DATE; ",""))&amp;IF(B1392="","NO WORKER; ",IF(COUNTIF('Workers'!$A$2:$A$61,B1392)=0,"WORKER NOT ON WORKERS SHEET; ",""))&amp;IF(C1392="","NO JOB; ",IF(COUNTIF('Jobs'!$A$2:$A$61,C1392)=0,"JOB NOT ON JOBS SHEET; ",""))&amp;IF(AND(N(G1392)=0,AND(D1392&lt;&gt;"",E1392&lt;&gt;""),N(E1392)&lt;=N(D1392)),"END BEFORE START; ",IF(N(M1392)&lt;=0,"NO HOURS; ",""))&amp;IF(AND(N(A1392)&gt;0,B1392&lt;&gt;"",COUNTIFS('Time Entries'!$A$2:$A$1500,A1392,'Time Entries'!$B$2:$B$1500,B1392,'Time Entries'!$C$2:$C$1500,C1392,'Time Entries'!$M$2:$M$1500,M1392)&gt;1),"POSSIBLE DUPLICATE; ","")&amp;IF(AND(N(A1392)&gt;0,B1392&lt;&gt;"",N('Settings'!$B$2)&gt;0,SUMIFS('Time Entries'!$M$2:$M$1500,'Time Entries'!$A$2:$A$1500,A1392,'Time Entries'!$B$2:$B$1500,B1392)&gt;N('Settings'!$B$2)),"LONG DAY; ","")&amp;IF(AND(N(A1392)&gt;0,N(J1392)&gt;0,N(J1392)-N(A1392)&gt;N('Settings'!$B$4)),"ENTERED LATE; ","")&amp;IF(AND(N(A1392)&gt;0,K1392="",TODAY()-N(A1392)&gt;=N('Settings'!$B$5)),"NOT APPROVED; ",""))-2)))</f>
        <v/>
      </c>
    </row>
    <row r="1393">
      <c r="A1393" s="6" t="n"/>
      <c r="D1393" s="7" t="n"/>
      <c r="E1393" s="7" t="n"/>
      <c r="J1393" s="6" t="n"/>
      <c r="L1393" s="8" t="n"/>
      <c r="M1393" s="9">
        <f>IF(NOT(OR(A1393&lt;&gt;"",B1393&lt;&gt;"",C1393&lt;&gt;"")),"",IF(N(G1393)&gt;0,N(G1393),IF(AND(AND(D1393&lt;&gt;"",E1393&lt;&gt;""),N(E1393)&gt;N(D1393)),ROUND((N(E1393)-N(D1393))*24-N(F1393)/60,2),"")))</f>
        <v/>
      </c>
      <c r="N1393" s="6">
        <f>IF(N(A1393)=0,"",A1393-WEEKDAY(A1393,3))</f>
        <v/>
      </c>
      <c r="O1393" s="8">
        <f>IF(NOT(OR(A1393&lt;&gt;"",B1393&lt;&gt;"",C1393&lt;&gt;"")),"",IF(IF(N(A1393)=0,"NO DATE; ",IF(A1393&gt;TODAY(),"FUTURE DATE; ",""))&amp;IF(B1393="","NO WORKER; ",IF(COUNTIF('Workers'!$A$2:$A$61,B1393)=0,"WORKER NOT ON WORKERS SHEET; ",""))&amp;IF(C1393="","NO JOB; ",IF(COUNTIF('Jobs'!$A$2:$A$61,C1393)=0,"JOB NOT ON JOBS SHEET; ",""))&amp;IF(AND(N(G1393)=0,AND(D1393&lt;&gt;"",E1393&lt;&gt;""),N(E1393)&lt;=N(D1393)),"END BEFORE START; ",IF(N(M1393)&lt;=0,"NO HOURS; ",""))&amp;IF(AND(N(A1393)&gt;0,B1393&lt;&gt;"",COUNTIFS('Time Entries'!$A$2:$A$1500,A1393,'Time Entries'!$B$2:$B$1500,B1393,'Time Entries'!$C$2:$C$1500,C1393,'Time Entries'!$M$2:$M$1500,M1393)&gt;1),"POSSIBLE DUPLICATE; ","")&amp;IF(AND(N(A1393)&gt;0,B1393&lt;&gt;"",N('Settings'!$B$2)&gt;0,SUMIFS('Time Entries'!$M$2:$M$1500,'Time Entries'!$A$2:$A$1500,A1393,'Time Entries'!$B$2:$B$1500,B1393)&gt;N('Settings'!$B$2)),"LONG DAY; ","")&amp;IF(AND(N(A1393)&gt;0,N(J1393)&gt;0,N(J1393)-N(A1393)&gt;N('Settings'!$B$4)),"ENTERED LATE; ","")&amp;IF(AND(N(A1393)&gt;0,K1393="",TODAY()-N(A1393)&gt;=N('Settings'!$B$5)),"NOT APPROVED; ","")="","",LEFT(IF(N(A1393)=0,"NO DATE; ",IF(A1393&gt;TODAY(),"FUTURE DATE; ",""))&amp;IF(B1393="","NO WORKER; ",IF(COUNTIF('Workers'!$A$2:$A$61,B1393)=0,"WORKER NOT ON WORKERS SHEET; ",""))&amp;IF(C1393="","NO JOB; ",IF(COUNTIF('Jobs'!$A$2:$A$61,C1393)=0,"JOB NOT ON JOBS SHEET; ",""))&amp;IF(AND(N(G1393)=0,AND(D1393&lt;&gt;"",E1393&lt;&gt;""),N(E1393)&lt;=N(D1393)),"END BEFORE START; ",IF(N(M1393)&lt;=0,"NO HOURS; ",""))&amp;IF(AND(N(A1393)&gt;0,B1393&lt;&gt;"",COUNTIFS('Time Entries'!$A$2:$A$1500,A1393,'Time Entries'!$B$2:$B$1500,B1393,'Time Entries'!$C$2:$C$1500,C1393,'Time Entries'!$M$2:$M$1500,M1393)&gt;1),"POSSIBLE DUPLICATE; ","")&amp;IF(AND(N(A1393)&gt;0,B1393&lt;&gt;"",N('Settings'!$B$2)&gt;0,SUMIFS('Time Entries'!$M$2:$M$1500,'Time Entries'!$A$2:$A$1500,A1393,'Time Entries'!$B$2:$B$1500,B1393)&gt;N('Settings'!$B$2)),"LONG DAY; ","")&amp;IF(AND(N(A1393)&gt;0,N(J1393)&gt;0,N(J1393)-N(A1393)&gt;N('Settings'!$B$4)),"ENTERED LATE; ","")&amp;IF(AND(N(A1393)&gt;0,K1393="",TODAY()-N(A1393)&gt;=N('Settings'!$B$5)),"NOT APPROVED; ",""),LEN(IF(N(A1393)=0,"NO DATE; ",IF(A1393&gt;TODAY(),"FUTURE DATE; ",""))&amp;IF(B1393="","NO WORKER; ",IF(COUNTIF('Workers'!$A$2:$A$61,B1393)=0,"WORKER NOT ON WORKERS SHEET; ",""))&amp;IF(C1393="","NO JOB; ",IF(COUNTIF('Jobs'!$A$2:$A$61,C1393)=0,"JOB NOT ON JOBS SHEET; ",""))&amp;IF(AND(N(G1393)=0,AND(D1393&lt;&gt;"",E1393&lt;&gt;""),N(E1393)&lt;=N(D1393)),"END BEFORE START; ",IF(N(M1393)&lt;=0,"NO HOURS; ",""))&amp;IF(AND(N(A1393)&gt;0,B1393&lt;&gt;"",COUNTIFS('Time Entries'!$A$2:$A$1500,A1393,'Time Entries'!$B$2:$B$1500,B1393,'Time Entries'!$C$2:$C$1500,C1393,'Time Entries'!$M$2:$M$1500,M1393)&gt;1),"POSSIBLE DUPLICATE; ","")&amp;IF(AND(N(A1393)&gt;0,B1393&lt;&gt;"",N('Settings'!$B$2)&gt;0,SUMIFS('Time Entries'!$M$2:$M$1500,'Time Entries'!$A$2:$A$1500,A1393,'Time Entries'!$B$2:$B$1500,B1393)&gt;N('Settings'!$B$2)),"LONG DAY; ","")&amp;IF(AND(N(A1393)&gt;0,N(J1393)&gt;0,N(J1393)-N(A1393)&gt;N('Settings'!$B$4)),"ENTERED LATE; ","")&amp;IF(AND(N(A1393)&gt;0,K1393="",TODAY()-N(A1393)&gt;=N('Settings'!$B$5)),"NOT APPROVED; ",""))-2)))</f>
        <v/>
      </c>
    </row>
    <row r="1394">
      <c r="A1394" s="6" t="n"/>
      <c r="D1394" s="7" t="n"/>
      <c r="E1394" s="7" t="n"/>
      <c r="J1394" s="6" t="n"/>
      <c r="L1394" s="8" t="n"/>
      <c r="M1394" s="9">
        <f>IF(NOT(OR(A1394&lt;&gt;"",B1394&lt;&gt;"",C1394&lt;&gt;"")),"",IF(N(G1394)&gt;0,N(G1394),IF(AND(AND(D1394&lt;&gt;"",E1394&lt;&gt;""),N(E1394)&gt;N(D1394)),ROUND((N(E1394)-N(D1394))*24-N(F1394)/60,2),"")))</f>
        <v/>
      </c>
      <c r="N1394" s="6">
        <f>IF(N(A1394)=0,"",A1394-WEEKDAY(A1394,3))</f>
        <v/>
      </c>
      <c r="O1394" s="8">
        <f>IF(NOT(OR(A1394&lt;&gt;"",B1394&lt;&gt;"",C1394&lt;&gt;"")),"",IF(IF(N(A1394)=0,"NO DATE; ",IF(A1394&gt;TODAY(),"FUTURE DATE; ",""))&amp;IF(B1394="","NO WORKER; ",IF(COUNTIF('Workers'!$A$2:$A$61,B1394)=0,"WORKER NOT ON WORKERS SHEET; ",""))&amp;IF(C1394="","NO JOB; ",IF(COUNTIF('Jobs'!$A$2:$A$61,C1394)=0,"JOB NOT ON JOBS SHEET; ",""))&amp;IF(AND(N(G1394)=0,AND(D1394&lt;&gt;"",E1394&lt;&gt;""),N(E1394)&lt;=N(D1394)),"END BEFORE START; ",IF(N(M1394)&lt;=0,"NO HOURS; ",""))&amp;IF(AND(N(A1394)&gt;0,B1394&lt;&gt;"",COUNTIFS('Time Entries'!$A$2:$A$1500,A1394,'Time Entries'!$B$2:$B$1500,B1394,'Time Entries'!$C$2:$C$1500,C1394,'Time Entries'!$M$2:$M$1500,M1394)&gt;1),"POSSIBLE DUPLICATE; ","")&amp;IF(AND(N(A1394)&gt;0,B1394&lt;&gt;"",N('Settings'!$B$2)&gt;0,SUMIFS('Time Entries'!$M$2:$M$1500,'Time Entries'!$A$2:$A$1500,A1394,'Time Entries'!$B$2:$B$1500,B1394)&gt;N('Settings'!$B$2)),"LONG DAY; ","")&amp;IF(AND(N(A1394)&gt;0,N(J1394)&gt;0,N(J1394)-N(A1394)&gt;N('Settings'!$B$4)),"ENTERED LATE; ","")&amp;IF(AND(N(A1394)&gt;0,K1394="",TODAY()-N(A1394)&gt;=N('Settings'!$B$5)),"NOT APPROVED; ","")="","",LEFT(IF(N(A1394)=0,"NO DATE; ",IF(A1394&gt;TODAY(),"FUTURE DATE; ",""))&amp;IF(B1394="","NO WORKER; ",IF(COUNTIF('Workers'!$A$2:$A$61,B1394)=0,"WORKER NOT ON WORKERS SHEET; ",""))&amp;IF(C1394="","NO JOB; ",IF(COUNTIF('Jobs'!$A$2:$A$61,C1394)=0,"JOB NOT ON JOBS SHEET; ",""))&amp;IF(AND(N(G1394)=0,AND(D1394&lt;&gt;"",E1394&lt;&gt;""),N(E1394)&lt;=N(D1394)),"END BEFORE START; ",IF(N(M1394)&lt;=0,"NO HOURS; ",""))&amp;IF(AND(N(A1394)&gt;0,B1394&lt;&gt;"",COUNTIFS('Time Entries'!$A$2:$A$1500,A1394,'Time Entries'!$B$2:$B$1500,B1394,'Time Entries'!$C$2:$C$1500,C1394,'Time Entries'!$M$2:$M$1500,M1394)&gt;1),"POSSIBLE DUPLICATE; ","")&amp;IF(AND(N(A1394)&gt;0,B1394&lt;&gt;"",N('Settings'!$B$2)&gt;0,SUMIFS('Time Entries'!$M$2:$M$1500,'Time Entries'!$A$2:$A$1500,A1394,'Time Entries'!$B$2:$B$1500,B1394)&gt;N('Settings'!$B$2)),"LONG DAY; ","")&amp;IF(AND(N(A1394)&gt;0,N(J1394)&gt;0,N(J1394)-N(A1394)&gt;N('Settings'!$B$4)),"ENTERED LATE; ","")&amp;IF(AND(N(A1394)&gt;0,K1394="",TODAY()-N(A1394)&gt;=N('Settings'!$B$5)),"NOT APPROVED; ",""),LEN(IF(N(A1394)=0,"NO DATE; ",IF(A1394&gt;TODAY(),"FUTURE DATE; ",""))&amp;IF(B1394="","NO WORKER; ",IF(COUNTIF('Workers'!$A$2:$A$61,B1394)=0,"WORKER NOT ON WORKERS SHEET; ",""))&amp;IF(C1394="","NO JOB; ",IF(COUNTIF('Jobs'!$A$2:$A$61,C1394)=0,"JOB NOT ON JOBS SHEET; ",""))&amp;IF(AND(N(G1394)=0,AND(D1394&lt;&gt;"",E1394&lt;&gt;""),N(E1394)&lt;=N(D1394)),"END BEFORE START; ",IF(N(M1394)&lt;=0,"NO HOURS; ",""))&amp;IF(AND(N(A1394)&gt;0,B1394&lt;&gt;"",COUNTIFS('Time Entries'!$A$2:$A$1500,A1394,'Time Entries'!$B$2:$B$1500,B1394,'Time Entries'!$C$2:$C$1500,C1394,'Time Entries'!$M$2:$M$1500,M1394)&gt;1),"POSSIBLE DUPLICATE; ","")&amp;IF(AND(N(A1394)&gt;0,B1394&lt;&gt;"",N('Settings'!$B$2)&gt;0,SUMIFS('Time Entries'!$M$2:$M$1500,'Time Entries'!$A$2:$A$1500,A1394,'Time Entries'!$B$2:$B$1500,B1394)&gt;N('Settings'!$B$2)),"LONG DAY; ","")&amp;IF(AND(N(A1394)&gt;0,N(J1394)&gt;0,N(J1394)-N(A1394)&gt;N('Settings'!$B$4)),"ENTERED LATE; ","")&amp;IF(AND(N(A1394)&gt;0,K1394="",TODAY()-N(A1394)&gt;=N('Settings'!$B$5)),"NOT APPROVED; ",""))-2)))</f>
        <v/>
      </c>
    </row>
    <row r="1395">
      <c r="A1395" s="6" t="n"/>
      <c r="D1395" s="7" t="n"/>
      <c r="E1395" s="7" t="n"/>
      <c r="J1395" s="6" t="n"/>
      <c r="L1395" s="8" t="n"/>
      <c r="M1395" s="9">
        <f>IF(NOT(OR(A1395&lt;&gt;"",B1395&lt;&gt;"",C1395&lt;&gt;"")),"",IF(N(G1395)&gt;0,N(G1395),IF(AND(AND(D1395&lt;&gt;"",E1395&lt;&gt;""),N(E1395)&gt;N(D1395)),ROUND((N(E1395)-N(D1395))*24-N(F1395)/60,2),"")))</f>
        <v/>
      </c>
      <c r="N1395" s="6">
        <f>IF(N(A1395)=0,"",A1395-WEEKDAY(A1395,3))</f>
        <v/>
      </c>
      <c r="O1395" s="8">
        <f>IF(NOT(OR(A1395&lt;&gt;"",B1395&lt;&gt;"",C1395&lt;&gt;"")),"",IF(IF(N(A1395)=0,"NO DATE; ",IF(A1395&gt;TODAY(),"FUTURE DATE; ",""))&amp;IF(B1395="","NO WORKER; ",IF(COUNTIF('Workers'!$A$2:$A$61,B1395)=0,"WORKER NOT ON WORKERS SHEET; ",""))&amp;IF(C1395="","NO JOB; ",IF(COUNTIF('Jobs'!$A$2:$A$61,C1395)=0,"JOB NOT ON JOBS SHEET; ",""))&amp;IF(AND(N(G1395)=0,AND(D1395&lt;&gt;"",E1395&lt;&gt;""),N(E1395)&lt;=N(D1395)),"END BEFORE START; ",IF(N(M1395)&lt;=0,"NO HOURS; ",""))&amp;IF(AND(N(A1395)&gt;0,B1395&lt;&gt;"",COUNTIFS('Time Entries'!$A$2:$A$1500,A1395,'Time Entries'!$B$2:$B$1500,B1395,'Time Entries'!$C$2:$C$1500,C1395,'Time Entries'!$M$2:$M$1500,M1395)&gt;1),"POSSIBLE DUPLICATE; ","")&amp;IF(AND(N(A1395)&gt;0,B1395&lt;&gt;"",N('Settings'!$B$2)&gt;0,SUMIFS('Time Entries'!$M$2:$M$1500,'Time Entries'!$A$2:$A$1500,A1395,'Time Entries'!$B$2:$B$1500,B1395)&gt;N('Settings'!$B$2)),"LONG DAY; ","")&amp;IF(AND(N(A1395)&gt;0,N(J1395)&gt;0,N(J1395)-N(A1395)&gt;N('Settings'!$B$4)),"ENTERED LATE; ","")&amp;IF(AND(N(A1395)&gt;0,K1395="",TODAY()-N(A1395)&gt;=N('Settings'!$B$5)),"NOT APPROVED; ","")="","",LEFT(IF(N(A1395)=0,"NO DATE; ",IF(A1395&gt;TODAY(),"FUTURE DATE; ",""))&amp;IF(B1395="","NO WORKER; ",IF(COUNTIF('Workers'!$A$2:$A$61,B1395)=0,"WORKER NOT ON WORKERS SHEET; ",""))&amp;IF(C1395="","NO JOB; ",IF(COUNTIF('Jobs'!$A$2:$A$61,C1395)=0,"JOB NOT ON JOBS SHEET; ",""))&amp;IF(AND(N(G1395)=0,AND(D1395&lt;&gt;"",E1395&lt;&gt;""),N(E1395)&lt;=N(D1395)),"END BEFORE START; ",IF(N(M1395)&lt;=0,"NO HOURS; ",""))&amp;IF(AND(N(A1395)&gt;0,B1395&lt;&gt;"",COUNTIFS('Time Entries'!$A$2:$A$1500,A1395,'Time Entries'!$B$2:$B$1500,B1395,'Time Entries'!$C$2:$C$1500,C1395,'Time Entries'!$M$2:$M$1500,M1395)&gt;1),"POSSIBLE DUPLICATE; ","")&amp;IF(AND(N(A1395)&gt;0,B1395&lt;&gt;"",N('Settings'!$B$2)&gt;0,SUMIFS('Time Entries'!$M$2:$M$1500,'Time Entries'!$A$2:$A$1500,A1395,'Time Entries'!$B$2:$B$1500,B1395)&gt;N('Settings'!$B$2)),"LONG DAY; ","")&amp;IF(AND(N(A1395)&gt;0,N(J1395)&gt;0,N(J1395)-N(A1395)&gt;N('Settings'!$B$4)),"ENTERED LATE; ","")&amp;IF(AND(N(A1395)&gt;0,K1395="",TODAY()-N(A1395)&gt;=N('Settings'!$B$5)),"NOT APPROVED; ",""),LEN(IF(N(A1395)=0,"NO DATE; ",IF(A1395&gt;TODAY(),"FUTURE DATE; ",""))&amp;IF(B1395="","NO WORKER; ",IF(COUNTIF('Workers'!$A$2:$A$61,B1395)=0,"WORKER NOT ON WORKERS SHEET; ",""))&amp;IF(C1395="","NO JOB; ",IF(COUNTIF('Jobs'!$A$2:$A$61,C1395)=0,"JOB NOT ON JOBS SHEET; ",""))&amp;IF(AND(N(G1395)=0,AND(D1395&lt;&gt;"",E1395&lt;&gt;""),N(E1395)&lt;=N(D1395)),"END BEFORE START; ",IF(N(M1395)&lt;=0,"NO HOURS; ",""))&amp;IF(AND(N(A1395)&gt;0,B1395&lt;&gt;"",COUNTIFS('Time Entries'!$A$2:$A$1500,A1395,'Time Entries'!$B$2:$B$1500,B1395,'Time Entries'!$C$2:$C$1500,C1395,'Time Entries'!$M$2:$M$1500,M1395)&gt;1),"POSSIBLE DUPLICATE; ","")&amp;IF(AND(N(A1395)&gt;0,B1395&lt;&gt;"",N('Settings'!$B$2)&gt;0,SUMIFS('Time Entries'!$M$2:$M$1500,'Time Entries'!$A$2:$A$1500,A1395,'Time Entries'!$B$2:$B$1500,B1395)&gt;N('Settings'!$B$2)),"LONG DAY; ","")&amp;IF(AND(N(A1395)&gt;0,N(J1395)&gt;0,N(J1395)-N(A1395)&gt;N('Settings'!$B$4)),"ENTERED LATE; ","")&amp;IF(AND(N(A1395)&gt;0,K1395="",TODAY()-N(A1395)&gt;=N('Settings'!$B$5)),"NOT APPROVED; ",""))-2)))</f>
        <v/>
      </c>
    </row>
    <row r="1396">
      <c r="A1396" s="6" t="n"/>
      <c r="D1396" s="7" t="n"/>
      <c r="E1396" s="7" t="n"/>
      <c r="J1396" s="6" t="n"/>
      <c r="L1396" s="8" t="n"/>
      <c r="M1396" s="9">
        <f>IF(NOT(OR(A1396&lt;&gt;"",B1396&lt;&gt;"",C1396&lt;&gt;"")),"",IF(N(G1396)&gt;0,N(G1396),IF(AND(AND(D1396&lt;&gt;"",E1396&lt;&gt;""),N(E1396)&gt;N(D1396)),ROUND((N(E1396)-N(D1396))*24-N(F1396)/60,2),"")))</f>
        <v/>
      </c>
      <c r="N1396" s="6">
        <f>IF(N(A1396)=0,"",A1396-WEEKDAY(A1396,3))</f>
        <v/>
      </c>
      <c r="O1396" s="8">
        <f>IF(NOT(OR(A1396&lt;&gt;"",B1396&lt;&gt;"",C1396&lt;&gt;"")),"",IF(IF(N(A1396)=0,"NO DATE; ",IF(A1396&gt;TODAY(),"FUTURE DATE; ",""))&amp;IF(B1396="","NO WORKER; ",IF(COUNTIF('Workers'!$A$2:$A$61,B1396)=0,"WORKER NOT ON WORKERS SHEET; ",""))&amp;IF(C1396="","NO JOB; ",IF(COUNTIF('Jobs'!$A$2:$A$61,C1396)=0,"JOB NOT ON JOBS SHEET; ",""))&amp;IF(AND(N(G1396)=0,AND(D1396&lt;&gt;"",E1396&lt;&gt;""),N(E1396)&lt;=N(D1396)),"END BEFORE START; ",IF(N(M1396)&lt;=0,"NO HOURS; ",""))&amp;IF(AND(N(A1396)&gt;0,B1396&lt;&gt;"",COUNTIFS('Time Entries'!$A$2:$A$1500,A1396,'Time Entries'!$B$2:$B$1500,B1396,'Time Entries'!$C$2:$C$1500,C1396,'Time Entries'!$M$2:$M$1500,M1396)&gt;1),"POSSIBLE DUPLICATE; ","")&amp;IF(AND(N(A1396)&gt;0,B1396&lt;&gt;"",N('Settings'!$B$2)&gt;0,SUMIFS('Time Entries'!$M$2:$M$1500,'Time Entries'!$A$2:$A$1500,A1396,'Time Entries'!$B$2:$B$1500,B1396)&gt;N('Settings'!$B$2)),"LONG DAY; ","")&amp;IF(AND(N(A1396)&gt;0,N(J1396)&gt;0,N(J1396)-N(A1396)&gt;N('Settings'!$B$4)),"ENTERED LATE; ","")&amp;IF(AND(N(A1396)&gt;0,K1396="",TODAY()-N(A1396)&gt;=N('Settings'!$B$5)),"NOT APPROVED; ","")="","",LEFT(IF(N(A1396)=0,"NO DATE; ",IF(A1396&gt;TODAY(),"FUTURE DATE; ",""))&amp;IF(B1396="","NO WORKER; ",IF(COUNTIF('Workers'!$A$2:$A$61,B1396)=0,"WORKER NOT ON WORKERS SHEET; ",""))&amp;IF(C1396="","NO JOB; ",IF(COUNTIF('Jobs'!$A$2:$A$61,C1396)=0,"JOB NOT ON JOBS SHEET; ",""))&amp;IF(AND(N(G1396)=0,AND(D1396&lt;&gt;"",E1396&lt;&gt;""),N(E1396)&lt;=N(D1396)),"END BEFORE START; ",IF(N(M1396)&lt;=0,"NO HOURS; ",""))&amp;IF(AND(N(A1396)&gt;0,B1396&lt;&gt;"",COUNTIFS('Time Entries'!$A$2:$A$1500,A1396,'Time Entries'!$B$2:$B$1500,B1396,'Time Entries'!$C$2:$C$1500,C1396,'Time Entries'!$M$2:$M$1500,M1396)&gt;1),"POSSIBLE DUPLICATE; ","")&amp;IF(AND(N(A1396)&gt;0,B1396&lt;&gt;"",N('Settings'!$B$2)&gt;0,SUMIFS('Time Entries'!$M$2:$M$1500,'Time Entries'!$A$2:$A$1500,A1396,'Time Entries'!$B$2:$B$1500,B1396)&gt;N('Settings'!$B$2)),"LONG DAY; ","")&amp;IF(AND(N(A1396)&gt;0,N(J1396)&gt;0,N(J1396)-N(A1396)&gt;N('Settings'!$B$4)),"ENTERED LATE; ","")&amp;IF(AND(N(A1396)&gt;0,K1396="",TODAY()-N(A1396)&gt;=N('Settings'!$B$5)),"NOT APPROVED; ",""),LEN(IF(N(A1396)=0,"NO DATE; ",IF(A1396&gt;TODAY(),"FUTURE DATE; ",""))&amp;IF(B1396="","NO WORKER; ",IF(COUNTIF('Workers'!$A$2:$A$61,B1396)=0,"WORKER NOT ON WORKERS SHEET; ",""))&amp;IF(C1396="","NO JOB; ",IF(COUNTIF('Jobs'!$A$2:$A$61,C1396)=0,"JOB NOT ON JOBS SHEET; ",""))&amp;IF(AND(N(G1396)=0,AND(D1396&lt;&gt;"",E1396&lt;&gt;""),N(E1396)&lt;=N(D1396)),"END BEFORE START; ",IF(N(M1396)&lt;=0,"NO HOURS; ",""))&amp;IF(AND(N(A1396)&gt;0,B1396&lt;&gt;"",COUNTIFS('Time Entries'!$A$2:$A$1500,A1396,'Time Entries'!$B$2:$B$1500,B1396,'Time Entries'!$C$2:$C$1500,C1396,'Time Entries'!$M$2:$M$1500,M1396)&gt;1),"POSSIBLE DUPLICATE; ","")&amp;IF(AND(N(A1396)&gt;0,B1396&lt;&gt;"",N('Settings'!$B$2)&gt;0,SUMIFS('Time Entries'!$M$2:$M$1500,'Time Entries'!$A$2:$A$1500,A1396,'Time Entries'!$B$2:$B$1500,B1396)&gt;N('Settings'!$B$2)),"LONG DAY; ","")&amp;IF(AND(N(A1396)&gt;0,N(J1396)&gt;0,N(J1396)-N(A1396)&gt;N('Settings'!$B$4)),"ENTERED LATE; ","")&amp;IF(AND(N(A1396)&gt;0,K1396="",TODAY()-N(A1396)&gt;=N('Settings'!$B$5)),"NOT APPROVED; ",""))-2)))</f>
        <v/>
      </c>
    </row>
    <row r="1397">
      <c r="A1397" s="6" t="n"/>
      <c r="D1397" s="7" t="n"/>
      <c r="E1397" s="7" t="n"/>
      <c r="J1397" s="6" t="n"/>
      <c r="L1397" s="8" t="n"/>
      <c r="M1397" s="9">
        <f>IF(NOT(OR(A1397&lt;&gt;"",B1397&lt;&gt;"",C1397&lt;&gt;"")),"",IF(N(G1397)&gt;0,N(G1397),IF(AND(AND(D1397&lt;&gt;"",E1397&lt;&gt;""),N(E1397)&gt;N(D1397)),ROUND((N(E1397)-N(D1397))*24-N(F1397)/60,2),"")))</f>
        <v/>
      </c>
      <c r="N1397" s="6">
        <f>IF(N(A1397)=0,"",A1397-WEEKDAY(A1397,3))</f>
        <v/>
      </c>
      <c r="O1397" s="8">
        <f>IF(NOT(OR(A1397&lt;&gt;"",B1397&lt;&gt;"",C1397&lt;&gt;"")),"",IF(IF(N(A1397)=0,"NO DATE; ",IF(A1397&gt;TODAY(),"FUTURE DATE; ",""))&amp;IF(B1397="","NO WORKER; ",IF(COUNTIF('Workers'!$A$2:$A$61,B1397)=0,"WORKER NOT ON WORKERS SHEET; ",""))&amp;IF(C1397="","NO JOB; ",IF(COUNTIF('Jobs'!$A$2:$A$61,C1397)=0,"JOB NOT ON JOBS SHEET; ",""))&amp;IF(AND(N(G1397)=0,AND(D1397&lt;&gt;"",E1397&lt;&gt;""),N(E1397)&lt;=N(D1397)),"END BEFORE START; ",IF(N(M1397)&lt;=0,"NO HOURS; ",""))&amp;IF(AND(N(A1397)&gt;0,B1397&lt;&gt;"",COUNTIFS('Time Entries'!$A$2:$A$1500,A1397,'Time Entries'!$B$2:$B$1500,B1397,'Time Entries'!$C$2:$C$1500,C1397,'Time Entries'!$M$2:$M$1500,M1397)&gt;1),"POSSIBLE DUPLICATE; ","")&amp;IF(AND(N(A1397)&gt;0,B1397&lt;&gt;"",N('Settings'!$B$2)&gt;0,SUMIFS('Time Entries'!$M$2:$M$1500,'Time Entries'!$A$2:$A$1500,A1397,'Time Entries'!$B$2:$B$1500,B1397)&gt;N('Settings'!$B$2)),"LONG DAY; ","")&amp;IF(AND(N(A1397)&gt;0,N(J1397)&gt;0,N(J1397)-N(A1397)&gt;N('Settings'!$B$4)),"ENTERED LATE; ","")&amp;IF(AND(N(A1397)&gt;0,K1397="",TODAY()-N(A1397)&gt;=N('Settings'!$B$5)),"NOT APPROVED; ","")="","",LEFT(IF(N(A1397)=0,"NO DATE; ",IF(A1397&gt;TODAY(),"FUTURE DATE; ",""))&amp;IF(B1397="","NO WORKER; ",IF(COUNTIF('Workers'!$A$2:$A$61,B1397)=0,"WORKER NOT ON WORKERS SHEET; ",""))&amp;IF(C1397="","NO JOB; ",IF(COUNTIF('Jobs'!$A$2:$A$61,C1397)=0,"JOB NOT ON JOBS SHEET; ",""))&amp;IF(AND(N(G1397)=0,AND(D1397&lt;&gt;"",E1397&lt;&gt;""),N(E1397)&lt;=N(D1397)),"END BEFORE START; ",IF(N(M1397)&lt;=0,"NO HOURS; ",""))&amp;IF(AND(N(A1397)&gt;0,B1397&lt;&gt;"",COUNTIFS('Time Entries'!$A$2:$A$1500,A1397,'Time Entries'!$B$2:$B$1500,B1397,'Time Entries'!$C$2:$C$1500,C1397,'Time Entries'!$M$2:$M$1500,M1397)&gt;1),"POSSIBLE DUPLICATE; ","")&amp;IF(AND(N(A1397)&gt;0,B1397&lt;&gt;"",N('Settings'!$B$2)&gt;0,SUMIFS('Time Entries'!$M$2:$M$1500,'Time Entries'!$A$2:$A$1500,A1397,'Time Entries'!$B$2:$B$1500,B1397)&gt;N('Settings'!$B$2)),"LONG DAY; ","")&amp;IF(AND(N(A1397)&gt;0,N(J1397)&gt;0,N(J1397)-N(A1397)&gt;N('Settings'!$B$4)),"ENTERED LATE; ","")&amp;IF(AND(N(A1397)&gt;0,K1397="",TODAY()-N(A1397)&gt;=N('Settings'!$B$5)),"NOT APPROVED; ",""),LEN(IF(N(A1397)=0,"NO DATE; ",IF(A1397&gt;TODAY(),"FUTURE DATE; ",""))&amp;IF(B1397="","NO WORKER; ",IF(COUNTIF('Workers'!$A$2:$A$61,B1397)=0,"WORKER NOT ON WORKERS SHEET; ",""))&amp;IF(C1397="","NO JOB; ",IF(COUNTIF('Jobs'!$A$2:$A$61,C1397)=0,"JOB NOT ON JOBS SHEET; ",""))&amp;IF(AND(N(G1397)=0,AND(D1397&lt;&gt;"",E1397&lt;&gt;""),N(E1397)&lt;=N(D1397)),"END BEFORE START; ",IF(N(M1397)&lt;=0,"NO HOURS; ",""))&amp;IF(AND(N(A1397)&gt;0,B1397&lt;&gt;"",COUNTIFS('Time Entries'!$A$2:$A$1500,A1397,'Time Entries'!$B$2:$B$1500,B1397,'Time Entries'!$C$2:$C$1500,C1397,'Time Entries'!$M$2:$M$1500,M1397)&gt;1),"POSSIBLE DUPLICATE; ","")&amp;IF(AND(N(A1397)&gt;0,B1397&lt;&gt;"",N('Settings'!$B$2)&gt;0,SUMIFS('Time Entries'!$M$2:$M$1500,'Time Entries'!$A$2:$A$1500,A1397,'Time Entries'!$B$2:$B$1500,B1397)&gt;N('Settings'!$B$2)),"LONG DAY; ","")&amp;IF(AND(N(A1397)&gt;0,N(J1397)&gt;0,N(J1397)-N(A1397)&gt;N('Settings'!$B$4)),"ENTERED LATE; ","")&amp;IF(AND(N(A1397)&gt;0,K1397="",TODAY()-N(A1397)&gt;=N('Settings'!$B$5)),"NOT APPROVED; ",""))-2)))</f>
        <v/>
      </c>
    </row>
    <row r="1398">
      <c r="A1398" s="6" t="n"/>
      <c r="D1398" s="7" t="n"/>
      <c r="E1398" s="7" t="n"/>
      <c r="J1398" s="6" t="n"/>
      <c r="L1398" s="8" t="n"/>
      <c r="M1398" s="9">
        <f>IF(NOT(OR(A1398&lt;&gt;"",B1398&lt;&gt;"",C1398&lt;&gt;"")),"",IF(N(G1398)&gt;0,N(G1398),IF(AND(AND(D1398&lt;&gt;"",E1398&lt;&gt;""),N(E1398)&gt;N(D1398)),ROUND((N(E1398)-N(D1398))*24-N(F1398)/60,2),"")))</f>
        <v/>
      </c>
      <c r="N1398" s="6">
        <f>IF(N(A1398)=0,"",A1398-WEEKDAY(A1398,3))</f>
        <v/>
      </c>
      <c r="O1398" s="8">
        <f>IF(NOT(OR(A1398&lt;&gt;"",B1398&lt;&gt;"",C1398&lt;&gt;"")),"",IF(IF(N(A1398)=0,"NO DATE; ",IF(A1398&gt;TODAY(),"FUTURE DATE; ",""))&amp;IF(B1398="","NO WORKER; ",IF(COUNTIF('Workers'!$A$2:$A$61,B1398)=0,"WORKER NOT ON WORKERS SHEET; ",""))&amp;IF(C1398="","NO JOB; ",IF(COUNTIF('Jobs'!$A$2:$A$61,C1398)=0,"JOB NOT ON JOBS SHEET; ",""))&amp;IF(AND(N(G1398)=0,AND(D1398&lt;&gt;"",E1398&lt;&gt;""),N(E1398)&lt;=N(D1398)),"END BEFORE START; ",IF(N(M1398)&lt;=0,"NO HOURS; ",""))&amp;IF(AND(N(A1398)&gt;0,B1398&lt;&gt;"",COUNTIFS('Time Entries'!$A$2:$A$1500,A1398,'Time Entries'!$B$2:$B$1500,B1398,'Time Entries'!$C$2:$C$1500,C1398,'Time Entries'!$M$2:$M$1500,M1398)&gt;1),"POSSIBLE DUPLICATE; ","")&amp;IF(AND(N(A1398)&gt;0,B1398&lt;&gt;"",N('Settings'!$B$2)&gt;0,SUMIFS('Time Entries'!$M$2:$M$1500,'Time Entries'!$A$2:$A$1500,A1398,'Time Entries'!$B$2:$B$1500,B1398)&gt;N('Settings'!$B$2)),"LONG DAY; ","")&amp;IF(AND(N(A1398)&gt;0,N(J1398)&gt;0,N(J1398)-N(A1398)&gt;N('Settings'!$B$4)),"ENTERED LATE; ","")&amp;IF(AND(N(A1398)&gt;0,K1398="",TODAY()-N(A1398)&gt;=N('Settings'!$B$5)),"NOT APPROVED; ","")="","",LEFT(IF(N(A1398)=0,"NO DATE; ",IF(A1398&gt;TODAY(),"FUTURE DATE; ",""))&amp;IF(B1398="","NO WORKER; ",IF(COUNTIF('Workers'!$A$2:$A$61,B1398)=0,"WORKER NOT ON WORKERS SHEET; ",""))&amp;IF(C1398="","NO JOB; ",IF(COUNTIF('Jobs'!$A$2:$A$61,C1398)=0,"JOB NOT ON JOBS SHEET; ",""))&amp;IF(AND(N(G1398)=0,AND(D1398&lt;&gt;"",E1398&lt;&gt;""),N(E1398)&lt;=N(D1398)),"END BEFORE START; ",IF(N(M1398)&lt;=0,"NO HOURS; ",""))&amp;IF(AND(N(A1398)&gt;0,B1398&lt;&gt;"",COUNTIFS('Time Entries'!$A$2:$A$1500,A1398,'Time Entries'!$B$2:$B$1500,B1398,'Time Entries'!$C$2:$C$1500,C1398,'Time Entries'!$M$2:$M$1500,M1398)&gt;1),"POSSIBLE DUPLICATE; ","")&amp;IF(AND(N(A1398)&gt;0,B1398&lt;&gt;"",N('Settings'!$B$2)&gt;0,SUMIFS('Time Entries'!$M$2:$M$1500,'Time Entries'!$A$2:$A$1500,A1398,'Time Entries'!$B$2:$B$1500,B1398)&gt;N('Settings'!$B$2)),"LONG DAY; ","")&amp;IF(AND(N(A1398)&gt;0,N(J1398)&gt;0,N(J1398)-N(A1398)&gt;N('Settings'!$B$4)),"ENTERED LATE; ","")&amp;IF(AND(N(A1398)&gt;0,K1398="",TODAY()-N(A1398)&gt;=N('Settings'!$B$5)),"NOT APPROVED; ",""),LEN(IF(N(A1398)=0,"NO DATE; ",IF(A1398&gt;TODAY(),"FUTURE DATE; ",""))&amp;IF(B1398="","NO WORKER; ",IF(COUNTIF('Workers'!$A$2:$A$61,B1398)=0,"WORKER NOT ON WORKERS SHEET; ",""))&amp;IF(C1398="","NO JOB; ",IF(COUNTIF('Jobs'!$A$2:$A$61,C1398)=0,"JOB NOT ON JOBS SHEET; ",""))&amp;IF(AND(N(G1398)=0,AND(D1398&lt;&gt;"",E1398&lt;&gt;""),N(E1398)&lt;=N(D1398)),"END BEFORE START; ",IF(N(M1398)&lt;=0,"NO HOURS; ",""))&amp;IF(AND(N(A1398)&gt;0,B1398&lt;&gt;"",COUNTIFS('Time Entries'!$A$2:$A$1500,A1398,'Time Entries'!$B$2:$B$1500,B1398,'Time Entries'!$C$2:$C$1500,C1398,'Time Entries'!$M$2:$M$1500,M1398)&gt;1),"POSSIBLE DUPLICATE; ","")&amp;IF(AND(N(A1398)&gt;0,B1398&lt;&gt;"",N('Settings'!$B$2)&gt;0,SUMIFS('Time Entries'!$M$2:$M$1500,'Time Entries'!$A$2:$A$1500,A1398,'Time Entries'!$B$2:$B$1500,B1398)&gt;N('Settings'!$B$2)),"LONG DAY; ","")&amp;IF(AND(N(A1398)&gt;0,N(J1398)&gt;0,N(J1398)-N(A1398)&gt;N('Settings'!$B$4)),"ENTERED LATE; ","")&amp;IF(AND(N(A1398)&gt;0,K1398="",TODAY()-N(A1398)&gt;=N('Settings'!$B$5)),"NOT APPROVED; ",""))-2)))</f>
        <v/>
      </c>
    </row>
    <row r="1399">
      <c r="A1399" s="6" t="n"/>
      <c r="D1399" s="7" t="n"/>
      <c r="E1399" s="7" t="n"/>
      <c r="J1399" s="6" t="n"/>
      <c r="L1399" s="8" t="n"/>
      <c r="M1399" s="9">
        <f>IF(NOT(OR(A1399&lt;&gt;"",B1399&lt;&gt;"",C1399&lt;&gt;"")),"",IF(N(G1399)&gt;0,N(G1399),IF(AND(AND(D1399&lt;&gt;"",E1399&lt;&gt;""),N(E1399)&gt;N(D1399)),ROUND((N(E1399)-N(D1399))*24-N(F1399)/60,2),"")))</f>
        <v/>
      </c>
      <c r="N1399" s="6">
        <f>IF(N(A1399)=0,"",A1399-WEEKDAY(A1399,3))</f>
        <v/>
      </c>
      <c r="O1399" s="8">
        <f>IF(NOT(OR(A1399&lt;&gt;"",B1399&lt;&gt;"",C1399&lt;&gt;"")),"",IF(IF(N(A1399)=0,"NO DATE; ",IF(A1399&gt;TODAY(),"FUTURE DATE; ",""))&amp;IF(B1399="","NO WORKER; ",IF(COUNTIF('Workers'!$A$2:$A$61,B1399)=0,"WORKER NOT ON WORKERS SHEET; ",""))&amp;IF(C1399="","NO JOB; ",IF(COUNTIF('Jobs'!$A$2:$A$61,C1399)=0,"JOB NOT ON JOBS SHEET; ",""))&amp;IF(AND(N(G1399)=0,AND(D1399&lt;&gt;"",E1399&lt;&gt;""),N(E1399)&lt;=N(D1399)),"END BEFORE START; ",IF(N(M1399)&lt;=0,"NO HOURS; ",""))&amp;IF(AND(N(A1399)&gt;0,B1399&lt;&gt;"",COUNTIFS('Time Entries'!$A$2:$A$1500,A1399,'Time Entries'!$B$2:$B$1500,B1399,'Time Entries'!$C$2:$C$1500,C1399,'Time Entries'!$M$2:$M$1500,M1399)&gt;1),"POSSIBLE DUPLICATE; ","")&amp;IF(AND(N(A1399)&gt;0,B1399&lt;&gt;"",N('Settings'!$B$2)&gt;0,SUMIFS('Time Entries'!$M$2:$M$1500,'Time Entries'!$A$2:$A$1500,A1399,'Time Entries'!$B$2:$B$1500,B1399)&gt;N('Settings'!$B$2)),"LONG DAY; ","")&amp;IF(AND(N(A1399)&gt;0,N(J1399)&gt;0,N(J1399)-N(A1399)&gt;N('Settings'!$B$4)),"ENTERED LATE; ","")&amp;IF(AND(N(A1399)&gt;0,K1399="",TODAY()-N(A1399)&gt;=N('Settings'!$B$5)),"NOT APPROVED; ","")="","",LEFT(IF(N(A1399)=0,"NO DATE; ",IF(A1399&gt;TODAY(),"FUTURE DATE; ",""))&amp;IF(B1399="","NO WORKER; ",IF(COUNTIF('Workers'!$A$2:$A$61,B1399)=0,"WORKER NOT ON WORKERS SHEET; ",""))&amp;IF(C1399="","NO JOB; ",IF(COUNTIF('Jobs'!$A$2:$A$61,C1399)=0,"JOB NOT ON JOBS SHEET; ",""))&amp;IF(AND(N(G1399)=0,AND(D1399&lt;&gt;"",E1399&lt;&gt;""),N(E1399)&lt;=N(D1399)),"END BEFORE START; ",IF(N(M1399)&lt;=0,"NO HOURS; ",""))&amp;IF(AND(N(A1399)&gt;0,B1399&lt;&gt;"",COUNTIFS('Time Entries'!$A$2:$A$1500,A1399,'Time Entries'!$B$2:$B$1500,B1399,'Time Entries'!$C$2:$C$1500,C1399,'Time Entries'!$M$2:$M$1500,M1399)&gt;1),"POSSIBLE DUPLICATE; ","")&amp;IF(AND(N(A1399)&gt;0,B1399&lt;&gt;"",N('Settings'!$B$2)&gt;0,SUMIFS('Time Entries'!$M$2:$M$1500,'Time Entries'!$A$2:$A$1500,A1399,'Time Entries'!$B$2:$B$1500,B1399)&gt;N('Settings'!$B$2)),"LONG DAY; ","")&amp;IF(AND(N(A1399)&gt;0,N(J1399)&gt;0,N(J1399)-N(A1399)&gt;N('Settings'!$B$4)),"ENTERED LATE; ","")&amp;IF(AND(N(A1399)&gt;0,K1399="",TODAY()-N(A1399)&gt;=N('Settings'!$B$5)),"NOT APPROVED; ",""),LEN(IF(N(A1399)=0,"NO DATE; ",IF(A1399&gt;TODAY(),"FUTURE DATE; ",""))&amp;IF(B1399="","NO WORKER; ",IF(COUNTIF('Workers'!$A$2:$A$61,B1399)=0,"WORKER NOT ON WORKERS SHEET; ",""))&amp;IF(C1399="","NO JOB; ",IF(COUNTIF('Jobs'!$A$2:$A$61,C1399)=0,"JOB NOT ON JOBS SHEET; ",""))&amp;IF(AND(N(G1399)=0,AND(D1399&lt;&gt;"",E1399&lt;&gt;""),N(E1399)&lt;=N(D1399)),"END BEFORE START; ",IF(N(M1399)&lt;=0,"NO HOURS; ",""))&amp;IF(AND(N(A1399)&gt;0,B1399&lt;&gt;"",COUNTIFS('Time Entries'!$A$2:$A$1500,A1399,'Time Entries'!$B$2:$B$1500,B1399,'Time Entries'!$C$2:$C$1500,C1399,'Time Entries'!$M$2:$M$1500,M1399)&gt;1),"POSSIBLE DUPLICATE; ","")&amp;IF(AND(N(A1399)&gt;0,B1399&lt;&gt;"",N('Settings'!$B$2)&gt;0,SUMIFS('Time Entries'!$M$2:$M$1500,'Time Entries'!$A$2:$A$1500,A1399,'Time Entries'!$B$2:$B$1500,B1399)&gt;N('Settings'!$B$2)),"LONG DAY; ","")&amp;IF(AND(N(A1399)&gt;0,N(J1399)&gt;0,N(J1399)-N(A1399)&gt;N('Settings'!$B$4)),"ENTERED LATE; ","")&amp;IF(AND(N(A1399)&gt;0,K1399="",TODAY()-N(A1399)&gt;=N('Settings'!$B$5)),"NOT APPROVED; ",""))-2)))</f>
        <v/>
      </c>
    </row>
    <row r="1400">
      <c r="A1400" s="6" t="n"/>
      <c r="D1400" s="7" t="n"/>
      <c r="E1400" s="7" t="n"/>
      <c r="J1400" s="6" t="n"/>
      <c r="L1400" s="8" t="n"/>
      <c r="M1400" s="9">
        <f>IF(NOT(OR(A1400&lt;&gt;"",B1400&lt;&gt;"",C1400&lt;&gt;"")),"",IF(N(G1400)&gt;0,N(G1400),IF(AND(AND(D1400&lt;&gt;"",E1400&lt;&gt;""),N(E1400)&gt;N(D1400)),ROUND((N(E1400)-N(D1400))*24-N(F1400)/60,2),"")))</f>
        <v/>
      </c>
      <c r="N1400" s="6">
        <f>IF(N(A1400)=0,"",A1400-WEEKDAY(A1400,3))</f>
        <v/>
      </c>
      <c r="O1400" s="8">
        <f>IF(NOT(OR(A1400&lt;&gt;"",B1400&lt;&gt;"",C1400&lt;&gt;"")),"",IF(IF(N(A1400)=0,"NO DATE; ",IF(A1400&gt;TODAY(),"FUTURE DATE; ",""))&amp;IF(B1400="","NO WORKER; ",IF(COUNTIF('Workers'!$A$2:$A$61,B1400)=0,"WORKER NOT ON WORKERS SHEET; ",""))&amp;IF(C1400="","NO JOB; ",IF(COUNTIF('Jobs'!$A$2:$A$61,C1400)=0,"JOB NOT ON JOBS SHEET; ",""))&amp;IF(AND(N(G1400)=0,AND(D1400&lt;&gt;"",E1400&lt;&gt;""),N(E1400)&lt;=N(D1400)),"END BEFORE START; ",IF(N(M1400)&lt;=0,"NO HOURS; ",""))&amp;IF(AND(N(A1400)&gt;0,B1400&lt;&gt;"",COUNTIFS('Time Entries'!$A$2:$A$1500,A1400,'Time Entries'!$B$2:$B$1500,B1400,'Time Entries'!$C$2:$C$1500,C1400,'Time Entries'!$M$2:$M$1500,M1400)&gt;1),"POSSIBLE DUPLICATE; ","")&amp;IF(AND(N(A1400)&gt;0,B1400&lt;&gt;"",N('Settings'!$B$2)&gt;0,SUMIFS('Time Entries'!$M$2:$M$1500,'Time Entries'!$A$2:$A$1500,A1400,'Time Entries'!$B$2:$B$1500,B1400)&gt;N('Settings'!$B$2)),"LONG DAY; ","")&amp;IF(AND(N(A1400)&gt;0,N(J1400)&gt;0,N(J1400)-N(A1400)&gt;N('Settings'!$B$4)),"ENTERED LATE; ","")&amp;IF(AND(N(A1400)&gt;0,K1400="",TODAY()-N(A1400)&gt;=N('Settings'!$B$5)),"NOT APPROVED; ","")="","",LEFT(IF(N(A1400)=0,"NO DATE; ",IF(A1400&gt;TODAY(),"FUTURE DATE; ",""))&amp;IF(B1400="","NO WORKER; ",IF(COUNTIF('Workers'!$A$2:$A$61,B1400)=0,"WORKER NOT ON WORKERS SHEET; ",""))&amp;IF(C1400="","NO JOB; ",IF(COUNTIF('Jobs'!$A$2:$A$61,C1400)=0,"JOB NOT ON JOBS SHEET; ",""))&amp;IF(AND(N(G1400)=0,AND(D1400&lt;&gt;"",E1400&lt;&gt;""),N(E1400)&lt;=N(D1400)),"END BEFORE START; ",IF(N(M1400)&lt;=0,"NO HOURS; ",""))&amp;IF(AND(N(A1400)&gt;0,B1400&lt;&gt;"",COUNTIFS('Time Entries'!$A$2:$A$1500,A1400,'Time Entries'!$B$2:$B$1500,B1400,'Time Entries'!$C$2:$C$1500,C1400,'Time Entries'!$M$2:$M$1500,M1400)&gt;1),"POSSIBLE DUPLICATE; ","")&amp;IF(AND(N(A1400)&gt;0,B1400&lt;&gt;"",N('Settings'!$B$2)&gt;0,SUMIFS('Time Entries'!$M$2:$M$1500,'Time Entries'!$A$2:$A$1500,A1400,'Time Entries'!$B$2:$B$1500,B1400)&gt;N('Settings'!$B$2)),"LONG DAY; ","")&amp;IF(AND(N(A1400)&gt;0,N(J1400)&gt;0,N(J1400)-N(A1400)&gt;N('Settings'!$B$4)),"ENTERED LATE; ","")&amp;IF(AND(N(A1400)&gt;0,K1400="",TODAY()-N(A1400)&gt;=N('Settings'!$B$5)),"NOT APPROVED; ",""),LEN(IF(N(A1400)=0,"NO DATE; ",IF(A1400&gt;TODAY(),"FUTURE DATE; ",""))&amp;IF(B1400="","NO WORKER; ",IF(COUNTIF('Workers'!$A$2:$A$61,B1400)=0,"WORKER NOT ON WORKERS SHEET; ",""))&amp;IF(C1400="","NO JOB; ",IF(COUNTIF('Jobs'!$A$2:$A$61,C1400)=0,"JOB NOT ON JOBS SHEET; ",""))&amp;IF(AND(N(G1400)=0,AND(D1400&lt;&gt;"",E1400&lt;&gt;""),N(E1400)&lt;=N(D1400)),"END BEFORE START; ",IF(N(M1400)&lt;=0,"NO HOURS; ",""))&amp;IF(AND(N(A1400)&gt;0,B1400&lt;&gt;"",COUNTIFS('Time Entries'!$A$2:$A$1500,A1400,'Time Entries'!$B$2:$B$1500,B1400,'Time Entries'!$C$2:$C$1500,C1400,'Time Entries'!$M$2:$M$1500,M1400)&gt;1),"POSSIBLE DUPLICATE; ","")&amp;IF(AND(N(A1400)&gt;0,B1400&lt;&gt;"",N('Settings'!$B$2)&gt;0,SUMIFS('Time Entries'!$M$2:$M$1500,'Time Entries'!$A$2:$A$1500,A1400,'Time Entries'!$B$2:$B$1500,B1400)&gt;N('Settings'!$B$2)),"LONG DAY; ","")&amp;IF(AND(N(A1400)&gt;0,N(J1400)&gt;0,N(J1400)-N(A1400)&gt;N('Settings'!$B$4)),"ENTERED LATE; ","")&amp;IF(AND(N(A1400)&gt;0,K1400="",TODAY()-N(A1400)&gt;=N('Settings'!$B$5)),"NOT APPROVED; ",""))-2)))</f>
        <v/>
      </c>
    </row>
    <row r="1401">
      <c r="A1401" s="6" t="n"/>
      <c r="D1401" s="7" t="n"/>
      <c r="E1401" s="7" t="n"/>
      <c r="J1401" s="6" t="n"/>
      <c r="L1401" s="8" t="n"/>
      <c r="M1401" s="9">
        <f>IF(NOT(OR(A1401&lt;&gt;"",B1401&lt;&gt;"",C1401&lt;&gt;"")),"",IF(N(G1401)&gt;0,N(G1401),IF(AND(AND(D1401&lt;&gt;"",E1401&lt;&gt;""),N(E1401)&gt;N(D1401)),ROUND((N(E1401)-N(D1401))*24-N(F1401)/60,2),"")))</f>
        <v/>
      </c>
      <c r="N1401" s="6">
        <f>IF(N(A1401)=0,"",A1401-WEEKDAY(A1401,3))</f>
        <v/>
      </c>
      <c r="O1401" s="8">
        <f>IF(NOT(OR(A1401&lt;&gt;"",B1401&lt;&gt;"",C1401&lt;&gt;"")),"",IF(IF(N(A1401)=0,"NO DATE; ",IF(A1401&gt;TODAY(),"FUTURE DATE; ",""))&amp;IF(B1401="","NO WORKER; ",IF(COUNTIF('Workers'!$A$2:$A$61,B1401)=0,"WORKER NOT ON WORKERS SHEET; ",""))&amp;IF(C1401="","NO JOB; ",IF(COUNTIF('Jobs'!$A$2:$A$61,C1401)=0,"JOB NOT ON JOBS SHEET; ",""))&amp;IF(AND(N(G1401)=0,AND(D1401&lt;&gt;"",E1401&lt;&gt;""),N(E1401)&lt;=N(D1401)),"END BEFORE START; ",IF(N(M1401)&lt;=0,"NO HOURS; ",""))&amp;IF(AND(N(A1401)&gt;0,B1401&lt;&gt;"",COUNTIFS('Time Entries'!$A$2:$A$1500,A1401,'Time Entries'!$B$2:$B$1500,B1401,'Time Entries'!$C$2:$C$1500,C1401,'Time Entries'!$M$2:$M$1500,M1401)&gt;1),"POSSIBLE DUPLICATE; ","")&amp;IF(AND(N(A1401)&gt;0,B1401&lt;&gt;"",N('Settings'!$B$2)&gt;0,SUMIFS('Time Entries'!$M$2:$M$1500,'Time Entries'!$A$2:$A$1500,A1401,'Time Entries'!$B$2:$B$1500,B1401)&gt;N('Settings'!$B$2)),"LONG DAY; ","")&amp;IF(AND(N(A1401)&gt;0,N(J1401)&gt;0,N(J1401)-N(A1401)&gt;N('Settings'!$B$4)),"ENTERED LATE; ","")&amp;IF(AND(N(A1401)&gt;0,K1401="",TODAY()-N(A1401)&gt;=N('Settings'!$B$5)),"NOT APPROVED; ","")="","",LEFT(IF(N(A1401)=0,"NO DATE; ",IF(A1401&gt;TODAY(),"FUTURE DATE; ",""))&amp;IF(B1401="","NO WORKER; ",IF(COUNTIF('Workers'!$A$2:$A$61,B1401)=0,"WORKER NOT ON WORKERS SHEET; ",""))&amp;IF(C1401="","NO JOB; ",IF(COUNTIF('Jobs'!$A$2:$A$61,C1401)=0,"JOB NOT ON JOBS SHEET; ",""))&amp;IF(AND(N(G1401)=0,AND(D1401&lt;&gt;"",E1401&lt;&gt;""),N(E1401)&lt;=N(D1401)),"END BEFORE START; ",IF(N(M1401)&lt;=0,"NO HOURS; ",""))&amp;IF(AND(N(A1401)&gt;0,B1401&lt;&gt;"",COUNTIFS('Time Entries'!$A$2:$A$1500,A1401,'Time Entries'!$B$2:$B$1500,B1401,'Time Entries'!$C$2:$C$1500,C1401,'Time Entries'!$M$2:$M$1500,M1401)&gt;1),"POSSIBLE DUPLICATE; ","")&amp;IF(AND(N(A1401)&gt;0,B1401&lt;&gt;"",N('Settings'!$B$2)&gt;0,SUMIFS('Time Entries'!$M$2:$M$1500,'Time Entries'!$A$2:$A$1500,A1401,'Time Entries'!$B$2:$B$1500,B1401)&gt;N('Settings'!$B$2)),"LONG DAY; ","")&amp;IF(AND(N(A1401)&gt;0,N(J1401)&gt;0,N(J1401)-N(A1401)&gt;N('Settings'!$B$4)),"ENTERED LATE; ","")&amp;IF(AND(N(A1401)&gt;0,K1401="",TODAY()-N(A1401)&gt;=N('Settings'!$B$5)),"NOT APPROVED; ",""),LEN(IF(N(A1401)=0,"NO DATE; ",IF(A1401&gt;TODAY(),"FUTURE DATE; ",""))&amp;IF(B1401="","NO WORKER; ",IF(COUNTIF('Workers'!$A$2:$A$61,B1401)=0,"WORKER NOT ON WORKERS SHEET; ",""))&amp;IF(C1401="","NO JOB; ",IF(COUNTIF('Jobs'!$A$2:$A$61,C1401)=0,"JOB NOT ON JOBS SHEET; ",""))&amp;IF(AND(N(G1401)=0,AND(D1401&lt;&gt;"",E1401&lt;&gt;""),N(E1401)&lt;=N(D1401)),"END BEFORE START; ",IF(N(M1401)&lt;=0,"NO HOURS; ",""))&amp;IF(AND(N(A1401)&gt;0,B1401&lt;&gt;"",COUNTIFS('Time Entries'!$A$2:$A$1500,A1401,'Time Entries'!$B$2:$B$1500,B1401,'Time Entries'!$C$2:$C$1500,C1401,'Time Entries'!$M$2:$M$1500,M1401)&gt;1),"POSSIBLE DUPLICATE; ","")&amp;IF(AND(N(A1401)&gt;0,B1401&lt;&gt;"",N('Settings'!$B$2)&gt;0,SUMIFS('Time Entries'!$M$2:$M$1500,'Time Entries'!$A$2:$A$1500,A1401,'Time Entries'!$B$2:$B$1500,B1401)&gt;N('Settings'!$B$2)),"LONG DAY; ","")&amp;IF(AND(N(A1401)&gt;0,N(J1401)&gt;0,N(J1401)-N(A1401)&gt;N('Settings'!$B$4)),"ENTERED LATE; ","")&amp;IF(AND(N(A1401)&gt;0,K1401="",TODAY()-N(A1401)&gt;=N('Settings'!$B$5)),"NOT APPROVED; ",""))-2)))</f>
        <v/>
      </c>
    </row>
    <row r="1402">
      <c r="A1402" s="6" t="n"/>
      <c r="D1402" s="7" t="n"/>
      <c r="E1402" s="7" t="n"/>
      <c r="J1402" s="6" t="n"/>
      <c r="L1402" s="8" t="n"/>
      <c r="M1402" s="9">
        <f>IF(NOT(OR(A1402&lt;&gt;"",B1402&lt;&gt;"",C1402&lt;&gt;"")),"",IF(N(G1402)&gt;0,N(G1402),IF(AND(AND(D1402&lt;&gt;"",E1402&lt;&gt;""),N(E1402)&gt;N(D1402)),ROUND((N(E1402)-N(D1402))*24-N(F1402)/60,2),"")))</f>
        <v/>
      </c>
      <c r="N1402" s="6">
        <f>IF(N(A1402)=0,"",A1402-WEEKDAY(A1402,3))</f>
        <v/>
      </c>
      <c r="O1402" s="8">
        <f>IF(NOT(OR(A1402&lt;&gt;"",B1402&lt;&gt;"",C1402&lt;&gt;"")),"",IF(IF(N(A1402)=0,"NO DATE; ",IF(A1402&gt;TODAY(),"FUTURE DATE; ",""))&amp;IF(B1402="","NO WORKER; ",IF(COUNTIF('Workers'!$A$2:$A$61,B1402)=0,"WORKER NOT ON WORKERS SHEET; ",""))&amp;IF(C1402="","NO JOB; ",IF(COUNTIF('Jobs'!$A$2:$A$61,C1402)=0,"JOB NOT ON JOBS SHEET; ",""))&amp;IF(AND(N(G1402)=0,AND(D1402&lt;&gt;"",E1402&lt;&gt;""),N(E1402)&lt;=N(D1402)),"END BEFORE START; ",IF(N(M1402)&lt;=0,"NO HOURS; ",""))&amp;IF(AND(N(A1402)&gt;0,B1402&lt;&gt;"",COUNTIFS('Time Entries'!$A$2:$A$1500,A1402,'Time Entries'!$B$2:$B$1500,B1402,'Time Entries'!$C$2:$C$1500,C1402,'Time Entries'!$M$2:$M$1500,M1402)&gt;1),"POSSIBLE DUPLICATE; ","")&amp;IF(AND(N(A1402)&gt;0,B1402&lt;&gt;"",N('Settings'!$B$2)&gt;0,SUMIFS('Time Entries'!$M$2:$M$1500,'Time Entries'!$A$2:$A$1500,A1402,'Time Entries'!$B$2:$B$1500,B1402)&gt;N('Settings'!$B$2)),"LONG DAY; ","")&amp;IF(AND(N(A1402)&gt;0,N(J1402)&gt;0,N(J1402)-N(A1402)&gt;N('Settings'!$B$4)),"ENTERED LATE; ","")&amp;IF(AND(N(A1402)&gt;0,K1402="",TODAY()-N(A1402)&gt;=N('Settings'!$B$5)),"NOT APPROVED; ","")="","",LEFT(IF(N(A1402)=0,"NO DATE; ",IF(A1402&gt;TODAY(),"FUTURE DATE; ",""))&amp;IF(B1402="","NO WORKER; ",IF(COUNTIF('Workers'!$A$2:$A$61,B1402)=0,"WORKER NOT ON WORKERS SHEET; ",""))&amp;IF(C1402="","NO JOB; ",IF(COUNTIF('Jobs'!$A$2:$A$61,C1402)=0,"JOB NOT ON JOBS SHEET; ",""))&amp;IF(AND(N(G1402)=0,AND(D1402&lt;&gt;"",E1402&lt;&gt;""),N(E1402)&lt;=N(D1402)),"END BEFORE START; ",IF(N(M1402)&lt;=0,"NO HOURS; ",""))&amp;IF(AND(N(A1402)&gt;0,B1402&lt;&gt;"",COUNTIFS('Time Entries'!$A$2:$A$1500,A1402,'Time Entries'!$B$2:$B$1500,B1402,'Time Entries'!$C$2:$C$1500,C1402,'Time Entries'!$M$2:$M$1500,M1402)&gt;1),"POSSIBLE DUPLICATE; ","")&amp;IF(AND(N(A1402)&gt;0,B1402&lt;&gt;"",N('Settings'!$B$2)&gt;0,SUMIFS('Time Entries'!$M$2:$M$1500,'Time Entries'!$A$2:$A$1500,A1402,'Time Entries'!$B$2:$B$1500,B1402)&gt;N('Settings'!$B$2)),"LONG DAY; ","")&amp;IF(AND(N(A1402)&gt;0,N(J1402)&gt;0,N(J1402)-N(A1402)&gt;N('Settings'!$B$4)),"ENTERED LATE; ","")&amp;IF(AND(N(A1402)&gt;0,K1402="",TODAY()-N(A1402)&gt;=N('Settings'!$B$5)),"NOT APPROVED; ",""),LEN(IF(N(A1402)=0,"NO DATE; ",IF(A1402&gt;TODAY(),"FUTURE DATE; ",""))&amp;IF(B1402="","NO WORKER; ",IF(COUNTIF('Workers'!$A$2:$A$61,B1402)=0,"WORKER NOT ON WORKERS SHEET; ",""))&amp;IF(C1402="","NO JOB; ",IF(COUNTIF('Jobs'!$A$2:$A$61,C1402)=0,"JOB NOT ON JOBS SHEET; ",""))&amp;IF(AND(N(G1402)=0,AND(D1402&lt;&gt;"",E1402&lt;&gt;""),N(E1402)&lt;=N(D1402)),"END BEFORE START; ",IF(N(M1402)&lt;=0,"NO HOURS; ",""))&amp;IF(AND(N(A1402)&gt;0,B1402&lt;&gt;"",COUNTIFS('Time Entries'!$A$2:$A$1500,A1402,'Time Entries'!$B$2:$B$1500,B1402,'Time Entries'!$C$2:$C$1500,C1402,'Time Entries'!$M$2:$M$1500,M1402)&gt;1),"POSSIBLE DUPLICATE; ","")&amp;IF(AND(N(A1402)&gt;0,B1402&lt;&gt;"",N('Settings'!$B$2)&gt;0,SUMIFS('Time Entries'!$M$2:$M$1500,'Time Entries'!$A$2:$A$1500,A1402,'Time Entries'!$B$2:$B$1500,B1402)&gt;N('Settings'!$B$2)),"LONG DAY; ","")&amp;IF(AND(N(A1402)&gt;0,N(J1402)&gt;0,N(J1402)-N(A1402)&gt;N('Settings'!$B$4)),"ENTERED LATE; ","")&amp;IF(AND(N(A1402)&gt;0,K1402="",TODAY()-N(A1402)&gt;=N('Settings'!$B$5)),"NOT APPROVED; ",""))-2)))</f>
        <v/>
      </c>
    </row>
    <row r="1403">
      <c r="A1403" s="6" t="n"/>
      <c r="D1403" s="7" t="n"/>
      <c r="E1403" s="7" t="n"/>
      <c r="J1403" s="6" t="n"/>
      <c r="L1403" s="8" t="n"/>
      <c r="M1403" s="9">
        <f>IF(NOT(OR(A1403&lt;&gt;"",B1403&lt;&gt;"",C1403&lt;&gt;"")),"",IF(N(G1403)&gt;0,N(G1403),IF(AND(AND(D1403&lt;&gt;"",E1403&lt;&gt;""),N(E1403)&gt;N(D1403)),ROUND((N(E1403)-N(D1403))*24-N(F1403)/60,2),"")))</f>
        <v/>
      </c>
      <c r="N1403" s="6">
        <f>IF(N(A1403)=0,"",A1403-WEEKDAY(A1403,3))</f>
        <v/>
      </c>
      <c r="O1403" s="8">
        <f>IF(NOT(OR(A1403&lt;&gt;"",B1403&lt;&gt;"",C1403&lt;&gt;"")),"",IF(IF(N(A1403)=0,"NO DATE; ",IF(A1403&gt;TODAY(),"FUTURE DATE; ",""))&amp;IF(B1403="","NO WORKER; ",IF(COUNTIF('Workers'!$A$2:$A$61,B1403)=0,"WORKER NOT ON WORKERS SHEET; ",""))&amp;IF(C1403="","NO JOB; ",IF(COUNTIF('Jobs'!$A$2:$A$61,C1403)=0,"JOB NOT ON JOBS SHEET; ",""))&amp;IF(AND(N(G1403)=0,AND(D1403&lt;&gt;"",E1403&lt;&gt;""),N(E1403)&lt;=N(D1403)),"END BEFORE START; ",IF(N(M1403)&lt;=0,"NO HOURS; ",""))&amp;IF(AND(N(A1403)&gt;0,B1403&lt;&gt;"",COUNTIFS('Time Entries'!$A$2:$A$1500,A1403,'Time Entries'!$B$2:$B$1500,B1403,'Time Entries'!$C$2:$C$1500,C1403,'Time Entries'!$M$2:$M$1500,M1403)&gt;1),"POSSIBLE DUPLICATE; ","")&amp;IF(AND(N(A1403)&gt;0,B1403&lt;&gt;"",N('Settings'!$B$2)&gt;0,SUMIFS('Time Entries'!$M$2:$M$1500,'Time Entries'!$A$2:$A$1500,A1403,'Time Entries'!$B$2:$B$1500,B1403)&gt;N('Settings'!$B$2)),"LONG DAY; ","")&amp;IF(AND(N(A1403)&gt;0,N(J1403)&gt;0,N(J1403)-N(A1403)&gt;N('Settings'!$B$4)),"ENTERED LATE; ","")&amp;IF(AND(N(A1403)&gt;0,K1403="",TODAY()-N(A1403)&gt;=N('Settings'!$B$5)),"NOT APPROVED; ","")="","",LEFT(IF(N(A1403)=0,"NO DATE; ",IF(A1403&gt;TODAY(),"FUTURE DATE; ",""))&amp;IF(B1403="","NO WORKER; ",IF(COUNTIF('Workers'!$A$2:$A$61,B1403)=0,"WORKER NOT ON WORKERS SHEET; ",""))&amp;IF(C1403="","NO JOB; ",IF(COUNTIF('Jobs'!$A$2:$A$61,C1403)=0,"JOB NOT ON JOBS SHEET; ",""))&amp;IF(AND(N(G1403)=0,AND(D1403&lt;&gt;"",E1403&lt;&gt;""),N(E1403)&lt;=N(D1403)),"END BEFORE START; ",IF(N(M1403)&lt;=0,"NO HOURS; ",""))&amp;IF(AND(N(A1403)&gt;0,B1403&lt;&gt;"",COUNTIFS('Time Entries'!$A$2:$A$1500,A1403,'Time Entries'!$B$2:$B$1500,B1403,'Time Entries'!$C$2:$C$1500,C1403,'Time Entries'!$M$2:$M$1500,M1403)&gt;1),"POSSIBLE DUPLICATE; ","")&amp;IF(AND(N(A1403)&gt;0,B1403&lt;&gt;"",N('Settings'!$B$2)&gt;0,SUMIFS('Time Entries'!$M$2:$M$1500,'Time Entries'!$A$2:$A$1500,A1403,'Time Entries'!$B$2:$B$1500,B1403)&gt;N('Settings'!$B$2)),"LONG DAY; ","")&amp;IF(AND(N(A1403)&gt;0,N(J1403)&gt;0,N(J1403)-N(A1403)&gt;N('Settings'!$B$4)),"ENTERED LATE; ","")&amp;IF(AND(N(A1403)&gt;0,K1403="",TODAY()-N(A1403)&gt;=N('Settings'!$B$5)),"NOT APPROVED; ",""),LEN(IF(N(A1403)=0,"NO DATE; ",IF(A1403&gt;TODAY(),"FUTURE DATE; ",""))&amp;IF(B1403="","NO WORKER; ",IF(COUNTIF('Workers'!$A$2:$A$61,B1403)=0,"WORKER NOT ON WORKERS SHEET; ",""))&amp;IF(C1403="","NO JOB; ",IF(COUNTIF('Jobs'!$A$2:$A$61,C1403)=0,"JOB NOT ON JOBS SHEET; ",""))&amp;IF(AND(N(G1403)=0,AND(D1403&lt;&gt;"",E1403&lt;&gt;""),N(E1403)&lt;=N(D1403)),"END BEFORE START; ",IF(N(M1403)&lt;=0,"NO HOURS; ",""))&amp;IF(AND(N(A1403)&gt;0,B1403&lt;&gt;"",COUNTIFS('Time Entries'!$A$2:$A$1500,A1403,'Time Entries'!$B$2:$B$1500,B1403,'Time Entries'!$C$2:$C$1500,C1403,'Time Entries'!$M$2:$M$1500,M1403)&gt;1),"POSSIBLE DUPLICATE; ","")&amp;IF(AND(N(A1403)&gt;0,B1403&lt;&gt;"",N('Settings'!$B$2)&gt;0,SUMIFS('Time Entries'!$M$2:$M$1500,'Time Entries'!$A$2:$A$1500,A1403,'Time Entries'!$B$2:$B$1500,B1403)&gt;N('Settings'!$B$2)),"LONG DAY; ","")&amp;IF(AND(N(A1403)&gt;0,N(J1403)&gt;0,N(J1403)-N(A1403)&gt;N('Settings'!$B$4)),"ENTERED LATE; ","")&amp;IF(AND(N(A1403)&gt;0,K1403="",TODAY()-N(A1403)&gt;=N('Settings'!$B$5)),"NOT APPROVED; ",""))-2)))</f>
        <v/>
      </c>
    </row>
    <row r="1404">
      <c r="A1404" s="6" t="n"/>
      <c r="D1404" s="7" t="n"/>
      <c r="E1404" s="7" t="n"/>
      <c r="J1404" s="6" t="n"/>
      <c r="L1404" s="8" t="n"/>
      <c r="M1404" s="9">
        <f>IF(NOT(OR(A1404&lt;&gt;"",B1404&lt;&gt;"",C1404&lt;&gt;"")),"",IF(N(G1404)&gt;0,N(G1404),IF(AND(AND(D1404&lt;&gt;"",E1404&lt;&gt;""),N(E1404)&gt;N(D1404)),ROUND((N(E1404)-N(D1404))*24-N(F1404)/60,2),"")))</f>
        <v/>
      </c>
      <c r="N1404" s="6">
        <f>IF(N(A1404)=0,"",A1404-WEEKDAY(A1404,3))</f>
        <v/>
      </c>
      <c r="O1404" s="8">
        <f>IF(NOT(OR(A1404&lt;&gt;"",B1404&lt;&gt;"",C1404&lt;&gt;"")),"",IF(IF(N(A1404)=0,"NO DATE; ",IF(A1404&gt;TODAY(),"FUTURE DATE; ",""))&amp;IF(B1404="","NO WORKER; ",IF(COUNTIF('Workers'!$A$2:$A$61,B1404)=0,"WORKER NOT ON WORKERS SHEET; ",""))&amp;IF(C1404="","NO JOB; ",IF(COUNTIF('Jobs'!$A$2:$A$61,C1404)=0,"JOB NOT ON JOBS SHEET; ",""))&amp;IF(AND(N(G1404)=0,AND(D1404&lt;&gt;"",E1404&lt;&gt;""),N(E1404)&lt;=N(D1404)),"END BEFORE START; ",IF(N(M1404)&lt;=0,"NO HOURS; ",""))&amp;IF(AND(N(A1404)&gt;0,B1404&lt;&gt;"",COUNTIFS('Time Entries'!$A$2:$A$1500,A1404,'Time Entries'!$B$2:$B$1500,B1404,'Time Entries'!$C$2:$C$1500,C1404,'Time Entries'!$M$2:$M$1500,M1404)&gt;1),"POSSIBLE DUPLICATE; ","")&amp;IF(AND(N(A1404)&gt;0,B1404&lt;&gt;"",N('Settings'!$B$2)&gt;0,SUMIFS('Time Entries'!$M$2:$M$1500,'Time Entries'!$A$2:$A$1500,A1404,'Time Entries'!$B$2:$B$1500,B1404)&gt;N('Settings'!$B$2)),"LONG DAY; ","")&amp;IF(AND(N(A1404)&gt;0,N(J1404)&gt;0,N(J1404)-N(A1404)&gt;N('Settings'!$B$4)),"ENTERED LATE; ","")&amp;IF(AND(N(A1404)&gt;0,K1404="",TODAY()-N(A1404)&gt;=N('Settings'!$B$5)),"NOT APPROVED; ","")="","",LEFT(IF(N(A1404)=0,"NO DATE; ",IF(A1404&gt;TODAY(),"FUTURE DATE; ",""))&amp;IF(B1404="","NO WORKER; ",IF(COUNTIF('Workers'!$A$2:$A$61,B1404)=0,"WORKER NOT ON WORKERS SHEET; ",""))&amp;IF(C1404="","NO JOB; ",IF(COUNTIF('Jobs'!$A$2:$A$61,C1404)=0,"JOB NOT ON JOBS SHEET; ",""))&amp;IF(AND(N(G1404)=0,AND(D1404&lt;&gt;"",E1404&lt;&gt;""),N(E1404)&lt;=N(D1404)),"END BEFORE START; ",IF(N(M1404)&lt;=0,"NO HOURS; ",""))&amp;IF(AND(N(A1404)&gt;0,B1404&lt;&gt;"",COUNTIFS('Time Entries'!$A$2:$A$1500,A1404,'Time Entries'!$B$2:$B$1500,B1404,'Time Entries'!$C$2:$C$1500,C1404,'Time Entries'!$M$2:$M$1500,M1404)&gt;1),"POSSIBLE DUPLICATE; ","")&amp;IF(AND(N(A1404)&gt;0,B1404&lt;&gt;"",N('Settings'!$B$2)&gt;0,SUMIFS('Time Entries'!$M$2:$M$1500,'Time Entries'!$A$2:$A$1500,A1404,'Time Entries'!$B$2:$B$1500,B1404)&gt;N('Settings'!$B$2)),"LONG DAY; ","")&amp;IF(AND(N(A1404)&gt;0,N(J1404)&gt;0,N(J1404)-N(A1404)&gt;N('Settings'!$B$4)),"ENTERED LATE; ","")&amp;IF(AND(N(A1404)&gt;0,K1404="",TODAY()-N(A1404)&gt;=N('Settings'!$B$5)),"NOT APPROVED; ",""),LEN(IF(N(A1404)=0,"NO DATE; ",IF(A1404&gt;TODAY(),"FUTURE DATE; ",""))&amp;IF(B1404="","NO WORKER; ",IF(COUNTIF('Workers'!$A$2:$A$61,B1404)=0,"WORKER NOT ON WORKERS SHEET; ",""))&amp;IF(C1404="","NO JOB; ",IF(COUNTIF('Jobs'!$A$2:$A$61,C1404)=0,"JOB NOT ON JOBS SHEET; ",""))&amp;IF(AND(N(G1404)=0,AND(D1404&lt;&gt;"",E1404&lt;&gt;""),N(E1404)&lt;=N(D1404)),"END BEFORE START; ",IF(N(M1404)&lt;=0,"NO HOURS; ",""))&amp;IF(AND(N(A1404)&gt;0,B1404&lt;&gt;"",COUNTIFS('Time Entries'!$A$2:$A$1500,A1404,'Time Entries'!$B$2:$B$1500,B1404,'Time Entries'!$C$2:$C$1500,C1404,'Time Entries'!$M$2:$M$1500,M1404)&gt;1),"POSSIBLE DUPLICATE; ","")&amp;IF(AND(N(A1404)&gt;0,B1404&lt;&gt;"",N('Settings'!$B$2)&gt;0,SUMIFS('Time Entries'!$M$2:$M$1500,'Time Entries'!$A$2:$A$1500,A1404,'Time Entries'!$B$2:$B$1500,B1404)&gt;N('Settings'!$B$2)),"LONG DAY; ","")&amp;IF(AND(N(A1404)&gt;0,N(J1404)&gt;0,N(J1404)-N(A1404)&gt;N('Settings'!$B$4)),"ENTERED LATE; ","")&amp;IF(AND(N(A1404)&gt;0,K1404="",TODAY()-N(A1404)&gt;=N('Settings'!$B$5)),"NOT APPROVED; ",""))-2)))</f>
        <v/>
      </c>
    </row>
    <row r="1405">
      <c r="A1405" s="6" t="n"/>
      <c r="D1405" s="7" t="n"/>
      <c r="E1405" s="7" t="n"/>
      <c r="J1405" s="6" t="n"/>
      <c r="L1405" s="8" t="n"/>
      <c r="M1405" s="9">
        <f>IF(NOT(OR(A1405&lt;&gt;"",B1405&lt;&gt;"",C1405&lt;&gt;"")),"",IF(N(G1405)&gt;0,N(G1405),IF(AND(AND(D1405&lt;&gt;"",E1405&lt;&gt;""),N(E1405)&gt;N(D1405)),ROUND((N(E1405)-N(D1405))*24-N(F1405)/60,2),"")))</f>
        <v/>
      </c>
      <c r="N1405" s="6">
        <f>IF(N(A1405)=0,"",A1405-WEEKDAY(A1405,3))</f>
        <v/>
      </c>
      <c r="O1405" s="8">
        <f>IF(NOT(OR(A1405&lt;&gt;"",B1405&lt;&gt;"",C1405&lt;&gt;"")),"",IF(IF(N(A1405)=0,"NO DATE; ",IF(A1405&gt;TODAY(),"FUTURE DATE; ",""))&amp;IF(B1405="","NO WORKER; ",IF(COUNTIF('Workers'!$A$2:$A$61,B1405)=0,"WORKER NOT ON WORKERS SHEET; ",""))&amp;IF(C1405="","NO JOB; ",IF(COUNTIF('Jobs'!$A$2:$A$61,C1405)=0,"JOB NOT ON JOBS SHEET; ",""))&amp;IF(AND(N(G1405)=0,AND(D1405&lt;&gt;"",E1405&lt;&gt;""),N(E1405)&lt;=N(D1405)),"END BEFORE START; ",IF(N(M1405)&lt;=0,"NO HOURS; ",""))&amp;IF(AND(N(A1405)&gt;0,B1405&lt;&gt;"",COUNTIFS('Time Entries'!$A$2:$A$1500,A1405,'Time Entries'!$B$2:$B$1500,B1405,'Time Entries'!$C$2:$C$1500,C1405,'Time Entries'!$M$2:$M$1500,M1405)&gt;1),"POSSIBLE DUPLICATE; ","")&amp;IF(AND(N(A1405)&gt;0,B1405&lt;&gt;"",N('Settings'!$B$2)&gt;0,SUMIFS('Time Entries'!$M$2:$M$1500,'Time Entries'!$A$2:$A$1500,A1405,'Time Entries'!$B$2:$B$1500,B1405)&gt;N('Settings'!$B$2)),"LONG DAY; ","")&amp;IF(AND(N(A1405)&gt;0,N(J1405)&gt;0,N(J1405)-N(A1405)&gt;N('Settings'!$B$4)),"ENTERED LATE; ","")&amp;IF(AND(N(A1405)&gt;0,K1405="",TODAY()-N(A1405)&gt;=N('Settings'!$B$5)),"NOT APPROVED; ","")="","",LEFT(IF(N(A1405)=0,"NO DATE; ",IF(A1405&gt;TODAY(),"FUTURE DATE; ",""))&amp;IF(B1405="","NO WORKER; ",IF(COUNTIF('Workers'!$A$2:$A$61,B1405)=0,"WORKER NOT ON WORKERS SHEET; ",""))&amp;IF(C1405="","NO JOB; ",IF(COUNTIF('Jobs'!$A$2:$A$61,C1405)=0,"JOB NOT ON JOBS SHEET; ",""))&amp;IF(AND(N(G1405)=0,AND(D1405&lt;&gt;"",E1405&lt;&gt;""),N(E1405)&lt;=N(D1405)),"END BEFORE START; ",IF(N(M1405)&lt;=0,"NO HOURS; ",""))&amp;IF(AND(N(A1405)&gt;0,B1405&lt;&gt;"",COUNTIFS('Time Entries'!$A$2:$A$1500,A1405,'Time Entries'!$B$2:$B$1500,B1405,'Time Entries'!$C$2:$C$1500,C1405,'Time Entries'!$M$2:$M$1500,M1405)&gt;1),"POSSIBLE DUPLICATE; ","")&amp;IF(AND(N(A1405)&gt;0,B1405&lt;&gt;"",N('Settings'!$B$2)&gt;0,SUMIFS('Time Entries'!$M$2:$M$1500,'Time Entries'!$A$2:$A$1500,A1405,'Time Entries'!$B$2:$B$1500,B1405)&gt;N('Settings'!$B$2)),"LONG DAY; ","")&amp;IF(AND(N(A1405)&gt;0,N(J1405)&gt;0,N(J1405)-N(A1405)&gt;N('Settings'!$B$4)),"ENTERED LATE; ","")&amp;IF(AND(N(A1405)&gt;0,K1405="",TODAY()-N(A1405)&gt;=N('Settings'!$B$5)),"NOT APPROVED; ",""),LEN(IF(N(A1405)=0,"NO DATE; ",IF(A1405&gt;TODAY(),"FUTURE DATE; ",""))&amp;IF(B1405="","NO WORKER; ",IF(COUNTIF('Workers'!$A$2:$A$61,B1405)=0,"WORKER NOT ON WORKERS SHEET; ",""))&amp;IF(C1405="","NO JOB; ",IF(COUNTIF('Jobs'!$A$2:$A$61,C1405)=0,"JOB NOT ON JOBS SHEET; ",""))&amp;IF(AND(N(G1405)=0,AND(D1405&lt;&gt;"",E1405&lt;&gt;""),N(E1405)&lt;=N(D1405)),"END BEFORE START; ",IF(N(M1405)&lt;=0,"NO HOURS; ",""))&amp;IF(AND(N(A1405)&gt;0,B1405&lt;&gt;"",COUNTIFS('Time Entries'!$A$2:$A$1500,A1405,'Time Entries'!$B$2:$B$1500,B1405,'Time Entries'!$C$2:$C$1500,C1405,'Time Entries'!$M$2:$M$1500,M1405)&gt;1),"POSSIBLE DUPLICATE; ","")&amp;IF(AND(N(A1405)&gt;0,B1405&lt;&gt;"",N('Settings'!$B$2)&gt;0,SUMIFS('Time Entries'!$M$2:$M$1500,'Time Entries'!$A$2:$A$1500,A1405,'Time Entries'!$B$2:$B$1500,B1405)&gt;N('Settings'!$B$2)),"LONG DAY; ","")&amp;IF(AND(N(A1405)&gt;0,N(J1405)&gt;0,N(J1405)-N(A1405)&gt;N('Settings'!$B$4)),"ENTERED LATE; ","")&amp;IF(AND(N(A1405)&gt;0,K1405="",TODAY()-N(A1405)&gt;=N('Settings'!$B$5)),"NOT APPROVED; ",""))-2)))</f>
        <v/>
      </c>
    </row>
    <row r="1406">
      <c r="A1406" s="6" t="n"/>
      <c r="D1406" s="7" t="n"/>
      <c r="E1406" s="7" t="n"/>
      <c r="J1406" s="6" t="n"/>
      <c r="L1406" s="8" t="n"/>
      <c r="M1406" s="9">
        <f>IF(NOT(OR(A1406&lt;&gt;"",B1406&lt;&gt;"",C1406&lt;&gt;"")),"",IF(N(G1406)&gt;0,N(G1406),IF(AND(AND(D1406&lt;&gt;"",E1406&lt;&gt;""),N(E1406)&gt;N(D1406)),ROUND((N(E1406)-N(D1406))*24-N(F1406)/60,2),"")))</f>
        <v/>
      </c>
      <c r="N1406" s="6">
        <f>IF(N(A1406)=0,"",A1406-WEEKDAY(A1406,3))</f>
        <v/>
      </c>
      <c r="O1406" s="8">
        <f>IF(NOT(OR(A1406&lt;&gt;"",B1406&lt;&gt;"",C1406&lt;&gt;"")),"",IF(IF(N(A1406)=0,"NO DATE; ",IF(A1406&gt;TODAY(),"FUTURE DATE; ",""))&amp;IF(B1406="","NO WORKER; ",IF(COUNTIF('Workers'!$A$2:$A$61,B1406)=0,"WORKER NOT ON WORKERS SHEET; ",""))&amp;IF(C1406="","NO JOB; ",IF(COUNTIF('Jobs'!$A$2:$A$61,C1406)=0,"JOB NOT ON JOBS SHEET; ",""))&amp;IF(AND(N(G1406)=0,AND(D1406&lt;&gt;"",E1406&lt;&gt;""),N(E1406)&lt;=N(D1406)),"END BEFORE START; ",IF(N(M1406)&lt;=0,"NO HOURS; ",""))&amp;IF(AND(N(A1406)&gt;0,B1406&lt;&gt;"",COUNTIFS('Time Entries'!$A$2:$A$1500,A1406,'Time Entries'!$B$2:$B$1500,B1406,'Time Entries'!$C$2:$C$1500,C1406,'Time Entries'!$M$2:$M$1500,M1406)&gt;1),"POSSIBLE DUPLICATE; ","")&amp;IF(AND(N(A1406)&gt;0,B1406&lt;&gt;"",N('Settings'!$B$2)&gt;0,SUMIFS('Time Entries'!$M$2:$M$1500,'Time Entries'!$A$2:$A$1500,A1406,'Time Entries'!$B$2:$B$1500,B1406)&gt;N('Settings'!$B$2)),"LONG DAY; ","")&amp;IF(AND(N(A1406)&gt;0,N(J1406)&gt;0,N(J1406)-N(A1406)&gt;N('Settings'!$B$4)),"ENTERED LATE; ","")&amp;IF(AND(N(A1406)&gt;0,K1406="",TODAY()-N(A1406)&gt;=N('Settings'!$B$5)),"NOT APPROVED; ","")="","",LEFT(IF(N(A1406)=0,"NO DATE; ",IF(A1406&gt;TODAY(),"FUTURE DATE; ",""))&amp;IF(B1406="","NO WORKER; ",IF(COUNTIF('Workers'!$A$2:$A$61,B1406)=0,"WORKER NOT ON WORKERS SHEET; ",""))&amp;IF(C1406="","NO JOB; ",IF(COUNTIF('Jobs'!$A$2:$A$61,C1406)=0,"JOB NOT ON JOBS SHEET; ",""))&amp;IF(AND(N(G1406)=0,AND(D1406&lt;&gt;"",E1406&lt;&gt;""),N(E1406)&lt;=N(D1406)),"END BEFORE START; ",IF(N(M1406)&lt;=0,"NO HOURS; ",""))&amp;IF(AND(N(A1406)&gt;0,B1406&lt;&gt;"",COUNTIFS('Time Entries'!$A$2:$A$1500,A1406,'Time Entries'!$B$2:$B$1500,B1406,'Time Entries'!$C$2:$C$1500,C1406,'Time Entries'!$M$2:$M$1500,M1406)&gt;1),"POSSIBLE DUPLICATE; ","")&amp;IF(AND(N(A1406)&gt;0,B1406&lt;&gt;"",N('Settings'!$B$2)&gt;0,SUMIFS('Time Entries'!$M$2:$M$1500,'Time Entries'!$A$2:$A$1500,A1406,'Time Entries'!$B$2:$B$1500,B1406)&gt;N('Settings'!$B$2)),"LONG DAY; ","")&amp;IF(AND(N(A1406)&gt;0,N(J1406)&gt;0,N(J1406)-N(A1406)&gt;N('Settings'!$B$4)),"ENTERED LATE; ","")&amp;IF(AND(N(A1406)&gt;0,K1406="",TODAY()-N(A1406)&gt;=N('Settings'!$B$5)),"NOT APPROVED; ",""),LEN(IF(N(A1406)=0,"NO DATE; ",IF(A1406&gt;TODAY(),"FUTURE DATE; ",""))&amp;IF(B1406="","NO WORKER; ",IF(COUNTIF('Workers'!$A$2:$A$61,B1406)=0,"WORKER NOT ON WORKERS SHEET; ",""))&amp;IF(C1406="","NO JOB; ",IF(COUNTIF('Jobs'!$A$2:$A$61,C1406)=0,"JOB NOT ON JOBS SHEET; ",""))&amp;IF(AND(N(G1406)=0,AND(D1406&lt;&gt;"",E1406&lt;&gt;""),N(E1406)&lt;=N(D1406)),"END BEFORE START; ",IF(N(M1406)&lt;=0,"NO HOURS; ",""))&amp;IF(AND(N(A1406)&gt;0,B1406&lt;&gt;"",COUNTIFS('Time Entries'!$A$2:$A$1500,A1406,'Time Entries'!$B$2:$B$1500,B1406,'Time Entries'!$C$2:$C$1500,C1406,'Time Entries'!$M$2:$M$1500,M1406)&gt;1),"POSSIBLE DUPLICATE; ","")&amp;IF(AND(N(A1406)&gt;0,B1406&lt;&gt;"",N('Settings'!$B$2)&gt;0,SUMIFS('Time Entries'!$M$2:$M$1500,'Time Entries'!$A$2:$A$1500,A1406,'Time Entries'!$B$2:$B$1500,B1406)&gt;N('Settings'!$B$2)),"LONG DAY; ","")&amp;IF(AND(N(A1406)&gt;0,N(J1406)&gt;0,N(J1406)-N(A1406)&gt;N('Settings'!$B$4)),"ENTERED LATE; ","")&amp;IF(AND(N(A1406)&gt;0,K1406="",TODAY()-N(A1406)&gt;=N('Settings'!$B$5)),"NOT APPROVED; ",""))-2)))</f>
        <v/>
      </c>
    </row>
    <row r="1407">
      <c r="A1407" s="6" t="n"/>
      <c r="D1407" s="7" t="n"/>
      <c r="E1407" s="7" t="n"/>
      <c r="J1407" s="6" t="n"/>
      <c r="L1407" s="8" t="n"/>
      <c r="M1407" s="9">
        <f>IF(NOT(OR(A1407&lt;&gt;"",B1407&lt;&gt;"",C1407&lt;&gt;"")),"",IF(N(G1407)&gt;0,N(G1407),IF(AND(AND(D1407&lt;&gt;"",E1407&lt;&gt;""),N(E1407)&gt;N(D1407)),ROUND((N(E1407)-N(D1407))*24-N(F1407)/60,2),"")))</f>
        <v/>
      </c>
      <c r="N1407" s="6">
        <f>IF(N(A1407)=0,"",A1407-WEEKDAY(A1407,3))</f>
        <v/>
      </c>
      <c r="O1407" s="8">
        <f>IF(NOT(OR(A1407&lt;&gt;"",B1407&lt;&gt;"",C1407&lt;&gt;"")),"",IF(IF(N(A1407)=0,"NO DATE; ",IF(A1407&gt;TODAY(),"FUTURE DATE; ",""))&amp;IF(B1407="","NO WORKER; ",IF(COUNTIF('Workers'!$A$2:$A$61,B1407)=0,"WORKER NOT ON WORKERS SHEET; ",""))&amp;IF(C1407="","NO JOB; ",IF(COUNTIF('Jobs'!$A$2:$A$61,C1407)=0,"JOB NOT ON JOBS SHEET; ",""))&amp;IF(AND(N(G1407)=0,AND(D1407&lt;&gt;"",E1407&lt;&gt;""),N(E1407)&lt;=N(D1407)),"END BEFORE START; ",IF(N(M1407)&lt;=0,"NO HOURS; ",""))&amp;IF(AND(N(A1407)&gt;0,B1407&lt;&gt;"",COUNTIFS('Time Entries'!$A$2:$A$1500,A1407,'Time Entries'!$B$2:$B$1500,B1407,'Time Entries'!$C$2:$C$1500,C1407,'Time Entries'!$M$2:$M$1500,M1407)&gt;1),"POSSIBLE DUPLICATE; ","")&amp;IF(AND(N(A1407)&gt;0,B1407&lt;&gt;"",N('Settings'!$B$2)&gt;0,SUMIFS('Time Entries'!$M$2:$M$1500,'Time Entries'!$A$2:$A$1500,A1407,'Time Entries'!$B$2:$B$1500,B1407)&gt;N('Settings'!$B$2)),"LONG DAY; ","")&amp;IF(AND(N(A1407)&gt;0,N(J1407)&gt;0,N(J1407)-N(A1407)&gt;N('Settings'!$B$4)),"ENTERED LATE; ","")&amp;IF(AND(N(A1407)&gt;0,K1407="",TODAY()-N(A1407)&gt;=N('Settings'!$B$5)),"NOT APPROVED; ","")="","",LEFT(IF(N(A1407)=0,"NO DATE; ",IF(A1407&gt;TODAY(),"FUTURE DATE; ",""))&amp;IF(B1407="","NO WORKER; ",IF(COUNTIF('Workers'!$A$2:$A$61,B1407)=0,"WORKER NOT ON WORKERS SHEET; ",""))&amp;IF(C1407="","NO JOB; ",IF(COUNTIF('Jobs'!$A$2:$A$61,C1407)=0,"JOB NOT ON JOBS SHEET; ",""))&amp;IF(AND(N(G1407)=0,AND(D1407&lt;&gt;"",E1407&lt;&gt;""),N(E1407)&lt;=N(D1407)),"END BEFORE START; ",IF(N(M1407)&lt;=0,"NO HOURS; ",""))&amp;IF(AND(N(A1407)&gt;0,B1407&lt;&gt;"",COUNTIFS('Time Entries'!$A$2:$A$1500,A1407,'Time Entries'!$B$2:$B$1500,B1407,'Time Entries'!$C$2:$C$1500,C1407,'Time Entries'!$M$2:$M$1500,M1407)&gt;1),"POSSIBLE DUPLICATE; ","")&amp;IF(AND(N(A1407)&gt;0,B1407&lt;&gt;"",N('Settings'!$B$2)&gt;0,SUMIFS('Time Entries'!$M$2:$M$1500,'Time Entries'!$A$2:$A$1500,A1407,'Time Entries'!$B$2:$B$1500,B1407)&gt;N('Settings'!$B$2)),"LONG DAY; ","")&amp;IF(AND(N(A1407)&gt;0,N(J1407)&gt;0,N(J1407)-N(A1407)&gt;N('Settings'!$B$4)),"ENTERED LATE; ","")&amp;IF(AND(N(A1407)&gt;0,K1407="",TODAY()-N(A1407)&gt;=N('Settings'!$B$5)),"NOT APPROVED; ",""),LEN(IF(N(A1407)=0,"NO DATE; ",IF(A1407&gt;TODAY(),"FUTURE DATE; ",""))&amp;IF(B1407="","NO WORKER; ",IF(COUNTIF('Workers'!$A$2:$A$61,B1407)=0,"WORKER NOT ON WORKERS SHEET; ",""))&amp;IF(C1407="","NO JOB; ",IF(COUNTIF('Jobs'!$A$2:$A$61,C1407)=0,"JOB NOT ON JOBS SHEET; ",""))&amp;IF(AND(N(G1407)=0,AND(D1407&lt;&gt;"",E1407&lt;&gt;""),N(E1407)&lt;=N(D1407)),"END BEFORE START; ",IF(N(M1407)&lt;=0,"NO HOURS; ",""))&amp;IF(AND(N(A1407)&gt;0,B1407&lt;&gt;"",COUNTIFS('Time Entries'!$A$2:$A$1500,A1407,'Time Entries'!$B$2:$B$1500,B1407,'Time Entries'!$C$2:$C$1500,C1407,'Time Entries'!$M$2:$M$1500,M1407)&gt;1),"POSSIBLE DUPLICATE; ","")&amp;IF(AND(N(A1407)&gt;0,B1407&lt;&gt;"",N('Settings'!$B$2)&gt;0,SUMIFS('Time Entries'!$M$2:$M$1500,'Time Entries'!$A$2:$A$1500,A1407,'Time Entries'!$B$2:$B$1500,B1407)&gt;N('Settings'!$B$2)),"LONG DAY; ","")&amp;IF(AND(N(A1407)&gt;0,N(J1407)&gt;0,N(J1407)-N(A1407)&gt;N('Settings'!$B$4)),"ENTERED LATE; ","")&amp;IF(AND(N(A1407)&gt;0,K1407="",TODAY()-N(A1407)&gt;=N('Settings'!$B$5)),"NOT APPROVED; ",""))-2)))</f>
        <v/>
      </c>
    </row>
    <row r="1408">
      <c r="A1408" s="6" t="n"/>
      <c r="D1408" s="7" t="n"/>
      <c r="E1408" s="7" t="n"/>
      <c r="J1408" s="6" t="n"/>
      <c r="L1408" s="8" t="n"/>
      <c r="M1408" s="9">
        <f>IF(NOT(OR(A1408&lt;&gt;"",B1408&lt;&gt;"",C1408&lt;&gt;"")),"",IF(N(G1408)&gt;0,N(G1408),IF(AND(AND(D1408&lt;&gt;"",E1408&lt;&gt;""),N(E1408)&gt;N(D1408)),ROUND((N(E1408)-N(D1408))*24-N(F1408)/60,2),"")))</f>
        <v/>
      </c>
      <c r="N1408" s="6">
        <f>IF(N(A1408)=0,"",A1408-WEEKDAY(A1408,3))</f>
        <v/>
      </c>
      <c r="O1408" s="8">
        <f>IF(NOT(OR(A1408&lt;&gt;"",B1408&lt;&gt;"",C1408&lt;&gt;"")),"",IF(IF(N(A1408)=0,"NO DATE; ",IF(A1408&gt;TODAY(),"FUTURE DATE; ",""))&amp;IF(B1408="","NO WORKER; ",IF(COUNTIF('Workers'!$A$2:$A$61,B1408)=0,"WORKER NOT ON WORKERS SHEET; ",""))&amp;IF(C1408="","NO JOB; ",IF(COUNTIF('Jobs'!$A$2:$A$61,C1408)=0,"JOB NOT ON JOBS SHEET; ",""))&amp;IF(AND(N(G1408)=0,AND(D1408&lt;&gt;"",E1408&lt;&gt;""),N(E1408)&lt;=N(D1408)),"END BEFORE START; ",IF(N(M1408)&lt;=0,"NO HOURS; ",""))&amp;IF(AND(N(A1408)&gt;0,B1408&lt;&gt;"",COUNTIFS('Time Entries'!$A$2:$A$1500,A1408,'Time Entries'!$B$2:$B$1500,B1408,'Time Entries'!$C$2:$C$1500,C1408,'Time Entries'!$M$2:$M$1500,M1408)&gt;1),"POSSIBLE DUPLICATE; ","")&amp;IF(AND(N(A1408)&gt;0,B1408&lt;&gt;"",N('Settings'!$B$2)&gt;0,SUMIFS('Time Entries'!$M$2:$M$1500,'Time Entries'!$A$2:$A$1500,A1408,'Time Entries'!$B$2:$B$1500,B1408)&gt;N('Settings'!$B$2)),"LONG DAY; ","")&amp;IF(AND(N(A1408)&gt;0,N(J1408)&gt;0,N(J1408)-N(A1408)&gt;N('Settings'!$B$4)),"ENTERED LATE; ","")&amp;IF(AND(N(A1408)&gt;0,K1408="",TODAY()-N(A1408)&gt;=N('Settings'!$B$5)),"NOT APPROVED; ","")="","",LEFT(IF(N(A1408)=0,"NO DATE; ",IF(A1408&gt;TODAY(),"FUTURE DATE; ",""))&amp;IF(B1408="","NO WORKER; ",IF(COUNTIF('Workers'!$A$2:$A$61,B1408)=0,"WORKER NOT ON WORKERS SHEET; ",""))&amp;IF(C1408="","NO JOB; ",IF(COUNTIF('Jobs'!$A$2:$A$61,C1408)=0,"JOB NOT ON JOBS SHEET; ",""))&amp;IF(AND(N(G1408)=0,AND(D1408&lt;&gt;"",E1408&lt;&gt;""),N(E1408)&lt;=N(D1408)),"END BEFORE START; ",IF(N(M1408)&lt;=0,"NO HOURS; ",""))&amp;IF(AND(N(A1408)&gt;0,B1408&lt;&gt;"",COUNTIFS('Time Entries'!$A$2:$A$1500,A1408,'Time Entries'!$B$2:$B$1500,B1408,'Time Entries'!$C$2:$C$1500,C1408,'Time Entries'!$M$2:$M$1500,M1408)&gt;1),"POSSIBLE DUPLICATE; ","")&amp;IF(AND(N(A1408)&gt;0,B1408&lt;&gt;"",N('Settings'!$B$2)&gt;0,SUMIFS('Time Entries'!$M$2:$M$1500,'Time Entries'!$A$2:$A$1500,A1408,'Time Entries'!$B$2:$B$1500,B1408)&gt;N('Settings'!$B$2)),"LONG DAY; ","")&amp;IF(AND(N(A1408)&gt;0,N(J1408)&gt;0,N(J1408)-N(A1408)&gt;N('Settings'!$B$4)),"ENTERED LATE; ","")&amp;IF(AND(N(A1408)&gt;0,K1408="",TODAY()-N(A1408)&gt;=N('Settings'!$B$5)),"NOT APPROVED; ",""),LEN(IF(N(A1408)=0,"NO DATE; ",IF(A1408&gt;TODAY(),"FUTURE DATE; ",""))&amp;IF(B1408="","NO WORKER; ",IF(COUNTIF('Workers'!$A$2:$A$61,B1408)=0,"WORKER NOT ON WORKERS SHEET; ",""))&amp;IF(C1408="","NO JOB; ",IF(COUNTIF('Jobs'!$A$2:$A$61,C1408)=0,"JOB NOT ON JOBS SHEET; ",""))&amp;IF(AND(N(G1408)=0,AND(D1408&lt;&gt;"",E1408&lt;&gt;""),N(E1408)&lt;=N(D1408)),"END BEFORE START; ",IF(N(M1408)&lt;=0,"NO HOURS; ",""))&amp;IF(AND(N(A1408)&gt;0,B1408&lt;&gt;"",COUNTIFS('Time Entries'!$A$2:$A$1500,A1408,'Time Entries'!$B$2:$B$1500,B1408,'Time Entries'!$C$2:$C$1500,C1408,'Time Entries'!$M$2:$M$1500,M1408)&gt;1),"POSSIBLE DUPLICATE; ","")&amp;IF(AND(N(A1408)&gt;0,B1408&lt;&gt;"",N('Settings'!$B$2)&gt;0,SUMIFS('Time Entries'!$M$2:$M$1500,'Time Entries'!$A$2:$A$1500,A1408,'Time Entries'!$B$2:$B$1500,B1408)&gt;N('Settings'!$B$2)),"LONG DAY; ","")&amp;IF(AND(N(A1408)&gt;0,N(J1408)&gt;0,N(J1408)-N(A1408)&gt;N('Settings'!$B$4)),"ENTERED LATE; ","")&amp;IF(AND(N(A1408)&gt;0,K1408="",TODAY()-N(A1408)&gt;=N('Settings'!$B$5)),"NOT APPROVED; ",""))-2)))</f>
        <v/>
      </c>
    </row>
    <row r="1409">
      <c r="A1409" s="6" t="n"/>
      <c r="D1409" s="7" t="n"/>
      <c r="E1409" s="7" t="n"/>
      <c r="J1409" s="6" t="n"/>
      <c r="L1409" s="8" t="n"/>
      <c r="M1409" s="9">
        <f>IF(NOT(OR(A1409&lt;&gt;"",B1409&lt;&gt;"",C1409&lt;&gt;"")),"",IF(N(G1409)&gt;0,N(G1409),IF(AND(AND(D1409&lt;&gt;"",E1409&lt;&gt;""),N(E1409)&gt;N(D1409)),ROUND((N(E1409)-N(D1409))*24-N(F1409)/60,2),"")))</f>
        <v/>
      </c>
      <c r="N1409" s="6">
        <f>IF(N(A1409)=0,"",A1409-WEEKDAY(A1409,3))</f>
        <v/>
      </c>
      <c r="O1409" s="8">
        <f>IF(NOT(OR(A1409&lt;&gt;"",B1409&lt;&gt;"",C1409&lt;&gt;"")),"",IF(IF(N(A1409)=0,"NO DATE; ",IF(A1409&gt;TODAY(),"FUTURE DATE; ",""))&amp;IF(B1409="","NO WORKER; ",IF(COUNTIF('Workers'!$A$2:$A$61,B1409)=0,"WORKER NOT ON WORKERS SHEET; ",""))&amp;IF(C1409="","NO JOB; ",IF(COUNTIF('Jobs'!$A$2:$A$61,C1409)=0,"JOB NOT ON JOBS SHEET; ",""))&amp;IF(AND(N(G1409)=0,AND(D1409&lt;&gt;"",E1409&lt;&gt;""),N(E1409)&lt;=N(D1409)),"END BEFORE START; ",IF(N(M1409)&lt;=0,"NO HOURS; ",""))&amp;IF(AND(N(A1409)&gt;0,B1409&lt;&gt;"",COUNTIFS('Time Entries'!$A$2:$A$1500,A1409,'Time Entries'!$B$2:$B$1500,B1409,'Time Entries'!$C$2:$C$1500,C1409,'Time Entries'!$M$2:$M$1500,M1409)&gt;1),"POSSIBLE DUPLICATE; ","")&amp;IF(AND(N(A1409)&gt;0,B1409&lt;&gt;"",N('Settings'!$B$2)&gt;0,SUMIFS('Time Entries'!$M$2:$M$1500,'Time Entries'!$A$2:$A$1500,A1409,'Time Entries'!$B$2:$B$1500,B1409)&gt;N('Settings'!$B$2)),"LONG DAY; ","")&amp;IF(AND(N(A1409)&gt;0,N(J1409)&gt;0,N(J1409)-N(A1409)&gt;N('Settings'!$B$4)),"ENTERED LATE; ","")&amp;IF(AND(N(A1409)&gt;0,K1409="",TODAY()-N(A1409)&gt;=N('Settings'!$B$5)),"NOT APPROVED; ","")="","",LEFT(IF(N(A1409)=0,"NO DATE; ",IF(A1409&gt;TODAY(),"FUTURE DATE; ",""))&amp;IF(B1409="","NO WORKER; ",IF(COUNTIF('Workers'!$A$2:$A$61,B1409)=0,"WORKER NOT ON WORKERS SHEET; ",""))&amp;IF(C1409="","NO JOB; ",IF(COUNTIF('Jobs'!$A$2:$A$61,C1409)=0,"JOB NOT ON JOBS SHEET; ",""))&amp;IF(AND(N(G1409)=0,AND(D1409&lt;&gt;"",E1409&lt;&gt;""),N(E1409)&lt;=N(D1409)),"END BEFORE START; ",IF(N(M1409)&lt;=0,"NO HOURS; ",""))&amp;IF(AND(N(A1409)&gt;0,B1409&lt;&gt;"",COUNTIFS('Time Entries'!$A$2:$A$1500,A1409,'Time Entries'!$B$2:$B$1500,B1409,'Time Entries'!$C$2:$C$1500,C1409,'Time Entries'!$M$2:$M$1500,M1409)&gt;1),"POSSIBLE DUPLICATE; ","")&amp;IF(AND(N(A1409)&gt;0,B1409&lt;&gt;"",N('Settings'!$B$2)&gt;0,SUMIFS('Time Entries'!$M$2:$M$1500,'Time Entries'!$A$2:$A$1500,A1409,'Time Entries'!$B$2:$B$1500,B1409)&gt;N('Settings'!$B$2)),"LONG DAY; ","")&amp;IF(AND(N(A1409)&gt;0,N(J1409)&gt;0,N(J1409)-N(A1409)&gt;N('Settings'!$B$4)),"ENTERED LATE; ","")&amp;IF(AND(N(A1409)&gt;0,K1409="",TODAY()-N(A1409)&gt;=N('Settings'!$B$5)),"NOT APPROVED; ",""),LEN(IF(N(A1409)=0,"NO DATE; ",IF(A1409&gt;TODAY(),"FUTURE DATE; ",""))&amp;IF(B1409="","NO WORKER; ",IF(COUNTIF('Workers'!$A$2:$A$61,B1409)=0,"WORKER NOT ON WORKERS SHEET; ",""))&amp;IF(C1409="","NO JOB; ",IF(COUNTIF('Jobs'!$A$2:$A$61,C1409)=0,"JOB NOT ON JOBS SHEET; ",""))&amp;IF(AND(N(G1409)=0,AND(D1409&lt;&gt;"",E1409&lt;&gt;""),N(E1409)&lt;=N(D1409)),"END BEFORE START; ",IF(N(M1409)&lt;=0,"NO HOURS; ",""))&amp;IF(AND(N(A1409)&gt;0,B1409&lt;&gt;"",COUNTIFS('Time Entries'!$A$2:$A$1500,A1409,'Time Entries'!$B$2:$B$1500,B1409,'Time Entries'!$C$2:$C$1500,C1409,'Time Entries'!$M$2:$M$1500,M1409)&gt;1),"POSSIBLE DUPLICATE; ","")&amp;IF(AND(N(A1409)&gt;0,B1409&lt;&gt;"",N('Settings'!$B$2)&gt;0,SUMIFS('Time Entries'!$M$2:$M$1500,'Time Entries'!$A$2:$A$1500,A1409,'Time Entries'!$B$2:$B$1500,B1409)&gt;N('Settings'!$B$2)),"LONG DAY; ","")&amp;IF(AND(N(A1409)&gt;0,N(J1409)&gt;0,N(J1409)-N(A1409)&gt;N('Settings'!$B$4)),"ENTERED LATE; ","")&amp;IF(AND(N(A1409)&gt;0,K1409="",TODAY()-N(A1409)&gt;=N('Settings'!$B$5)),"NOT APPROVED; ",""))-2)))</f>
        <v/>
      </c>
    </row>
    <row r="1410">
      <c r="A1410" s="6" t="n"/>
      <c r="D1410" s="7" t="n"/>
      <c r="E1410" s="7" t="n"/>
      <c r="J1410" s="6" t="n"/>
      <c r="L1410" s="8" t="n"/>
      <c r="M1410" s="9">
        <f>IF(NOT(OR(A1410&lt;&gt;"",B1410&lt;&gt;"",C1410&lt;&gt;"")),"",IF(N(G1410)&gt;0,N(G1410),IF(AND(AND(D1410&lt;&gt;"",E1410&lt;&gt;""),N(E1410)&gt;N(D1410)),ROUND((N(E1410)-N(D1410))*24-N(F1410)/60,2),"")))</f>
        <v/>
      </c>
      <c r="N1410" s="6">
        <f>IF(N(A1410)=0,"",A1410-WEEKDAY(A1410,3))</f>
        <v/>
      </c>
      <c r="O1410" s="8">
        <f>IF(NOT(OR(A1410&lt;&gt;"",B1410&lt;&gt;"",C1410&lt;&gt;"")),"",IF(IF(N(A1410)=0,"NO DATE; ",IF(A1410&gt;TODAY(),"FUTURE DATE; ",""))&amp;IF(B1410="","NO WORKER; ",IF(COUNTIF('Workers'!$A$2:$A$61,B1410)=0,"WORKER NOT ON WORKERS SHEET; ",""))&amp;IF(C1410="","NO JOB; ",IF(COUNTIF('Jobs'!$A$2:$A$61,C1410)=0,"JOB NOT ON JOBS SHEET; ",""))&amp;IF(AND(N(G1410)=0,AND(D1410&lt;&gt;"",E1410&lt;&gt;""),N(E1410)&lt;=N(D1410)),"END BEFORE START; ",IF(N(M1410)&lt;=0,"NO HOURS; ",""))&amp;IF(AND(N(A1410)&gt;0,B1410&lt;&gt;"",COUNTIFS('Time Entries'!$A$2:$A$1500,A1410,'Time Entries'!$B$2:$B$1500,B1410,'Time Entries'!$C$2:$C$1500,C1410,'Time Entries'!$M$2:$M$1500,M1410)&gt;1),"POSSIBLE DUPLICATE; ","")&amp;IF(AND(N(A1410)&gt;0,B1410&lt;&gt;"",N('Settings'!$B$2)&gt;0,SUMIFS('Time Entries'!$M$2:$M$1500,'Time Entries'!$A$2:$A$1500,A1410,'Time Entries'!$B$2:$B$1500,B1410)&gt;N('Settings'!$B$2)),"LONG DAY; ","")&amp;IF(AND(N(A1410)&gt;0,N(J1410)&gt;0,N(J1410)-N(A1410)&gt;N('Settings'!$B$4)),"ENTERED LATE; ","")&amp;IF(AND(N(A1410)&gt;0,K1410="",TODAY()-N(A1410)&gt;=N('Settings'!$B$5)),"NOT APPROVED; ","")="","",LEFT(IF(N(A1410)=0,"NO DATE; ",IF(A1410&gt;TODAY(),"FUTURE DATE; ",""))&amp;IF(B1410="","NO WORKER; ",IF(COUNTIF('Workers'!$A$2:$A$61,B1410)=0,"WORKER NOT ON WORKERS SHEET; ",""))&amp;IF(C1410="","NO JOB; ",IF(COUNTIF('Jobs'!$A$2:$A$61,C1410)=0,"JOB NOT ON JOBS SHEET; ",""))&amp;IF(AND(N(G1410)=0,AND(D1410&lt;&gt;"",E1410&lt;&gt;""),N(E1410)&lt;=N(D1410)),"END BEFORE START; ",IF(N(M1410)&lt;=0,"NO HOURS; ",""))&amp;IF(AND(N(A1410)&gt;0,B1410&lt;&gt;"",COUNTIFS('Time Entries'!$A$2:$A$1500,A1410,'Time Entries'!$B$2:$B$1500,B1410,'Time Entries'!$C$2:$C$1500,C1410,'Time Entries'!$M$2:$M$1500,M1410)&gt;1),"POSSIBLE DUPLICATE; ","")&amp;IF(AND(N(A1410)&gt;0,B1410&lt;&gt;"",N('Settings'!$B$2)&gt;0,SUMIFS('Time Entries'!$M$2:$M$1500,'Time Entries'!$A$2:$A$1500,A1410,'Time Entries'!$B$2:$B$1500,B1410)&gt;N('Settings'!$B$2)),"LONG DAY; ","")&amp;IF(AND(N(A1410)&gt;0,N(J1410)&gt;0,N(J1410)-N(A1410)&gt;N('Settings'!$B$4)),"ENTERED LATE; ","")&amp;IF(AND(N(A1410)&gt;0,K1410="",TODAY()-N(A1410)&gt;=N('Settings'!$B$5)),"NOT APPROVED; ",""),LEN(IF(N(A1410)=0,"NO DATE; ",IF(A1410&gt;TODAY(),"FUTURE DATE; ",""))&amp;IF(B1410="","NO WORKER; ",IF(COUNTIF('Workers'!$A$2:$A$61,B1410)=0,"WORKER NOT ON WORKERS SHEET; ",""))&amp;IF(C1410="","NO JOB; ",IF(COUNTIF('Jobs'!$A$2:$A$61,C1410)=0,"JOB NOT ON JOBS SHEET; ",""))&amp;IF(AND(N(G1410)=0,AND(D1410&lt;&gt;"",E1410&lt;&gt;""),N(E1410)&lt;=N(D1410)),"END BEFORE START; ",IF(N(M1410)&lt;=0,"NO HOURS; ",""))&amp;IF(AND(N(A1410)&gt;0,B1410&lt;&gt;"",COUNTIFS('Time Entries'!$A$2:$A$1500,A1410,'Time Entries'!$B$2:$B$1500,B1410,'Time Entries'!$C$2:$C$1500,C1410,'Time Entries'!$M$2:$M$1500,M1410)&gt;1),"POSSIBLE DUPLICATE; ","")&amp;IF(AND(N(A1410)&gt;0,B1410&lt;&gt;"",N('Settings'!$B$2)&gt;0,SUMIFS('Time Entries'!$M$2:$M$1500,'Time Entries'!$A$2:$A$1500,A1410,'Time Entries'!$B$2:$B$1500,B1410)&gt;N('Settings'!$B$2)),"LONG DAY; ","")&amp;IF(AND(N(A1410)&gt;0,N(J1410)&gt;0,N(J1410)-N(A1410)&gt;N('Settings'!$B$4)),"ENTERED LATE; ","")&amp;IF(AND(N(A1410)&gt;0,K1410="",TODAY()-N(A1410)&gt;=N('Settings'!$B$5)),"NOT APPROVED; ",""))-2)))</f>
        <v/>
      </c>
    </row>
    <row r="1411">
      <c r="A1411" s="6" t="n"/>
      <c r="D1411" s="7" t="n"/>
      <c r="E1411" s="7" t="n"/>
      <c r="J1411" s="6" t="n"/>
      <c r="L1411" s="8" t="n"/>
      <c r="M1411" s="9">
        <f>IF(NOT(OR(A1411&lt;&gt;"",B1411&lt;&gt;"",C1411&lt;&gt;"")),"",IF(N(G1411)&gt;0,N(G1411),IF(AND(AND(D1411&lt;&gt;"",E1411&lt;&gt;""),N(E1411)&gt;N(D1411)),ROUND((N(E1411)-N(D1411))*24-N(F1411)/60,2),"")))</f>
        <v/>
      </c>
      <c r="N1411" s="6">
        <f>IF(N(A1411)=0,"",A1411-WEEKDAY(A1411,3))</f>
        <v/>
      </c>
      <c r="O1411" s="8">
        <f>IF(NOT(OR(A1411&lt;&gt;"",B1411&lt;&gt;"",C1411&lt;&gt;"")),"",IF(IF(N(A1411)=0,"NO DATE; ",IF(A1411&gt;TODAY(),"FUTURE DATE; ",""))&amp;IF(B1411="","NO WORKER; ",IF(COUNTIF('Workers'!$A$2:$A$61,B1411)=0,"WORKER NOT ON WORKERS SHEET; ",""))&amp;IF(C1411="","NO JOB; ",IF(COUNTIF('Jobs'!$A$2:$A$61,C1411)=0,"JOB NOT ON JOBS SHEET; ",""))&amp;IF(AND(N(G1411)=0,AND(D1411&lt;&gt;"",E1411&lt;&gt;""),N(E1411)&lt;=N(D1411)),"END BEFORE START; ",IF(N(M1411)&lt;=0,"NO HOURS; ",""))&amp;IF(AND(N(A1411)&gt;0,B1411&lt;&gt;"",COUNTIFS('Time Entries'!$A$2:$A$1500,A1411,'Time Entries'!$B$2:$B$1500,B1411,'Time Entries'!$C$2:$C$1500,C1411,'Time Entries'!$M$2:$M$1500,M1411)&gt;1),"POSSIBLE DUPLICATE; ","")&amp;IF(AND(N(A1411)&gt;0,B1411&lt;&gt;"",N('Settings'!$B$2)&gt;0,SUMIFS('Time Entries'!$M$2:$M$1500,'Time Entries'!$A$2:$A$1500,A1411,'Time Entries'!$B$2:$B$1500,B1411)&gt;N('Settings'!$B$2)),"LONG DAY; ","")&amp;IF(AND(N(A1411)&gt;0,N(J1411)&gt;0,N(J1411)-N(A1411)&gt;N('Settings'!$B$4)),"ENTERED LATE; ","")&amp;IF(AND(N(A1411)&gt;0,K1411="",TODAY()-N(A1411)&gt;=N('Settings'!$B$5)),"NOT APPROVED; ","")="","",LEFT(IF(N(A1411)=0,"NO DATE; ",IF(A1411&gt;TODAY(),"FUTURE DATE; ",""))&amp;IF(B1411="","NO WORKER; ",IF(COUNTIF('Workers'!$A$2:$A$61,B1411)=0,"WORKER NOT ON WORKERS SHEET; ",""))&amp;IF(C1411="","NO JOB; ",IF(COUNTIF('Jobs'!$A$2:$A$61,C1411)=0,"JOB NOT ON JOBS SHEET; ",""))&amp;IF(AND(N(G1411)=0,AND(D1411&lt;&gt;"",E1411&lt;&gt;""),N(E1411)&lt;=N(D1411)),"END BEFORE START; ",IF(N(M1411)&lt;=0,"NO HOURS; ",""))&amp;IF(AND(N(A1411)&gt;0,B1411&lt;&gt;"",COUNTIFS('Time Entries'!$A$2:$A$1500,A1411,'Time Entries'!$B$2:$B$1500,B1411,'Time Entries'!$C$2:$C$1500,C1411,'Time Entries'!$M$2:$M$1500,M1411)&gt;1),"POSSIBLE DUPLICATE; ","")&amp;IF(AND(N(A1411)&gt;0,B1411&lt;&gt;"",N('Settings'!$B$2)&gt;0,SUMIFS('Time Entries'!$M$2:$M$1500,'Time Entries'!$A$2:$A$1500,A1411,'Time Entries'!$B$2:$B$1500,B1411)&gt;N('Settings'!$B$2)),"LONG DAY; ","")&amp;IF(AND(N(A1411)&gt;0,N(J1411)&gt;0,N(J1411)-N(A1411)&gt;N('Settings'!$B$4)),"ENTERED LATE; ","")&amp;IF(AND(N(A1411)&gt;0,K1411="",TODAY()-N(A1411)&gt;=N('Settings'!$B$5)),"NOT APPROVED; ",""),LEN(IF(N(A1411)=0,"NO DATE; ",IF(A1411&gt;TODAY(),"FUTURE DATE; ",""))&amp;IF(B1411="","NO WORKER; ",IF(COUNTIF('Workers'!$A$2:$A$61,B1411)=0,"WORKER NOT ON WORKERS SHEET; ",""))&amp;IF(C1411="","NO JOB; ",IF(COUNTIF('Jobs'!$A$2:$A$61,C1411)=0,"JOB NOT ON JOBS SHEET; ",""))&amp;IF(AND(N(G1411)=0,AND(D1411&lt;&gt;"",E1411&lt;&gt;""),N(E1411)&lt;=N(D1411)),"END BEFORE START; ",IF(N(M1411)&lt;=0,"NO HOURS; ",""))&amp;IF(AND(N(A1411)&gt;0,B1411&lt;&gt;"",COUNTIFS('Time Entries'!$A$2:$A$1500,A1411,'Time Entries'!$B$2:$B$1500,B1411,'Time Entries'!$C$2:$C$1500,C1411,'Time Entries'!$M$2:$M$1500,M1411)&gt;1),"POSSIBLE DUPLICATE; ","")&amp;IF(AND(N(A1411)&gt;0,B1411&lt;&gt;"",N('Settings'!$B$2)&gt;0,SUMIFS('Time Entries'!$M$2:$M$1500,'Time Entries'!$A$2:$A$1500,A1411,'Time Entries'!$B$2:$B$1500,B1411)&gt;N('Settings'!$B$2)),"LONG DAY; ","")&amp;IF(AND(N(A1411)&gt;0,N(J1411)&gt;0,N(J1411)-N(A1411)&gt;N('Settings'!$B$4)),"ENTERED LATE; ","")&amp;IF(AND(N(A1411)&gt;0,K1411="",TODAY()-N(A1411)&gt;=N('Settings'!$B$5)),"NOT APPROVED; ",""))-2)))</f>
        <v/>
      </c>
    </row>
    <row r="1412">
      <c r="A1412" s="6" t="n"/>
      <c r="D1412" s="7" t="n"/>
      <c r="E1412" s="7" t="n"/>
      <c r="J1412" s="6" t="n"/>
      <c r="L1412" s="8" t="n"/>
      <c r="M1412" s="9">
        <f>IF(NOT(OR(A1412&lt;&gt;"",B1412&lt;&gt;"",C1412&lt;&gt;"")),"",IF(N(G1412)&gt;0,N(G1412),IF(AND(AND(D1412&lt;&gt;"",E1412&lt;&gt;""),N(E1412)&gt;N(D1412)),ROUND((N(E1412)-N(D1412))*24-N(F1412)/60,2),"")))</f>
        <v/>
      </c>
      <c r="N1412" s="6">
        <f>IF(N(A1412)=0,"",A1412-WEEKDAY(A1412,3))</f>
        <v/>
      </c>
      <c r="O1412" s="8">
        <f>IF(NOT(OR(A1412&lt;&gt;"",B1412&lt;&gt;"",C1412&lt;&gt;"")),"",IF(IF(N(A1412)=0,"NO DATE; ",IF(A1412&gt;TODAY(),"FUTURE DATE; ",""))&amp;IF(B1412="","NO WORKER; ",IF(COUNTIF('Workers'!$A$2:$A$61,B1412)=0,"WORKER NOT ON WORKERS SHEET; ",""))&amp;IF(C1412="","NO JOB; ",IF(COUNTIF('Jobs'!$A$2:$A$61,C1412)=0,"JOB NOT ON JOBS SHEET; ",""))&amp;IF(AND(N(G1412)=0,AND(D1412&lt;&gt;"",E1412&lt;&gt;""),N(E1412)&lt;=N(D1412)),"END BEFORE START; ",IF(N(M1412)&lt;=0,"NO HOURS; ",""))&amp;IF(AND(N(A1412)&gt;0,B1412&lt;&gt;"",COUNTIFS('Time Entries'!$A$2:$A$1500,A1412,'Time Entries'!$B$2:$B$1500,B1412,'Time Entries'!$C$2:$C$1500,C1412,'Time Entries'!$M$2:$M$1500,M1412)&gt;1),"POSSIBLE DUPLICATE; ","")&amp;IF(AND(N(A1412)&gt;0,B1412&lt;&gt;"",N('Settings'!$B$2)&gt;0,SUMIFS('Time Entries'!$M$2:$M$1500,'Time Entries'!$A$2:$A$1500,A1412,'Time Entries'!$B$2:$B$1500,B1412)&gt;N('Settings'!$B$2)),"LONG DAY; ","")&amp;IF(AND(N(A1412)&gt;0,N(J1412)&gt;0,N(J1412)-N(A1412)&gt;N('Settings'!$B$4)),"ENTERED LATE; ","")&amp;IF(AND(N(A1412)&gt;0,K1412="",TODAY()-N(A1412)&gt;=N('Settings'!$B$5)),"NOT APPROVED; ","")="","",LEFT(IF(N(A1412)=0,"NO DATE; ",IF(A1412&gt;TODAY(),"FUTURE DATE; ",""))&amp;IF(B1412="","NO WORKER; ",IF(COUNTIF('Workers'!$A$2:$A$61,B1412)=0,"WORKER NOT ON WORKERS SHEET; ",""))&amp;IF(C1412="","NO JOB; ",IF(COUNTIF('Jobs'!$A$2:$A$61,C1412)=0,"JOB NOT ON JOBS SHEET; ",""))&amp;IF(AND(N(G1412)=0,AND(D1412&lt;&gt;"",E1412&lt;&gt;""),N(E1412)&lt;=N(D1412)),"END BEFORE START; ",IF(N(M1412)&lt;=0,"NO HOURS; ",""))&amp;IF(AND(N(A1412)&gt;0,B1412&lt;&gt;"",COUNTIFS('Time Entries'!$A$2:$A$1500,A1412,'Time Entries'!$B$2:$B$1500,B1412,'Time Entries'!$C$2:$C$1500,C1412,'Time Entries'!$M$2:$M$1500,M1412)&gt;1),"POSSIBLE DUPLICATE; ","")&amp;IF(AND(N(A1412)&gt;0,B1412&lt;&gt;"",N('Settings'!$B$2)&gt;0,SUMIFS('Time Entries'!$M$2:$M$1500,'Time Entries'!$A$2:$A$1500,A1412,'Time Entries'!$B$2:$B$1500,B1412)&gt;N('Settings'!$B$2)),"LONG DAY; ","")&amp;IF(AND(N(A1412)&gt;0,N(J1412)&gt;0,N(J1412)-N(A1412)&gt;N('Settings'!$B$4)),"ENTERED LATE; ","")&amp;IF(AND(N(A1412)&gt;0,K1412="",TODAY()-N(A1412)&gt;=N('Settings'!$B$5)),"NOT APPROVED; ",""),LEN(IF(N(A1412)=0,"NO DATE; ",IF(A1412&gt;TODAY(),"FUTURE DATE; ",""))&amp;IF(B1412="","NO WORKER; ",IF(COUNTIF('Workers'!$A$2:$A$61,B1412)=0,"WORKER NOT ON WORKERS SHEET; ",""))&amp;IF(C1412="","NO JOB; ",IF(COUNTIF('Jobs'!$A$2:$A$61,C1412)=0,"JOB NOT ON JOBS SHEET; ",""))&amp;IF(AND(N(G1412)=0,AND(D1412&lt;&gt;"",E1412&lt;&gt;""),N(E1412)&lt;=N(D1412)),"END BEFORE START; ",IF(N(M1412)&lt;=0,"NO HOURS; ",""))&amp;IF(AND(N(A1412)&gt;0,B1412&lt;&gt;"",COUNTIFS('Time Entries'!$A$2:$A$1500,A1412,'Time Entries'!$B$2:$B$1500,B1412,'Time Entries'!$C$2:$C$1500,C1412,'Time Entries'!$M$2:$M$1500,M1412)&gt;1),"POSSIBLE DUPLICATE; ","")&amp;IF(AND(N(A1412)&gt;0,B1412&lt;&gt;"",N('Settings'!$B$2)&gt;0,SUMIFS('Time Entries'!$M$2:$M$1500,'Time Entries'!$A$2:$A$1500,A1412,'Time Entries'!$B$2:$B$1500,B1412)&gt;N('Settings'!$B$2)),"LONG DAY; ","")&amp;IF(AND(N(A1412)&gt;0,N(J1412)&gt;0,N(J1412)-N(A1412)&gt;N('Settings'!$B$4)),"ENTERED LATE; ","")&amp;IF(AND(N(A1412)&gt;0,K1412="",TODAY()-N(A1412)&gt;=N('Settings'!$B$5)),"NOT APPROVED; ",""))-2)))</f>
        <v/>
      </c>
    </row>
    <row r="1413">
      <c r="A1413" s="6" t="n"/>
      <c r="D1413" s="7" t="n"/>
      <c r="E1413" s="7" t="n"/>
      <c r="J1413" s="6" t="n"/>
      <c r="L1413" s="8" t="n"/>
      <c r="M1413" s="9">
        <f>IF(NOT(OR(A1413&lt;&gt;"",B1413&lt;&gt;"",C1413&lt;&gt;"")),"",IF(N(G1413)&gt;0,N(G1413),IF(AND(AND(D1413&lt;&gt;"",E1413&lt;&gt;""),N(E1413)&gt;N(D1413)),ROUND((N(E1413)-N(D1413))*24-N(F1413)/60,2),"")))</f>
        <v/>
      </c>
      <c r="N1413" s="6">
        <f>IF(N(A1413)=0,"",A1413-WEEKDAY(A1413,3))</f>
        <v/>
      </c>
      <c r="O1413" s="8">
        <f>IF(NOT(OR(A1413&lt;&gt;"",B1413&lt;&gt;"",C1413&lt;&gt;"")),"",IF(IF(N(A1413)=0,"NO DATE; ",IF(A1413&gt;TODAY(),"FUTURE DATE; ",""))&amp;IF(B1413="","NO WORKER; ",IF(COUNTIF('Workers'!$A$2:$A$61,B1413)=0,"WORKER NOT ON WORKERS SHEET; ",""))&amp;IF(C1413="","NO JOB; ",IF(COUNTIF('Jobs'!$A$2:$A$61,C1413)=0,"JOB NOT ON JOBS SHEET; ",""))&amp;IF(AND(N(G1413)=0,AND(D1413&lt;&gt;"",E1413&lt;&gt;""),N(E1413)&lt;=N(D1413)),"END BEFORE START; ",IF(N(M1413)&lt;=0,"NO HOURS; ",""))&amp;IF(AND(N(A1413)&gt;0,B1413&lt;&gt;"",COUNTIFS('Time Entries'!$A$2:$A$1500,A1413,'Time Entries'!$B$2:$B$1500,B1413,'Time Entries'!$C$2:$C$1500,C1413,'Time Entries'!$M$2:$M$1500,M1413)&gt;1),"POSSIBLE DUPLICATE; ","")&amp;IF(AND(N(A1413)&gt;0,B1413&lt;&gt;"",N('Settings'!$B$2)&gt;0,SUMIFS('Time Entries'!$M$2:$M$1500,'Time Entries'!$A$2:$A$1500,A1413,'Time Entries'!$B$2:$B$1500,B1413)&gt;N('Settings'!$B$2)),"LONG DAY; ","")&amp;IF(AND(N(A1413)&gt;0,N(J1413)&gt;0,N(J1413)-N(A1413)&gt;N('Settings'!$B$4)),"ENTERED LATE; ","")&amp;IF(AND(N(A1413)&gt;0,K1413="",TODAY()-N(A1413)&gt;=N('Settings'!$B$5)),"NOT APPROVED; ","")="","",LEFT(IF(N(A1413)=0,"NO DATE; ",IF(A1413&gt;TODAY(),"FUTURE DATE; ",""))&amp;IF(B1413="","NO WORKER; ",IF(COUNTIF('Workers'!$A$2:$A$61,B1413)=0,"WORKER NOT ON WORKERS SHEET; ",""))&amp;IF(C1413="","NO JOB; ",IF(COUNTIF('Jobs'!$A$2:$A$61,C1413)=0,"JOB NOT ON JOBS SHEET; ",""))&amp;IF(AND(N(G1413)=0,AND(D1413&lt;&gt;"",E1413&lt;&gt;""),N(E1413)&lt;=N(D1413)),"END BEFORE START; ",IF(N(M1413)&lt;=0,"NO HOURS; ",""))&amp;IF(AND(N(A1413)&gt;0,B1413&lt;&gt;"",COUNTIFS('Time Entries'!$A$2:$A$1500,A1413,'Time Entries'!$B$2:$B$1500,B1413,'Time Entries'!$C$2:$C$1500,C1413,'Time Entries'!$M$2:$M$1500,M1413)&gt;1),"POSSIBLE DUPLICATE; ","")&amp;IF(AND(N(A1413)&gt;0,B1413&lt;&gt;"",N('Settings'!$B$2)&gt;0,SUMIFS('Time Entries'!$M$2:$M$1500,'Time Entries'!$A$2:$A$1500,A1413,'Time Entries'!$B$2:$B$1500,B1413)&gt;N('Settings'!$B$2)),"LONG DAY; ","")&amp;IF(AND(N(A1413)&gt;0,N(J1413)&gt;0,N(J1413)-N(A1413)&gt;N('Settings'!$B$4)),"ENTERED LATE; ","")&amp;IF(AND(N(A1413)&gt;0,K1413="",TODAY()-N(A1413)&gt;=N('Settings'!$B$5)),"NOT APPROVED; ",""),LEN(IF(N(A1413)=0,"NO DATE; ",IF(A1413&gt;TODAY(),"FUTURE DATE; ",""))&amp;IF(B1413="","NO WORKER; ",IF(COUNTIF('Workers'!$A$2:$A$61,B1413)=0,"WORKER NOT ON WORKERS SHEET; ",""))&amp;IF(C1413="","NO JOB; ",IF(COUNTIF('Jobs'!$A$2:$A$61,C1413)=0,"JOB NOT ON JOBS SHEET; ",""))&amp;IF(AND(N(G1413)=0,AND(D1413&lt;&gt;"",E1413&lt;&gt;""),N(E1413)&lt;=N(D1413)),"END BEFORE START; ",IF(N(M1413)&lt;=0,"NO HOURS; ",""))&amp;IF(AND(N(A1413)&gt;0,B1413&lt;&gt;"",COUNTIFS('Time Entries'!$A$2:$A$1500,A1413,'Time Entries'!$B$2:$B$1500,B1413,'Time Entries'!$C$2:$C$1500,C1413,'Time Entries'!$M$2:$M$1500,M1413)&gt;1),"POSSIBLE DUPLICATE; ","")&amp;IF(AND(N(A1413)&gt;0,B1413&lt;&gt;"",N('Settings'!$B$2)&gt;0,SUMIFS('Time Entries'!$M$2:$M$1500,'Time Entries'!$A$2:$A$1500,A1413,'Time Entries'!$B$2:$B$1500,B1413)&gt;N('Settings'!$B$2)),"LONG DAY; ","")&amp;IF(AND(N(A1413)&gt;0,N(J1413)&gt;0,N(J1413)-N(A1413)&gt;N('Settings'!$B$4)),"ENTERED LATE; ","")&amp;IF(AND(N(A1413)&gt;0,K1413="",TODAY()-N(A1413)&gt;=N('Settings'!$B$5)),"NOT APPROVED; ",""))-2)))</f>
        <v/>
      </c>
    </row>
    <row r="1414">
      <c r="A1414" s="6" t="n"/>
      <c r="D1414" s="7" t="n"/>
      <c r="E1414" s="7" t="n"/>
      <c r="J1414" s="6" t="n"/>
      <c r="L1414" s="8" t="n"/>
      <c r="M1414" s="9">
        <f>IF(NOT(OR(A1414&lt;&gt;"",B1414&lt;&gt;"",C1414&lt;&gt;"")),"",IF(N(G1414)&gt;0,N(G1414),IF(AND(AND(D1414&lt;&gt;"",E1414&lt;&gt;""),N(E1414)&gt;N(D1414)),ROUND((N(E1414)-N(D1414))*24-N(F1414)/60,2),"")))</f>
        <v/>
      </c>
      <c r="N1414" s="6">
        <f>IF(N(A1414)=0,"",A1414-WEEKDAY(A1414,3))</f>
        <v/>
      </c>
      <c r="O1414" s="8">
        <f>IF(NOT(OR(A1414&lt;&gt;"",B1414&lt;&gt;"",C1414&lt;&gt;"")),"",IF(IF(N(A1414)=0,"NO DATE; ",IF(A1414&gt;TODAY(),"FUTURE DATE; ",""))&amp;IF(B1414="","NO WORKER; ",IF(COUNTIF('Workers'!$A$2:$A$61,B1414)=0,"WORKER NOT ON WORKERS SHEET; ",""))&amp;IF(C1414="","NO JOB; ",IF(COUNTIF('Jobs'!$A$2:$A$61,C1414)=0,"JOB NOT ON JOBS SHEET; ",""))&amp;IF(AND(N(G1414)=0,AND(D1414&lt;&gt;"",E1414&lt;&gt;""),N(E1414)&lt;=N(D1414)),"END BEFORE START; ",IF(N(M1414)&lt;=0,"NO HOURS; ",""))&amp;IF(AND(N(A1414)&gt;0,B1414&lt;&gt;"",COUNTIFS('Time Entries'!$A$2:$A$1500,A1414,'Time Entries'!$B$2:$B$1500,B1414,'Time Entries'!$C$2:$C$1500,C1414,'Time Entries'!$M$2:$M$1500,M1414)&gt;1),"POSSIBLE DUPLICATE; ","")&amp;IF(AND(N(A1414)&gt;0,B1414&lt;&gt;"",N('Settings'!$B$2)&gt;0,SUMIFS('Time Entries'!$M$2:$M$1500,'Time Entries'!$A$2:$A$1500,A1414,'Time Entries'!$B$2:$B$1500,B1414)&gt;N('Settings'!$B$2)),"LONG DAY; ","")&amp;IF(AND(N(A1414)&gt;0,N(J1414)&gt;0,N(J1414)-N(A1414)&gt;N('Settings'!$B$4)),"ENTERED LATE; ","")&amp;IF(AND(N(A1414)&gt;0,K1414="",TODAY()-N(A1414)&gt;=N('Settings'!$B$5)),"NOT APPROVED; ","")="","",LEFT(IF(N(A1414)=0,"NO DATE; ",IF(A1414&gt;TODAY(),"FUTURE DATE; ",""))&amp;IF(B1414="","NO WORKER; ",IF(COUNTIF('Workers'!$A$2:$A$61,B1414)=0,"WORKER NOT ON WORKERS SHEET; ",""))&amp;IF(C1414="","NO JOB; ",IF(COUNTIF('Jobs'!$A$2:$A$61,C1414)=0,"JOB NOT ON JOBS SHEET; ",""))&amp;IF(AND(N(G1414)=0,AND(D1414&lt;&gt;"",E1414&lt;&gt;""),N(E1414)&lt;=N(D1414)),"END BEFORE START; ",IF(N(M1414)&lt;=0,"NO HOURS; ",""))&amp;IF(AND(N(A1414)&gt;0,B1414&lt;&gt;"",COUNTIFS('Time Entries'!$A$2:$A$1500,A1414,'Time Entries'!$B$2:$B$1500,B1414,'Time Entries'!$C$2:$C$1500,C1414,'Time Entries'!$M$2:$M$1500,M1414)&gt;1),"POSSIBLE DUPLICATE; ","")&amp;IF(AND(N(A1414)&gt;0,B1414&lt;&gt;"",N('Settings'!$B$2)&gt;0,SUMIFS('Time Entries'!$M$2:$M$1500,'Time Entries'!$A$2:$A$1500,A1414,'Time Entries'!$B$2:$B$1500,B1414)&gt;N('Settings'!$B$2)),"LONG DAY; ","")&amp;IF(AND(N(A1414)&gt;0,N(J1414)&gt;0,N(J1414)-N(A1414)&gt;N('Settings'!$B$4)),"ENTERED LATE; ","")&amp;IF(AND(N(A1414)&gt;0,K1414="",TODAY()-N(A1414)&gt;=N('Settings'!$B$5)),"NOT APPROVED; ",""),LEN(IF(N(A1414)=0,"NO DATE; ",IF(A1414&gt;TODAY(),"FUTURE DATE; ",""))&amp;IF(B1414="","NO WORKER; ",IF(COUNTIF('Workers'!$A$2:$A$61,B1414)=0,"WORKER NOT ON WORKERS SHEET; ",""))&amp;IF(C1414="","NO JOB; ",IF(COUNTIF('Jobs'!$A$2:$A$61,C1414)=0,"JOB NOT ON JOBS SHEET; ",""))&amp;IF(AND(N(G1414)=0,AND(D1414&lt;&gt;"",E1414&lt;&gt;""),N(E1414)&lt;=N(D1414)),"END BEFORE START; ",IF(N(M1414)&lt;=0,"NO HOURS; ",""))&amp;IF(AND(N(A1414)&gt;0,B1414&lt;&gt;"",COUNTIFS('Time Entries'!$A$2:$A$1500,A1414,'Time Entries'!$B$2:$B$1500,B1414,'Time Entries'!$C$2:$C$1500,C1414,'Time Entries'!$M$2:$M$1500,M1414)&gt;1),"POSSIBLE DUPLICATE; ","")&amp;IF(AND(N(A1414)&gt;0,B1414&lt;&gt;"",N('Settings'!$B$2)&gt;0,SUMIFS('Time Entries'!$M$2:$M$1500,'Time Entries'!$A$2:$A$1500,A1414,'Time Entries'!$B$2:$B$1500,B1414)&gt;N('Settings'!$B$2)),"LONG DAY; ","")&amp;IF(AND(N(A1414)&gt;0,N(J1414)&gt;0,N(J1414)-N(A1414)&gt;N('Settings'!$B$4)),"ENTERED LATE; ","")&amp;IF(AND(N(A1414)&gt;0,K1414="",TODAY()-N(A1414)&gt;=N('Settings'!$B$5)),"NOT APPROVED; ",""))-2)))</f>
        <v/>
      </c>
    </row>
    <row r="1415">
      <c r="A1415" s="6" t="n"/>
      <c r="D1415" s="7" t="n"/>
      <c r="E1415" s="7" t="n"/>
      <c r="J1415" s="6" t="n"/>
      <c r="L1415" s="8" t="n"/>
      <c r="M1415" s="9">
        <f>IF(NOT(OR(A1415&lt;&gt;"",B1415&lt;&gt;"",C1415&lt;&gt;"")),"",IF(N(G1415)&gt;0,N(G1415),IF(AND(AND(D1415&lt;&gt;"",E1415&lt;&gt;""),N(E1415)&gt;N(D1415)),ROUND((N(E1415)-N(D1415))*24-N(F1415)/60,2),"")))</f>
        <v/>
      </c>
      <c r="N1415" s="6">
        <f>IF(N(A1415)=0,"",A1415-WEEKDAY(A1415,3))</f>
        <v/>
      </c>
      <c r="O1415" s="8">
        <f>IF(NOT(OR(A1415&lt;&gt;"",B1415&lt;&gt;"",C1415&lt;&gt;"")),"",IF(IF(N(A1415)=0,"NO DATE; ",IF(A1415&gt;TODAY(),"FUTURE DATE; ",""))&amp;IF(B1415="","NO WORKER; ",IF(COUNTIF('Workers'!$A$2:$A$61,B1415)=0,"WORKER NOT ON WORKERS SHEET; ",""))&amp;IF(C1415="","NO JOB; ",IF(COUNTIF('Jobs'!$A$2:$A$61,C1415)=0,"JOB NOT ON JOBS SHEET; ",""))&amp;IF(AND(N(G1415)=0,AND(D1415&lt;&gt;"",E1415&lt;&gt;""),N(E1415)&lt;=N(D1415)),"END BEFORE START; ",IF(N(M1415)&lt;=0,"NO HOURS; ",""))&amp;IF(AND(N(A1415)&gt;0,B1415&lt;&gt;"",COUNTIFS('Time Entries'!$A$2:$A$1500,A1415,'Time Entries'!$B$2:$B$1500,B1415,'Time Entries'!$C$2:$C$1500,C1415,'Time Entries'!$M$2:$M$1500,M1415)&gt;1),"POSSIBLE DUPLICATE; ","")&amp;IF(AND(N(A1415)&gt;0,B1415&lt;&gt;"",N('Settings'!$B$2)&gt;0,SUMIFS('Time Entries'!$M$2:$M$1500,'Time Entries'!$A$2:$A$1500,A1415,'Time Entries'!$B$2:$B$1500,B1415)&gt;N('Settings'!$B$2)),"LONG DAY; ","")&amp;IF(AND(N(A1415)&gt;0,N(J1415)&gt;0,N(J1415)-N(A1415)&gt;N('Settings'!$B$4)),"ENTERED LATE; ","")&amp;IF(AND(N(A1415)&gt;0,K1415="",TODAY()-N(A1415)&gt;=N('Settings'!$B$5)),"NOT APPROVED; ","")="","",LEFT(IF(N(A1415)=0,"NO DATE; ",IF(A1415&gt;TODAY(),"FUTURE DATE; ",""))&amp;IF(B1415="","NO WORKER; ",IF(COUNTIF('Workers'!$A$2:$A$61,B1415)=0,"WORKER NOT ON WORKERS SHEET; ",""))&amp;IF(C1415="","NO JOB; ",IF(COUNTIF('Jobs'!$A$2:$A$61,C1415)=0,"JOB NOT ON JOBS SHEET; ",""))&amp;IF(AND(N(G1415)=0,AND(D1415&lt;&gt;"",E1415&lt;&gt;""),N(E1415)&lt;=N(D1415)),"END BEFORE START; ",IF(N(M1415)&lt;=0,"NO HOURS; ",""))&amp;IF(AND(N(A1415)&gt;0,B1415&lt;&gt;"",COUNTIFS('Time Entries'!$A$2:$A$1500,A1415,'Time Entries'!$B$2:$B$1500,B1415,'Time Entries'!$C$2:$C$1500,C1415,'Time Entries'!$M$2:$M$1500,M1415)&gt;1),"POSSIBLE DUPLICATE; ","")&amp;IF(AND(N(A1415)&gt;0,B1415&lt;&gt;"",N('Settings'!$B$2)&gt;0,SUMIFS('Time Entries'!$M$2:$M$1500,'Time Entries'!$A$2:$A$1500,A1415,'Time Entries'!$B$2:$B$1500,B1415)&gt;N('Settings'!$B$2)),"LONG DAY; ","")&amp;IF(AND(N(A1415)&gt;0,N(J1415)&gt;0,N(J1415)-N(A1415)&gt;N('Settings'!$B$4)),"ENTERED LATE; ","")&amp;IF(AND(N(A1415)&gt;0,K1415="",TODAY()-N(A1415)&gt;=N('Settings'!$B$5)),"NOT APPROVED; ",""),LEN(IF(N(A1415)=0,"NO DATE; ",IF(A1415&gt;TODAY(),"FUTURE DATE; ",""))&amp;IF(B1415="","NO WORKER; ",IF(COUNTIF('Workers'!$A$2:$A$61,B1415)=0,"WORKER NOT ON WORKERS SHEET; ",""))&amp;IF(C1415="","NO JOB; ",IF(COUNTIF('Jobs'!$A$2:$A$61,C1415)=0,"JOB NOT ON JOBS SHEET; ",""))&amp;IF(AND(N(G1415)=0,AND(D1415&lt;&gt;"",E1415&lt;&gt;""),N(E1415)&lt;=N(D1415)),"END BEFORE START; ",IF(N(M1415)&lt;=0,"NO HOURS; ",""))&amp;IF(AND(N(A1415)&gt;0,B1415&lt;&gt;"",COUNTIFS('Time Entries'!$A$2:$A$1500,A1415,'Time Entries'!$B$2:$B$1500,B1415,'Time Entries'!$C$2:$C$1500,C1415,'Time Entries'!$M$2:$M$1500,M1415)&gt;1),"POSSIBLE DUPLICATE; ","")&amp;IF(AND(N(A1415)&gt;0,B1415&lt;&gt;"",N('Settings'!$B$2)&gt;0,SUMIFS('Time Entries'!$M$2:$M$1500,'Time Entries'!$A$2:$A$1500,A1415,'Time Entries'!$B$2:$B$1500,B1415)&gt;N('Settings'!$B$2)),"LONG DAY; ","")&amp;IF(AND(N(A1415)&gt;0,N(J1415)&gt;0,N(J1415)-N(A1415)&gt;N('Settings'!$B$4)),"ENTERED LATE; ","")&amp;IF(AND(N(A1415)&gt;0,K1415="",TODAY()-N(A1415)&gt;=N('Settings'!$B$5)),"NOT APPROVED; ",""))-2)))</f>
        <v/>
      </c>
    </row>
    <row r="1416">
      <c r="A1416" s="6" t="n"/>
      <c r="D1416" s="7" t="n"/>
      <c r="E1416" s="7" t="n"/>
      <c r="J1416" s="6" t="n"/>
      <c r="L1416" s="8" t="n"/>
      <c r="M1416" s="9">
        <f>IF(NOT(OR(A1416&lt;&gt;"",B1416&lt;&gt;"",C1416&lt;&gt;"")),"",IF(N(G1416)&gt;0,N(G1416),IF(AND(AND(D1416&lt;&gt;"",E1416&lt;&gt;""),N(E1416)&gt;N(D1416)),ROUND((N(E1416)-N(D1416))*24-N(F1416)/60,2),"")))</f>
        <v/>
      </c>
      <c r="N1416" s="6">
        <f>IF(N(A1416)=0,"",A1416-WEEKDAY(A1416,3))</f>
        <v/>
      </c>
      <c r="O1416" s="8">
        <f>IF(NOT(OR(A1416&lt;&gt;"",B1416&lt;&gt;"",C1416&lt;&gt;"")),"",IF(IF(N(A1416)=0,"NO DATE; ",IF(A1416&gt;TODAY(),"FUTURE DATE; ",""))&amp;IF(B1416="","NO WORKER; ",IF(COUNTIF('Workers'!$A$2:$A$61,B1416)=0,"WORKER NOT ON WORKERS SHEET; ",""))&amp;IF(C1416="","NO JOB; ",IF(COUNTIF('Jobs'!$A$2:$A$61,C1416)=0,"JOB NOT ON JOBS SHEET; ",""))&amp;IF(AND(N(G1416)=0,AND(D1416&lt;&gt;"",E1416&lt;&gt;""),N(E1416)&lt;=N(D1416)),"END BEFORE START; ",IF(N(M1416)&lt;=0,"NO HOURS; ",""))&amp;IF(AND(N(A1416)&gt;0,B1416&lt;&gt;"",COUNTIFS('Time Entries'!$A$2:$A$1500,A1416,'Time Entries'!$B$2:$B$1500,B1416,'Time Entries'!$C$2:$C$1500,C1416,'Time Entries'!$M$2:$M$1500,M1416)&gt;1),"POSSIBLE DUPLICATE; ","")&amp;IF(AND(N(A1416)&gt;0,B1416&lt;&gt;"",N('Settings'!$B$2)&gt;0,SUMIFS('Time Entries'!$M$2:$M$1500,'Time Entries'!$A$2:$A$1500,A1416,'Time Entries'!$B$2:$B$1500,B1416)&gt;N('Settings'!$B$2)),"LONG DAY; ","")&amp;IF(AND(N(A1416)&gt;0,N(J1416)&gt;0,N(J1416)-N(A1416)&gt;N('Settings'!$B$4)),"ENTERED LATE; ","")&amp;IF(AND(N(A1416)&gt;0,K1416="",TODAY()-N(A1416)&gt;=N('Settings'!$B$5)),"NOT APPROVED; ","")="","",LEFT(IF(N(A1416)=0,"NO DATE; ",IF(A1416&gt;TODAY(),"FUTURE DATE; ",""))&amp;IF(B1416="","NO WORKER; ",IF(COUNTIF('Workers'!$A$2:$A$61,B1416)=0,"WORKER NOT ON WORKERS SHEET; ",""))&amp;IF(C1416="","NO JOB; ",IF(COUNTIF('Jobs'!$A$2:$A$61,C1416)=0,"JOB NOT ON JOBS SHEET; ",""))&amp;IF(AND(N(G1416)=0,AND(D1416&lt;&gt;"",E1416&lt;&gt;""),N(E1416)&lt;=N(D1416)),"END BEFORE START; ",IF(N(M1416)&lt;=0,"NO HOURS; ",""))&amp;IF(AND(N(A1416)&gt;0,B1416&lt;&gt;"",COUNTIFS('Time Entries'!$A$2:$A$1500,A1416,'Time Entries'!$B$2:$B$1500,B1416,'Time Entries'!$C$2:$C$1500,C1416,'Time Entries'!$M$2:$M$1500,M1416)&gt;1),"POSSIBLE DUPLICATE; ","")&amp;IF(AND(N(A1416)&gt;0,B1416&lt;&gt;"",N('Settings'!$B$2)&gt;0,SUMIFS('Time Entries'!$M$2:$M$1500,'Time Entries'!$A$2:$A$1500,A1416,'Time Entries'!$B$2:$B$1500,B1416)&gt;N('Settings'!$B$2)),"LONG DAY; ","")&amp;IF(AND(N(A1416)&gt;0,N(J1416)&gt;0,N(J1416)-N(A1416)&gt;N('Settings'!$B$4)),"ENTERED LATE; ","")&amp;IF(AND(N(A1416)&gt;0,K1416="",TODAY()-N(A1416)&gt;=N('Settings'!$B$5)),"NOT APPROVED; ",""),LEN(IF(N(A1416)=0,"NO DATE; ",IF(A1416&gt;TODAY(),"FUTURE DATE; ",""))&amp;IF(B1416="","NO WORKER; ",IF(COUNTIF('Workers'!$A$2:$A$61,B1416)=0,"WORKER NOT ON WORKERS SHEET; ",""))&amp;IF(C1416="","NO JOB; ",IF(COUNTIF('Jobs'!$A$2:$A$61,C1416)=0,"JOB NOT ON JOBS SHEET; ",""))&amp;IF(AND(N(G1416)=0,AND(D1416&lt;&gt;"",E1416&lt;&gt;""),N(E1416)&lt;=N(D1416)),"END BEFORE START; ",IF(N(M1416)&lt;=0,"NO HOURS; ",""))&amp;IF(AND(N(A1416)&gt;0,B1416&lt;&gt;"",COUNTIFS('Time Entries'!$A$2:$A$1500,A1416,'Time Entries'!$B$2:$B$1500,B1416,'Time Entries'!$C$2:$C$1500,C1416,'Time Entries'!$M$2:$M$1500,M1416)&gt;1),"POSSIBLE DUPLICATE; ","")&amp;IF(AND(N(A1416)&gt;0,B1416&lt;&gt;"",N('Settings'!$B$2)&gt;0,SUMIFS('Time Entries'!$M$2:$M$1500,'Time Entries'!$A$2:$A$1500,A1416,'Time Entries'!$B$2:$B$1500,B1416)&gt;N('Settings'!$B$2)),"LONG DAY; ","")&amp;IF(AND(N(A1416)&gt;0,N(J1416)&gt;0,N(J1416)-N(A1416)&gt;N('Settings'!$B$4)),"ENTERED LATE; ","")&amp;IF(AND(N(A1416)&gt;0,K1416="",TODAY()-N(A1416)&gt;=N('Settings'!$B$5)),"NOT APPROVED; ",""))-2)))</f>
        <v/>
      </c>
    </row>
    <row r="1417">
      <c r="A1417" s="6" t="n"/>
      <c r="D1417" s="7" t="n"/>
      <c r="E1417" s="7" t="n"/>
      <c r="J1417" s="6" t="n"/>
      <c r="L1417" s="8" t="n"/>
      <c r="M1417" s="9">
        <f>IF(NOT(OR(A1417&lt;&gt;"",B1417&lt;&gt;"",C1417&lt;&gt;"")),"",IF(N(G1417)&gt;0,N(G1417),IF(AND(AND(D1417&lt;&gt;"",E1417&lt;&gt;""),N(E1417)&gt;N(D1417)),ROUND((N(E1417)-N(D1417))*24-N(F1417)/60,2),"")))</f>
        <v/>
      </c>
      <c r="N1417" s="6">
        <f>IF(N(A1417)=0,"",A1417-WEEKDAY(A1417,3))</f>
        <v/>
      </c>
      <c r="O1417" s="8">
        <f>IF(NOT(OR(A1417&lt;&gt;"",B1417&lt;&gt;"",C1417&lt;&gt;"")),"",IF(IF(N(A1417)=0,"NO DATE; ",IF(A1417&gt;TODAY(),"FUTURE DATE; ",""))&amp;IF(B1417="","NO WORKER; ",IF(COUNTIF('Workers'!$A$2:$A$61,B1417)=0,"WORKER NOT ON WORKERS SHEET; ",""))&amp;IF(C1417="","NO JOB; ",IF(COUNTIF('Jobs'!$A$2:$A$61,C1417)=0,"JOB NOT ON JOBS SHEET; ",""))&amp;IF(AND(N(G1417)=0,AND(D1417&lt;&gt;"",E1417&lt;&gt;""),N(E1417)&lt;=N(D1417)),"END BEFORE START; ",IF(N(M1417)&lt;=0,"NO HOURS; ",""))&amp;IF(AND(N(A1417)&gt;0,B1417&lt;&gt;"",COUNTIFS('Time Entries'!$A$2:$A$1500,A1417,'Time Entries'!$B$2:$B$1500,B1417,'Time Entries'!$C$2:$C$1500,C1417,'Time Entries'!$M$2:$M$1500,M1417)&gt;1),"POSSIBLE DUPLICATE; ","")&amp;IF(AND(N(A1417)&gt;0,B1417&lt;&gt;"",N('Settings'!$B$2)&gt;0,SUMIFS('Time Entries'!$M$2:$M$1500,'Time Entries'!$A$2:$A$1500,A1417,'Time Entries'!$B$2:$B$1500,B1417)&gt;N('Settings'!$B$2)),"LONG DAY; ","")&amp;IF(AND(N(A1417)&gt;0,N(J1417)&gt;0,N(J1417)-N(A1417)&gt;N('Settings'!$B$4)),"ENTERED LATE; ","")&amp;IF(AND(N(A1417)&gt;0,K1417="",TODAY()-N(A1417)&gt;=N('Settings'!$B$5)),"NOT APPROVED; ","")="","",LEFT(IF(N(A1417)=0,"NO DATE; ",IF(A1417&gt;TODAY(),"FUTURE DATE; ",""))&amp;IF(B1417="","NO WORKER; ",IF(COUNTIF('Workers'!$A$2:$A$61,B1417)=0,"WORKER NOT ON WORKERS SHEET; ",""))&amp;IF(C1417="","NO JOB; ",IF(COUNTIF('Jobs'!$A$2:$A$61,C1417)=0,"JOB NOT ON JOBS SHEET; ",""))&amp;IF(AND(N(G1417)=0,AND(D1417&lt;&gt;"",E1417&lt;&gt;""),N(E1417)&lt;=N(D1417)),"END BEFORE START; ",IF(N(M1417)&lt;=0,"NO HOURS; ",""))&amp;IF(AND(N(A1417)&gt;0,B1417&lt;&gt;"",COUNTIFS('Time Entries'!$A$2:$A$1500,A1417,'Time Entries'!$B$2:$B$1500,B1417,'Time Entries'!$C$2:$C$1500,C1417,'Time Entries'!$M$2:$M$1500,M1417)&gt;1),"POSSIBLE DUPLICATE; ","")&amp;IF(AND(N(A1417)&gt;0,B1417&lt;&gt;"",N('Settings'!$B$2)&gt;0,SUMIFS('Time Entries'!$M$2:$M$1500,'Time Entries'!$A$2:$A$1500,A1417,'Time Entries'!$B$2:$B$1500,B1417)&gt;N('Settings'!$B$2)),"LONG DAY; ","")&amp;IF(AND(N(A1417)&gt;0,N(J1417)&gt;0,N(J1417)-N(A1417)&gt;N('Settings'!$B$4)),"ENTERED LATE; ","")&amp;IF(AND(N(A1417)&gt;0,K1417="",TODAY()-N(A1417)&gt;=N('Settings'!$B$5)),"NOT APPROVED; ",""),LEN(IF(N(A1417)=0,"NO DATE; ",IF(A1417&gt;TODAY(),"FUTURE DATE; ",""))&amp;IF(B1417="","NO WORKER; ",IF(COUNTIF('Workers'!$A$2:$A$61,B1417)=0,"WORKER NOT ON WORKERS SHEET; ",""))&amp;IF(C1417="","NO JOB; ",IF(COUNTIF('Jobs'!$A$2:$A$61,C1417)=0,"JOB NOT ON JOBS SHEET; ",""))&amp;IF(AND(N(G1417)=0,AND(D1417&lt;&gt;"",E1417&lt;&gt;""),N(E1417)&lt;=N(D1417)),"END BEFORE START; ",IF(N(M1417)&lt;=0,"NO HOURS; ",""))&amp;IF(AND(N(A1417)&gt;0,B1417&lt;&gt;"",COUNTIFS('Time Entries'!$A$2:$A$1500,A1417,'Time Entries'!$B$2:$B$1500,B1417,'Time Entries'!$C$2:$C$1500,C1417,'Time Entries'!$M$2:$M$1500,M1417)&gt;1),"POSSIBLE DUPLICATE; ","")&amp;IF(AND(N(A1417)&gt;0,B1417&lt;&gt;"",N('Settings'!$B$2)&gt;0,SUMIFS('Time Entries'!$M$2:$M$1500,'Time Entries'!$A$2:$A$1500,A1417,'Time Entries'!$B$2:$B$1500,B1417)&gt;N('Settings'!$B$2)),"LONG DAY; ","")&amp;IF(AND(N(A1417)&gt;0,N(J1417)&gt;0,N(J1417)-N(A1417)&gt;N('Settings'!$B$4)),"ENTERED LATE; ","")&amp;IF(AND(N(A1417)&gt;0,K1417="",TODAY()-N(A1417)&gt;=N('Settings'!$B$5)),"NOT APPROVED; ",""))-2)))</f>
        <v/>
      </c>
    </row>
    <row r="1418">
      <c r="A1418" s="6" t="n"/>
      <c r="D1418" s="7" t="n"/>
      <c r="E1418" s="7" t="n"/>
      <c r="J1418" s="6" t="n"/>
      <c r="L1418" s="8" t="n"/>
      <c r="M1418" s="9">
        <f>IF(NOT(OR(A1418&lt;&gt;"",B1418&lt;&gt;"",C1418&lt;&gt;"")),"",IF(N(G1418)&gt;0,N(G1418),IF(AND(AND(D1418&lt;&gt;"",E1418&lt;&gt;""),N(E1418)&gt;N(D1418)),ROUND((N(E1418)-N(D1418))*24-N(F1418)/60,2),"")))</f>
        <v/>
      </c>
      <c r="N1418" s="6">
        <f>IF(N(A1418)=0,"",A1418-WEEKDAY(A1418,3))</f>
        <v/>
      </c>
      <c r="O1418" s="8">
        <f>IF(NOT(OR(A1418&lt;&gt;"",B1418&lt;&gt;"",C1418&lt;&gt;"")),"",IF(IF(N(A1418)=0,"NO DATE; ",IF(A1418&gt;TODAY(),"FUTURE DATE; ",""))&amp;IF(B1418="","NO WORKER; ",IF(COUNTIF('Workers'!$A$2:$A$61,B1418)=0,"WORKER NOT ON WORKERS SHEET; ",""))&amp;IF(C1418="","NO JOB; ",IF(COUNTIF('Jobs'!$A$2:$A$61,C1418)=0,"JOB NOT ON JOBS SHEET; ",""))&amp;IF(AND(N(G1418)=0,AND(D1418&lt;&gt;"",E1418&lt;&gt;""),N(E1418)&lt;=N(D1418)),"END BEFORE START; ",IF(N(M1418)&lt;=0,"NO HOURS; ",""))&amp;IF(AND(N(A1418)&gt;0,B1418&lt;&gt;"",COUNTIFS('Time Entries'!$A$2:$A$1500,A1418,'Time Entries'!$B$2:$B$1500,B1418,'Time Entries'!$C$2:$C$1500,C1418,'Time Entries'!$M$2:$M$1500,M1418)&gt;1),"POSSIBLE DUPLICATE; ","")&amp;IF(AND(N(A1418)&gt;0,B1418&lt;&gt;"",N('Settings'!$B$2)&gt;0,SUMIFS('Time Entries'!$M$2:$M$1500,'Time Entries'!$A$2:$A$1500,A1418,'Time Entries'!$B$2:$B$1500,B1418)&gt;N('Settings'!$B$2)),"LONG DAY; ","")&amp;IF(AND(N(A1418)&gt;0,N(J1418)&gt;0,N(J1418)-N(A1418)&gt;N('Settings'!$B$4)),"ENTERED LATE; ","")&amp;IF(AND(N(A1418)&gt;0,K1418="",TODAY()-N(A1418)&gt;=N('Settings'!$B$5)),"NOT APPROVED; ","")="","",LEFT(IF(N(A1418)=0,"NO DATE; ",IF(A1418&gt;TODAY(),"FUTURE DATE; ",""))&amp;IF(B1418="","NO WORKER; ",IF(COUNTIF('Workers'!$A$2:$A$61,B1418)=0,"WORKER NOT ON WORKERS SHEET; ",""))&amp;IF(C1418="","NO JOB; ",IF(COUNTIF('Jobs'!$A$2:$A$61,C1418)=0,"JOB NOT ON JOBS SHEET; ",""))&amp;IF(AND(N(G1418)=0,AND(D1418&lt;&gt;"",E1418&lt;&gt;""),N(E1418)&lt;=N(D1418)),"END BEFORE START; ",IF(N(M1418)&lt;=0,"NO HOURS; ",""))&amp;IF(AND(N(A1418)&gt;0,B1418&lt;&gt;"",COUNTIFS('Time Entries'!$A$2:$A$1500,A1418,'Time Entries'!$B$2:$B$1500,B1418,'Time Entries'!$C$2:$C$1500,C1418,'Time Entries'!$M$2:$M$1500,M1418)&gt;1),"POSSIBLE DUPLICATE; ","")&amp;IF(AND(N(A1418)&gt;0,B1418&lt;&gt;"",N('Settings'!$B$2)&gt;0,SUMIFS('Time Entries'!$M$2:$M$1500,'Time Entries'!$A$2:$A$1500,A1418,'Time Entries'!$B$2:$B$1500,B1418)&gt;N('Settings'!$B$2)),"LONG DAY; ","")&amp;IF(AND(N(A1418)&gt;0,N(J1418)&gt;0,N(J1418)-N(A1418)&gt;N('Settings'!$B$4)),"ENTERED LATE; ","")&amp;IF(AND(N(A1418)&gt;0,K1418="",TODAY()-N(A1418)&gt;=N('Settings'!$B$5)),"NOT APPROVED; ",""),LEN(IF(N(A1418)=0,"NO DATE; ",IF(A1418&gt;TODAY(),"FUTURE DATE; ",""))&amp;IF(B1418="","NO WORKER; ",IF(COUNTIF('Workers'!$A$2:$A$61,B1418)=0,"WORKER NOT ON WORKERS SHEET; ",""))&amp;IF(C1418="","NO JOB; ",IF(COUNTIF('Jobs'!$A$2:$A$61,C1418)=0,"JOB NOT ON JOBS SHEET; ",""))&amp;IF(AND(N(G1418)=0,AND(D1418&lt;&gt;"",E1418&lt;&gt;""),N(E1418)&lt;=N(D1418)),"END BEFORE START; ",IF(N(M1418)&lt;=0,"NO HOURS; ",""))&amp;IF(AND(N(A1418)&gt;0,B1418&lt;&gt;"",COUNTIFS('Time Entries'!$A$2:$A$1500,A1418,'Time Entries'!$B$2:$B$1500,B1418,'Time Entries'!$C$2:$C$1500,C1418,'Time Entries'!$M$2:$M$1500,M1418)&gt;1),"POSSIBLE DUPLICATE; ","")&amp;IF(AND(N(A1418)&gt;0,B1418&lt;&gt;"",N('Settings'!$B$2)&gt;0,SUMIFS('Time Entries'!$M$2:$M$1500,'Time Entries'!$A$2:$A$1500,A1418,'Time Entries'!$B$2:$B$1500,B1418)&gt;N('Settings'!$B$2)),"LONG DAY; ","")&amp;IF(AND(N(A1418)&gt;0,N(J1418)&gt;0,N(J1418)-N(A1418)&gt;N('Settings'!$B$4)),"ENTERED LATE; ","")&amp;IF(AND(N(A1418)&gt;0,K1418="",TODAY()-N(A1418)&gt;=N('Settings'!$B$5)),"NOT APPROVED; ",""))-2)))</f>
        <v/>
      </c>
    </row>
    <row r="1419">
      <c r="A1419" s="6" t="n"/>
      <c r="D1419" s="7" t="n"/>
      <c r="E1419" s="7" t="n"/>
      <c r="J1419" s="6" t="n"/>
      <c r="L1419" s="8" t="n"/>
      <c r="M1419" s="9">
        <f>IF(NOT(OR(A1419&lt;&gt;"",B1419&lt;&gt;"",C1419&lt;&gt;"")),"",IF(N(G1419)&gt;0,N(G1419),IF(AND(AND(D1419&lt;&gt;"",E1419&lt;&gt;""),N(E1419)&gt;N(D1419)),ROUND((N(E1419)-N(D1419))*24-N(F1419)/60,2),"")))</f>
        <v/>
      </c>
      <c r="N1419" s="6">
        <f>IF(N(A1419)=0,"",A1419-WEEKDAY(A1419,3))</f>
        <v/>
      </c>
      <c r="O1419" s="8">
        <f>IF(NOT(OR(A1419&lt;&gt;"",B1419&lt;&gt;"",C1419&lt;&gt;"")),"",IF(IF(N(A1419)=0,"NO DATE; ",IF(A1419&gt;TODAY(),"FUTURE DATE; ",""))&amp;IF(B1419="","NO WORKER; ",IF(COUNTIF('Workers'!$A$2:$A$61,B1419)=0,"WORKER NOT ON WORKERS SHEET; ",""))&amp;IF(C1419="","NO JOB; ",IF(COUNTIF('Jobs'!$A$2:$A$61,C1419)=0,"JOB NOT ON JOBS SHEET; ",""))&amp;IF(AND(N(G1419)=0,AND(D1419&lt;&gt;"",E1419&lt;&gt;""),N(E1419)&lt;=N(D1419)),"END BEFORE START; ",IF(N(M1419)&lt;=0,"NO HOURS; ",""))&amp;IF(AND(N(A1419)&gt;0,B1419&lt;&gt;"",COUNTIFS('Time Entries'!$A$2:$A$1500,A1419,'Time Entries'!$B$2:$B$1500,B1419,'Time Entries'!$C$2:$C$1500,C1419,'Time Entries'!$M$2:$M$1500,M1419)&gt;1),"POSSIBLE DUPLICATE; ","")&amp;IF(AND(N(A1419)&gt;0,B1419&lt;&gt;"",N('Settings'!$B$2)&gt;0,SUMIFS('Time Entries'!$M$2:$M$1500,'Time Entries'!$A$2:$A$1500,A1419,'Time Entries'!$B$2:$B$1500,B1419)&gt;N('Settings'!$B$2)),"LONG DAY; ","")&amp;IF(AND(N(A1419)&gt;0,N(J1419)&gt;0,N(J1419)-N(A1419)&gt;N('Settings'!$B$4)),"ENTERED LATE; ","")&amp;IF(AND(N(A1419)&gt;0,K1419="",TODAY()-N(A1419)&gt;=N('Settings'!$B$5)),"NOT APPROVED; ","")="","",LEFT(IF(N(A1419)=0,"NO DATE; ",IF(A1419&gt;TODAY(),"FUTURE DATE; ",""))&amp;IF(B1419="","NO WORKER; ",IF(COUNTIF('Workers'!$A$2:$A$61,B1419)=0,"WORKER NOT ON WORKERS SHEET; ",""))&amp;IF(C1419="","NO JOB; ",IF(COUNTIF('Jobs'!$A$2:$A$61,C1419)=0,"JOB NOT ON JOBS SHEET; ",""))&amp;IF(AND(N(G1419)=0,AND(D1419&lt;&gt;"",E1419&lt;&gt;""),N(E1419)&lt;=N(D1419)),"END BEFORE START; ",IF(N(M1419)&lt;=0,"NO HOURS; ",""))&amp;IF(AND(N(A1419)&gt;0,B1419&lt;&gt;"",COUNTIFS('Time Entries'!$A$2:$A$1500,A1419,'Time Entries'!$B$2:$B$1500,B1419,'Time Entries'!$C$2:$C$1500,C1419,'Time Entries'!$M$2:$M$1500,M1419)&gt;1),"POSSIBLE DUPLICATE; ","")&amp;IF(AND(N(A1419)&gt;0,B1419&lt;&gt;"",N('Settings'!$B$2)&gt;0,SUMIFS('Time Entries'!$M$2:$M$1500,'Time Entries'!$A$2:$A$1500,A1419,'Time Entries'!$B$2:$B$1500,B1419)&gt;N('Settings'!$B$2)),"LONG DAY; ","")&amp;IF(AND(N(A1419)&gt;0,N(J1419)&gt;0,N(J1419)-N(A1419)&gt;N('Settings'!$B$4)),"ENTERED LATE; ","")&amp;IF(AND(N(A1419)&gt;0,K1419="",TODAY()-N(A1419)&gt;=N('Settings'!$B$5)),"NOT APPROVED; ",""),LEN(IF(N(A1419)=0,"NO DATE; ",IF(A1419&gt;TODAY(),"FUTURE DATE; ",""))&amp;IF(B1419="","NO WORKER; ",IF(COUNTIF('Workers'!$A$2:$A$61,B1419)=0,"WORKER NOT ON WORKERS SHEET; ",""))&amp;IF(C1419="","NO JOB; ",IF(COUNTIF('Jobs'!$A$2:$A$61,C1419)=0,"JOB NOT ON JOBS SHEET; ",""))&amp;IF(AND(N(G1419)=0,AND(D1419&lt;&gt;"",E1419&lt;&gt;""),N(E1419)&lt;=N(D1419)),"END BEFORE START; ",IF(N(M1419)&lt;=0,"NO HOURS; ",""))&amp;IF(AND(N(A1419)&gt;0,B1419&lt;&gt;"",COUNTIFS('Time Entries'!$A$2:$A$1500,A1419,'Time Entries'!$B$2:$B$1500,B1419,'Time Entries'!$C$2:$C$1500,C1419,'Time Entries'!$M$2:$M$1500,M1419)&gt;1),"POSSIBLE DUPLICATE; ","")&amp;IF(AND(N(A1419)&gt;0,B1419&lt;&gt;"",N('Settings'!$B$2)&gt;0,SUMIFS('Time Entries'!$M$2:$M$1500,'Time Entries'!$A$2:$A$1500,A1419,'Time Entries'!$B$2:$B$1500,B1419)&gt;N('Settings'!$B$2)),"LONG DAY; ","")&amp;IF(AND(N(A1419)&gt;0,N(J1419)&gt;0,N(J1419)-N(A1419)&gt;N('Settings'!$B$4)),"ENTERED LATE; ","")&amp;IF(AND(N(A1419)&gt;0,K1419="",TODAY()-N(A1419)&gt;=N('Settings'!$B$5)),"NOT APPROVED; ",""))-2)))</f>
        <v/>
      </c>
    </row>
    <row r="1420">
      <c r="A1420" s="6" t="n"/>
      <c r="D1420" s="7" t="n"/>
      <c r="E1420" s="7" t="n"/>
      <c r="J1420" s="6" t="n"/>
      <c r="L1420" s="8" t="n"/>
      <c r="M1420" s="9">
        <f>IF(NOT(OR(A1420&lt;&gt;"",B1420&lt;&gt;"",C1420&lt;&gt;"")),"",IF(N(G1420)&gt;0,N(G1420),IF(AND(AND(D1420&lt;&gt;"",E1420&lt;&gt;""),N(E1420)&gt;N(D1420)),ROUND((N(E1420)-N(D1420))*24-N(F1420)/60,2),"")))</f>
        <v/>
      </c>
      <c r="N1420" s="6">
        <f>IF(N(A1420)=0,"",A1420-WEEKDAY(A1420,3))</f>
        <v/>
      </c>
      <c r="O1420" s="8">
        <f>IF(NOT(OR(A1420&lt;&gt;"",B1420&lt;&gt;"",C1420&lt;&gt;"")),"",IF(IF(N(A1420)=0,"NO DATE; ",IF(A1420&gt;TODAY(),"FUTURE DATE; ",""))&amp;IF(B1420="","NO WORKER; ",IF(COUNTIF('Workers'!$A$2:$A$61,B1420)=0,"WORKER NOT ON WORKERS SHEET; ",""))&amp;IF(C1420="","NO JOB; ",IF(COUNTIF('Jobs'!$A$2:$A$61,C1420)=0,"JOB NOT ON JOBS SHEET; ",""))&amp;IF(AND(N(G1420)=0,AND(D1420&lt;&gt;"",E1420&lt;&gt;""),N(E1420)&lt;=N(D1420)),"END BEFORE START; ",IF(N(M1420)&lt;=0,"NO HOURS; ",""))&amp;IF(AND(N(A1420)&gt;0,B1420&lt;&gt;"",COUNTIFS('Time Entries'!$A$2:$A$1500,A1420,'Time Entries'!$B$2:$B$1500,B1420,'Time Entries'!$C$2:$C$1500,C1420,'Time Entries'!$M$2:$M$1500,M1420)&gt;1),"POSSIBLE DUPLICATE; ","")&amp;IF(AND(N(A1420)&gt;0,B1420&lt;&gt;"",N('Settings'!$B$2)&gt;0,SUMIFS('Time Entries'!$M$2:$M$1500,'Time Entries'!$A$2:$A$1500,A1420,'Time Entries'!$B$2:$B$1500,B1420)&gt;N('Settings'!$B$2)),"LONG DAY; ","")&amp;IF(AND(N(A1420)&gt;0,N(J1420)&gt;0,N(J1420)-N(A1420)&gt;N('Settings'!$B$4)),"ENTERED LATE; ","")&amp;IF(AND(N(A1420)&gt;0,K1420="",TODAY()-N(A1420)&gt;=N('Settings'!$B$5)),"NOT APPROVED; ","")="","",LEFT(IF(N(A1420)=0,"NO DATE; ",IF(A1420&gt;TODAY(),"FUTURE DATE; ",""))&amp;IF(B1420="","NO WORKER; ",IF(COUNTIF('Workers'!$A$2:$A$61,B1420)=0,"WORKER NOT ON WORKERS SHEET; ",""))&amp;IF(C1420="","NO JOB; ",IF(COUNTIF('Jobs'!$A$2:$A$61,C1420)=0,"JOB NOT ON JOBS SHEET; ",""))&amp;IF(AND(N(G1420)=0,AND(D1420&lt;&gt;"",E1420&lt;&gt;""),N(E1420)&lt;=N(D1420)),"END BEFORE START; ",IF(N(M1420)&lt;=0,"NO HOURS; ",""))&amp;IF(AND(N(A1420)&gt;0,B1420&lt;&gt;"",COUNTIFS('Time Entries'!$A$2:$A$1500,A1420,'Time Entries'!$B$2:$B$1500,B1420,'Time Entries'!$C$2:$C$1500,C1420,'Time Entries'!$M$2:$M$1500,M1420)&gt;1),"POSSIBLE DUPLICATE; ","")&amp;IF(AND(N(A1420)&gt;0,B1420&lt;&gt;"",N('Settings'!$B$2)&gt;0,SUMIFS('Time Entries'!$M$2:$M$1500,'Time Entries'!$A$2:$A$1500,A1420,'Time Entries'!$B$2:$B$1500,B1420)&gt;N('Settings'!$B$2)),"LONG DAY; ","")&amp;IF(AND(N(A1420)&gt;0,N(J1420)&gt;0,N(J1420)-N(A1420)&gt;N('Settings'!$B$4)),"ENTERED LATE; ","")&amp;IF(AND(N(A1420)&gt;0,K1420="",TODAY()-N(A1420)&gt;=N('Settings'!$B$5)),"NOT APPROVED; ",""),LEN(IF(N(A1420)=0,"NO DATE; ",IF(A1420&gt;TODAY(),"FUTURE DATE; ",""))&amp;IF(B1420="","NO WORKER; ",IF(COUNTIF('Workers'!$A$2:$A$61,B1420)=0,"WORKER NOT ON WORKERS SHEET; ",""))&amp;IF(C1420="","NO JOB; ",IF(COUNTIF('Jobs'!$A$2:$A$61,C1420)=0,"JOB NOT ON JOBS SHEET; ",""))&amp;IF(AND(N(G1420)=0,AND(D1420&lt;&gt;"",E1420&lt;&gt;""),N(E1420)&lt;=N(D1420)),"END BEFORE START; ",IF(N(M1420)&lt;=0,"NO HOURS; ",""))&amp;IF(AND(N(A1420)&gt;0,B1420&lt;&gt;"",COUNTIFS('Time Entries'!$A$2:$A$1500,A1420,'Time Entries'!$B$2:$B$1500,B1420,'Time Entries'!$C$2:$C$1500,C1420,'Time Entries'!$M$2:$M$1500,M1420)&gt;1),"POSSIBLE DUPLICATE; ","")&amp;IF(AND(N(A1420)&gt;0,B1420&lt;&gt;"",N('Settings'!$B$2)&gt;0,SUMIFS('Time Entries'!$M$2:$M$1500,'Time Entries'!$A$2:$A$1500,A1420,'Time Entries'!$B$2:$B$1500,B1420)&gt;N('Settings'!$B$2)),"LONG DAY; ","")&amp;IF(AND(N(A1420)&gt;0,N(J1420)&gt;0,N(J1420)-N(A1420)&gt;N('Settings'!$B$4)),"ENTERED LATE; ","")&amp;IF(AND(N(A1420)&gt;0,K1420="",TODAY()-N(A1420)&gt;=N('Settings'!$B$5)),"NOT APPROVED; ",""))-2)))</f>
        <v/>
      </c>
    </row>
    <row r="1421">
      <c r="A1421" s="6" t="n"/>
      <c r="D1421" s="7" t="n"/>
      <c r="E1421" s="7" t="n"/>
      <c r="J1421" s="6" t="n"/>
      <c r="L1421" s="8" t="n"/>
      <c r="M1421" s="9">
        <f>IF(NOT(OR(A1421&lt;&gt;"",B1421&lt;&gt;"",C1421&lt;&gt;"")),"",IF(N(G1421)&gt;0,N(G1421),IF(AND(AND(D1421&lt;&gt;"",E1421&lt;&gt;""),N(E1421)&gt;N(D1421)),ROUND((N(E1421)-N(D1421))*24-N(F1421)/60,2),"")))</f>
        <v/>
      </c>
      <c r="N1421" s="6">
        <f>IF(N(A1421)=0,"",A1421-WEEKDAY(A1421,3))</f>
        <v/>
      </c>
      <c r="O1421" s="8">
        <f>IF(NOT(OR(A1421&lt;&gt;"",B1421&lt;&gt;"",C1421&lt;&gt;"")),"",IF(IF(N(A1421)=0,"NO DATE; ",IF(A1421&gt;TODAY(),"FUTURE DATE; ",""))&amp;IF(B1421="","NO WORKER; ",IF(COUNTIF('Workers'!$A$2:$A$61,B1421)=0,"WORKER NOT ON WORKERS SHEET; ",""))&amp;IF(C1421="","NO JOB; ",IF(COUNTIF('Jobs'!$A$2:$A$61,C1421)=0,"JOB NOT ON JOBS SHEET; ",""))&amp;IF(AND(N(G1421)=0,AND(D1421&lt;&gt;"",E1421&lt;&gt;""),N(E1421)&lt;=N(D1421)),"END BEFORE START; ",IF(N(M1421)&lt;=0,"NO HOURS; ",""))&amp;IF(AND(N(A1421)&gt;0,B1421&lt;&gt;"",COUNTIFS('Time Entries'!$A$2:$A$1500,A1421,'Time Entries'!$B$2:$B$1500,B1421,'Time Entries'!$C$2:$C$1500,C1421,'Time Entries'!$M$2:$M$1500,M1421)&gt;1),"POSSIBLE DUPLICATE; ","")&amp;IF(AND(N(A1421)&gt;0,B1421&lt;&gt;"",N('Settings'!$B$2)&gt;0,SUMIFS('Time Entries'!$M$2:$M$1500,'Time Entries'!$A$2:$A$1500,A1421,'Time Entries'!$B$2:$B$1500,B1421)&gt;N('Settings'!$B$2)),"LONG DAY; ","")&amp;IF(AND(N(A1421)&gt;0,N(J1421)&gt;0,N(J1421)-N(A1421)&gt;N('Settings'!$B$4)),"ENTERED LATE; ","")&amp;IF(AND(N(A1421)&gt;0,K1421="",TODAY()-N(A1421)&gt;=N('Settings'!$B$5)),"NOT APPROVED; ","")="","",LEFT(IF(N(A1421)=0,"NO DATE; ",IF(A1421&gt;TODAY(),"FUTURE DATE; ",""))&amp;IF(B1421="","NO WORKER; ",IF(COUNTIF('Workers'!$A$2:$A$61,B1421)=0,"WORKER NOT ON WORKERS SHEET; ",""))&amp;IF(C1421="","NO JOB; ",IF(COUNTIF('Jobs'!$A$2:$A$61,C1421)=0,"JOB NOT ON JOBS SHEET; ",""))&amp;IF(AND(N(G1421)=0,AND(D1421&lt;&gt;"",E1421&lt;&gt;""),N(E1421)&lt;=N(D1421)),"END BEFORE START; ",IF(N(M1421)&lt;=0,"NO HOURS; ",""))&amp;IF(AND(N(A1421)&gt;0,B1421&lt;&gt;"",COUNTIFS('Time Entries'!$A$2:$A$1500,A1421,'Time Entries'!$B$2:$B$1500,B1421,'Time Entries'!$C$2:$C$1500,C1421,'Time Entries'!$M$2:$M$1500,M1421)&gt;1),"POSSIBLE DUPLICATE; ","")&amp;IF(AND(N(A1421)&gt;0,B1421&lt;&gt;"",N('Settings'!$B$2)&gt;0,SUMIFS('Time Entries'!$M$2:$M$1500,'Time Entries'!$A$2:$A$1500,A1421,'Time Entries'!$B$2:$B$1500,B1421)&gt;N('Settings'!$B$2)),"LONG DAY; ","")&amp;IF(AND(N(A1421)&gt;0,N(J1421)&gt;0,N(J1421)-N(A1421)&gt;N('Settings'!$B$4)),"ENTERED LATE; ","")&amp;IF(AND(N(A1421)&gt;0,K1421="",TODAY()-N(A1421)&gt;=N('Settings'!$B$5)),"NOT APPROVED; ",""),LEN(IF(N(A1421)=0,"NO DATE; ",IF(A1421&gt;TODAY(),"FUTURE DATE; ",""))&amp;IF(B1421="","NO WORKER; ",IF(COUNTIF('Workers'!$A$2:$A$61,B1421)=0,"WORKER NOT ON WORKERS SHEET; ",""))&amp;IF(C1421="","NO JOB; ",IF(COUNTIF('Jobs'!$A$2:$A$61,C1421)=0,"JOB NOT ON JOBS SHEET; ",""))&amp;IF(AND(N(G1421)=0,AND(D1421&lt;&gt;"",E1421&lt;&gt;""),N(E1421)&lt;=N(D1421)),"END BEFORE START; ",IF(N(M1421)&lt;=0,"NO HOURS; ",""))&amp;IF(AND(N(A1421)&gt;0,B1421&lt;&gt;"",COUNTIFS('Time Entries'!$A$2:$A$1500,A1421,'Time Entries'!$B$2:$B$1500,B1421,'Time Entries'!$C$2:$C$1500,C1421,'Time Entries'!$M$2:$M$1500,M1421)&gt;1),"POSSIBLE DUPLICATE; ","")&amp;IF(AND(N(A1421)&gt;0,B1421&lt;&gt;"",N('Settings'!$B$2)&gt;0,SUMIFS('Time Entries'!$M$2:$M$1500,'Time Entries'!$A$2:$A$1500,A1421,'Time Entries'!$B$2:$B$1500,B1421)&gt;N('Settings'!$B$2)),"LONG DAY; ","")&amp;IF(AND(N(A1421)&gt;0,N(J1421)&gt;0,N(J1421)-N(A1421)&gt;N('Settings'!$B$4)),"ENTERED LATE; ","")&amp;IF(AND(N(A1421)&gt;0,K1421="",TODAY()-N(A1421)&gt;=N('Settings'!$B$5)),"NOT APPROVED; ",""))-2)))</f>
        <v/>
      </c>
    </row>
    <row r="1422">
      <c r="A1422" s="6" t="n"/>
      <c r="D1422" s="7" t="n"/>
      <c r="E1422" s="7" t="n"/>
      <c r="J1422" s="6" t="n"/>
      <c r="L1422" s="8" t="n"/>
      <c r="M1422" s="9">
        <f>IF(NOT(OR(A1422&lt;&gt;"",B1422&lt;&gt;"",C1422&lt;&gt;"")),"",IF(N(G1422)&gt;0,N(G1422),IF(AND(AND(D1422&lt;&gt;"",E1422&lt;&gt;""),N(E1422)&gt;N(D1422)),ROUND((N(E1422)-N(D1422))*24-N(F1422)/60,2),"")))</f>
        <v/>
      </c>
      <c r="N1422" s="6">
        <f>IF(N(A1422)=0,"",A1422-WEEKDAY(A1422,3))</f>
        <v/>
      </c>
      <c r="O1422" s="8">
        <f>IF(NOT(OR(A1422&lt;&gt;"",B1422&lt;&gt;"",C1422&lt;&gt;"")),"",IF(IF(N(A1422)=0,"NO DATE; ",IF(A1422&gt;TODAY(),"FUTURE DATE; ",""))&amp;IF(B1422="","NO WORKER; ",IF(COUNTIF('Workers'!$A$2:$A$61,B1422)=0,"WORKER NOT ON WORKERS SHEET; ",""))&amp;IF(C1422="","NO JOB; ",IF(COUNTIF('Jobs'!$A$2:$A$61,C1422)=0,"JOB NOT ON JOBS SHEET; ",""))&amp;IF(AND(N(G1422)=0,AND(D1422&lt;&gt;"",E1422&lt;&gt;""),N(E1422)&lt;=N(D1422)),"END BEFORE START; ",IF(N(M1422)&lt;=0,"NO HOURS; ",""))&amp;IF(AND(N(A1422)&gt;0,B1422&lt;&gt;"",COUNTIFS('Time Entries'!$A$2:$A$1500,A1422,'Time Entries'!$B$2:$B$1500,B1422,'Time Entries'!$C$2:$C$1500,C1422,'Time Entries'!$M$2:$M$1500,M1422)&gt;1),"POSSIBLE DUPLICATE; ","")&amp;IF(AND(N(A1422)&gt;0,B1422&lt;&gt;"",N('Settings'!$B$2)&gt;0,SUMIFS('Time Entries'!$M$2:$M$1500,'Time Entries'!$A$2:$A$1500,A1422,'Time Entries'!$B$2:$B$1500,B1422)&gt;N('Settings'!$B$2)),"LONG DAY; ","")&amp;IF(AND(N(A1422)&gt;0,N(J1422)&gt;0,N(J1422)-N(A1422)&gt;N('Settings'!$B$4)),"ENTERED LATE; ","")&amp;IF(AND(N(A1422)&gt;0,K1422="",TODAY()-N(A1422)&gt;=N('Settings'!$B$5)),"NOT APPROVED; ","")="","",LEFT(IF(N(A1422)=0,"NO DATE; ",IF(A1422&gt;TODAY(),"FUTURE DATE; ",""))&amp;IF(B1422="","NO WORKER; ",IF(COUNTIF('Workers'!$A$2:$A$61,B1422)=0,"WORKER NOT ON WORKERS SHEET; ",""))&amp;IF(C1422="","NO JOB; ",IF(COUNTIF('Jobs'!$A$2:$A$61,C1422)=0,"JOB NOT ON JOBS SHEET; ",""))&amp;IF(AND(N(G1422)=0,AND(D1422&lt;&gt;"",E1422&lt;&gt;""),N(E1422)&lt;=N(D1422)),"END BEFORE START; ",IF(N(M1422)&lt;=0,"NO HOURS; ",""))&amp;IF(AND(N(A1422)&gt;0,B1422&lt;&gt;"",COUNTIFS('Time Entries'!$A$2:$A$1500,A1422,'Time Entries'!$B$2:$B$1500,B1422,'Time Entries'!$C$2:$C$1500,C1422,'Time Entries'!$M$2:$M$1500,M1422)&gt;1),"POSSIBLE DUPLICATE; ","")&amp;IF(AND(N(A1422)&gt;0,B1422&lt;&gt;"",N('Settings'!$B$2)&gt;0,SUMIFS('Time Entries'!$M$2:$M$1500,'Time Entries'!$A$2:$A$1500,A1422,'Time Entries'!$B$2:$B$1500,B1422)&gt;N('Settings'!$B$2)),"LONG DAY; ","")&amp;IF(AND(N(A1422)&gt;0,N(J1422)&gt;0,N(J1422)-N(A1422)&gt;N('Settings'!$B$4)),"ENTERED LATE; ","")&amp;IF(AND(N(A1422)&gt;0,K1422="",TODAY()-N(A1422)&gt;=N('Settings'!$B$5)),"NOT APPROVED; ",""),LEN(IF(N(A1422)=0,"NO DATE; ",IF(A1422&gt;TODAY(),"FUTURE DATE; ",""))&amp;IF(B1422="","NO WORKER; ",IF(COUNTIF('Workers'!$A$2:$A$61,B1422)=0,"WORKER NOT ON WORKERS SHEET; ",""))&amp;IF(C1422="","NO JOB; ",IF(COUNTIF('Jobs'!$A$2:$A$61,C1422)=0,"JOB NOT ON JOBS SHEET; ",""))&amp;IF(AND(N(G1422)=0,AND(D1422&lt;&gt;"",E1422&lt;&gt;""),N(E1422)&lt;=N(D1422)),"END BEFORE START; ",IF(N(M1422)&lt;=0,"NO HOURS; ",""))&amp;IF(AND(N(A1422)&gt;0,B1422&lt;&gt;"",COUNTIFS('Time Entries'!$A$2:$A$1500,A1422,'Time Entries'!$B$2:$B$1500,B1422,'Time Entries'!$C$2:$C$1500,C1422,'Time Entries'!$M$2:$M$1500,M1422)&gt;1),"POSSIBLE DUPLICATE; ","")&amp;IF(AND(N(A1422)&gt;0,B1422&lt;&gt;"",N('Settings'!$B$2)&gt;0,SUMIFS('Time Entries'!$M$2:$M$1500,'Time Entries'!$A$2:$A$1500,A1422,'Time Entries'!$B$2:$B$1500,B1422)&gt;N('Settings'!$B$2)),"LONG DAY; ","")&amp;IF(AND(N(A1422)&gt;0,N(J1422)&gt;0,N(J1422)-N(A1422)&gt;N('Settings'!$B$4)),"ENTERED LATE; ","")&amp;IF(AND(N(A1422)&gt;0,K1422="",TODAY()-N(A1422)&gt;=N('Settings'!$B$5)),"NOT APPROVED; ",""))-2)))</f>
        <v/>
      </c>
    </row>
    <row r="1423">
      <c r="A1423" s="6" t="n"/>
      <c r="D1423" s="7" t="n"/>
      <c r="E1423" s="7" t="n"/>
      <c r="J1423" s="6" t="n"/>
      <c r="L1423" s="8" t="n"/>
      <c r="M1423" s="9">
        <f>IF(NOT(OR(A1423&lt;&gt;"",B1423&lt;&gt;"",C1423&lt;&gt;"")),"",IF(N(G1423)&gt;0,N(G1423),IF(AND(AND(D1423&lt;&gt;"",E1423&lt;&gt;""),N(E1423)&gt;N(D1423)),ROUND((N(E1423)-N(D1423))*24-N(F1423)/60,2),"")))</f>
        <v/>
      </c>
      <c r="N1423" s="6">
        <f>IF(N(A1423)=0,"",A1423-WEEKDAY(A1423,3))</f>
        <v/>
      </c>
      <c r="O1423" s="8">
        <f>IF(NOT(OR(A1423&lt;&gt;"",B1423&lt;&gt;"",C1423&lt;&gt;"")),"",IF(IF(N(A1423)=0,"NO DATE; ",IF(A1423&gt;TODAY(),"FUTURE DATE; ",""))&amp;IF(B1423="","NO WORKER; ",IF(COUNTIF('Workers'!$A$2:$A$61,B1423)=0,"WORKER NOT ON WORKERS SHEET; ",""))&amp;IF(C1423="","NO JOB; ",IF(COUNTIF('Jobs'!$A$2:$A$61,C1423)=0,"JOB NOT ON JOBS SHEET; ",""))&amp;IF(AND(N(G1423)=0,AND(D1423&lt;&gt;"",E1423&lt;&gt;""),N(E1423)&lt;=N(D1423)),"END BEFORE START; ",IF(N(M1423)&lt;=0,"NO HOURS; ",""))&amp;IF(AND(N(A1423)&gt;0,B1423&lt;&gt;"",COUNTIFS('Time Entries'!$A$2:$A$1500,A1423,'Time Entries'!$B$2:$B$1500,B1423,'Time Entries'!$C$2:$C$1500,C1423,'Time Entries'!$M$2:$M$1500,M1423)&gt;1),"POSSIBLE DUPLICATE; ","")&amp;IF(AND(N(A1423)&gt;0,B1423&lt;&gt;"",N('Settings'!$B$2)&gt;0,SUMIFS('Time Entries'!$M$2:$M$1500,'Time Entries'!$A$2:$A$1500,A1423,'Time Entries'!$B$2:$B$1500,B1423)&gt;N('Settings'!$B$2)),"LONG DAY; ","")&amp;IF(AND(N(A1423)&gt;0,N(J1423)&gt;0,N(J1423)-N(A1423)&gt;N('Settings'!$B$4)),"ENTERED LATE; ","")&amp;IF(AND(N(A1423)&gt;0,K1423="",TODAY()-N(A1423)&gt;=N('Settings'!$B$5)),"NOT APPROVED; ","")="","",LEFT(IF(N(A1423)=0,"NO DATE; ",IF(A1423&gt;TODAY(),"FUTURE DATE; ",""))&amp;IF(B1423="","NO WORKER; ",IF(COUNTIF('Workers'!$A$2:$A$61,B1423)=0,"WORKER NOT ON WORKERS SHEET; ",""))&amp;IF(C1423="","NO JOB; ",IF(COUNTIF('Jobs'!$A$2:$A$61,C1423)=0,"JOB NOT ON JOBS SHEET; ",""))&amp;IF(AND(N(G1423)=0,AND(D1423&lt;&gt;"",E1423&lt;&gt;""),N(E1423)&lt;=N(D1423)),"END BEFORE START; ",IF(N(M1423)&lt;=0,"NO HOURS; ",""))&amp;IF(AND(N(A1423)&gt;0,B1423&lt;&gt;"",COUNTIFS('Time Entries'!$A$2:$A$1500,A1423,'Time Entries'!$B$2:$B$1500,B1423,'Time Entries'!$C$2:$C$1500,C1423,'Time Entries'!$M$2:$M$1500,M1423)&gt;1),"POSSIBLE DUPLICATE; ","")&amp;IF(AND(N(A1423)&gt;0,B1423&lt;&gt;"",N('Settings'!$B$2)&gt;0,SUMIFS('Time Entries'!$M$2:$M$1500,'Time Entries'!$A$2:$A$1500,A1423,'Time Entries'!$B$2:$B$1500,B1423)&gt;N('Settings'!$B$2)),"LONG DAY; ","")&amp;IF(AND(N(A1423)&gt;0,N(J1423)&gt;0,N(J1423)-N(A1423)&gt;N('Settings'!$B$4)),"ENTERED LATE; ","")&amp;IF(AND(N(A1423)&gt;0,K1423="",TODAY()-N(A1423)&gt;=N('Settings'!$B$5)),"NOT APPROVED; ",""),LEN(IF(N(A1423)=0,"NO DATE; ",IF(A1423&gt;TODAY(),"FUTURE DATE; ",""))&amp;IF(B1423="","NO WORKER; ",IF(COUNTIF('Workers'!$A$2:$A$61,B1423)=0,"WORKER NOT ON WORKERS SHEET; ",""))&amp;IF(C1423="","NO JOB; ",IF(COUNTIF('Jobs'!$A$2:$A$61,C1423)=0,"JOB NOT ON JOBS SHEET; ",""))&amp;IF(AND(N(G1423)=0,AND(D1423&lt;&gt;"",E1423&lt;&gt;""),N(E1423)&lt;=N(D1423)),"END BEFORE START; ",IF(N(M1423)&lt;=0,"NO HOURS; ",""))&amp;IF(AND(N(A1423)&gt;0,B1423&lt;&gt;"",COUNTIFS('Time Entries'!$A$2:$A$1500,A1423,'Time Entries'!$B$2:$B$1500,B1423,'Time Entries'!$C$2:$C$1500,C1423,'Time Entries'!$M$2:$M$1500,M1423)&gt;1),"POSSIBLE DUPLICATE; ","")&amp;IF(AND(N(A1423)&gt;0,B1423&lt;&gt;"",N('Settings'!$B$2)&gt;0,SUMIFS('Time Entries'!$M$2:$M$1500,'Time Entries'!$A$2:$A$1500,A1423,'Time Entries'!$B$2:$B$1500,B1423)&gt;N('Settings'!$B$2)),"LONG DAY; ","")&amp;IF(AND(N(A1423)&gt;0,N(J1423)&gt;0,N(J1423)-N(A1423)&gt;N('Settings'!$B$4)),"ENTERED LATE; ","")&amp;IF(AND(N(A1423)&gt;0,K1423="",TODAY()-N(A1423)&gt;=N('Settings'!$B$5)),"NOT APPROVED; ",""))-2)))</f>
        <v/>
      </c>
    </row>
    <row r="1424">
      <c r="A1424" s="6" t="n"/>
      <c r="D1424" s="7" t="n"/>
      <c r="E1424" s="7" t="n"/>
      <c r="J1424" s="6" t="n"/>
      <c r="L1424" s="8" t="n"/>
      <c r="M1424" s="9">
        <f>IF(NOT(OR(A1424&lt;&gt;"",B1424&lt;&gt;"",C1424&lt;&gt;"")),"",IF(N(G1424)&gt;0,N(G1424),IF(AND(AND(D1424&lt;&gt;"",E1424&lt;&gt;""),N(E1424)&gt;N(D1424)),ROUND((N(E1424)-N(D1424))*24-N(F1424)/60,2),"")))</f>
        <v/>
      </c>
      <c r="N1424" s="6">
        <f>IF(N(A1424)=0,"",A1424-WEEKDAY(A1424,3))</f>
        <v/>
      </c>
      <c r="O1424" s="8">
        <f>IF(NOT(OR(A1424&lt;&gt;"",B1424&lt;&gt;"",C1424&lt;&gt;"")),"",IF(IF(N(A1424)=0,"NO DATE; ",IF(A1424&gt;TODAY(),"FUTURE DATE; ",""))&amp;IF(B1424="","NO WORKER; ",IF(COUNTIF('Workers'!$A$2:$A$61,B1424)=0,"WORKER NOT ON WORKERS SHEET; ",""))&amp;IF(C1424="","NO JOB; ",IF(COUNTIF('Jobs'!$A$2:$A$61,C1424)=0,"JOB NOT ON JOBS SHEET; ",""))&amp;IF(AND(N(G1424)=0,AND(D1424&lt;&gt;"",E1424&lt;&gt;""),N(E1424)&lt;=N(D1424)),"END BEFORE START; ",IF(N(M1424)&lt;=0,"NO HOURS; ",""))&amp;IF(AND(N(A1424)&gt;0,B1424&lt;&gt;"",COUNTIFS('Time Entries'!$A$2:$A$1500,A1424,'Time Entries'!$B$2:$B$1500,B1424,'Time Entries'!$C$2:$C$1500,C1424,'Time Entries'!$M$2:$M$1500,M1424)&gt;1),"POSSIBLE DUPLICATE; ","")&amp;IF(AND(N(A1424)&gt;0,B1424&lt;&gt;"",N('Settings'!$B$2)&gt;0,SUMIFS('Time Entries'!$M$2:$M$1500,'Time Entries'!$A$2:$A$1500,A1424,'Time Entries'!$B$2:$B$1500,B1424)&gt;N('Settings'!$B$2)),"LONG DAY; ","")&amp;IF(AND(N(A1424)&gt;0,N(J1424)&gt;0,N(J1424)-N(A1424)&gt;N('Settings'!$B$4)),"ENTERED LATE; ","")&amp;IF(AND(N(A1424)&gt;0,K1424="",TODAY()-N(A1424)&gt;=N('Settings'!$B$5)),"NOT APPROVED; ","")="","",LEFT(IF(N(A1424)=0,"NO DATE; ",IF(A1424&gt;TODAY(),"FUTURE DATE; ",""))&amp;IF(B1424="","NO WORKER; ",IF(COUNTIF('Workers'!$A$2:$A$61,B1424)=0,"WORKER NOT ON WORKERS SHEET; ",""))&amp;IF(C1424="","NO JOB; ",IF(COUNTIF('Jobs'!$A$2:$A$61,C1424)=0,"JOB NOT ON JOBS SHEET; ",""))&amp;IF(AND(N(G1424)=0,AND(D1424&lt;&gt;"",E1424&lt;&gt;""),N(E1424)&lt;=N(D1424)),"END BEFORE START; ",IF(N(M1424)&lt;=0,"NO HOURS; ",""))&amp;IF(AND(N(A1424)&gt;0,B1424&lt;&gt;"",COUNTIFS('Time Entries'!$A$2:$A$1500,A1424,'Time Entries'!$B$2:$B$1500,B1424,'Time Entries'!$C$2:$C$1500,C1424,'Time Entries'!$M$2:$M$1500,M1424)&gt;1),"POSSIBLE DUPLICATE; ","")&amp;IF(AND(N(A1424)&gt;0,B1424&lt;&gt;"",N('Settings'!$B$2)&gt;0,SUMIFS('Time Entries'!$M$2:$M$1500,'Time Entries'!$A$2:$A$1500,A1424,'Time Entries'!$B$2:$B$1500,B1424)&gt;N('Settings'!$B$2)),"LONG DAY; ","")&amp;IF(AND(N(A1424)&gt;0,N(J1424)&gt;0,N(J1424)-N(A1424)&gt;N('Settings'!$B$4)),"ENTERED LATE; ","")&amp;IF(AND(N(A1424)&gt;0,K1424="",TODAY()-N(A1424)&gt;=N('Settings'!$B$5)),"NOT APPROVED; ",""),LEN(IF(N(A1424)=0,"NO DATE; ",IF(A1424&gt;TODAY(),"FUTURE DATE; ",""))&amp;IF(B1424="","NO WORKER; ",IF(COUNTIF('Workers'!$A$2:$A$61,B1424)=0,"WORKER NOT ON WORKERS SHEET; ",""))&amp;IF(C1424="","NO JOB; ",IF(COUNTIF('Jobs'!$A$2:$A$61,C1424)=0,"JOB NOT ON JOBS SHEET; ",""))&amp;IF(AND(N(G1424)=0,AND(D1424&lt;&gt;"",E1424&lt;&gt;""),N(E1424)&lt;=N(D1424)),"END BEFORE START; ",IF(N(M1424)&lt;=0,"NO HOURS; ",""))&amp;IF(AND(N(A1424)&gt;0,B1424&lt;&gt;"",COUNTIFS('Time Entries'!$A$2:$A$1500,A1424,'Time Entries'!$B$2:$B$1500,B1424,'Time Entries'!$C$2:$C$1500,C1424,'Time Entries'!$M$2:$M$1500,M1424)&gt;1),"POSSIBLE DUPLICATE; ","")&amp;IF(AND(N(A1424)&gt;0,B1424&lt;&gt;"",N('Settings'!$B$2)&gt;0,SUMIFS('Time Entries'!$M$2:$M$1500,'Time Entries'!$A$2:$A$1500,A1424,'Time Entries'!$B$2:$B$1500,B1424)&gt;N('Settings'!$B$2)),"LONG DAY; ","")&amp;IF(AND(N(A1424)&gt;0,N(J1424)&gt;0,N(J1424)-N(A1424)&gt;N('Settings'!$B$4)),"ENTERED LATE; ","")&amp;IF(AND(N(A1424)&gt;0,K1424="",TODAY()-N(A1424)&gt;=N('Settings'!$B$5)),"NOT APPROVED; ",""))-2)))</f>
        <v/>
      </c>
    </row>
    <row r="1425">
      <c r="A1425" s="6" t="n"/>
      <c r="D1425" s="7" t="n"/>
      <c r="E1425" s="7" t="n"/>
      <c r="J1425" s="6" t="n"/>
      <c r="L1425" s="8" t="n"/>
      <c r="M1425" s="9">
        <f>IF(NOT(OR(A1425&lt;&gt;"",B1425&lt;&gt;"",C1425&lt;&gt;"")),"",IF(N(G1425)&gt;0,N(G1425),IF(AND(AND(D1425&lt;&gt;"",E1425&lt;&gt;""),N(E1425)&gt;N(D1425)),ROUND((N(E1425)-N(D1425))*24-N(F1425)/60,2),"")))</f>
        <v/>
      </c>
      <c r="N1425" s="6">
        <f>IF(N(A1425)=0,"",A1425-WEEKDAY(A1425,3))</f>
        <v/>
      </c>
      <c r="O1425" s="8">
        <f>IF(NOT(OR(A1425&lt;&gt;"",B1425&lt;&gt;"",C1425&lt;&gt;"")),"",IF(IF(N(A1425)=0,"NO DATE; ",IF(A1425&gt;TODAY(),"FUTURE DATE; ",""))&amp;IF(B1425="","NO WORKER; ",IF(COUNTIF('Workers'!$A$2:$A$61,B1425)=0,"WORKER NOT ON WORKERS SHEET; ",""))&amp;IF(C1425="","NO JOB; ",IF(COUNTIF('Jobs'!$A$2:$A$61,C1425)=0,"JOB NOT ON JOBS SHEET; ",""))&amp;IF(AND(N(G1425)=0,AND(D1425&lt;&gt;"",E1425&lt;&gt;""),N(E1425)&lt;=N(D1425)),"END BEFORE START; ",IF(N(M1425)&lt;=0,"NO HOURS; ",""))&amp;IF(AND(N(A1425)&gt;0,B1425&lt;&gt;"",COUNTIFS('Time Entries'!$A$2:$A$1500,A1425,'Time Entries'!$B$2:$B$1500,B1425,'Time Entries'!$C$2:$C$1500,C1425,'Time Entries'!$M$2:$M$1500,M1425)&gt;1),"POSSIBLE DUPLICATE; ","")&amp;IF(AND(N(A1425)&gt;0,B1425&lt;&gt;"",N('Settings'!$B$2)&gt;0,SUMIFS('Time Entries'!$M$2:$M$1500,'Time Entries'!$A$2:$A$1500,A1425,'Time Entries'!$B$2:$B$1500,B1425)&gt;N('Settings'!$B$2)),"LONG DAY; ","")&amp;IF(AND(N(A1425)&gt;0,N(J1425)&gt;0,N(J1425)-N(A1425)&gt;N('Settings'!$B$4)),"ENTERED LATE; ","")&amp;IF(AND(N(A1425)&gt;0,K1425="",TODAY()-N(A1425)&gt;=N('Settings'!$B$5)),"NOT APPROVED; ","")="","",LEFT(IF(N(A1425)=0,"NO DATE; ",IF(A1425&gt;TODAY(),"FUTURE DATE; ",""))&amp;IF(B1425="","NO WORKER; ",IF(COUNTIF('Workers'!$A$2:$A$61,B1425)=0,"WORKER NOT ON WORKERS SHEET; ",""))&amp;IF(C1425="","NO JOB; ",IF(COUNTIF('Jobs'!$A$2:$A$61,C1425)=0,"JOB NOT ON JOBS SHEET; ",""))&amp;IF(AND(N(G1425)=0,AND(D1425&lt;&gt;"",E1425&lt;&gt;""),N(E1425)&lt;=N(D1425)),"END BEFORE START; ",IF(N(M1425)&lt;=0,"NO HOURS; ",""))&amp;IF(AND(N(A1425)&gt;0,B1425&lt;&gt;"",COUNTIFS('Time Entries'!$A$2:$A$1500,A1425,'Time Entries'!$B$2:$B$1500,B1425,'Time Entries'!$C$2:$C$1500,C1425,'Time Entries'!$M$2:$M$1500,M1425)&gt;1),"POSSIBLE DUPLICATE; ","")&amp;IF(AND(N(A1425)&gt;0,B1425&lt;&gt;"",N('Settings'!$B$2)&gt;0,SUMIFS('Time Entries'!$M$2:$M$1500,'Time Entries'!$A$2:$A$1500,A1425,'Time Entries'!$B$2:$B$1500,B1425)&gt;N('Settings'!$B$2)),"LONG DAY; ","")&amp;IF(AND(N(A1425)&gt;0,N(J1425)&gt;0,N(J1425)-N(A1425)&gt;N('Settings'!$B$4)),"ENTERED LATE; ","")&amp;IF(AND(N(A1425)&gt;0,K1425="",TODAY()-N(A1425)&gt;=N('Settings'!$B$5)),"NOT APPROVED; ",""),LEN(IF(N(A1425)=0,"NO DATE; ",IF(A1425&gt;TODAY(),"FUTURE DATE; ",""))&amp;IF(B1425="","NO WORKER; ",IF(COUNTIF('Workers'!$A$2:$A$61,B1425)=0,"WORKER NOT ON WORKERS SHEET; ",""))&amp;IF(C1425="","NO JOB; ",IF(COUNTIF('Jobs'!$A$2:$A$61,C1425)=0,"JOB NOT ON JOBS SHEET; ",""))&amp;IF(AND(N(G1425)=0,AND(D1425&lt;&gt;"",E1425&lt;&gt;""),N(E1425)&lt;=N(D1425)),"END BEFORE START; ",IF(N(M1425)&lt;=0,"NO HOURS; ",""))&amp;IF(AND(N(A1425)&gt;0,B1425&lt;&gt;"",COUNTIFS('Time Entries'!$A$2:$A$1500,A1425,'Time Entries'!$B$2:$B$1500,B1425,'Time Entries'!$C$2:$C$1500,C1425,'Time Entries'!$M$2:$M$1500,M1425)&gt;1),"POSSIBLE DUPLICATE; ","")&amp;IF(AND(N(A1425)&gt;0,B1425&lt;&gt;"",N('Settings'!$B$2)&gt;0,SUMIFS('Time Entries'!$M$2:$M$1500,'Time Entries'!$A$2:$A$1500,A1425,'Time Entries'!$B$2:$B$1500,B1425)&gt;N('Settings'!$B$2)),"LONG DAY; ","")&amp;IF(AND(N(A1425)&gt;0,N(J1425)&gt;0,N(J1425)-N(A1425)&gt;N('Settings'!$B$4)),"ENTERED LATE; ","")&amp;IF(AND(N(A1425)&gt;0,K1425="",TODAY()-N(A1425)&gt;=N('Settings'!$B$5)),"NOT APPROVED; ",""))-2)))</f>
        <v/>
      </c>
    </row>
    <row r="1426">
      <c r="A1426" s="6" t="n"/>
      <c r="D1426" s="7" t="n"/>
      <c r="E1426" s="7" t="n"/>
      <c r="J1426" s="6" t="n"/>
      <c r="L1426" s="8" t="n"/>
      <c r="M1426" s="9">
        <f>IF(NOT(OR(A1426&lt;&gt;"",B1426&lt;&gt;"",C1426&lt;&gt;"")),"",IF(N(G1426)&gt;0,N(G1426),IF(AND(AND(D1426&lt;&gt;"",E1426&lt;&gt;""),N(E1426)&gt;N(D1426)),ROUND((N(E1426)-N(D1426))*24-N(F1426)/60,2),"")))</f>
        <v/>
      </c>
      <c r="N1426" s="6">
        <f>IF(N(A1426)=0,"",A1426-WEEKDAY(A1426,3))</f>
        <v/>
      </c>
      <c r="O1426" s="8">
        <f>IF(NOT(OR(A1426&lt;&gt;"",B1426&lt;&gt;"",C1426&lt;&gt;"")),"",IF(IF(N(A1426)=0,"NO DATE; ",IF(A1426&gt;TODAY(),"FUTURE DATE; ",""))&amp;IF(B1426="","NO WORKER; ",IF(COUNTIF('Workers'!$A$2:$A$61,B1426)=0,"WORKER NOT ON WORKERS SHEET; ",""))&amp;IF(C1426="","NO JOB; ",IF(COUNTIF('Jobs'!$A$2:$A$61,C1426)=0,"JOB NOT ON JOBS SHEET; ",""))&amp;IF(AND(N(G1426)=0,AND(D1426&lt;&gt;"",E1426&lt;&gt;""),N(E1426)&lt;=N(D1426)),"END BEFORE START; ",IF(N(M1426)&lt;=0,"NO HOURS; ",""))&amp;IF(AND(N(A1426)&gt;0,B1426&lt;&gt;"",COUNTIFS('Time Entries'!$A$2:$A$1500,A1426,'Time Entries'!$B$2:$B$1500,B1426,'Time Entries'!$C$2:$C$1500,C1426,'Time Entries'!$M$2:$M$1500,M1426)&gt;1),"POSSIBLE DUPLICATE; ","")&amp;IF(AND(N(A1426)&gt;0,B1426&lt;&gt;"",N('Settings'!$B$2)&gt;0,SUMIFS('Time Entries'!$M$2:$M$1500,'Time Entries'!$A$2:$A$1500,A1426,'Time Entries'!$B$2:$B$1500,B1426)&gt;N('Settings'!$B$2)),"LONG DAY; ","")&amp;IF(AND(N(A1426)&gt;0,N(J1426)&gt;0,N(J1426)-N(A1426)&gt;N('Settings'!$B$4)),"ENTERED LATE; ","")&amp;IF(AND(N(A1426)&gt;0,K1426="",TODAY()-N(A1426)&gt;=N('Settings'!$B$5)),"NOT APPROVED; ","")="","",LEFT(IF(N(A1426)=0,"NO DATE; ",IF(A1426&gt;TODAY(),"FUTURE DATE; ",""))&amp;IF(B1426="","NO WORKER; ",IF(COUNTIF('Workers'!$A$2:$A$61,B1426)=0,"WORKER NOT ON WORKERS SHEET; ",""))&amp;IF(C1426="","NO JOB; ",IF(COUNTIF('Jobs'!$A$2:$A$61,C1426)=0,"JOB NOT ON JOBS SHEET; ",""))&amp;IF(AND(N(G1426)=0,AND(D1426&lt;&gt;"",E1426&lt;&gt;""),N(E1426)&lt;=N(D1426)),"END BEFORE START; ",IF(N(M1426)&lt;=0,"NO HOURS; ",""))&amp;IF(AND(N(A1426)&gt;0,B1426&lt;&gt;"",COUNTIFS('Time Entries'!$A$2:$A$1500,A1426,'Time Entries'!$B$2:$B$1500,B1426,'Time Entries'!$C$2:$C$1500,C1426,'Time Entries'!$M$2:$M$1500,M1426)&gt;1),"POSSIBLE DUPLICATE; ","")&amp;IF(AND(N(A1426)&gt;0,B1426&lt;&gt;"",N('Settings'!$B$2)&gt;0,SUMIFS('Time Entries'!$M$2:$M$1500,'Time Entries'!$A$2:$A$1500,A1426,'Time Entries'!$B$2:$B$1500,B1426)&gt;N('Settings'!$B$2)),"LONG DAY; ","")&amp;IF(AND(N(A1426)&gt;0,N(J1426)&gt;0,N(J1426)-N(A1426)&gt;N('Settings'!$B$4)),"ENTERED LATE; ","")&amp;IF(AND(N(A1426)&gt;0,K1426="",TODAY()-N(A1426)&gt;=N('Settings'!$B$5)),"NOT APPROVED; ",""),LEN(IF(N(A1426)=0,"NO DATE; ",IF(A1426&gt;TODAY(),"FUTURE DATE; ",""))&amp;IF(B1426="","NO WORKER; ",IF(COUNTIF('Workers'!$A$2:$A$61,B1426)=0,"WORKER NOT ON WORKERS SHEET; ",""))&amp;IF(C1426="","NO JOB; ",IF(COUNTIF('Jobs'!$A$2:$A$61,C1426)=0,"JOB NOT ON JOBS SHEET; ",""))&amp;IF(AND(N(G1426)=0,AND(D1426&lt;&gt;"",E1426&lt;&gt;""),N(E1426)&lt;=N(D1426)),"END BEFORE START; ",IF(N(M1426)&lt;=0,"NO HOURS; ",""))&amp;IF(AND(N(A1426)&gt;0,B1426&lt;&gt;"",COUNTIFS('Time Entries'!$A$2:$A$1500,A1426,'Time Entries'!$B$2:$B$1500,B1426,'Time Entries'!$C$2:$C$1500,C1426,'Time Entries'!$M$2:$M$1500,M1426)&gt;1),"POSSIBLE DUPLICATE; ","")&amp;IF(AND(N(A1426)&gt;0,B1426&lt;&gt;"",N('Settings'!$B$2)&gt;0,SUMIFS('Time Entries'!$M$2:$M$1500,'Time Entries'!$A$2:$A$1500,A1426,'Time Entries'!$B$2:$B$1500,B1426)&gt;N('Settings'!$B$2)),"LONG DAY; ","")&amp;IF(AND(N(A1426)&gt;0,N(J1426)&gt;0,N(J1426)-N(A1426)&gt;N('Settings'!$B$4)),"ENTERED LATE; ","")&amp;IF(AND(N(A1426)&gt;0,K1426="",TODAY()-N(A1426)&gt;=N('Settings'!$B$5)),"NOT APPROVED; ",""))-2)))</f>
        <v/>
      </c>
    </row>
    <row r="1427">
      <c r="A1427" s="6" t="n"/>
      <c r="D1427" s="7" t="n"/>
      <c r="E1427" s="7" t="n"/>
      <c r="J1427" s="6" t="n"/>
      <c r="L1427" s="8" t="n"/>
      <c r="M1427" s="9">
        <f>IF(NOT(OR(A1427&lt;&gt;"",B1427&lt;&gt;"",C1427&lt;&gt;"")),"",IF(N(G1427)&gt;0,N(G1427),IF(AND(AND(D1427&lt;&gt;"",E1427&lt;&gt;""),N(E1427)&gt;N(D1427)),ROUND((N(E1427)-N(D1427))*24-N(F1427)/60,2),"")))</f>
        <v/>
      </c>
      <c r="N1427" s="6">
        <f>IF(N(A1427)=0,"",A1427-WEEKDAY(A1427,3))</f>
        <v/>
      </c>
      <c r="O1427" s="8">
        <f>IF(NOT(OR(A1427&lt;&gt;"",B1427&lt;&gt;"",C1427&lt;&gt;"")),"",IF(IF(N(A1427)=0,"NO DATE; ",IF(A1427&gt;TODAY(),"FUTURE DATE; ",""))&amp;IF(B1427="","NO WORKER; ",IF(COUNTIF('Workers'!$A$2:$A$61,B1427)=0,"WORKER NOT ON WORKERS SHEET; ",""))&amp;IF(C1427="","NO JOB; ",IF(COUNTIF('Jobs'!$A$2:$A$61,C1427)=0,"JOB NOT ON JOBS SHEET; ",""))&amp;IF(AND(N(G1427)=0,AND(D1427&lt;&gt;"",E1427&lt;&gt;""),N(E1427)&lt;=N(D1427)),"END BEFORE START; ",IF(N(M1427)&lt;=0,"NO HOURS; ",""))&amp;IF(AND(N(A1427)&gt;0,B1427&lt;&gt;"",COUNTIFS('Time Entries'!$A$2:$A$1500,A1427,'Time Entries'!$B$2:$B$1500,B1427,'Time Entries'!$C$2:$C$1500,C1427,'Time Entries'!$M$2:$M$1500,M1427)&gt;1),"POSSIBLE DUPLICATE; ","")&amp;IF(AND(N(A1427)&gt;0,B1427&lt;&gt;"",N('Settings'!$B$2)&gt;0,SUMIFS('Time Entries'!$M$2:$M$1500,'Time Entries'!$A$2:$A$1500,A1427,'Time Entries'!$B$2:$B$1500,B1427)&gt;N('Settings'!$B$2)),"LONG DAY; ","")&amp;IF(AND(N(A1427)&gt;0,N(J1427)&gt;0,N(J1427)-N(A1427)&gt;N('Settings'!$B$4)),"ENTERED LATE; ","")&amp;IF(AND(N(A1427)&gt;0,K1427="",TODAY()-N(A1427)&gt;=N('Settings'!$B$5)),"NOT APPROVED; ","")="","",LEFT(IF(N(A1427)=0,"NO DATE; ",IF(A1427&gt;TODAY(),"FUTURE DATE; ",""))&amp;IF(B1427="","NO WORKER; ",IF(COUNTIF('Workers'!$A$2:$A$61,B1427)=0,"WORKER NOT ON WORKERS SHEET; ",""))&amp;IF(C1427="","NO JOB; ",IF(COUNTIF('Jobs'!$A$2:$A$61,C1427)=0,"JOB NOT ON JOBS SHEET; ",""))&amp;IF(AND(N(G1427)=0,AND(D1427&lt;&gt;"",E1427&lt;&gt;""),N(E1427)&lt;=N(D1427)),"END BEFORE START; ",IF(N(M1427)&lt;=0,"NO HOURS; ",""))&amp;IF(AND(N(A1427)&gt;0,B1427&lt;&gt;"",COUNTIFS('Time Entries'!$A$2:$A$1500,A1427,'Time Entries'!$B$2:$B$1500,B1427,'Time Entries'!$C$2:$C$1500,C1427,'Time Entries'!$M$2:$M$1500,M1427)&gt;1),"POSSIBLE DUPLICATE; ","")&amp;IF(AND(N(A1427)&gt;0,B1427&lt;&gt;"",N('Settings'!$B$2)&gt;0,SUMIFS('Time Entries'!$M$2:$M$1500,'Time Entries'!$A$2:$A$1500,A1427,'Time Entries'!$B$2:$B$1500,B1427)&gt;N('Settings'!$B$2)),"LONG DAY; ","")&amp;IF(AND(N(A1427)&gt;0,N(J1427)&gt;0,N(J1427)-N(A1427)&gt;N('Settings'!$B$4)),"ENTERED LATE; ","")&amp;IF(AND(N(A1427)&gt;0,K1427="",TODAY()-N(A1427)&gt;=N('Settings'!$B$5)),"NOT APPROVED; ",""),LEN(IF(N(A1427)=0,"NO DATE; ",IF(A1427&gt;TODAY(),"FUTURE DATE; ",""))&amp;IF(B1427="","NO WORKER; ",IF(COUNTIF('Workers'!$A$2:$A$61,B1427)=0,"WORKER NOT ON WORKERS SHEET; ",""))&amp;IF(C1427="","NO JOB; ",IF(COUNTIF('Jobs'!$A$2:$A$61,C1427)=0,"JOB NOT ON JOBS SHEET; ",""))&amp;IF(AND(N(G1427)=0,AND(D1427&lt;&gt;"",E1427&lt;&gt;""),N(E1427)&lt;=N(D1427)),"END BEFORE START; ",IF(N(M1427)&lt;=0,"NO HOURS; ",""))&amp;IF(AND(N(A1427)&gt;0,B1427&lt;&gt;"",COUNTIFS('Time Entries'!$A$2:$A$1500,A1427,'Time Entries'!$B$2:$B$1500,B1427,'Time Entries'!$C$2:$C$1500,C1427,'Time Entries'!$M$2:$M$1500,M1427)&gt;1),"POSSIBLE DUPLICATE; ","")&amp;IF(AND(N(A1427)&gt;0,B1427&lt;&gt;"",N('Settings'!$B$2)&gt;0,SUMIFS('Time Entries'!$M$2:$M$1500,'Time Entries'!$A$2:$A$1500,A1427,'Time Entries'!$B$2:$B$1500,B1427)&gt;N('Settings'!$B$2)),"LONG DAY; ","")&amp;IF(AND(N(A1427)&gt;0,N(J1427)&gt;0,N(J1427)-N(A1427)&gt;N('Settings'!$B$4)),"ENTERED LATE; ","")&amp;IF(AND(N(A1427)&gt;0,K1427="",TODAY()-N(A1427)&gt;=N('Settings'!$B$5)),"NOT APPROVED; ",""))-2)))</f>
        <v/>
      </c>
    </row>
    <row r="1428">
      <c r="A1428" s="6" t="n"/>
      <c r="D1428" s="7" t="n"/>
      <c r="E1428" s="7" t="n"/>
      <c r="J1428" s="6" t="n"/>
      <c r="L1428" s="8" t="n"/>
      <c r="M1428" s="9">
        <f>IF(NOT(OR(A1428&lt;&gt;"",B1428&lt;&gt;"",C1428&lt;&gt;"")),"",IF(N(G1428)&gt;0,N(G1428),IF(AND(AND(D1428&lt;&gt;"",E1428&lt;&gt;""),N(E1428)&gt;N(D1428)),ROUND((N(E1428)-N(D1428))*24-N(F1428)/60,2),"")))</f>
        <v/>
      </c>
      <c r="N1428" s="6">
        <f>IF(N(A1428)=0,"",A1428-WEEKDAY(A1428,3))</f>
        <v/>
      </c>
      <c r="O1428" s="8">
        <f>IF(NOT(OR(A1428&lt;&gt;"",B1428&lt;&gt;"",C1428&lt;&gt;"")),"",IF(IF(N(A1428)=0,"NO DATE; ",IF(A1428&gt;TODAY(),"FUTURE DATE; ",""))&amp;IF(B1428="","NO WORKER; ",IF(COUNTIF('Workers'!$A$2:$A$61,B1428)=0,"WORKER NOT ON WORKERS SHEET; ",""))&amp;IF(C1428="","NO JOB; ",IF(COUNTIF('Jobs'!$A$2:$A$61,C1428)=0,"JOB NOT ON JOBS SHEET; ",""))&amp;IF(AND(N(G1428)=0,AND(D1428&lt;&gt;"",E1428&lt;&gt;""),N(E1428)&lt;=N(D1428)),"END BEFORE START; ",IF(N(M1428)&lt;=0,"NO HOURS; ",""))&amp;IF(AND(N(A1428)&gt;0,B1428&lt;&gt;"",COUNTIFS('Time Entries'!$A$2:$A$1500,A1428,'Time Entries'!$B$2:$B$1500,B1428,'Time Entries'!$C$2:$C$1500,C1428,'Time Entries'!$M$2:$M$1500,M1428)&gt;1),"POSSIBLE DUPLICATE; ","")&amp;IF(AND(N(A1428)&gt;0,B1428&lt;&gt;"",N('Settings'!$B$2)&gt;0,SUMIFS('Time Entries'!$M$2:$M$1500,'Time Entries'!$A$2:$A$1500,A1428,'Time Entries'!$B$2:$B$1500,B1428)&gt;N('Settings'!$B$2)),"LONG DAY; ","")&amp;IF(AND(N(A1428)&gt;0,N(J1428)&gt;0,N(J1428)-N(A1428)&gt;N('Settings'!$B$4)),"ENTERED LATE; ","")&amp;IF(AND(N(A1428)&gt;0,K1428="",TODAY()-N(A1428)&gt;=N('Settings'!$B$5)),"NOT APPROVED; ","")="","",LEFT(IF(N(A1428)=0,"NO DATE; ",IF(A1428&gt;TODAY(),"FUTURE DATE; ",""))&amp;IF(B1428="","NO WORKER; ",IF(COUNTIF('Workers'!$A$2:$A$61,B1428)=0,"WORKER NOT ON WORKERS SHEET; ",""))&amp;IF(C1428="","NO JOB; ",IF(COUNTIF('Jobs'!$A$2:$A$61,C1428)=0,"JOB NOT ON JOBS SHEET; ",""))&amp;IF(AND(N(G1428)=0,AND(D1428&lt;&gt;"",E1428&lt;&gt;""),N(E1428)&lt;=N(D1428)),"END BEFORE START; ",IF(N(M1428)&lt;=0,"NO HOURS; ",""))&amp;IF(AND(N(A1428)&gt;0,B1428&lt;&gt;"",COUNTIFS('Time Entries'!$A$2:$A$1500,A1428,'Time Entries'!$B$2:$B$1500,B1428,'Time Entries'!$C$2:$C$1500,C1428,'Time Entries'!$M$2:$M$1500,M1428)&gt;1),"POSSIBLE DUPLICATE; ","")&amp;IF(AND(N(A1428)&gt;0,B1428&lt;&gt;"",N('Settings'!$B$2)&gt;0,SUMIFS('Time Entries'!$M$2:$M$1500,'Time Entries'!$A$2:$A$1500,A1428,'Time Entries'!$B$2:$B$1500,B1428)&gt;N('Settings'!$B$2)),"LONG DAY; ","")&amp;IF(AND(N(A1428)&gt;0,N(J1428)&gt;0,N(J1428)-N(A1428)&gt;N('Settings'!$B$4)),"ENTERED LATE; ","")&amp;IF(AND(N(A1428)&gt;0,K1428="",TODAY()-N(A1428)&gt;=N('Settings'!$B$5)),"NOT APPROVED; ",""),LEN(IF(N(A1428)=0,"NO DATE; ",IF(A1428&gt;TODAY(),"FUTURE DATE; ",""))&amp;IF(B1428="","NO WORKER; ",IF(COUNTIF('Workers'!$A$2:$A$61,B1428)=0,"WORKER NOT ON WORKERS SHEET; ",""))&amp;IF(C1428="","NO JOB; ",IF(COUNTIF('Jobs'!$A$2:$A$61,C1428)=0,"JOB NOT ON JOBS SHEET; ",""))&amp;IF(AND(N(G1428)=0,AND(D1428&lt;&gt;"",E1428&lt;&gt;""),N(E1428)&lt;=N(D1428)),"END BEFORE START; ",IF(N(M1428)&lt;=0,"NO HOURS; ",""))&amp;IF(AND(N(A1428)&gt;0,B1428&lt;&gt;"",COUNTIFS('Time Entries'!$A$2:$A$1500,A1428,'Time Entries'!$B$2:$B$1500,B1428,'Time Entries'!$C$2:$C$1500,C1428,'Time Entries'!$M$2:$M$1500,M1428)&gt;1),"POSSIBLE DUPLICATE; ","")&amp;IF(AND(N(A1428)&gt;0,B1428&lt;&gt;"",N('Settings'!$B$2)&gt;0,SUMIFS('Time Entries'!$M$2:$M$1500,'Time Entries'!$A$2:$A$1500,A1428,'Time Entries'!$B$2:$B$1500,B1428)&gt;N('Settings'!$B$2)),"LONG DAY; ","")&amp;IF(AND(N(A1428)&gt;0,N(J1428)&gt;0,N(J1428)-N(A1428)&gt;N('Settings'!$B$4)),"ENTERED LATE; ","")&amp;IF(AND(N(A1428)&gt;0,K1428="",TODAY()-N(A1428)&gt;=N('Settings'!$B$5)),"NOT APPROVED; ",""))-2)))</f>
        <v/>
      </c>
    </row>
    <row r="1429">
      <c r="A1429" s="6" t="n"/>
      <c r="D1429" s="7" t="n"/>
      <c r="E1429" s="7" t="n"/>
      <c r="J1429" s="6" t="n"/>
      <c r="L1429" s="8" t="n"/>
      <c r="M1429" s="9">
        <f>IF(NOT(OR(A1429&lt;&gt;"",B1429&lt;&gt;"",C1429&lt;&gt;"")),"",IF(N(G1429)&gt;0,N(G1429),IF(AND(AND(D1429&lt;&gt;"",E1429&lt;&gt;""),N(E1429)&gt;N(D1429)),ROUND((N(E1429)-N(D1429))*24-N(F1429)/60,2),"")))</f>
        <v/>
      </c>
      <c r="N1429" s="6">
        <f>IF(N(A1429)=0,"",A1429-WEEKDAY(A1429,3))</f>
        <v/>
      </c>
      <c r="O1429" s="8">
        <f>IF(NOT(OR(A1429&lt;&gt;"",B1429&lt;&gt;"",C1429&lt;&gt;"")),"",IF(IF(N(A1429)=0,"NO DATE; ",IF(A1429&gt;TODAY(),"FUTURE DATE; ",""))&amp;IF(B1429="","NO WORKER; ",IF(COUNTIF('Workers'!$A$2:$A$61,B1429)=0,"WORKER NOT ON WORKERS SHEET; ",""))&amp;IF(C1429="","NO JOB; ",IF(COUNTIF('Jobs'!$A$2:$A$61,C1429)=0,"JOB NOT ON JOBS SHEET; ",""))&amp;IF(AND(N(G1429)=0,AND(D1429&lt;&gt;"",E1429&lt;&gt;""),N(E1429)&lt;=N(D1429)),"END BEFORE START; ",IF(N(M1429)&lt;=0,"NO HOURS; ",""))&amp;IF(AND(N(A1429)&gt;0,B1429&lt;&gt;"",COUNTIFS('Time Entries'!$A$2:$A$1500,A1429,'Time Entries'!$B$2:$B$1500,B1429,'Time Entries'!$C$2:$C$1500,C1429,'Time Entries'!$M$2:$M$1500,M1429)&gt;1),"POSSIBLE DUPLICATE; ","")&amp;IF(AND(N(A1429)&gt;0,B1429&lt;&gt;"",N('Settings'!$B$2)&gt;0,SUMIFS('Time Entries'!$M$2:$M$1500,'Time Entries'!$A$2:$A$1500,A1429,'Time Entries'!$B$2:$B$1500,B1429)&gt;N('Settings'!$B$2)),"LONG DAY; ","")&amp;IF(AND(N(A1429)&gt;0,N(J1429)&gt;0,N(J1429)-N(A1429)&gt;N('Settings'!$B$4)),"ENTERED LATE; ","")&amp;IF(AND(N(A1429)&gt;0,K1429="",TODAY()-N(A1429)&gt;=N('Settings'!$B$5)),"NOT APPROVED; ","")="","",LEFT(IF(N(A1429)=0,"NO DATE; ",IF(A1429&gt;TODAY(),"FUTURE DATE; ",""))&amp;IF(B1429="","NO WORKER; ",IF(COUNTIF('Workers'!$A$2:$A$61,B1429)=0,"WORKER NOT ON WORKERS SHEET; ",""))&amp;IF(C1429="","NO JOB; ",IF(COUNTIF('Jobs'!$A$2:$A$61,C1429)=0,"JOB NOT ON JOBS SHEET; ",""))&amp;IF(AND(N(G1429)=0,AND(D1429&lt;&gt;"",E1429&lt;&gt;""),N(E1429)&lt;=N(D1429)),"END BEFORE START; ",IF(N(M1429)&lt;=0,"NO HOURS; ",""))&amp;IF(AND(N(A1429)&gt;0,B1429&lt;&gt;"",COUNTIFS('Time Entries'!$A$2:$A$1500,A1429,'Time Entries'!$B$2:$B$1500,B1429,'Time Entries'!$C$2:$C$1500,C1429,'Time Entries'!$M$2:$M$1500,M1429)&gt;1),"POSSIBLE DUPLICATE; ","")&amp;IF(AND(N(A1429)&gt;0,B1429&lt;&gt;"",N('Settings'!$B$2)&gt;0,SUMIFS('Time Entries'!$M$2:$M$1500,'Time Entries'!$A$2:$A$1500,A1429,'Time Entries'!$B$2:$B$1500,B1429)&gt;N('Settings'!$B$2)),"LONG DAY; ","")&amp;IF(AND(N(A1429)&gt;0,N(J1429)&gt;0,N(J1429)-N(A1429)&gt;N('Settings'!$B$4)),"ENTERED LATE; ","")&amp;IF(AND(N(A1429)&gt;0,K1429="",TODAY()-N(A1429)&gt;=N('Settings'!$B$5)),"NOT APPROVED; ",""),LEN(IF(N(A1429)=0,"NO DATE; ",IF(A1429&gt;TODAY(),"FUTURE DATE; ",""))&amp;IF(B1429="","NO WORKER; ",IF(COUNTIF('Workers'!$A$2:$A$61,B1429)=0,"WORKER NOT ON WORKERS SHEET; ",""))&amp;IF(C1429="","NO JOB; ",IF(COUNTIF('Jobs'!$A$2:$A$61,C1429)=0,"JOB NOT ON JOBS SHEET; ",""))&amp;IF(AND(N(G1429)=0,AND(D1429&lt;&gt;"",E1429&lt;&gt;""),N(E1429)&lt;=N(D1429)),"END BEFORE START; ",IF(N(M1429)&lt;=0,"NO HOURS; ",""))&amp;IF(AND(N(A1429)&gt;0,B1429&lt;&gt;"",COUNTIFS('Time Entries'!$A$2:$A$1500,A1429,'Time Entries'!$B$2:$B$1500,B1429,'Time Entries'!$C$2:$C$1500,C1429,'Time Entries'!$M$2:$M$1500,M1429)&gt;1),"POSSIBLE DUPLICATE; ","")&amp;IF(AND(N(A1429)&gt;0,B1429&lt;&gt;"",N('Settings'!$B$2)&gt;0,SUMIFS('Time Entries'!$M$2:$M$1500,'Time Entries'!$A$2:$A$1500,A1429,'Time Entries'!$B$2:$B$1500,B1429)&gt;N('Settings'!$B$2)),"LONG DAY; ","")&amp;IF(AND(N(A1429)&gt;0,N(J1429)&gt;0,N(J1429)-N(A1429)&gt;N('Settings'!$B$4)),"ENTERED LATE; ","")&amp;IF(AND(N(A1429)&gt;0,K1429="",TODAY()-N(A1429)&gt;=N('Settings'!$B$5)),"NOT APPROVED; ",""))-2)))</f>
        <v/>
      </c>
    </row>
    <row r="1430">
      <c r="A1430" s="6" t="n"/>
      <c r="D1430" s="7" t="n"/>
      <c r="E1430" s="7" t="n"/>
      <c r="J1430" s="6" t="n"/>
      <c r="L1430" s="8" t="n"/>
      <c r="M1430" s="9">
        <f>IF(NOT(OR(A1430&lt;&gt;"",B1430&lt;&gt;"",C1430&lt;&gt;"")),"",IF(N(G1430)&gt;0,N(G1430),IF(AND(AND(D1430&lt;&gt;"",E1430&lt;&gt;""),N(E1430)&gt;N(D1430)),ROUND((N(E1430)-N(D1430))*24-N(F1430)/60,2),"")))</f>
        <v/>
      </c>
      <c r="N1430" s="6">
        <f>IF(N(A1430)=0,"",A1430-WEEKDAY(A1430,3))</f>
        <v/>
      </c>
      <c r="O1430" s="8">
        <f>IF(NOT(OR(A1430&lt;&gt;"",B1430&lt;&gt;"",C1430&lt;&gt;"")),"",IF(IF(N(A1430)=0,"NO DATE; ",IF(A1430&gt;TODAY(),"FUTURE DATE; ",""))&amp;IF(B1430="","NO WORKER; ",IF(COUNTIF('Workers'!$A$2:$A$61,B1430)=0,"WORKER NOT ON WORKERS SHEET; ",""))&amp;IF(C1430="","NO JOB; ",IF(COUNTIF('Jobs'!$A$2:$A$61,C1430)=0,"JOB NOT ON JOBS SHEET; ",""))&amp;IF(AND(N(G1430)=0,AND(D1430&lt;&gt;"",E1430&lt;&gt;""),N(E1430)&lt;=N(D1430)),"END BEFORE START; ",IF(N(M1430)&lt;=0,"NO HOURS; ",""))&amp;IF(AND(N(A1430)&gt;0,B1430&lt;&gt;"",COUNTIFS('Time Entries'!$A$2:$A$1500,A1430,'Time Entries'!$B$2:$B$1500,B1430,'Time Entries'!$C$2:$C$1500,C1430,'Time Entries'!$M$2:$M$1500,M1430)&gt;1),"POSSIBLE DUPLICATE; ","")&amp;IF(AND(N(A1430)&gt;0,B1430&lt;&gt;"",N('Settings'!$B$2)&gt;0,SUMIFS('Time Entries'!$M$2:$M$1500,'Time Entries'!$A$2:$A$1500,A1430,'Time Entries'!$B$2:$B$1500,B1430)&gt;N('Settings'!$B$2)),"LONG DAY; ","")&amp;IF(AND(N(A1430)&gt;0,N(J1430)&gt;0,N(J1430)-N(A1430)&gt;N('Settings'!$B$4)),"ENTERED LATE; ","")&amp;IF(AND(N(A1430)&gt;0,K1430="",TODAY()-N(A1430)&gt;=N('Settings'!$B$5)),"NOT APPROVED; ","")="","",LEFT(IF(N(A1430)=0,"NO DATE; ",IF(A1430&gt;TODAY(),"FUTURE DATE; ",""))&amp;IF(B1430="","NO WORKER; ",IF(COUNTIF('Workers'!$A$2:$A$61,B1430)=0,"WORKER NOT ON WORKERS SHEET; ",""))&amp;IF(C1430="","NO JOB; ",IF(COUNTIF('Jobs'!$A$2:$A$61,C1430)=0,"JOB NOT ON JOBS SHEET; ",""))&amp;IF(AND(N(G1430)=0,AND(D1430&lt;&gt;"",E1430&lt;&gt;""),N(E1430)&lt;=N(D1430)),"END BEFORE START; ",IF(N(M1430)&lt;=0,"NO HOURS; ",""))&amp;IF(AND(N(A1430)&gt;0,B1430&lt;&gt;"",COUNTIFS('Time Entries'!$A$2:$A$1500,A1430,'Time Entries'!$B$2:$B$1500,B1430,'Time Entries'!$C$2:$C$1500,C1430,'Time Entries'!$M$2:$M$1500,M1430)&gt;1),"POSSIBLE DUPLICATE; ","")&amp;IF(AND(N(A1430)&gt;0,B1430&lt;&gt;"",N('Settings'!$B$2)&gt;0,SUMIFS('Time Entries'!$M$2:$M$1500,'Time Entries'!$A$2:$A$1500,A1430,'Time Entries'!$B$2:$B$1500,B1430)&gt;N('Settings'!$B$2)),"LONG DAY; ","")&amp;IF(AND(N(A1430)&gt;0,N(J1430)&gt;0,N(J1430)-N(A1430)&gt;N('Settings'!$B$4)),"ENTERED LATE; ","")&amp;IF(AND(N(A1430)&gt;0,K1430="",TODAY()-N(A1430)&gt;=N('Settings'!$B$5)),"NOT APPROVED; ",""),LEN(IF(N(A1430)=0,"NO DATE; ",IF(A1430&gt;TODAY(),"FUTURE DATE; ",""))&amp;IF(B1430="","NO WORKER; ",IF(COUNTIF('Workers'!$A$2:$A$61,B1430)=0,"WORKER NOT ON WORKERS SHEET; ",""))&amp;IF(C1430="","NO JOB; ",IF(COUNTIF('Jobs'!$A$2:$A$61,C1430)=0,"JOB NOT ON JOBS SHEET; ",""))&amp;IF(AND(N(G1430)=0,AND(D1430&lt;&gt;"",E1430&lt;&gt;""),N(E1430)&lt;=N(D1430)),"END BEFORE START; ",IF(N(M1430)&lt;=0,"NO HOURS; ",""))&amp;IF(AND(N(A1430)&gt;0,B1430&lt;&gt;"",COUNTIFS('Time Entries'!$A$2:$A$1500,A1430,'Time Entries'!$B$2:$B$1500,B1430,'Time Entries'!$C$2:$C$1500,C1430,'Time Entries'!$M$2:$M$1500,M1430)&gt;1),"POSSIBLE DUPLICATE; ","")&amp;IF(AND(N(A1430)&gt;0,B1430&lt;&gt;"",N('Settings'!$B$2)&gt;0,SUMIFS('Time Entries'!$M$2:$M$1500,'Time Entries'!$A$2:$A$1500,A1430,'Time Entries'!$B$2:$B$1500,B1430)&gt;N('Settings'!$B$2)),"LONG DAY; ","")&amp;IF(AND(N(A1430)&gt;0,N(J1430)&gt;0,N(J1430)-N(A1430)&gt;N('Settings'!$B$4)),"ENTERED LATE; ","")&amp;IF(AND(N(A1430)&gt;0,K1430="",TODAY()-N(A1430)&gt;=N('Settings'!$B$5)),"NOT APPROVED; ",""))-2)))</f>
        <v/>
      </c>
    </row>
    <row r="1431">
      <c r="A1431" s="6" t="n"/>
      <c r="D1431" s="7" t="n"/>
      <c r="E1431" s="7" t="n"/>
      <c r="J1431" s="6" t="n"/>
      <c r="L1431" s="8" t="n"/>
      <c r="M1431" s="9">
        <f>IF(NOT(OR(A1431&lt;&gt;"",B1431&lt;&gt;"",C1431&lt;&gt;"")),"",IF(N(G1431)&gt;0,N(G1431),IF(AND(AND(D1431&lt;&gt;"",E1431&lt;&gt;""),N(E1431)&gt;N(D1431)),ROUND((N(E1431)-N(D1431))*24-N(F1431)/60,2),"")))</f>
        <v/>
      </c>
      <c r="N1431" s="6">
        <f>IF(N(A1431)=0,"",A1431-WEEKDAY(A1431,3))</f>
        <v/>
      </c>
      <c r="O1431" s="8">
        <f>IF(NOT(OR(A1431&lt;&gt;"",B1431&lt;&gt;"",C1431&lt;&gt;"")),"",IF(IF(N(A1431)=0,"NO DATE; ",IF(A1431&gt;TODAY(),"FUTURE DATE; ",""))&amp;IF(B1431="","NO WORKER; ",IF(COUNTIF('Workers'!$A$2:$A$61,B1431)=0,"WORKER NOT ON WORKERS SHEET; ",""))&amp;IF(C1431="","NO JOB; ",IF(COUNTIF('Jobs'!$A$2:$A$61,C1431)=0,"JOB NOT ON JOBS SHEET; ",""))&amp;IF(AND(N(G1431)=0,AND(D1431&lt;&gt;"",E1431&lt;&gt;""),N(E1431)&lt;=N(D1431)),"END BEFORE START; ",IF(N(M1431)&lt;=0,"NO HOURS; ",""))&amp;IF(AND(N(A1431)&gt;0,B1431&lt;&gt;"",COUNTIFS('Time Entries'!$A$2:$A$1500,A1431,'Time Entries'!$B$2:$B$1500,B1431,'Time Entries'!$C$2:$C$1500,C1431,'Time Entries'!$M$2:$M$1500,M1431)&gt;1),"POSSIBLE DUPLICATE; ","")&amp;IF(AND(N(A1431)&gt;0,B1431&lt;&gt;"",N('Settings'!$B$2)&gt;0,SUMIFS('Time Entries'!$M$2:$M$1500,'Time Entries'!$A$2:$A$1500,A1431,'Time Entries'!$B$2:$B$1500,B1431)&gt;N('Settings'!$B$2)),"LONG DAY; ","")&amp;IF(AND(N(A1431)&gt;0,N(J1431)&gt;0,N(J1431)-N(A1431)&gt;N('Settings'!$B$4)),"ENTERED LATE; ","")&amp;IF(AND(N(A1431)&gt;0,K1431="",TODAY()-N(A1431)&gt;=N('Settings'!$B$5)),"NOT APPROVED; ","")="","",LEFT(IF(N(A1431)=0,"NO DATE; ",IF(A1431&gt;TODAY(),"FUTURE DATE; ",""))&amp;IF(B1431="","NO WORKER; ",IF(COUNTIF('Workers'!$A$2:$A$61,B1431)=0,"WORKER NOT ON WORKERS SHEET; ",""))&amp;IF(C1431="","NO JOB; ",IF(COUNTIF('Jobs'!$A$2:$A$61,C1431)=0,"JOB NOT ON JOBS SHEET; ",""))&amp;IF(AND(N(G1431)=0,AND(D1431&lt;&gt;"",E1431&lt;&gt;""),N(E1431)&lt;=N(D1431)),"END BEFORE START; ",IF(N(M1431)&lt;=0,"NO HOURS; ",""))&amp;IF(AND(N(A1431)&gt;0,B1431&lt;&gt;"",COUNTIFS('Time Entries'!$A$2:$A$1500,A1431,'Time Entries'!$B$2:$B$1500,B1431,'Time Entries'!$C$2:$C$1500,C1431,'Time Entries'!$M$2:$M$1500,M1431)&gt;1),"POSSIBLE DUPLICATE; ","")&amp;IF(AND(N(A1431)&gt;0,B1431&lt;&gt;"",N('Settings'!$B$2)&gt;0,SUMIFS('Time Entries'!$M$2:$M$1500,'Time Entries'!$A$2:$A$1500,A1431,'Time Entries'!$B$2:$B$1500,B1431)&gt;N('Settings'!$B$2)),"LONG DAY; ","")&amp;IF(AND(N(A1431)&gt;0,N(J1431)&gt;0,N(J1431)-N(A1431)&gt;N('Settings'!$B$4)),"ENTERED LATE; ","")&amp;IF(AND(N(A1431)&gt;0,K1431="",TODAY()-N(A1431)&gt;=N('Settings'!$B$5)),"NOT APPROVED; ",""),LEN(IF(N(A1431)=0,"NO DATE; ",IF(A1431&gt;TODAY(),"FUTURE DATE; ",""))&amp;IF(B1431="","NO WORKER; ",IF(COUNTIF('Workers'!$A$2:$A$61,B1431)=0,"WORKER NOT ON WORKERS SHEET; ",""))&amp;IF(C1431="","NO JOB; ",IF(COUNTIF('Jobs'!$A$2:$A$61,C1431)=0,"JOB NOT ON JOBS SHEET; ",""))&amp;IF(AND(N(G1431)=0,AND(D1431&lt;&gt;"",E1431&lt;&gt;""),N(E1431)&lt;=N(D1431)),"END BEFORE START; ",IF(N(M1431)&lt;=0,"NO HOURS; ",""))&amp;IF(AND(N(A1431)&gt;0,B1431&lt;&gt;"",COUNTIFS('Time Entries'!$A$2:$A$1500,A1431,'Time Entries'!$B$2:$B$1500,B1431,'Time Entries'!$C$2:$C$1500,C1431,'Time Entries'!$M$2:$M$1500,M1431)&gt;1),"POSSIBLE DUPLICATE; ","")&amp;IF(AND(N(A1431)&gt;0,B1431&lt;&gt;"",N('Settings'!$B$2)&gt;0,SUMIFS('Time Entries'!$M$2:$M$1500,'Time Entries'!$A$2:$A$1500,A1431,'Time Entries'!$B$2:$B$1500,B1431)&gt;N('Settings'!$B$2)),"LONG DAY; ","")&amp;IF(AND(N(A1431)&gt;0,N(J1431)&gt;0,N(J1431)-N(A1431)&gt;N('Settings'!$B$4)),"ENTERED LATE; ","")&amp;IF(AND(N(A1431)&gt;0,K1431="",TODAY()-N(A1431)&gt;=N('Settings'!$B$5)),"NOT APPROVED; ",""))-2)))</f>
        <v/>
      </c>
    </row>
    <row r="1432">
      <c r="A1432" s="6" t="n"/>
      <c r="D1432" s="7" t="n"/>
      <c r="E1432" s="7" t="n"/>
      <c r="J1432" s="6" t="n"/>
      <c r="L1432" s="8" t="n"/>
      <c r="M1432" s="9">
        <f>IF(NOT(OR(A1432&lt;&gt;"",B1432&lt;&gt;"",C1432&lt;&gt;"")),"",IF(N(G1432)&gt;0,N(G1432),IF(AND(AND(D1432&lt;&gt;"",E1432&lt;&gt;""),N(E1432)&gt;N(D1432)),ROUND((N(E1432)-N(D1432))*24-N(F1432)/60,2),"")))</f>
        <v/>
      </c>
      <c r="N1432" s="6">
        <f>IF(N(A1432)=0,"",A1432-WEEKDAY(A1432,3))</f>
        <v/>
      </c>
      <c r="O1432" s="8">
        <f>IF(NOT(OR(A1432&lt;&gt;"",B1432&lt;&gt;"",C1432&lt;&gt;"")),"",IF(IF(N(A1432)=0,"NO DATE; ",IF(A1432&gt;TODAY(),"FUTURE DATE; ",""))&amp;IF(B1432="","NO WORKER; ",IF(COUNTIF('Workers'!$A$2:$A$61,B1432)=0,"WORKER NOT ON WORKERS SHEET; ",""))&amp;IF(C1432="","NO JOB; ",IF(COUNTIF('Jobs'!$A$2:$A$61,C1432)=0,"JOB NOT ON JOBS SHEET; ",""))&amp;IF(AND(N(G1432)=0,AND(D1432&lt;&gt;"",E1432&lt;&gt;""),N(E1432)&lt;=N(D1432)),"END BEFORE START; ",IF(N(M1432)&lt;=0,"NO HOURS; ",""))&amp;IF(AND(N(A1432)&gt;0,B1432&lt;&gt;"",COUNTIFS('Time Entries'!$A$2:$A$1500,A1432,'Time Entries'!$B$2:$B$1500,B1432,'Time Entries'!$C$2:$C$1500,C1432,'Time Entries'!$M$2:$M$1500,M1432)&gt;1),"POSSIBLE DUPLICATE; ","")&amp;IF(AND(N(A1432)&gt;0,B1432&lt;&gt;"",N('Settings'!$B$2)&gt;0,SUMIFS('Time Entries'!$M$2:$M$1500,'Time Entries'!$A$2:$A$1500,A1432,'Time Entries'!$B$2:$B$1500,B1432)&gt;N('Settings'!$B$2)),"LONG DAY; ","")&amp;IF(AND(N(A1432)&gt;0,N(J1432)&gt;0,N(J1432)-N(A1432)&gt;N('Settings'!$B$4)),"ENTERED LATE; ","")&amp;IF(AND(N(A1432)&gt;0,K1432="",TODAY()-N(A1432)&gt;=N('Settings'!$B$5)),"NOT APPROVED; ","")="","",LEFT(IF(N(A1432)=0,"NO DATE; ",IF(A1432&gt;TODAY(),"FUTURE DATE; ",""))&amp;IF(B1432="","NO WORKER; ",IF(COUNTIF('Workers'!$A$2:$A$61,B1432)=0,"WORKER NOT ON WORKERS SHEET; ",""))&amp;IF(C1432="","NO JOB; ",IF(COUNTIF('Jobs'!$A$2:$A$61,C1432)=0,"JOB NOT ON JOBS SHEET; ",""))&amp;IF(AND(N(G1432)=0,AND(D1432&lt;&gt;"",E1432&lt;&gt;""),N(E1432)&lt;=N(D1432)),"END BEFORE START; ",IF(N(M1432)&lt;=0,"NO HOURS; ",""))&amp;IF(AND(N(A1432)&gt;0,B1432&lt;&gt;"",COUNTIFS('Time Entries'!$A$2:$A$1500,A1432,'Time Entries'!$B$2:$B$1500,B1432,'Time Entries'!$C$2:$C$1500,C1432,'Time Entries'!$M$2:$M$1500,M1432)&gt;1),"POSSIBLE DUPLICATE; ","")&amp;IF(AND(N(A1432)&gt;0,B1432&lt;&gt;"",N('Settings'!$B$2)&gt;0,SUMIFS('Time Entries'!$M$2:$M$1500,'Time Entries'!$A$2:$A$1500,A1432,'Time Entries'!$B$2:$B$1500,B1432)&gt;N('Settings'!$B$2)),"LONG DAY; ","")&amp;IF(AND(N(A1432)&gt;0,N(J1432)&gt;0,N(J1432)-N(A1432)&gt;N('Settings'!$B$4)),"ENTERED LATE; ","")&amp;IF(AND(N(A1432)&gt;0,K1432="",TODAY()-N(A1432)&gt;=N('Settings'!$B$5)),"NOT APPROVED; ",""),LEN(IF(N(A1432)=0,"NO DATE; ",IF(A1432&gt;TODAY(),"FUTURE DATE; ",""))&amp;IF(B1432="","NO WORKER; ",IF(COUNTIF('Workers'!$A$2:$A$61,B1432)=0,"WORKER NOT ON WORKERS SHEET; ",""))&amp;IF(C1432="","NO JOB; ",IF(COUNTIF('Jobs'!$A$2:$A$61,C1432)=0,"JOB NOT ON JOBS SHEET; ",""))&amp;IF(AND(N(G1432)=0,AND(D1432&lt;&gt;"",E1432&lt;&gt;""),N(E1432)&lt;=N(D1432)),"END BEFORE START; ",IF(N(M1432)&lt;=0,"NO HOURS; ",""))&amp;IF(AND(N(A1432)&gt;0,B1432&lt;&gt;"",COUNTIFS('Time Entries'!$A$2:$A$1500,A1432,'Time Entries'!$B$2:$B$1500,B1432,'Time Entries'!$C$2:$C$1500,C1432,'Time Entries'!$M$2:$M$1500,M1432)&gt;1),"POSSIBLE DUPLICATE; ","")&amp;IF(AND(N(A1432)&gt;0,B1432&lt;&gt;"",N('Settings'!$B$2)&gt;0,SUMIFS('Time Entries'!$M$2:$M$1500,'Time Entries'!$A$2:$A$1500,A1432,'Time Entries'!$B$2:$B$1500,B1432)&gt;N('Settings'!$B$2)),"LONG DAY; ","")&amp;IF(AND(N(A1432)&gt;0,N(J1432)&gt;0,N(J1432)-N(A1432)&gt;N('Settings'!$B$4)),"ENTERED LATE; ","")&amp;IF(AND(N(A1432)&gt;0,K1432="",TODAY()-N(A1432)&gt;=N('Settings'!$B$5)),"NOT APPROVED; ",""))-2)))</f>
        <v/>
      </c>
    </row>
    <row r="1433">
      <c r="A1433" s="6" t="n"/>
      <c r="D1433" s="7" t="n"/>
      <c r="E1433" s="7" t="n"/>
      <c r="J1433" s="6" t="n"/>
      <c r="L1433" s="8" t="n"/>
      <c r="M1433" s="9">
        <f>IF(NOT(OR(A1433&lt;&gt;"",B1433&lt;&gt;"",C1433&lt;&gt;"")),"",IF(N(G1433)&gt;0,N(G1433),IF(AND(AND(D1433&lt;&gt;"",E1433&lt;&gt;""),N(E1433)&gt;N(D1433)),ROUND((N(E1433)-N(D1433))*24-N(F1433)/60,2),"")))</f>
        <v/>
      </c>
      <c r="N1433" s="6">
        <f>IF(N(A1433)=0,"",A1433-WEEKDAY(A1433,3))</f>
        <v/>
      </c>
      <c r="O1433" s="8">
        <f>IF(NOT(OR(A1433&lt;&gt;"",B1433&lt;&gt;"",C1433&lt;&gt;"")),"",IF(IF(N(A1433)=0,"NO DATE; ",IF(A1433&gt;TODAY(),"FUTURE DATE; ",""))&amp;IF(B1433="","NO WORKER; ",IF(COUNTIF('Workers'!$A$2:$A$61,B1433)=0,"WORKER NOT ON WORKERS SHEET; ",""))&amp;IF(C1433="","NO JOB; ",IF(COUNTIF('Jobs'!$A$2:$A$61,C1433)=0,"JOB NOT ON JOBS SHEET; ",""))&amp;IF(AND(N(G1433)=0,AND(D1433&lt;&gt;"",E1433&lt;&gt;""),N(E1433)&lt;=N(D1433)),"END BEFORE START; ",IF(N(M1433)&lt;=0,"NO HOURS; ",""))&amp;IF(AND(N(A1433)&gt;0,B1433&lt;&gt;"",COUNTIFS('Time Entries'!$A$2:$A$1500,A1433,'Time Entries'!$B$2:$B$1500,B1433,'Time Entries'!$C$2:$C$1500,C1433,'Time Entries'!$M$2:$M$1500,M1433)&gt;1),"POSSIBLE DUPLICATE; ","")&amp;IF(AND(N(A1433)&gt;0,B1433&lt;&gt;"",N('Settings'!$B$2)&gt;0,SUMIFS('Time Entries'!$M$2:$M$1500,'Time Entries'!$A$2:$A$1500,A1433,'Time Entries'!$B$2:$B$1500,B1433)&gt;N('Settings'!$B$2)),"LONG DAY; ","")&amp;IF(AND(N(A1433)&gt;0,N(J1433)&gt;0,N(J1433)-N(A1433)&gt;N('Settings'!$B$4)),"ENTERED LATE; ","")&amp;IF(AND(N(A1433)&gt;0,K1433="",TODAY()-N(A1433)&gt;=N('Settings'!$B$5)),"NOT APPROVED; ","")="","",LEFT(IF(N(A1433)=0,"NO DATE; ",IF(A1433&gt;TODAY(),"FUTURE DATE; ",""))&amp;IF(B1433="","NO WORKER; ",IF(COUNTIF('Workers'!$A$2:$A$61,B1433)=0,"WORKER NOT ON WORKERS SHEET; ",""))&amp;IF(C1433="","NO JOB; ",IF(COUNTIF('Jobs'!$A$2:$A$61,C1433)=0,"JOB NOT ON JOBS SHEET; ",""))&amp;IF(AND(N(G1433)=0,AND(D1433&lt;&gt;"",E1433&lt;&gt;""),N(E1433)&lt;=N(D1433)),"END BEFORE START; ",IF(N(M1433)&lt;=0,"NO HOURS; ",""))&amp;IF(AND(N(A1433)&gt;0,B1433&lt;&gt;"",COUNTIFS('Time Entries'!$A$2:$A$1500,A1433,'Time Entries'!$B$2:$B$1500,B1433,'Time Entries'!$C$2:$C$1500,C1433,'Time Entries'!$M$2:$M$1500,M1433)&gt;1),"POSSIBLE DUPLICATE; ","")&amp;IF(AND(N(A1433)&gt;0,B1433&lt;&gt;"",N('Settings'!$B$2)&gt;0,SUMIFS('Time Entries'!$M$2:$M$1500,'Time Entries'!$A$2:$A$1500,A1433,'Time Entries'!$B$2:$B$1500,B1433)&gt;N('Settings'!$B$2)),"LONG DAY; ","")&amp;IF(AND(N(A1433)&gt;0,N(J1433)&gt;0,N(J1433)-N(A1433)&gt;N('Settings'!$B$4)),"ENTERED LATE; ","")&amp;IF(AND(N(A1433)&gt;0,K1433="",TODAY()-N(A1433)&gt;=N('Settings'!$B$5)),"NOT APPROVED; ",""),LEN(IF(N(A1433)=0,"NO DATE; ",IF(A1433&gt;TODAY(),"FUTURE DATE; ",""))&amp;IF(B1433="","NO WORKER; ",IF(COUNTIF('Workers'!$A$2:$A$61,B1433)=0,"WORKER NOT ON WORKERS SHEET; ",""))&amp;IF(C1433="","NO JOB; ",IF(COUNTIF('Jobs'!$A$2:$A$61,C1433)=0,"JOB NOT ON JOBS SHEET; ",""))&amp;IF(AND(N(G1433)=0,AND(D1433&lt;&gt;"",E1433&lt;&gt;""),N(E1433)&lt;=N(D1433)),"END BEFORE START; ",IF(N(M1433)&lt;=0,"NO HOURS; ",""))&amp;IF(AND(N(A1433)&gt;0,B1433&lt;&gt;"",COUNTIFS('Time Entries'!$A$2:$A$1500,A1433,'Time Entries'!$B$2:$B$1500,B1433,'Time Entries'!$C$2:$C$1500,C1433,'Time Entries'!$M$2:$M$1500,M1433)&gt;1),"POSSIBLE DUPLICATE; ","")&amp;IF(AND(N(A1433)&gt;0,B1433&lt;&gt;"",N('Settings'!$B$2)&gt;0,SUMIFS('Time Entries'!$M$2:$M$1500,'Time Entries'!$A$2:$A$1500,A1433,'Time Entries'!$B$2:$B$1500,B1433)&gt;N('Settings'!$B$2)),"LONG DAY; ","")&amp;IF(AND(N(A1433)&gt;0,N(J1433)&gt;0,N(J1433)-N(A1433)&gt;N('Settings'!$B$4)),"ENTERED LATE; ","")&amp;IF(AND(N(A1433)&gt;0,K1433="",TODAY()-N(A1433)&gt;=N('Settings'!$B$5)),"NOT APPROVED; ",""))-2)))</f>
        <v/>
      </c>
    </row>
    <row r="1434">
      <c r="A1434" s="6" t="n"/>
      <c r="D1434" s="7" t="n"/>
      <c r="E1434" s="7" t="n"/>
      <c r="J1434" s="6" t="n"/>
      <c r="L1434" s="8" t="n"/>
      <c r="M1434" s="9">
        <f>IF(NOT(OR(A1434&lt;&gt;"",B1434&lt;&gt;"",C1434&lt;&gt;"")),"",IF(N(G1434)&gt;0,N(G1434),IF(AND(AND(D1434&lt;&gt;"",E1434&lt;&gt;""),N(E1434)&gt;N(D1434)),ROUND((N(E1434)-N(D1434))*24-N(F1434)/60,2),"")))</f>
        <v/>
      </c>
      <c r="N1434" s="6">
        <f>IF(N(A1434)=0,"",A1434-WEEKDAY(A1434,3))</f>
        <v/>
      </c>
      <c r="O1434" s="8">
        <f>IF(NOT(OR(A1434&lt;&gt;"",B1434&lt;&gt;"",C1434&lt;&gt;"")),"",IF(IF(N(A1434)=0,"NO DATE; ",IF(A1434&gt;TODAY(),"FUTURE DATE; ",""))&amp;IF(B1434="","NO WORKER; ",IF(COUNTIF('Workers'!$A$2:$A$61,B1434)=0,"WORKER NOT ON WORKERS SHEET; ",""))&amp;IF(C1434="","NO JOB; ",IF(COUNTIF('Jobs'!$A$2:$A$61,C1434)=0,"JOB NOT ON JOBS SHEET; ",""))&amp;IF(AND(N(G1434)=0,AND(D1434&lt;&gt;"",E1434&lt;&gt;""),N(E1434)&lt;=N(D1434)),"END BEFORE START; ",IF(N(M1434)&lt;=0,"NO HOURS; ",""))&amp;IF(AND(N(A1434)&gt;0,B1434&lt;&gt;"",COUNTIFS('Time Entries'!$A$2:$A$1500,A1434,'Time Entries'!$B$2:$B$1500,B1434,'Time Entries'!$C$2:$C$1500,C1434,'Time Entries'!$M$2:$M$1500,M1434)&gt;1),"POSSIBLE DUPLICATE; ","")&amp;IF(AND(N(A1434)&gt;0,B1434&lt;&gt;"",N('Settings'!$B$2)&gt;0,SUMIFS('Time Entries'!$M$2:$M$1500,'Time Entries'!$A$2:$A$1500,A1434,'Time Entries'!$B$2:$B$1500,B1434)&gt;N('Settings'!$B$2)),"LONG DAY; ","")&amp;IF(AND(N(A1434)&gt;0,N(J1434)&gt;0,N(J1434)-N(A1434)&gt;N('Settings'!$B$4)),"ENTERED LATE; ","")&amp;IF(AND(N(A1434)&gt;0,K1434="",TODAY()-N(A1434)&gt;=N('Settings'!$B$5)),"NOT APPROVED; ","")="","",LEFT(IF(N(A1434)=0,"NO DATE; ",IF(A1434&gt;TODAY(),"FUTURE DATE; ",""))&amp;IF(B1434="","NO WORKER; ",IF(COUNTIF('Workers'!$A$2:$A$61,B1434)=0,"WORKER NOT ON WORKERS SHEET; ",""))&amp;IF(C1434="","NO JOB; ",IF(COUNTIF('Jobs'!$A$2:$A$61,C1434)=0,"JOB NOT ON JOBS SHEET; ",""))&amp;IF(AND(N(G1434)=0,AND(D1434&lt;&gt;"",E1434&lt;&gt;""),N(E1434)&lt;=N(D1434)),"END BEFORE START; ",IF(N(M1434)&lt;=0,"NO HOURS; ",""))&amp;IF(AND(N(A1434)&gt;0,B1434&lt;&gt;"",COUNTIFS('Time Entries'!$A$2:$A$1500,A1434,'Time Entries'!$B$2:$B$1500,B1434,'Time Entries'!$C$2:$C$1500,C1434,'Time Entries'!$M$2:$M$1500,M1434)&gt;1),"POSSIBLE DUPLICATE; ","")&amp;IF(AND(N(A1434)&gt;0,B1434&lt;&gt;"",N('Settings'!$B$2)&gt;0,SUMIFS('Time Entries'!$M$2:$M$1500,'Time Entries'!$A$2:$A$1500,A1434,'Time Entries'!$B$2:$B$1500,B1434)&gt;N('Settings'!$B$2)),"LONG DAY; ","")&amp;IF(AND(N(A1434)&gt;0,N(J1434)&gt;0,N(J1434)-N(A1434)&gt;N('Settings'!$B$4)),"ENTERED LATE; ","")&amp;IF(AND(N(A1434)&gt;0,K1434="",TODAY()-N(A1434)&gt;=N('Settings'!$B$5)),"NOT APPROVED; ",""),LEN(IF(N(A1434)=0,"NO DATE; ",IF(A1434&gt;TODAY(),"FUTURE DATE; ",""))&amp;IF(B1434="","NO WORKER; ",IF(COUNTIF('Workers'!$A$2:$A$61,B1434)=0,"WORKER NOT ON WORKERS SHEET; ",""))&amp;IF(C1434="","NO JOB; ",IF(COUNTIF('Jobs'!$A$2:$A$61,C1434)=0,"JOB NOT ON JOBS SHEET; ",""))&amp;IF(AND(N(G1434)=0,AND(D1434&lt;&gt;"",E1434&lt;&gt;""),N(E1434)&lt;=N(D1434)),"END BEFORE START; ",IF(N(M1434)&lt;=0,"NO HOURS; ",""))&amp;IF(AND(N(A1434)&gt;0,B1434&lt;&gt;"",COUNTIFS('Time Entries'!$A$2:$A$1500,A1434,'Time Entries'!$B$2:$B$1500,B1434,'Time Entries'!$C$2:$C$1500,C1434,'Time Entries'!$M$2:$M$1500,M1434)&gt;1),"POSSIBLE DUPLICATE; ","")&amp;IF(AND(N(A1434)&gt;0,B1434&lt;&gt;"",N('Settings'!$B$2)&gt;0,SUMIFS('Time Entries'!$M$2:$M$1500,'Time Entries'!$A$2:$A$1500,A1434,'Time Entries'!$B$2:$B$1500,B1434)&gt;N('Settings'!$B$2)),"LONG DAY; ","")&amp;IF(AND(N(A1434)&gt;0,N(J1434)&gt;0,N(J1434)-N(A1434)&gt;N('Settings'!$B$4)),"ENTERED LATE; ","")&amp;IF(AND(N(A1434)&gt;0,K1434="",TODAY()-N(A1434)&gt;=N('Settings'!$B$5)),"NOT APPROVED; ",""))-2)))</f>
        <v/>
      </c>
    </row>
    <row r="1435">
      <c r="A1435" s="6" t="n"/>
      <c r="D1435" s="7" t="n"/>
      <c r="E1435" s="7" t="n"/>
      <c r="J1435" s="6" t="n"/>
      <c r="L1435" s="8" t="n"/>
      <c r="M1435" s="9">
        <f>IF(NOT(OR(A1435&lt;&gt;"",B1435&lt;&gt;"",C1435&lt;&gt;"")),"",IF(N(G1435)&gt;0,N(G1435),IF(AND(AND(D1435&lt;&gt;"",E1435&lt;&gt;""),N(E1435)&gt;N(D1435)),ROUND((N(E1435)-N(D1435))*24-N(F1435)/60,2),"")))</f>
        <v/>
      </c>
      <c r="N1435" s="6">
        <f>IF(N(A1435)=0,"",A1435-WEEKDAY(A1435,3))</f>
        <v/>
      </c>
      <c r="O1435" s="8">
        <f>IF(NOT(OR(A1435&lt;&gt;"",B1435&lt;&gt;"",C1435&lt;&gt;"")),"",IF(IF(N(A1435)=0,"NO DATE; ",IF(A1435&gt;TODAY(),"FUTURE DATE; ",""))&amp;IF(B1435="","NO WORKER; ",IF(COUNTIF('Workers'!$A$2:$A$61,B1435)=0,"WORKER NOT ON WORKERS SHEET; ",""))&amp;IF(C1435="","NO JOB; ",IF(COUNTIF('Jobs'!$A$2:$A$61,C1435)=0,"JOB NOT ON JOBS SHEET; ",""))&amp;IF(AND(N(G1435)=0,AND(D1435&lt;&gt;"",E1435&lt;&gt;""),N(E1435)&lt;=N(D1435)),"END BEFORE START; ",IF(N(M1435)&lt;=0,"NO HOURS; ",""))&amp;IF(AND(N(A1435)&gt;0,B1435&lt;&gt;"",COUNTIFS('Time Entries'!$A$2:$A$1500,A1435,'Time Entries'!$B$2:$B$1500,B1435,'Time Entries'!$C$2:$C$1500,C1435,'Time Entries'!$M$2:$M$1500,M1435)&gt;1),"POSSIBLE DUPLICATE; ","")&amp;IF(AND(N(A1435)&gt;0,B1435&lt;&gt;"",N('Settings'!$B$2)&gt;0,SUMIFS('Time Entries'!$M$2:$M$1500,'Time Entries'!$A$2:$A$1500,A1435,'Time Entries'!$B$2:$B$1500,B1435)&gt;N('Settings'!$B$2)),"LONG DAY; ","")&amp;IF(AND(N(A1435)&gt;0,N(J1435)&gt;0,N(J1435)-N(A1435)&gt;N('Settings'!$B$4)),"ENTERED LATE; ","")&amp;IF(AND(N(A1435)&gt;0,K1435="",TODAY()-N(A1435)&gt;=N('Settings'!$B$5)),"NOT APPROVED; ","")="","",LEFT(IF(N(A1435)=0,"NO DATE; ",IF(A1435&gt;TODAY(),"FUTURE DATE; ",""))&amp;IF(B1435="","NO WORKER; ",IF(COUNTIF('Workers'!$A$2:$A$61,B1435)=0,"WORKER NOT ON WORKERS SHEET; ",""))&amp;IF(C1435="","NO JOB; ",IF(COUNTIF('Jobs'!$A$2:$A$61,C1435)=0,"JOB NOT ON JOBS SHEET; ",""))&amp;IF(AND(N(G1435)=0,AND(D1435&lt;&gt;"",E1435&lt;&gt;""),N(E1435)&lt;=N(D1435)),"END BEFORE START; ",IF(N(M1435)&lt;=0,"NO HOURS; ",""))&amp;IF(AND(N(A1435)&gt;0,B1435&lt;&gt;"",COUNTIFS('Time Entries'!$A$2:$A$1500,A1435,'Time Entries'!$B$2:$B$1500,B1435,'Time Entries'!$C$2:$C$1500,C1435,'Time Entries'!$M$2:$M$1500,M1435)&gt;1),"POSSIBLE DUPLICATE; ","")&amp;IF(AND(N(A1435)&gt;0,B1435&lt;&gt;"",N('Settings'!$B$2)&gt;0,SUMIFS('Time Entries'!$M$2:$M$1500,'Time Entries'!$A$2:$A$1500,A1435,'Time Entries'!$B$2:$B$1500,B1435)&gt;N('Settings'!$B$2)),"LONG DAY; ","")&amp;IF(AND(N(A1435)&gt;0,N(J1435)&gt;0,N(J1435)-N(A1435)&gt;N('Settings'!$B$4)),"ENTERED LATE; ","")&amp;IF(AND(N(A1435)&gt;0,K1435="",TODAY()-N(A1435)&gt;=N('Settings'!$B$5)),"NOT APPROVED; ",""),LEN(IF(N(A1435)=0,"NO DATE; ",IF(A1435&gt;TODAY(),"FUTURE DATE; ",""))&amp;IF(B1435="","NO WORKER; ",IF(COUNTIF('Workers'!$A$2:$A$61,B1435)=0,"WORKER NOT ON WORKERS SHEET; ",""))&amp;IF(C1435="","NO JOB; ",IF(COUNTIF('Jobs'!$A$2:$A$61,C1435)=0,"JOB NOT ON JOBS SHEET; ",""))&amp;IF(AND(N(G1435)=0,AND(D1435&lt;&gt;"",E1435&lt;&gt;""),N(E1435)&lt;=N(D1435)),"END BEFORE START; ",IF(N(M1435)&lt;=0,"NO HOURS; ",""))&amp;IF(AND(N(A1435)&gt;0,B1435&lt;&gt;"",COUNTIFS('Time Entries'!$A$2:$A$1500,A1435,'Time Entries'!$B$2:$B$1500,B1435,'Time Entries'!$C$2:$C$1500,C1435,'Time Entries'!$M$2:$M$1500,M1435)&gt;1),"POSSIBLE DUPLICATE; ","")&amp;IF(AND(N(A1435)&gt;0,B1435&lt;&gt;"",N('Settings'!$B$2)&gt;0,SUMIFS('Time Entries'!$M$2:$M$1500,'Time Entries'!$A$2:$A$1500,A1435,'Time Entries'!$B$2:$B$1500,B1435)&gt;N('Settings'!$B$2)),"LONG DAY; ","")&amp;IF(AND(N(A1435)&gt;0,N(J1435)&gt;0,N(J1435)-N(A1435)&gt;N('Settings'!$B$4)),"ENTERED LATE; ","")&amp;IF(AND(N(A1435)&gt;0,K1435="",TODAY()-N(A1435)&gt;=N('Settings'!$B$5)),"NOT APPROVED; ",""))-2)))</f>
        <v/>
      </c>
    </row>
    <row r="1436">
      <c r="A1436" s="6" t="n"/>
      <c r="D1436" s="7" t="n"/>
      <c r="E1436" s="7" t="n"/>
      <c r="J1436" s="6" t="n"/>
      <c r="L1436" s="8" t="n"/>
      <c r="M1436" s="9">
        <f>IF(NOT(OR(A1436&lt;&gt;"",B1436&lt;&gt;"",C1436&lt;&gt;"")),"",IF(N(G1436)&gt;0,N(G1436),IF(AND(AND(D1436&lt;&gt;"",E1436&lt;&gt;""),N(E1436)&gt;N(D1436)),ROUND((N(E1436)-N(D1436))*24-N(F1436)/60,2),"")))</f>
        <v/>
      </c>
      <c r="N1436" s="6">
        <f>IF(N(A1436)=0,"",A1436-WEEKDAY(A1436,3))</f>
        <v/>
      </c>
      <c r="O1436" s="8">
        <f>IF(NOT(OR(A1436&lt;&gt;"",B1436&lt;&gt;"",C1436&lt;&gt;"")),"",IF(IF(N(A1436)=0,"NO DATE; ",IF(A1436&gt;TODAY(),"FUTURE DATE; ",""))&amp;IF(B1436="","NO WORKER; ",IF(COUNTIF('Workers'!$A$2:$A$61,B1436)=0,"WORKER NOT ON WORKERS SHEET; ",""))&amp;IF(C1436="","NO JOB; ",IF(COUNTIF('Jobs'!$A$2:$A$61,C1436)=0,"JOB NOT ON JOBS SHEET; ",""))&amp;IF(AND(N(G1436)=0,AND(D1436&lt;&gt;"",E1436&lt;&gt;""),N(E1436)&lt;=N(D1436)),"END BEFORE START; ",IF(N(M1436)&lt;=0,"NO HOURS; ",""))&amp;IF(AND(N(A1436)&gt;0,B1436&lt;&gt;"",COUNTIFS('Time Entries'!$A$2:$A$1500,A1436,'Time Entries'!$B$2:$B$1500,B1436,'Time Entries'!$C$2:$C$1500,C1436,'Time Entries'!$M$2:$M$1500,M1436)&gt;1),"POSSIBLE DUPLICATE; ","")&amp;IF(AND(N(A1436)&gt;0,B1436&lt;&gt;"",N('Settings'!$B$2)&gt;0,SUMIFS('Time Entries'!$M$2:$M$1500,'Time Entries'!$A$2:$A$1500,A1436,'Time Entries'!$B$2:$B$1500,B1436)&gt;N('Settings'!$B$2)),"LONG DAY; ","")&amp;IF(AND(N(A1436)&gt;0,N(J1436)&gt;0,N(J1436)-N(A1436)&gt;N('Settings'!$B$4)),"ENTERED LATE; ","")&amp;IF(AND(N(A1436)&gt;0,K1436="",TODAY()-N(A1436)&gt;=N('Settings'!$B$5)),"NOT APPROVED; ","")="","",LEFT(IF(N(A1436)=0,"NO DATE; ",IF(A1436&gt;TODAY(),"FUTURE DATE; ",""))&amp;IF(B1436="","NO WORKER; ",IF(COUNTIF('Workers'!$A$2:$A$61,B1436)=0,"WORKER NOT ON WORKERS SHEET; ",""))&amp;IF(C1436="","NO JOB; ",IF(COUNTIF('Jobs'!$A$2:$A$61,C1436)=0,"JOB NOT ON JOBS SHEET; ",""))&amp;IF(AND(N(G1436)=0,AND(D1436&lt;&gt;"",E1436&lt;&gt;""),N(E1436)&lt;=N(D1436)),"END BEFORE START; ",IF(N(M1436)&lt;=0,"NO HOURS; ",""))&amp;IF(AND(N(A1436)&gt;0,B1436&lt;&gt;"",COUNTIFS('Time Entries'!$A$2:$A$1500,A1436,'Time Entries'!$B$2:$B$1500,B1436,'Time Entries'!$C$2:$C$1500,C1436,'Time Entries'!$M$2:$M$1500,M1436)&gt;1),"POSSIBLE DUPLICATE; ","")&amp;IF(AND(N(A1436)&gt;0,B1436&lt;&gt;"",N('Settings'!$B$2)&gt;0,SUMIFS('Time Entries'!$M$2:$M$1500,'Time Entries'!$A$2:$A$1500,A1436,'Time Entries'!$B$2:$B$1500,B1436)&gt;N('Settings'!$B$2)),"LONG DAY; ","")&amp;IF(AND(N(A1436)&gt;0,N(J1436)&gt;0,N(J1436)-N(A1436)&gt;N('Settings'!$B$4)),"ENTERED LATE; ","")&amp;IF(AND(N(A1436)&gt;0,K1436="",TODAY()-N(A1436)&gt;=N('Settings'!$B$5)),"NOT APPROVED; ",""),LEN(IF(N(A1436)=0,"NO DATE; ",IF(A1436&gt;TODAY(),"FUTURE DATE; ",""))&amp;IF(B1436="","NO WORKER; ",IF(COUNTIF('Workers'!$A$2:$A$61,B1436)=0,"WORKER NOT ON WORKERS SHEET; ",""))&amp;IF(C1436="","NO JOB; ",IF(COUNTIF('Jobs'!$A$2:$A$61,C1436)=0,"JOB NOT ON JOBS SHEET; ",""))&amp;IF(AND(N(G1436)=0,AND(D1436&lt;&gt;"",E1436&lt;&gt;""),N(E1436)&lt;=N(D1436)),"END BEFORE START; ",IF(N(M1436)&lt;=0,"NO HOURS; ",""))&amp;IF(AND(N(A1436)&gt;0,B1436&lt;&gt;"",COUNTIFS('Time Entries'!$A$2:$A$1500,A1436,'Time Entries'!$B$2:$B$1500,B1436,'Time Entries'!$C$2:$C$1500,C1436,'Time Entries'!$M$2:$M$1500,M1436)&gt;1),"POSSIBLE DUPLICATE; ","")&amp;IF(AND(N(A1436)&gt;0,B1436&lt;&gt;"",N('Settings'!$B$2)&gt;0,SUMIFS('Time Entries'!$M$2:$M$1500,'Time Entries'!$A$2:$A$1500,A1436,'Time Entries'!$B$2:$B$1500,B1436)&gt;N('Settings'!$B$2)),"LONG DAY; ","")&amp;IF(AND(N(A1436)&gt;0,N(J1436)&gt;0,N(J1436)-N(A1436)&gt;N('Settings'!$B$4)),"ENTERED LATE; ","")&amp;IF(AND(N(A1436)&gt;0,K1436="",TODAY()-N(A1436)&gt;=N('Settings'!$B$5)),"NOT APPROVED; ",""))-2)))</f>
        <v/>
      </c>
    </row>
    <row r="1437">
      <c r="A1437" s="6" t="n"/>
      <c r="D1437" s="7" t="n"/>
      <c r="E1437" s="7" t="n"/>
      <c r="J1437" s="6" t="n"/>
      <c r="L1437" s="8" t="n"/>
      <c r="M1437" s="9">
        <f>IF(NOT(OR(A1437&lt;&gt;"",B1437&lt;&gt;"",C1437&lt;&gt;"")),"",IF(N(G1437)&gt;0,N(G1437),IF(AND(AND(D1437&lt;&gt;"",E1437&lt;&gt;""),N(E1437)&gt;N(D1437)),ROUND((N(E1437)-N(D1437))*24-N(F1437)/60,2),"")))</f>
        <v/>
      </c>
      <c r="N1437" s="6">
        <f>IF(N(A1437)=0,"",A1437-WEEKDAY(A1437,3))</f>
        <v/>
      </c>
      <c r="O1437" s="8">
        <f>IF(NOT(OR(A1437&lt;&gt;"",B1437&lt;&gt;"",C1437&lt;&gt;"")),"",IF(IF(N(A1437)=0,"NO DATE; ",IF(A1437&gt;TODAY(),"FUTURE DATE; ",""))&amp;IF(B1437="","NO WORKER; ",IF(COUNTIF('Workers'!$A$2:$A$61,B1437)=0,"WORKER NOT ON WORKERS SHEET; ",""))&amp;IF(C1437="","NO JOB; ",IF(COUNTIF('Jobs'!$A$2:$A$61,C1437)=0,"JOB NOT ON JOBS SHEET; ",""))&amp;IF(AND(N(G1437)=0,AND(D1437&lt;&gt;"",E1437&lt;&gt;""),N(E1437)&lt;=N(D1437)),"END BEFORE START; ",IF(N(M1437)&lt;=0,"NO HOURS; ",""))&amp;IF(AND(N(A1437)&gt;0,B1437&lt;&gt;"",COUNTIFS('Time Entries'!$A$2:$A$1500,A1437,'Time Entries'!$B$2:$B$1500,B1437,'Time Entries'!$C$2:$C$1500,C1437,'Time Entries'!$M$2:$M$1500,M1437)&gt;1),"POSSIBLE DUPLICATE; ","")&amp;IF(AND(N(A1437)&gt;0,B1437&lt;&gt;"",N('Settings'!$B$2)&gt;0,SUMIFS('Time Entries'!$M$2:$M$1500,'Time Entries'!$A$2:$A$1500,A1437,'Time Entries'!$B$2:$B$1500,B1437)&gt;N('Settings'!$B$2)),"LONG DAY; ","")&amp;IF(AND(N(A1437)&gt;0,N(J1437)&gt;0,N(J1437)-N(A1437)&gt;N('Settings'!$B$4)),"ENTERED LATE; ","")&amp;IF(AND(N(A1437)&gt;0,K1437="",TODAY()-N(A1437)&gt;=N('Settings'!$B$5)),"NOT APPROVED; ","")="","",LEFT(IF(N(A1437)=0,"NO DATE; ",IF(A1437&gt;TODAY(),"FUTURE DATE; ",""))&amp;IF(B1437="","NO WORKER; ",IF(COUNTIF('Workers'!$A$2:$A$61,B1437)=0,"WORKER NOT ON WORKERS SHEET; ",""))&amp;IF(C1437="","NO JOB; ",IF(COUNTIF('Jobs'!$A$2:$A$61,C1437)=0,"JOB NOT ON JOBS SHEET; ",""))&amp;IF(AND(N(G1437)=0,AND(D1437&lt;&gt;"",E1437&lt;&gt;""),N(E1437)&lt;=N(D1437)),"END BEFORE START; ",IF(N(M1437)&lt;=0,"NO HOURS; ",""))&amp;IF(AND(N(A1437)&gt;0,B1437&lt;&gt;"",COUNTIFS('Time Entries'!$A$2:$A$1500,A1437,'Time Entries'!$B$2:$B$1500,B1437,'Time Entries'!$C$2:$C$1500,C1437,'Time Entries'!$M$2:$M$1500,M1437)&gt;1),"POSSIBLE DUPLICATE; ","")&amp;IF(AND(N(A1437)&gt;0,B1437&lt;&gt;"",N('Settings'!$B$2)&gt;0,SUMIFS('Time Entries'!$M$2:$M$1500,'Time Entries'!$A$2:$A$1500,A1437,'Time Entries'!$B$2:$B$1500,B1437)&gt;N('Settings'!$B$2)),"LONG DAY; ","")&amp;IF(AND(N(A1437)&gt;0,N(J1437)&gt;0,N(J1437)-N(A1437)&gt;N('Settings'!$B$4)),"ENTERED LATE; ","")&amp;IF(AND(N(A1437)&gt;0,K1437="",TODAY()-N(A1437)&gt;=N('Settings'!$B$5)),"NOT APPROVED; ",""),LEN(IF(N(A1437)=0,"NO DATE; ",IF(A1437&gt;TODAY(),"FUTURE DATE; ",""))&amp;IF(B1437="","NO WORKER; ",IF(COUNTIF('Workers'!$A$2:$A$61,B1437)=0,"WORKER NOT ON WORKERS SHEET; ",""))&amp;IF(C1437="","NO JOB; ",IF(COUNTIF('Jobs'!$A$2:$A$61,C1437)=0,"JOB NOT ON JOBS SHEET; ",""))&amp;IF(AND(N(G1437)=0,AND(D1437&lt;&gt;"",E1437&lt;&gt;""),N(E1437)&lt;=N(D1437)),"END BEFORE START; ",IF(N(M1437)&lt;=0,"NO HOURS; ",""))&amp;IF(AND(N(A1437)&gt;0,B1437&lt;&gt;"",COUNTIFS('Time Entries'!$A$2:$A$1500,A1437,'Time Entries'!$B$2:$B$1500,B1437,'Time Entries'!$C$2:$C$1500,C1437,'Time Entries'!$M$2:$M$1500,M1437)&gt;1),"POSSIBLE DUPLICATE; ","")&amp;IF(AND(N(A1437)&gt;0,B1437&lt;&gt;"",N('Settings'!$B$2)&gt;0,SUMIFS('Time Entries'!$M$2:$M$1500,'Time Entries'!$A$2:$A$1500,A1437,'Time Entries'!$B$2:$B$1500,B1437)&gt;N('Settings'!$B$2)),"LONG DAY; ","")&amp;IF(AND(N(A1437)&gt;0,N(J1437)&gt;0,N(J1437)-N(A1437)&gt;N('Settings'!$B$4)),"ENTERED LATE; ","")&amp;IF(AND(N(A1437)&gt;0,K1437="",TODAY()-N(A1437)&gt;=N('Settings'!$B$5)),"NOT APPROVED; ",""))-2)))</f>
        <v/>
      </c>
    </row>
    <row r="1438">
      <c r="A1438" s="6" t="n"/>
      <c r="D1438" s="7" t="n"/>
      <c r="E1438" s="7" t="n"/>
      <c r="J1438" s="6" t="n"/>
      <c r="L1438" s="8" t="n"/>
      <c r="M1438" s="9">
        <f>IF(NOT(OR(A1438&lt;&gt;"",B1438&lt;&gt;"",C1438&lt;&gt;"")),"",IF(N(G1438)&gt;0,N(G1438),IF(AND(AND(D1438&lt;&gt;"",E1438&lt;&gt;""),N(E1438)&gt;N(D1438)),ROUND((N(E1438)-N(D1438))*24-N(F1438)/60,2),"")))</f>
        <v/>
      </c>
      <c r="N1438" s="6">
        <f>IF(N(A1438)=0,"",A1438-WEEKDAY(A1438,3))</f>
        <v/>
      </c>
      <c r="O1438" s="8">
        <f>IF(NOT(OR(A1438&lt;&gt;"",B1438&lt;&gt;"",C1438&lt;&gt;"")),"",IF(IF(N(A1438)=0,"NO DATE; ",IF(A1438&gt;TODAY(),"FUTURE DATE; ",""))&amp;IF(B1438="","NO WORKER; ",IF(COUNTIF('Workers'!$A$2:$A$61,B1438)=0,"WORKER NOT ON WORKERS SHEET; ",""))&amp;IF(C1438="","NO JOB; ",IF(COUNTIF('Jobs'!$A$2:$A$61,C1438)=0,"JOB NOT ON JOBS SHEET; ",""))&amp;IF(AND(N(G1438)=0,AND(D1438&lt;&gt;"",E1438&lt;&gt;""),N(E1438)&lt;=N(D1438)),"END BEFORE START; ",IF(N(M1438)&lt;=0,"NO HOURS; ",""))&amp;IF(AND(N(A1438)&gt;0,B1438&lt;&gt;"",COUNTIFS('Time Entries'!$A$2:$A$1500,A1438,'Time Entries'!$B$2:$B$1500,B1438,'Time Entries'!$C$2:$C$1500,C1438,'Time Entries'!$M$2:$M$1500,M1438)&gt;1),"POSSIBLE DUPLICATE; ","")&amp;IF(AND(N(A1438)&gt;0,B1438&lt;&gt;"",N('Settings'!$B$2)&gt;0,SUMIFS('Time Entries'!$M$2:$M$1500,'Time Entries'!$A$2:$A$1500,A1438,'Time Entries'!$B$2:$B$1500,B1438)&gt;N('Settings'!$B$2)),"LONG DAY; ","")&amp;IF(AND(N(A1438)&gt;0,N(J1438)&gt;0,N(J1438)-N(A1438)&gt;N('Settings'!$B$4)),"ENTERED LATE; ","")&amp;IF(AND(N(A1438)&gt;0,K1438="",TODAY()-N(A1438)&gt;=N('Settings'!$B$5)),"NOT APPROVED; ","")="","",LEFT(IF(N(A1438)=0,"NO DATE; ",IF(A1438&gt;TODAY(),"FUTURE DATE; ",""))&amp;IF(B1438="","NO WORKER; ",IF(COUNTIF('Workers'!$A$2:$A$61,B1438)=0,"WORKER NOT ON WORKERS SHEET; ",""))&amp;IF(C1438="","NO JOB; ",IF(COUNTIF('Jobs'!$A$2:$A$61,C1438)=0,"JOB NOT ON JOBS SHEET; ",""))&amp;IF(AND(N(G1438)=0,AND(D1438&lt;&gt;"",E1438&lt;&gt;""),N(E1438)&lt;=N(D1438)),"END BEFORE START; ",IF(N(M1438)&lt;=0,"NO HOURS; ",""))&amp;IF(AND(N(A1438)&gt;0,B1438&lt;&gt;"",COUNTIFS('Time Entries'!$A$2:$A$1500,A1438,'Time Entries'!$B$2:$B$1500,B1438,'Time Entries'!$C$2:$C$1500,C1438,'Time Entries'!$M$2:$M$1500,M1438)&gt;1),"POSSIBLE DUPLICATE; ","")&amp;IF(AND(N(A1438)&gt;0,B1438&lt;&gt;"",N('Settings'!$B$2)&gt;0,SUMIFS('Time Entries'!$M$2:$M$1500,'Time Entries'!$A$2:$A$1500,A1438,'Time Entries'!$B$2:$B$1500,B1438)&gt;N('Settings'!$B$2)),"LONG DAY; ","")&amp;IF(AND(N(A1438)&gt;0,N(J1438)&gt;0,N(J1438)-N(A1438)&gt;N('Settings'!$B$4)),"ENTERED LATE; ","")&amp;IF(AND(N(A1438)&gt;0,K1438="",TODAY()-N(A1438)&gt;=N('Settings'!$B$5)),"NOT APPROVED; ",""),LEN(IF(N(A1438)=0,"NO DATE; ",IF(A1438&gt;TODAY(),"FUTURE DATE; ",""))&amp;IF(B1438="","NO WORKER; ",IF(COUNTIF('Workers'!$A$2:$A$61,B1438)=0,"WORKER NOT ON WORKERS SHEET; ",""))&amp;IF(C1438="","NO JOB; ",IF(COUNTIF('Jobs'!$A$2:$A$61,C1438)=0,"JOB NOT ON JOBS SHEET; ",""))&amp;IF(AND(N(G1438)=0,AND(D1438&lt;&gt;"",E1438&lt;&gt;""),N(E1438)&lt;=N(D1438)),"END BEFORE START; ",IF(N(M1438)&lt;=0,"NO HOURS; ",""))&amp;IF(AND(N(A1438)&gt;0,B1438&lt;&gt;"",COUNTIFS('Time Entries'!$A$2:$A$1500,A1438,'Time Entries'!$B$2:$B$1500,B1438,'Time Entries'!$C$2:$C$1500,C1438,'Time Entries'!$M$2:$M$1500,M1438)&gt;1),"POSSIBLE DUPLICATE; ","")&amp;IF(AND(N(A1438)&gt;0,B1438&lt;&gt;"",N('Settings'!$B$2)&gt;0,SUMIFS('Time Entries'!$M$2:$M$1500,'Time Entries'!$A$2:$A$1500,A1438,'Time Entries'!$B$2:$B$1500,B1438)&gt;N('Settings'!$B$2)),"LONG DAY; ","")&amp;IF(AND(N(A1438)&gt;0,N(J1438)&gt;0,N(J1438)-N(A1438)&gt;N('Settings'!$B$4)),"ENTERED LATE; ","")&amp;IF(AND(N(A1438)&gt;0,K1438="",TODAY()-N(A1438)&gt;=N('Settings'!$B$5)),"NOT APPROVED; ",""))-2)))</f>
        <v/>
      </c>
    </row>
    <row r="1439">
      <c r="A1439" s="6" t="n"/>
      <c r="D1439" s="7" t="n"/>
      <c r="E1439" s="7" t="n"/>
      <c r="J1439" s="6" t="n"/>
      <c r="L1439" s="8" t="n"/>
      <c r="M1439" s="9">
        <f>IF(NOT(OR(A1439&lt;&gt;"",B1439&lt;&gt;"",C1439&lt;&gt;"")),"",IF(N(G1439)&gt;0,N(G1439),IF(AND(AND(D1439&lt;&gt;"",E1439&lt;&gt;""),N(E1439)&gt;N(D1439)),ROUND((N(E1439)-N(D1439))*24-N(F1439)/60,2),"")))</f>
        <v/>
      </c>
      <c r="N1439" s="6">
        <f>IF(N(A1439)=0,"",A1439-WEEKDAY(A1439,3))</f>
        <v/>
      </c>
      <c r="O1439" s="8">
        <f>IF(NOT(OR(A1439&lt;&gt;"",B1439&lt;&gt;"",C1439&lt;&gt;"")),"",IF(IF(N(A1439)=0,"NO DATE; ",IF(A1439&gt;TODAY(),"FUTURE DATE; ",""))&amp;IF(B1439="","NO WORKER; ",IF(COUNTIF('Workers'!$A$2:$A$61,B1439)=0,"WORKER NOT ON WORKERS SHEET; ",""))&amp;IF(C1439="","NO JOB; ",IF(COUNTIF('Jobs'!$A$2:$A$61,C1439)=0,"JOB NOT ON JOBS SHEET; ",""))&amp;IF(AND(N(G1439)=0,AND(D1439&lt;&gt;"",E1439&lt;&gt;""),N(E1439)&lt;=N(D1439)),"END BEFORE START; ",IF(N(M1439)&lt;=0,"NO HOURS; ",""))&amp;IF(AND(N(A1439)&gt;0,B1439&lt;&gt;"",COUNTIFS('Time Entries'!$A$2:$A$1500,A1439,'Time Entries'!$B$2:$B$1500,B1439,'Time Entries'!$C$2:$C$1500,C1439,'Time Entries'!$M$2:$M$1500,M1439)&gt;1),"POSSIBLE DUPLICATE; ","")&amp;IF(AND(N(A1439)&gt;0,B1439&lt;&gt;"",N('Settings'!$B$2)&gt;0,SUMIFS('Time Entries'!$M$2:$M$1500,'Time Entries'!$A$2:$A$1500,A1439,'Time Entries'!$B$2:$B$1500,B1439)&gt;N('Settings'!$B$2)),"LONG DAY; ","")&amp;IF(AND(N(A1439)&gt;0,N(J1439)&gt;0,N(J1439)-N(A1439)&gt;N('Settings'!$B$4)),"ENTERED LATE; ","")&amp;IF(AND(N(A1439)&gt;0,K1439="",TODAY()-N(A1439)&gt;=N('Settings'!$B$5)),"NOT APPROVED; ","")="","",LEFT(IF(N(A1439)=0,"NO DATE; ",IF(A1439&gt;TODAY(),"FUTURE DATE; ",""))&amp;IF(B1439="","NO WORKER; ",IF(COUNTIF('Workers'!$A$2:$A$61,B1439)=0,"WORKER NOT ON WORKERS SHEET; ",""))&amp;IF(C1439="","NO JOB; ",IF(COUNTIF('Jobs'!$A$2:$A$61,C1439)=0,"JOB NOT ON JOBS SHEET; ",""))&amp;IF(AND(N(G1439)=0,AND(D1439&lt;&gt;"",E1439&lt;&gt;""),N(E1439)&lt;=N(D1439)),"END BEFORE START; ",IF(N(M1439)&lt;=0,"NO HOURS; ",""))&amp;IF(AND(N(A1439)&gt;0,B1439&lt;&gt;"",COUNTIFS('Time Entries'!$A$2:$A$1500,A1439,'Time Entries'!$B$2:$B$1500,B1439,'Time Entries'!$C$2:$C$1500,C1439,'Time Entries'!$M$2:$M$1500,M1439)&gt;1),"POSSIBLE DUPLICATE; ","")&amp;IF(AND(N(A1439)&gt;0,B1439&lt;&gt;"",N('Settings'!$B$2)&gt;0,SUMIFS('Time Entries'!$M$2:$M$1500,'Time Entries'!$A$2:$A$1500,A1439,'Time Entries'!$B$2:$B$1500,B1439)&gt;N('Settings'!$B$2)),"LONG DAY; ","")&amp;IF(AND(N(A1439)&gt;0,N(J1439)&gt;0,N(J1439)-N(A1439)&gt;N('Settings'!$B$4)),"ENTERED LATE; ","")&amp;IF(AND(N(A1439)&gt;0,K1439="",TODAY()-N(A1439)&gt;=N('Settings'!$B$5)),"NOT APPROVED; ",""),LEN(IF(N(A1439)=0,"NO DATE; ",IF(A1439&gt;TODAY(),"FUTURE DATE; ",""))&amp;IF(B1439="","NO WORKER; ",IF(COUNTIF('Workers'!$A$2:$A$61,B1439)=0,"WORKER NOT ON WORKERS SHEET; ",""))&amp;IF(C1439="","NO JOB; ",IF(COUNTIF('Jobs'!$A$2:$A$61,C1439)=0,"JOB NOT ON JOBS SHEET; ",""))&amp;IF(AND(N(G1439)=0,AND(D1439&lt;&gt;"",E1439&lt;&gt;""),N(E1439)&lt;=N(D1439)),"END BEFORE START; ",IF(N(M1439)&lt;=0,"NO HOURS; ",""))&amp;IF(AND(N(A1439)&gt;0,B1439&lt;&gt;"",COUNTIFS('Time Entries'!$A$2:$A$1500,A1439,'Time Entries'!$B$2:$B$1500,B1439,'Time Entries'!$C$2:$C$1500,C1439,'Time Entries'!$M$2:$M$1500,M1439)&gt;1),"POSSIBLE DUPLICATE; ","")&amp;IF(AND(N(A1439)&gt;0,B1439&lt;&gt;"",N('Settings'!$B$2)&gt;0,SUMIFS('Time Entries'!$M$2:$M$1500,'Time Entries'!$A$2:$A$1500,A1439,'Time Entries'!$B$2:$B$1500,B1439)&gt;N('Settings'!$B$2)),"LONG DAY; ","")&amp;IF(AND(N(A1439)&gt;0,N(J1439)&gt;0,N(J1439)-N(A1439)&gt;N('Settings'!$B$4)),"ENTERED LATE; ","")&amp;IF(AND(N(A1439)&gt;0,K1439="",TODAY()-N(A1439)&gt;=N('Settings'!$B$5)),"NOT APPROVED; ",""))-2)))</f>
        <v/>
      </c>
    </row>
    <row r="1440">
      <c r="A1440" s="6" t="n"/>
      <c r="D1440" s="7" t="n"/>
      <c r="E1440" s="7" t="n"/>
      <c r="J1440" s="6" t="n"/>
      <c r="L1440" s="8" t="n"/>
      <c r="M1440" s="9">
        <f>IF(NOT(OR(A1440&lt;&gt;"",B1440&lt;&gt;"",C1440&lt;&gt;"")),"",IF(N(G1440)&gt;0,N(G1440),IF(AND(AND(D1440&lt;&gt;"",E1440&lt;&gt;""),N(E1440)&gt;N(D1440)),ROUND((N(E1440)-N(D1440))*24-N(F1440)/60,2),"")))</f>
        <v/>
      </c>
      <c r="N1440" s="6">
        <f>IF(N(A1440)=0,"",A1440-WEEKDAY(A1440,3))</f>
        <v/>
      </c>
      <c r="O1440" s="8">
        <f>IF(NOT(OR(A1440&lt;&gt;"",B1440&lt;&gt;"",C1440&lt;&gt;"")),"",IF(IF(N(A1440)=0,"NO DATE; ",IF(A1440&gt;TODAY(),"FUTURE DATE; ",""))&amp;IF(B1440="","NO WORKER; ",IF(COUNTIF('Workers'!$A$2:$A$61,B1440)=0,"WORKER NOT ON WORKERS SHEET; ",""))&amp;IF(C1440="","NO JOB; ",IF(COUNTIF('Jobs'!$A$2:$A$61,C1440)=0,"JOB NOT ON JOBS SHEET; ",""))&amp;IF(AND(N(G1440)=0,AND(D1440&lt;&gt;"",E1440&lt;&gt;""),N(E1440)&lt;=N(D1440)),"END BEFORE START; ",IF(N(M1440)&lt;=0,"NO HOURS; ",""))&amp;IF(AND(N(A1440)&gt;0,B1440&lt;&gt;"",COUNTIFS('Time Entries'!$A$2:$A$1500,A1440,'Time Entries'!$B$2:$B$1500,B1440,'Time Entries'!$C$2:$C$1500,C1440,'Time Entries'!$M$2:$M$1500,M1440)&gt;1),"POSSIBLE DUPLICATE; ","")&amp;IF(AND(N(A1440)&gt;0,B1440&lt;&gt;"",N('Settings'!$B$2)&gt;0,SUMIFS('Time Entries'!$M$2:$M$1500,'Time Entries'!$A$2:$A$1500,A1440,'Time Entries'!$B$2:$B$1500,B1440)&gt;N('Settings'!$B$2)),"LONG DAY; ","")&amp;IF(AND(N(A1440)&gt;0,N(J1440)&gt;0,N(J1440)-N(A1440)&gt;N('Settings'!$B$4)),"ENTERED LATE; ","")&amp;IF(AND(N(A1440)&gt;0,K1440="",TODAY()-N(A1440)&gt;=N('Settings'!$B$5)),"NOT APPROVED; ","")="","",LEFT(IF(N(A1440)=0,"NO DATE; ",IF(A1440&gt;TODAY(),"FUTURE DATE; ",""))&amp;IF(B1440="","NO WORKER; ",IF(COUNTIF('Workers'!$A$2:$A$61,B1440)=0,"WORKER NOT ON WORKERS SHEET; ",""))&amp;IF(C1440="","NO JOB; ",IF(COUNTIF('Jobs'!$A$2:$A$61,C1440)=0,"JOB NOT ON JOBS SHEET; ",""))&amp;IF(AND(N(G1440)=0,AND(D1440&lt;&gt;"",E1440&lt;&gt;""),N(E1440)&lt;=N(D1440)),"END BEFORE START; ",IF(N(M1440)&lt;=0,"NO HOURS; ",""))&amp;IF(AND(N(A1440)&gt;0,B1440&lt;&gt;"",COUNTIFS('Time Entries'!$A$2:$A$1500,A1440,'Time Entries'!$B$2:$B$1500,B1440,'Time Entries'!$C$2:$C$1500,C1440,'Time Entries'!$M$2:$M$1500,M1440)&gt;1),"POSSIBLE DUPLICATE; ","")&amp;IF(AND(N(A1440)&gt;0,B1440&lt;&gt;"",N('Settings'!$B$2)&gt;0,SUMIFS('Time Entries'!$M$2:$M$1500,'Time Entries'!$A$2:$A$1500,A1440,'Time Entries'!$B$2:$B$1500,B1440)&gt;N('Settings'!$B$2)),"LONG DAY; ","")&amp;IF(AND(N(A1440)&gt;0,N(J1440)&gt;0,N(J1440)-N(A1440)&gt;N('Settings'!$B$4)),"ENTERED LATE; ","")&amp;IF(AND(N(A1440)&gt;0,K1440="",TODAY()-N(A1440)&gt;=N('Settings'!$B$5)),"NOT APPROVED; ",""),LEN(IF(N(A1440)=0,"NO DATE; ",IF(A1440&gt;TODAY(),"FUTURE DATE; ",""))&amp;IF(B1440="","NO WORKER; ",IF(COUNTIF('Workers'!$A$2:$A$61,B1440)=0,"WORKER NOT ON WORKERS SHEET; ",""))&amp;IF(C1440="","NO JOB; ",IF(COUNTIF('Jobs'!$A$2:$A$61,C1440)=0,"JOB NOT ON JOBS SHEET; ",""))&amp;IF(AND(N(G1440)=0,AND(D1440&lt;&gt;"",E1440&lt;&gt;""),N(E1440)&lt;=N(D1440)),"END BEFORE START; ",IF(N(M1440)&lt;=0,"NO HOURS; ",""))&amp;IF(AND(N(A1440)&gt;0,B1440&lt;&gt;"",COUNTIFS('Time Entries'!$A$2:$A$1500,A1440,'Time Entries'!$B$2:$B$1500,B1440,'Time Entries'!$C$2:$C$1500,C1440,'Time Entries'!$M$2:$M$1500,M1440)&gt;1),"POSSIBLE DUPLICATE; ","")&amp;IF(AND(N(A1440)&gt;0,B1440&lt;&gt;"",N('Settings'!$B$2)&gt;0,SUMIFS('Time Entries'!$M$2:$M$1500,'Time Entries'!$A$2:$A$1500,A1440,'Time Entries'!$B$2:$B$1500,B1440)&gt;N('Settings'!$B$2)),"LONG DAY; ","")&amp;IF(AND(N(A1440)&gt;0,N(J1440)&gt;0,N(J1440)-N(A1440)&gt;N('Settings'!$B$4)),"ENTERED LATE; ","")&amp;IF(AND(N(A1440)&gt;0,K1440="",TODAY()-N(A1440)&gt;=N('Settings'!$B$5)),"NOT APPROVED; ",""))-2)))</f>
        <v/>
      </c>
    </row>
    <row r="1441">
      <c r="A1441" s="6" t="n"/>
      <c r="D1441" s="7" t="n"/>
      <c r="E1441" s="7" t="n"/>
      <c r="J1441" s="6" t="n"/>
      <c r="L1441" s="8" t="n"/>
      <c r="M1441" s="9">
        <f>IF(NOT(OR(A1441&lt;&gt;"",B1441&lt;&gt;"",C1441&lt;&gt;"")),"",IF(N(G1441)&gt;0,N(G1441),IF(AND(AND(D1441&lt;&gt;"",E1441&lt;&gt;""),N(E1441)&gt;N(D1441)),ROUND((N(E1441)-N(D1441))*24-N(F1441)/60,2),"")))</f>
        <v/>
      </c>
      <c r="N1441" s="6">
        <f>IF(N(A1441)=0,"",A1441-WEEKDAY(A1441,3))</f>
        <v/>
      </c>
      <c r="O1441" s="8">
        <f>IF(NOT(OR(A1441&lt;&gt;"",B1441&lt;&gt;"",C1441&lt;&gt;"")),"",IF(IF(N(A1441)=0,"NO DATE; ",IF(A1441&gt;TODAY(),"FUTURE DATE; ",""))&amp;IF(B1441="","NO WORKER; ",IF(COUNTIF('Workers'!$A$2:$A$61,B1441)=0,"WORKER NOT ON WORKERS SHEET; ",""))&amp;IF(C1441="","NO JOB; ",IF(COUNTIF('Jobs'!$A$2:$A$61,C1441)=0,"JOB NOT ON JOBS SHEET; ",""))&amp;IF(AND(N(G1441)=0,AND(D1441&lt;&gt;"",E1441&lt;&gt;""),N(E1441)&lt;=N(D1441)),"END BEFORE START; ",IF(N(M1441)&lt;=0,"NO HOURS; ",""))&amp;IF(AND(N(A1441)&gt;0,B1441&lt;&gt;"",COUNTIFS('Time Entries'!$A$2:$A$1500,A1441,'Time Entries'!$B$2:$B$1500,B1441,'Time Entries'!$C$2:$C$1500,C1441,'Time Entries'!$M$2:$M$1500,M1441)&gt;1),"POSSIBLE DUPLICATE; ","")&amp;IF(AND(N(A1441)&gt;0,B1441&lt;&gt;"",N('Settings'!$B$2)&gt;0,SUMIFS('Time Entries'!$M$2:$M$1500,'Time Entries'!$A$2:$A$1500,A1441,'Time Entries'!$B$2:$B$1500,B1441)&gt;N('Settings'!$B$2)),"LONG DAY; ","")&amp;IF(AND(N(A1441)&gt;0,N(J1441)&gt;0,N(J1441)-N(A1441)&gt;N('Settings'!$B$4)),"ENTERED LATE; ","")&amp;IF(AND(N(A1441)&gt;0,K1441="",TODAY()-N(A1441)&gt;=N('Settings'!$B$5)),"NOT APPROVED; ","")="","",LEFT(IF(N(A1441)=0,"NO DATE; ",IF(A1441&gt;TODAY(),"FUTURE DATE; ",""))&amp;IF(B1441="","NO WORKER; ",IF(COUNTIF('Workers'!$A$2:$A$61,B1441)=0,"WORKER NOT ON WORKERS SHEET; ",""))&amp;IF(C1441="","NO JOB; ",IF(COUNTIF('Jobs'!$A$2:$A$61,C1441)=0,"JOB NOT ON JOBS SHEET; ",""))&amp;IF(AND(N(G1441)=0,AND(D1441&lt;&gt;"",E1441&lt;&gt;""),N(E1441)&lt;=N(D1441)),"END BEFORE START; ",IF(N(M1441)&lt;=0,"NO HOURS; ",""))&amp;IF(AND(N(A1441)&gt;0,B1441&lt;&gt;"",COUNTIFS('Time Entries'!$A$2:$A$1500,A1441,'Time Entries'!$B$2:$B$1500,B1441,'Time Entries'!$C$2:$C$1500,C1441,'Time Entries'!$M$2:$M$1500,M1441)&gt;1),"POSSIBLE DUPLICATE; ","")&amp;IF(AND(N(A1441)&gt;0,B1441&lt;&gt;"",N('Settings'!$B$2)&gt;0,SUMIFS('Time Entries'!$M$2:$M$1500,'Time Entries'!$A$2:$A$1500,A1441,'Time Entries'!$B$2:$B$1500,B1441)&gt;N('Settings'!$B$2)),"LONG DAY; ","")&amp;IF(AND(N(A1441)&gt;0,N(J1441)&gt;0,N(J1441)-N(A1441)&gt;N('Settings'!$B$4)),"ENTERED LATE; ","")&amp;IF(AND(N(A1441)&gt;0,K1441="",TODAY()-N(A1441)&gt;=N('Settings'!$B$5)),"NOT APPROVED; ",""),LEN(IF(N(A1441)=0,"NO DATE; ",IF(A1441&gt;TODAY(),"FUTURE DATE; ",""))&amp;IF(B1441="","NO WORKER; ",IF(COUNTIF('Workers'!$A$2:$A$61,B1441)=0,"WORKER NOT ON WORKERS SHEET; ",""))&amp;IF(C1441="","NO JOB; ",IF(COUNTIF('Jobs'!$A$2:$A$61,C1441)=0,"JOB NOT ON JOBS SHEET; ",""))&amp;IF(AND(N(G1441)=0,AND(D1441&lt;&gt;"",E1441&lt;&gt;""),N(E1441)&lt;=N(D1441)),"END BEFORE START; ",IF(N(M1441)&lt;=0,"NO HOURS; ",""))&amp;IF(AND(N(A1441)&gt;0,B1441&lt;&gt;"",COUNTIFS('Time Entries'!$A$2:$A$1500,A1441,'Time Entries'!$B$2:$B$1500,B1441,'Time Entries'!$C$2:$C$1500,C1441,'Time Entries'!$M$2:$M$1500,M1441)&gt;1),"POSSIBLE DUPLICATE; ","")&amp;IF(AND(N(A1441)&gt;0,B1441&lt;&gt;"",N('Settings'!$B$2)&gt;0,SUMIFS('Time Entries'!$M$2:$M$1500,'Time Entries'!$A$2:$A$1500,A1441,'Time Entries'!$B$2:$B$1500,B1441)&gt;N('Settings'!$B$2)),"LONG DAY; ","")&amp;IF(AND(N(A1441)&gt;0,N(J1441)&gt;0,N(J1441)-N(A1441)&gt;N('Settings'!$B$4)),"ENTERED LATE; ","")&amp;IF(AND(N(A1441)&gt;0,K1441="",TODAY()-N(A1441)&gt;=N('Settings'!$B$5)),"NOT APPROVED; ",""))-2)))</f>
        <v/>
      </c>
    </row>
    <row r="1442">
      <c r="A1442" s="6" t="n"/>
      <c r="D1442" s="7" t="n"/>
      <c r="E1442" s="7" t="n"/>
      <c r="J1442" s="6" t="n"/>
      <c r="L1442" s="8" t="n"/>
      <c r="M1442" s="9">
        <f>IF(NOT(OR(A1442&lt;&gt;"",B1442&lt;&gt;"",C1442&lt;&gt;"")),"",IF(N(G1442)&gt;0,N(G1442),IF(AND(AND(D1442&lt;&gt;"",E1442&lt;&gt;""),N(E1442)&gt;N(D1442)),ROUND((N(E1442)-N(D1442))*24-N(F1442)/60,2),"")))</f>
        <v/>
      </c>
      <c r="N1442" s="6">
        <f>IF(N(A1442)=0,"",A1442-WEEKDAY(A1442,3))</f>
        <v/>
      </c>
      <c r="O1442" s="8">
        <f>IF(NOT(OR(A1442&lt;&gt;"",B1442&lt;&gt;"",C1442&lt;&gt;"")),"",IF(IF(N(A1442)=0,"NO DATE; ",IF(A1442&gt;TODAY(),"FUTURE DATE; ",""))&amp;IF(B1442="","NO WORKER; ",IF(COUNTIF('Workers'!$A$2:$A$61,B1442)=0,"WORKER NOT ON WORKERS SHEET; ",""))&amp;IF(C1442="","NO JOB; ",IF(COUNTIF('Jobs'!$A$2:$A$61,C1442)=0,"JOB NOT ON JOBS SHEET; ",""))&amp;IF(AND(N(G1442)=0,AND(D1442&lt;&gt;"",E1442&lt;&gt;""),N(E1442)&lt;=N(D1442)),"END BEFORE START; ",IF(N(M1442)&lt;=0,"NO HOURS; ",""))&amp;IF(AND(N(A1442)&gt;0,B1442&lt;&gt;"",COUNTIFS('Time Entries'!$A$2:$A$1500,A1442,'Time Entries'!$B$2:$B$1500,B1442,'Time Entries'!$C$2:$C$1500,C1442,'Time Entries'!$M$2:$M$1500,M1442)&gt;1),"POSSIBLE DUPLICATE; ","")&amp;IF(AND(N(A1442)&gt;0,B1442&lt;&gt;"",N('Settings'!$B$2)&gt;0,SUMIFS('Time Entries'!$M$2:$M$1500,'Time Entries'!$A$2:$A$1500,A1442,'Time Entries'!$B$2:$B$1500,B1442)&gt;N('Settings'!$B$2)),"LONG DAY; ","")&amp;IF(AND(N(A1442)&gt;0,N(J1442)&gt;0,N(J1442)-N(A1442)&gt;N('Settings'!$B$4)),"ENTERED LATE; ","")&amp;IF(AND(N(A1442)&gt;0,K1442="",TODAY()-N(A1442)&gt;=N('Settings'!$B$5)),"NOT APPROVED; ","")="","",LEFT(IF(N(A1442)=0,"NO DATE; ",IF(A1442&gt;TODAY(),"FUTURE DATE; ",""))&amp;IF(B1442="","NO WORKER; ",IF(COUNTIF('Workers'!$A$2:$A$61,B1442)=0,"WORKER NOT ON WORKERS SHEET; ",""))&amp;IF(C1442="","NO JOB; ",IF(COUNTIF('Jobs'!$A$2:$A$61,C1442)=0,"JOB NOT ON JOBS SHEET; ",""))&amp;IF(AND(N(G1442)=0,AND(D1442&lt;&gt;"",E1442&lt;&gt;""),N(E1442)&lt;=N(D1442)),"END BEFORE START; ",IF(N(M1442)&lt;=0,"NO HOURS; ",""))&amp;IF(AND(N(A1442)&gt;0,B1442&lt;&gt;"",COUNTIFS('Time Entries'!$A$2:$A$1500,A1442,'Time Entries'!$B$2:$B$1500,B1442,'Time Entries'!$C$2:$C$1500,C1442,'Time Entries'!$M$2:$M$1500,M1442)&gt;1),"POSSIBLE DUPLICATE; ","")&amp;IF(AND(N(A1442)&gt;0,B1442&lt;&gt;"",N('Settings'!$B$2)&gt;0,SUMIFS('Time Entries'!$M$2:$M$1500,'Time Entries'!$A$2:$A$1500,A1442,'Time Entries'!$B$2:$B$1500,B1442)&gt;N('Settings'!$B$2)),"LONG DAY; ","")&amp;IF(AND(N(A1442)&gt;0,N(J1442)&gt;0,N(J1442)-N(A1442)&gt;N('Settings'!$B$4)),"ENTERED LATE; ","")&amp;IF(AND(N(A1442)&gt;0,K1442="",TODAY()-N(A1442)&gt;=N('Settings'!$B$5)),"NOT APPROVED; ",""),LEN(IF(N(A1442)=0,"NO DATE; ",IF(A1442&gt;TODAY(),"FUTURE DATE; ",""))&amp;IF(B1442="","NO WORKER; ",IF(COUNTIF('Workers'!$A$2:$A$61,B1442)=0,"WORKER NOT ON WORKERS SHEET; ",""))&amp;IF(C1442="","NO JOB; ",IF(COUNTIF('Jobs'!$A$2:$A$61,C1442)=0,"JOB NOT ON JOBS SHEET; ",""))&amp;IF(AND(N(G1442)=0,AND(D1442&lt;&gt;"",E1442&lt;&gt;""),N(E1442)&lt;=N(D1442)),"END BEFORE START; ",IF(N(M1442)&lt;=0,"NO HOURS; ",""))&amp;IF(AND(N(A1442)&gt;0,B1442&lt;&gt;"",COUNTIFS('Time Entries'!$A$2:$A$1500,A1442,'Time Entries'!$B$2:$B$1500,B1442,'Time Entries'!$C$2:$C$1500,C1442,'Time Entries'!$M$2:$M$1500,M1442)&gt;1),"POSSIBLE DUPLICATE; ","")&amp;IF(AND(N(A1442)&gt;0,B1442&lt;&gt;"",N('Settings'!$B$2)&gt;0,SUMIFS('Time Entries'!$M$2:$M$1500,'Time Entries'!$A$2:$A$1500,A1442,'Time Entries'!$B$2:$B$1500,B1442)&gt;N('Settings'!$B$2)),"LONG DAY; ","")&amp;IF(AND(N(A1442)&gt;0,N(J1442)&gt;0,N(J1442)-N(A1442)&gt;N('Settings'!$B$4)),"ENTERED LATE; ","")&amp;IF(AND(N(A1442)&gt;0,K1442="",TODAY()-N(A1442)&gt;=N('Settings'!$B$5)),"NOT APPROVED; ",""))-2)))</f>
        <v/>
      </c>
    </row>
    <row r="1443">
      <c r="A1443" s="6" t="n"/>
      <c r="D1443" s="7" t="n"/>
      <c r="E1443" s="7" t="n"/>
      <c r="J1443" s="6" t="n"/>
      <c r="L1443" s="8" t="n"/>
      <c r="M1443" s="9">
        <f>IF(NOT(OR(A1443&lt;&gt;"",B1443&lt;&gt;"",C1443&lt;&gt;"")),"",IF(N(G1443)&gt;0,N(G1443),IF(AND(AND(D1443&lt;&gt;"",E1443&lt;&gt;""),N(E1443)&gt;N(D1443)),ROUND((N(E1443)-N(D1443))*24-N(F1443)/60,2),"")))</f>
        <v/>
      </c>
      <c r="N1443" s="6">
        <f>IF(N(A1443)=0,"",A1443-WEEKDAY(A1443,3))</f>
        <v/>
      </c>
      <c r="O1443" s="8">
        <f>IF(NOT(OR(A1443&lt;&gt;"",B1443&lt;&gt;"",C1443&lt;&gt;"")),"",IF(IF(N(A1443)=0,"NO DATE; ",IF(A1443&gt;TODAY(),"FUTURE DATE; ",""))&amp;IF(B1443="","NO WORKER; ",IF(COUNTIF('Workers'!$A$2:$A$61,B1443)=0,"WORKER NOT ON WORKERS SHEET; ",""))&amp;IF(C1443="","NO JOB; ",IF(COUNTIF('Jobs'!$A$2:$A$61,C1443)=0,"JOB NOT ON JOBS SHEET; ",""))&amp;IF(AND(N(G1443)=0,AND(D1443&lt;&gt;"",E1443&lt;&gt;""),N(E1443)&lt;=N(D1443)),"END BEFORE START; ",IF(N(M1443)&lt;=0,"NO HOURS; ",""))&amp;IF(AND(N(A1443)&gt;0,B1443&lt;&gt;"",COUNTIFS('Time Entries'!$A$2:$A$1500,A1443,'Time Entries'!$B$2:$B$1500,B1443,'Time Entries'!$C$2:$C$1500,C1443,'Time Entries'!$M$2:$M$1500,M1443)&gt;1),"POSSIBLE DUPLICATE; ","")&amp;IF(AND(N(A1443)&gt;0,B1443&lt;&gt;"",N('Settings'!$B$2)&gt;0,SUMIFS('Time Entries'!$M$2:$M$1500,'Time Entries'!$A$2:$A$1500,A1443,'Time Entries'!$B$2:$B$1500,B1443)&gt;N('Settings'!$B$2)),"LONG DAY; ","")&amp;IF(AND(N(A1443)&gt;0,N(J1443)&gt;0,N(J1443)-N(A1443)&gt;N('Settings'!$B$4)),"ENTERED LATE; ","")&amp;IF(AND(N(A1443)&gt;0,K1443="",TODAY()-N(A1443)&gt;=N('Settings'!$B$5)),"NOT APPROVED; ","")="","",LEFT(IF(N(A1443)=0,"NO DATE; ",IF(A1443&gt;TODAY(),"FUTURE DATE; ",""))&amp;IF(B1443="","NO WORKER; ",IF(COUNTIF('Workers'!$A$2:$A$61,B1443)=0,"WORKER NOT ON WORKERS SHEET; ",""))&amp;IF(C1443="","NO JOB; ",IF(COUNTIF('Jobs'!$A$2:$A$61,C1443)=0,"JOB NOT ON JOBS SHEET; ",""))&amp;IF(AND(N(G1443)=0,AND(D1443&lt;&gt;"",E1443&lt;&gt;""),N(E1443)&lt;=N(D1443)),"END BEFORE START; ",IF(N(M1443)&lt;=0,"NO HOURS; ",""))&amp;IF(AND(N(A1443)&gt;0,B1443&lt;&gt;"",COUNTIFS('Time Entries'!$A$2:$A$1500,A1443,'Time Entries'!$B$2:$B$1500,B1443,'Time Entries'!$C$2:$C$1500,C1443,'Time Entries'!$M$2:$M$1500,M1443)&gt;1),"POSSIBLE DUPLICATE; ","")&amp;IF(AND(N(A1443)&gt;0,B1443&lt;&gt;"",N('Settings'!$B$2)&gt;0,SUMIFS('Time Entries'!$M$2:$M$1500,'Time Entries'!$A$2:$A$1500,A1443,'Time Entries'!$B$2:$B$1500,B1443)&gt;N('Settings'!$B$2)),"LONG DAY; ","")&amp;IF(AND(N(A1443)&gt;0,N(J1443)&gt;0,N(J1443)-N(A1443)&gt;N('Settings'!$B$4)),"ENTERED LATE; ","")&amp;IF(AND(N(A1443)&gt;0,K1443="",TODAY()-N(A1443)&gt;=N('Settings'!$B$5)),"NOT APPROVED; ",""),LEN(IF(N(A1443)=0,"NO DATE; ",IF(A1443&gt;TODAY(),"FUTURE DATE; ",""))&amp;IF(B1443="","NO WORKER; ",IF(COUNTIF('Workers'!$A$2:$A$61,B1443)=0,"WORKER NOT ON WORKERS SHEET; ",""))&amp;IF(C1443="","NO JOB; ",IF(COUNTIF('Jobs'!$A$2:$A$61,C1443)=0,"JOB NOT ON JOBS SHEET; ",""))&amp;IF(AND(N(G1443)=0,AND(D1443&lt;&gt;"",E1443&lt;&gt;""),N(E1443)&lt;=N(D1443)),"END BEFORE START; ",IF(N(M1443)&lt;=0,"NO HOURS; ",""))&amp;IF(AND(N(A1443)&gt;0,B1443&lt;&gt;"",COUNTIFS('Time Entries'!$A$2:$A$1500,A1443,'Time Entries'!$B$2:$B$1500,B1443,'Time Entries'!$C$2:$C$1500,C1443,'Time Entries'!$M$2:$M$1500,M1443)&gt;1),"POSSIBLE DUPLICATE; ","")&amp;IF(AND(N(A1443)&gt;0,B1443&lt;&gt;"",N('Settings'!$B$2)&gt;0,SUMIFS('Time Entries'!$M$2:$M$1500,'Time Entries'!$A$2:$A$1500,A1443,'Time Entries'!$B$2:$B$1500,B1443)&gt;N('Settings'!$B$2)),"LONG DAY; ","")&amp;IF(AND(N(A1443)&gt;0,N(J1443)&gt;0,N(J1443)-N(A1443)&gt;N('Settings'!$B$4)),"ENTERED LATE; ","")&amp;IF(AND(N(A1443)&gt;0,K1443="",TODAY()-N(A1443)&gt;=N('Settings'!$B$5)),"NOT APPROVED; ",""))-2)))</f>
        <v/>
      </c>
    </row>
    <row r="1444">
      <c r="A1444" s="6" t="n"/>
      <c r="D1444" s="7" t="n"/>
      <c r="E1444" s="7" t="n"/>
      <c r="J1444" s="6" t="n"/>
      <c r="L1444" s="8" t="n"/>
      <c r="M1444" s="9">
        <f>IF(NOT(OR(A1444&lt;&gt;"",B1444&lt;&gt;"",C1444&lt;&gt;"")),"",IF(N(G1444)&gt;0,N(G1444),IF(AND(AND(D1444&lt;&gt;"",E1444&lt;&gt;""),N(E1444)&gt;N(D1444)),ROUND((N(E1444)-N(D1444))*24-N(F1444)/60,2),"")))</f>
        <v/>
      </c>
      <c r="N1444" s="6">
        <f>IF(N(A1444)=0,"",A1444-WEEKDAY(A1444,3))</f>
        <v/>
      </c>
      <c r="O1444" s="8">
        <f>IF(NOT(OR(A1444&lt;&gt;"",B1444&lt;&gt;"",C1444&lt;&gt;"")),"",IF(IF(N(A1444)=0,"NO DATE; ",IF(A1444&gt;TODAY(),"FUTURE DATE; ",""))&amp;IF(B1444="","NO WORKER; ",IF(COUNTIF('Workers'!$A$2:$A$61,B1444)=0,"WORKER NOT ON WORKERS SHEET; ",""))&amp;IF(C1444="","NO JOB; ",IF(COUNTIF('Jobs'!$A$2:$A$61,C1444)=0,"JOB NOT ON JOBS SHEET; ",""))&amp;IF(AND(N(G1444)=0,AND(D1444&lt;&gt;"",E1444&lt;&gt;""),N(E1444)&lt;=N(D1444)),"END BEFORE START; ",IF(N(M1444)&lt;=0,"NO HOURS; ",""))&amp;IF(AND(N(A1444)&gt;0,B1444&lt;&gt;"",COUNTIFS('Time Entries'!$A$2:$A$1500,A1444,'Time Entries'!$B$2:$B$1500,B1444,'Time Entries'!$C$2:$C$1500,C1444,'Time Entries'!$M$2:$M$1500,M1444)&gt;1),"POSSIBLE DUPLICATE; ","")&amp;IF(AND(N(A1444)&gt;0,B1444&lt;&gt;"",N('Settings'!$B$2)&gt;0,SUMIFS('Time Entries'!$M$2:$M$1500,'Time Entries'!$A$2:$A$1500,A1444,'Time Entries'!$B$2:$B$1500,B1444)&gt;N('Settings'!$B$2)),"LONG DAY; ","")&amp;IF(AND(N(A1444)&gt;0,N(J1444)&gt;0,N(J1444)-N(A1444)&gt;N('Settings'!$B$4)),"ENTERED LATE; ","")&amp;IF(AND(N(A1444)&gt;0,K1444="",TODAY()-N(A1444)&gt;=N('Settings'!$B$5)),"NOT APPROVED; ","")="","",LEFT(IF(N(A1444)=0,"NO DATE; ",IF(A1444&gt;TODAY(),"FUTURE DATE; ",""))&amp;IF(B1444="","NO WORKER; ",IF(COUNTIF('Workers'!$A$2:$A$61,B1444)=0,"WORKER NOT ON WORKERS SHEET; ",""))&amp;IF(C1444="","NO JOB; ",IF(COUNTIF('Jobs'!$A$2:$A$61,C1444)=0,"JOB NOT ON JOBS SHEET; ",""))&amp;IF(AND(N(G1444)=0,AND(D1444&lt;&gt;"",E1444&lt;&gt;""),N(E1444)&lt;=N(D1444)),"END BEFORE START; ",IF(N(M1444)&lt;=0,"NO HOURS; ",""))&amp;IF(AND(N(A1444)&gt;0,B1444&lt;&gt;"",COUNTIFS('Time Entries'!$A$2:$A$1500,A1444,'Time Entries'!$B$2:$B$1500,B1444,'Time Entries'!$C$2:$C$1500,C1444,'Time Entries'!$M$2:$M$1500,M1444)&gt;1),"POSSIBLE DUPLICATE; ","")&amp;IF(AND(N(A1444)&gt;0,B1444&lt;&gt;"",N('Settings'!$B$2)&gt;0,SUMIFS('Time Entries'!$M$2:$M$1500,'Time Entries'!$A$2:$A$1500,A1444,'Time Entries'!$B$2:$B$1500,B1444)&gt;N('Settings'!$B$2)),"LONG DAY; ","")&amp;IF(AND(N(A1444)&gt;0,N(J1444)&gt;0,N(J1444)-N(A1444)&gt;N('Settings'!$B$4)),"ENTERED LATE; ","")&amp;IF(AND(N(A1444)&gt;0,K1444="",TODAY()-N(A1444)&gt;=N('Settings'!$B$5)),"NOT APPROVED; ",""),LEN(IF(N(A1444)=0,"NO DATE; ",IF(A1444&gt;TODAY(),"FUTURE DATE; ",""))&amp;IF(B1444="","NO WORKER; ",IF(COUNTIF('Workers'!$A$2:$A$61,B1444)=0,"WORKER NOT ON WORKERS SHEET; ",""))&amp;IF(C1444="","NO JOB; ",IF(COUNTIF('Jobs'!$A$2:$A$61,C1444)=0,"JOB NOT ON JOBS SHEET; ",""))&amp;IF(AND(N(G1444)=0,AND(D1444&lt;&gt;"",E1444&lt;&gt;""),N(E1444)&lt;=N(D1444)),"END BEFORE START; ",IF(N(M1444)&lt;=0,"NO HOURS; ",""))&amp;IF(AND(N(A1444)&gt;0,B1444&lt;&gt;"",COUNTIFS('Time Entries'!$A$2:$A$1500,A1444,'Time Entries'!$B$2:$B$1500,B1444,'Time Entries'!$C$2:$C$1500,C1444,'Time Entries'!$M$2:$M$1500,M1444)&gt;1),"POSSIBLE DUPLICATE; ","")&amp;IF(AND(N(A1444)&gt;0,B1444&lt;&gt;"",N('Settings'!$B$2)&gt;0,SUMIFS('Time Entries'!$M$2:$M$1500,'Time Entries'!$A$2:$A$1500,A1444,'Time Entries'!$B$2:$B$1500,B1444)&gt;N('Settings'!$B$2)),"LONG DAY; ","")&amp;IF(AND(N(A1444)&gt;0,N(J1444)&gt;0,N(J1444)-N(A1444)&gt;N('Settings'!$B$4)),"ENTERED LATE; ","")&amp;IF(AND(N(A1444)&gt;0,K1444="",TODAY()-N(A1444)&gt;=N('Settings'!$B$5)),"NOT APPROVED; ",""))-2)))</f>
        <v/>
      </c>
    </row>
    <row r="1445">
      <c r="A1445" s="6" t="n"/>
      <c r="D1445" s="7" t="n"/>
      <c r="E1445" s="7" t="n"/>
      <c r="J1445" s="6" t="n"/>
      <c r="L1445" s="8" t="n"/>
      <c r="M1445" s="9">
        <f>IF(NOT(OR(A1445&lt;&gt;"",B1445&lt;&gt;"",C1445&lt;&gt;"")),"",IF(N(G1445)&gt;0,N(G1445),IF(AND(AND(D1445&lt;&gt;"",E1445&lt;&gt;""),N(E1445)&gt;N(D1445)),ROUND((N(E1445)-N(D1445))*24-N(F1445)/60,2),"")))</f>
        <v/>
      </c>
      <c r="N1445" s="6">
        <f>IF(N(A1445)=0,"",A1445-WEEKDAY(A1445,3))</f>
        <v/>
      </c>
      <c r="O1445" s="8">
        <f>IF(NOT(OR(A1445&lt;&gt;"",B1445&lt;&gt;"",C1445&lt;&gt;"")),"",IF(IF(N(A1445)=0,"NO DATE; ",IF(A1445&gt;TODAY(),"FUTURE DATE; ",""))&amp;IF(B1445="","NO WORKER; ",IF(COUNTIF('Workers'!$A$2:$A$61,B1445)=0,"WORKER NOT ON WORKERS SHEET; ",""))&amp;IF(C1445="","NO JOB; ",IF(COUNTIF('Jobs'!$A$2:$A$61,C1445)=0,"JOB NOT ON JOBS SHEET; ",""))&amp;IF(AND(N(G1445)=0,AND(D1445&lt;&gt;"",E1445&lt;&gt;""),N(E1445)&lt;=N(D1445)),"END BEFORE START; ",IF(N(M1445)&lt;=0,"NO HOURS; ",""))&amp;IF(AND(N(A1445)&gt;0,B1445&lt;&gt;"",COUNTIFS('Time Entries'!$A$2:$A$1500,A1445,'Time Entries'!$B$2:$B$1500,B1445,'Time Entries'!$C$2:$C$1500,C1445,'Time Entries'!$M$2:$M$1500,M1445)&gt;1),"POSSIBLE DUPLICATE; ","")&amp;IF(AND(N(A1445)&gt;0,B1445&lt;&gt;"",N('Settings'!$B$2)&gt;0,SUMIFS('Time Entries'!$M$2:$M$1500,'Time Entries'!$A$2:$A$1500,A1445,'Time Entries'!$B$2:$B$1500,B1445)&gt;N('Settings'!$B$2)),"LONG DAY; ","")&amp;IF(AND(N(A1445)&gt;0,N(J1445)&gt;0,N(J1445)-N(A1445)&gt;N('Settings'!$B$4)),"ENTERED LATE; ","")&amp;IF(AND(N(A1445)&gt;0,K1445="",TODAY()-N(A1445)&gt;=N('Settings'!$B$5)),"NOT APPROVED; ","")="","",LEFT(IF(N(A1445)=0,"NO DATE; ",IF(A1445&gt;TODAY(),"FUTURE DATE; ",""))&amp;IF(B1445="","NO WORKER; ",IF(COUNTIF('Workers'!$A$2:$A$61,B1445)=0,"WORKER NOT ON WORKERS SHEET; ",""))&amp;IF(C1445="","NO JOB; ",IF(COUNTIF('Jobs'!$A$2:$A$61,C1445)=0,"JOB NOT ON JOBS SHEET; ",""))&amp;IF(AND(N(G1445)=0,AND(D1445&lt;&gt;"",E1445&lt;&gt;""),N(E1445)&lt;=N(D1445)),"END BEFORE START; ",IF(N(M1445)&lt;=0,"NO HOURS; ",""))&amp;IF(AND(N(A1445)&gt;0,B1445&lt;&gt;"",COUNTIFS('Time Entries'!$A$2:$A$1500,A1445,'Time Entries'!$B$2:$B$1500,B1445,'Time Entries'!$C$2:$C$1500,C1445,'Time Entries'!$M$2:$M$1500,M1445)&gt;1),"POSSIBLE DUPLICATE; ","")&amp;IF(AND(N(A1445)&gt;0,B1445&lt;&gt;"",N('Settings'!$B$2)&gt;0,SUMIFS('Time Entries'!$M$2:$M$1500,'Time Entries'!$A$2:$A$1500,A1445,'Time Entries'!$B$2:$B$1500,B1445)&gt;N('Settings'!$B$2)),"LONG DAY; ","")&amp;IF(AND(N(A1445)&gt;0,N(J1445)&gt;0,N(J1445)-N(A1445)&gt;N('Settings'!$B$4)),"ENTERED LATE; ","")&amp;IF(AND(N(A1445)&gt;0,K1445="",TODAY()-N(A1445)&gt;=N('Settings'!$B$5)),"NOT APPROVED; ",""),LEN(IF(N(A1445)=0,"NO DATE; ",IF(A1445&gt;TODAY(),"FUTURE DATE; ",""))&amp;IF(B1445="","NO WORKER; ",IF(COUNTIF('Workers'!$A$2:$A$61,B1445)=0,"WORKER NOT ON WORKERS SHEET; ",""))&amp;IF(C1445="","NO JOB; ",IF(COUNTIF('Jobs'!$A$2:$A$61,C1445)=0,"JOB NOT ON JOBS SHEET; ",""))&amp;IF(AND(N(G1445)=0,AND(D1445&lt;&gt;"",E1445&lt;&gt;""),N(E1445)&lt;=N(D1445)),"END BEFORE START; ",IF(N(M1445)&lt;=0,"NO HOURS; ",""))&amp;IF(AND(N(A1445)&gt;0,B1445&lt;&gt;"",COUNTIFS('Time Entries'!$A$2:$A$1500,A1445,'Time Entries'!$B$2:$B$1500,B1445,'Time Entries'!$C$2:$C$1500,C1445,'Time Entries'!$M$2:$M$1500,M1445)&gt;1),"POSSIBLE DUPLICATE; ","")&amp;IF(AND(N(A1445)&gt;0,B1445&lt;&gt;"",N('Settings'!$B$2)&gt;0,SUMIFS('Time Entries'!$M$2:$M$1500,'Time Entries'!$A$2:$A$1500,A1445,'Time Entries'!$B$2:$B$1500,B1445)&gt;N('Settings'!$B$2)),"LONG DAY; ","")&amp;IF(AND(N(A1445)&gt;0,N(J1445)&gt;0,N(J1445)-N(A1445)&gt;N('Settings'!$B$4)),"ENTERED LATE; ","")&amp;IF(AND(N(A1445)&gt;0,K1445="",TODAY()-N(A1445)&gt;=N('Settings'!$B$5)),"NOT APPROVED; ",""))-2)))</f>
        <v/>
      </c>
    </row>
    <row r="1446">
      <c r="A1446" s="6" t="n"/>
      <c r="D1446" s="7" t="n"/>
      <c r="E1446" s="7" t="n"/>
      <c r="J1446" s="6" t="n"/>
      <c r="L1446" s="8" t="n"/>
      <c r="M1446" s="9">
        <f>IF(NOT(OR(A1446&lt;&gt;"",B1446&lt;&gt;"",C1446&lt;&gt;"")),"",IF(N(G1446)&gt;0,N(G1446),IF(AND(AND(D1446&lt;&gt;"",E1446&lt;&gt;""),N(E1446)&gt;N(D1446)),ROUND((N(E1446)-N(D1446))*24-N(F1446)/60,2),"")))</f>
        <v/>
      </c>
      <c r="N1446" s="6">
        <f>IF(N(A1446)=0,"",A1446-WEEKDAY(A1446,3))</f>
        <v/>
      </c>
      <c r="O1446" s="8">
        <f>IF(NOT(OR(A1446&lt;&gt;"",B1446&lt;&gt;"",C1446&lt;&gt;"")),"",IF(IF(N(A1446)=0,"NO DATE; ",IF(A1446&gt;TODAY(),"FUTURE DATE; ",""))&amp;IF(B1446="","NO WORKER; ",IF(COUNTIF('Workers'!$A$2:$A$61,B1446)=0,"WORKER NOT ON WORKERS SHEET; ",""))&amp;IF(C1446="","NO JOB; ",IF(COUNTIF('Jobs'!$A$2:$A$61,C1446)=0,"JOB NOT ON JOBS SHEET; ",""))&amp;IF(AND(N(G1446)=0,AND(D1446&lt;&gt;"",E1446&lt;&gt;""),N(E1446)&lt;=N(D1446)),"END BEFORE START; ",IF(N(M1446)&lt;=0,"NO HOURS; ",""))&amp;IF(AND(N(A1446)&gt;0,B1446&lt;&gt;"",COUNTIFS('Time Entries'!$A$2:$A$1500,A1446,'Time Entries'!$B$2:$B$1500,B1446,'Time Entries'!$C$2:$C$1500,C1446,'Time Entries'!$M$2:$M$1500,M1446)&gt;1),"POSSIBLE DUPLICATE; ","")&amp;IF(AND(N(A1446)&gt;0,B1446&lt;&gt;"",N('Settings'!$B$2)&gt;0,SUMIFS('Time Entries'!$M$2:$M$1500,'Time Entries'!$A$2:$A$1500,A1446,'Time Entries'!$B$2:$B$1500,B1446)&gt;N('Settings'!$B$2)),"LONG DAY; ","")&amp;IF(AND(N(A1446)&gt;0,N(J1446)&gt;0,N(J1446)-N(A1446)&gt;N('Settings'!$B$4)),"ENTERED LATE; ","")&amp;IF(AND(N(A1446)&gt;0,K1446="",TODAY()-N(A1446)&gt;=N('Settings'!$B$5)),"NOT APPROVED; ","")="","",LEFT(IF(N(A1446)=0,"NO DATE; ",IF(A1446&gt;TODAY(),"FUTURE DATE; ",""))&amp;IF(B1446="","NO WORKER; ",IF(COUNTIF('Workers'!$A$2:$A$61,B1446)=0,"WORKER NOT ON WORKERS SHEET; ",""))&amp;IF(C1446="","NO JOB; ",IF(COUNTIF('Jobs'!$A$2:$A$61,C1446)=0,"JOB NOT ON JOBS SHEET; ",""))&amp;IF(AND(N(G1446)=0,AND(D1446&lt;&gt;"",E1446&lt;&gt;""),N(E1446)&lt;=N(D1446)),"END BEFORE START; ",IF(N(M1446)&lt;=0,"NO HOURS; ",""))&amp;IF(AND(N(A1446)&gt;0,B1446&lt;&gt;"",COUNTIFS('Time Entries'!$A$2:$A$1500,A1446,'Time Entries'!$B$2:$B$1500,B1446,'Time Entries'!$C$2:$C$1500,C1446,'Time Entries'!$M$2:$M$1500,M1446)&gt;1),"POSSIBLE DUPLICATE; ","")&amp;IF(AND(N(A1446)&gt;0,B1446&lt;&gt;"",N('Settings'!$B$2)&gt;0,SUMIFS('Time Entries'!$M$2:$M$1500,'Time Entries'!$A$2:$A$1500,A1446,'Time Entries'!$B$2:$B$1500,B1446)&gt;N('Settings'!$B$2)),"LONG DAY; ","")&amp;IF(AND(N(A1446)&gt;0,N(J1446)&gt;0,N(J1446)-N(A1446)&gt;N('Settings'!$B$4)),"ENTERED LATE; ","")&amp;IF(AND(N(A1446)&gt;0,K1446="",TODAY()-N(A1446)&gt;=N('Settings'!$B$5)),"NOT APPROVED; ",""),LEN(IF(N(A1446)=0,"NO DATE; ",IF(A1446&gt;TODAY(),"FUTURE DATE; ",""))&amp;IF(B1446="","NO WORKER; ",IF(COUNTIF('Workers'!$A$2:$A$61,B1446)=0,"WORKER NOT ON WORKERS SHEET; ",""))&amp;IF(C1446="","NO JOB; ",IF(COUNTIF('Jobs'!$A$2:$A$61,C1446)=0,"JOB NOT ON JOBS SHEET; ",""))&amp;IF(AND(N(G1446)=0,AND(D1446&lt;&gt;"",E1446&lt;&gt;""),N(E1446)&lt;=N(D1446)),"END BEFORE START; ",IF(N(M1446)&lt;=0,"NO HOURS; ",""))&amp;IF(AND(N(A1446)&gt;0,B1446&lt;&gt;"",COUNTIFS('Time Entries'!$A$2:$A$1500,A1446,'Time Entries'!$B$2:$B$1500,B1446,'Time Entries'!$C$2:$C$1500,C1446,'Time Entries'!$M$2:$M$1500,M1446)&gt;1),"POSSIBLE DUPLICATE; ","")&amp;IF(AND(N(A1446)&gt;0,B1446&lt;&gt;"",N('Settings'!$B$2)&gt;0,SUMIFS('Time Entries'!$M$2:$M$1500,'Time Entries'!$A$2:$A$1500,A1446,'Time Entries'!$B$2:$B$1500,B1446)&gt;N('Settings'!$B$2)),"LONG DAY; ","")&amp;IF(AND(N(A1446)&gt;0,N(J1446)&gt;0,N(J1446)-N(A1446)&gt;N('Settings'!$B$4)),"ENTERED LATE; ","")&amp;IF(AND(N(A1446)&gt;0,K1446="",TODAY()-N(A1446)&gt;=N('Settings'!$B$5)),"NOT APPROVED; ",""))-2)))</f>
        <v/>
      </c>
    </row>
    <row r="1447">
      <c r="A1447" s="6" t="n"/>
      <c r="D1447" s="7" t="n"/>
      <c r="E1447" s="7" t="n"/>
      <c r="J1447" s="6" t="n"/>
      <c r="L1447" s="8" t="n"/>
      <c r="M1447" s="9">
        <f>IF(NOT(OR(A1447&lt;&gt;"",B1447&lt;&gt;"",C1447&lt;&gt;"")),"",IF(N(G1447)&gt;0,N(G1447),IF(AND(AND(D1447&lt;&gt;"",E1447&lt;&gt;""),N(E1447)&gt;N(D1447)),ROUND((N(E1447)-N(D1447))*24-N(F1447)/60,2),"")))</f>
        <v/>
      </c>
      <c r="N1447" s="6">
        <f>IF(N(A1447)=0,"",A1447-WEEKDAY(A1447,3))</f>
        <v/>
      </c>
      <c r="O1447" s="8">
        <f>IF(NOT(OR(A1447&lt;&gt;"",B1447&lt;&gt;"",C1447&lt;&gt;"")),"",IF(IF(N(A1447)=0,"NO DATE; ",IF(A1447&gt;TODAY(),"FUTURE DATE; ",""))&amp;IF(B1447="","NO WORKER; ",IF(COUNTIF('Workers'!$A$2:$A$61,B1447)=0,"WORKER NOT ON WORKERS SHEET; ",""))&amp;IF(C1447="","NO JOB; ",IF(COUNTIF('Jobs'!$A$2:$A$61,C1447)=0,"JOB NOT ON JOBS SHEET; ",""))&amp;IF(AND(N(G1447)=0,AND(D1447&lt;&gt;"",E1447&lt;&gt;""),N(E1447)&lt;=N(D1447)),"END BEFORE START; ",IF(N(M1447)&lt;=0,"NO HOURS; ",""))&amp;IF(AND(N(A1447)&gt;0,B1447&lt;&gt;"",COUNTIFS('Time Entries'!$A$2:$A$1500,A1447,'Time Entries'!$B$2:$B$1500,B1447,'Time Entries'!$C$2:$C$1500,C1447,'Time Entries'!$M$2:$M$1500,M1447)&gt;1),"POSSIBLE DUPLICATE; ","")&amp;IF(AND(N(A1447)&gt;0,B1447&lt;&gt;"",N('Settings'!$B$2)&gt;0,SUMIFS('Time Entries'!$M$2:$M$1500,'Time Entries'!$A$2:$A$1500,A1447,'Time Entries'!$B$2:$B$1500,B1447)&gt;N('Settings'!$B$2)),"LONG DAY; ","")&amp;IF(AND(N(A1447)&gt;0,N(J1447)&gt;0,N(J1447)-N(A1447)&gt;N('Settings'!$B$4)),"ENTERED LATE; ","")&amp;IF(AND(N(A1447)&gt;0,K1447="",TODAY()-N(A1447)&gt;=N('Settings'!$B$5)),"NOT APPROVED; ","")="","",LEFT(IF(N(A1447)=0,"NO DATE; ",IF(A1447&gt;TODAY(),"FUTURE DATE; ",""))&amp;IF(B1447="","NO WORKER; ",IF(COUNTIF('Workers'!$A$2:$A$61,B1447)=0,"WORKER NOT ON WORKERS SHEET; ",""))&amp;IF(C1447="","NO JOB; ",IF(COUNTIF('Jobs'!$A$2:$A$61,C1447)=0,"JOB NOT ON JOBS SHEET; ",""))&amp;IF(AND(N(G1447)=0,AND(D1447&lt;&gt;"",E1447&lt;&gt;""),N(E1447)&lt;=N(D1447)),"END BEFORE START; ",IF(N(M1447)&lt;=0,"NO HOURS; ",""))&amp;IF(AND(N(A1447)&gt;0,B1447&lt;&gt;"",COUNTIFS('Time Entries'!$A$2:$A$1500,A1447,'Time Entries'!$B$2:$B$1500,B1447,'Time Entries'!$C$2:$C$1500,C1447,'Time Entries'!$M$2:$M$1500,M1447)&gt;1),"POSSIBLE DUPLICATE; ","")&amp;IF(AND(N(A1447)&gt;0,B1447&lt;&gt;"",N('Settings'!$B$2)&gt;0,SUMIFS('Time Entries'!$M$2:$M$1500,'Time Entries'!$A$2:$A$1500,A1447,'Time Entries'!$B$2:$B$1500,B1447)&gt;N('Settings'!$B$2)),"LONG DAY; ","")&amp;IF(AND(N(A1447)&gt;0,N(J1447)&gt;0,N(J1447)-N(A1447)&gt;N('Settings'!$B$4)),"ENTERED LATE; ","")&amp;IF(AND(N(A1447)&gt;0,K1447="",TODAY()-N(A1447)&gt;=N('Settings'!$B$5)),"NOT APPROVED; ",""),LEN(IF(N(A1447)=0,"NO DATE; ",IF(A1447&gt;TODAY(),"FUTURE DATE; ",""))&amp;IF(B1447="","NO WORKER; ",IF(COUNTIF('Workers'!$A$2:$A$61,B1447)=0,"WORKER NOT ON WORKERS SHEET; ",""))&amp;IF(C1447="","NO JOB; ",IF(COUNTIF('Jobs'!$A$2:$A$61,C1447)=0,"JOB NOT ON JOBS SHEET; ",""))&amp;IF(AND(N(G1447)=0,AND(D1447&lt;&gt;"",E1447&lt;&gt;""),N(E1447)&lt;=N(D1447)),"END BEFORE START; ",IF(N(M1447)&lt;=0,"NO HOURS; ",""))&amp;IF(AND(N(A1447)&gt;0,B1447&lt;&gt;"",COUNTIFS('Time Entries'!$A$2:$A$1500,A1447,'Time Entries'!$B$2:$B$1500,B1447,'Time Entries'!$C$2:$C$1500,C1447,'Time Entries'!$M$2:$M$1500,M1447)&gt;1),"POSSIBLE DUPLICATE; ","")&amp;IF(AND(N(A1447)&gt;0,B1447&lt;&gt;"",N('Settings'!$B$2)&gt;0,SUMIFS('Time Entries'!$M$2:$M$1500,'Time Entries'!$A$2:$A$1500,A1447,'Time Entries'!$B$2:$B$1500,B1447)&gt;N('Settings'!$B$2)),"LONG DAY; ","")&amp;IF(AND(N(A1447)&gt;0,N(J1447)&gt;0,N(J1447)-N(A1447)&gt;N('Settings'!$B$4)),"ENTERED LATE; ","")&amp;IF(AND(N(A1447)&gt;0,K1447="",TODAY()-N(A1447)&gt;=N('Settings'!$B$5)),"NOT APPROVED; ",""))-2)))</f>
        <v/>
      </c>
    </row>
    <row r="1448">
      <c r="A1448" s="6" t="n"/>
      <c r="D1448" s="7" t="n"/>
      <c r="E1448" s="7" t="n"/>
      <c r="J1448" s="6" t="n"/>
      <c r="L1448" s="8" t="n"/>
      <c r="M1448" s="9">
        <f>IF(NOT(OR(A1448&lt;&gt;"",B1448&lt;&gt;"",C1448&lt;&gt;"")),"",IF(N(G1448)&gt;0,N(G1448),IF(AND(AND(D1448&lt;&gt;"",E1448&lt;&gt;""),N(E1448)&gt;N(D1448)),ROUND((N(E1448)-N(D1448))*24-N(F1448)/60,2),"")))</f>
        <v/>
      </c>
      <c r="N1448" s="6">
        <f>IF(N(A1448)=0,"",A1448-WEEKDAY(A1448,3))</f>
        <v/>
      </c>
      <c r="O1448" s="8">
        <f>IF(NOT(OR(A1448&lt;&gt;"",B1448&lt;&gt;"",C1448&lt;&gt;"")),"",IF(IF(N(A1448)=0,"NO DATE; ",IF(A1448&gt;TODAY(),"FUTURE DATE; ",""))&amp;IF(B1448="","NO WORKER; ",IF(COUNTIF('Workers'!$A$2:$A$61,B1448)=0,"WORKER NOT ON WORKERS SHEET; ",""))&amp;IF(C1448="","NO JOB; ",IF(COUNTIF('Jobs'!$A$2:$A$61,C1448)=0,"JOB NOT ON JOBS SHEET; ",""))&amp;IF(AND(N(G1448)=0,AND(D1448&lt;&gt;"",E1448&lt;&gt;""),N(E1448)&lt;=N(D1448)),"END BEFORE START; ",IF(N(M1448)&lt;=0,"NO HOURS; ",""))&amp;IF(AND(N(A1448)&gt;0,B1448&lt;&gt;"",COUNTIFS('Time Entries'!$A$2:$A$1500,A1448,'Time Entries'!$B$2:$B$1500,B1448,'Time Entries'!$C$2:$C$1500,C1448,'Time Entries'!$M$2:$M$1500,M1448)&gt;1),"POSSIBLE DUPLICATE; ","")&amp;IF(AND(N(A1448)&gt;0,B1448&lt;&gt;"",N('Settings'!$B$2)&gt;0,SUMIFS('Time Entries'!$M$2:$M$1500,'Time Entries'!$A$2:$A$1500,A1448,'Time Entries'!$B$2:$B$1500,B1448)&gt;N('Settings'!$B$2)),"LONG DAY; ","")&amp;IF(AND(N(A1448)&gt;0,N(J1448)&gt;0,N(J1448)-N(A1448)&gt;N('Settings'!$B$4)),"ENTERED LATE; ","")&amp;IF(AND(N(A1448)&gt;0,K1448="",TODAY()-N(A1448)&gt;=N('Settings'!$B$5)),"NOT APPROVED; ","")="","",LEFT(IF(N(A1448)=0,"NO DATE; ",IF(A1448&gt;TODAY(),"FUTURE DATE; ",""))&amp;IF(B1448="","NO WORKER; ",IF(COUNTIF('Workers'!$A$2:$A$61,B1448)=0,"WORKER NOT ON WORKERS SHEET; ",""))&amp;IF(C1448="","NO JOB; ",IF(COUNTIF('Jobs'!$A$2:$A$61,C1448)=0,"JOB NOT ON JOBS SHEET; ",""))&amp;IF(AND(N(G1448)=0,AND(D1448&lt;&gt;"",E1448&lt;&gt;""),N(E1448)&lt;=N(D1448)),"END BEFORE START; ",IF(N(M1448)&lt;=0,"NO HOURS; ",""))&amp;IF(AND(N(A1448)&gt;0,B1448&lt;&gt;"",COUNTIFS('Time Entries'!$A$2:$A$1500,A1448,'Time Entries'!$B$2:$B$1500,B1448,'Time Entries'!$C$2:$C$1500,C1448,'Time Entries'!$M$2:$M$1500,M1448)&gt;1),"POSSIBLE DUPLICATE; ","")&amp;IF(AND(N(A1448)&gt;0,B1448&lt;&gt;"",N('Settings'!$B$2)&gt;0,SUMIFS('Time Entries'!$M$2:$M$1500,'Time Entries'!$A$2:$A$1500,A1448,'Time Entries'!$B$2:$B$1500,B1448)&gt;N('Settings'!$B$2)),"LONG DAY; ","")&amp;IF(AND(N(A1448)&gt;0,N(J1448)&gt;0,N(J1448)-N(A1448)&gt;N('Settings'!$B$4)),"ENTERED LATE; ","")&amp;IF(AND(N(A1448)&gt;0,K1448="",TODAY()-N(A1448)&gt;=N('Settings'!$B$5)),"NOT APPROVED; ",""),LEN(IF(N(A1448)=0,"NO DATE; ",IF(A1448&gt;TODAY(),"FUTURE DATE; ",""))&amp;IF(B1448="","NO WORKER; ",IF(COUNTIF('Workers'!$A$2:$A$61,B1448)=0,"WORKER NOT ON WORKERS SHEET; ",""))&amp;IF(C1448="","NO JOB; ",IF(COUNTIF('Jobs'!$A$2:$A$61,C1448)=0,"JOB NOT ON JOBS SHEET; ",""))&amp;IF(AND(N(G1448)=0,AND(D1448&lt;&gt;"",E1448&lt;&gt;""),N(E1448)&lt;=N(D1448)),"END BEFORE START; ",IF(N(M1448)&lt;=0,"NO HOURS; ",""))&amp;IF(AND(N(A1448)&gt;0,B1448&lt;&gt;"",COUNTIFS('Time Entries'!$A$2:$A$1500,A1448,'Time Entries'!$B$2:$B$1500,B1448,'Time Entries'!$C$2:$C$1500,C1448,'Time Entries'!$M$2:$M$1500,M1448)&gt;1),"POSSIBLE DUPLICATE; ","")&amp;IF(AND(N(A1448)&gt;0,B1448&lt;&gt;"",N('Settings'!$B$2)&gt;0,SUMIFS('Time Entries'!$M$2:$M$1500,'Time Entries'!$A$2:$A$1500,A1448,'Time Entries'!$B$2:$B$1500,B1448)&gt;N('Settings'!$B$2)),"LONG DAY; ","")&amp;IF(AND(N(A1448)&gt;0,N(J1448)&gt;0,N(J1448)-N(A1448)&gt;N('Settings'!$B$4)),"ENTERED LATE; ","")&amp;IF(AND(N(A1448)&gt;0,K1448="",TODAY()-N(A1448)&gt;=N('Settings'!$B$5)),"NOT APPROVED; ",""))-2)))</f>
        <v/>
      </c>
    </row>
    <row r="1449">
      <c r="A1449" s="6" t="n"/>
      <c r="D1449" s="7" t="n"/>
      <c r="E1449" s="7" t="n"/>
      <c r="J1449" s="6" t="n"/>
      <c r="L1449" s="8" t="n"/>
      <c r="M1449" s="9">
        <f>IF(NOT(OR(A1449&lt;&gt;"",B1449&lt;&gt;"",C1449&lt;&gt;"")),"",IF(N(G1449)&gt;0,N(G1449),IF(AND(AND(D1449&lt;&gt;"",E1449&lt;&gt;""),N(E1449)&gt;N(D1449)),ROUND((N(E1449)-N(D1449))*24-N(F1449)/60,2),"")))</f>
        <v/>
      </c>
      <c r="N1449" s="6">
        <f>IF(N(A1449)=0,"",A1449-WEEKDAY(A1449,3))</f>
        <v/>
      </c>
      <c r="O1449" s="8">
        <f>IF(NOT(OR(A1449&lt;&gt;"",B1449&lt;&gt;"",C1449&lt;&gt;"")),"",IF(IF(N(A1449)=0,"NO DATE; ",IF(A1449&gt;TODAY(),"FUTURE DATE; ",""))&amp;IF(B1449="","NO WORKER; ",IF(COUNTIF('Workers'!$A$2:$A$61,B1449)=0,"WORKER NOT ON WORKERS SHEET; ",""))&amp;IF(C1449="","NO JOB; ",IF(COUNTIF('Jobs'!$A$2:$A$61,C1449)=0,"JOB NOT ON JOBS SHEET; ",""))&amp;IF(AND(N(G1449)=0,AND(D1449&lt;&gt;"",E1449&lt;&gt;""),N(E1449)&lt;=N(D1449)),"END BEFORE START; ",IF(N(M1449)&lt;=0,"NO HOURS; ",""))&amp;IF(AND(N(A1449)&gt;0,B1449&lt;&gt;"",COUNTIFS('Time Entries'!$A$2:$A$1500,A1449,'Time Entries'!$B$2:$B$1500,B1449,'Time Entries'!$C$2:$C$1500,C1449,'Time Entries'!$M$2:$M$1500,M1449)&gt;1),"POSSIBLE DUPLICATE; ","")&amp;IF(AND(N(A1449)&gt;0,B1449&lt;&gt;"",N('Settings'!$B$2)&gt;0,SUMIFS('Time Entries'!$M$2:$M$1500,'Time Entries'!$A$2:$A$1500,A1449,'Time Entries'!$B$2:$B$1500,B1449)&gt;N('Settings'!$B$2)),"LONG DAY; ","")&amp;IF(AND(N(A1449)&gt;0,N(J1449)&gt;0,N(J1449)-N(A1449)&gt;N('Settings'!$B$4)),"ENTERED LATE; ","")&amp;IF(AND(N(A1449)&gt;0,K1449="",TODAY()-N(A1449)&gt;=N('Settings'!$B$5)),"NOT APPROVED; ","")="","",LEFT(IF(N(A1449)=0,"NO DATE; ",IF(A1449&gt;TODAY(),"FUTURE DATE; ",""))&amp;IF(B1449="","NO WORKER; ",IF(COUNTIF('Workers'!$A$2:$A$61,B1449)=0,"WORKER NOT ON WORKERS SHEET; ",""))&amp;IF(C1449="","NO JOB; ",IF(COUNTIF('Jobs'!$A$2:$A$61,C1449)=0,"JOB NOT ON JOBS SHEET; ",""))&amp;IF(AND(N(G1449)=0,AND(D1449&lt;&gt;"",E1449&lt;&gt;""),N(E1449)&lt;=N(D1449)),"END BEFORE START; ",IF(N(M1449)&lt;=0,"NO HOURS; ",""))&amp;IF(AND(N(A1449)&gt;0,B1449&lt;&gt;"",COUNTIFS('Time Entries'!$A$2:$A$1500,A1449,'Time Entries'!$B$2:$B$1500,B1449,'Time Entries'!$C$2:$C$1500,C1449,'Time Entries'!$M$2:$M$1500,M1449)&gt;1),"POSSIBLE DUPLICATE; ","")&amp;IF(AND(N(A1449)&gt;0,B1449&lt;&gt;"",N('Settings'!$B$2)&gt;0,SUMIFS('Time Entries'!$M$2:$M$1500,'Time Entries'!$A$2:$A$1500,A1449,'Time Entries'!$B$2:$B$1500,B1449)&gt;N('Settings'!$B$2)),"LONG DAY; ","")&amp;IF(AND(N(A1449)&gt;0,N(J1449)&gt;0,N(J1449)-N(A1449)&gt;N('Settings'!$B$4)),"ENTERED LATE; ","")&amp;IF(AND(N(A1449)&gt;0,K1449="",TODAY()-N(A1449)&gt;=N('Settings'!$B$5)),"NOT APPROVED; ",""),LEN(IF(N(A1449)=0,"NO DATE; ",IF(A1449&gt;TODAY(),"FUTURE DATE; ",""))&amp;IF(B1449="","NO WORKER; ",IF(COUNTIF('Workers'!$A$2:$A$61,B1449)=0,"WORKER NOT ON WORKERS SHEET; ",""))&amp;IF(C1449="","NO JOB; ",IF(COUNTIF('Jobs'!$A$2:$A$61,C1449)=0,"JOB NOT ON JOBS SHEET; ",""))&amp;IF(AND(N(G1449)=0,AND(D1449&lt;&gt;"",E1449&lt;&gt;""),N(E1449)&lt;=N(D1449)),"END BEFORE START; ",IF(N(M1449)&lt;=0,"NO HOURS; ",""))&amp;IF(AND(N(A1449)&gt;0,B1449&lt;&gt;"",COUNTIFS('Time Entries'!$A$2:$A$1500,A1449,'Time Entries'!$B$2:$B$1500,B1449,'Time Entries'!$C$2:$C$1500,C1449,'Time Entries'!$M$2:$M$1500,M1449)&gt;1),"POSSIBLE DUPLICATE; ","")&amp;IF(AND(N(A1449)&gt;0,B1449&lt;&gt;"",N('Settings'!$B$2)&gt;0,SUMIFS('Time Entries'!$M$2:$M$1500,'Time Entries'!$A$2:$A$1500,A1449,'Time Entries'!$B$2:$B$1500,B1449)&gt;N('Settings'!$B$2)),"LONG DAY; ","")&amp;IF(AND(N(A1449)&gt;0,N(J1449)&gt;0,N(J1449)-N(A1449)&gt;N('Settings'!$B$4)),"ENTERED LATE; ","")&amp;IF(AND(N(A1449)&gt;0,K1449="",TODAY()-N(A1449)&gt;=N('Settings'!$B$5)),"NOT APPROVED; ",""))-2)))</f>
        <v/>
      </c>
    </row>
    <row r="1450">
      <c r="A1450" s="6" t="n"/>
      <c r="D1450" s="7" t="n"/>
      <c r="E1450" s="7" t="n"/>
      <c r="J1450" s="6" t="n"/>
      <c r="L1450" s="8" t="n"/>
      <c r="M1450" s="9">
        <f>IF(NOT(OR(A1450&lt;&gt;"",B1450&lt;&gt;"",C1450&lt;&gt;"")),"",IF(N(G1450)&gt;0,N(G1450),IF(AND(AND(D1450&lt;&gt;"",E1450&lt;&gt;""),N(E1450)&gt;N(D1450)),ROUND((N(E1450)-N(D1450))*24-N(F1450)/60,2),"")))</f>
        <v/>
      </c>
      <c r="N1450" s="6">
        <f>IF(N(A1450)=0,"",A1450-WEEKDAY(A1450,3))</f>
        <v/>
      </c>
      <c r="O1450" s="8">
        <f>IF(NOT(OR(A1450&lt;&gt;"",B1450&lt;&gt;"",C1450&lt;&gt;"")),"",IF(IF(N(A1450)=0,"NO DATE; ",IF(A1450&gt;TODAY(),"FUTURE DATE; ",""))&amp;IF(B1450="","NO WORKER; ",IF(COUNTIF('Workers'!$A$2:$A$61,B1450)=0,"WORKER NOT ON WORKERS SHEET; ",""))&amp;IF(C1450="","NO JOB; ",IF(COUNTIF('Jobs'!$A$2:$A$61,C1450)=0,"JOB NOT ON JOBS SHEET; ",""))&amp;IF(AND(N(G1450)=0,AND(D1450&lt;&gt;"",E1450&lt;&gt;""),N(E1450)&lt;=N(D1450)),"END BEFORE START; ",IF(N(M1450)&lt;=0,"NO HOURS; ",""))&amp;IF(AND(N(A1450)&gt;0,B1450&lt;&gt;"",COUNTIFS('Time Entries'!$A$2:$A$1500,A1450,'Time Entries'!$B$2:$B$1500,B1450,'Time Entries'!$C$2:$C$1500,C1450,'Time Entries'!$M$2:$M$1500,M1450)&gt;1),"POSSIBLE DUPLICATE; ","")&amp;IF(AND(N(A1450)&gt;0,B1450&lt;&gt;"",N('Settings'!$B$2)&gt;0,SUMIFS('Time Entries'!$M$2:$M$1500,'Time Entries'!$A$2:$A$1500,A1450,'Time Entries'!$B$2:$B$1500,B1450)&gt;N('Settings'!$B$2)),"LONG DAY; ","")&amp;IF(AND(N(A1450)&gt;0,N(J1450)&gt;0,N(J1450)-N(A1450)&gt;N('Settings'!$B$4)),"ENTERED LATE; ","")&amp;IF(AND(N(A1450)&gt;0,K1450="",TODAY()-N(A1450)&gt;=N('Settings'!$B$5)),"NOT APPROVED; ","")="","",LEFT(IF(N(A1450)=0,"NO DATE; ",IF(A1450&gt;TODAY(),"FUTURE DATE; ",""))&amp;IF(B1450="","NO WORKER; ",IF(COUNTIF('Workers'!$A$2:$A$61,B1450)=0,"WORKER NOT ON WORKERS SHEET; ",""))&amp;IF(C1450="","NO JOB; ",IF(COUNTIF('Jobs'!$A$2:$A$61,C1450)=0,"JOB NOT ON JOBS SHEET; ",""))&amp;IF(AND(N(G1450)=0,AND(D1450&lt;&gt;"",E1450&lt;&gt;""),N(E1450)&lt;=N(D1450)),"END BEFORE START; ",IF(N(M1450)&lt;=0,"NO HOURS; ",""))&amp;IF(AND(N(A1450)&gt;0,B1450&lt;&gt;"",COUNTIFS('Time Entries'!$A$2:$A$1500,A1450,'Time Entries'!$B$2:$B$1500,B1450,'Time Entries'!$C$2:$C$1500,C1450,'Time Entries'!$M$2:$M$1500,M1450)&gt;1),"POSSIBLE DUPLICATE; ","")&amp;IF(AND(N(A1450)&gt;0,B1450&lt;&gt;"",N('Settings'!$B$2)&gt;0,SUMIFS('Time Entries'!$M$2:$M$1500,'Time Entries'!$A$2:$A$1500,A1450,'Time Entries'!$B$2:$B$1500,B1450)&gt;N('Settings'!$B$2)),"LONG DAY; ","")&amp;IF(AND(N(A1450)&gt;0,N(J1450)&gt;0,N(J1450)-N(A1450)&gt;N('Settings'!$B$4)),"ENTERED LATE; ","")&amp;IF(AND(N(A1450)&gt;0,K1450="",TODAY()-N(A1450)&gt;=N('Settings'!$B$5)),"NOT APPROVED; ",""),LEN(IF(N(A1450)=0,"NO DATE; ",IF(A1450&gt;TODAY(),"FUTURE DATE; ",""))&amp;IF(B1450="","NO WORKER; ",IF(COUNTIF('Workers'!$A$2:$A$61,B1450)=0,"WORKER NOT ON WORKERS SHEET; ",""))&amp;IF(C1450="","NO JOB; ",IF(COUNTIF('Jobs'!$A$2:$A$61,C1450)=0,"JOB NOT ON JOBS SHEET; ",""))&amp;IF(AND(N(G1450)=0,AND(D1450&lt;&gt;"",E1450&lt;&gt;""),N(E1450)&lt;=N(D1450)),"END BEFORE START; ",IF(N(M1450)&lt;=0,"NO HOURS; ",""))&amp;IF(AND(N(A1450)&gt;0,B1450&lt;&gt;"",COUNTIFS('Time Entries'!$A$2:$A$1500,A1450,'Time Entries'!$B$2:$B$1500,B1450,'Time Entries'!$C$2:$C$1500,C1450,'Time Entries'!$M$2:$M$1500,M1450)&gt;1),"POSSIBLE DUPLICATE; ","")&amp;IF(AND(N(A1450)&gt;0,B1450&lt;&gt;"",N('Settings'!$B$2)&gt;0,SUMIFS('Time Entries'!$M$2:$M$1500,'Time Entries'!$A$2:$A$1500,A1450,'Time Entries'!$B$2:$B$1500,B1450)&gt;N('Settings'!$B$2)),"LONG DAY; ","")&amp;IF(AND(N(A1450)&gt;0,N(J1450)&gt;0,N(J1450)-N(A1450)&gt;N('Settings'!$B$4)),"ENTERED LATE; ","")&amp;IF(AND(N(A1450)&gt;0,K1450="",TODAY()-N(A1450)&gt;=N('Settings'!$B$5)),"NOT APPROVED; ",""))-2)))</f>
        <v/>
      </c>
    </row>
    <row r="1451">
      <c r="A1451" s="6" t="n"/>
      <c r="D1451" s="7" t="n"/>
      <c r="E1451" s="7" t="n"/>
      <c r="J1451" s="6" t="n"/>
      <c r="L1451" s="8" t="n"/>
      <c r="M1451" s="9">
        <f>IF(NOT(OR(A1451&lt;&gt;"",B1451&lt;&gt;"",C1451&lt;&gt;"")),"",IF(N(G1451)&gt;0,N(G1451),IF(AND(AND(D1451&lt;&gt;"",E1451&lt;&gt;""),N(E1451)&gt;N(D1451)),ROUND((N(E1451)-N(D1451))*24-N(F1451)/60,2),"")))</f>
        <v/>
      </c>
      <c r="N1451" s="6">
        <f>IF(N(A1451)=0,"",A1451-WEEKDAY(A1451,3))</f>
        <v/>
      </c>
      <c r="O1451" s="8">
        <f>IF(NOT(OR(A1451&lt;&gt;"",B1451&lt;&gt;"",C1451&lt;&gt;"")),"",IF(IF(N(A1451)=0,"NO DATE; ",IF(A1451&gt;TODAY(),"FUTURE DATE; ",""))&amp;IF(B1451="","NO WORKER; ",IF(COUNTIF('Workers'!$A$2:$A$61,B1451)=0,"WORKER NOT ON WORKERS SHEET; ",""))&amp;IF(C1451="","NO JOB; ",IF(COUNTIF('Jobs'!$A$2:$A$61,C1451)=0,"JOB NOT ON JOBS SHEET; ",""))&amp;IF(AND(N(G1451)=0,AND(D1451&lt;&gt;"",E1451&lt;&gt;""),N(E1451)&lt;=N(D1451)),"END BEFORE START; ",IF(N(M1451)&lt;=0,"NO HOURS; ",""))&amp;IF(AND(N(A1451)&gt;0,B1451&lt;&gt;"",COUNTIFS('Time Entries'!$A$2:$A$1500,A1451,'Time Entries'!$B$2:$B$1500,B1451,'Time Entries'!$C$2:$C$1500,C1451,'Time Entries'!$M$2:$M$1500,M1451)&gt;1),"POSSIBLE DUPLICATE; ","")&amp;IF(AND(N(A1451)&gt;0,B1451&lt;&gt;"",N('Settings'!$B$2)&gt;0,SUMIFS('Time Entries'!$M$2:$M$1500,'Time Entries'!$A$2:$A$1500,A1451,'Time Entries'!$B$2:$B$1500,B1451)&gt;N('Settings'!$B$2)),"LONG DAY; ","")&amp;IF(AND(N(A1451)&gt;0,N(J1451)&gt;0,N(J1451)-N(A1451)&gt;N('Settings'!$B$4)),"ENTERED LATE; ","")&amp;IF(AND(N(A1451)&gt;0,K1451="",TODAY()-N(A1451)&gt;=N('Settings'!$B$5)),"NOT APPROVED; ","")="","",LEFT(IF(N(A1451)=0,"NO DATE; ",IF(A1451&gt;TODAY(),"FUTURE DATE; ",""))&amp;IF(B1451="","NO WORKER; ",IF(COUNTIF('Workers'!$A$2:$A$61,B1451)=0,"WORKER NOT ON WORKERS SHEET; ",""))&amp;IF(C1451="","NO JOB; ",IF(COUNTIF('Jobs'!$A$2:$A$61,C1451)=0,"JOB NOT ON JOBS SHEET; ",""))&amp;IF(AND(N(G1451)=0,AND(D1451&lt;&gt;"",E1451&lt;&gt;""),N(E1451)&lt;=N(D1451)),"END BEFORE START; ",IF(N(M1451)&lt;=0,"NO HOURS; ",""))&amp;IF(AND(N(A1451)&gt;0,B1451&lt;&gt;"",COUNTIFS('Time Entries'!$A$2:$A$1500,A1451,'Time Entries'!$B$2:$B$1500,B1451,'Time Entries'!$C$2:$C$1500,C1451,'Time Entries'!$M$2:$M$1500,M1451)&gt;1),"POSSIBLE DUPLICATE; ","")&amp;IF(AND(N(A1451)&gt;0,B1451&lt;&gt;"",N('Settings'!$B$2)&gt;0,SUMIFS('Time Entries'!$M$2:$M$1500,'Time Entries'!$A$2:$A$1500,A1451,'Time Entries'!$B$2:$B$1500,B1451)&gt;N('Settings'!$B$2)),"LONG DAY; ","")&amp;IF(AND(N(A1451)&gt;0,N(J1451)&gt;0,N(J1451)-N(A1451)&gt;N('Settings'!$B$4)),"ENTERED LATE; ","")&amp;IF(AND(N(A1451)&gt;0,K1451="",TODAY()-N(A1451)&gt;=N('Settings'!$B$5)),"NOT APPROVED; ",""),LEN(IF(N(A1451)=0,"NO DATE; ",IF(A1451&gt;TODAY(),"FUTURE DATE; ",""))&amp;IF(B1451="","NO WORKER; ",IF(COUNTIF('Workers'!$A$2:$A$61,B1451)=0,"WORKER NOT ON WORKERS SHEET; ",""))&amp;IF(C1451="","NO JOB; ",IF(COUNTIF('Jobs'!$A$2:$A$61,C1451)=0,"JOB NOT ON JOBS SHEET; ",""))&amp;IF(AND(N(G1451)=0,AND(D1451&lt;&gt;"",E1451&lt;&gt;""),N(E1451)&lt;=N(D1451)),"END BEFORE START; ",IF(N(M1451)&lt;=0,"NO HOURS; ",""))&amp;IF(AND(N(A1451)&gt;0,B1451&lt;&gt;"",COUNTIFS('Time Entries'!$A$2:$A$1500,A1451,'Time Entries'!$B$2:$B$1500,B1451,'Time Entries'!$C$2:$C$1500,C1451,'Time Entries'!$M$2:$M$1500,M1451)&gt;1),"POSSIBLE DUPLICATE; ","")&amp;IF(AND(N(A1451)&gt;0,B1451&lt;&gt;"",N('Settings'!$B$2)&gt;0,SUMIFS('Time Entries'!$M$2:$M$1500,'Time Entries'!$A$2:$A$1500,A1451,'Time Entries'!$B$2:$B$1500,B1451)&gt;N('Settings'!$B$2)),"LONG DAY; ","")&amp;IF(AND(N(A1451)&gt;0,N(J1451)&gt;0,N(J1451)-N(A1451)&gt;N('Settings'!$B$4)),"ENTERED LATE; ","")&amp;IF(AND(N(A1451)&gt;0,K1451="",TODAY()-N(A1451)&gt;=N('Settings'!$B$5)),"NOT APPROVED; ",""))-2)))</f>
        <v/>
      </c>
    </row>
    <row r="1452">
      <c r="A1452" s="6" t="n"/>
      <c r="D1452" s="7" t="n"/>
      <c r="E1452" s="7" t="n"/>
      <c r="J1452" s="6" t="n"/>
      <c r="L1452" s="8" t="n"/>
      <c r="M1452" s="9">
        <f>IF(NOT(OR(A1452&lt;&gt;"",B1452&lt;&gt;"",C1452&lt;&gt;"")),"",IF(N(G1452)&gt;0,N(G1452),IF(AND(AND(D1452&lt;&gt;"",E1452&lt;&gt;""),N(E1452)&gt;N(D1452)),ROUND((N(E1452)-N(D1452))*24-N(F1452)/60,2),"")))</f>
        <v/>
      </c>
      <c r="N1452" s="6">
        <f>IF(N(A1452)=0,"",A1452-WEEKDAY(A1452,3))</f>
        <v/>
      </c>
      <c r="O1452" s="8">
        <f>IF(NOT(OR(A1452&lt;&gt;"",B1452&lt;&gt;"",C1452&lt;&gt;"")),"",IF(IF(N(A1452)=0,"NO DATE; ",IF(A1452&gt;TODAY(),"FUTURE DATE; ",""))&amp;IF(B1452="","NO WORKER; ",IF(COUNTIF('Workers'!$A$2:$A$61,B1452)=0,"WORKER NOT ON WORKERS SHEET; ",""))&amp;IF(C1452="","NO JOB; ",IF(COUNTIF('Jobs'!$A$2:$A$61,C1452)=0,"JOB NOT ON JOBS SHEET; ",""))&amp;IF(AND(N(G1452)=0,AND(D1452&lt;&gt;"",E1452&lt;&gt;""),N(E1452)&lt;=N(D1452)),"END BEFORE START; ",IF(N(M1452)&lt;=0,"NO HOURS; ",""))&amp;IF(AND(N(A1452)&gt;0,B1452&lt;&gt;"",COUNTIFS('Time Entries'!$A$2:$A$1500,A1452,'Time Entries'!$B$2:$B$1500,B1452,'Time Entries'!$C$2:$C$1500,C1452,'Time Entries'!$M$2:$M$1500,M1452)&gt;1),"POSSIBLE DUPLICATE; ","")&amp;IF(AND(N(A1452)&gt;0,B1452&lt;&gt;"",N('Settings'!$B$2)&gt;0,SUMIFS('Time Entries'!$M$2:$M$1500,'Time Entries'!$A$2:$A$1500,A1452,'Time Entries'!$B$2:$B$1500,B1452)&gt;N('Settings'!$B$2)),"LONG DAY; ","")&amp;IF(AND(N(A1452)&gt;0,N(J1452)&gt;0,N(J1452)-N(A1452)&gt;N('Settings'!$B$4)),"ENTERED LATE; ","")&amp;IF(AND(N(A1452)&gt;0,K1452="",TODAY()-N(A1452)&gt;=N('Settings'!$B$5)),"NOT APPROVED; ","")="","",LEFT(IF(N(A1452)=0,"NO DATE; ",IF(A1452&gt;TODAY(),"FUTURE DATE; ",""))&amp;IF(B1452="","NO WORKER; ",IF(COUNTIF('Workers'!$A$2:$A$61,B1452)=0,"WORKER NOT ON WORKERS SHEET; ",""))&amp;IF(C1452="","NO JOB; ",IF(COUNTIF('Jobs'!$A$2:$A$61,C1452)=0,"JOB NOT ON JOBS SHEET; ",""))&amp;IF(AND(N(G1452)=0,AND(D1452&lt;&gt;"",E1452&lt;&gt;""),N(E1452)&lt;=N(D1452)),"END BEFORE START; ",IF(N(M1452)&lt;=0,"NO HOURS; ",""))&amp;IF(AND(N(A1452)&gt;0,B1452&lt;&gt;"",COUNTIFS('Time Entries'!$A$2:$A$1500,A1452,'Time Entries'!$B$2:$B$1500,B1452,'Time Entries'!$C$2:$C$1500,C1452,'Time Entries'!$M$2:$M$1500,M1452)&gt;1),"POSSIBLE DUPLICATE; ","")&amp;IF(AND(N(A1452)&gt;0,B1452&lt;&gt;"",N('Settings'!$B$2)&gt;0,SUMIFS('Time Entries'!$M$2:$M$1500,'Time Entries'!$A$2:$A$1500,A1452,'Time Entries'!$B$2:$B$1500,B1452)&gt;N('Settings'!$B$2)),"LONG DAY; ","")&amp;IF(AND(N(A1452)&gt;0,N(J1452)&gt;0,N(J1452)-N(A1452)&gt;N('Settings'!$B$4)),"ENTERED LATE; ","")&amp;IF(AND(N(A1452)&gt;0,K1452="",TODAY()-N(A1452)&gt;=N('Settings'!$B$5)),"NOT APPROVED; ",""),LEN(IF(N(A1452)=0,"NO DATE; ",IF(A1452&gt;TODAY(),"FUTURE DATE; ",""))&amp;IF(B1452="","NO WORKER; ",IF(COUNTIF('Workers'!$A$2:$A$61,B1452)=0,"WORKER NOT ON WORKERS SHEET; ",""))&amp;IF(C1452="","NO JOB; ",IF(COUNTIF('Jobs'!$A$2:$A$61,C1452)=0,"JOB NOT ON JOBS SHEET; ",""))&amp;IF(AND(N(G1452)=0,AND(D1452&lt;&gt;"",E1452&lt;&gt;""),N(E1452)&lt;=N(D1452)),"END BEFORE START; ",IF(N(M1452)&lt;=0,"NO HOURS; ",""))&amp;IF(AND(N(A1452)&gt;0,B1452&lt;&gt;"",COUNTIFS('Time Entries'!$A$2:$A$1500,A1452,'Time Entries'!$B$2:$B$1500,B1452,'Time Entries'!$C$2:$C$1500,C1452,'Time Entries'!$M$2:$M$1500,M1452)&gt;1),"POSSIBLE DUPLICATE; ","")&amp;IF(AND(N(A1452)&gt;0,B1452&lt;&gt;"",N('Settings'!$B$2)&gt;0,SUMIFS('Time Entries'!$M$2:$M$1500,'Time Entries'!$A$2:$A$1500,A1452,'Time Entries'!$B$2:$B$1500,B1452)&gt;N('Settings'!$B$2)),"LONG DAY; ","")&amp;IF(AND(N(A1452)&gt;0,N(J1452)&gt;0,N(J1452)-N(A1452)&gt;N('Settings'!$B$4)),"ENTERED LATE; ","")&amp;IF(AND(N(A1452)&gt;0,K1452="",TODAY()-N(A1452)&gt;=N('Settings'!$B$5)),"NOT APPROVED; ",""))-2)))</f>
        <v/>
      </c>
    </row>
    <row r="1453">
      <c r="A1453" s="6" t="n"/>
      <c r="D1453" s="7" t="n"/>
      <c r="E1453" s="7" t="n"/>
      <c r="J1453" s="6" t="n"/>
      <c r="L1453" s="8" t="n"/>
      <c r="M1453" s="9">
        <f>IF(NOT(OR(A1453&lt;&gt;"",B1453&lt;&gt;"",C1453&lt;&gt;"")),"",IF(N(G1453)&gt;0,N(G1453),IF(AND(AND(D1453&lt;&gt;"",E1453&lt;&gt;""),N(E1453)&gt;N(D1453)),ROUND((N(E1453)-N(D1453))*24-N(F1453)/60,2),"")))</f>
        <v/>
      </c>
      <c r="N1453" s="6">
        <f>IF(N(A1453)=0,"",A1453-WEEKDAY(A1453,3))</f>
        <v/>
      </c>
      <c r="O1453" s="8">
        <f>IF(NOT(OR(A1453&lt;&gt;"",B1453&lt;&gt;"",C1453&lt;&gt;"")),"",IF(IF(N(A1453)=0,"NO DATE; ",IF(A1453&gt;TODAY(),"FUTURE DATE; ",""))&amp;IF(B1453="","NO WORKER; ",IF(COUNTIF('Workers'!$A$2:$A$61,B1453)=0,"WORKER NOT ON WORKERS SHEET; ",""))&amp;IF(C1453="","NO JOB; ",IF(COUNTIF('Jobs'!$A$2:$A$61,C1453)=0,"JOB NOT ON JOBS SHEET; ",""))&amp;IF(AND(N(G1453)=0,AND(D1453&lt;&gt;"",E1453&lt;&gt;""),N(E1453)&lt;=N(D1453)),"END BEFORE START; ",IF(N(M1453)&lt;=0,"NO HOURS; ",""))&amp;IF(AND(N(A1453)&gt;0,B1453&lt;&gt;"",COUNTIFS('Time Entries'!$A$2:$A$1500,A1453,'Time Entries'!$B$2:$B$1500,B1453,'Time Entries'!$C$2:$C$1500,C1453,'Time Entries'!$M$2:$M$1500,M1453)&gt;1),"POSSIBLE DUPLICATE; ","")&amp;IF(AND(N(A1453)&gt;0,B1453&lt;&gt;"",N('Settings'!$B$2)&gt;0,SUMIFS('Time Entries'!$M$2:$M$1500,'Time Entries'!$A$2:$A$1500,A1453,'Time Entries'!$B$2:$B$1500,B1453)&gt;N('Settings'!$B$2)),"LONG DAY; ","")&amp;IF(AND(N(A1453)&gt;0,N(J1453)&gt;0,N(J1453)-N(A1453)&gt;N('Settings'!$B$4)),"ENTERED LATE; ","")&amp;IF(AND(N(A1453)&gt;0,K1453="",TODAY()-N(A1453)&gt;=N('Settings'!$B$5)),"NOT APPROVED; ","")="","",LEFT(IF(N(A1453)=0,"NO DATE; ",IF(A1453&gt;TODAY(),"FUTURE DATE; ",""))&amp;IF(B1453="","NO WORKER; ",IF(COUNTIF('Workers'!$A$2:$A$61,B1453)=0,"WORKER NOT ON WORKERS SHEET; ",""))&amp;IF(C1453="","NO JOB; ",IF(COUNTIF('Jobs'!$A$2:$A$61,C1453)=0,"JOB NOT ON JOBS SHEET; ",""))&amp;IF(AND(N(G1453)=0,AND(D1453&lt;&gt;"",E1453&lt;&gt;""),N(E1453)&lt;=N(D1453)),"END BEFORE START; ",IF(N(M1453)&lt;=0,"NO HOURS; ",""))&amp;IF(AND(N(A1453)&gt;0,B1453&lt;&gt;"",COUNTIFS('Time Entries'!$A$2:$A$1500,A1453,'Time Entries'!$B$2:$B$1500,B1453,'Time Entries'!$C$2:$C$1500,C1453,'Time Entries'!$M$2:$M$1500,M1453)&gt;1),"POSSIBLE DUPLICATE; ","")&amp;IF(AND(N(A1453)&gt;0,B1453&lt;&gt;"",N('Settings'!$B$2)&gt;0,SUMIFS('Time Entries'!$M$2:$M$1500,'Time Entries'!$A$2:$A$1500,A1453,'Time Entries'!$B$2:$B$1500,B1453)&gt;N('Settings'!$B$2)),"LONG DAY; ","")&amp;IF(AND(N(A1453)&gt;0,N(J1453)&gt;0,N(J1453)-N(A1453)&gt;N('Settings'!$B$4)),"ENTERED LATE; ","")&amp;IF(AND(N(A1453)&gt;0,K1453="",TODAY()-N(A1453)&gt;=N('Settings'!$B$5)),"NOT APPROVED; ",""),LEN(IF(N(A1453)=0,"NO DATE; ",IF(A1453&gt;TODAY(),"FUTURE DATE; ",""))&amp;IF(B1453="","NO WORKER; ",IF(COUNTIF('Workers'!$A$2:$A$61,B1453)=0,"WORKER NOT ON WORKERS SHEET; ",""))&amp;IF(C1453="","NO JOB; ",IF(COUNTIF('Jobs'!$A$2:$A$61,C1453)=0,"JOB NOT ON JOBS SHEET; ",""))&amp;IF(AND(N(G1453)=0,AND(D1453&lt;&gt;"",E1453&lt;&gt;""),N(E1453)&lt;=N(D1453)),"END BEFORE START; ",IF(N(M1453)&lt;=0,"NO HOURS; ",""))&amp;IF(AND(N(A1453)&gt;0,B1453&lt;&gt;"",COUNTIFS('Time Entries'!$A$2:$A$1500,A1453,'Time Entries'!$B$2:$B$1500,B1453,'Time Entries'!$C$2:$C$1500,C1453,'Time Entries'!$M$2:$M$1500,M1453)&gt;1),"POSSIBLE DUPLICATE; ","")&amp;IF(AND(N(A1453)&gt;0,B1453&lt;&gt;"",N('Settings'!$B$2)&gt;0,SUMIFS('Time Entries'!$M$2:$M$1500,'Time Entries'!$A$2:$A$1500,A1453,'Time Entries'!$B$2:$B$1500,B1453)&gt;N('Settings'!$B$2)),"LONG DAY; ","")&amp;IF(AND(N(A1453)&gt;0,N(J1453)&gt;0,N(J1453)-N(A1453)&gt;N('Settings'!$B$4)),"ENTERED LATE; ","")&amp;IF(AND(N(A1453)&gt;0,K1453="",TODAY()-N(A1453)&gt;=N('Settings'!$B$5)),"NOT APPROVED; ",""))-2)))</f>
        <v/>
      </c>
    </row>
    <row r="1454">
      <c r="A1454" s="6" t="n"/>
      <c r="D1454" s="7" t="n"/>
      <c r="E1454" s="7" t="n"/>
      <c r="J1454" s="6" t="n"/>
      <c r="L1454" s="8" t="n"/>
      <c r="M1454" s="9">
        <f>IF(NOT(OR(A1454&lt;&gt;"",B1454&lt;&gt;"",C1454&lt;&gt;"")),"",IF(N(G1454)&gt;0,N(G1454),IF(AND(AND(D1454&lt;&gt;"",E1454&lt;&gt;""),N(E1454)&gt;N(D1454)),ROUND((N(E1454)-N(D1454))*24-N(F1454)/60,2),"")))</f>
        <v/>
      </c>
      <c r="N1454" s="6">
        <f>IF(N(A1454)=0,"",A1454-WEEKDAY(A1454,3))</f>
        <v/>
      </c>
      <c r="O1454" s="8">
        <f>IF(NOT(OR(A1454&lt;&gt;"",B1454&lt;&gt;"",C1454&lt;&gt;"")),"",IF(IF(N(A1454)=0,"NO DATE; ",IF(A1454&gt;TODAY(),"FUTURE DATE; ",""))&amp;IF(B1454="","NO WORKER; ",IF(COUNTIF('Workers'!$A$2:$A$61,B1454)=0,"WORKER NOT ON WORKERS SHEET; ",""))&amp;IF(C1454="","NO JOB; ",IF(COUNTIF('Jobs'!$A$2:$A$61,C1454)=0,"JOB NOT ON JOBS SHEET; ",""))&amp;IF(AND(N(G1454)=0,AND(D1454&lt;&gt;"",E1454&lt;&gt;""),N(E1454)&lt;=N(D1454)),"END BEFORE START; ",IF(N(M1454)&lt;=0,"NO HOURS; ",""))&amp;IF(AND(N(A1454)&gt;0,B1454&lt;&gt;"",COUNTIFS('Time Entries'!$A$2:$A$1500,A1454,'Time Entries'!$B$2:$B$1500,B1454,'Time Entries'!$C$2:$C$1500,C1454,'Time Entries'!$M$2:$M$1500,M1454)&gt;1),"POSSIBLE DUPLICATE; ","")&amp;IF(AND(N(A1454)&gt;0,B1454&lt;&gt;"",N('Settings'!$B$2)&gt;0,SUMIFS('Time Entries'!$M$2:$M$1500,'Time Entries'!$A$2:$A$1500,A1454,'Time Entries'!$B$2:$B$1500,B1454)&gt;N('Settings'!$B$2)),"LONG DAY; ","")&amp;IF(AND(N(A1454)&gt;0,N(J1454)&gt;0,N(J1454)-N(A1454)&gt;N('Settings'!$B$4)),"ENTERED LATE; ","")&amp;IF(AND(N(A1454)&gt;0,K1454="",TODAY()-N(A1454)&gt;=N('Settings'!$B$5)),"NOT APPROVED; ","")="","",LEFT(IF(N(A1454)=0,"NO DATE; ",IF(A1454&gt;TODAY(),"FUTURE DATE; ",""))&amp;IF(B1454="","NO WORKER; ",IF(COUNTIF('Workers'!$A$2:$A$61,B1454)=0,"WORKER NOT ON WORKERS SHEET; ",""))&amp;IF(C1454="","NO JOB; ",IF(COUNTIF('Jobs'!$A$2:$A$61,C1454)=0,"JOB NOT ON JOBS SHEET; ",""))&amp;IF(AND(N(G1454)=0,AND(D1454&lt;&gt;"",E1454&lt;&gt;""),N(E1454)&lt;=N(D1454)),"END BEFORE START; ",IF(N(M1454)&lt;=0,"NO HOURS; ",""))&amp;IF(AND(N(A1454)&gt;0,B1454&lt;&gt;"",COUNTIFS('Time Entries'!$A$2:$A$1500,A1454,'Time Entries'!$B$2:$B$1500,B1454,'Time Entries'!$C$2:$C$1500,C1454,'Time Entries'!$M$2:$M$1500,M1454)&gt;1),"POSSIBLE DUPLICATE; ","")&amp;IF(AND(N(A1454)&gt;0,B1454&lt;&gt;"",N('Settings'!$B$2)&gt;0,SUMIFS('Time Entries'!$M$2:$M$1500,'Time Entries'!$A$2:$A$1500,A1454,'Time Entries'!$B$2:$B$1500,B1454)&gt;N('Settings'!$B$2)),"LONG DAY; ","")&amp;IF(AND(N(A1454)&gt;0,N(J1454)&gt;0,N(J1454)-N(A1454)&gt;N('Settings'!$B$4)),"ENTERED LATE; ","")&amp;IF(AND(N(A1454)&gt;0,K1454="",TODAY()-N(A1454)&gt;=N('Settings'!$B$5)),"NOT APPROVED; ",""),LEN(IF(N(A1454)=0,"NO DATE; ",IF(A1454&gt;TODAY(),"FUTURE DATE; ",""))&amp;IF(B1454="","NO WORKER; ",IF(COUNTIF('Workers'!$A$2:$A$61,B1454)=0,"WORKER NOT ON WORKERS SHEET; ",""))&amp;IF(C1454="","NO JOB; ",IF(COUNTIF('Jobs'!$A$2:$A$61,C1454)=0,"JOB NOT ON JOBS SHEET; ",""))&amp;IF(AND(N(G1454)=0,AND(D1454&lt;&gt;"",E1454&lt;&gt;""),N(E1454)&lt;=N(D1454)),"END BEFORE START; ",IF(N(M1454)&lt;=0,"NO HOURS; ",""))&amp;IF(AND(N(A1454)&gt;0,B1454&lt;&gt;"",COUNTIFS('Time Entries'!$A$2:$A$1500,A1454,'Time Entries'!$B$2:$B$1500,B1454,'Time Entries'!$C$2:$C$1500,C1454,'Time Entries'!$M$2:$M$1500,M1454)&gt;1),"POSSIBLE DUPLICATE; ","")&amp;IF(AND(N(A1454)&gt;0,B1454&lt;&gt;"",N('Settings'!$B$2)&gt;0,SUMIFS('Time Entries'!$M$2:$M$1500,'Time Entries'!$A$2:$A$1500,A1454,'Time Entries'!$B$2:$B$1500,B1454)&gt;N('Settings'!$B$2)),"LONG DAY; ","")&amp;IF(AND(N(A1454)&gt;0,N(J1454)&gt;0,N(J1454)-N(A1454)&gt;N('Settings'!$B$4)),"ENTERED LATE; ","")&amp;IF(AND(N(A1454)&gt;0,K1454="",TODAY()-N(A1454)&gt;=N('Settings'!$B$5)),"NOT APPROVED; ",""))-2)))</f>
        <v/>
      </c>
    </row>
    <row r="1455">
      <c r="A1455" s="6" t="n"/>
      <c r="D1455" s="7" t="n"/>
      <c r="E1455" s="7" t="n"/>
      <c r="J1455" s="6" t="n"/>
      <c r="L1455" s="8" t="n"/>
      <c r="M1455" s="9">
        <f>IF(NOT(OR(A1455&lt;&gt;"",B1455&lt;&gt;"",C1455&lt;&gt;"")),"",IF(N(G1455)&gt;0,N(G1455),IF(AND(AND(D1455&lt;&gt;"",E1455&lt;&gt;""),N(E1455)&gt;N(D1455)),ROUND((N(E1455)-N(D1455))*24-N(F1455)/60,2),"")))</f>
        <v/>
      </c>
      <c r="N1455" s="6">
        <f>IF(N(A1455)=0,"",A1455-WEEKDAY(A1455,3))</f>
        <v/>
      </c>
      <c r="O1455" s="8">
        <f>IF(NOT(OR(A1455&lt;&gt;"",B1455&lt;&gt;"",C1455&lt;&gt;"")),"",IF(IF(N(A1455)=0,"NO DATE; ",IF(A1455&gt;TODAY(),"FUTURE DATE; ",""))&amp;IF(B1455="","NO WORKER; ",IF(COUNTIF('Workers'!$A$2:$A$61,B1455)=0,"WORKER NOT ON WORKERS SHEET; ",""))&amp;IF(C1455="","NO JOB; ",IF(COUNTIF('Jobs'!$A$2:$A$61,C1455)=0,"JOB NOT ON JOBS SHEET; ",""))&amp;IF(AND(N(G1455)=0,AND(D1455&lt;&gt;"",E1455&lt;&gt;""),N(E1455)&lt;=N(D1455)),"END BEFORE START; ",IF(N(M1455)&lt;=0,"NO HOURS; ",""))&amp;IF(AND(N(A1455)&gt;0,B1455&lt;&gt;"",COUNTIFS('Time Entries'!$A$2:$A$1500,A1455,'Time Entries'!$B$2:$B$1500,B1455,'Time Entries'!$C$2:$C$1500,C1455,'Time Entries'!$M$2:$M$1500,M1455)&gt;1),"POSSIBLE DUPLICATE; ","")&amp;IF(AND(N(A1455)&gt;0,B1455&lt;&gt;"",N('Settings'!$B$2)&gt;0,SUMIFS('Time Entries'!$M$2:$M$1500,'Time Entries'!$A$2:$A$1500,A1455,'Time Entries'!$B$2:$B$1500,B1455)&gt;N('Settings'!$B$2)),"LONG DAY; ","")&amp;IF(AND(N(A1455)&gt;0,N(J1455)&gt;0,N(J1455)-N(A1455)&gt;N('Settings'!$B$4)),"ENTERED LATE; ","")&amp;IF(AND(N(A1455)&gt;0,K1455="",TODAY()-N(A1455)&gt;=N('Settings'!$B$5)),"NOT APPROVED; ","")="","",LEFT(IF(N(A1455)=0,"NO DATE; ",IF(A1455&gt;TODAY(),"FUTURE DATE; ",""))&amp;IF(B1455="","NO WORKER; ",IF(COUNTIF('Workers'!$A$2:$A$61,B1455)=0,"WORKER NOT ON WORKERS SHEET; ",""))&amp;IF(C1455="","NO JOB; ",IF(COUNTIF('Jobs'!$A$2:$A$61,C1455)=0,"JOB NOT ON JOBS SHEET; ",""))&amp;IF(AND(N(G1455)=0,AND(D1455&lt;&gt;"",E1455&lt;&gt;""),N(E1455)&lt;=N(D1455)),"END BEFORE START; ",IF(N(M1455)&lt;=0,"NO HOURS; ",""))&amp;IF(AND(N(A1455)&gt;0,B1455&lt;&gt;"",COUNTIFS('Time Entries'!$A$2:$A$1500,A1455,'Time Entries'!$B$2:$B$1500,B1455,'Time Entries'!$C$2:$C$1500,C1455,'Time Entries'!$M$2:$M$1500,M1455)&gt;1),"POSSIBLE DUPLICATE; ","")&amp;IF(AND(N(A1455)&gt;0,B1455&lt;&gt;"",N('Settings'!$B$2)&gt;0,SUMIFS('Time Entries'!$M$2:$M$1500,'Time Entries'!$A$2:$A$1500,A1455,'Time Entries'!$B$2:$B$1500,B1455)&gt;N('Settings'!$B$2)),"LONG DAY; ","")&amp;IF(AND(N(A1455)&gt;0,N(J1455)&gt;0,N(J1455)-N(A1455)&gt;N('Settings'!$B$4)),"ENTERED LATE; ","")&amp;IF(AND(N(A1455)&gt;0,K1455="",TODAY()-N(A1455)&gt;=N('Settings'!$B$5)),"NOT APPROVED; ",""),LEN(IF(N(A1455)=0,"NO DATE; ",IF(A1455&gt;TODAY(),"FUTURE DATE; ",""))&amp;IF(B1455="","NO WORKER; ",IF(COUNTIF('Workers'!$A$2:$A$61,B1455)=0,"WORKER NOT ON WORKERS SHEET; ",""))&amp;IF(C1455="","NO JOB; ",IF(COUNTIF('Jobs'!$A$2:$A$61,C1455)=0,"JOB NOT ON JOBS SHEET; ",""))&amp;IF(AND(N(G1455)=0,AND(D1455&lt;&gt;"",E1455&lt;&gt;""),N(E1455)&lt;=N(D1455)),"END BEFORE START; ",IF(N(M1455)&lt;=0,"NO HOURS; ",""))&amp;IF(AND(N(A1455)&gt;0,B1455&lt;&gt;"",COUNTIFS('Time Entries'!$A$2:$A$1500,A1455,'Time Entries'!$B$2:$B$1500,B1455,'Time Entries'!$C$2:$C$1500,C1455,'Time Entries'!$M$2:$M$1500,M1455)&gt;1),"POSSIBLE DUPLICATE; ","")&amp;IF(AND(N(A1455)&gt;0,B1455&lt;&gt;"",N('Settings'!$B$2)&gt;0,SUMIFS('Time Entries'!$M$2:$M$1500,'Time Entries'!$A$2:$A$1500,A1455,'Time Entries'!$B$2:$B$1500,B1455)&gt;N('Settings'!$B$2)),"LONG DAY; ","")&amp;IF(AND(N(A1455)&gt;0,N(J1455)&gt;0,N(J1455)-N(A1455)&gt;N('Settings'!$B$4)),"ENTERED LATE; ","")&amp;IF(AND(N(A1455)&gt;0,K1455="",TODAY()-N(A1455)&gt;=N('Settings'!$B$5)),"NOT APPROVED; ",""))-2)))</f>
        <v/>
      </c>
    </row>
    <row r="1456">
      <c r="A1456" s="6" t="n"/>
      <c r="D1456" s="7" t="n"/>
      <c r="E1456" s="7" t="n"/>
      <c r="J1456" s="6" t="n"/>
      <c r="L1456" s="8" t="n"/>
      <c r="M1456" s="9">
        <f>IF(NOT(OR(A1456&lt;&gt;"",B1456&lt;&gt;"",C1456&lt;&gt;"")),"",IF(N(G1456)&gt;0,N(G1456),IF(AND(AND(D1456&lt;&gt;"",E1456&lt;&gt;""),N(E1456)&gt;N(D1456)),ROUND((N(E1456)-N(D1456))*24-N(F1456)/60,2),"")))</f>
        <v/>
      </c>
      <c r="N1456" s="6">
        <f>IF(N(A1456)=0,"",A1456-WEEKDAY(A1456,3))</f>
        <v/>
      </c>
      <c r="O1456" s="8">
        <f>IF(NOT(OR(A1456&lt;&gt;"",B1456&lt;&gt;"",C1456&lt;&gt;"")),"",IF(IF(N(A1456)=0,"NO DATE; ",IF(A1456&gt;TODAY(),"FUTURE DATE; ",""))&amp;IF(B1456="","NO WORKER; ",IF(COUNTIF('Workers'!$A$2:$A$61,B1456)=0,"WORKER NOT ON WORKERS SHEET; ",""))&amp;IF(C1456="","NO JOB; ",IF(COUNTIF('Jobs'!$A$2:$A$61,C1456)=0,"JOB NOT ON JOBS SHEET; ",""))&amp;IF(AND(N(G1456)=0,AND(D1456&lt;&gt;"",E1456&lt;&gt;""),N(E1456)&lt;=N(D1456)),"END BEFORE START; ",IF(N(M1456)&lt;=0,"NO HOURS; ",""))&amp;IF(AND(N(A1456)&gt;0,B1456&lt;&gt;"",COUNTIFS('Time Entries'!$A$2:$A$1500,A1456,'Time Entries'!$B$2:$B$1500,B1456,'Time Entries'!$C$2:$C$1500,C1456,'Time Entries'!$M$2:$M$1500,M1456)&gt;1),"POSSIBLE DUPLICATE; ","")&amp;IF(AND(N(A1456)&gt;0,B1456&lt;&gt;"",N('Settings'!$B$2)&gt;0,SUMIFS('Time Entries'!$M$2:$M$1500,'Time Entries'!$A$2:$A$1500,A1456,'Time Entries'!$B$2:$B$1500,B1456)&gt;N('Settings'!$B$2)),"LONG DAY; ","")&amp;IF(AND(N(A1456)&gt;0,N(J1456)&gt;0,N(J1456)-N(A1456)&gt;N('Settings'!$B$4)),"ENTERED LATE; ","")&amp;IF(AND(N(A1456)&gt;0,K1456="",TODAY()-N(A1456)&gt;=N('Settings'!$B$5)),"NOT APPROVED; ","")="","",LEFT(IF(N(A1456)=0,"NO DATE; ",IF(A1456&gt;TODAY(),"FUTURE DATE; ",""))&amp;IF(B1456="","NO WORKER; ",IF(COUNTIF('Workers'!$A$2:$A$61,B1456)=0,"WORKER NOT ON WORKERS SHEET; ",""))&amp;IF(C1456="","NO JOB; ",IF(COUNTIF('Jobs'!$A$2:$A$61,C1456)=0,"JOB NOT ON JOBS SHEET; ",""))&amp;IF(AND(N(G1456)=0,AND(D1456&lt;&gt;"",E1456&lt;&gt;""),N(E1456)&lt;=N(D1456)),"END BEFORE START; ",IF(N(M1456)&lt;=0,"NO HOURS; ",""))&amp;IF(AND(N(A1456)&gt;0,B1456&lt;&gt;"",COUNTIFS('Time Entries'!$A$2:$A$1500,A1456,'Time Entries'!$B$2:$B$1500,B1456,'Time Entries'!$C$2:$C$1500,C1456,'Time Entries'!$M$2:$M$1500,M1456)&gt;1),"POSSIBLE DUPLICATE; ","")&amp;IF(AND(N(A1456)&gt;0,B1456&lt;&gt;"",N('Settings'!$B$2)&gt;0,SUMIFS('Time Entries'!$M$2:$M$1500,'Time Entries'!$A$2:$A$1500,A1456,'Time Entries'!$B$2:$B$1500,B1456)&gt;N('Settings'!$B$2)),"LONG DAY; ","")&amp;IF(AND(N(A1456)&gt;0,N(J1456)&gt;0,N(J1456)-N(A1456)&gt;N('Settings'!$B$4)),"ENTERED LATE; ","")&amp;IF(AND(N(A1456)&gt;0,K1456="",TODAY()-N(A1456)&gt;=N('Settings'!$B$5)),"NOT APPROVED; ",""),LEN(IF(N(A1456)=0,"NO DATE; ",IF(A1456&gt;TODAY(),"FUTURE DATE; ",""))&amp;IF(B1456="","NO WORKER; ",IF(COUNTIF('Workers'!$A$2:$A$61,B1456)=0,"WORKER NOT ON WORKERS SHEET; ",""))&amp;IF(C1456="","NO JOB; ",IF(COUNTIF('Jobs'!$A$2:$A$61,C1456)=0,"JOB NOT ON JOBS SHEET; ",""))&amp;IF(AND(N(G1456)=0,AND(D1456&lt;&gt;"",E1456&lt;&gt;""),N(E1456)&lt;=N(D1456)),"END BEFORE START; ",IF(N(M1456)&lt;=0,"NO HOURS; ",""))&amp;IF(AND(N(A1456)&gt;0,B1456&lt;&gt;"",COUNTIFS('Time Entries'!$A$2:$A$1500,A1456,'Time Entries'!$B$2:$B$1500,B1456,'Time Entries'!$C$2:$C$1500,C1456,'Time Entries'!$M$2:$M$1500,M1456)&gt;1),"POSSIBLE DUPLICATE; ","")&amp;IF(AND(N(A1456)&gt;0,B1456&lt;&gt;"",N('Settings'!$B$2)&gt;0,SUMIFS('Time Entries'!$M$2:$M$1500,'Time Entries'!$A$2:$A$1500,A1456,'Time Entries'!$B$2:$B$1500,B1456)&gt;N('Settings'!$B$2)),"LONG DAY; ","")&amp;IF(AND(N(A1456)&gt;0,N(J1456)&gt;0,N(J1456)-N(A1456)&gt;N('Settings'!$B$4)),"ENTERED LATE; ","")&amp;IF(AND(N(A1456)&gt;0,K1456="",TODAY()-N(A1456)&gt;=N('Settings'!$B$5)),"NOT APPROVED; ",""))-2)))</f>
        <v/>
      </c>
    </row>
    <row r="1457">
      <c r="A1457" s="6" t="n"/>
      <c r="D1457" s="7" t="n"/>
      <c r="E1457" s="7" t="n"/>
      <c r="J1457" s="6" t="n"/>
      <c r="L1457" s="8" t="n"/>
      <c r="M1457" s="9">
        <f>IF(NOT(OR(A1457&lt;&gt;"",B1457&lt;&gt;"",C1457&lt;&gt;"")),"",IF(N(G1457)&gt;0,N(G1457),IF(AND(AND(D1457&lt;&gt;"",E1457&lt;&gt;""),N(E1457)&gt;N(D1457)),ROUND((N(E1457)-N(D1457))*24-N(F1457)/60,2),"")))</f>
        <v/>
      </c>
      <c r="N1457" s="6">
        <f>IF(N(A1457)=0,"",A1457-WEEKDAY(A1457,3))</f>
        <v/>
      </c>
      <c r="O1457" s="8">
        <f>IF(NOT(OR(A1457&lt;&gt;"",B1457&lt;&gt;"",C1457&lt;&gt;"")),"",IF(IF(N(A1457)=0,"NO DATE; ",IF(A1457&gt;TODAY(),"FUTURE DATE; ",""))&amp;IF(B1457="","NO WORKER; ",IF(COUNTIF('Workers'!$A$2:$A$61,B1457)=0,"WORKER NOT ON WORKERS SHEET; ",""))&amp;IF(C1457="","NO JOB; ",IF(COUNTIF('Jobs'!$A$2:$A$61,C1457)=0,"JOB NOT ON JOBS SHEET; ",""))&amp;IF(AND(N(G1457)=0,AND(D1457&lt;&gt;"",E1457&lt;&gt;""),N(E1457)&lt;=N(D1457)),"END BEFORE START; ",IF(N(M1457)&lt;=0,"NO HOURS; ",""))&amp;IF(AND(N(A1457)&gt;0,B1457&lt;&gt;"",COUNTIFS('Time Entries'!$A$2:$A$1500,A1457,'Time Entries'!$B$2:$B$1500,B1457,'Time Entries'!$C$2:$C$1500,C1457,'Time Entries'!$M$2:$M$1500,M1457)&gt;1),"POSSIBLE DUPLICATE; ","")&amp;IF(AND(N(A1457)&gt;0,B1457&lt;&gt;"",N('Settings'!$B$2)&gt;0,SUMIFS('Time Entries'!$M$2:$M$1500,'Time Entries'!$A$2:$A$1500,A1457,'Time Entries'!$B$2:$B$1500,B1457)&gt;N('Settings'!$B$2)),"LONG DAY; ","")&amp;IF(AND(N(A1457)&gt;0,N(J1457)&gt;0,N(J1457)-N(A1457)&gt;N('Settings'!$B$4)),"ENTERED LATE; ","")&amp;IF(AND(N(A1457)&gt;0,K1457="",TODAY()-N(A1457)&gt;=N('Settings'!$B$5)),"NOT APPROVED; ","")="","",LEFT(IF(N(A1457)=0,"NO DATE; ",IF(A1457&gt;TODAY(),"FUTURE DATE; ",""))&amp;IF(B1457="","NO WORKER; ",IF(COUNTIF('Workers'!$A$2:$A$61,B1457)=0,"WORKER NOT ON WORKERS SHEET; ",""))&amp;IF(C1457="","NO JOB; ",IF(COUNTIF('Jobs'!$A$2:$A$61,C1457)=0,"JOB NOT ON JOBS SHEET; ",""))&amp;IF(AND(N(G1457)=0,AND(D1457&lt;&gt;"",E1457&lt;&gt;""),N(E1457)&lt;=N(D1457)),"END BEFORE START; ",IF(N(M1457)&lt;=0,"NO HOURS; ",""))&amp;IF(AND(N(A1457)&gt;0,B1457&lt;&gt;"",COUNTIFS('Time Entries'!$A$2:$A$1500,A1457,'Time Entries'!$B$2:$B$1500,B1457,'Time Entries'!$C$2:$C$1500,C1457,'Time Entries'!$M$2:$M$1500,M1457)&gt;1),"POSSIBLE DUPLICATE; ","")&amp;IF(AND(N(A1457)&gt;0,B1457&lt;&gt;"",N('Settings'!$B$2)&gt;0,SUMIFS('Time Entries'!$M$2:$M$1500,'Time Entries'!$A$2:$A$1500,A1457,'Time Entries'!$B$2:$B$1500,B1457)&gt;N('Settings'!$B$2)),"LONG DAY; ","")&amp;IF(AND(N(A1457)&gt;0,N(J1457)&gt;0,N(J1457)-N(A1457)&gt;N('Settings'!$B$4)),"ENTERED LATE; ","")&amp;IF(AND(N(A1457)&gt;0,K1457="",TODAY()-N(A1457)&gt;=N('Settings'!$B$5)),"NOT APPROVED; ",""),LEN(IF(N(A1457)=0,"NO DATE; ",IF(A1457&gt;TODAY(),"FUTURE DATE; ",""))&amp;IF(B1457="","NO WORKER; ",IF(COUNTIF('Workers'!$A$2:$A$61,B1457)=0,"WORKER NOT ON WORKERS SHEET; ",""))&amp;IF(C1457="","NO JOB; ",IF(COUNTIF('Jobs'!$A$2:$A$61,C1457)=0,"JOB NOT ON JOBS SHEET; ",""))&amp;IF(AND(N(G1457)=0,AND(D1457&lt;&gt;"",E1457&lt;&gt;""),N(E1457)&lt;=N(D1457)),"END BEFORE START; ",IF(N(M1457)&lt;=0,"NO HOURS; ",""))&amp;IF(AND(N(A1457)&gt;0,B1457&lt;&gt;"",COUNTIFS('Time Entries'!$A$2:$A$1500,A1457,'Time Entries'!$B$2:$B$1500,B1457,'Time Entries'!$C$2:$C$1500,C1457,'Time Entries'!$M$2:$M$1500,M1457)&gt;1),"POSSIBLE DUPLICATE; ","")&amp;IF(AND(N(A1457)&gt;0,B1457&lt;&gt;"",N('Settings'!$B$2)&gt;0,SUMIFS('Time Entries'!$M$2:$M$1500,'Time Entries'!$A$2:$A$1500,A1457,'Time Entries'!$B$2:$B$1500,B1457)&gt;N('Settings'!$B$2)),"LONG DAY; ","")&amp;IF(AND(N(A1457)&gt;0,N(J1457)&gt;0,N(J1457)-N(A1457)&gt;N('Settings'!$B$4)),"ENTERED LATE; ","")&amp;IF(AND(N(A1457)&gt;0,K1457="",TODAY()-N(A1457)&gt;=N('Settings'!$B$5)),"NOT APPROVED; ",""))-2)))</f>
        <v/>
      </c>
    </row>
    <row r="1458">
      <c r="A1458" s="6" t="n"/>
      <c r="D1458" s="7" t="n"/>
      <c r="E1458" s="7" t="n"/>
      <c r="J1458" s="6" t="n"/>
      <c r="L1458" s="8" t="n"/>
      <c r="M1458" s="9">
        <f>IF(NOT(OR(A1458&lt;&gt;"",B1458&lt;&gt;"",C1458&lt;&gt;"")),"",IF(N(G1458)&gt;0,N(G1458),IF(AND(AND(D1458&lt;&gt;"",E1458&lt;&gt;""),N(E1458)&gt;N(D1458)),ROUND((N(E1458)-N(D1458))*24-N(F1458)/60,2),"")))</f>
        <v/>
      </c>
      <c r="N1458" s="6">
        <f>IF(N(A1458)=0,"",A1458-WEEKDAY(A1458,3))</f>
        <v/>
      </c>
      <c r="O1458" s="8">
        <f>IF(NOT(OR(A1458&lt;&gt;"",B1458&lt;&gt;"",C1458&lt;&gt;"")),"",IF(IF(N(A1458)=0,"NO DATE; ",IF(A1458&gt;TODAY(),"FUTURE DATE; ",""))&amp;IF(B1458="","NO WORKER; ",IF(COUNTIF('Workers'!$A$2:$A$61,B1458)=0,"WORKER NOT ON WORKERS SHEET; ",""))&amp;IF(C1458="","NO JOB; ",IF(COUNTIF('Jobs'!$A$2:$A$61,C1458)=0,"JOB NOT ON JOBS SHEET; ",""))&amp;IF(AND(N(G1458)=0,AND(D1458&lt;&gt;"",E1458&lt;&gt;""),N(E1458)&lt;=N(D1458)),"END BEFORE START; ",IF(N(M1458)&lt;=0,"NO HOURS; ",""))&amp;IF(AND(N(A1458)&gt;0,B1458&lt;&gt;"",COUNTIFS('Time Entries'!$A$2:$A$1500,A1458,'Time Entries'!$B$2:$B$1500,B1458,'Time Entries'!$C$2:$C$1500,C1458,'Time Entries'!$M$2:$M$1500,M1458)&gt;1),"POSSIBLE DUPLICATE; ","")&amp;IF(AND(N(A1458)&gt;0,B1458&lt;&gt;"",N('Settings'!$B$2)&gt;0,SUMIFS('Time Entries'!$M$2:$M$1500,'Time Entries'!$A$2:$A$1500,A1458,'Time Entries'!$B$2:$B$1500,B1458)&gt;N('Settings'!$B$2)),"LONG DAY; ","")&amp;IF(AND(N(A1458)&gt;0,N(J1458)&gt;0,N(J1458)-N(A1458)&gt;N('Settings'!$B$4)),"ENTERED LATE; ","")&amp;IF(AND(N(A1458)&gt;0,K1458="",TODAY()-N(A1458)&gt;=N('Settings'!$B$5)),"NOT APPROVED; ","")="","",LEFT(IF(N(A1458)=0,"NO DATE; ",IF(A1458&gt;TODAY(),"FUTURE DATE; ",""))&amp;IF(B1458="","NO WORKER; ",IF(COUNTIF('Workers'!$A$2:$A$61,B1458)=0,"WORKER NOT ON WORKERS SHEET; ",""))&amp;IF(C1458="","NO JOB; ",IF(COUNTIF('Jobs'!$A$2:$A$61,C1458)=0,"JOB NOT ON JOBS SHEET; ",""))&amp;IF(AND(N(G1458)=0,AND(D1458&lt;&gt;"",E1458&lt;&gt;""),N(E1458)&lt;=N(D1458)),"END BEFORE START; ",IF(N(M1458)&lt;=0,"NO HOURS; ",""))&amp;IF(AND(N(A1458)&gt;0,B1458&lt;&gt;"",COUNTIFS('Time Entries'!$A$2:$A$1500,A1458,'Time Entries'!$B$2:$B$1500,B1458,'Time Entries'!$C$2:$C$1500,C1458,'Time Entries'!$M$2:$M$1500,M1458)&gt;1),"POSSIBLE DUPLICATE; ","")&amp;IF(AND(N(A1458)&gt;0,B1458&lt;&gt;"",N('Settings'!$B$2)&gt;0,SUMIFS('Time Entries'!$M$2:$M$1500,'Time Entries'!$A$2:$A$1500,A1458,'Time Entries'!$B$2:$B$1500,B1458)&gt;N('Settings'!$B$2)),"LONG DAY; ","")&amp;IF(AND(N(A1458)&gt;0,N(J1458)&gt;0,N(J1458)-N(A1458)&gt;N('Settings'!$B$4)),"ENTERED LATE; ","")&amp;IF(AND(N(A1458)&gt;0,K1458="",TODAY()-N(A1458)&gt;=N('Settings'!$B$5)),"NOT APPROVED; ",""),LEN(IF(N(A1458)=0,"NO DATE; ",IF(A1458&gt;TODAY(),"FUTURE DATE; ",""))&amp;IF(B1458="","NO WORKER; ",IF(COUNTIF('Workers'!$A$2:$A$61,B1458)=0,"WORKER NOT ON WORKERS SHEET; ",""))&amp;IF(C1458="","NO JOB; ",IF(COUNTIF('Jobs'!$A$2:$A$61,C1458)=0,"JOB NOT ON JOBS SHEET; ",""))&amp;IF(AND(N(G1458)=0,AND(D1458&lt;&gt;"",E1458&lt;&gt;""),N(E1458)&lt;=N(D1458)),"END BEFORE START; ",IF(N(M1458)&lt;=0,"NO HOURS; ",""))&amp;IF(AND(N(A1458)&gt;0,B1458&lt;&gt;"",COUNTIFS('Time Entries'!$A$2:$A$1500,A1458,'Time Entries'!$B$2:$B$1500,B1458,'Time Entries'!$C$2:$C$1500,C1458,'Time Entries'!$M$2:$M$1500,M1458)&gt;1),"POSSIBLE DUPLICATE; ","")&amp;IF(AND(N(A1458)&gt;0,B1458&lt;&gt;"",N('Settings'!$B$2)&gt;0,SUMIFS('Time Entries'!$M$2:$M$1500,'Time Entries'!$A$2:$A$1500,A1458,'Time Entries'!$B$2:$B$1500,B1458)&gt;N('Settings'!$B$2)),"LONG DAY; ","")&amp;IF(AND(N(A1458)&gt;0,N(J1458)&gt;0,N(J1458)-N(A1458)&gt;N('Settings'!$B$4)),"ENTERED LATE; ","")&amp;IF(AND(N(A1458)&gt;0,K1458="",TODAY()-N(A1458)&gt;=N('Settings'!$B$5)),"NOT APPROVED; ",""))-2)))</f>
        <v/>
      </c>
    </row>
    <row r="1459">
      <c r="A1459" s="6" t="n"/>
      <c r="D1459" s="7" t="n"/>
      <c r="E1459" s="7" t="n"/>
      <c r="J1459" s="6" t="n"/>
      <c r="L1459" s="8" t="n"/>
      <c r="M1459" s="9">
        <f>IF(NOT(OR(A1459&lt;&gt;"",B1459&lt;&gt;"",C1459&lt;&gt;"")),"",IF(N(G1459)&gt;0,N(G1459),IF(AND(AND(D1459&lt;&gt;"",E1459&lt;&gt;""),N(E1459)&gt;N(D1459)),ROUND((N(E1459)-N(D1459))*24-N(F1459)/60,2),"")))</f>
        <v/>
      </c>
      <c r="N1459" s="6">
        <f>IF(N(A1459)=0,"",A1459-WEEKDAY(A1459,3))</f>
        <v/>
      </c>
      <c r="O1459" s="8">
        <f>IF(NOT(OR(A1459&lt;&gt;"",B1459&lt;&gt;"",C1459&lt;&gt;"")),"",IF(IF(N(A1459)=0,"NO DATE; ",IF(A1459&gt;TODAY(),"FUTURE DATE; ",""))&amp;IF(B1459="","NO WORKER; ",IF(COUNTIF('Workers'!$A$2:$A$61,B1459)=0,"WORKER NOT ON WORKERS SHEET; ",""))&amp;IF(C1459="","NO JOB; ",IF(COUNTIF('Jobs'!$A$2:$A$61,C1459)=0,"JOB NOT ON JOBS SHEET; ",""))&amp;IF(AND(N(G1459)=0,AND(D1459&lt;&gt;"",E1459&lt;&gt;""),N(E1459)&lt;=N(D1459)),"END BEFORE START; ",IF(N(M1459)&lt;=0,"NO HOURS; ",""))&amp;IF(AND(N(A1459)&gt;0,B1459&lt;&gt;"",COUNTIFS('Time Entries'!$A$2:$A$1500,A1459,'Time Entries'!$B$2:$B$1500,B1459,'Time Entries'!$C$2:$C$1500,C1459,'Time Entries'!$M$2:$M$1500,M1459)&gt;1),"POSSIBLE DUPLICATE; ","")&amp;IF(AND(N(A1459)&gt;0,B1459&lt;&gt;"",N('Settings'!$B$2)&gt;0,SUMIFS('Time Entries'!$M$2:$M$1500,'Time Entries'!$A$2:$A$1500,A1459,'Time Entries'!$B$2:$B$1500,B1459)&gt;N('Settings'!$B$2)),"LONG DAY; ","")&amp;IF(AND(N(A1459)&gt;0,N(J1459)&gt;0,N(J1459)-N(A1459)&gt;N('Settings'!$B$4)),"ENTERED LATE; ","")&amp;IF(AND(N(A1459)&gt;0,K1459="",TODAY()-N(A1459)&gt;=N('Settings'!$B$5)),"NOT APPROVED; ","")="","",LEFT(IF(N(A1459)=0,"NO DATE; ",IF(A1459&gt;TODAY(),"FUTURE DATE; ",""))&amp;IF(B1459="","NO WORKER; ",IF(COUNTIF('Workers'!$A$2:$A$61,B1459)=0,"WORKER NOT ON WORKERS SHEET; ",""))&amp;IF(C1459="","NO JOB; ",IF(COUNTIF('Jobs'!$A$2:$A$61,C1459)=0,"JOB NOT ON JOBS SHEET; ",""))&amp;IF(AND(N(G1459)=0,AND(D1459&lt;&gt;"",E1459&lt;&gt;""),N(E1459)&lt;=N(D1459)),"END BEFORE START; ",IF(N(M1459)&lt;=0,"NO HOURS; ",""))&amp;IF(AND(N(A1459)&gt;0,B1459&lt;&gt;"",COUNTIFS('Time Entries'!$A$2:$A$1500,A1459,'Time Entries'!$B$2:$B$1500,B1459,'Time Entries'!$C$2:$C$1500,C1459,'Time Entries'!$M$2:$M$1500,M1459)&gt;1),"POSSIBLE DUPLICATE; ","")&amp;IF(AND(N(A1459)&gt;0,B1459&lt;&gt;"",N('Settings'!$B$2)&gt;0,SUMIFS('Time Entries'!$M$2:$M$1500,'Time Entries'!$A$2:$A$1500,A1459,'Time Entries'!$B$2:$B$1500,B1459)&gt;N('Settings'!$B$2)),"LONG DAY; ","")&amp;IF(AND(N(A1459)&gt;0,N(J1459)&gt;0,N(J1459)-N(A1459)&gt;N('Settings'!$B$4)),"ENTERED LATE; ","")&amp;IF(AND(N(A1459)&gt;0,K1459="",TODAY()-N(A1459)&gt;=N('Settings'!$B$5)),"NOT APPROVED; ",""),LEN(IF(N(A1459)=0,"NO DATE; ",IF(A1459&gt;TODAY(),"FUTURE DATE; ",""))&amp;IF(B1459="","NO WORKER; ",IF(COUNTIF('Workers'!$A$2:$A$61,B1459)=0,"WORKER NOT ON WORKERS SHEET; ",""))&amp;IF(C1459="","NO JOB; ",IF(COUNTIF('Jobs'!$A$2:$A$61,C1459)=0,"JOB NOT ON JOBS SHEET; ",""))&amp;IF(AND(N(G1459)=0,AND(D1459&lt;&gt;"",E1459&lt;&gt;""),N(E1459)&lt;=N(D1459)),"END BEFORE START; ",IF(N(M1459)&lt;=0,"NO HOURS; ",""))&amp;IF(AND(N(A1459)&gt;0,B1459&lt;&gt;"",COUNTIFS('Time Entries'!$A$2:$A$1500,A1459,'Time Entries'!$B$2:$B$1500,B1459,'Time Entries'!$C$2:$C$1500,C1459,'Time Entries'!$M$2:$M$1500,M1459)&gt;1),"POSSIBLE DUPLICATE; ","")&amp;IF(AND(N(A1459)&gt;0,B1459&lt;&gt;"",N('Settings'!$B$2)&gt;0,SUMIFS('Time Entries'!$M$2:$M$1500,'Time Entries'!$A$2:$A$1500,A1459,'Time Entries'!$B$2:$B$1500,B1459)&gt;N('Settings'!$B$2)),"LONG DAY; ","")&amp;IF(AND(N(A1459)&gt;0,N(J1459)&gt;0,N(J1459)-N(A1459)&gt;N('Settings'!$B$4)),"ENTERED LATE; ","")&amp;IF(AND(N(A1459)&gt;0,K1459="",TODAY()-N(A1459)&gt;=N('Settings'!$B$5)),"NOT APPROVED; ",""))-2)))</f>
        <v/>
      </c>
    </row>
    <row r="1460">
      <c r="A1460" s="6" t="n"/>
      <c r="D1460" s="7" t="n"/>
      <c r="E1460" s="7" t="n"/>
      <c r="J1460" s="6" t="n"/>
      <c r="L1460" s="8" t="n"/>
      <c r="M1460" s="9">
        <f>IF(NOT(OR(A1460&lt;&gt;"",B1460&lt;&gt;"",C1460&lt;&gt;"")),"",IF(N(G1460)&gt;0,N(G1460),IF(AND(AND(D1460&lt;&gt;"",E1460&lt;&gt;""),N(E1460)&gt;N(D1460)),ROUND((N(E1460)-N(D1460))*24-N(F1460)/60,2),"")))</f>
        <v/>
      </c>
      <c r="N1460" s="6">
        <f>IF(N(A1460)=0,"",A1460-WEEKDAY(A1460,3))</f>
        <v/>
      </c>
      <c r="O1460" s="8">
        <f>IF(NOT(OR(A1460&lt;&gt;"",B1460&lt;&gt;"",C1460&lt;&gt;"")),"",IF(IF(N(A1460)=0,"NO DATE; ",IF(A1460&gt;TODAY(),"FUTURE DATE; ",""))&amp;IF(B1460="","NO WORKER; ",IF(COUNTIF('Workers'!$A$2:$A$61,B1460)=0,"WORKER NOT ON WORKERS SHEET; ",""))&amp;IF(C1460="","NO JOB; ",IF(COUNTIF('Jobs'!$A$2:$A$61,C1460)=0,"JOB NOT ON JOBS SHEET; ",""))&amp;IF(AND(N(G1460)=0,AND(D1460&lt;&gt;"",E1460&lt;&gt;""),N(E1460)&lt;=N(D1460)),"END BEFORE START; ",IF(N(M1460)&lt;=0,"NO HOURS; ",""))&amp;IF(AND(N(A1460)&gt;0,B1460&lt;&gt;"",COUNTIFS('Time Entries'!$A$2:$A$1500,A1460,'Time Entries'!$B$2:$B$1500,B1460,'Time Entries'!$C$2:$C$1500,C1460,'Time Entries'!$M$2:$M$1500,M1460)&gt;1),"POSSIBLE DUPLICATE; ","")&amp;IF(AND(N(A1460)&gt;0,B1460&lt;&gt;"",N('Settings'!$B$2)&gt;0,SUMIFS('Time Entries'!$M$2:$M$1500,'Time Entries'!$A$2:$A$1500,A1460,'Time Entries'!$B$2:$B$1500,B1460)&gt;N('Settings'!$B$2)),"LONG DAY; ","")&amp;IF(AND(N(A1460)&gt;0,N(J1460)&gt;0,N(J1460)-N(A1460)&gt;N('Settings'!$B$4)),"ENTERED LATE; ","")&amp;IF(AND(N(A1460)&gt;0,K1460="",TODAY()-N(A1460)&gt;=N('Settings'!$B$5)),"NOT APPROVED; ","")="","",LEFT(IF(N(A1460)=0,"NO DATE; ",IF(A1460&gt;TODAY(),"FUTURE DATE; ",""))&amp;IF(B1460="","NO WORKER; ",IF(COUNTIF('Workers'!$A$2:$A$61,B1460)=0,"WORKER NOT ON WORKERS SHEET; ",""))&amp;IF(C1460="","NO JOB; ",IF(COUNTIF('Jobs'!$A$2:$A$61,C1460)=0,"JOB NOT ON JOBS SHEET; ",""))&amp;IF(AND(N(G1460)=0,AND(D1460&lt;&gt;"",E1460&lt;&gt;""),N(E1460)&lt;=N(D1460)),"END BEFORE START; ",IF(N(M1460)&lt;=0,"NO HOURS; ",""))&amp;IF(AND(N(A1460)&gt;0,B1460&lt;&gt;"",COUNTIFS('Time Entries'!$A$2:$A$1500,A1460,'Time Entries'!$B$2:$B$1500,B1460,'Time Entries'!$C$2:$C$1500,C1460,'Time Entries'!$M$2:$M$1500,M1460)&gt;1),"POSSIBLE DUPLICATE; ","")&amp;IF(AND(N(A1460)&gt;0,B1460&lt;&gt;"",N('Settings'!$B$2)&gt;0,SUMIFS('Time Entries'!$M$2:$M$1500,'Time Entries'!$A$2:$A$1500,A1460,'Time Entries'!$B$2:$B$1500,B1460)&gt;N('Settings'!$B$2)),"LONG DAY; ","")&amp;IF(AND(N(A1460)&gt;0,N(J1460)&gt;0,N(J1460)-N(A1460)&gt;N('Settings'!$B$4)),"ENTERED LATE; ","")&amp;IF(AND(N(A1460)&gt;0,K1460="",TODAY()-N(A1460)&gt;=N('Settings'!$B$5)),"NOT APPROVED; ",""),LEN(IF(N(A1460)=0,"NO DATE; ",IF(A1460&gt;TODAY(),"FUTURE DATE; ",""))&amp;IF(B1460="","NO WORKER; ",IF(COUNTIF('Workers'!$A$2:$A$61,B1460)=0,"WORKER NOT ON WORKERS SHEET; ",""))&amp;IF(C1460="","NO JOB; ",IF(COUNTIF('Jobs'!$A$2:$A$61,C1460)=0,"JOB NOT ON JOBS SHEET; ",""))&amp;IF(AND(N(G1460)=0,AND(D1460&lt;&gt;"",E1460&lt;&gt;""),N(E1460)&lt;=N(D1460)),"END BEFORE START; ",IF(N(M1460)&lt;=0,"NO HOURS; ",""))&amp;IF(AND(N(A1460)&gt;0,B1460&lt;&gt;"",COUNTIFS('Time Entries'!$A$2:$A$1500,A1460,'Time Entries'!$B$2:$B$1500,B1460,'Time Entries'!$C$2:$C$1500,C1460,'Time Entries'!$M$2:$M$1500,M1460)&gt;1),"POSSIBLE DUPLICATE; ","")&amp;IF(AND(N(A1460)&gt;0,B1460&lt;&gt;"",N('Settings'!$B$2)&gt;0,SUMIFS('Time Entries'!$M$2:$M$1500,'Time Entries'!$A$2:$A$1500,A1460,'Time Entries'!$B$2:$B$1500,B1460)&gt;N('Settings'!$B$2)),"LONG DAY; ","")&amp;IF(AND(N(A1460)&gt;0,N(J1460)&gt;0,N(J1460)-N(A1460)&gt;N('Settings'!$B$4)),"ENTERED LATE; ","")&amp;IF(AND(N(A1460)&gt;0,K1460="",TODAY()-N(A1460)&gt;=N('Settings'!$B$5)),"NOT APPROVED; ",""))-2)))</f>
        <v/>
      </c>
    </row>
    <row r="1461">
      <c r="A1461" s="6" t="n"/>
      <c r="D1461" s="7" t="n"/>
      <c r="E1461" s="7" t="n"/>
      <c r="J1461" s="6" t="n"/>
      <c r="L1461" s="8" t="n"/>
      <c r="M1461" s="9">
        <f>IF(NOT(OR(A1461&lt;&gt;"",B1461&lt;&gt;"",C1461&lt;&gt;"")),"",IF(N(G1461)&gt;0,N(G1461),IF(AND(AND(D1461&lt;&gt;"",E1461&lt;&gt;""),N(E1461)&gt;N(D1461)),ROUND((N(E1461)-N(D1461))*24-N(F1461)/60,2),"")))</f>
        <v/>
      </c>
      <c r="N1461" s="6">
        <f>IF(N(A1461)=0,"",A1461-WEEKDAY(A1461,3))</f>
        <v/>
      </c>
      <c r="O1461" s="8">
        <f>IF(NOT(OR(A1461&lt;&gt;"",B1461&lt;&gt;"",C1461&lt;&gt;"")),"",IF(IF(N(A1461)=0,"NO DATE; ",IF(A1461&gt;TODAY(),"FUTURE DATE; ",""))&amp;IF(B1461="","NO WORKER; ",IF(COUNTIF('Workers'!$A$2:$A$61,B1461)=0,"WORKER NOT ON WORKERS SHEET; ",""))&amp;IF(C1461="","NO JOB; ",IF(COUNTIF('Jobs'!$A$2:$A$61,C1461)=0,"JOB NOT ON JOBS SHEET; ",""))&amp;IF(AND(N(G1461)=0,AND(D1461&lt;&gt;"",E1461&lt;&gt;""),N(E1461)&lt;=N(D1461)),"END BEFORE START; ",IF(N(M1461)&lt;=0,"NO HOURS; ",""))&amp;IF(AND(N(A1461)&gt;0,B1461&lt;&gt;"",COUNTIFS('Time Entries'!$A$2:$A$1500,A1461,'Time Entries'!$B$2:$B$1500,B1461,'Time Entries'!$C$2:$C$1500,C1461,'Time Entries'!$M$2:$M$1500,M1461)&gt;1),"POSSIBLE DUPLICATE; ","")&amp;IF(AND(N(A1461)&gt;0,B1461&lt;&gt;"",N('Settings'!$B$2)&gt;0,SUMIFS('Time Entries'!$M$2:$M$1500,'Time Entries'!$A$2:$A$1500,A1461,'Time Entries'!$B$2:$B$1500,B1461)&gt;N('Settings'!$B$2)),"LONG DAY; ","")&amp;IF(AND(N(A1461)&gt;0,N(J1461)&gt;0,N(J1461)-N(A1461)&gt;N('Settings'!$B$4)),"ENTERED LATE; ","")&amp;IF(AND(N(A1461)&gt;0,K1461="",TODAY()-N(A1461)&gt;=N('Settings'!$B$5)),"NOT APPROVED; ","")="","",LEFT(IF(N(A1461)=0,"NO DATE; ",IF(A1461&gt;TODAY(),"FUTURE DATE; ",""))&amp;IF(B1461="","NO WORKER; ",IF(COUNTIF('Workers'!$A$2:$A$61,B1461)=0,"WORKER NOT ON WORKERS SHEET; ",""))&amp;IF(C1461="","NO JOB; ",IF(COUNTIF('Jobs'!$A$2:$A$61,C1461)=0,"JOB NOT ON JOBS SHEET; ",""))&amp;IF(AND(N(G1461)=0,AND(D1461&lt;&gt;"",E1461&lt;&gt;""),N(E1461)&lt;=N(D1461)),"END BEFORE START; ",IF(N(M1461)&lt;=0,"NO HOURS; ",""))&amp;IF(AND(N(A1461)&gt;0,B1461&lt;&gt;"",COUNTIFS('Time Entries'!$A$2:$A$1500,A1461,'Time Entries'!$B$2:$B$1500,B1461,'Time Entries'!$C$2:$C$1500,C1461,'Time Entries'!$M$2:$M$1500,M1461)&gt;1),"POSSIBLE DUPLICATE; ","")&amp;IF(AND(N(A1461)&gt;0,B1461&lt;&gt;"",N('Settings'!$B$2)&gt;0,SUMIFS('Time Entries'!$M$2:$M$1500,'Time Entries'!$A$2:$A$1500,A1461,'Time Entries'!$B$2:$B$1500,B1461)&gt;N('Settings'!$B$2)),"LONG DAY; ","")&amp;IF(AND(N(A1461)&gt;0,N(J1461)&gt;0,N(J1461)-N(A1461)&gt;N('Settings'!$B$4)),"ENTERED LATE; ","")&amp;IF(AND(N(A1461)&gt;0,K1461="",TODAY()-N(A1461)&gt;=N('Settings'!$B$5)),"NOT APPROVED; ",""),LEN(IF(N(A1461)=0,"NO DATE; ",IF(A1461&gt;TODAY(),"FUTURE DATE; ",""))&amp;IF(B1461="","NO WORKER; ",IF(COUNTIF('Workers'!$A$2:$A$61,B1461)=0,"WORKER NOT ON WORKERS SHEET; ",""))&amp;IF(C1461="","NO JOB; ",IF(COUNTIF('Jobs'!$A$2:$A$61,C1461)=0,"JOB NOT ON JOBS SHEET; ",""))&amp;IF(AND(N(G1461)=0,AND(D1461&lt;&gt;"",E1461&lt;&gt;""),N(E1461)&lt;=N(D1461)),"END BEFORE START; ",IF(N(M1461)&lt;=0,"NO HOURS; ",""))&amp;IF(AND(N(A1461)&gt;0,B1461&lt;&gt;"",COUNTIFS('Time Entries'!$A$2:$A$1500,A1461,'Time Entries'!$B$2:$B$1500,B1461,'Time Entries'!$C$2:$C$1500,C1461,'Time Entries'!$M$2:$M$1500,M1461)&gt;1),"POSSIBLE DUPLICATE; ","")&amp;IF(AND(N(A1461)&gt;0,B1461&lt;&gt;"",N('Settings'!$B$2)&gt;0,SUMIFS('Time Entries'!$M$2:$M$1500,'Time Entries'!$A$2:$A$1500,A1461,'Time Entries'!$B$2:$B$1500,B1461)&gt;N('Settings'!$B$2)),"LONG DAY; ","")&amp;IF(AND(N(A1461)&gt;0,N(J1461)&gt;0,N(J1461)-N(A1461)&gt;N('Settings'!$B$4)),"ENTERED LATE; ","")&amp;IF(AND(N(A1461)&gt;0,K1461="",TODAY()-N(A1461)&gt;=N('Settings'!$B$5)),"NOT APPROVED; ",""))-2)))</f>
        <v/>
      </c>
    </row>
    <row r="1462">
      <c r="A1462" s="6" t="n"/>
      <c r="D1462" s="7" t="n"/>
      <c r="E1462" s="7" t="n"/>
      <c r="J1462" s="6" t="n"/>
      <c r="L1462" s="8" t="n"/>
      <c r="M1462" s="9">
        <f>IF(NOT(OR(A1462&lt;&gt;"",B1462&lt;&gt;"",C1462&lt;&gt;"")),"",IF(N(G1462)&gt;0,N(G1462),IF(AND(AND(D1462&lt;&gt;"",E1462&lt;&gt;""),N(E1462)&gt;N(D1462)),ROUND((N(E1462)-N(D1462))*24-N(F1462)/60,2),"")))</f>
        <v/>
      </c>
      <c r="N1462" s="6">
        <f>IF(N(A1462)=0,"",A1462-WEEKDAY(A1462,3))</f>
        <v/>
      </c>
      <c r="O1462" s="8">
        <f>IF(NOT(OR(A1462&lt;&gt;"",B1462&lt;&gt;"",C1462&lt;&gt;"")),"",IF(IF(N(A1462)=0,"NO DATE; ",IF(A1462&gt;TODAY(),"FUTURE DATE; ",""))&amp;IF(B1462="","NO WORKER; ",IF(COUNTIF('Workers'!$A$2:$A$61,B1462)=0,"WORKER NOT ON WORKERS SHEET; ",""))&amp;IF(C1462="","NO JOB; ",IF(COUNTIF('Jobs'!$A$2:$A$61,C1462)=0,"JOB NOT ON JOBS SHEET; ",""))&amp;IF(AND(N(G1462)=0,AND(D1462&lt;&gt;"",E1462&lt;&gt;""),N(E1462)&lt;=N(D1462)),"END BEFORE START; ",IF(N(M1462)&lt;=0,"NO HOURS; ",""))&amp;IF(AND(N(A1462)&gt;0,B1462&lt;&gt;"",COUNTIFS('Time Entries'!$A$2:$A$1500,A1462,'Time Entries'!$B$2:$B$1500,B1462,'Time Entries'!$C$2:$C$1500,C1462,'Time Entries'!$M$2:$M$1500,M1462)&gt;1),"POSSIBLE DUPLICATE; ","")&amp;IF(AND(N(A1462)&gt;0,B1462&lt;&gt;"",N('Settings'!$B$2)&gt;0,SUMIFS('Time Entries'!$M$2:$M$1500,'Time Entries'!$A$2:$A$1500,A1462,'Time Entries'!$B$2:$B$1500,B1462)&gt;N('Settings'!$B$2)),"LONG DAY; ","")&amp;IF(AND(N(A1462)&gt;0,N(J1462)&gt;0,N(J1462)-N(A1462)&gt;N('Settings'!$B$4)),"ENTERED LATE; ","")&amp;IF(AND(N(A1462)&gt;0,K1462="",TODAY()-N(A1462)&gt;=N('Settings'!$B$5)),"NOT APPROVED; ","")="","",LEFT(IF(N(A1462)=0,"NO DATE; ",IF(A1462&gt;TODAY(),"FUTURE DATE; ",""))&amp;IF(B1462="","NO WORKER; ",IF(COUNTIF('Workers'!$A$2:$A$61,B1462)=0,"WORKER NOT ON WORKERS SHEET; ",""))&amp;IF(C1462="","NO JOB; ",IF(COUNTIF('Jobs'!$A$2:$A$61,C1462)=0,"JOB NOT ON JOBS SHEET; ",""))&amp;IF(AND(N(G1462)=0,AND(D1462&lt;&gt;"",E1462&lt;&gt;""),N(E1462)&lt;=N(D1462)),"END BEFORE START; ",IF(N(M1462)&lt;=0,"NO HOURS; ",""))&amp;IF(AND(N(A1462)&gt;0,B1462&lt;&gt;"",COUNTIFS('Time Entries'!$A$2:$A$1500,A1462,'Time Entries'!$B$2:$B$1500,B1462,'Time Entries'!$C$2:$C$1500,C1462,'Time Entries'!$M$2:$M$1500,M1462)&gt;1),"POSSIBLE DUPLICATE; ","")&amp;IF(AND(N(A1462)&gt;0,B1462&lt;&gt;"",N('Settings'!$B$2)&gt;0,SUMIFS('Time Entries'!$M$2:$M$1500,'Time Entries'!$A$2:$A$1500,A1462,'Time Entries'!$B$2:$B$1500,B1462)&gt;N('Settings'!$B$2)),"LONG DAY; ","")&amp;IF(AND(N(A1462)&gt;0,N(J1462)&gt;0,N(J1462)-N(A1462)&gt;N('Settings'!$B$4)),"ENTERED LATE; ","")&amp;IF(AND(N(A1462)&gt;0,K1462="",TODAY()-N(A1462)&gt;=N('Settings'!$B$5)),"NOT APPROVED; ",""),LEN(IF(N(A1462)=0,"NO DATE; ",IF(A1462&gt;TODAY(),"FUTURE DATE; ",""))&amp;IF(B1462="","NO WORKER; ",IF(COUNTIF('Workers'!$A$2:$A$61,B1462)=0,"WORKER NOT ON WORKERS SHEET; ",""))&amp;IF(C1462="","NO JOB; ",IF(COUNTIF('Jobs'!$A$2:$A$61,C1462)=0,"JOB NOT ON JOBS SHEET; ",""))&amp;IF(AND(N(G1462)=0,AND(D1462&lt;&gt;"",E1462&lt;&gt;""),N(E1462)&lt;=N(D1462)),"END BEFORE START; ",IF(N(M1462)&lt;=0,"NO HOURS; ",""))&amp;IF(AND(N(A1462)&gt;0,B1462&lt;&gt;"",COUNTIFS('Time Entries'!$A$2:$A$1500,A1462,'Time Entries'!$B$2:$B$1500,B1462,'Time Entries'!$C$2:$C$1500,C1462,'Time Entries'!$M$2:$M$1500,M1462)&gt;1),"POSSIBLE DUPLICATE; ","")&amp;IF(AND(N(A1462)&gt;0,B1462&lt;&gt;"",N('Settings'!$B$2)&gt;0,SUMIFS('Time Entries'!$M$2:$M$1500,'Time Entries'!$A$2:$A$1500,A1462,'Time Entries'!$B$2:$B$1500,B1462)&gt;N('Settings'!$B$2)),"LONG DAY; ","")&amp;IF(AND(N(A1462)&gt;0,N(J1462)&gt;0,N(J1462)-N(A1462)&gt;N('Settings'!$B$4)),"ENTERED LATE; ","")&amp;IF(AND(N(A1462)&gt;0,K1462="",TODAY()-N(A1462)&gt;=N('Settings'!$B$5)),"NOT APPROVED; ",""))-2)))</f>
        <v/>
      </c>
    </row>
    <row r="1463">
      <c r="A1463" s="6" t="n"/>
      <c r="D1463" s="7" t="n"/>
      <c r="E1463" s="7" t="n"/>
      <c r="J1463" s="6" t="n"/>
      <c r="L1463" s="8" t="n"/>
      <c r="M1463" s="9">
        <f>IF(NOT(OR(A1463&lt;&gt;"",B1463&lt;&gt;"",C1463&lt;&gt;"")),"",IF(N(G1463)&gt;0,N(G1463),IF(AND(AND(D1463&lt;&gt;"",E1463&lt;&gt;""),N(E1463)&gt;N(D1463)),ROUND((N(E1463)-N(D1463))*24-N(F1463)/60,2),"")))</f>
        <v/>
      </c>
      <c r="N1463" s="6">
        <f>IF(N(A1463)=0,"",A1463-WEEKDAY(A1463,3))</f>
        <v/>
      </c>
      <c r="O1463" s="8">
        <f>IF(NOT(OR(A1463&lt;&gt;"",B1463&lt;&gt;"",C1463&lt;&gt;"")),"",IF(IF(N(A1463)=0,"NO DATE; ",IF(A1463&gt;TODAY(),"FUTURE DATE; ",""))&amp;IF(B1463="","NO WORKER; ",IF(COUNTIF('Workers'!$A$2:$A$61,B1463)=0,"WORKER NOT ON WORKERS SHEET; ",""))&amp;IF(C1463="","NO JOB; ",IF(COUNTIF('Jobs'!$A$2:$A$61,C1463)=0,"JOB NOT ON JOBS SHEET; ",""))&amp;IF(AND(N(G1463)=0,AND(D1463&lt;&gt;"",E1463&lt;&gt;""),N(E1463)&lt;=N(D1463)),"END BEFORE START; ",IF(N(M1463)&lt;=0,"NO HOURS; ",""))&amp;IF(AND(N(A1463)&gt;0,B1463&lt;&gt;"",COUNTIFS('Time Entries'!$A$2:$A$1500,A1463,'Time Entries'!$B$2:$B$1500,B1463,'Time Entries'!$C$2:$C$1500,C1463,'Time Entries'!$M$2:$M$1500,M1463)&gt;1),"POSSIBLE DUPLICATE; ","")&amp;IF(AND(N(A1463)&gt;0,B1463&lt;&gt;"",N('Settings'!$B$2)&gt;0,SUMIFS('Time Entries'!$M$2:$M$1500,'Time Entries'!$A$2:$A$1500,A1463,'Time Entries'!$B$2:$B$1500,B1463)&gt;N('Settings'!$B$2)),"LONG DAY; ","")&amp;IF(AND(N(A1463)&gt;0,N(J1463)&gt;0,N(J1463)-N(A1463)&gt;N('Settings'!$B$4)),"ENTERED LATE; ","")&amp;IF(AND(N(A1463)&gt;0,K1463="",TODAY()-N(A1463)&gt;=N('Settings'!$B$5)),"NOT APPROVED; ","")="","",LEFT(IF(N(A1463)=0,"NO DATE; ",IF(A1463&gt;TODAY(),"FUTURE DATE; ",""))&amp;IF(B1463="","NO WORKER; ",IF(COUNTIF('Workers'!$A$2:$A$61,B1463)=0,"WORKER NOT ON WORKERS SHEET; ",""))&amp;IF(C1463="","NO JOB; ",IF(COUNTIF('Jobs'!$A$2:$A$61,C1463)=0,"JOB NOT ON JOBS SHEET; ",""))&amp;IF(AND(N(G1463)=0,AND(D1463&lt;&gt;"",E1463&lt;&gt;""),N(E1463)&lt;=N(D1463)),"END BEFORE START; ",IF(N(M1463)&lt;=0,"NO HOURS; ",""))&amp;IF(AND(N(A1463)&gt;0,B1463&lt;&gt;"",COUNTIFS('Time Entries'!$A$2:$A$1500,A1463,'Time Entries'!$B$2:$B$1500,B1463,'Time Entries'!$C$2:$C$1500,C1463,'Time Entries'!$M$2:$M$1500,M1463)&gt;1),"POSSIBLE DUPLICATE; ","")&amp;IF(AND(N(A1463)&gt;0,B1463&lt;&gt;"",N('Settings'!$B$2)&gt;0,SUMIFS('Time Entries'!$M$2:$M$1500,'Time Entries'!$A$2:$A$1500,A1463,'Time Entries'!$B$2:$B$1500,B1463)&gt;N('Settings'!$B$2)),"LONG DAY; ","")&amp;IF(AND(N(A1463)&gt;0,N(J1463)&gt;0,N(J1463)-N(A1463)&gt;N('Settings'!$B$4)),"ENTERED LATE; ","")&amp;IF(AND(N(A1463)&gt;0,K1463="",TODAY()-N(A1463)&gt;=N('Settings'!$B$5)),"NOT APPROVED; ",""),LEN(IF(N(A1463)=0,"NO DATE; ",IF(A1463&gt;TODAY(),"FUTURE DATE; ",""))&amp;IF(B1463="","NO WORKER; ",IF(COUNTIF('Workers'!$A$2:$A$61,B1463)=0,"WORKER NOT ON WORKERS SHEET; ",""))&amp;IF(C1463="","NO JOB; ",IF(COUNTIF('Jobs'!$A$2:$A$61,C1463)=0,"JOB NOT ON JOBS SHEET; ",""))&amp;IF(AND(N(G1463)=0,AND(D1463&lt;&gt;"",E1463&lt;&gt;""),N(E1463)&lt;=N(D1463)),"END BEFORE START; ",IF(N(M1463)&lt;=0,"NO HOURS; ",""))&amp;IF(AND(N(A1463)&gt;0,B1463&lt;&gt;"",COUNTIFS('Time Entries'!$A$2:$A$1500,A1463,'Time Entries'!$B$2:$B$1500,B1463,'Time Entries'!$C$2:$C$1500,C1463,'Time Entries'!$M$2:$M$1500,M1463)&gt;1),"POSSIBLE DUPLICATE; ","")&amp;IF(AND(N(A1463)&gt;0,B1463&lt;&gt;"",N('Settings'!$B$2)&gt;0,SUMIFS('Time Entries'!$M$2:$M$1500,'Time Entries'!$A$2:$A$1500,A1463,'Time Entries'!$B$2:$B$1500,B1463)&gt;N('Settings'!$B$2)),"LONG DAY; ","")&amp;IF(AND(N(A1463)&gt;0,N(J1463)&gt;0,N(J1463)-N(A1463)&gt;N('Settings'!$B$4)),"ENTERED LATE; ","")&amp;IF(AND(N(A1463)&gt;0,K1463="",TODAY()-N(A1463)&gt;=N('Settings'!$B$5)),"NOT APPROVED; ",""))-2)))</f>
        <v/>
      </c>
    </row>
    <row r="1464">
      <c r="A1464" s="6" t="n"/>
      <c r="D1464" s="7" t="n"/>
      <c r="E1464" s="7" t="n"/>
      <c r="J1464" s="6" t="n"/>
      <c r="L1464" s="8" t="n"/>
      <c r="M1464" s="9">
        <f>IF(NOT(OR(A1464&lt;&gt;"",B1464&lt;&gt;"",C1464&lt;&gt;"")),"",IF(N(G1464)&gt;0,N(G1464),IF(AND(AND(D1464&lt;&gt;"",E1464&lt;&gt;""),N(E1464)&gt;N(D1464)),ROUND((N(E1464)-N(D1464))*24-N(F1464)/60,2),"")))</f>
        <v/>
      </c>
      <c r="N1464" s="6">
        <f>IF(N(A1464)=0,"",A1464-WEEKDAY(A1464,3))</f>
        <v/>
      </c>
      <c r="O1464" s="8">
        <f>IF(NOT(OR(A1464&lt;&gt;"",B1464&lt;&gt;"",C1464&lt;&gt;"")),"",IF(IF(N(A1464)=0,"NO DATE; ",IF(A1464&gt;TODAY(),"FUTURE DATE; ",""))&amp;IF(B1464="","NO WORKER; ",IF(COUNTIF('Workers'!$A$2:$A$61,B1464)=0,"WORKER NOT ON WORKERS SHEET; ",""))&amp;IF(C1464="","NO JOB; ",IF(COUNTIF('Jobs'!$A$2:$A$61,C1464)=0,"JOB NOT ON JOBS SHEET; ",""))&amp;IF(AND(N(G1464)=0,AND(D1464&lt;&gt;"",E1464&lt;&gt;""),N(E1464)&lt;=N(D1464)),"END BEFORE START; ",IF(N(M1464)&lt;=0,"NO HOURS; ",""))&amp;IF(AND(N(A1464)&gt;0,B1464&lt;&gt;"",COUNTIFS('Time Entries'!$A$2:$A$1500,A1464,'Time Entries'!$B$2:$B$1500,B1464,'Time Entries'!$C$2:$C$1500,C1464,'Time Entries'!$M$2:$M$1500,M1464)&gt;1),"POSSIBLE DUPLICATE; ","")&amp;IF(AND(N(A1464)&gt;0,B1464&lt;&gt;"",N('Settings'!$B$2)&gt;0,SUMIFS('Time Entries'!$M$2:$M$1500,'Time Entries'!$A$2:$A$1500,A1464,'Time Entries'!$B$2:$B$1500,B1464)&gt;N('Settings'!$B$2)),"LONG DAY; ","")&amp;IF(AND(N(A1464)&gt;0,N(J1464)&gt;0,N(J1464)-N(A1464)&gt;N('Settings'!$B$4)),"ENTERED LATE; ","")&amp;IF(AND(N(A1464)&gt;0,K1464="",TODAY()-N(A1464)&gt;=N('Settings'!$B$5)),"NOT APPROVED; ","")="","",LEFT(IF(N(A1464)=0,"NO DATE; ",IF(A1464&gt;TODAY(),"FUTURE DATE; ",""))&amp;IF(B1464="","NO WORKER; ",IF(COUNTIF('Workers'!$A$2:$A$61,B1464)=0,"WORKER NOT ON WORKERS SHEET; ",""))&amp;IF(C1464="","NO JOB; ",IF(COUNTIF('Jobs'!$A$2:$A$61,C1464)=0,"JOB NOT ON JOBS SHEET; ",""))&amp;IF(AND(N(G1464)=0,AND(D1464&lt;&gt;"",E1464&lt;&gt;""),N(E1464)&lt;=N(D1464)),"END BEFORE START; ",IF(N(M1464)&lt;=0,"NO HOURS; ",""))&amp;IF(AND(N(A1464)&gt;0,B1464&lt;&gt;"",COUNTIFS('Time Entries'!$A$2:$A$1500,A1464,'Time Entries'!$B$2:$B$1500,B1464,'Time Entries'!$C$2:$C$1500,C1464,'Time Entries'!$M$2:$M$1500,M1464)&gt;1),"POSSIBLE DUPLICATE; ","")&amp;IF(AND(N(A1464)&gt;0,B1464&lt;&gt;"",N('Settings'!$B$2)&gt;0,SUMIFS('Time Entries'!$M$2:$M$1500,'Time Entries'!$A$2:$A$1500,A1464,'Time Entries'!$B$2:$B$1500,B1464)&gt;N('Settings'!$B$2)),"LONG DAY; ","")&amp;IF(AND(N(A1464)&gt;0,N(J1464)&gt;0,N(J1464)-N(A1464)&gt;N('Settings'!$B$4)),"ENTERED LATE; ","")&amp;IF(AND(N(A1464)&gt;0,K1464="",TODAY()-N(A1464)&gt;=N('Settings'!$B$5)),"NOT APPROVED; ",""),LEN(IF(N(A1464)=0,"NO DATE; ",IF(A1464&gt;TODAY(),"FUTURE DATE; ",""))&amp;IF(B1464="","NO WORKER; ",IF(COUNTIF('Workers'!$A$2:$A$61,B1464)=0,"WORKER NOT ON WORKERS SHEET; ",""))&amp;IF(C1464="","NO JOB; ",IF(COUNTIF('Jobs'!$A$2:$A$61,C1464)=0,"JOB NOT ON JOBS SHEET; ",""))&amp;IF(AND(N(G1464)=0,AND(D1464&lt;&gt;"",E1464&lt;&gt;""),N(E1464)&lt;=N(D1464)),"END BEFORE START; ",IF(N(M1464)&lt;=0,"NO HOURS; ",""))&amp;IF(AND(N(A1464)&gt;0,B1464&lt;&gt;"",COUNTIFS('Time Entries'!$A$2:$A$1500,A1464,'Time Entries'!$B$2:$B$1500,B1464,'Time Entries'!$C$2:$C$1500,C1464,'Time Entries'!$M$2:$M$1500,M1464)&gt;1),"POSSIBLE DUPLICATE; ","")&amp;IF(AND(N(A1464)&gt;0,B1464&lt;&gt;"",N('Settings'!$B$2)&gt;0,SUMIFS('Time Entries'!$M$2:$M$1500,'Time Entries'!$A$2:$A$1500,A1464,'Time Entries'!$B$2:$B$1500,B1464)&gt;N('Settings'!$B$2)),"LONG DAY; ","")&amp;IF(AND(N(A1464)&gt;0,N(J1464)&gt;0,N(J1464)-N(A1464)&gt;N('Settings'!$B$4)),"ENTERED LATE; ","")&amp;IF(AND(N(A1464)&gt;0,K1464="",TODAY()-N(A1464)&gt;=N('Settings'!$B$5)),"NOT APPROVED; ",""))-2)))</f>
        <v/>
      </c>
    </row>
    <row r="1465">
      <c r="A1465" s="6" t="n"/>
      <c r="D1465" s="7" t="n"/>
      <c r="E1465" s="7" t="n"/>
      <c r="J1465" s="6" t="n"/>
      <c r="L1465" s="8" t="n"/>
      <c r="M1465" s="9">
        <f>IF(NOT(OR(A1465&lt;&gt;"",B1465&lt;&gt;"",C1465&lt;&gt;"")),"",IF(N(G1465)&gt;0,N(G1465),IF(AND(AND(D1465&lt;&gt;"",E1465&lt;&gt;""),N(E1465)&gt;N(D1465)),ROUND((N(E1465)-N(D1465))*24-N(F1465)/60,2),"")))</f>
        <v/>
      </c>
      <c r="N1465" s="6">
        <f>IF(N(A1465)=0,"",A1465-WEEKDAY(A1465,3))</f>
        <v/>
      </c>
      <c r="O1465" s="8">
        <f>IF(NOT(OR(A1465&lt;&gt;"",B1465&lt;&gt;"",C1465&lt;&gt;"")),"",IF(IF(N(A1465)=0,"NO DATE; ",IF(A1465&gt;TODAY(),"FUTURE DATE; ",""))&amp;IF(B1465="","NO WORKER; ",IF(COUNTIF('Workers'!$A$2:$A$61,B1465)=0,"WORKER NOT ON WORKERS SHEET; ",""))&amp;IF(C1465="","NO JOB; ",IF(COUNTIF('Jobs'!$A$2:$A$61,C1465)=0,"JOB NOT ON JOBS SHEET; ",""))&amp;IF(AND(N(G1465)=0,AND(D1465&lt;&gt;"",E1465&lt;&gt;""),N(E1465)&lt;=N(D1465)),"END BEFORE START; ",IF(N(M1465)&lt;=0,"NO HOURS; ",""))&amp;IF(AND(N(A1465)&gt;0,B1465&lt;&gt;"",COUNTIFS('Time Entries'!$A$2:$A$1500,A1465,'Time Entries'!$B$2:$B$1500,B1465,'Time Entries'!$C$2:$C$1500,C1465,'Time Entries'!$M$2:$M$1500,M1465)&gt;1),"POSSIBLE DUPLICATE; ","")&amp;IF(AND(N(A1465)&gt;0,B1465&lt;&gt;"",N('Settings'!$B$2)&gt;0,SUMIFS('Time Entries'!$M$2:$M$1500,'Time Entries'!$A$2:$A$1500,A1465,'Time Entries'!$B$2:$B$1500,B1465)&gt;N('Settings'!$B$2)),"LONG DAY; ","")&amp;IF(AND(N(A1465)&gt;0,N(J1465)&gt;0,N(J1465)-N(A1465)&gt;N('Settings'!$B$4)),"ENTERED LATE; ","")&amp;IF(AND(N(A1465)&gt;0,K1465="",TODAY()-N(A1465)&gt;=N('Settings'!$B$5)),"NOT APPROVED; ","")="","",LEFT(IF(N(A1465)=0,"NO DATE; ",IF(A1465&gt;TODAY(),"FUTURE DATE; ",""))&amp;IF(B1465="","NO WORKER; ",IF(COUNTIF('Workers'!$A$2:$A$61,B1465)=0,"WORKER NOT ON WORKERS SHEET; ",""))&amp;IF(C1465="","NO JOB; ",IF(COUNTIF('Jobs'!$A$2:$A$61,C1465)=0,"JOB NOT ON JOBS SHEET; ",""))&amp;IF(AND(N(G1465)=0,AND(D1465&lt;&gt;"",E1465&lt;&gt;""),N(E1465)&lt;=N(D1465)),"END BEFORE START; ",IF(N(M1465)&lt;=0,"NO HOURS; ",""))&amp;IF(AND(N(A1465)&gt;0,B1465&lt;&gt;"",COUNTIFS('Time Entries'!$A$2:$A$1500,A1465,'Time Entries'!$B$2:$B$1500,B1465,'Time Entries'!$C$2:$C$1500,C1465,'Time Entries'!$M$2:$M$1500,M1465)&gt;1),"POSSIBLE DUPLICATE; ","")&amp;IF(AND(N(A1465)&gt;0,B1465&lt;&gt;"",N('Settings'!$B$2)&gt;0,SUMIFS('Time Entries'!$M$2:$M$1500,'Time Entries'!$A$2:$A$1500,A1465,'Time Entries'!$B$2:$B$1500,B1465)&gt;N('Settings'!$B$2)),"LONG DAY; ","")&amp;IF(AND(N(A1465)&gt;0,N(J1465)&gt;0,N(J1465)-N(A1465)&gt;N('Settings'!$B$4)),"ENTERED LATE; ","")&amp;IF(AND(N(A1465)&gt;0,K1465="",TODAY()-N(A1465)&gt;=N('Settings'!$B$5)),"NOT APPROVED; ",""),LEN(IF(N(A1465)=0,"NO DATE; ",IF(A1465&gt;TODAY(),"FUTURE DATE; ",""))&amp;IF(B1465="","NO WORKER; ",IF(COUNTIF('Workers'!$A$2:$A$61,B1465)=0,"WORKER NOT ON WORKERS SHEET; ",""))&amp;IF(C1465="","NO JOB; ",IF(COUNTIF('Jobs'!$A$2:$A$61,C1465)=0,"JOB NOT ON JOBS SHEET; ",""))&amp;IF(AND(N(G1465)=0,AND(D1465&lt;&gt;"",E1465&lt;&gt;""),N(E1465)&lt;=N(D1465)),"END BEFORE START; ",IF(N(M1465)&lt;=0,"NO HOURS; ",""))&amp;IF(AND(N(A1465)&gt;0,B1465&lt;&gt;"",COUNTIFS('Time Entries'!$A$2:$A$1500,A1465,'Time Entries'!$B$2:$B$1500,B1465,'Time Entries'!$C$2:$C$1500,C1465,'Time Entries'!$M$2:$M$1500,M1465)&gt;1),"POSSIBLE DUPLICATE; ","")&amp;IF(AND(N(A1465)&gt;0,B1465&lt;&gt;"",N('Settings'!$B$2)&gt;0,SUMIFS('Time Entries'!$M$2:$M$1500,'Time Entries'!$A$2:$A$1500,A1465,'Time Entries'!$B$2:$B$1500,B1465)&gt;N('Settings'!$B$2)),"LONG DAY; ","")&amp;IF(AND(N(A1465)&gt;0,N(J1465)&gt;0,N(J1465)-N(A1465)&gt;N('Settings'!$B$4)),"ENTERED LATE; ","")&amp;IF(AND(N(A1465)&gt;0,K1465="",TODAY()-N(A1465)&gt;=N('Settings'!$B$5)),"NOT APPROVED; ",""))-2)))</f>
        <v/>
      </c>
    </row>
    <row r="1466">
      <c r="A1466" s="6" t="n"/>
      <c r="D1466" s="7" t="n"/>
      <c r="E1466" s="7" t="n"/>
      <c r="J1466" s="6" t="n"/>
      <c r="L1466" s="8" t="n"/>
      <c r="M1466" s="9">
        <f>IF(NOT(OR(A1466&lt;&gt;"",B1466&lt;&gt;"",C1466&lt;&gt;"")),"",IF(N(G1466)&gt;0,N(G1466),IF(AND(AND(D1466&lt;&gt;"",E1466&lt;&gt;""),N(E1466)&gt;N(D1466)),ROUND((N(E1466)-N(D1466))*24-N(F1466)/60,2),"")))</f>
        <v/>
      </c>
      <c r="N1466" s="6">
        <f>IF(N(A1466)=0,"",A1466-WEEKDAY(A1466,3))</f>
        <v/>
      </c>
      <c r="O1466" s="8">
        <f>IF(NOT(OR(A1466&lt;&gt;"",B1466&lt;&gt;"",C1466&lt;&gt;"")),"",IF(IF(N(A1466)=0,"NO DATE; ",IF(A1466&gt;TODAY(),"FUTURE DATE; ",""))&amp;IF(B1466="","NO WORKER; ",IF(COUNTIF('Workers'!$A$2:$A$61,B1466)=0,"WORKER NOT ON WORKERS SHEET; ",""))&amp;IF(C1466="","NO JOB; ",IF(COUNTIF('Jobs'!$A$2:$A$61,C1466)=0,"JOB NOT ON JOBS SHEET; ",""))&amp;IF(AND(N(G1466)=0,AND(D1466&lt;&gt;"",E1466&lt;&gt;""),N(E1466)&lt;=N(D1466)),"END BEFORE START; ",IF(N(M1466)&lt;=0,"NO HOURS; ",""))&amp;IF(AND(N(A1466)&gt;0,B1466&lt;&gt;"",COUNTIFS('Time Entries'!$A$2:$A$1500,A1466,'Time Entries'!$B$2:$B$1500,B1466,'Time Entries'!$C$2:$C$1500,C1466,'Time Entries'!$M$2:$M$1500,M1466)&gt;1),"POSSIBLE DUPLICATE; ","")&amp;IF(AND(N(A1466)&gt;0,B1466&lt;&gt;"",N('Settings'!$B$2)&gt;0,SUMIFS('Time Entries'!$M$2:$M$1500,'Time Entries'!$A$2:$A$1500,A1466,'Time Entries'!$B$2:$B$1500,B1466)&gt;N('Settings'!$B$2)),"LONG DAY; ","")&amp;IF(AND(N(A1466)&gt;0,N(J1466)&gt;0,N(J1466)-N(A1466)&gt;N('Settings'!$B$4)),"ENTERED LATE; ","")&amp;IF(AND(N(A1466)&gt;0,K1466="",TODAY()-N(A1466)&gt;=N('Settings'!$B$5)),"NOT APPROVED; ","")="","",LEFT(IF(N(A1466)=0,"NO DATE; ",IF(A1466&gt;TODAY(),"FUTURE DATE; ",""))&amp;IF(B1466="","NO WORKER; ",IF(COUNTIF('Workers'!$A$2:$A$61,B1466)=0,"WORKER NOT ON WORKERS SHEET; ",""))&amp;IF(C1466="","NO JOB; ",IF(COUNTIF('Jobs'!$A$2:$A$61,C1466)=0,"JOB NOT ON JOBS SHEET; ",""))&amp;IF(AND(N(G1466)=0,AND(D1466&lt;&gt;"",E1466&lt;&gt;""),N(E1466)&lt;=N(D1466)),"END BEFORE START; ",IF(N(M1466)&lt;=0,"NO HOURS; ",""))&amp;IF(AND(N(A1466)&gt;0,B1466&lt;&gt;"",COUNTIFS('Time Entries'!$A$2:$A$1500,A1466,'Time Entries'!$B$2:$B$1500,B1466,'Time Entries'!$C$2:$C$1500,C1466,'Time Entries'!$M$2:$M$1500,M1466)&gt;1),"POSSIBLE DUPLICATE; ","")&amp;IF(AND(N(A1466)&gt;0,B1466&lt;&gt;"",N('Settings'!$B$2)&gt;0,SUMIFS('Time Entries'!$M$2:$M$1500,'Time Entries'!$A$2:$A$1500,A1466,'Time Entries'!$B$2:$B$1500,B1466)&gt;N('Settings'!$B$2)),"LONG DAY; ","")&amp;IF(AND(N(A1466)&gt;0,N(J1466)&gt;0,N(J1466)-N(A1466)&gt;N('Settings'!$B$4)),"ENTERED LATE; ","")&amp;IF(AND(N(A1466)&gt;0,K1466="",TODAY()-N(A1466)&gt;=N('Settings'!$B$5)),"NOT APPROVED; ",""),LEN(IF(N(A1466)=0,"NO DATE; ",IF(A1466&gt;TODAY(),"FUTURE DATE; ",""))&amp;IF(B1466="","NO WORKER; ",IF(COUNTIF('Workers'!$A$2:$A$61,B1466)=0,"WORKER NOT ON WORKERS SHEET; ",""))&amp;IF(C1466="","NO JOB; ",IF(COUNTIF('Jobs'!$A$2:$A$61,C1466)=0,"JOB NOT ON JOBS SHEET; ",""))&amp;IF(AND(N(G1466)=0,AND(D1466&lt;&gt;"",E1466&lt;&gt;""),N(E1466)&lt;=N(D1466)),"END BEFORE START; ",IF(N(M1466)&lt;=0,"NO HOURS; ",""))&amp;IF(AND(N(A1466)&gt;0,B1466&lt;&gt;"",COUNTIFS('Time Entries'!$A$2:$A$1500,A1466,'Time Entries'!$B$2:$B$1500,B1466,'Time Entries'!$C$2:$C$1500,C1466,'Time Entries'!$M$2:$M$1500,M1466)&gt;1),"POSSIBLE DUPLICATE; ","")&amp;IF(AND(N(A1466)&gt;0,B1466&lt;&gt;"",N('Settings'!$B$2)&gt;0,SUMIFS('Time Entries'!$M$2:$M$1500,'Time Entries'!$A$2:$A$1500,A1466,'Time Entries'!$B$2:$B$1500,B1466)&gt;N('Settings'!$B$2)),"LONG DAY; ","")&amp;IF(AND(N(A1466)&gt;0,N(J1466)&gt;0,N(J1466)-N(A1466)&gt;N('Settings'!$B$4)),"ENTERED LATE; ","")&amp;IF(AND(N(A1466)&gt;0,K1466="",TODAY()-N(A1466)&gt;=N('Settings'!$B$5)),"NOT APPROVED; ",""))-2)))</f>
        <v/>
      </c>
    </row>
    <row r="1467">
      <c r="A1467" s="6" t="n"/>
      <c r="D1467" s="7" t="n"/>
      <c r="E1467" s="7" t="n"/>
      <c r="J1467" s="6" t="n"/>
      <c r="L1467" s="8" t="n"/>
      <c r="M1467" s="9">
        <f>IF(NOT(OR(A1467&lt;&gt;"",B1467&lt;&gt;"",C1467&lt;&gt;"")),"",IF(N(G1467)&gt;0,N(G1467),IF(AND(AND(D1467&lt;&gt;"",E1467&lt;&gt;""),N(E1467)&gt;N(D1467)),ROUND((N(E1467)-N(D1467))*24-N(F1467)/60,2),"")))</f>
        <v/>
      </c>
      <c r="N1467" s="6">
        <f>IF(N(A1467)=0,"",A1467-WEEKDAY(A1467,3))</f>
        <v/>
      </c>
      <c r="O1467" s="8">
        <f>IF(NOT(OR(A1467&lt;&gt;"",B1467&lt;&gt;"",C1467&lt;&gt;"")),"",IF(IF(N(A1467)=0,"NO DATE; ",IF(A1467&gt;TODAY(),"FUTURE DATE; ",""))&amp;IF(B1467="","NO WORKER; ",IF(COUNTIF('Workers'!$A$2:$A$61,B1467)=0,"WORKER NOT ON WORKERS SHEET; ",""))&amp;IF(C1467="","NO JOB; ",IF(COUNTIF('Jobs'!$A$2:$A$61,C1467)=0,"JOB NOT ON JOBS SHEET; ",""))&amp;IF(AND(N(G1467)=0,AND(D1467&lt;&gt;"",E1467&lt;&gt;""),N(E1467)&lt;=N(D1467)),"END BEFORE START; ",IF(N(M1467)&lt;=0,"NO HOURS; ",""))&amp;IF(AND(N(A1467)&gt;0,B1467&lt;&gt;"",COUNTIFS('Time Entries'!$A$2:$A$1500,A1467,'Time Entries'!$B$2:$B$1500,B1467,'Time Entries'!$C$2:$C$1500,C1467,'Time Entries'!$M$2:$M$1500,M1467)&gt;1),"POSSIBLE DUPLICATE; ","")&amp;IF(AND(N(A1467)&gt;0,B1467&lt;&gt;"",N('Settings'!$B$2)&gt;0,SUMIFS('Time Entries'!$M$2:$M$1500,'Time Entries'!$A$2:$A$1500,A1467,'Time Entries'!$B$2:$B$1500,B1467)&gt;N('Settings'!$B$2)),"LONG DAY; ","")&amp;IF(AND(N(A1467)&gt;0,N(J1467)&gt;0,N(J1467)-N(A1467)&gt;N('Settings'!$B$4)),"ENTERED LATE; ","")&amp;IF(AND(N(A1467)&gt;0,K1467="",TODAY()-N(A1467)&gt;=N('Settings'!$B$5)),"NOT APPROVED; ","")="","",LEFT(IF(N(A1467)=0,"NO DATE; ",IF(A1467&gt;TODAY(),"FUTURE DATE; ",""))&amp;IF(B1467="","NO WORKER; ",IF(COUNTIF('Workers'!$A$2:$A$61,B1467)=0,"WORKER NOT ON WORKERS SHEET; ",""))&amp;IF(C1467="","NO JOB; ",IF(COUNTIF('Jobs'!$A$2:$A$61,C1467)=0,"JOB NOT ON JOBS SHEET; ",""))&amp;IF(AND(N(G1467)=0,AND(D1467&lt;&gt;"",E1467&lt;&gt;""),N(E1467)&lt;=N(D1467)),"END BEFORE START; ",IF(N(M1467)&lt;=0,"NO HOURS; ",""))&amp;IF(AND(N(A1467)&gt;0,B1467&lt;&gt;"",COUNTIFS('Time Entries'!$A$2:$A$1500,A1467,'Time Entries'!$B$2:$B$1500,B1467,'Time Entries'!$C$2:$C$1500,C1467,'Time Entries'!$M$2:$M$1500,M1467)&gt;1),"POSSIBLE DUPLICATE; ","")&amp;IF(AND(N(A1467)&gt;0,B1467&lt;&gt;"",N('Settings'!$B$2)&gt;0,SUMIFS('Time Entries'!$M$2:$M$1500,'Time Entries'!$A$2:$A$1500,A1467,'Time Entries'!$B$2:$B$1500,B1467)&gt;N('Settings'!$B$2)),"LONG DAY; ","")&amp;IF(AND(N(A1467)&gt;0,N(J1467)&gt;0,N(J1467)-N(A1467)&gt;N('Settings'!$B$4)),"ENTERED LATE; ","")&amp;IF(AND(N(A1467)&gt;0,K1467="",TODAY()-N(A1467)&gt;=N('Settings'!$B$5)),"NOT APPROVED; ",""),LEN(IF(N(A1467)=0,"NO DATE; ",IF(A1467&gt;TODAY(),"FUTURE DATE; ",""))&amp;IF(B1467="","NO WORKER; ",IF(COUNTIF('Workers'!$A$2:$A$61,B1467)=0,"WORKER NOT ON WORKERS SHEET; ",""))&amp;IF(C1467="","NO JOB; ",IF(COUNTIF('Jobs'!$A$2:$A$61,C1467)=0,"JOB NOT ON JOBS SHEET; ",""))&amp;IF(AND(N(G1467)=0,AND(D1467&lt;&gt;"",E1467&lt;&gt;""),N(E1467)&lt;=N(D1467)),"END BEFORE START; ",IF(N(M1467)&lt;=0,"NO HOURS; ",""))&amp;IF(AND(N(A1467)&gt;0,B1467&lt;&gt;"",COUNTIFS('Time Entries'!$A$2:$A$1500,A1467,'Time Entries'!$B$2:$B$1500,B1467,'Time Entries'!$C$2:$C$1500,C1467,'Time Entries'!$M$2:$M$1500,M1467)&gt;1),"POSSIBLE DUPLICATE; ","")&amp;IF(AND(N(A1467)&gt;0,B1467&lt;&gt;"",N('Settings'!$B$2)&gt;0,SUMIFS('Time Entries'!$M$2:$M$1500,'Time Entries'!$A$2:$A$1500,A1467,'Time Entries'!$B$2:$B$1500,B1467)&gt;N('Settings'!$B$2)),"LONG DAY; ","")&amp;IF(AND(N(A1467)&gt;0,N(J1467)&gt;0,N(J1467)-N(A1467)&gt;N('Settings'!$B$4)),"ENTERED LATE; ","")&amp;IF(AND(N(A1467)&gt;0,K1467="",TODAY()-N(A1467)&gt;=N('Settings'!$B$5)),"NOT APPROVED; ",""))-2)))</f>
        <v/>
      </c>
    </row>
    <row r="1468">
      <c r="A1468" s="6" t="n"/>
      <c r="D1468" s="7" t="n"/>
      <c r="E1468" s="7" t="n"/>
      <c r="J1468" s="6" t="n"/>
      <c r="L1468" s="8" t="n"/>
      <c r="M1468" s="9">
        <f>IF(NOT(OR(A1468&lt;&gt;"",B1468&lt;&gt;"",C1468&lt;&gt;"")),"",IF(N(G1468)&gt;0,N(G1468),IF(AND(AND(D1468&lt;&gt;"",E1468&lt;&gt;""),N(E1468)&gt;N(D1468)),ROUND((N(E1468)-N(D1468))*24-N(F1468)/60,2),"")))</f>
        <v/>
      </c>
      <c r="N1468" s="6">
        <f>IF(N(A1468)=0,"",A1468-WEEKDAY(A1468,3))</f>
        <v/>
      </c>
      <c r="O1468" s="8">
        <f>IF(NOT(OR(A1468&lt;&gt;"",B1468&lt;&gt;"",C1468&lt;&gt;"")),"",IF(IF(N(A1468)=0,"NO DATE; ",IF(A1468&gt;TODAY(),"FUTURE DATE; ",""))&amp;IF(B1468="","NO WORKER; ",IF(COUNTIF('Workers'!$A$2:$A$61,B1468)=0,"WORKER NOT ON WORKERS SHEET; ",""))&amp;IF(C1468="","NO JOB; ",IF(COUNTIF('Jobs'!$A$2:$A$61,C1468)=0,"JOB NOT ON JOBS SHEET; ",""))&amp;IF(AND(N(G1468)=0,AND(D1468&lt;&gt;"",E1468&lt;&gt;""),N(E1468)&lt;=N(D1468)),"END BEFORE START; ",IF(N(M1468)&lt;=0,"NO HOURS; ",""))&amp;IF(AND(N(A1468)&gt;0,B1468&lt;&gt;"",COUNTIFS('Time Entries'!$A$2:$A$1500,A1468,'Time Entries'!$B$2:$B$1500,B1468,'Time Entries'!$C$2:$C$1500,C1468,'Time Entries'!$M$2:$M$1500,M1468)&gt;1),"POSSIBLE DUPLICATE; ","")&amp;IF(AND(N(A1468)&gt;0,B1468&lt;&gt;"",N('Settings'!$B$2)&gt;0,SUMIFS('Time Entries'!$M$2:$M$1500,'Time Entries'!$A$2:$A$1500,A1468,'Time Entries'!$B$2:$B$1500,B1468)&gt;N('Settings'!$B$2)),"LONG DAY; ","")&amp;IF(AND(N(A1468)&gt;0,N(J1468)&gt;0,N(J1468)-N(A1468)&gt;N('Settings'!$B$4)),"ENTERED LATE; ","")&amp;IF(AND(N(A1468)&gt;0,K1468="",TODAY()-N(A1468)&gt;=N('Settings'!$B$5)),"NOT APPROVED; ","")="","",LEFT(IF(N(A1468)=0,"NO DATE; ",IF(A1468&gt;TODAY(),"FUTURE DATE; ",""))&amp;IF(B1468="","NO WORKER; ",IF(COUNTIF('Workers'!$A$2:$A$61,B1468)=0,"WORKER NOT ON WORKERS SHEET; ",""))&amp;IF(C1468="","NO JOB; ",IF(COUNTIF('Jobs'!$A$2:$A$61,C1468)=0,"JOB NOT ON JOBS SHEET; ",""))&amp;IF(AND(N(G1468)=0,AND(D1468&lt;&gt;"",E1468&lt;&gt;""),N(E1468)&lt;=N(D1468)),"END BEFORE START; ",IF(N(M1468)&lt;=0,"NO HOURS; ",""))&amp;IF(AND(N(A1468)&gt;0,B1468&lt;&gt;"",COUNTIFS('Time Entries'!$A$2:$A$1500,A1468,'Time Entries'!$B$2:$B$1500,B1468,'Time Entries'!$C$2:$C$1500,C1468,'Time Entries'!$M$2:$M$1500,M1468)&gt;1),"POSSIBLE DUPLICATE; ","")&amp;IF(AND(N(A1468)&gt;0,B1468&lt;&gt;"",N('Settings'!$B$2)&gt;0,SUMIFS('Time Entries'!$M$2:$M$1500,'Time Entries'!$A$2:$A$1500,A1468,'Time Entries'!$B$2:$B$1500,B1468)&gt;N('Settings'!$B$2)),"LONG DAY; ","")&amp;IF(AND(N(A1468)&gt;0,N(J1468)&gt;0,N(J1468)-N(A1468)&gt;N('Settings'!$B$4)),"ENTERED LATE; ","")&amp;IF(AND(N(A1468)&gt;0,K1468="",TODAY()-N(A1468)&gt;=N('Settings'!$B$5)),"NOT APPROVED; ",""),LEN(IF(N(A1468)=0,"NO DATE; ",IF(A1468&gt;TODAY(),"FUTURE DATE; ",""))&amp;IF(B1468="","NO WORKER; ",IF(COUNTIF('Workers'!$A$2:$A$61,B1468)=0,"WORKER NOT ON WORKERS SHEET; ",""))&amp;IF(C1468="","NO JOB; ",IF(COUNTIF('Jobs'!$A$2:$A$61,C1468)=0,"JOB NOT ON JOBS SHEET; ",""))&amp;IF(AND(N(G1468)=0,AND(D1468&lt;&gt;"",E1468&lt;&gt;""),N(E1468)&lt;=N(D1468)),"END BEFORE START; ",IF(N(M1468)&lt;=0,"NO HOURS; ",""))&amp;IF(AND(N(A1468)&gt;0,B1468&lt;&gt;"",COUNTIFS('Time Entries'!$A$2:$A$1500,A1468,'Time Entries'!$B$2:$B$1500,B1468,'Time Entries'!$C$2:$C$1500,C1468,'Time Entries'!$M$2:$M$1500,M1468)&gt;1),"POSSIBLE DUPLICATE; ","")&amp;IF(AND(N(A1468)&gt;0,B1468&lt;&gt;"",N('Settings'!$B$2)&gt;0,SUMIFS('Time Entries'!$M$2:$M$1500,'Time Entries'!$A$2:$A$1500,A1468,'Time Entries'!$B$2:$B$1500,B1468)&gt;N('Settings'!$B$2)),"LONG DAY; ","")&amp;IF(AND(N(A1468)&gt;0,N(J1468)&gt;0,N(J1468)-N(A1468)&gt;N('Settings'!$B$4)),"ENTERED LATE; ","")&amp;IF(AND(N(A1468)&gt;0,K1468="",TODAY()-N(A1468)&gt;=N('Settings'!$B$5)),"NOT APPROVED; ",""))-2)))</f>
        <v/>
      </c>
    </row>
    <row r="1469">
      <c r="A1469" s="6" t="n"/>
      <c r="D1469" s="7" t="n"/>
      <c r="E1469" s="7" t="n"/>
      <c r="J1469" s="6" t="n"/>
      <c r="L1469" s="8" t="n"/>
      <c r="M1469" s="9">
        <f>IF(NOT(OR(A1469&lt;&gt;"",B1469&lt;&gt;"",C1469&lt;&gt;"")),"",IF(N(G1469)&gt;0,N(G1469),IF(AND(AND(D1469&lt;&gt;"",E1469&lt;&gt;""),N(E1469)&gt;N(D1469)),ROUND((N(E1469)-N(D1469))*24-N(F1469)/60,2),"")))</f>
        <v/>
      </c>
      <c r="N1469" s="6">
        <f>IF(N(A1469)=0,"",A1469-WEEKDAY(A1469,3))</f>
        <v/>
      </c>
      <c r="O1469" s="8">
        <f>IF(NOT(OR(A1469&lt;&gt;"",B1469&lt;&gt;"",C1469&lt;&gt;"")),"",IF(IF(N(A1469)=0,"NO DATE; ",IF(A1469&gt;TODAY(),"FUTURE DATE; ",""))&amp;IF(B1469="","NO WORKER; ",IF(COUNTIF('Workers'!$A$2:$A$61,B1469)=0,"WORKER NOT ON WORKERS SHEET; ",""))&amp;IF(C1469="","NO JOB; ",IF(COUNTIF('Jobs'!$A$2:$A$61,C1469)=0,"JOB NOT ON JOBS SHEET; ",""))&amp;IF(AND(N(G1469)=0,AND(D1469&lt;&gt;"",E1469&lt;&gt;""),N(E1469)&lt;=N(D1469)),"END BEFORE START; ",IF(N(M1469)&lt;=0,"NO HOURS; ",""))&amp;IF(AND(N(A1469)&gt;0,B1469&lt;&gt;"",COUNTIFS('Time Entries'!$A$2:$A$1500,A1469,'Time Entries'!$B$2:$B$1500,B1469,'Time Entries'!$C$2:$C$1500,C1469,'Time Entries'!$M$2:$M$1500,M1469)&gt;1),"POSSIBLE DUPLICATE; ","")&amp;IF(AND(N(A1469)&gt;0,B1469&lt;&gt;"",N('Settings'!$B$2)&gt;0,SUMIFS('Time Entries'!$M$2:$M$1500,'Time Entries'!$A$2:$A$1500,A1469,'Time Entries'!$B$2:$B$1500,B1469)&gt;N('Settings'!$B$2)),"LONG DAY; ","")&amp;IF(AND(N(A1469)&gt;0,N(J1469)&gt;0,N(J1469)-N(A1469)&gt;N('Settings'!$B$4)),"ENTERED LATE; ","")&amp;IF(AND(N(A1469)&gt;0,K1469="",TODAY()-N(A1469)&gt;=N('Settings'!$B$5)),"NOT APPROVED; ","")="","",LEFT(IF(N(A1469)=0,"NO DATE; ",IF(A1469&gt;TODAY(),"FUTURE DATE; ",""))&amp;IF(B1469="","NO WORKER; ",IF(COUNTIF('Workers'!$A$2:$A$61,B1469)=0,"WORKER NOT ON WORKERS SHEET; ",""))&amp;IF(C1469="","NO JOB; ",IF(COUNTIF('Jobs'!$A$2:$A$61,C1469)=0,"JOB NOT ON JOBS SHEET; ",""))&amp;IF(AND(N(G1469)=0,AND(D1469&lt;&gt;"",E1469&lt;&gt;""),N(E1469)&lt;=N(D1469)),"END BEFORE START; ",IF(N(M1469)&lt;=0,"NO HOURS; ",""))&amp;IF(AND(N(A1469)&gt;0,B1469&lt;&gt;"",COUNTIFS('Time Entries'!$A$2:$A$1500,A1469,'Time Entries'!$B$2:$B$1500,B1469,'Time Entries'!$C$2:$C$1500,C1469,'Time Entries'!$M$2:$M$1500,M1469)&gt;1),"POSSIBLE DUPLICATE; ","")&amp;IF(AND(N(A1469)&gt;0,B1469&lt;&gt;"",N('Settings'!$B$2)&gt;0,SUMIFS('Time Entries'!$M$2:$M$1500,'Time Entries'!$A$2:$A$1500,A1469,'Time Entries'!$B$2:$B$1500,B1469)&gt;N('Settings'!$B$2)),"LONG DAY; ","")&amp;IF(AND(N(A1469)&gt;0,N(J1469)&gt;0,N(J1469)-N(A1469)&gt;N('Settings'!$B$4)),"ENTERED LATE; ","")&amp;IF(AND(N(A1469)&gt;0,K1469="",TODAY()-N(A1469)&gt;=N('Settings'!$B$5)),"NOT APPROVED; ",""),LEN(IF(N(A1469)=0,"NO DATE; ",IF(A1469&gt;TODAY(),"FUTURE DATE; ",""))&amp;IF(B1469="","NO WORKER; ",IF(COUNTIF('Workers'!$A$2:$A$61,B1469)=0,"WORKER NOT ON WORKERS SHEET; ",""))&amp;IF(C1469="","NO JOB; ",IF(COUNTIF('Jobs'!$A$2:$A$61,C1469)=0,"JOB NOT ON JOBS SHEET; ",""))&amp;IF(AND(N(G1469)=0,AND(D1469&lt;&gt;"",E1469&lt;&gt;""),N(E1469)&lt;=N(D1469)),"END BEFORE START; ",IF(N(M1469)&lt;=0,"NO HOURS; ",""))&amp;IF(AND(N(A1469)&gt;0,B1469&lt;&gt;"",COUNTIFS('Time Entries'!$A$2:$A$1500,A1469,'Time Entries'!$B$2:$B$1500,B1469,'Time Entries'!$C$2:$C$1500,C1469,'Time Entries'!$M$2:$M$1500,M1469)&gt;1),"POSSIBLE DUPLICATE; ","")&amp;IF(AND(N(A1469)&gt;0,B1469&lt;&gt;"",N('Settings'!$B$2)&gt;0,SUMIFS('Time Entries'!$M$2:$M$1500,'Time Entries'!$A$2:$A$1500,A1469,'Time Entries'!$B$2:$B$1500,B1469)&gt;N('Settings'!$B$2)),"LONG DAY; ","")&amp;IF(AND(N(A1469)&gt;0,N(J1469)&gt;0,N(J1469)-N(A1469)&gt;N('Settings'!$B$4)),"ENTERED LATE; ","")&amp;IF(AND(N(A1469)&gt;0,K1469="",TODAY()-N(A1469)&gt;=N('Settings'!$B$5)),"NOT APPROVED; ",""))-2)))</f>
        <v/>
      </c>
    </row>
    <row r="1470">
      <c r="A1470" s="6" t="n"/>
      <c r="D1470" s="7" t="n"/>
      <c r="E1470" s="7" t="n"/>
      <c r="J1470" s="6" t="n"/>
      <c r="L1470" s="8" t="n"/>
      <c r="M1470" s="9">
        <f>IF(NOT(OR(A1470&lt;&gt;"",B1470&lt;&gt;"",C1470&lt;&gt;"")),"",IF(N(G1470)&gt;0,N(G1470),IF(AND(AND(D1470&lt;&gt;"",E1470&lt;&gt;""),N(E1470)&gt;N(D1470)),ROUND((N(E1470)-N(D1470))*24-N(F1470)/60,2),"")))</f>
        <v/>
      </c>
      <c r="N1470" s="6">
        <f>IF(N(A1470)=0,"",A1470-WEEKDAY(A1470,3))</f>
        <v/>
      </c>
      <c r="O1470" s="8">
        <f>IF(NOT(OR(A1470&lt;&gt;"",B1470&lt;&gt;"",C1470&lt;&gt;"")),"",IF(IF(N(A1470)=0,"NO DATE; ",IF(A1470&gt;TODAY(),"FUTURE DATE; ",""))&amp;IF(B1470="","NO WORKER; ",IF(COUNTIF('Workers'!$A$2:$A$61,B1470)=0,"WORKER NOT ON WORKERS SHEET; ",""))&amp;IF(C1470="","NO JOB; ",IF(COUNTIF('Jobs'!$A$2:$A$61,C1470)=0,"JOB NOT ON JOBS SHEET; ",""))&amp;IF(AND(N(G1470)=0,AND(D1470&lt;&gt;"",E1470&lt;&gt;""),N(E1470)&lt;=N(D1470)),"END BEFORE START; ",IF(N(M1470)&lt;=0,"NO HOURS; ",""))&amp;IF(AND(N(A1470)&gt;0,B1470&lt;&gt;"",COUNTIFS('Time Entries'!$A$2:$A$1500,A1470,'Time Entries'!$B$2:$B$1500,B1470,'Time Entries'!$C$2:$C$1500,C1470,'Time Entries'!$M$2:$M$1500,M1470)&gt;1),"POSSIBLE DUPLICATE; ","")&amp;IF(AND(N(A1470)&gt;0,B1470&lt;&gt;"",N('Settings'!$B$2)&gt;0,SUMIFS('Time Entries'!$M$2:$M$1500,'Time Entries'!$A$2:$A$1500,A1470,'Time Entries'!$B$2:$B$1500,B1470)&gt;N('Settings'!$B$2)),"LONG DAY; ","")&amp;IF(AND(N(A1470)&gt;0,N(J1470)&gt;0,N(J1470)-N(A1470)&gt;N('Settings'!$B$4)),"ENTERED LATE; ","")&amp;IF(AND(N(A1470)&gt;0,K1470="",TODAY()-N(A1470)&gt;=N('Settings'!$B$5)),"NOT APPROVED; ","")="","",LEFT(IF(N(A1470)=0,"NO DATE; ",IF(A1470&gt;TODAY(),"FUTURE DATE; ",""))&amp;IF(B1470="","NO WORKER; ",IF(COUNTIF('Workers'!$A$2:$A$61,B1470)=0,"WORKER NOT ON WORKERS SHEET; ",""))&amp;IF(C1470="","NO JOB; ",IF(COUNTIF('Jobs'!$A$2:$A$61,C1470)=0,"JOB NOT ON JOBS SHEET; ",""))&amp;IF(AND(N(G1470)=0,AND(D1470&lt;&gt;"",E1470&lt;&gt;""),N(E1470)&lt;=N(D1470)),"END BEFORE START; ",IF(N(M1470)&lt;=0,"NO HOURS; ",""))&amp;IF(AND(N(A1470)&gt;0,B1470&lt;&gt;"",COUNTIFS('Time Entries'!$A$2:$A$1500,A1470,'Time Entries'!$B$2:$B$1500,B1470,'Time Entries'!$C$2:$C$1500,C1470,'Time Entries'!$M$2:$M$1500,M1470)&gt;1),"POSSIBLE DUPLICATE; ","")&amp;IF(AND(N(A1470)&gt;0,B1470&lt;&gt;"",N('Settings'!$B$2)&gt;0,SUMIFS('Time Entries'!$M$2:$M$1500,'Time Entries'!$A$2:$A$1500,A1470,'Time Entries'!$B$2:$B$1500,B1470)&gt;N('Settings'!$B$2)),"LONG DAY; ","")&amp;IF(AND(N(A1470)&gt;0,N(J1470)&gt;0,N(J1470)-N(A1470)&gt;N('Settings'!$B$4)),"ENTERED LATE; ","")&amp;IF(AND(N(A1470)&gt;0,K1470="",TODAY()-N(A1470)&gt;=N('Settings'!$B$5)),"NOT APPROVED; ",""),LEN(IF(N(A1470)=0,"NO DATE; ",IF(A1470&gt;TODAY(),"FUTURE DATE; ",""))&amp;IF(B1470="","NO WORKER; ",IF(COUNTIF('Workers'!$A$2:$A$61,B1470)=0,"WORKER NOT ON WORKERS SHEET; ",""))&amp;IF(C1470="","NO JOB; ",IF(COUNTIF('Jobs'!$A$2:$A$61,C1470)=0,"JOB NOT ON JOBS SHEET; ",""))&amp;IF(AND(N(G1470)=0,AND(D1470&lt;&gt;"",E1470&lt;&gt;""),N(E1470)&lt;=N(D1470)),"END BEFORE START; ",IF(N(M1470)&lt;=0,"NO HOURS; ",""))&amp;IF(AND(N(A1470)&gt;0,B1470&lt;&gt;"",COUNTIFS('Time Entries'!$A$2:$A$1500,A1470,'Time Entries'!$B$2:$B$1500,B1470,'Time Entries'!$C$2:$C$1500,C1470,'Time Entries'!$M$2:$M$1500,M1470)&gt;1),"POSSIBLE DUPLICATE; ","")&amp;IF(AND(N(A1470)&gt;0,B1470&lt;&gt;"",N('Settings'!$B$2)&gt;0,SUMIFS('Time Entries'!$M$2:$M$1500,'Time Entries'!$A$2:$A$1500,A1470,'Time Entries'!$B$2:$B$1500,B1470)&gt;N('Settings'!$B$2)),"LONG DAY; ","")&amp;IF(AND(N(A1470)&gt;0,N(J1470)&gt;0,N(J1470)-N(A1470)&gt;N('Settings'!$B$4)),"ENTERED LATE; ","")&amp;IF(AND(N(A1470)&gt;0,K1470="",TODAY()-N(A1470)&gt;=N('Settings'!$B$5)),"NOT APPROVED; ",""))-2)))</f>
        <v/>
      </c>
    </row>
    <row r="1471">
      <c r="A1471" s="6" t="n"/>
      <c r="D1471" s="7" t="n"/>
      <c r="E1471" s="7" t="n"/>
      <c r="J1471" s="6" t="n"/>
      <c r="L1471" s="8" t="n"/>
      <c r="M1471" s="9">
        <f>IF(NOT(OR(A1471&lt;&gt;"",B1471&lt;&gt;"",C1471&lt;&gt;"")),"",IF(N(G1471)&gt;0,N(G1471),IF(AND(AND(D1471&lt;&gt;"",E1471&lt;&gt;""),N(E1471)&gt;N(D1471)),ROUND((N(E1471)-N(D1471))*24-N(F1471)/60,2),"")))</f>
        <v/>
      </c>
      <c r="N1471" s="6">
        <f>IF(N(A1471)=0,"",A1471-WEEKDAY(A1471,3))</f>
        <v/>
      </c>
      <c r="O1471" s="8">
        <f>IF(NOT(OR(A1471&lt;&gt;"",B1471&lt;&gt;"",C1471&lt;&gt;"")),"",IF(IF(N(A1471)=0,"NO DATE; ",IF(A1471&gt;TODAY(),"FUTURE DATE; ",""))&amp;IF(B1471="","NO WORKER; ",IF(COUNTIF('Workers'!$A$2:$A$61,B1471)=0,"WORKER NOT ON WORKERS SHEET; ",""))&amp;IF(C1471="","NO JOB; ",IF(COUNTIF('Jobs'!$A$2:$A$61,C1471)=0,"JOB NOT ON JOBS SHEET; ",""))&amp;IF(AND(N(G1471)=0,AND(D1471&lt;&gt;"",E1471&lt;&gt;""),N(E1471)&lt;=N(D1471)),"END BEFORE START; ",IF(N(M1471)&lt;=0,"NO HOURS; ",""))&amp;IF(AND(N(A1471)&gt;0,B1471&lt;&gt;"",COUNTIFS('Time Entries'!$A$2:$A$1500,A1471,'Time Entries'!$B$2:$B$1500,B1471,'Time Entries'!$C$2:$C$1500,C1471,'Time Entries'!$M$2:$M$1500,M1471)&gt;1),"POSSIBLE DUPLICATE; ","")&amp;IF(AND(N(A1471)&gt;0,B1471&lt;&gt;"",N('Settings'!$B$2)&gt;0,SUMIFS('Time Entries'!$M$2:$M$1500,'Time Entries'!$A$2:$A$1500,A1471,'Time Entries'!$B$2:$B$1500,B1471)&gt;N('Settings'!$B$2)),"LONG DAY; ","")&amp;IF(AND(N(A1471)&gt;0,N(J1471)&gt;0,N(J1471)-N(A1471)&gt;N('Settings'!$B$4)),"ENTERED LATE; ","")&amp;IF(AND(N(A1471)&gt;0,K1471="",TODAY()-N(A1471)&gt;=N('Settings'!$B$5)),"NOT APPROVED; ","")="","",LEFT(IF(N(A1471)=0,"NO DATE; ",IF(A1471&gt;TODAY(),"FUTURE DATE; ",""))&amp;IF(B1471="","NO WORKER; ",IF(COUNTIF('Workers'!$A$2:$A$61,B1471)=0,"WORKER NOT ON WORKERS SHEET; ",""))&amp;IF(C1471="","NO JOB; ",IF(COUNTIF('Jobs'!$A$2:$A$61,C1471)=0,"JOB NOT ON JOBS SHEET; ",""))&amp;IF(AND(N(G1471)=0,AND(D1471&lt;&gt;"",E1471&lt;&gt;""),N(E1471)&lt;=N(D1471)),"END BEFORE START; ",IF(N(M1471)&lt;=0,"NO HOURS; ",""))&amp;IF(AND(N(A1471)&gt;0,B1471&lt;&gt;"",COUNTIFS('Time Entries'!$A$2:$A$1500,A1471,'Time Entries'!$B$2:$B$1500,B1471,'Time Entries'!$C$2:$C$1500,C1471,'Time Entries'!$M$2:$M$1500,M1471)&gt;1),"POSSIBLE DUPLICATE; ","")&amp;IF(AND(N(A1471)&gt;0,B1471&lt;&gt;"",N('Settings'!$B$2)&gt;0,SUMIFS('Time Entries'!$M$2:$M$1500,'Time Entries'!$A$2:$A$1500,A1471,'Time Entries'!$B$2:$B$1500,B1471)&gt;N('Settings'!$B$2)),"LONG DAY; ","")&amp;IF(AND(N(A1471)&gt;0,N(J1471)&gt;0,N(J1471)-N(A1471)&gt;N('Settings'!$B$4)),"ENTERED LATE; ","")&amp;IF(AND(N(A1471)&gt;0,K1471="",TODAY()-N(A1471)&gt;=N('Settings'!$B$5)),"NOT APPROVED; ",""),LEN(IF(N(A1471)=0,"NO DATE; ",IF(A1471&gt;TODAY(),"FUTURE DATE; ",""))&amp;IF(B1471="","NO WORKER; ",IF(COUNTIF('Workers'!$A$2:$A$61,B1471)=0,"WORKER NOT ON WORKERS SHEET; ",""))&amp;IF(C1471="","NO JOB; ",IF(COUNTIF('Jobs'!$A$2:$A$61,C1471)=0,"JOB NOT ON JOBS SHEET; ",""))&amp;IF(AND(N(G1471)=0,AND(D1471&lt;&gt;"",E1471&lt;&gt;""),N(E1471)&lt;=N(D1471)),"END BEFORE START; ",IF(N(M1471)&lt;=0,"NO HOURS; ",""))&amp;IF(AND(N(A1471)&gt;0,B1471&lt;&gt;"",COUNTIFS('Time Entries'!$A$2:$A$1500,A1471,'Time Entries'!$B$2:$B$1500,B1471,'Time Entries'!$C$2:$C$1500,C1471,'Time Entries'!$M$2:$M$1500,M1471)&gt;1),"POSSIBLE DUPLICATE; ","")&amp;IF(AND(N(A1471)&gt;0,B1471&lt;&gt;"",N('Settings'!$B$2)&gt;0,SUMIFS('Time Entries'!$M$2:$M$1500,'Time Entries'!$A$2:$A$1500,A1471,'Time Entries'!$B$2:$B$1500,B1471)&gt;N('Settings'!$B$2)),"LONG DAY; ","")&amp;IF(AND(N(A1471)&gt;0,N(J1471)&gt;0,N(J1471)-N(A1471)&gt;N('Settings'!$B$4)),"ENTERED LATE; ","")&amp;IF(AND(N(A1471)&gt;0,K1471="",TODAY()-N(A1471)&gt;=N('Settings'!$B$5)),"NOT APPROVED; ",""))-2)))</f>
        <v/>
      </c>
    </row>
    <row r="1472">
      <c r="A1472" s="6" t="n"/>
      <c r="D1472" s="7" t="n"/>
      <c r="E1472" s="7" t="n"/>
      <c r="J1472" s="6" t="n"/>
      <c r="L1472" s="8" t="n"/>
      <c r="M1472" s="9">
        <f>IF(NOT(OR(A1472&lt;&gt;"",B1472&lt;&gt;"",C1472&lt;&gt;"")),"",IF(N(G1472)&gt;0,N(G1472),IF(AND(AND(D1472&lt;&gt;"",E1472&lt;&gt;""),N(E1472)&gt;N(D1472)),ROUND((N(E1472)-N(D1472))*24-N(F1472)/60,2),"")))</f>
        <v/>
      </c>
      <c r="N1472" s="6">
        <f>IF(N(A1472)=0,"",A1472-WEEKDAY(A1472,3))</f>
        <v/>
      </c>
      <c r="O1472" s="8">
        <f>IF(NOT(OR(A1472&lt;&gt;"",B1472&lt;&gt;"",C1472&lt;&gt;"")),"",IF(IF(N(A1472)=0,"NO DATE; ",IF(A1472&gt;TODAY(),"FUTURE DATE; ",""))&amp;IF(B1472="","NO WORKER; ",IF(COUNTIF('Workers'!$A$2:$A$61,B1472)=0,"WORKER NOT ON WORKERS SHEET; ",""))&amp;IF(C1472="","NO JOB; ",IF(COUNTIF('Jobs'!$A$2:$A$61,C1472)=0,"JOB NOT ON JOBS SHEET; ",""))&amp;IF(AND(N(G1472)=0,AND(D1472&lt;&gt;"",E1472&lt;&gt;""),N(E1472)&lt;=N(D1472)),"END BEFORE START; ",IF(N(M1472)&lt;=0,"NO HOURS; ",""))&amp;IF(AND(N(A1472)&gt;0,B1472&lt;&gt;"",COUNTIFS('Time Entries'!$A$2:$A$1500,A1472,'Time Entries'!$B$2:$B$1500,B1472,'Time Entries'!$C$2:$C$1500,C1472,'Time Entries'!$M$2:$M$1500,M1472)&gt;1),"POSSIBLE DUPLICATE; ","")&amp;IF(AND(N(A1472)&gt;0,B1472&lt;&gt;"",N('Settings'!$B$2)&gt;0,SUMIFS('Time Entries'!$M$2:$M$1500,'Time Entries'!$A$2:$A$1500,A1472,'Time Entries'!$B$2:$B$1500,B1472)&gt;N('Settings'!$B$2)),"LONG DAY; ","")&amp;IF(AND(N(A1472)&gt;0,N(J1472)&gt;0,N(J1472)-N(A1472)&gt;N('Settings'!$B$4)),"ENTERED LATE; ","")&amp;IF(AND(N(A1472)&gt;0,K1472="",TODAY()-N(A1472)&gt;=N('Settings'!$B$5)),"NOT APPROVED; ","")="","",LEFT(IF(N(A1472)=0,"NO DATE; ",IF(A1472&gt;TODAY(),"FUTURE DATE; ",""))&amp;IF(B1472="","NO WORKER; ",IF(COUNTIF('Workers'!$A$2:$A$61,B1472)=0,"WORKER NOT ON WORKERS SHEET; ",""))&amp;IF(C1472="","NO JOB; ",IF(COUNTIF('Jobs'!$A$2:$A$61,C1472)=0,"JOB NOT ON JOBS SHEET; ",""))&amp;IF(AND(N(G1472)=0,AND(D1472&lt;&gt;"",E1472&lt;&gt;""),N(E1472)&lt;=N(D1472)),"END BEFORE START; ",IF(N(M1472)&lt;=0,"NO HOURS; ",""))&amp;IF(AND(N(A1472)&gt;0,B1472&lt;&gt;"",COUNTIFS('Time Entries'!$A$2:$A$1500,A1472,'Time Entries'!$B$2:$B$1500,B1472,'Time Entries'!$C$2:$C$1500,C1472,'Time Entries'!$M$2:$M$1500,M1472)&gt;1),"POSSIBLE DUPLICATE; ","")&amp;IF(AND(N(A1472)&gt;0,B1472&lt;&gt;"",N('Settings'!$B$2)&gt;0,SUMIFS('Time Entries'!$M$2:$M$1500,'Time Entries'!$A$2:$A$1500,A1472,'Time Entries'!$B$2:$B$1500,B1472)&gt;N('Settings'!$B$2)),"LONG DAY; ","")&amp;IF(AND(N(A1472)&gt;0,N(J1472)&gt;0,N(J1472)-N(A1472)&gt;N('Settings'!$B$4)),"ENTERED LATE; ","")&amp;IF(AND(N(A1472)&gt;0,K1472="",TODAY()-N(A1472)&gt;=N('Settings'!$B$5)),"NOT APPROVED; ",""),LEN(IF(N(A1472)=0,"NO DATE; ",IF(A1472&gt;TODAY(),"FUTURE DATE; ",""))&amp;IF(B1472="","NO WORKER; ",IF(COUNTIF('Workers'!$A$2:$A$61,B1472)=0,"WORKER NOT ON WORKERS SHEET; ",""))&amp;IF(C1472="","NO JOB; ",IF(COUNTIF('Jobs'!$A$2:$A$61,C1472)=0,"JOB NOT ON JOBS SHEET; ",""))&amp;IF(AND(N(G1472)=0,AND(D1472&lt;&gt;"",E1472&lt;&gt;""),N(E1472)&lt;=N(D1472)),"END BEFORE START; ",IF(N(M1472)&lt;=0,"NO HOURS; ",""))&amp;IF(AND(N(A1472)&gt;0,B1472&lt;&gt;"",COUNTIFS('Time Entries'!$A$2:$A$1500,A1472,'Time Entries'!$B$2:$B$1500,B1472,'Time Entries'!$C$2:$C$1500,C1472,'Time Entries'!$M$2:$M$1500,M1472)&gt;1),"POSSIBLE DUPLICATE; ","")&amp;IF(AND(N(A1472)&gt;0,B1472&lt;&gt;"",N('Settings'!$B$2)&gt;0,SUMIFS('Time Entries'!$M$2:$M$1500,'Time Entries'!$A$2:$A$1500,A1472,'Time Entries'!$B$2:$B$1500,B1472)&gt;N('Settings'!$B$2)),"LONG DAY; ","")&amp;IF(AND(N(A1472)&gt;0,N(J1472)&gt;0,N(J1472)-N(A1472)&gt;N('Settings'!$B$4)),"ENTERED LATE; ","")&amp;IF(AND(N(A1472)&gt;0,K1472="",TODAY()-N(A1472)&gt;=N('Settings'!$B$5)),"NOT APPROVED; ",""))-2)))</f>
        <v/>
      </c>
    </row>
    <row r="1473">
      <c r="A1473" s="6" t="n"/>
      <c r="D1473" s="7" t="n"/>
      <c r="E1473" s="7" t="n"/>
      <c r="J1473" s="6" t="n"/>
      <c r="L1473" s="8" t="n"/>
      <c r="M1473" s="9">
        <f>IF(NOT(OR(A1473&lt;&gt;"",B1473&lt;&gt;"",C1473&lt;&gt;"")),"",IF(N(G1473)&gt;0,N(G1473),IF(AND(AND(D1473&lt;&gt;"",E1473&lt;&gt;""),N(E1473)&gt;N(D1473)),ROUND((N(E1473)-N(D1473))*24-N(F1473)/60,2),"")))</f>
        <v/>
      </c>
      <c r="N1473" s="6">
        <f>IF(N(A1473)=0,"",A1473-WEEKDAY(A1473,3))</f>
        <v/>
      </c>
      <c r="O1473" s="8">
        <f>IF(NOT(OR(A1473&lt;&gt;"",B1473&lt;&gt;"",C1473&lt;&gt;"")),"",IF(IF(N(A1473)=0,"NO DATE; ",IF(A1473&gt;TODAY(),"FUTURE DATE; ",""))&amp;IF(B1473="","NO WORKER; ",IF(COUNTIF('Workers'!$A$2:$A$61,B1473)=0,"WORKER NOT ON WORKERS SHEET; ",""))&amp;IF(C1473="","NO JOB; ",IF(COUNTIF('Jobs'!$A$2:$A$61,C1473)=0,"JOB NOT ON JOBS SHEET; ",""))&amp;IF(AND(N(G1473)=0,AND(D1473&lt;&gt;"",E1473&lt;&gt;""),N(E1473)&lt;=N(D1473)),"END BEFORE START; ",IF(N(M1473)&lt;=0,"NO HOURS; ",""))&amp;IF(AND(N(A1473)&gt;0,B1473&lt;&gt;"",COUNTIFS('Time Entries'!$A$2:$A$1500,A1473,'Time Entries'!$B$2:$B$1500,B1473,'Time Entries'!$C$2:$C$1500,C1473,'Time Entries'!$M$2:$M$1500,M1473)&gt;1),"POSSIBLE DUPLICATE; ","")&amp;IF(AND(N(A1473)&gt;0,B1473&lt;&gt;"",N('Settings'!$B$2)&gt;0,SUMIFS('Time Entries'!$M$2:$M$1500,'Time Entries'!$A$2:$A$1500,A1473,'Time Entries'!$B$2:$B$1500,B1473)&gt;N('Settings'!$B$2)),"LONG DAY; ","")&amp;IF(AND(N(A1473)&gt;0,N(J1473)&gt;0,N(J1473)-N(A1473)&gt;N('Settings'!$B$4)),"ENTERED LATE; ","")&amp;IF(AND(N(A1473)&gt;0,K1473="",TODAY()-N(A1473)&gt;=N('Settings'!$B$5)),"NOT APPROVED; ","")="","",LEFT(IF(N(A1473)=0,"NO DATE; ",IF(A1473&gt;TODAY(),"FUTURE DATE; ",""))&amp;IF(B1473="","NO WORKER; ",IF(COUNTIF('Workers'!$A$2:$A$61,B1473)=0,"WORKER NOT ON WORKERS SHEET; ",""))&amp;IF(C1473="","NO JOB; ",IF(COUNTIF('Jobs'!$A$2:$A$61,C1473)=0,"JOB NOT ON JOBS SHEET; ",""))&amp;IF(AND(N(G1473)=0,AND(D1473&lt;&gt;"",E1473&lt;&gt;""),N(E1473)&lt;=N(D1473)),"END BEFORE START; ",IF(N(M1473)&lt;=0,"NO HOURS; ",""))&amp;IF(AND(N(A1473)&gt;0,B1473&lt;&gt;"",COUNTIFS('Time Entries'!$A$2:$A$1500,A1473,'Time Entries'!$B$2:$B$1500,B1473,'Time Entries'!$C$2:$C$1500,C1473,'Time Entries'!$M$2:$M$1500,M1473)&gt;1),"POSSIBLE DUPLICATE; ","")&amp;IF(AND(N(A1473)&gt;0,B1473&lt;&gt;"",N('Settings'!$B$2)&gt;0,SUMIFS('Time Entries'!$M$2:$M$1500,'Time Entries'!$A$2:$A$1500,A1473,'Time Entries'!$B$2:$B$1500,B1473)&gt;N('Settings'!$B$2)),"LONG DAY; ","")&amp;IF(AND(N(A1473)&gt;0,N(J1473)&gt;0,N(J1473)-N(A1473)&gt;N('Settings'!$B$4)),"ENTERED LATE; ","")&amp;IF(AND(N(A1473)&gt;0,K1473="",TODAY()-N(A1473)&gt;=N('Settings'!$B$5)),"NOT APPROVED; ",""),LEN(IF(N(A1473)=0,"NO DATE; ",IF(A1473&gt;TODAY(),"FUTURE DATE; ",""))&amp;IF(B1473="","NO WORKER; ",IF(COUNTIF('Workers'!$A$2:$A$61,B1473)=0,"WORKER NOT ON WORKERS SHEET; ",""))&amp;IF(C1473="","NO JOB; ",IF(COUNTIF('Jobs'!$A$2:$A$61,C1473)=0,"JOB NOT ON JOBS SHEET; ",""))&amp;IF(AND(N(G1473)=0,AND(D1473&lt;&gt;"",E1473&lt;&gt;""),N(E1473)&lt;=N(D1473)),"END BEFORE START; ",IF(N(M1473)&lt;=0,"NO HOURS; ",""))&amp;IF(AND(N(A1473)&gt;0,B1473&lt;&gt;"",COUNTIFS('Time Entries'!$A$2:$A$1500,A1473,'Time Entries'!$B$2:$B$1500,B1473,'Time Entries'!$C$2:$C$1500,C1473,'Time Entries'!$M$2:$M$1500,M1473)&gt;1),"POSSIBLE DUPLICATE; ","")&amp;IF(AND(N(A1473)&gt;0,B1473&lt;&gt;"",N('Settings'!$B$2)&gt;0,SUMIFS('Time Entries'!$M$2:$M$1500,'Time Entries'!$A$2:$A$1500,A1473,'Time Entries'!$B$2:$B$1500,B1473)&gt;N('Settings'!$B$2)),"LONG DAY; ","")&amp;IF(AND(N(A1473)&gt;0,N(J1473)&gt;0,N(J1473)-N(A1473)&gt;N('Settings'!$B$4)),"ENTERED LATE; ","")&amp;IF(AND(N(A1473)&gt;0,K1473="",TODAY()-N(A1473)&gt;=N('Settings'!$B$5)),"NOT APPROVED; ",""))-2)))</f>
        <v/>
      </c>
    </row>
    <row r="1474">
      <c r="A1474" s="6" t="n"/>
      <c r="D1474" s="7" t="n"/>
      <c r="E1474" s="7" t="n"/>
      <c r="J1474" s="6" t="n"/>
      <c r="L1474" s="8" t="n"/>
      <c r="M1474" s="9">
        <f>IF(NOT(OR(A1474&lt;&gt;"",B1474&lt;&gt;"",C1474&lt;&gt;"")),"",IF(N(G1474)&gt;0,N(G1474),IF(AND(AND(D1474&lt;&gt;"",E1474&lt;&gt;""),N(E1474)&gt;N(D1474)),ROUND((N(E1474)-N(D1474))*24-N(F1474)/60,2),"")))</f>
        <v/>
      </c>
      <c r="N1474" s="6">
        <f>IF(N(A1474)=0,"",A1474-WEEKDAY(A1474,3))</f>
        <v/>
      </c>
      <c r="O1474" s="8">
        <f>IF(NOT(OR(A1474&lt;&gt;"",B1474&lt;&gt;"",C1474&lt;&gt;"")),"",IF(IF(N(A1474)=0,"NO DATE; ",IF(A1474&gt;TODAY(),"FUTURE DATE; ",""))&amp;IF(B1474="","NO WORKER; ",IF(COUNTIF('Workers'!$A$2:$A$61,B1474)=0,"WORKER NOT ON WORKERS SHEET; ",""))&amp;IF(C1474="","NO JOB; ",IF(COUNTIF('Jobs'!$A$2:$A$61,C1474)=0,"JOB NOT ON JOBS SHEET; ",""))&amp;IF(AND(N(G1474)=0,AND(D1474&lt;&gt;"",E1474&lt;&gt;""),N(E1474)&lt;=N(D1474)),"END BEFORE START; ",IF(N(M1474)&lt;=0,"NO HOURS; ",""))&amp;IF(AND(N(A1474)&gt;0,B1474&lt;&gt;"",COUNTIFS('Time Entries'!$A$2:$A$1500,A1474,'Time Entries'!$B$2:$B$1500,B1474,'Time Entries'!$C$2:$C$1500,C1474,'Time Entries'!$M$2:$M$1500,M1474)&gt;1),"POSSIBLE DUPLICATE; ","")&amp;IF(AND(N(A1474)&gt;0,B1474&lt;&gt;"",N('Settings'!$B$2)&gt;0,SUMIFS('Time Entries'!$M$2:$M$1500,'Time Entries'!$A$2:$A$1500,A1474,'Time Entries'!$B$2:$B$1500,B1474)&gt;N('Settings'!$B$2)),"LONG DAY; ","")&amp;IF(AND(N(A1474)&gt;0,N(J1474)&gt;0,N(J1474)-N(A1474)&gt;N('Settings'!$B$4)),"ENTERED LATE; ","")&amp;IF(AND(N(A1474)&gt;0,K1474="",TODAY()-N(A1474)&gt;=N('Settings'!$B$5)),"NOT APPROVED; ","")="","",LEFT(IF(N(A1474)=0,"NO DATE; ",IF(A1474&gt;TODAY(),"FUTURE DATE; ",""))&amp;IF(B1474="","NO WORKER; ",IF(COUNTIF('Workers'!$A$2:$A$61,B1474)=0,"WORKER NOT ON WORKERS SHEET; ",""))&amp;IF(C1474="","NO JOB; ",IF(COUNTIF('Jobs'!$A$2:$A$61,C1474)=0,"JOB NOT ON JOBS SHEET; ",""))&amp;IF(AND(N(G1474)=0,AND(D1474&lt;&gt;"",E1474&lt;&gt;""),N(E1474)&lt;=N(D1474)),"END BEFORE START; ",IF(N(M1474)&lt;=0,"NO HOURS; ",""))&amp;IF(AND(N(A1474)&gt;0,B1474&lt;&gt;"",COUNTIFS('Time Entries'!$A$2:$A$1500,A1474,'Time Entries'!$B$2:$B$1500,B1474,'Time Entries'!$C$2:$C$1500,C1474,'Time Entries'!$M$2:$M$1500,M1474)&gt;1),"POSSIBLE DUPLICATE; ","")&amp;IF(AND(N(A1474)&gt;0,B1474&lt;&gt;"",N('Settings'!$B$2)&gt;0,SUMIFS('Time Entries'!$M$2:$M$1500,'Time Entries'!$A$2:$A$1500,A1474,'Time Entries'!$B$2:$B$1500,B1474)&gt;N('Settings'!$B$2)),"LONG DAY; ","")&amp;IF(AND(N(A1474)&gt;0,N(J1474)&gt;0,N(J1474)-N(A1474)&gt;N('Settings'!$B$4)),"ENTERED LATE; ","")&amp;IF(AND(N(A1474)&gt;0,K1474="",TODAY()-N(A1474)&gt;=N('Settings'!$B$5)),"NOT APPROVED; ",""),LEN(IF(N(A1474)=0,"NO DATE; ",IF(A1474&gt;TODAY(),"FUTURE DATE; ",""))&amp;IF(B1474="","NO WORKER; ",IF(COUNTIF('Workers'!$A$2:$A$61,B1474)=0,"WORKER NOT ON WORKERS SHEET; ",""))&amp;IF(C1474="","NO JOB; ",IF(COUNTIF('Jobs'!$A$2:$A$61,C1474)=0,"JOB NOT ON JOBS SHEET; ",""))&amp;IF(AND(N(G1474)=0,AND(D1474&lt;&gt;"",E1474&lt;&gt;""),N(E1474)&lt;=N(D1474)),"END BEFORE START; ",IF(N(M1474)&lt;=0,"NO HOURS; ",""))&amp;IF(AND(N(A1474)&gt;0,B1474&lt;&gt;"",COUNTIFS('Time Entries'!$A$2:$A$1500,A1474,'Time Entries'!$B$2:$B$1500,B1474,'Time Entries'!$C$2:$C$1500,C1474,'Time Entries'!$M$2:$M$1500,M1474)&gt;1),"POSSIBLE DUPLICATE; ","")&amp;IF(AND(N(A1474)&gt;0,B1474&lt;&gt;"",N('Settings'!$B$2)&gt;0,SUMIFS('Time Entries'!$M$2:$M$1500,'Time Entries'!$A$2:$A$1500,A1474,'Time Entries'!$B$2:$B$1500,B1474)&gt;N('Settings'!$B$2)),"LONG DAY; ","")&amp;IF(AND(N(A1474)&gt;0,N(J1474)&gt;0,N(J1474)-N(A1474)&gt;N('Settings'!$B$4)),"ENTERED LATE; ","")&amp;IF(AND(N(A1474)&gt;0,K1474="",TODAY()-N(A1474)&gt;=N('Settings'!$B$5)),"NOT APPROVED; ",""))-2)))</f>
        <v/>
      </c>
    </row>
    <row r="1475">
      <c r="A1475" s="6" t="n"/>
      <c r="D1475" s="7" t="n"/>
      <c r="E1475" s="7" t="n"/>
      <c r="J1475" s="6" t="n"/>
      <c r="L1475" s="8" t="n"/>
      <c r="M1475" s="9">
        <f>IF(NOT(OR(A1475&lt;&gt;"",B1475&lt;&gt;"",C1475&lt;&gt;"")),"",IF(N(G1475)&gt;0,N(G1475),IF(AND(AND(D1475&lt;&gt;"",E1475&lt;&gt;""),N(E1475)&gt;N(D1475)),ROUND((N(E1475)-N(D1475))*24-N(F1475)/60,2),"")))</f>
        <v/>
      </c>
      <c r="N1475" s="6">
        <f>IF(N(A1475)=0,"",A1475-WEEKDAY(A1475,3))</f>
        <v/>
      </c>
      <c r="O1475" s="8">
        <f>IF(NOT(OR(A1475&lt;&gt;"",B1475&lt;&gt;"",C1475&lt;&gt;"")),"",IF(IF(N(A1475)=0,"NO DATE; ",IF(A1475&gt;TODAY(),"FUTURE DATE; ",""))&amp;IF(B1475="","NO WORKER; ",IF(COUNTIF('Workers'!$A$2:$A$61,B1475)=0,"WORKER NOT ON WORKERS SHEET; ",""))&amp;IF(C1475="","NO JOB; ",IF(COUNTIF('Jobs'!$A$2:$A$61,C1475)=0,"JOB NOT ON JOBS SHEET; ",""))&amp;IF(AND(N(G1475)=0,AND(D1475&lt;&gt;"",E1475&lt;&gt;""),N(E1475)&lt;=N(D1475)),"END BEFORE START; ",IF(N(M1475)&lt;=0,"NO HOURS; ",""))&amp;IF(AND(N(A1475)&gt;0,B1475&lt;&gt;"",COUNTIFS('Time Entries'!$A$2:$A$1500,A1475,'Time Entries'!$B$2:$B$1500,B1475,'Time Entries'!$C$2:$C$1500,C1475,'Time Entries'!$M$2:$M$1500,M1475)&gt;1),"POSSIBLE DUPLICATE; ","")&amp;IF(AND(N(A1475)&gt;0,B1475&lt;&gt;"",N('Settings'!$B$2)&gt;0,SUMIFS('Time Entries'!$M$2:$M$1500,'Time Entries'!$A$2:$A$1500,A1475,'Time Entries'!$B$2:$B$1500,B1475)&gt;N('Settings'!$B$2)),"LONG DAY; ","")&amp;IF(AND(N(A1475)&gt;0,N(J1475)&gt;0,N(J1475)-N(A1475)&gt;N('Settings'!$B$4)),"ENTERED LATE; ","")&amp;IF(AND(N(A1475)&gt;0,K1475="",TODAY()-N(A1475)&gt;=N('Settings'!$B$5)),"NOT APPROVED; ","")="","",LEFT(IF(N(A1475)=0,"NO DATE; ",IF(A1475&gt;TODAY(),"FUTURE DATE; ",""))&amp;IF(B1475="","NO WORKER; ",IF(COUNTIF('Workers'!$A$2:$A$61,B1475)=0,"WORKER NOT ON WORKERS SHEET; ",""))&amp;IF(C1475="","NO JOB; ",IF(COUNTIF('Jobs'!$A$2:$A$61,C1475)=0,"JOB NOT ON JOBS SHEET; ",""))&amp;IF(AND(N(G1475)=0,AND(D1475&lt;&gt;"",E1475&lt;&gt;""),N(E1475)&lt;=N(D1475)),"END BEFORE START; ",IF(N(M1475)&lt;=0,"NO HOURS; ",""))&amp;IF(AND(N(A1475)&gt;0,B1475&lt;&gt;"",COUNTIFS('Time Entries'!$A$2:$A$1500,A1475,'Time Entries'!$B$2:$B$1500,B1475,'Time Entries'!$C$2:$C$1500,C1475,'Time Entries'!$M$2:$M$1500,M1475)&gt;1),"POSSIBLE DUPLICATE; ","")&amp;IF(AND(N(A1475)&gt;0,B1475&lt;&gt;"",N('Settings'!$B$2)&gt;0,SUMIFS('Time Entries'!$M$2:$M$1500,'Time Entries'!$A$2:$A$1500,A1475,'Time Entries'!$B$2:$B$1500,B1475)&gt;N('Settings'!$B$2)),"LONG DAY; ","")&amp;IF(AND(N(A1475)&gt;0,N(J1475)&gt;0,N(J1475)-N(A1475)&gt;N('Settings'!$B$4)),"ENTERED LATE; ","")&amp;IF(AND(N(A1475)&gt;0,K1475="",TODAY()-N(A1475)&gt;=N('Settings'!$B$5)),"NOT APPROVED; ",""),LEN(IF(N(A1475)=0,"NO DATE; ",IF(A1475&gt;TODAY(),"FUTURE DATE; ",""))&amp;IF(B1475="","NO WORKER; ",IF(COUNTIF('Workers'!$A$2:$A$61,B1475)=0,"WORKER NOT ON WORKERS SHEET; ",""))&amp;IF(C1475="","NO JOB; ",IF(COUNTIF('Jobs'!$A$2:$A$61,C1475)=0,"JOB NOT ON JOBS SHEET; ",""))&amp;IF(AND(N(G1475)=0,AND(D1475&lt;&gt;"",E1475&lt;&gt;""),N(E1475)&lt;=N(D1475)),"END BEFORE START; ",IF(N(M1475)&lt;=0,"NO HOURS; ",""))&amp;IF(AND(N(A1475)&gt;0,B1475&lt;&gt;"",COUNTIFS('Time Entries'!$A$2:$A$1500,A1475,'Time Entries'!$B$2:$B$1500,B1475,'Time Entries'!$C$2:$C$1500,C1475,'Time Entries'!$M$2:$M$1500,M1475)&gt;1),"POSSIBLE DUPLICATE; ","")&amp;IF(AND(N(A1475)&gt;0,B1475&lt;&gt;"",N('Settings'!$B$2)&gt;0,SUMIFS('Time Entries'!$M$2:$M$1500,'Time Entries'!$A$2:$A$1500,A1475,'Time Entries'!$B$2:$B$1500,B1475)&gt;N('Settings'!$B$2)),"LONG DAY; ","")&amp;IF(AND(N(A1475)&gt;0,N(J1475)&gt;0,N(J1475)-N(A1475)&gt;N('Settings'!$B$4)),"ENTERED LATE; ","")&amp;IF(AND(N(A1475)&gt;0,K1475="",TODAY()-N(A1475)&gt;=N('Settings'!$B$5)),"NOT APPROVED; ",""))-2)))</f>
        <v/>
      </c>
    </row>
    <row r="1476">
      <c r="A1476" s="6" t="n"/>
      <c r="D1476" s="7" t="n"/>
      <c r="E1476" s="7" t="n"/>
      <c r="J1476" s="6" t="n"/>
      <c r="L1476" s="8" t="n"/>
      <c r="M1476" s="9">
        <f>IF(NOT(OR(A1476&lt;&gt;"",B1476&lt;&gt;"",C1476&lt;&gt;"")),"",IF(N(G1476)&gt;0,N(G1476),IF(AND(AND(D1476&lt;&gt;"",E1476&lt;&gt;""),N(E1476)&gt;N(D1476)),ROUND((N(E1476)-N(D1476))*24-N(F1476)/60,2),"")))</f>
        <v/>
      </c>
      <c r="N1476" s="6">
        <f>IF(N(A1476)=0,"",A1476-WEEKDAY(A1476,3))</f>
        <v/>
      </c>
      <c r="O1476" s="8">
        <f>IF(NOT(OR(A1476&lt;&gt;"",B1476&lt;&gt;"",C1476&lt;&gt;"")),"",IF(IF(N(A1476)=0,"NO DATE; ",IF(A1476&gt;TODAY(),"FUTURE DATE; ",""))&amp;IF(B1476="","NO WORKER; ",IF(COUNTIF('Workers'!$A$2:$A$61,B1476)=0,"WORKER NOT ON WORKERS SHEET; ",""))&amp;IF(C1476="","NO JOB; ",IF(COUNTIF('Jobs'!$A$2:$A$61,C1476)=0,"JOB NOT ON JOBS SHEET; ",""))&amp;IF(AND(N(G1476)=0,AND(D1476&lt;&gt;"",E1476&lt;&gt;""),N(E1476)&lt;=N(D1476)),"END BEFORE START; ",IF(N(M1476)&lt;=0,"NO HOURS; ",""))&amp;IF(AND(N(A1476)&gt;0,B1476&lt;&gt;"",COUNTIFS('Time Entries'!$A$2:$A$1500,A1476,'Time Entries'!$B$2:$B$1500,B1476,'Time Entries'!$C$2:$C$1500,C1476,'Time Entries'!$M$2:$M$1500,M1476)&gt;1),"POSSIBLE DUPLICATE; ","")&amp;IF(AND(N(A1476)&gt;0,B1476&lt;&gt;"",N('Settings'!$B$2)&gt;0,SUMIFS('Time Entries'!$M$2:$M$1500,'Time Entries'!$A$2:$A$1500,A1476,'Time Entries'!$B$2:$B$1500,B1476)&gt;N('Settings'!$B$2)),"LONG DAY; ","")&amp;IF(AND(N(A1476)&gt;0,N(J1476)&gt;0,N(J1476)-N(A1476)&gt;N('Settings'!$B$4)),"ENTERED LATE; ","")&amp;IF(AND(N(A1476)&gt;0,K1476="",TODAY()-N(A1476)&gt;=N('Settings'!$B$5)),"NOT APPROVED; ","")="","",LEFT(IF(N(A1476)=0,"NO DATE; ",IF(A1476&gt;TODAY(),"FUTURE DATE; ",""))&amp;IF(B1476="","NO WORKER; ",IF(COUNTIF('Workers'!$A$2:$A$61,B1476)=0,"WORKER NOT ON WORKERS SHEET; ",""))&amp;IF(C1476="","NO JOB; ",IF(COUNTIF('Jobs'!$A$2:$A$61,C1476)=0,"JOB NOT ON JOBS SHEET; ",""))&amp;IF(AND(N(G1476)=0,AND(D1476&lt;&gt;"",E1476&lt;&gt;""),N(E1476)&lt;=N(D1476)),"END BEFORE START; ",IF(N(M1476)&lt;=0,"NO HOURS; ",""))&amp;IF(AND(N(A1476)&gt;0,B1476&lt;&gt;"",COUNTIFS('Time Entries'!$A$2:$A$1500,A1476,'Time Entries'!$B$2:$B$1500,B1476,'Time Entries'!$C$2:$C$1500,C1476,'Time Entries'!$M$2:$M$1500,M1476)&gt;1),"POSSIBLE DUPLICATE; ","")&amp;IF(AND(N(A1476)&gt;0,B1476&lt;&gt;"",N('Settings'!$B$2)&gt;0,SUMIFS('Time Entries'!$M$2:$M$1500,'Time Entries'!$A$2:$A$1500,A1476,'Time Entries'!$B$2:$B$1500,B1476)&gt;N('Settings'!$B$2)),"LONG DAY; ","")&amp;IF(AND(N(A1476)&gt;0,N(J1476)&gt;0,N(J1476)-N(A1476)&gt;N('Settings'!$B$4)),"ENTERED LATE; ","")&amp;IF(AND(N(A1476)&gt;0,K1476="",TODAY()-N(A1476)&gt;=N('Settings'!$B$5)),"NOT APPROVED; ",""),LEN(IF(N(A1476)=0,"NO DATE; ",IF(A1476&gt;TODAY(),"FUTURE DATE; ",""))&amp;IF(B1476="","NO WORKER; ",IF(COUNTIF('Workers'!$A$2:$A$61,B1476)=0,"WORKER NOT ON WORKERS SHEET; ",""))&amp;IF(C1476="","NO JOB; ",IF(COUNTIF('Jobs'!$A$2:$A$61,C1476)=0,"JOB NOT ON JOBS SHEET; ",""))&amp;IF(AND(N(G1476)=0,AND(D1476&lt;&gt;"",E1476&lt;&gt;""),N(E1476)&lt;=N(D1476)),"END BEFORE START; ",IF(N(M1476)&lt;=0,"NO HOURS; ",""))&amp;IF(AND(N(A1476)&gt;0,B1476&lt;&gt;"",COUNTIFS('Time Entries'!$A$2:$A$1500,A1476,'Time Entries'!$B$2:$B$1500,B1476,'Time Entries'!$C$2:$C$1500,C1476,'Time Entries'!$M$2:$M$1500,M1476)&gt;1),"POSSIBLE DUPLICATE; ","")&amp;IF(AND(N(A1476)&gt;0,B1476&lt;&gt;"",N('Settings'!$B$2)&gt;0,SUMIFS('Time Entries'!$M$2:$M$1500,'Time Entries'!$A$2:$A$1500,A1476,'Time Entries'!$B$2:$B$1500,B1476)&gt;N('Settings'!$B$2)),"LONG DAY; ","")&amp;IF(AND(N(A1476)&gt;0,N(J1476)&gt;0,N(J1476)-N(A1476)&gt;N('Settings'!$B$4)),"ENTERED LATE; ","")&amp;IF(AND(N(A1476)&gt;0,K1476="",TODAY()-N(A1476)&gt;=N('Settings'!$B$5)),"NOT APPROVED; ",""))-2)))</f>
        <v/>
      </c>
    </row>
    <row r="1477">
      <c r="A1477" s="6" t="n"/>
      <c r="D1477" s="7" t="n"/>
      <c r="E1477" s="7" t="n"/>
      <c r="J1477" s="6" t="n"/>
      <c r="L1477" s="8" t="n"/>
      <c r="M1477" s="9">
        <f>IF(NOT(OR(A1477&lt;&gt;"",B1477&lt;&gt;"",C1477&lt;&gt;"")),"",IF(N(G1477)&gt;0,N(G1477),IF(AND(AND(D1477&lt;&gt;"",E1477&lt;&gt;""),N(E1477)&gt;N(D1477)),ROUND((N(E1477)-N(D1477))*24-N(F1477)/60,2),"")))</f>
        <v/>
      </c>
      <c r="N1477" s="6">
        <f>IF(N(A1477)=0,"",A1477-WEEKDAY(A1477,3))</f>
        <v/>
      </c>
      <c r="O1477" s="8">
        <f>IF(NOT(OR(A1477&lt;&gt;"",B1477&lt;&gt;"",C1477&lt;&gt;"")),"",IF(IF(N(A1477)=0,"NO DATE; ",IF(A1477&gt;TODAY(),"FUTURE DATE; ",""))&amp;IF(B1477="","NO WORKER; ",IF(COUNTIF('Workers'!$A$2:$A$61,B1477)=0,"WORKER NOT ON WORKERS SHEET; ",""))&amp;IF(C1477="","NO JOB; ",IF(COUNTIF('Jobs'!$A$2:$A$61,C1477)=0,"JOB NOT ON JOBS SHEET; ",""))&amp;IF(AND(N(G1477)=0,AND(D1477&lt;&gt;"",E1477&lt;&gt;""),N(E1477)&lt;=N(D1477)),"END BEFORE START; ",IF(N(M1477)&lt;=0,"NO HOURS; ",""))&amp;IF(AND(N(A1477)&gt;0,B1477&lt;&gt;"",COUNTIFS('Time Entries'!$A$2:$A$1500,A1477,'Time Entries'!$B$2:$B$1500,B1477,'Time Entries'!$C$2:$C$1500,C1477,'Time Entries'!$M$2:$M$1500,M1477)&gt;1),"POSSIBLE DUPLICATE; ","")&amp;IF(AND(N(A1477)&gt;0,B1477&lt;&gt;"",N('Settings'!$B$2)&gt;0,SUMIFS('Time Entries'!$M$2:$M$1500,'Time Entries'!$A$2:$A$1500,A1477,'Time Entries'!$B$2:$B$1500,B1477)&gt;N('Settings'!$B$2)),"LONG DAY; ","")&amp;IF(AND(N(A1477)&gt;0,N(J1477)&gt;0,N(J1477)-N(A1477)&gt;N('Settings'!$B$4)),"ENTERED LATE; ","")&amp;IF(AND(N(A1477)&gt;0,K1477="",TODAY()-N(A1477)&gt;=N('Settings'!$B$5)),"NOT APPROVED; ","")="","",LEFT(IF(N(A1477)=0,"NO DATE; ",IF(A1477&gt;TODAY(),"FUTURE DATE; ",""))&amp;IF(B1477="","NO WORKER; ",IF(COUNTIF('Workers'!$A$2:$A$61,B1477)=0,"WORKER NOT ON WORKERS SHEET; ",""))&amp;IF(C1477="","NO JOB; ",IF(COUNTIF('Jobs'!$A$2:$A$61,C1477)=0,"JOB NOT ON JOBS SHEET; ",""))&amp;IF(AND(N(G1477)=0,AND(D1477&lt;&gt;"",E1477&lt;&gt;""),N(E1477)&lt;=N(D1477)),"END BEFORE START; ",IF(N(M1477)&lt;=0,"NO HOURS; ",""))&amp;IF(AND(N(A1477)&gt;0,B1477&lt;&gt;"",COUNTIFS('Time Entries'!$A$2:$A$1500,A1477,'Time Entries'!$B$2:$B$1500,B1477,'Time Entries'!$C$2:$C$1500,C1477,'Time Entries'!$M$2:$M$1500,M1477)&gt;1),"POSSIBLE DUPLICATE; ","")&amp;IF(AND(N(A1477)&gt;0,B1477&lt;&gt;"",N('Settings'!$B$2)&gt;0,SUMIFS('Time Entries'!$M$2:$M$1500,'Time Entries'!$A$2:$A$1500,A1477,'Time Entries'!$B$2:$B$1500,B1477)&gt;N('Settings'!$B$2)),"LONG DAY; ","")&amp;IF(AND(N(A1477)&gt;0,N(J1477)&gt;0,N(J1477)-N(A1477)&gt;N('Settings'!$B$4)),"ENTERED LATE; ","")&amp;IF(AND(N(A1477)&gt;0,K1477="",TODAY()-N(A1477)&gt;=N('Settings'!$B$5)),"NOT APPROVED; ",""),LEN(IF(N(A1477)=0,"NO DATE; ",IF(A1477&gt;TODAY(),"FUTURE DATE; ",""))&amp;IF(B1477="","NO WORKER; ",IF(COUNTIF('Workers'!$A$2:$A$61,B1477)=0,"WORKER NOT ON WORKERS SHEET; ",""))&amp;IF(C1477="","NO JOB; ",IF(COUNTIF('Jobs'!$A$2:$A$61,C1477)=0,"JOB NOT ON JOBS SHEET; ",""))&amp;IF(AND(N(G1477)=0,AND(D1477&lt;&gt;"",E1477&lt;&gt;""),N(E1477)&lt;=N(D1477)),"END BEFORE START; ",IF(N(M1477)&lt;=0,"NO HOURS; ",""))&amp;IF(AND(N(A1477)&gt;0,B1477&lt;&gt;"",COUNTIFS('Time Entries'!$A$2:$A$1500,A1477,'Time Entries'!$B$2:$B$1500,B1477,'Time Entries'!$C$2:$C$1500,C1477,'Time Entries'!$M$2:$M$1500,M1477)&gt;1),"POSSIBLE DUPLICATE; ","")&amp;IF(AND(N(A1477)&gt;0,B1477&lt;&gt;"",N('Settings'!$B$2)&gt;0,SUMIFS('Time Entries'!$M$2:$M$1500,'Time Entries'!$A$2:$A$1500,A1477,'Time Entries'!$B$2:$B$1500,B1477)&gt;N('Settings'!$B$2)),"LONG DAY; ","")&amp;IF(AND(N(A1477)&gt;0,N(J1477)&gt;0,N(J1477)-N(A1477)&gt;N('Settings'!$B$4)),"ENTERED LATE; ","")&amp;IF(AND(N(A1477)&gt;0,K1477="",TODAY()-N(A1477)&gt;=N('Settings'!$B$5)),"NOT APPROVED; ",""))-2)))</f>
        <v/>
      </c>
    </row>
    <row r="1478">
      <c r="A1478" s="6" t="n"/>
      <c r="D1478" s="7" t="n"/>
      <c r="E1478" s="7" t="n"/>
      <c r="J1478" s="6" t="n"/>
      <c r="L1478" s="8" t="n"/>
      <c r="M1478" s="9">
        <f>IF(NOT(OR(A1478&lt;&gt;"",B1478&lt;&gt;"",C1478&lt;&gt;"")),"",IF(N(G1478)&gt;0,N(G1478),IF(AND(AND(D1478&lt;&gt;"",E1478&lt;&gt;""),N(E1478)&gt;N(D1478)),ROUND((N(E1478)-N(D1478))*24-N(F1478)/60,2),"")))</f>
        <v/>
      </c>
      <c r="N1478" s="6">
        <f>IF(N(A1478)=0,"",A1478-WEEKDAY(A1478,3))</f>
        <v/>
      </c>
      <c r="O1478" s="8">
        <f>IF(NOT(OR(A1478&lt;&gt;"",B1478&lt;&gt;"",C1478&lt;&gt;"")),"",IF(IF(N(A1478)=0,"NO DATE; ",IF(A1478&gt;TODAY(),"FUTURE DATE; ",""))&amp;IF(B1478="","NO WORKER; ",IF(COUNTIF('Workers'!$A$2:$A$61,B1478)=0,"WORKER NOT ON WORKERS SHEET; ",""))&amp;IF(C1478="","NO JOB; ",IF(COUNTIF('Jobs'!$A$2:$A$61,C1478)=0,"JOB NOT ON JOBS SHEET; ",""))&amp;IF(AND(N(G1478)=0,AND(D1478&lt;&gt;"",E1478&lt;&gt;""),N(E1478)&lt;=N(D1478)),"END BEFORE START; ",IF(N(M1478)&lt;=0,"NO HOURS; ",""))&amp;IF(AND(N(A1478)&gt;0,B1478&lt;&gt;"",COUNTIFS('Time Entries'!$A$2:$A$1500,A1478,'Time Entries'!$B$2:$B$1500,B1478,'Time Entries'!$C$2:$C$1500,C1478,'Time Entries'!$M$2:$M$1500,M1478)&gt;1),"POSSIBLE DUPLICATE; ","")&amp;IF(AND(N(A1478)&gt;0,B1478&lt;&gt;"",N('Settings'!$B$2)&gt;0,SUMIFS('Time Entries'!$M$2:$M$1500,'Time Entries'!$A$2:$A$1500,A1478,'Time Entries'!$B$2:$B$1500,B1478)&gt;N('Settings'!$B$2)),"LONG DAY; ","")&amp;IF(AND(N(A1478)&gt;0,N(J1478)&gt;0,N(J1478)-N(A1478)&gt;N('Settings'!$B$4)),"ENTERED LATE; ","")&amp;IF(AND(N(A1478)&gt;0,K1478="",TODAY()-N(A1478)&gt;=N('Settings'!$B$5)),"NOT APPROVED; ","")="","",LEFT(IF(N(A1478)=0,"NO DATE; ",IF(A1478&gt;TODAY(),"FUTURE DATE; ",""))&amp;IF(B1478="","NO WORKER; ",IF(COUNTIF('Workers'!$A$2:$A$61,B1478)=0,"WORKER NOT ON WORKERS SHEET; ",""))&amp;IF(C1478="","NO JOB; ",IF(COUNTIF('Jobs'!$A$2:$A$61,C1478)=0,"JOB NOT ON JOBS SHEET; ",""))&amp;IF(AND(N(G1478)=0,AND(D1478&lt;&gt;"",E1478&lt;&gt;""),N(E1478)&lt;=N(D1478)),"END BEFORE START; ",IF(N(M1478)&lt;=0,"NO HOURS; ",""))&amp;IF(AND(N(A1478)&gt;0,B1478&lt;&gt;"",COUNTIFS('Time Entries'!$A$2:$A$1500,A1478,'Time Entries'!$B$2:$B$1500,B1478,'Time Entries'!$C$2:$C$1500,C1478,'Time Entries'!$M$2:$M$1500,M1478)&gt;1),"POSSIBLE DUPLICATE; ","")&amp;IF(AND(N(A1478)&gt;0,B1478&lt;&gt;"",N('Settings'!$B$2)&gt;0,SUMIFS('Time Entries'!$M$2:$M$1500,'Time Entries'!$A$2:$A$1500,A1478,'Time Entries'!$B$2:$B$1500,B1478)&gt;N('Settings'!$B$2)),"LONG DAY; ","")&amp;IF(AND(N(A1478)&gt;0,N(J1478)&gt;0,N(J1478)-N(A1478)&gt;N('Settings'!$B$4)),"ENTERED LATE; ","")&amp;IF(AND(N(A1478)&gt;0,K1478="",TODAY()-N(A1478)&gt;=N('Settings'!$B$5)),"NOT APPROVED; ",""),LEN(IF(N(A1478)=0,"NO DATE; ",IF(A1478&gt;TODAY(),"FUTURE DATE; ",""))&amp;IF(B1478="","NO WORKER; ",IF(COUNTIF('Workers'!$A$2:$A$61,B1478)=0,"WORKER NOT ON WORKERS SHEET; ",""))&amp;IF(C1478="","NO JOB; ",IF(COUNTIF('Jobs'!$A$2:$A$61,C1478)=0,"JOB NOT ON JOBS SHEET; ",""))&amp;IF(AND(N(G1478)=0,AND(D1478&lt;&gt;"",E1478&lt;&gt;""),N(E1478)&lt;=N(D1478)),"END BEFORE START; ",IF(N(M1478)&lt;=0,"NO HOURS; ",""))&amp;IF(AND(N(A1478)&gt;0,B1478&lt;&gt;"",COUNTIFS('Time Entries'!$A$2:$A$1500,A1478,'Time Entries'!$B$2:$B$1500,B1478,'Time Entries'!$C$2:$C$1500,C1478,'Time Entries'!$M$2:$M$1500,M1478)&gt;1),"POSSIBLE DUPLICATE; ","")&amp;IF(AND(N(A1478)&gt;0,B1478&lt;&gt;"",N('Settings'!$B$2)&gt;0,SUMIFS('Time Entries'!$M$2:$M$1500,'Time Entries'!$A$2:$A$1500,A1478,'Time Entries'!$B$2:$B$1500,B1478)&gt;N('Settings'!$B$2)),"LONG DAY; ","")&amp;IF(AND(N(A1478)&gt;0,N(J1478)&gt;0,N(J1478)-N(A1478)&gt;N('Settings'!$B$4)),"ENTERED LATE; ","")&amp;IF(AND(N(A1478)&gt;0,K1478="",TODAY()-N(A1478)&gt;=N('Settings'!$B$5)),"NOT APPROVED; ",""))-2)))</f>
        <v/>
      </c>
    </row>
    <row r="1479">
      <c r="A1479" s="6" t="n"/>
      <c r="D1479" s="7" t="n"/>
      <c r="E1479" s="7" t="n"/>
      <c r="J1479" s="6" t="n"/>
      <c r="L1479" s="8" t="n"/>
      <c r="M1479" s="9">
        <f>IF(NOT(OR(A1479&lt;&gt;"",B1479&lt;&gt;"",C1479&lt;&gt;"")),"",IF(N(G1479)&gt;0,N(G1479),IF(AND(AND(D1479&lt;&gt;"",E1479&lt;&gt;""),N(E1479)&gt;N(D1479)),ROUND((N(E1479)-N(D1479))*24-N(F1479)/60,2),"")))</f>
        <v/>
      </c>
      <c r="N1479" s="6">
        <f>IF(N(A1479)=0,"",A1479-WEEKDAY(A1479,3))</f>
        <v/>
      </c>
      <c r="O1479" s="8">
        <f>IF(NOT(OR(A1479&lt;&gt;"",B1479&lt;&gt;"",C1479&lt;&gt;"")),"",IF(IF(N(A1479)=0,"NO DATE; ",IF(A1479&gt;TODAY(),"FUTURE DATE; ",""))&amp;IF(B1479="","NO WORKER; ",IF(COUNTIF('Workers'!$A$2:$A$61,B1479)=0,"WORKER NOT ON WORKERS SHEET; ",""))&amp;IF(C1479="","NO JOB; ",IF(COUNTIF('Jobs'!$A$2:$A$61,C1479)=0,"JOB NOT ON JOBS SHEET; ",""))&amp;IF(AND(N(G1479)=0,AND(D1479&lt;&gt;"",E1479&lt;&gt;""),N(E1479)&lt;=N(D1479)),"END BEFORE START; ",IF(N(M1479)&lt;=0,"NO HOURS; ",""))&amp;IF(AND(N(A1479)&gt;0,B1479&lt;&gt;"",COUNTIFS('Time Entries'!$A$2:$A$1500,A1479,'Time Entries'!$B$2:$B$1500,B1479,'Time Entries'!$C$2:$C$1500,C1479,'Time Entries'!$M$2:$M$1500,M1479)&gt;1),"POSSIBLE DUPLICATE; ","")&amp;IF(AND(N(A1479)&gt;0,B1479&lt;&gt;"",N('Settings'!$B$2)&gt;0,SUMIFS('Time Entries'!$M$2:$M$1500,'Time Entries'!$A$2:$A$1500,A1479,'Time Entries'!$B$2:$B$1500,B1479)&gt;N('Settings'!$B$2)),"LONG DAY; ","")&amp;IF(AND(N(A1479)&gt;0,N(J1479)&gt;0,N(J1479)-N(A1479)&gt;N('Settings'!$B$4)),"ENTERED LATE; ","")&amp;IF(AND(N(A1479)&gt;0,K1479="",TODAY()-N(A1479)&gt;=N('Settings'!$B$5)),"NOT APPROVED; ","")="","",LEFT(IF(N(A1479)=0,"NO DATE; ",IF(A1479&gt;TODAY(),"FUTURE DATE; ",""))&amp;IF(B1479="","NO WORKER; ",IF(COUNTIF('Workers'!$A$2:$A$61,B1479)=0,"WORKER NOT ON WORKERS SHEET; ",""))&amp;IF(C1479="","NO JOB; ",IF(COUNTIF('Jobs'!$A$2:$A$61,C1479)=0,"JOB NOT ON JOBS SHEET; ",""))&amp;IF(AND(N(G1479)=0,AND(D1479&lt;&gt;"",E1479&lt;&gt;""),N(E1479)&lt;=N(D1479)),"END BEFORE START; ",IF(N(M1479)&lt;=0,"NO HOURS; ",""))&amp;IF(AND(N(A1479)&gt;0,B1479&lt;&gt;"",COUNTIFS('Time Entries'!$A$2:$A$1500,A1479,'Time Entries'!$B$2:$B$1500,B1479,'Time Entries'!$C$2:$C$1500,C1479,'Time Entries'!$M$2:$M$1500,M1479)&gt;1),"POSSIBLE DUPLICATE; ","")&amp;IF(AND(N(A1479)&gt;0,B1479&lt;&gt;"",N('Settings'!$B$2)&gt;0,SUMIFS('Time Entries'!$M$2:$M$1500,'Time Entries'!$A$2:$A$1500,A1479,'Time Entries'!$B$2:$B$1500,B1479)&gt;N('Settings'!$B$2)),"LONG DAY; ","")&amp;IF(AND(N(A1479)&gt;0,N(J1479)&gt;0,N(J1479)-N(A1479)&gt;N('Settings'!$B$4)),"ENTERED LATE; ","")&amp;IF(AND(N(A1479)&gt;0,K1479="",TODAY()-N(A1479)&gt;=N('Settings'!$B$5)),"NOT APPROVED; ",""),LEN(IF(N(A1479)=0,"NO DATE; ",IF(A1479&gt;TODAY(),"FUTURE DATE; ",""))&amp;IF(B1479="","NO WORKER; ",IF(COUNTIF('Workers'!$A$2:$A$61,B1479)=0,"WORKER NOT ON WORKERS SHEET; ",""))&amp;IF(C1479="","NO JOB; ",IF(COUNTIF('Jobs'!$A$2:$A$61,C1479)=0,"JOB NOT ON JOBS SHEET; ",""))&amp;IF(AND(N(G1479)=0,AND(D1479&lt;&gt;"",E1479&lt;&gt;""),N(E1479)&lt;=N(D1479)),"END BEFORE START; ",IF(N(M1479)&lt;=0,"NO HOURS; ",""))&amp;IF(AND(N(A1479)&gt;0,B1479&lt;&gt;"",COUNTIFS('Time Entries'!$A$2:$A$1500,A1479,'Time Entries'!$B$2:$B$1500,B1479,'Time Entries'!$C$2:$C$1500,C1479,'Time Entries'!$M$2:$M$1500,M1479)&gt;1),"POSSIBLE DUPLICATE; ","")&amp;IF(AND(N(A1479)&gt;0,B1479&lt;&gt;"",N('Settings'!$B$2)&gt;0,SUMIFS('Time Entries'!$M$2:$M$1500,'Time Entries'!$A$2:$A$1500,A1479,'Time Entries'!$B$2:$B$1500,B1479)&gt;N('Settings'!$B$2)),"LONG DAY; ","")&amp;IF(AND(N(A1479)&gt;0,N(J1479)&gt;0,N(J1479)-N(A1479)&gt;N('Settings'!$B$4)),"ENTERED LATE; ","")&amp;IF(AND(N(A1479)&gt;0,K1479="",TODAY()-N(A1479)&gt;=N('Settings'!$B$5)),"NOT APPROVED; ",""))-2)))</f>
        <v/>
      </c>
    </row>
    <row r="1480">
      <c r="A1480" s="6" t="n"/>
      <c r="D1480" s="7" t="n"/>
      <c r="E1480" s="7" t="n"/>
      <c r="J1480" s="6" t="n"/>
      <c r="L1480" s="8" t="n"/>
      <c r="M1480" s="9">
        <f>IF(NOT(OR(A1480&lt;&gt;"",B1480&lt;&gt;"",C1480&lt;&gt;"")),"",IF(N(G1480)&gt;0,N(G1480),IF(AND(AND(D1480&lt;&gt;"",E1480&lt;&gt;""),N(E1480)&gt;N(D1480)),ROUND((N(E1480)-N(D1480))*24-N(F1480)/60,2),"")))</f>
        <v/>
      </c>
      <c r="N1480" s="6">
        <f>IF(N(A1480)=0,"",A1480-WEEKDAY(A1480,3))</f>
        <v/>
      </c>
      <c r="O1480" s="8">
        <f>IF(NOT(OR(A1480&lt;&gt;"",B1480&lt;&gt;"",C1480&lt;&gt;"")),"",IF(IF(N(A1480)=0,"NO DATE; ",IF(A1480&gt;TODAY(),"FUTURE DATE; ",""))&amp;IF(B1480="","NO WORKER; ",IF(COUNTIF('Workers'!$A$2:$A$61,B1480)=0,"WORKER NOT ON WORKERS SHEET; ",""))&amp;IF(C1480="","NO JOB; ",IF(COUNTIF('Jobs'!$A$2:$A$61,C1480)=0,"JOB NOT ON JOBS SHEET; ",""))&amp;IF(AND(N(G1480)=0,AND(D1480&lt;&gt;"",E1480&lt;&gt;""),N(E1480)&lt;=N(D1480)),"END BEFORE START; ",IF(N(M1480)&lt;=0,"NO HOURS; ",""))&amp;IF(AND(N(A1480)&gt;0,B1480&lt;&gt;"",COUNTIFS('Time Entries'!$A$2:$A$1500,A1480,'Time Entries'!$B$2:$B$1500,B1480,'Time Entries'!$C$2:$C$1500,C1480,'Time Entries'!$M$2:$M$1500,M1480)&gt;1),"POSSIBLE DUPLICATE; ","")&amp;IF(AND(N(A1480)&gt;0,B1480&lt;&gt;"",N('Settings'!$B$2)&gt;0,SUMIFS('Time Entries'!$M$2:$M$1500,'Time Entries'!$A$2:$A$1500,A1480,'Time Entries'!$B$2:$B$1500,B1480)&gt;N('Settings'!$B$2)),"LONG DAY; ","")&amp;IF(AND(N(A1480)&gt;0,N(J1480)&gt;0,N(J1480)-N(A1480)&gt;N('Settings'!$B$4)),"ENTERED LATE; ","")&amp;IF(AND(N(A1480)&gt;0,K1480="",TODAY()-N(A1480)&gt;=N('Settings'!$B$5)),"NOT APPROVED; ","")="","",LEFT(IF(N(A1480)=0,"NO DATE; ",IF(A1480&gt;TODAY(),"FUTURE DATE; ",""))&amp;IF(B1480="","NO WORKER; ",IF(COUNTIF('Workers'!$A$2:$A$61,B1480)=0,"WORKER NOT ON WORKERS SHEET; ",""))&amp;IF(C1480="","NO JOB; ",IF(COUNTIF('Jobs'!$A$2:$A$61,C1480)=0,"JOB NOT ON JOBS SHEET; ",""))&amp;IF(AND(N(G1480)=0,AND(D1480&lt;&gt;"",E1480&lt;&gt;""),N(E1480)&lt;=N(D1480)),"END BEFORE START; ",IF(N(M1480)&lt;=0,"NO HOURS; ",""))&amp;IF(AND(N(A1480)&gt;0,B1480&lt;&gt;"",COUNTIFS('Time Entries'!$A$2:$A$1500,A1480,'Time Entries'!$B$2:$B$1500,B1480,'Time Entries'!$C$2:$C$1500,C1480,'Time Entries'!$M$2:$M$1500,M1480)&gt;1),"POSSIBLE DUPLICATE; ","")&amp;IF(AND(N(A1480)&gt;0,B1480&lt;&gt;"",N('Settings'!$B$2)&gt;0,SUMIFS('Time Entries'!$M$2:$M$1500,'Time Entries'!$A$2:$A$1500,A1480,'Time Entries'!$B$2:$B$1500,B1480)&gt;N('Settings'!$B$2)),"LONG DAY; ","")&amp;IF(AND(N(A1480)&gt;0,N(J1480)&gt;0,N(J1480)-N(A1480)&gt;N('Settings'!$B$4)),"ENTERED LATE; ","")&amp;IF(AND(N(A1480)&gt;0,K1480="",TODAY()-N(A1480)&gt;=N('Settings'!$B$5)),"NOT APPROVED; ",""),LEN(IF(N(A1480)=0,"NO DATE; ",IF(A1480&gt;TODAY(),"FUTURE DATE; ",""))&amp;IF(B1480="","NO WORKER; ",IF(COUNTIF('Workers'!$A$2:$A$61,B1480)=0,"WORKER NOT ON WORKERS SHEET; ",""))&amp;IF(C1480="","NO JOB; ",IF(COUNTIF('Jobs'!$A$2:$A$61,C1480)=0,"JOB NOT ON JOBS SHEET; ",""))&amp;IF(AND(N(G1480)=0,AND(D1480&lt;&gt;"",E1480&lt;&gt;""),N(E1480)&lt;=N(D1480)),"END BEFORE START; ",IF(N(M1480)&lt;=0,"NO HOURS; ",""))&amp;IF(AND(N(A1480)&gt;0,B1480&lt;&gt;"",COUNTIFS('Time Entries'!$A$2:$A$1500,A1480,'Time Entries'!$B$2:$B$1500,B1480,'Time Entries'!$C$2:$C$1500,C1480,'Time Entries'!$M$2:$M$1500,M1480)&gt;1),"POSSIBLE DUPLICATE; ","")&amp;IF(AND(N(A1480)&gt;0,B1480&lt;&gt;"",N('Settings'!$B$2)&gt;0,SUMIFS('Time Entries'!$M$2:$M$1500,'Time Entries'!$A$2:$A$1500,A1480,'Time Entries'!$B$2:$B$1500,B1480)&gt;N('Settings'!$B$2)),"LONG DAY; ","")&amp;IF(AND(N(A1480)&gt;0,N(J1480)&gt;0,N(J1480)-N(A1480)&gt;N('Settings'!$B$4)),"ENTERED LATE; ","")&amp;IF(AND(N(A1480)&gt;0,K1480="",TODAY()-N(A1480)&gt;=N('Settings'!$B$5)),"NOT APPROVED; ",""))-2)))</f>
        <v/>
      </c>
    </row>
    <row r="1481">
      <c r="A1481" s="6" t="n"/>
      <c r="D1481" s="7" t="n"/>
      <c r="E1481" s="7" t="n"/>
      <c r="J1481" s="6" t="n"/>
      <c r="L1481" s="8" t="n"/>
      <c r="M1481" s="9">
        <f>IF(NOT(OR(A1481&lt;&gt;"",B1481&lt;&gt;"",C1481&lt;&gt;"")),"",IF(N(G1481)&gt;0,N(G1481),IF(AND(AND(D1481&lt;&gt;"",E1481&lt;&gt;""),N(E1481)&gt;N(D1481)),ROUND((N(E1481)-N(D1481))*24-N(F1481)/60,2),"")))</f>
        <v/>
      </c>
      <c r="N1481" s="6">
        <f>IF(N(A1481)=0,"",A1481-WEEKDAY(A1481,3))</f>
        <v/>
      </c>
      <c r="O1481" s="8">
        <f>IF(NOT(OR(A1481&lt;&gt;"",B1481&lt;&gt;"",C1481&lt;&gt;"")),"",IF(IF(N(A1481)=0,"NO DATE; ",IF(A1481&gt;TODAY(),"FUTURE DATE; ",""))&amp;IF(B1481="","NO WORKER; ",IF(COUNTIF('Workers'!$A$2:$A$61,B1481)=0,"WORKER NOT ON WORKERS SHEET; ",""))&amp;IF(C1481="","NO JOB; ",IF(COUNTIF('Jobs'!$A$2:$A$61,C1481)=0,"JOB NOT ON JOBS SHEET; ",""))&amp;IF(AND(N(G1481)=0,AND(D1481&lt;&gt;"",E1481&lt;&gt;""),N(E1481)&lt;=N(D1481)),"END BEFORE START; ",IF(N(M1481)&lt;=0,"NO HOURS; ",""))&amp;IF(AND(N(A1481)&gt;0,B1481&lt;&gt;"",COUNTIFS('Time Entries'!$A$2:$A$1500,A1481,'Time Entries'!$B$2:$B$1500,B1481,'Time Entries'!$C$2:$C$1500,C1481,'Time Entries'!$M$2:$M$1500,M1481)&gt;1),"POSSIBLE DUPLICATE; ","")&amp;IF(AND(N(A1481)&gt;0,B1481&lt;&gt;"",N('Settings'!$B$2)&gt;0,SUMIFS('Time Entries'!$M$2:$M$1500,'Time Entries'!$A$2:$A$1500,A1481,'Time Entries'!$B$2:$B$1500,B1481)&gt;N('Settings'!$B$2)),"LONG DAY; ","")&amp;IF(AND(N(A1481)&gt;0,N(J1481)&gt;0,N(J1481)-N(A1481)&gt;N('Settings'!$B$4)),"ENTERED LATE; ","")&amp;IF(AND(N(A1481)&gt;0,K1481="",TODAY()-N(A1481)&gt;=N('Settings'!$B$5)),"NOT APPROVED; ","")="","",LEFT(IF(N(A1481)=0,"NO DATE; ",IF(A1481&gt;TODAY(),"FUTURE DATE; ",""))&amp;IF(B1481="","NO WORKER; ",IF(COUNTIF('Workers'!$A$2:$A$61,B1481)=0,"WORKER NOT ON WORKERS SHEET; ",""))&amp;IF(C1481="","NO JOB; ",IF(COUNTIF('Jobs'!$A$2:$A$61,C1481)=0,"JOB NOT ON JOBS SHEET; ",""))&amp;IF(AND(N(G1481)=0,AND(D1481&lt;&gt;"",E1481&lt;&gt;""),N(E1481)&lt;=N(D1481)),"END BEFORE START; ",IF(N(M1481)&lt;=0,"NO HOURS; ",""))&amp;IF(AND(N(A1481)&gt;0,B1481&lt;&gt;"",COUNTIFS('Time Entries'!$A$2:$A$1500,A1481,'Time Entries'!$B$2:$B$1500,B1481,'Time Entries'!$C$2:$C$1500,C1481,'Time Entries'!$M$2:$M$1500,M1481)&gt;1),"POSSIBLE DUPLICATE; ","")&amp;IF(AND(N(A1481)&gt;0,B1481&lt;&gt;"",N('Settings'!$B$2)&gt;0,SUMIFS('Time Entries'!$M$2:$M$1500,'Time Entries'!$A$2:$A$1500,A1481,'Time Entries'!$B$2:$B$1500,B1481)&gt;N('Settings'!$B$2)),"LONG DAY; ","")&amp;IF(AND(N(A1481)&gt;0,N(J1481)&gt;0,N(J1481)-N(A1481)&gt;N('Settings'!$B$4)),"ENTERED LATE; ","")&amp;IF(AND(N(A1481)&gt;0,K1481="",TODAY()-N(A1481)&gt;=N('Settings'!$B$5)),"NOT APPROVED; ",""),LEN(IF(N(A1481)=0,"NO DATE; ",IF(A1481&gt;TODAY(),"FUTURE DATE; ",""))&amp;IF(B1481="","NO WORKER; ",IF(COUNTIF('Workers'!$A$2:$A$61,B1481)=0,"WORKER NOT ON WORKERS SHEET; ",""))&amp;IF(C1481="","NO JOB; ",IF(COUNTIF('Jobs'!$A$2:$A$61,C1481)=0,"JOB NOT ON JOBS SHEET; ",""))&amp;IF(AND(N(G1481)=0,AND(D1481&lt;&gt;"",E1481&lt;&gt;""),N(E1481)&lt;=N(D1481)),"END BEFORE START; ",IF(N(M1481)&lt;=0,"NO HOURS; ",""))&amp;IF(AND(N(A1481)&gt;0,B1481&lt;&gt;"",COUNTIFS('Time Entries'!$A$2:$A$1500,A1481,'Time Entries'!$B$2:$B$1500,B1481,'Time Entries'!$C$2:$C$1500,C1481,'Time Entries'!$M$2:$M$1500,M1481)&gt;1),"POSSIBLE DUPLICATE; ","")&amp;IF(AND(N(A1481)&gt;0,B1481&lt;&gt;"",N('Settings'!$B$2)&gt;0,SUMIFS('Time Entries'!$M$2:$M$1500,'Time Entries'!$A$2:$A$1500,A1481,'Time Entries'!$B$2:$B$1500,B1481)&gt;N('Settings'!$B$2)),"LONG DAY; ","")&amp;IF(AND(N(A1481)&gt;0,N(J1481)&gt;0,N(J1481)-N(A1481)&gt;N('Settings'!$B$4)),"ENTERED LATE; ","")&amp;IF(AND(N(A1481)&gt;0,K1481="",TODAY()-N(A1481)&gt;=N('Settings'!$B$5)),"NOT APPROVED; ",""))-2)))</f>
        <v/>
      </c>
    </row>
    <row r="1482">
      <c r="A1482" s="6" t="n"/>
      <c r="D1482" s="7" t="n"/>
      <c r="E1482" s="7" t="n"/>
      <c r="J1482" s="6" t="n"/>
      <c r="L1482" s="8" t="n"/>
      <c r="M1482" s="9">
        <f>IF(NOT(OR(A1482&lt;&gt;"",B1482&lt;&gt;"",C1482&lt;&gt;"")),"",IF(N(G1482)&gt;0,N(G1482),IF(AND(AND(D1482&lt;&gt;"",E1482&lt;&gt;""),N(E1482)&gt;N(D1482)),ROUND((N(E1482)-N(D1482))*24-N(F1482)/60,2),"")))</f>
        <v/>
      </c>
      <c r="N1482" s="6">
        <f>IF(N(A1482)=0,"",A1482-WEEKDAY(A1482,3))</f>
        <v/>
      </c>
      <c r="O1482" s="8">
        <f>IF(NOT(OR(A1482&lt;&gt;"",B1482&lt;&gt;"",C1482&lt;&gt;"")),"",IF(IF(N(A1482)=0,"NO DATE; ",IF(A1482&gt;TODAY(),"FUTURE DATE; ",""))&amp;IF(B1482="","NO WORKER; ",IF(COUNTIF('Workers'!$A$2:$A$61,B1482)=0,"WORKER NOT ON WORKERS SHEET; ",""))&amp;IF(C1482="","NO JOB; ",IF(COUNTIF('Jobs'!$A$2:$A$61,C1482)=0,"JOB NOT ON JOBS SHEET; ",""))&amp;IF(AND(N(G1482)=0,AND(D1482&lt;&gt;"",E1482&lt;&gt;""),N(E1482)&lt;=N(D1482)),"END BEFORE START; ",IF(N(M1482)&lt;=0,"NO HOURS; ",""))&amp;IF(AND(N(A1482)&gt;0,B1482&lt;&gt;"",COUNTIFS('Time Entries'!$A$2:$A$1500,A1482,'Time Entries'!$B$2:$B$1500,B1482,'Time Entries'!$C$2:$C$1500,C1482,'Time Entries'!$M$2:$M$1500,M1482)&gt;1),"POSSIBLE DUPLICATE; ","")&amp;IF(AND(N(A1482)&gt;0,B1482&lt;&gt;"",N('Settings'!$B$2)&gt;0,SUMIFS('Time Entries'!$M$2:$M$1500,'Time Entries'!$A$2:$A$1500,A1482,'Time Entries'!$B$2:$B$1500,B1482)&gt;N('Settings'!$B$2)),"LONG DAY; ","")&amp;IF(AND(N(A1482)&gt;0,N(J1482)&gt;0,N(J1482)-N(A1482)&gt;N('Settings'!$B$4)),"ENTERED LATE; ","")&amp;IF(AND(N(A1482)&gt;0,K1482="",TODAY()-N(A1482)&gt;=N('Settings'!$B$5)),"NOT APPROVED; ","")="","",LEFT(IF(N(A1482)=0,"NO DATE; ",IF(A1482&gt;TODAY(),"FUTURE DATE; ",""))&amp;IF(B1482="","NO WORKER; ",IF(COUNTIF('Workers'!$A$2:$A$61,B1482)=0,"WORKER NOT ON WORKERS SHEET; ",""))&amp;IF(C1482="","NO JOB; ",IF(COUNTIF('Jobs'!$A$2:$A$61,C1482)=0,"JOB NOT ON JOBS SHEET; ",""))&amp;IF(AND(N(G1482)=0,AND(D1482&lt;&gt;"",E1482&lt;&gt;""),N(E1482)&lt;=N(D1482)),"END BEFORE START; ",IF(N(M1482)&lt;=0,"NO HOURS; ",""))&amp;IF(AND(N(A1482)&gt;0,B1482&lt;&gt;"",COUNTIFS('Time Entries'!$A$2:$A$1500,A1482,'Time Entries'!$B$2:$B$1500,B1482,'Time Entries'!$C$2:$C$1500,C1482,'Time Entries'!$M$2:$M$1500,M1482)&gt;1),"POSSIBLE DUPLICATE; ","")&amp;IF(AND(N(A1482)&gt;0,B1482&lt;&gt;"",N('Settings'!$B$2)&gt;0,SUMIFS('Time Entries'!$M$2:$M$1500,'Time Entries'!$A$2:$A$1500,A1482,'Time Entries'!$B$2:$B$1500,B1482)&gt;N('Settings'!$B$2)),"LONG DAY; ","")&amp;IF(AND(N(A1482)&gt;0,N(J1482)&gt;0,N(J1482)-N(A1482)&gt;N('Settings'!$B$4)),"ENTERED LATE; ","")&amp;IF(AND(N(A1482)&gt;0,K1482="",TODAY()-N(A1482)&gt;=N('Settings'!$B$5)),"NOT APPROVED; ",""),LEN(IF(N(A1482)=0,"NO DATE; ",IF(A1482&gt;TODAY(),"FUTURE DATE; ",""))&amp;IF(B1482="","NO WORKER; ",IF(COUNTIF('Workers'!$A$2:$A$61,B1482)=0,"WORKER NOT ON WORKERS SHEET; ",""))&amp;IF(C1482="","NO JOB; ",IF(COUNTIF('Jobs'!$A$2:$A$61,C1482)=0,"JOB NOT ON JOBS SHEET; ",""))&amp;IF(AND(N(G1482)=0,AND(D1482&lt;&gt;"",E1482&lt;&gt;""),N(E1482)&lt;=N(D1482)),"END BEFORE START; ",IF(N(M1482)&lt;=0,"NO HOURS; ",""))&amp;IF(AND(N(A1482)&gt;0,B1482&lt;&gt;"",COUNTIFS('Time Entries'!$A$2:$A$1500,A1482,'Time Entries'!$B$2:$B$1500,B1482,'Time Entries'!$C$2:$C$1500,C1482,'Time Entries'!$M$2:$M$1500,M1482)&gt;1),"POSSIBLE DUPLICATE; ","")&amp;IF(AND(N(A1482)&gt;0,B1482&lt;&gt;"",N('Settings'!$B$2)&gt;0,SUMIFS('Time Entries'!$M$2:$M$1500,'Time Entries'!$A$2:$A$1500,A1482,'Time Entries'!$B$2:$B$1500,B1482)&gt;N('Settings'!$B$2)),"LONG DAY; ","")&amp;IF(AND(N(A1482)&gt;0,N(J1482)&gt;0,N(J1482)-N(A1482)&gt;N('Settings'!$B$4)),"ENTERED LATE; ","")&amp;IF(AND(N(A1482)&gt;0,K1482="",TODAY()-N(A1482)&gt;=N('Settings'!$B$5)),"NOT APPROVED; ",""))-2)))</f>
        <v/>
      </c>
    </row>
    <row r="1483">
      <c r="A1483" s="6" t="n"/>
      <c r="D1483" s="7" t="n"/>
      <c r="E1483" s="7" t="n"/>
      <c r="J1483" s="6" t="n"/>
      <c r="L1483" s="8" t="n"/>
      <c r="M1483" s="9">
        <f>IF(NOT(OR(A1483&lt;&gt;"",B1483&lt;&gt;"",C1483&lt;&gt;"")),"",IF(N(G1483)&gt;0,N(G1483),IF(AND(AND(D1483&lt;&gt;"",E1483&lt;&gt;""),N(E1483)&gt;N(D1483)),ROUND((N(E1483)-N(D1483))*24-N(F1483)/60,2),"")))</f>
        <v/>
      </c>
      <c r="N1483" s="6">
        <f>IF(N(A1483)=0,"",A1483-WEEKDAY(A1483,3))</f>
        <v/>
      </c>
      <c r="O1483" s="8">
        <f>IF(NOT(OR(A1483&lt;&gt;"",B1483&lt;&gt;"",C1483&lt;&gt;"")),"",IF(IF(N(A1483)=0,"NO DATE; ",IF(A1483&gt;TODAY(),"FUTURE DATE; ",""))&amp;IF(B1483="","NO WORKER; ",IF(COUNTIF('Workers'!$A$2:$A$61,B1483)=0,"WORKER NOT ON WORKERS SHEET; ",""))&amp;IF(C1483="","NO JOB; ",IF(COUNTIF('Jobs'!$A$2:$A$61,C1483)=0,"JOB NOT ON JOBS SHEET; ",""))&amp;IF(AND(N(G1483)=0,AND(D1483&lt;&gt;"",E1483&lt;&gt;""),N(E1483)&lt;=N(D1483)),"END BEFORE START; ",IF(N(M1483)&lt;=0,"NO HOURS; ",""))&amp;IF(AND(N(A1483)&gt;0,B1483&lt;&gt;"",COUNTIFS('Time Entries'!$A$2:$A$1500,A1483,'Time Entries'!$B$2:$B$1500,B1483,'Time Entries'!$C$2:$C$1500,C1483,'Time Entries'!$M$2:$M$1500,M1483)&gt;1),"POSSIBLE DUPLICATE; ","")&amp;IF(AND(N(A1483)&gt;0,B1483&lt;&gt;"",N('Settings'!$B$2)&gt;0,SUMIFS('Time Entries'!$M$2:$M$1500,'Time Entries'!$A$2:$A$1500,A1483,'Time Entries'!$B$2:$B$1500,B1483)&gt;N('Settings'!$B$2)),"LONG DAY; ","")&amp;IF(AND(N(A1483)&gt;0,N(J1483)&gt;0,N(J1483)-N(A1483)&gt;N('Settings'!$B$4)),"ENTERED LATE; ","")&amp;IF(AND(N(A1483)&gt;0,K1483="",TODAY()-N(A1483)&gt;=N('Settings'!$B$5)),"NOT APPROVED; ","")="","",LEFT(IF(N(A1483)=0,"NO DATE; ",IF(A1483&gt;TODAY(),"FUTURE DATE; ",""))&amp;IF(B1483="","NO WORKER; ",IF(COUNTIF('Workers'!$A$2:$A$61,B1483)=0,"WORKER NOT ON WORKERS SHEET; ",""))&amp;IF(C1483="","NO JOB; ",IF(COUNTIF('Jobs'!$A$2:$A$61,C1483)=0,"JOB NOT ON JOBS SHEET; ",""))&amp;IF(AND(N(G1483)=0,AND(D1483&lt;&gt;"",E1483&lt;&gt;""),N(E1483)&lt;=N(D1483)),"END BEFORE START; ",IF(N(M1483)&lt;=0,"NO HOURS; ",""))&amp;IF(AND(N(A1483)&gt;0,B1483&lt;&gt;"",COUNTIFS('Time Entries'!$A$2:$A$1500,A1483,'Time Entries'!$B$2:$B$1500,B1483,'Time Entries'!$C$2:$C$1500,C1483,'Time Entries'!$M$2:$M$1500,M1483)&gt;1),"POSSIBLE DUPLICATE; ","")&amp;IF(AND(N(A1483)&gt;0,B1483&lt;&gt;"",N('Settings'!$B$2)&gt;0,SUMIFS('Time Entries'!$M$2:$M$1500,'Time Entries'!$A$2:$A$1500,A1483,'Time Entries'!$B$2:$B$1500,B1483)&gt;N('Settings'!$B$2)),"LONG DAY; ","")&amp;IF(AND(N(A1483)&gt;0,N(J1483)&gt;0,N(J1483)-N(A1483)&gt;N('Settings'!$B$4)),"ENTERED LATE; ","")&amp;IF(AND(N(A1483)&gt;0,K1483="",TODAY()-N(A1483)&gt;=N('Settings'!$B$5)),"NOT APPROVED; ",""),LEN(IF(N(A1483)=0,"NO DATE; ",IF(A1483&gt;TODAY(),"FUTURE DATE; ",""))&amp;IF(B1483="","NO WORKER; ",IF(COUNTIF('Workers'!$A$2:$A$61,B1483)=0,"WORKER NOT ON WORKERS SHEET; ",""))&amp;IF(C1483="","NO JOB; ",IF(COUNTIF('Jobs'!$A$2:$A$61,C1483)=0,"JOB NOT ON JOBS SHEET; ",""))&amp;IF(AND(N(G1483)=0,AND(D1483&lt;&gt;"",E1483&lt;&gt;""),N(E1483)&lt;=N(D1483)),"END BEFORE START; ",IF(N(M1483)&lt;=0,"NO HOURS; ",""))&amp;IF(AND(N(A1483)&gt;0,B1483&lt;&gt;"",COUNTIFS('Time Entries'!$A$2:$A$1500,A1483,'Time Entries'!$B$2:$B$1500,B1483,'Time Entries'!$C$2:$C$1500,C1483,'Time Entries'!$M$2:$M$1500,M1483)&gt;1),"POSSIBLE DUPLICATE; ","")&amp;IF(AND(N(A1483)&gt;0,B1483&lt;&gt;"",N('Settings'!$B$2)&gt;0,SUMIFS('Time Entries'!$M$2:$M$1500,'Time Entries'!$A$2:$A$1500,A1483,'Time Entries'!$B$2:$B$1500,B1483)&gt;N('Settings'!$B$2)),"LONG DAY; ","")&amp;IF(AND(N(A1483)&gt;0,N(J1483)&gt;0,N(J1483)-N(A1483)&gt;N('Settings'!$B$4)),"ENTERED LATE; ","")&amp;IF(AND(N(A1483)&gt;0,K1483="",TODAY()-N(A1483)&gt;=N('Settings'!$B$5)),"NOT APPROVED; ",""))-2)))</f>
        <v/>
      </c>
    </row>
    <row r="1484">
      <c r="A1484" s="6" t="n"/>
      <c r="D1484" s="7" t="n"/>
      <c r="E1484" s="7" t="n"/>
      <c r="J1484" s="6" t="n"/>
      <c r="L1484" s="8" t="n"/>
      <c r="M1484" s="9">
        <f>IF(NOT(OR(A1484&lt;&gt;"",B1484&lt;&gt;"",C1484&lt;&gt;"")),"",IF(N(G1484)&gt;0,N(G1484),IF(AND(AND(D1484&lt;&gt;"",E1484&lt;&gt;""),N(E1484)&gt;N(D1484)),ROUND((N(E1484)-N(D1484))*24-N(F1484)/60,2),"")))</f>
        <v/>
      </c>
      <c r="N1484" s="6">
        <f>IF(N(A1484)=0,"",A1484-WEEKDAY(A1484,3))</f>
        <v/>
      </c>
      <c r="O1484" s="8">
        <f>IF(NOT(OR(A1484&lt;&gt;"",B1484&lt;&gt;"",C1484&lt;&gt;"")),"",IF(IF(N(A1484)=0,"NO DATE; ",IF(A1484&gt;TODAY(),"FUTURE DATE; ",""))&amp;IF(B1484="","NO WORKER; ",IF(COUNTIF('Workers'!$A$2:$A$61,B1484)=0,"WORKER NOT ON WORKERS SHEET; ",""))&amp;IF(C1484="","NO JOB; ",IF(COUNTIF('Jobs'!$A$2:$A$61,C1484)=0,"JOB NOT ON JOBS SHEET; ",""))&amp;IF(AND(N(G1484)=0,AND(D1484&lt;&gt;"",E1484&lt;&gt;""),N(E1484)&lt;=N(D1484)),"END BEFORE START; ",IF(N(M1484)&lt;=0,"NO HOURS; ",""))&amp;IF(AND(N(A1484)&gt;0,B1484&lt;&gt;"",COUNTIFS('Time Entries'!$A$2:$A$1500,A1484,'Time Entries'!$B$2:$B$1500,B1484,'Time Entries'!$C$2:$C$1500,C1484,'Time Entries'!$M$2:$M$1500,M1484)&gt;1),"POSSIBLE DUPLICATE; ","")&amp;IF(AND(N(A1484)&gt;0,B1484&lt;&gt;"",N('Settings'!$B$2)&gt;0,SUMIFS('Time Entries'!$M$2:$M$1500,'Time Entries'!$A$2:$A$1500,A1484,'Time Entries'!$B$2:$B$1500,B1484)&gt;N('Settings'!$B$2)),"LONG DAY; ","")&amp;IF(AND(N(A1484)&gt;0,N(J1484)&gt;0,N(J1484)-N(A1484)&gt;N('Settings'!$B$4)),"ENTERED LATE; ","")&amp;IF(AND(N(A1484)&gt;0,K1484="",TODAY()-N(A1484)&gt;=N('Settings'!$B$5)),"NOT APPROVED; ","")="","",LEFT(IF(N(A1484)=0,"NO DATE; ",IF(A1484&gt;TODAY(),"FUTURE DATE; ",""))&amp;IF(B1484="","NO WORKER; ",IF(COUNTIF('Workers'!$A$2:$A$61,B1484)=0,"WORKER NOT ON WORKERS SHEET; ",""))&amp;IF(C1484="","NO JOB; ",IF(COUNTIF('Jobs'!$A$2:$A$61,C1484)=0,"JOB NOT ON JOBS SHEET; ",""))&amp;IF(AND(N(G1484)=0,AND(D1484&lt;&gt;"",E1484&lt;&gt;""),N(E1484)&lt;=N(D1484)),"END BEFORE START; ",IF(N(M1484)&lt;=0,"NO HOURS; ",""))&amp;IF(AND(N(A1484)&gt;0,B1484&lt;&gt;"",COUNTIFS('Time Entries'!$A$2:$A$1500,A1484,'Time Entries'!$B$2:$B$1500,B1484,'Time Entries'!$C$2:$C$1500,C1484,'Time Entries'!$M$2:$M$1500,M1484)&gt;1),"POSSIBLE DUPLICATE; ","")&amp;IF(AND(N(A1484)&gt;0,B1484&lt;&gt;"",N('Settings'!$B$2)&gt;0,SUMIFS('Time Entries'!$M$2:$M$1500,'Time Entries'!$A$2:$A$1500,A1484,'Time Entries'!$B$2:$B$1500,B1484)&gt;N('Settings'!$B$2)),"LONG DAY; ","")&amp;IF(AND(N(A1484)&gt;0,N(J1484)&gt;0,N(J1484)-N(A1484)&gt;N('Settings'!$B$4)),"ENTERED LATE; ","")&amp;IF(AND(N(A1484)&gt;0,K1484="",TODAY()-N(A1484)&gt;=N('Settings'!$B$5)),"NOT APPROVED; ",""),LEN(IF(N(A1484)=0,"NO DATE; ",IF(A1484&gt;TODAY(),"FUTURE DATE; ",""))&amp;IF(B1484="","NO WORKER; ",IF(COUNTIF('Workers'!$A$2:$A$61,B1484)=0,"WORKER NOT ON WORKERS SHEET; ",""))&amp;IF(C1484="","NO JOB; ",IF(COUNTIF('Jobs'!$A$2:$A$61,C1484)=0,"JOB NOT ON JOBS SHEET; ",""))&amp;IF(AND(N(G1484)=0,AND(D1484&lt;&gt;"",E1484&lt;&gt;""),N(E1484)&lt;=N(D1484)),"END BEFORE START; ",IF(N(M1484)&lt;=0,"NO HOURS; ",""))&amp;IF(AND(N(A1484)&gt;0,B1484&lt;&gt;"",COUNTIFS('Time Entries'!$A$2:$A$1500,A1484,'Time Entries'!$B$2:$B$1500,B1484,'Time Entries'!$C$2:$C$1500,C1484,'Time Entries'!$M$2:$M$1500,M1484)&gt;1),"POSSIBLE DUPLICATE; ","")&amp;IF(AND(N(A1484)&gt;0,B1484&lt;&gt;"",N('Settings'!$B$2)&gt;0,SUMIFS('Time Entries'!$M$2:$M$1500,'Time Entries'!$A$2:$A$1500,A1484,'Time Entries'!$B$2:$B$1500,B1484)&gt;N('Settings'!$B$2)),"LONG DAY; ","")&amp;IF(AND(N(A1484)&gt;0,N(J1484)&gt;0,N(J1484)-N(A1484)&gt;N('Settings'!$B$4)),"ENTERED LATE; ","")&amp;IF(AND(N(A1484)&gt;0,K1484="",TODAY()-N(A1484)&gt;=N('Settings'!$B$5)),"NOT APPROVED; ",""))-2)))</f>
        <v/>
      </c>
    </row>
    <row r="1485">
      <c r="A1485" s="6" t="n"/>
      <c r="D1485" s="7" t="n"/>
      <c r="E1485" s="7" t="n"/>
      <c r="J1485" s="6" t="n"/>
      <c r="L1485" s="8" t="n"/>
      <c r="M1485" s="9">
        <f>IF(NOT(OR(A1485&lt;&gt;"",B1485&lt;&gt;"",C1485&lt;&gt;"")),"",IF(N(G1485)&gt;0,N(G1485),IF(AND(AND(D1485&lt;&gt;"",E1485&lt;&gt;""),N(E1485)&gt;N(D1485)),ROUND((N(E1485)-N(D1485))*24-N(F1485)/60,2),"")))</f>
        <v/>
      </c>
      <c r="N1485" s="6">
        <f>IF(N(A1485)=0,"",A1485-WEEKDAY(A1485,3))</f>
        <v/>
      </c>
      <c r="O1485" s="8">
        <f>IF(NOT(OR(A1485&lt;&gt;"",B1485&lt;&gt;"",C1485&lt;&gt;"")),"",IF(IF(N(A1485)=0,"NO DATE; ",IF(A1485&gt;TODAY(),"FUTURE DATE; ",""))&amp;IF(B1485="","NO WORKER; ",IF(COUNTIF('Workers'!$A$2:$A$61,B1485)=0,"WORKER NOT ON WORKERS SHEET; ",""))&amp;IF(C1485="","NO JOB; ",IF(COUNTIF('Jobs'!$A$2:$A$61,C1485)=0,"JOB NOT ON JOBS SHEET; ",""))&amp;IF(AND(N(G1485)=0,AND(D1485&lt;&gt;"",E1485&lt;&gt;""),N(E1485)&lt;=N(D1485)),"END BEFORE START; ",IF(N(M1485)&lt;=0,"NO HOURS; ",""))&amp;IF(AND(N(A1485)&gt;0,B1485&lt;&gt;"",COUNTIFS('Time Entries'!$A$2:$A$1500,A1485,'Time Entries'!$B$2:$B$1500,B1485,'Time Entries'!$C$2:$C$1500,C1485,'Time Entries'!$M$2:$M$1500,M1485)&gt;1),"POSSIBLE DUPLICATE; ","")&amp;IF(AND(N(A1485)&gt;0,B1485&lt;&gt;"",N('Settings'!$B$2)&gt;0,SUMIFS('Time Entries'!$M$2:$M$1500,'Time Entries'!$A$2:$A$1500,A1485,'Time Entries'!$B$2:$B$1500,B1485)&gt;N('Settings'!$B$2)),"LONG DAY; ","")&amp;IF(AND(N(A1485)&gt;0,N(J1485)&gt;0,N(J1485)-N(A1485)&gt;N('Settings'!$B$4)),"ENTERED LATE; ","")&amp;IF(AND(N(A1485)&gt;0,K1485="",TODAY()-N(A1485)&gt;=N('Settings'!$B$5)),"NOT APPROVED; ","")="","",LEFT(IF(N(A1485)=0,"NO DATE; ",IF(A1485&gt;TODAY(),"FUTURE DATE; ",""))&amp;IF(B1485="","NO WORKER; ",IF(COUNTIF('Workers'!$A$2:$A$61,B1485)=0,"WORKER NOT ON WORKERS SHEET; ",""))&amp;IF(C1485="","NO JOB; ",IF(COUNTIF('Jobs'!$A$2:$A$61,C1485)=0,"JOB NOT ON JOBS SHEET; ",""))&amp;IF(AND(N(G1485)=0,AND(D1485&lt;&gt;"",E1485&lt;&gt;""),N(E1485)&lt;=N(D1485)),"END BEFORE START; ",IF(N(M1485)&lt;=0,"NO HOURS; ",""))&amp;IF(AND(N(A1485)&gt;0,B1485&lt;&gt;"",COUNTIFS('Time Entries'!$A$2:$A$1500,A1485,'Time Entries'!$B$2:$B$1500,B1485,'Time Entries'!$C$2:$C$1500,C1485,'Time Entries'!$M$2:$M$1500,M1485)&gt;1),"POSSIBLE DUPLICATE; ","")&amp;IF(AND(N(A1485)&gt;0,B1485&lt;&gt;"",N('Settings'!$B$2)&gt;0,SUMIFS('Time Entries'!$M$2:$M$1500,'Time Entries'!$A$2:$A$1500,A1485,'Time Entries'!$B$2:$B$1500,B1485)&gt;N('Settings'!$B$2)),"LONG DAY; ","")&amp;IF(AND(N(A1485)&gt;0,N(J1485)&gt;0,N(J1485)-N(A1485)&gt;N('Settings'!$B$4)),"ENTERED LATE; ","")&amp;IF(AND(N(A1485)&gt;0,K1485="",TODAY()-N(A1485)&gt;=N('Settings'!$B$5)),"NOT APPROVED; ",""),LEN(IF(N(A1485)=0,"NO DATE; ",IF(A1485&gt;TODAY(),"FUTURE DATE; ",""))&amp;IF(B1485="","NO WORKER; ",IF(COUNTIF('Workers'!$A$2:$A$61,B1485)=0,"WORKER NOT ON WORKERS SHEET; ",""))&amp;IF(C1485="","NO JOB; ",IF(COUNTIF('Jobs'!$A$2:$A$61,C1485)=0,"JOB NOT ON JOBS SHEET; ",""))&amp;IF(AND(N(G1485)=0,AND(D1485&lt;&gt;"",E1485&lt;&gt;""),N(E1485)&lt;=N(D1485)),"END BEFORE START; ",IF(N(M1485)&lt;=0,"NO HOURS; ",""))&amp;IF(AND(N(A1485)&gt;0,B1485&lt;&gt;"",COUNTIFS('Time Entries'!$A$2:$A$1500,A1485,'Time Entries'!$B$2:$B$1500,B1485,'Time Entries'!$C$2:$C$1500,C1485,'Time Entries'!$M$2:$M$1500,M1485)&gt;1),"POSSIBLE DUPLICATE; ","")&amp;IF(AND(N(A1485)&gt;0,B1485&lt;&gt;"",N('Settings'!$B$2)&gt;0,SUMIFS('Time Entries'!$M$2:$M$1500,'Time Entries'!$A$2:$A$1500,A1485,'Time Entries'!$B$2:$B$1500,B1485)&gt;N('Settings'!$B$2)),"LONG DAY; ","")&amp;IF(AND(N(A1485)&gt;0,N(J1485)&gt;0,N(J1485)-N(A1485)&gt;N('Settings'!$B$4)),"ENTERED LATE; ","")&amp;IF(AND(N(A1485)&gt;0,K1485="",TODAY()-N(A1485)&gt;=N('Settings'!$B$5)),"NOT APPROVED; ",""))-2)))</f>
        <v/>
      </c>
    </row>
    <row r="1486">
      <c r="A1486" s="6" t="n"/>
      <c r="D1486" s="7" t="n"/>
      <c r="E1486" s="7" t="n"/>
      <c r="J1486" s="6" t="n"/>
      <c r="L1486" s="8" t="n"/>
      <c r="M1486" s="9">
        <f>IF(NOT(OR(A1486&lt;&gt;"",B1486&lt;&gt;"",C1486&lt;&gt;"")),"",IF(N(G1486)&gt;0,N(G1486),IF(AND(AND(D1486&lt;&gt;"",E1486&lt;&gt;""),N(E1486)&gt;N(D1486)),ROUND((N(E1486)-N(D1486))*24-N(F1486)/60,2),"")))</f>
        <v/>
      </c>
      <c r="N1486" s="6">
        <f>IF(N(A1486)=0,"",A1486-WEEKDAY(A1486,3))</f>
        <v/>
      </c>
      <c r="O1486" s="8">
        <f>IF(NOT(OR(A1486&lt;&gt;"",B1486&lt;&gt;"",C1486&lt;&gt;"")),"",IF(IF(N(A1486)=0,"NO DATE; ",IF(A1486&gt;TODAY(),"FUTURE DATE; ",""))&amp;IF(B1486="","NO WORKER; ",IF(COUNTIF('Workers'!$A$2:$A$61,B1486)=0,"WORKER NOT ON WORKERS SHEET; ",""))&amp;IF(C1486="","NO JOB; ",IF(COUNTIF('Jobs'!$A$2:$A$61,C1486)=0,"JOB NOT ON JOBS SHEET; ",""))&amp;IF(AND(N(G1486)=0,AND(D1486&lt;&gt;"",E1486&lt;&gt;""),N(E1486)&lt;=N(D1486)),"END BEFORE START; ",IF(N(M1486)&lt;=0,"NO HOURS; ",""))&amp;IF(AND(N(A1486)&gt;0,B1486&lt;&gt;"",COUNTIFS('Time Entries'!$A$2:$A$1500,A1486,'Time Entries'!$B$2:$B$1500,B1486,'Time Entries'!$C$2:$C$1500,C1486,'Time Entries'!$M$2:$M$1500,M1486)&gt;1),"POSSIBLE DUPLICATE; ","")&amp;IF(AND(N(A1486)&gt;0,B1486&lt;&gt;"",N('Settings'!$B$2)&gt;0,SUMIFS('Time Entries'!$M$2:$M$1500,'Time Entries'!$A$2:$A$1500,A1486,'Time Entries'!$B$2:$B$1500,B1486)&gt;N('Settings'!$B$2)),"LONG DAY; ","")&amp;IF(AND(N(A1486)&gt;0,N(J1486)&gt;0,N(J1486)-N(A1486)&gt;N('Settings'!$B$4)),"ENTERED LATE; ","")&amp;IF(AND(N(A1486)&gt;0,K1486="",TODAY()-N(A1486)&gt;=N('Settings'!$B$5)),"NOT APPROVED; ","")="","",LEFT(IF(N(A1486)=0,"NO DATE; ",IF(A1486&gt;TODAY(),"FUTURE DATE; ",""))&amp;IF(B1486="","NO WORKER; ",IF(COUNTIF('Workers'!$A$2:$A$61,B1486)=0,"WORKER NOT ON WORKERS SHEET; ",""))&amp;IF(C1486="","NO JOB; ",IF(COUNTIF('Jobs'!$A$2:$A$61,C1486)=0,"JOB NOT ON JOBS SHEET; ",""))&amp;IF(AND(N(G1486)=0,AND(D1486&lt;&gt;"",E1486&lt;&gt;""),N(E1486)&lt;=N(D1486)),"END BEFORE START; ",IF(N(M1486)&lt;=0,"NO HOURS; ",""))&amp;IF(AND(N(A1486)&gt;0,B1486&lt;&gt;"",COUNTIFS('Time Entries'!$A$2:$A$1500,A1486,'Time Entries'!$B$2:$B$1500,B1486,'Time Entries'!$C$2:$C$1500,C1486,'Time Entries'!$M$2:$M$1500,M1486)&gt;1),"POSSIBLE DUPLICATE; ","")&amp;IF(AND(N(A1486)&gt;0,B1486&lt;&gt;"",N('Settings'!$B$2)&gt;0,SUMIFS('Time Entries'!$M$2:$M$1500,'Time Entries'!$A$2:$A$1500,A1486,'Time Entries'!$B$2:$B$1500,B1486)&gt;N('Settings'!$B$2)),"LONG DAY; ","")&amp;IF(AND(N(A1486)&gt;0,N(J1486)&gt;0,N(J1486)-N(A1486)&gt;N('Settings'!$B$4)),"ENTERED LATE; ","")&amp;IF(AND(N(A1486)&gt;0,K1486="",TODAY()-N(A1486)&gt;=N('Settings'!$B$5)),"NOT APPROVED; ",""),LEN(IF(N(A1486)=0,"NO DATE; ",IF(A1486&gt;TODAY(),"FUTURE DATE; ",""))&amp;IF(B1486="","NO WORKER; ",IF(COUNTIF('Workers'!$A$2:$A$61,B1486)=0,"WORKER NOT ON WORKERS SHEET; ",""))&amp;IF(C1486="","NO JOB; ",IF(COUNTIF('Jobs'!$A$2:$A$61,C1486)=0,"JOB NOT ON JOBS SHEET; ",""))&amp;IF(AND(N(G1486)=0,AND(D1486&lt;&gt;"",E1486&lt;&gt;""),N(E1486)&lt;=N(D1486)),"END BEFORE START; ",IF(N(M1486)&lt;=0,"NO HOURS; ",""))&amp;IF(AND(N(A1486)&gt;0,B1486&lt;&gt;"",COUNTIFS('Time Entries'!$A$2:$A$1500,A1486,'Time Entries'!$B$2:$B$1500,B1486,'Time Entries'!$C$2:$C$1500,C1486,'Time Entries'!$M$2:$M$1500,M1486)&gt;1),"POSSIBLE DUPLICATE; ","")&amp;IF(AND(N(A1486)&gt;0,B1486&lt;&gt;"",N('Settings'!$B$2)&gt;0,SUMIFS('Time Entries'!$M$2:$M$1500,'Time Entries'!$A$2:$A$1500,A1486,'Time Entries'!$B$2:$B$1500,B1486)&gt;N('Settings'!$B$2)),"LONG DAY; ","")&amp;IF(AND(N(A1486)&gt;0,N(J1486)&gt;0,N(J1486)-N(A1486)&gt;N('Settings'!$B$4)),"ENTERED LATE; ","")&amp;IF(AND(N(A1486)&gt;0,K1486="",TODAY()-N(A1486)&gt;=N('Settings'!$B$5)),"NOT APPROVED; ",""))-2)))</f>
        <v/>
      </c>
    </row>
    <row r="1487">
      <c r="A1487" s="6" t="n"/>
      <c r="D1487" s="7" t="n"/>
      <c r="E1487" s="7" t="n"/>
      <c r="J1487" s="6" t="n"/>
      <c r="L1487" s="8" t="n"/>
      <c r="M1487" s="9">
        <f>IF(NOT(OR(A1487&lt;&gt;"",B1487&lt;&gt;"",C1487&lt;&gt;"")),"",IF(N(G1487)&gt;0,N(G1487),IF(AND(AND(D1487&lt;&gt;"",E1487&lt;&gt;""),N(E1487)&gt;N(D1487)),ROUND((N(E1487)-N(D1487))*24-N(F1487)/60,2),"")))</f>
        <v/>
      </c>
      <c r="N1487" s="6">
        <f>IF(N(A1487)=0,"",A1487-WEEKDAY(A1487,3))</f>
        <v/>
      </c>
      <c r="O1487" s="8">
        <f>IF(NOT(OR(A1487&lt;&gt;"",B1487&lt;&gt;"",C1487&lt;&gt;"")),"",IF(IF(N(A1487)=0,"NO DATE; ",IF(A1487&gt;TODAY(),"FUTURE DATE; ",""))&amp;IF(B1487="","NO WORKER; ",IF(COUNTIF('Workers'!$A$2:$A$61,B1487)=0,"WORKER NOT ON WORKERS SHEET; ",""))&amp;IF(C1487="","NO JOB; ",IF(COUNTIF('Jobs'!$A$2:$A$61,C1487)=0,"JOB NOT ON JOBS SHEET; ",""))&amp;IF(AND(N(G1487)=0,AND(D1487&lt;&gt;"",E1487&lt;&gt;""),N(E1487)&lt;=N(D1487)),"END BEFORE START; ",IF(N(M1487)&lt;=0,"NO HOURS; ",""))&amp;IF(AND(N(A1487)&gt;0,B1487&lt;&gt;"",COUNTIFS('Time Entries'!$A$2:$A$1500,A1487,'Time Entries'!$B$2:$B$1500,B1487,'Time Entries'!$C$2:$C$1500,C1487,'Time Entries'!$M$2:$M$1500,M1487)&gt;1),"POSSIBLE DUPLICATE; ","")&amp;IF(AND(N(A1487)&gt;0,B1487&lt;&gt;"",N('Settings'!$B$2)&gt;0,SUMIFS('Time Entries'!$M$2:$M$1500,'Time Entries'!$A$2:$A$1500,A1487,'Time Entries'!$B$2:$B$1500,B1487)&gt;N('Settings'!$B$2)),"LONG DAY; ","")&amp;IF(AND(N(A1487)&gt;0,N(J1487)&gt;0,N(J1487)-N(A1487)&gt;N('Settings'!$B$4)),"ENTERED LATE; ","")&amp;IF(AND(N(A1487)&gt;0,K1487="",TODAY()-N(A1487)&gt;=N('Settings'!$B$5)),"NOT APPROVED; ","")="","",LEFT(IF(N(A1487)=0,"NO DATE; ",IF(A1487&gt;TODAY(),"FUTURE DATE; ",""))&amp;IF(B1487="","NO WORKER; ",IF(COUNTIF('Workers'!$A$2:$A$61,B1487)=0,"WORKER NOT ON WORKERS SHEET; ",""))&amp;IF(C1487="","NO JOB; ",IF(COUNTIF('Jobs'!$A$2:$A$61,C1487)=0,"JOB NOT ON JOBS SHEET; ",""))&amp;IF(AND(N(G1487)=0,AND(D1487&lt;&gt;"",E1487&lt;&gt;""),N(E1487)&lt;=N(D1487)),"END BEFORE START; ",IF(N(M1487)&lt;=0,"NO HOURS; ",""))&amp;IF(AND(N(A1487)&gt;0,B1487&lt;&gt;"",COUNTIFS('Time Entries'!$A$2:$A$1500,A1487,'Time Entries'!$B$2:$B$1500,B1487,'Time Entries'!$C$2:$C$1500,C1487,'Time Entries'!$M$2:$M$1500,M1487)&gt;1),"POSSIBLE DUPLICATE; ","")&amp;IF(AND(N(A1487)&gt;0,B1487&lt;&gt;"",N('Settings'!$B$2)&gt;0,SUMIFS('Time Entries'!$M$2:$M$1500,'Time Entries'!$A$2:$A$1500,A1487,'Time Entries'!$B$2:$B$1500,B1487)&gt;N('Settings'!$B$2)),"LONG DAY; ","")&amp;IF(AND(N(A1487)&gt;0,N(J1487)&gt;0,N(J1487)-N(A1487)&gt;N('Settings'!$B$4)),"ENTERED LATE; ","")&amp;IF(AND(N(A1487)&gt;0,K1487="",TODAY()-N(A1487)&gt;=N('Settings'!$B$5)),"NOT APPROVED; ",""),LEN(IF(N(A1487)=0,"NO DATE; ",IF(A1487&gt;TODAY(),"FUTURE DATE; ",""))&amp;IF(B1487="","NO WORKER; ",IF(COUNTIF('Workers'!$A$2:$A$61,B1487)=0,"WORKER NOT ON WORKERS SHEET; ",""))&amp;IF(C1487="","NO JOB; ",IF(COUNTIF('Jobs'!$A$2:$A$61,C1487)=0,"JOB NOT ON JOBS SHEET; ",""))&amp;IF(AND(N(G1487)=0,AND(D1487&lt;&gt;"",E1487&lt;&gt;""),N(E1487)&lt;=N(D1487)),"END BEFORE START; ",IF(N(M1487)&lt;=0,"NO HOURS; ",""))&amp;IF(AND(N(A1487)&gt;0,B1487&lt;&gt;"",COUNTIFS('Time Entries'!$A$2:$A$1500,A1487,'Time Entries'!$B$2:$B$1500,B1487,'Time Entries'!$C$2:$C$1500,C1487,'Time Entries'!$M$2:$M$1500,M1487)&gt;1),"POSSIBLE DUPLICATE; ","")&amp;IF(AND(N(A1487)&gt;0,B1487&lt;&gt;"",N('Settings'!$B$2)&gt;0,SUMIFS('Time Entries'!$M$2:$M$1500,'Time Entries'!$A$2:$A$1500,A1487,'Time Entries'!$B$2:$B$1500,B1487)&gt;N('Settings'!$B$2)),"LONG DAY; ","")&amp;IF(AND(N(A1487)&gt;0,N(J1487)&gt;0,N(J1487)-N(A1487)&gt;N('Settings'!$B$4)),"ENTERED LATE; ","")&amp;IF(AND(N(A1487)&gt;0,K1487="",TODAY()-N(A1487)&gt;=N('Settings'!$B$5)),"NOT APPROVED; ",""))-2)))</f>
        <v/>
      </c>
    </row>
    <row r="1488">
      <c r="A1488" s="6" t="n"/>
      <c r="D1488" s="7" t="n"/>
      <c r="E1488" s="7" t="n"/>
      <c r="J1488" s="6" t="n"/>
      <c r="L1488" s="8" t="n"/>
      <c r="M1488" s="9">
        <f>IF(NOT(OR(A1488&lt;&gt;"",B1488&lt;&gt;"",C1488&lt;&gt;"")),"",IF(N(G1488)&gt;0,N(G1488),IF(AND(AND(D1488&lt;&gt;"",E1488&lt;&gt;""),N(E1488)&gt;N(D1488)),ROUND((N(E1488)-N(D1488))*24-N(F1488)/60,2),"")))</f>
        <v/>
      </c>
      <c r="N1488" s="6">
        <f>IF(N(A1488)=0,"",A1488-WEEKDAY(A1488,3))</f>
        <v/>
      </c>
      <c r="O1488" s="8">
        <f>IF(NOT(OR(A1488&lt;&gt;"",B1488&lt;&gt;"",C1488&lt;&gt;"")),"",IF(IF(N(A1488)=0,"NO DATE; ",IF(A1488&gt;TODAY(),"FUTURE DATE; ",""))&amp;IF(B1488="","NO WORKER; ",IF(COUNTIF('Workers'!$A$2:$A$61,B1488)=0,"WORKER NOT ON WORKERS SHEET; ",""))&amp;IF(C1488="","NO JOB; ",IF(COUNTIF('Jobs'!$A$2:$A$61,C1488)=0,"JOB NOT ON JOBS SHEET; ",""))&amp;IF(AND(N(G1488)=0,AND(D1488&lt;&gt;"",E1488&lt;&gt;""),N(E1488)&lt;=N(D1488)),"END BEFORE START; ",IF(N(M1488)&lt;=0,"NO HOURS; ",""))&amp;IF(AND(N(A1488)&gt;0,B1488&lt;&gt;"",COUNTIFS('Time Entries'!$A$2:$A$1500,A1488,'Time Entries'!$B$2:$B$1500,B1488,'Time Entries'!$C$2:$C$1500,C1488,'Time Entries'!$M$2:$M$1500,M1488)&gt;1),"POSSIBLE DUPLICATE; ","")&amp;IF(AND(N(A1488)&gt;0,B1488&lt;&gt;"",N('Settings'!$B$2)&gt;0,SUMIFS('Time Entries'!$M$2:$M$1500,'Time Entries'!$A$2:$A$1500,A1488,'Time Entries'!$B$2:$B$1500,B1488)&gt;N('Settings'!$B$2)),"LONG DAY; ","")&amp;IF(AND(N(A1488)&gt;0,N(J1488)&gt;0,N(J1488)-N(A1488)&gt;N('Settings'!$B$4)),"ENTERED LATE; ","")&amp;IF(AND(N(A1488)&gt;0,K1488="",TODAY()-N(A1488)&gt;=N('Settings'!$B$5)),"NOT APPROVED; ","")="","",LEFT(IF(N(A1488)=0,"NO DATE; ",IF(A1488&gt;TODAY(),"FUTURE DATE; ",""))&amp;IF(B1488="","NO WORKER; ",IF(COUNTIF('Workers'!$A$2:$A$61,B1488)=0,"WORKER NOT ON WORKERS SHEET; ",""))&amp;IF(C1488="","NO JOB; ",IF(COUNTIF('Jobs'!$A$2:$A$61,C1488)=0,"JOB NOT ON JOBS SHEET; ",""))&amp;IF(AND(N(G1488)=0,AND(D1488&lt;&gt;"",E1488&lt;&gt;""),N(E1488)&lt;=N(D1488)),"END BEFORE START; ",IF(N(M1488)&lt;=0,"NO HOURS; ",""))&amp;IF(AND(N(A1488)&gt;0,B1488&lt;&gt;"",COUNTIFS('Time Entries'!$A$2:$A$1500,A1488,'Time Entries'!$B$2:$B$1500,B1488,'Time Entries'!$C$2:$C$1500,C1488,'Time Entries'!$M$2:$M$1500,M1488)&gt;1),"POSSIBLE DUPLICATE; ","")&amp;IF(AND(N(A1488)&gt;0,B1488&lt;&gt;"",N('Settings'!$B$2)&gt;0,SUMIFS('Time Entries'!$M$2:$M$1500,'Time Entries'!$A$2:$A$1500,A1488,'Time Entries'!$B$2:$B$1500,B1488)&gt;N('Settings'!$B$2)),"LONG DAY; ","")&amp;IF(AND(N(A1488)&gt;0,N(J1488)&gt;0,N(J1488)-N(A1488)&gt;N('Settings'!$B$4)),"ENTERED LATE; ","")&amp;IF(AND(N(A1488)&gt;0,K1488="",TODAY()-N(A1488)&gt;=N('Settings'!$B$5)),"NOT APPROVED; ",""),LEN(IF(N(A1488)=0,"NO DATE; ",IF(A1488&gt;TODAY(),"FUTURE DATE; ",""))&amp;IF(B1488="","NO WORKER; ",IF(COUNTIF('Workers'!$A$2:$A$61,B1488)=0,"WORKER NOT ON WORKERS SHEET; ",""))&amp;IF(C1488="","NO JOB; ",IF(COUNTIF('Jobs'!$A$2:$A$61,C1488)=0,"JOB NOT ON JOBS SHEET; ",""))&amp;IF(AND(N(G1488)=0,AND(D1488&lt;&gt;"",E1488&lt;&gt;""),N(E1488)&lt;=N(D1488)),"END BEFORE START; ",IF(N(M1488)&lt;=0,"NO HOURS; ",""))&amp;IF(AND(N(A1488)&gt;0,B1488&lt;&gt;"",COUNTIFS('Time Entries'!$A$2:$A$1500,A1488,'Time Entries'!$B$2:$B$1500,B1488,'Time Entries'!$C$2:$C$1500,C1488,'Time Entries'!$M$2:$M$1500,M1488)&gt;1),"POSSIBLE DUPLICATE; ","")&amp;IF(AND(N(A1488)&gt;0,B1488&lt;&gt;"",N('Settings'!$B$2)&gt;0,SUMIFS('Time Entries'!$M$2:$M$1500,'Time Entries'!$A$2:$A$1500,A1488,'Time Entries'!$B$2:$B$1500,B1488)&gt;N('Settings'!$B$2)),"LONG DAY; ","")&amp;IF(AND(N(A1488)&gt;0,N(J1488)&gt;0,N(J1488)-N(A1488)&gt;N('Settings'!$B$4)),"ENTERED LATE; ","")&amp;IF(AND(N(A1488)&gt;0,K1488="",TODAY()-N(A1488)&gt;=N('Settings'!$B$5)),"NOT APPROVED; ",""))-2)))</f>
        <v/>
      </c>
    </row>
    <row r="1489">
      <c r="A1489" s="6" t="n"/>
      <c r="D1489" s="7" t="n"/>
      <c r="E1489" s="7" t="n"/>
      <c r="J1489" s="6" t="n"/>
      <c r="L1489" s="8" t="n"/>
      <c r="M1489" s="9">
        <f>IF(NOT(OR(A1489&lt;&gt;"",B1489&lt;&gt;"",C1489&lt;&gt;"")),"",IF(N(G1489)&gt;0,N(G1489),IF(AND(AND(D1489&lt;&gt;"",E1489&lt;&gt;""),N(E1489)&gt;N(D1489)),ROUND((N(E1489)-N(D1489))*24-N(F1489)/60,2),"")))</f>
        <v/>
      </c>
      <c r="N1489" s="6">
        <f>IF(N(A1489)=0,"",A1489-WEEKDAY(A1489,3))</f>
        <v/>
      </c>
      <c r="O1489" s="8">
        <f>IF(NOT(OR(A1489&lt;&gt;"",B1489&lt;&gt;"",C1489&lt;&gt;"")),"",IF(IF(N(A1489)=0,"NO DATE; ",IF(A1489&gt;TODAY(),"FUTURE DATE; ",""))&amp;IF(B1489="","NO WORKER; ",IF(COUNTIF('Workers'!$A$2:$A$61,B1489)=0,"WORKER NOT ON WORKERS SHEET; ",""))&amp;IF(C1489="","NO JOB; ",IF(COUNTIF('Jobs'!$A$2:$A$61,C1489)=0,"JOB NOT ON JOBS SHEET; ",""))&amp;IF(AND(N(G1489)=0,AND(D1489&lt;&gt;"",E1489&lt;&gt;""),N(E1489)&lt;=N(D1489)),"END BEFORE START; ",IF(N(M1489)&lt;=0,"NO HOURS; ",""))&amp;IF(AND(N(A1489)&gt;0,B1489&lt;&gt;"",COUNTIFS('Time Entries'!$A$2:$A$1500,A1489,'Time Entries'!$B$2:$B$1500,B1489,'Time Entries'!$C$2:$C$1500,C1489,'Time Entries'!$M$2:$M$1500,M1489)&gt;1),"POSSIBLE DUPLICATE; ","")&amp;IF(AND(N(A1489)&gt;0,B1489&lt;&gt;"",N('Settings'!$B$2)&gt;0,SUMIFS('Time Entries'!$M$2:$M$1500,'Time Entries'!$A$2:$A$1500,A1489,'Time Entries'!$B$2:$B$1500,B1489)&gt;N('Settings'!$B$2)),"LONG DAY; ","")&amp;IF(AND(N(A1489)&gt;0,N(J1489)&gt;0,N(J1489)-N(A1489)&gt;N('Settings'!$B$4)),"ENTERED LATE; ","")&amp;IF(AND(N(A1489)&gt;0,K1489="",TODAY()-N(A1489)&gt;=N('Settings'!$B$5)),"NOT APPROVED; ","")="","",LEFT(IF(N(A1489)=0,"NO DATE; ",IF(A1489&gt;TODAY(),"FUTURE DATE; ",""))&amp;IF(B1489="","NO WORKER; ",IF(COUNTIF('Workers'!$A$2:$A$61,B1489)=0,"WORKER NOT ON WORKERS SHEET; ",""))&amp;IF(C1489="","NO JOB; ",IF(COUNTIF('Jobs'!$A$2:$A$61,C1489)=0,"JOB NOT ON JOBS SHEET; ",""))&amp;IF(AND(N(G1489)=0,AND(D1489&lt;&gt;"",E1489&lt;&gt;""),N(E1489)&lt;=N(D1489)),"END BEFORE START; ",IF(N(M1489)&lt;=0,"NO HOURS; ",""))&amp;IF(AND(N(A1489)&gt;0,B1489&lt;&gt;"",COUNTIFS('Time Entries'!$A$2:$A$1500,A1489,'Time Entries'!$B$2:$B$1500,B1489,'Time Entries'!$C$2:$C$1500,C1489,'Time Entries'!$M$2:$M$1500,M1489)&gt;1),"POSSIBLE DUPLICATE; ","")&amp;IF(AND(N(A1489)&gt;0,B1489&lt;&gt;"",N('Settings'!$B$2)&gt;0,SUMIFS('Time Entries'!$M$2:$M$1500,'Time Entries'!$A$2:$A$1500,A1489,'Time Entries'!$B$2:$B$1500,B1489)&gt;N('Settings'!$B$2)),"LONG DAY; ","")&amp;IF(AND(N(A1489)&gt;0,N(J1489)&gt;0,N(J1489)-N(A1489)&gt;N('Settings'!$B$4)),"ENTERED LATE; ","")&amp;IF(AND(N(A1489)&gt;0,K1489="",TODAY()-N(A1489)&gt;=N('Settings'!$B$5)),"NOT APPROVED; ",""),LEN(IF(N(A1489)=0,"NO DATE; ",IF(A1489&gt;TODAY(),"FUTURE DATE; ",""))&amp;IF(B1489="","NO WORKER; ",IF(COUNTIF('Workers'!$A$2:$A$61,B1489)=0,"WORKER NOT ON WORKERS SHEET; ",""))&amp;IF(C1489="","NO JOB; ",IF(COUNTIF('Jobs'!$A$2:$A$61,C1489)=0,"JOB NOT ON JOBS SHEET; ",""))&amp;IF(AND(N(G1489)=0,AND(D1489&lt;&gt;"",E1489&lt;&gt;""),N(E1489)&lt;=N(D1489)),"END BEFORE START; ",IF(N(M1489)&lt;=0,"NO HOURS; ",""))&amp;IF(AND(N(A1489)&gt;0,B1489&lt;&gt;"",COUNTIFS('Time Entries'!$A$2:$A$1500,A1489,'Time Entries'!$B$2:$B$1500,B1489,'Time Entries'!$C$2:$C$1500,C1489,'Time Entries'!$M$2:$M$1500,M1489)&gt;1),"POSSIBLE DUPLICATE; ","")&amp;IF(AND(N(A1489)&gt;0,B1489&lt;&gt;"",N('Settings'!$B$2)&gt;0,SUMIFS('Time Entries'!$M$2:$M$1500,'Time Entries'!$A$2:$A$1500,A1489,'Time Entries'!$B$2:$B$1500,B1489)&gt;N('Settings'!$B$2)),"LONG DAY; ","")&amp;IF(AND(N(A1489)&gt;0,N(J1489)&gt;0,N(J1489)-N(A1489)&gt;N('Settings'!$B$4)),"ENTERED LATE; ","")&amp;IF(AND(N(A1489)&gt;0,K1489="",TODAY()-N(A1489)&gt;=N('Settings'!$B$5)),"NOT APPROVED; ",""))-2)))</f>
        <v/>
      </c>
    </row>
    <row r="1490">
      <c r="A1490" s="6" t="n"/>
      <c r="D1490" s="7" t="n"/>
      <c r="E1490" s="7" t="n"/>
      <c r="J1490" s="6" t="n"/>
      <c r="L1490" s="8" t="n"/>
      <c r="M1490" s="9">
        <f>IF(NOT(OR(A1490&lt;&gt;"",B1490&lt;&gt;"",C1490&lt;&gt;"")),"",IF(N(G1490)&gt;0,N(G1490),IF(AND(AND(D1490&lt;&gt;"",E1490&lt;&gt;""),N(E1490)&gt;N(D1490)),ROUND((N(E1490)-N(D1490))*24-N(F1490)/60,2),"")))</f>
        <v/>
      </c>
      <c r="N1490" s="6">
        <f>IF(N(A1490)=0,"",A1490-WEEKDAY(A1490,3))</f>
        <v/>
      </c>
      <c r="O1490" s="8">
        <f>IF(NOT(OR(A1490&lt;&gt;"",B1490&lt;&gt;"",C1490&lt;&gt;"")),"",IF(IF(N(A1490)=0,"NO DATE; ",IF(A1490&gt;TODAY(),"FUTURE DATE; ",""))&amp;IF(B1490="","NO WORKER; ",IF(COUNTIF('Workers'!$A$2:$A$61,B1490)=0,"WORKER NOT ON WORKERS SHEET; ",""))&amp;IF(C1490="","NO JOB; ",IF(COUNTIF('Jobs'!$A$2:$A$61,C1490)=0,"JOB NOT ON JOBS SHEET; ",""))&amp;IF(AND(N(G1490)=0,AND(D1490&lt;&gt;"",E1490&lt;&gt;""),N(E1490)&lt;=N(D1490)),"END BEFORE START; ",IF(N(M1490)&lt;=0,"NO HOURS; ",""))&amp;IF(AND(N(A1490)&gt;0,B1490&lt;&gt;"",COUNTIFS('Time Entries'!$A$2:$A$1500,A1490,'Time Entries'!$B$2:$B$1500,B1490,'Time Entries'!$C$2:$C$1500,C1490,'Time Entries'!$M$2:$M$1500,M1490)&gt;1),"POSSIBLE DUPLICATE; ","")&amp;IF(AND(N(A1490)&gt;0,B1490&lt;&gt;"",N('Settings'!$B$2)&gt;0,SUMIFS('Time Entries'!$M$2:$M$1500,'Time Entries'!$A$2:$A$1500,A1490,'Time Entries'!$B$2:$B$1500,B1490)&gt;N('Settings'!$B$2)),"LONG DAY; ","")&amp;IF(AND(N(A1490)&gt;0,N(J1490)&gt;0,N(J1490)-N(A1490)&gt;N('Settings'!$B$4)),"ENTERED LATE; ","")&amp;IF(AND(N(A1490)&gt;0,K1490="",TODAY()-N(A1490)&gt;=N('Settings'!$B$5)),"NOT APPROVED; ","")="","",LEFT(IF(N(A1490)=0,"NO DATE; ",IF(A1490&gt;TODAY(),"FUTURE DATE; ",""))&amp;IF(B1490="","NO WORKER; ",IF(COUNTIF('Workers'!$A$2:$A$61,B1490)=0,"WORKER NOT ON WORKERS SHEET; ",""))&amp;IF(C1490="","NO JOB; ",IF(COUNTIF('Jobs'!$A$2:$A$61,C1490)=0,"JOB NOT ON JOBS SHEET; ",""))&amp;IF(AND(N(G1490)=0,AND(D1490&lt;&gt;"",E1490&lt;&gt;""),N(E1490)&lt;=N(D1490)),"END BEFORE START; ",IF(N(M1490)&lt;=0,"NO HOURS; ",""))&amp;IF(AND(N(A1490)&gt;0,B1490&lt;&gt;"",COUNTIFS('Time Entries'!$A$2:$A$1500,A1490,'Time Entries'!$B$2:$B$1500,B1490,'Time Entries'!$C$2:$C$1500,C1490,'Time Entries'!$M$2:$M$1500,M1490)&gt;1),"POSSIBLE DUPLICATE; ","")&amp;IF(AND(N(A1490)&gt;0,B1490&lt;&gt;"",N('Settings'!$B$2)&gt;0,SUMIFS('Time Entries'!$M$2:$M$1500,'Time Entries'!$A$2:$A$1500,A1490,'Time Entries'!$B$2:$B$1500,B1490)&gt;N('Settings'!$B$2)),"LONG DAY; ","")&amp;IF(AND(N(A1490)&gt;0,N(J1490)&gt;0,N(J1490)-N(A1490)&gt;N('Settings'!$B$4)),"ENTERED LATE; ","")&amp;IF(AND(N(A1490)&gt;0,K1490="",TODAY()-N(A1490)&gt;=N('Settings'!$B$5)),"NOT APPROVED; ",""),LEN(IF(N(A1490)=0,"NO DATE; ",IF(A1490&gt;TODAY(),"FUTURE DATE; ",""))&amp;IF(B1490="","NO WORKER; ",IF(COUNTIF('Workers'!$A$2:$A$61,B1490)=0,"WORKER NOT ON WORKERS SHEET; ",""))&amp;IF(C1490="","NO JOB; ",IF(COUNTIF('Jobs'!$A$2:$A$61,C1490)=0,"JOB NOT ON JOBS SHEET; ",""))&amp;IF(AND(N(G1490)=0,AND(D1490&lt;&gt;"",E1490&lt;&gt;""),N(E1490)&lt;=N(D1490)),"END BEFORE START; ",IF(N(M1490)&lt;=0,"NO HOURS; ",""))&amp;IF(AND(N(A1490)&gt;0,B1490&lt;&gt;"",COUNTIFS('Time Entries'!$A$2:$A$1500,A1490,'Time Entries'!$B$2:$B$1500,B1490,'Time Entries'!$C$2:$C$1500,C1490,'Time Entries'!$M$2:$M$1500,M1490)&gt;1),"POSSIBLE DUPLICATE; ","")&amp;IF(AND(N(A1490)&gt;0,B1490&lt;&gt;"",N('Settings'!$B$2)&gt;0,SUMIFS('Time Entries'!$M$2:$M$1500,'Time Entries'!$A$2:$A$1500,A1490,'Time Entries'!$B$2:$B$1500,B1490)&gt;N('Settings'!$B$2)),"LONG DAY; ","")&amp;IF(AND(N(A1490)&gt;0,N(J1490)&gt;0,N(J1490)-N(A1490)&gt;N('Settings'!$B$4)),"ENTERED LATE; ","")&amp;IF(AND(N(A1490)&gt;0,K1490="",TODAY()-N(A1490)&gt;=N('Settings'!$B$5)),"NOT APPROVED; ",""))-2)))</f>
        <v/>
      </c>
    </row>
    <row r="1491">
      <c r="A1491" s="6" t="n"/>
      <c r="D1491" s="7" t="n"/>
      <c r="E1491" s="7" t="n"/>
      <c r="J1491" s="6" t="n"/>
      <c r="L1491" s="8" t="n"/>
      <c r="M1491" s="9">
        <f>IF(NOT(OR(A1491&lt;&gt;"",B1491&lt;&gt;"",C1491&lt;&gt;"")),"",IF(N(G1491)&gt;0,N(G1491),IF(AND(AND(D1491&lt;&gt;"",E1491&lt;&gt;""),N(E1491)&gt;N(D1491)),ROUND((N(E1491)-N(D1491))*24-N(F1491)/60,2),"")))</f>
        <v/>
      </c>
      <c r="N1491" s="6">
        <f>IF(N(A1491)=0,"",A1491-WEEKDAY(A1491,3))</f>
        <v/>
      </c>
      <c r="O1491" s="8">
        <f>IF(NOT(OR(A1491&lt;&gt;"",B1491&lt;&gt;"",C1491&lt;&gt;"")),"",IF(IF(N(A1491)=0,"NO DATE; ",IF(A1491&gt;TODAY(),"FUTURE DATE; ",""))&amp;IF(B1491="","NO WORKER; ",IF(COUNTIF('Workers'!$A$2:$A$61,B1491)=0,"WORKER NOT ON WORKERS SHEET; ",""))&amp;IF(C1491="","NO JOB; ",IF(COUNTIF('Jobs'!$A$2:$A$61,C1491)=0,"JOB NOT ON JOBS SHEET; ",""))&amp;IF(AND(N(G1491)=0,AND(D1491&lt;&gt;"",E1491&lt;&gt;""),N(E1491)&lt;=N(D1491)),"END BEFORE START; ",IF(N(M1491)&lt;=0,"NO HOURS; ",""))&amp;IF(AND(N(A1491)&gt;0,B1491&lt;&gt;"",COUNTIFS('Time Entries'!$A$2:$A$1500,A1491,'Time Entries'!$B$2:$B$1500,B1491,'Time Entries'!$C$2:$C$1500,C1491,'Time Entries'!$M$2:$M$1500,M1491)&gt;1),"POSSIBLE DUPLICATE; ","")&amp;IF(AND(N(A1491)&gt;0,B1491&lt;&gt;"",N('Settings'!$B$2)&gt;0,SUMIFS('Time Entries'!$M$2:$M$1500,'Time Entries'!$A$2:$A$1500,A1491,'Time Entries'!$B$2:$B$1500,B1491)&gt;N('Settings'!$B$2)),"LONG DAY; ","")&amp;IF(AND(N(A1491)&gt;0,N(J1491)&gt;0,N(J1491)-N(A1491)&gt;N('Settings'!$B$4)),"ENTERED LATE; ","")&amp;IF(AND(N(A1491)&gt;0,K1491="",TODAY()-N(A1491)&gt;=N('Settings'!$B$5)),"NOT APPROVED; ","")="","",LEFT(IF(N(A1491)=0,"NO DATE; ",IF(A1491&gt;TODAY(),"FUTURE DATE; ",""))&amp;IF(B1491="","NO WORKER; ",IF(COUNTIF('Workers'!$A$2:$A$61,B1491)=0,"WORKER NOT ON WORKERS SHEET; ",""))&amp;IF(C1491="","NO JOB; ",IF(COUNTIF('Jobs'!$A$2:$A$61,C1491)=0,"JOB NOT ON JOBS SHEET; ",""))&amp;IF(AND(N(G1491)=0,AND(D1491&lt;&gt;"",E1491&lt;&gt;""),N(E1491)&lt;=N(D1491)),"END BEFORE START; ",IF(N(M1491)&lt;=0,"NO HOURS; ",""))&amp;IF(AND(N(A1491)&gt;0,B1491&lt;&gt;"",COUNTIFS('Time Entries'!$A$2:$A$1500,A1491,'Time Entries'!$B$2:$B$1500,B1491,'Time Entries'!$C$2:$C$1500,C1491,'Time Entries'!$M$2:$M$1500,M1491)&gt;1),"POSSIBLE DUPLICATE; ","")&amp;IF(AND(N(A1491)&gt;0,B1491&lt;&gt;"",N('Settings'!$B$2)&gt;0,SUMIFS('Time Entries'!$M$2:$M$1500,'Time Entries'!$A$2:$A$1500,A1491,'Time Entries'!$B$2:$B$1500,B1491)&gt;N('Settings'!$B$2)),"LONG DAY; ","")&amp;IF(AND(N(A1491)&gt;0,N(J1491)&gt;0,N(J1491)-N(A1491)&gt;N('Settings'!$B$4)),"ENTERED LATE; ","")&amp;IF(AND(N(A1491)&gt;0,K1491="",TODAY()-N(A1491)&gt;=N('Settings'!$B$5)),"NOT APPROVED; ",""),LEN(IF(N(A1491)=0,"NO DATE; ",IF(A1491&gt;TODAY(),"FUTURE DATE; ",""))&amp;IF(B1491="","NO WORKER; ",IF(COUNTIF('Workers'!$A$2:$A$61,B1491)=0,"WORKER NOT ON WORKERS SHEET; ",""))&amp;IF(C1491="","NO JOB; ",IF(COUNTIF('Jobs'!$A$2:$A$61,C1491)=0,"JOB NOT ON JOBS SHEET; ",""))&amp;IF(AND(N(G1491)=0,AND(D1491&lt;&gt;"",E1491&lt;&gt;""),N(E1491)&lt;=N(D1491)),"END BEFORE START; ",IF(N(M1491)&lt;=0,"NO HOURS; ",""))&amp;IF(AND(N(A1491)&gt;0,B1491&lt;&gt;"",COUNTIFS('Time Entries'!$A$2:$A$1500,A1491,'Time Entries'!$B$2:$B$1500,B1491,'Time Entries'!$C$2:$C$1500,C1491,'Time Entries'!$M$2:$M$1500,M1491)&gt;1),"POSSIBLE DUPLICATE; ","")&amp;IF(AND(N(A1491)&gt;0,B1491&lt;&gt;"",N('Settings'!$B$2)&gt;0,SUMIFS('Time Entries'!$M$2:$M$1500,'Time Entries'!$A$2:$A$1500,A1491,'Time Entries'!$B$2:$B$1500,B1491)&gt;N('Settings'!$B$2)),"LONG DAY; ","")&amp;IF(AND(N(A1491)&gt;0,N(J1491)&gt;0,N(J1491)-N(A1491)&gt;N('Settings'!$B$4)),"ENTERED LATE; ","")&amp;IF(AND(N(A1491)&gt;0,K1491="",TODAY()-N(A1491)&gt;=N('Settings'!$B$5)),"NOT APPROVED; ",""))-2)))</f>
        <v/>
      </c>
    </row>
    <row r="1492">
      <c r="A1492" s="6" t="n"/>
      <c r="D1492" s="7" t="n"/>
      <c r="E1492" s="7" t="n"/>
      <c r="J1492" s="6" t="n"/>
      <c r="L1492" s="8" t="n"/>
      <c r="M1492" s="9">
        <f>IF(NOT(OR(A1492&lt;&gt;"",B1492&lt;&gt;"",C1492&lt;&gt;"")),"",IF(N(G1492)&gt;0,N(G1492),IF(AND(AND(D1492&lt;&gt;"",E1492&lt;&gt;""),N(E1492)&gt;N(D1492)),ROUND((N(E1492)-N(D1492))*24-N(F1492)/60,2),"")))</f>
        <v/>
      </c>
      <c r="N1492" s="6">
        <f>IF(N(A1492)=0,"",A1492-WEEKDAY(A1492,3))</f>
        <v/>
      </c>
      <c r="O1492" s="8">
        <f>IF(NOT(OR(A1492&lt;&gt;"",B1492&lt;&gt;"",C1492&lt;&gt;"")),"",IF(IF(N(A1492)=0,"NO DATE; ",IF(A1492&gt;TODAY(),"FUTURE DATE; ",""))&amp;IF(B1492="","NO WORKER; ",IF(COUNTIF('Workers'!$A$2:$A$61,B1492)=0,"WORKER NOT ON WORKERS SHEET; ",""))&amp;IF(C1492="","NO JOB; ",IF(COUNTIF('Jobs'!$A$2:$A$61,C1492)=0,"JOB NOT ON JOBS SHEET; ",""))&amp;IF(AND(N(G1492)=0,AND(D1492&lt;&gt;"",E1492&lt;&gt;""),N(E1492)&lt;=N(D1492)),"END BEFORE START; ",IF(N(M1492)&lt;=0,"NO HOURS; ",""))&amp;IF(AND(N(A1492)&gt;0,B1492&lt;&gt;"",COUNTIFS('Time Entries'!$A$2:$A$1500,A1492,'Time Entries'!$B$2:$B$1500,B1492,'Time Entries'!$C$2:$C$1500,C1492,'Time Entries'!$M$2:$M$1500,M1492)&gt;1),"POSSIBLE DUPLICATE; ","")&amp;IF(AND(N(A1492)&gt;0,B1492&lt;&gt;"",N('Settings'!$B$2)&gt;0,SUMIFS('Time Entries'!$M$2:$M$1500,'Time Entries'!$A$2:$A$1500,A1492,'Time Entries'!$B$2:$B$1500,B1492)&gt;N('Settings'!$B$2)),"LONG DAY; ","")&amp;IF(AND(N(A1492)&gt;0,N(J1492)&gt;0,N(J1492)-N(A1492)&gt;N('Settings'!$B$4)),"ENTERED LATE; ","")&amp;IF(AND(N(A1492)&gt;0,K1492="",TODAY()-N(A1492)&gt;=N('Settings'!$B$5)),"NOT APPROVED; ","")="","",LEFT(IF(N(A1492)=0,"NO DATE; ",IF(A1492&gt;TODAY(),"FUTURE DATE; ",""))&amp;IF(B1492="","NO WORKER; ",IF(COUNTIF('Workers'!$A$2:$A$61,B1492)=0,"WORKER NOT ON WORKERS SHEET; ",""))&amp;IF(C1492="","NO JOB; ",IF(COUNTIF('Jobs'!$A$2:$A$61,C1492)=0,"JOB NOT ON JOBS SHEET; ",""))&amp;IF(AND(N(G1492)=0,AND(D1492&lt;&gt;"",E1492&lt;&gt;""),N(E1492)&lt;=N(D1492)),"END BEFORE START; ",IF(N(M1492)&lt;=0,"NO HOURS; ",""))&amp;IF(AND(N(A1492)&gt;0,B1492&lt;&gt;"",COUNTIFS('Time Entries'!$A$2:$A$1500,A1492,'Time Entries'!$B$2:$B$1500,B1492,'Time Entries'!$C$2:$C$1500,C1492,'Time Entries'!$M$2:$M$1500,M1492)&gt;1),"POSSIBLE DUPLICATE; ","")&amp;IF(AND(N(A1492)&gt;0,B1492&lt;&gt;"",N('Settings'!$B$2)&gt;0,SUMIFS('Time Entries'!$M$2:$M$1500,'Time Entries'!$A$2:$A$1500,A1492,'Time Entries'!$B$2:$B$1500,B1492)&gt;N('Settings'!$B$2)),"LONG DAY; ","")&amp;IF(AND(N(A1492)&gt;0,N(J1492)&gt;0,N(J1492)-N(A1492)&gt;N('Settings'!$B$4)),"ENTERED LATE; ","")&amp;IF(AND(N(A1492)&gt;0,K1492="",TODAY()-N(A1492)&gt;=N('Settings'!$B$5)),"NOT APPROVED; ",""),LEN(IF(N(A1492)=0,"NO DATE; ",IF(A1492&gt;TODAY(),"FUTURE DATE; ",""))&amp;IF(B1492="","NO WORKER; ",IF(COUNTIF('Workers'!$A$2:$A$61,B1492)=0,"WORKER NOT ON WORKERS SHEET; ",""))&amp;IF(C1492="","NO JOB; ",IF(COUNTIF('Jobs'!$A$2:$A$61,C1492)=0,"JOB NOT ON JOBS SHEET; ",""))&amp;IF(AND(N(G1492)=0,AND(D1492&lt;&gt;"",E1492&lt;&gt;""),N(E1492)&lt;=N(D1492)),"END BEFORE START; ",IF(N(M1492)&lt;=0,"NO HOURS; ",""))&amp;IF(AND(N(A1492)&gt;0,B1492&lt;&gt;"",COUNTIFS('Time Entries'!$A$2:$A$1500,A1492,'Time Entries'!$B$2:$B$1500,B1492,'Time Entries'!$C$2:$C$1500,C1492,'Time Entries'!$M$2:$M$1500,M1492)&gt;1),"POSSIBLE DUPLICATE; ","")&amp;IF(AND(N(A1492)&gt;0,B1492&lt;&gt;"",N('Settings'!$B$2)&gt;0,SUMIFS('Time Entries'!$M$2:$M$1500,'Time Entries'!$A$2:$A$1500,A1492,'Time Entries'!$B$2:$B$1500,B1492)&gt;N('Settings'!$B$2)),"LONG DAY; ","")&amp;IF(AND(N(A1492)&gt;0,N(J1492)&gt;0,N(J1492)-N(A1492)&gt;N('Settings'!$B$4)),"ENTERED LATE; ","")&amp;IF(AND(N(A1492)&gt;0,K1492="",TODAY()-N(A1492)&gt;=N('Settings'!$B$5)),"NOT APPROVED; ",""))-2)))</f>
        <v/>
      </c>
    </row>
    <row r="1493">
      <c r="A1493" s="6" t="n"/>
      <c r="D1493" s="7" t="n"/>
      <c r="E1493" s="7" t="n"/>
      <c r="J1493" s="6" t="n"/>
      <c r="L1493" s="8" t="n"/>
      <c r="M1493" s="9">
        <f>IF(NOT(OR(A1493&lt;&gt;"",B1493&lt;&gt;"",C1493&lt;&gt;"")),"",IF(N(G1493)&gt;0,N(G1493),IF(AND(AND(D1493&lt;&gt;"",E1493&lt;&gt;""),N(E1493)&gt;N(D1493)),ROUND((N(E1493)-N(D1493))*24-N(F1493)/60,2),"")))</f>
        <v/>
      </c>
      <c r="N1493" s="6">
        <f>IF(N(A1493)=0,"",A1493-WEEKDAY(A1493,3))</f>
        <v/>
      </c>
      <c r="O1493" s="8">
        <f>IF(NOT(OR(A1493&lt;&gt;"",B1493&lt;&gt;"",C1493&lt;&gt;"")),"",IF(IF(N(A1493)=0,"NO DATE; ",IF(A1493&gt;TODAY(),"FUTURE DATE; ",""))&amp;IF(B1493="","NO WORKER; ",IF(COUNTIF('Workers'!$A$2:$A$61,B1493)=0,"WORKER NOT ON WORKERS SHEET; ",""))&amp;IF(C1493="","NO JOB; ",IF(COUNTIF('Jobs'!$A$2:$A$61,C1493)=0,"JOB NOT ON JOBS SHEET; ",""))&amp;IF(AND(N(G1493)=0,AND(D1493&lt;&gt;"",E1493&lt;&gt;""),N(E1493)&lt;=N(D1493)),"END BEFORE START; ",IF(N(M1493)&lt;=0,"NO HOURS; ",""))&amp;IF(AND(N(A1493)&gt;0,B1493&lt;&gt;"",COUNTIFS('Time Entries'!$A$2:$A$1500,A1493,'Time Entries'!$B$2:$B$1500,B1493,'Time Entries'!$C$2:$C$1500,C1493,'Time Entries'!$M$2:$M$1500,M1493)&gt;1),"POSSIBLE DUPLICATE; ","")&amp;IF(AND(N(A1493)&gt;0,B1493&lt;&gt;"",N('Settings'!$B$2)&gt;0,SUMIFS('Time Entries'!$M$2:$M$1500,'Time Entries'!$A$2:$A$1500,A1493,'Time Entries'!$B$2:$B$1500,B1493)&gt;N('Settings'!$B$2)),"LONG DAY; ","")&amp;IF(AND(N(A1493)&gt;0,N(J1493)&gt;0,N(J1493)-N(A1493)&gt;N('Settings'!$B$4)),"ENTERED LATE; ","")&amp;IF(AND(N(A1493)&gt;0,K1493="",TODAY()-N(A1493)&gt;=N('Settings'!$B$5)),"NOT APPROVED; ","")="","",LEFT(IF(N(A1493)=0,"NO DATE; ",IF(A1493&gt;TODAY(),"FUTURE DATE; ",""))&amp;IF(B1493="","NO WORKER; ",IF(COUNTIF('Workers'!$A$2:$A$61,B1493)=0,"WORKER NOT ON WORKERS SHEET; ",""))&amp;IF(C1493="","NO JOB; ",IF(COUNTIF('Jobs'!$A$2:$A$61,C1493)=0,"JOB NOT ON JOBS SHEET; ",""))&amp;IF(AND(N(G1493)=0,AND(D1493&lt;&gt;"",E1493&lt;&gt;""),N(E1493)&lt;=N(D1493)),"END BEFORE START; ",IF(N(M1493)&lt;=0,"NO HOURS; ",""))&amp;IF(AND(N(A1493)&gt;0,B1493&lt;&gt;"",COUNTIFS('Time Entries'!$A$2:$A$1500,A1493,'Time Entries'!$B$2:$B$1500,B1493,'Time Entries'!$C$2:$C$1500,C1493,'Time Entries'!$M$2:$M$1500,M1493)&gt;1),"POSSIBLE DUPLICATE; ","")&amp;IF(AND(N(A1493)&gt;0,B1493&lt;&gt;"",N('Settings'!$B$2)&gt;0,SUMIFS('Time Entries'!$M$2:$M$1500,'Time Entries'!$A$2:$A$1500,A1493,'Time Entries'!$B$2:$B$1500,B1493)&gt;N('Settings'!$B$2)),"LONG DAY; ","")&amp;IF(AND(N(A1493)&gt;0,N(J1493)&gt;0,N(J1493)-N(A1493)&gt;N('Settings'!$B$4)),"ENTERED LATE; ","")&amp;IF(AND(N(A1493)&gt;0,K1493="",TODAY()-N(A1493)&gt;=N('Settings'!$B$5)),"NOT APPROVED; ",""),LEN(IF(N(A1493)=0,"NO DATE; ",IF(A1493&gt;TODAY(),"FUTURE DATE; ",""))&amp;IF(B1493="","NO WORKER; ",IF(COUNTIF('Workers'!$A$2:$A$61,B1493)=0,"WORKER NOT ON WORKERS SHEET; ",""))&amp;IF(C1493="","NO JOB; ",IF(COUNTIF('Jobs'!$A$2:$A$61,C1493)=0,"JOB NOT ON JOBS SHEET; ",""))&amp;IF(AND(N(G1493)=0,AND(D1493&lt;&gt;"",E1493&lt;&gt;""),N(E1493)&lt;=N(D1493)),"END BEFORE START; ",IF(N(M1493)&lt;=0,"NO HOURS; ",""))&amp;IF(AND(N(A1493)&gt;0,B1493&lt;&gt;"",COUNTIFS('Time Entries'!$A$2:$A$1500,A1493,'Time Entries'!$B$2:$B$1500,B1493,'Time Entries'!$C$2:$C$1500,C1493,'Time Entries'!$M$2:$M$1500,M1493)&gt;1),"POSSIBLE DUPLICATE; ","")&amp;IF(AND(N(A1493)&gt;0,B1493&lt;&gt;"",N('Settings'!$B$2)&gt;0,SUMIFS('Time Entries'!$M$2:$M$1500,'Time Entries'!$A$2:$A$1500,A1493,'Time Entries'!$B$2:$B$1500,B1493)&gt;N('Settings'!$B$2)),"LONG DAY; ","")&amp;IF(AND(N(A1493)&gt;0,N(J1493)&gt;0,N(J1493)-N(A1493)&gt;N('Settings'!$B$4)),"ENTERED LATE; ","")&amp;IF(AND(N(A1493)&gt;0,K1493="",TODAY()-N(A1493)&gt;=N('Settings'!$B$5)),"NOT APPROVED; ",""))-2)))</f>
        <v/>
      </c>
    </row>
    <row r="1494">
      <c r="A1494" s="6" t="n"/>
      <c r="D1494" s="7" t="n"/>
      <c r="E1494" s="7" t="n"/>
      <c r="J1494" s="6" t="n"/>
      <c r="L1494" s="8" t="n"/>
      <c r="M1494" s="9">
        <f>IF(NOT(OR(A1494&lt;&gt;"",B1494&lt;&gt;"",C1494&lt;&gt;"")),"",IF(N(G1494)&gt;0,N(G1494),IF(AND(AND(D1494&lt;&gt;"",E1494&lt;&gt;""),N(E1494)&gt;N(D1494)),ROUND((N(E1494)-N(D1494))*24-N(F1494)/60,2),"")))</f>
        <v/>
      </c>
      <c r="N1494" s="6">
        <f>IF(N(A1494)=0,"",A1494-WEEKDAY(A1494,3))</f>
        <v/>
      </c>
      <c r="O1494" s="8">
        <f>IF(NOT(OR(A1494&lt;&gt;"",B1494&lt;&gt;"",C1494&lt;&gt;"")),"",IF(IF(N(A1494)=0,"NO DATE; ",IF(A1494&gt;TODAY(),"FUTURE DATE; ",""))&amp;IF(B1494="","NO WORKER; ",IF(COUNTIF('Workers'!$A$2:$A$61,B1494)=0,"WORKER NOT ON WORKERS SHEET; ",""))&amp;IF(C1494="","NO JOB; ",IF(COUNTIF('Jobs'!$A$2:$A$61,C1494)=0,"JOB NOT ON JOBS SHEET; ",""))&amp;IF(AND(N(G1494)=0,AND(D1494&lt;&gt;"",E1494&lt;&gt;""),N(E1494)&lt;=N(D1494)),"END BEFORE START; ",IF(N(M1494)&lt;=0,"NO HOURS; ",""))&amp;IF(AND(N(A1494)&gt;0,B1494&lt;&gt;"",COUNTIFS('Time Entries'!$A$2:$A$1500,A1494,'Time Entries'!$B$2:$B$1500,B1494,'Time Entries'!$C$2:$C$1500,C1494,'Time Entries'!$M$2:$M$1500,M1494)&gt;1),"POSSIBLE DUPLICATE; ","")&amp;IF(AND(N(A1494)&gt;0,B1494&lt;&gt;"",N('Settings'!$B$2)&gt;0,SUMIFS('Time Entries'!$M$2:$M$1500,'Time Entries'!$A$2:$A$1500,A1494,'Time Entries'!$B$2:$B$1500,B1494)&gt;N('Settings'!$B$2)),"LONG DAY; ","")&amp;IF(AND(N(A1494)&gt;0,N(J1494)&gt;0,N(J1494)-N(A1494)&gt;N('Settings'!$B$4)),"ENTERED LATE; ","")&amp;IF(AND(N(A1494)&gt;0,K1494="",TODAY()-N(A1494)&gt;=N('Settings'!$B$5)),"NOT APPROVED; ","")="","",LEFT(IF(N(A1494)=0,"NO DATE; ",IF(A1494&gt;TODAY(),"FUTURE DATE; ",""))&amp;IF(B1494="","NO WORKER; ",IF(COUNTIF('Workers'!$A$2:$A$61,B1494)=0,"WORKER NOT ON WORKERS SHEET; ",""))&amp;IF(C1494="","NO JOB; ",IF(COUNTIF('Jobs'!$A$2:$A$61,C1494)=0,"JOB NOT ON JOBS SHEET; ",""))&amp;IF(AND(N(G1494)=0,AND(D1494&lt;&gt;"",E1494&lt;&gt;""),N(E1494)&lt;=N(D1494)),"END BEFORE START; ",IF(N(M1494)&lt;=0,"NO HOURS; ",""))&amp;IF(AND(N(A1494)&gt;0,B1494&lt;&gt;"",COUNTIFS('Time Entries'!$A$2:$A$1500,A1494,'Time Entries'!$B$2:$B$1500,B1494,'Time Entries'!$C$2:$C$1500,C1494,'Time Entries'!$M$2:$M$1500,M1494)&gt;1),"POSSIBLE DUPLICATE; ","")&amp;IF(AND(N(A1494)&gt;0,B1494&lt;&gt;"",N('Settings'!$B$2)&gt;0,SUMIFS('Time Entries'!$M$2:$M$1500,'Time Entries'!$A$2:$A$1500,A1494,'Time Entries'!$B$2:$B$1500,B1494)&gt;N('Settings'!$B$2)),"LONG DAY; ","")&amp;IF(AND(N(A1494)&gt;0,N(J1494)&gt;0,N(J1494)-N(A1494)&gt;N('Settings'!$B$4)),"ENTERED LATE; ","")&amp;IF(AND(N(A1494)&gt;0,K1494="",TODAY()-N(A1494)&gt;=N('Settings'!$B$5)),"NOT APPROVED; ",""),LEN(IF(N(A1494)=0,"NO DATE; ",IF(A1494&gt;TODAY(),"FUTURE DATE; ",""))&amp;IF(B1494="","NO WORKER; ",IF(COUNTIF('Workers'!$A$2:$A$61,B1494)=0,"WORKER NOT ON WORKERS SHEET; ",""))&amp;IF(C1494="","NO JOB; ",IF(COUNTIF('Jobs'!$A$2:$A$61,C1494)=0,"JOB NOT ON JOBS SHEET; ",""))&amp;IF(AND(N(G1494)=0,AND(D1494&lt;&gt;"",E1494&lt;&gt;""),N(E1494)&lt;=N(D1494)),"END BEFORE START; ",IF(N(M1494)&lt;=0,"NO HOURS; ",""))&amp;IF(AND(N(A1494)&gt;0,B1494&lt;&gt;"",COUNTIFS('Time Entries'!$A$2:$A$1500,A1494,'Time Entries'!$B$2:$B$1500,B1494,'Time Entries'!$C$2:$C$1500,C1494,'Time Entries'!$M$2:$M$1500,M1494)&gt;1),"POSSIBLE DUPLICATE; ","")&amp;IF(AND(N(A1494)&gt;0,B1494&lt;&gt;"",N('Settings'!$B$2)&gt;0,SUMIFS('Time Entries'!$M$2:$M$1500,'Time Entries'!$A$2:$A$1500,A1494,'Time Entries'!$B$2:$B$1500,B1494)&gt;N('Settings'!$B$2)),"LONG DAY; ","")&amp;IF(AND(N(A1494)&gt;0,N(J1494)&gt;0,N(J1494)-N(A1494)&gt;N('Settings'!$B$4)),"ENTERED LATE; ","")&amp;IF(AND(N(A1494)&gt;0,K1494="",TODAY()-N(A1494)&gt;=N('Settings'!$B$5)),"NOT APPROVED; ",""))-2)))</f>
        <v/>
      </c>
    </row>
    <row r="1495">
      <c r="A1495" s="6" t="n"/>
      <c r="D1495" s="7" t="n"/>
      <c r="E1495" s="7" t="n"/>
      <c r="J1495" s="6" t="n"/>
      <c r="L1495" s="8" t="n"/>
      <c r="M1495" s="9">
        <f>IF(NOT(OR(A1495&lt;&gt;"",B1495&lt;&gt;"",C1495&lt;&gt;"")),"",IF(N(G1495)&gt;0,N(G1495),IF(AND(AND(D1495&lt;&gt;"",E1495&lt;&gt;""),N(E1495)&gt;N(D1495)),ROUND((N(E1495)-N(D1495))*24-N(F1495)/60,2),"")))</f>
        <v/>
      </c>
      <c r="N1495" s="6">
        <f>IF(N(A1495)=0,"",A1495-WEEKDAY(A1495,3))</f>
        <v/>
      </c>
      <c r="O1495" s="8">
        <f>IF(NOT(OR(A1495&lt;&gt;"",B1495&lt;&gt;"",C1495&lt;&gt;"")),"",IF(IF(N(A1495)=0,"NO DATE; ",IF(A1495&gt;TODAY(),"FUTURE DATE; ",""))&amp;IF(B1495="","NO WORKER; ",IF(COUNTIF('Workers'!$A$2:$A$61,B1495)=0,"WORKER NOT ON WORKERS SHEET; ",""))&amp;IF(C1495="","NO JOB; ",IF(COUNTIF('Jobs'!$A$2:$A$61,C1495)=0,"JOB NOT ON JOBS SHEET; ",""))&amp;IF(AND(N(G1495)=0,AND(D1495&lt;&gt;"",E1495&lt;&gt;""),N(E1495)&lt;=N(D1495)),"END BEFORE START; ",IF(N(M1495)&lt;=0,"NO HOURS; ",""))&amp;IF(AND(N(A1495)&gt;0,B1495&lt;&gt;"",COUNTIFS('Time Entries'!$A$2:$A$1500,A1495,'Time Entries'!$B$2:$B$1500,B1495,'Time Entries'!$C$2:$C$1500,C1495,'Time Entries'!$M$2:$M$1500,M1495)&gt;1),"POSSIBLE DUPLICATE; ","")&amp;IF(AND(N(A1495)&gt;0,B1495&lt;&gt;"",N('Settings'!$B$2)&gt;0,SUMIFS('Time Entries'!$M$2:$M$1500,'Time Entries'!$A$2:$A$1500,A1495,'Time Entries'!$B$2:$B$1500,B1495)&gt;N('Settings'!$B$2)),"LONG DAY; ","")&amp;IF(AND(N(A1495)&gt;0,N(J1495)&gt;0,N(J1495)-N(A1495)&gt;N('Settings'!$B$4)),"ENTERED LATE; ","")&amp;IF(AND(N(A1495)&gt;0,K1495="",TODAY()-N(A1495)&gt;=N('Settings'!$B$5)),"NOT APPROVED; ","")="","",LEFT(IF(N(A1495)=0,"NO DATE; ",IF(A1495&gt;TODAY(),"FUTURE DATE; ",""))&amp;IF(B1495="","NO WORKER; ",IF(COUNTIF('Workers'!$A$2:$A$61,B1495)=0,"WORKER NOT ON WORKERS SHEET; ",""))&amp;IF(C1495="","NO JOB; ",IF(COUNTIF('Jobs'!$A$2:$A$61,C1495)=0,"JOB NOT ON JOBS SHEET; ",""))&amp;IF(AND(N(G1495)=0,AND(D1495&lt;&gt;"",E1495&lt;&gt;""),N(E1495)&lt;=N(D1495)),"END BEFORE START; ",IF(N(M1495)&lt;=0,"NO HOURS; ",""))&amp;IF(AND(N(A1495)&gt;0,B1495&lt;&gt;"",COUNTIFS('Time Entries'!$A$2:$A$1500,A1495,'Time Entries'!$B$2:$B$1500,B1495,'Time Entries'!$C$2:$C$1500,C1495,'Time Entries'!$M$2:$M$1500,M1495)&gt;1),"POSSIBLE DUPLICATE; ","")&amp;IF(AND(N(A1495)&gt;0,B1495&lt;&gt;"",N('Settings'!$B$2)&gt;0,SUMIFS('Time Entries'!$M$2:$M$1500,'Time Entries'!$A$2:$A$1500,A1495,'Time Entries'!$B$2:$B$1500,B1495)&gt;N('Settings'!$B$2)),"LONG DAY; ","")&amp;IF(AND(N(A1495)&gt;0,N(J1495)&gt;0,N(J1495)-N(A1495)&gt;N('Settings'!$B$4)),"ENTERED LATE; ","")&amp;IF(AND(N(A1495)&gt;0,K1495="",TODAY()-N(A1495)&gt;=N('Settings'!$B$5)),"NOT APPROVED; ",""),LEN(IF(N(A1495)=0,"NO DATE; ",IF(A1495&gt;TODAY(),"FUTURE DATE; ",""))&amp;IF(B1495="","NO WORKER; ",IF(COUNTIF('Workers'!$A$2:$A$61,B1495)=0,"WORKER NOT ON WORKERS SHEET; ",""))&amp;IF(C1495="","NO JOB; ",IF(COUNTIF('Jobs'!$A$2:$A$61,C1495)=0,"JOB NOT ON JOBS SHEET; ",""))&amp;IF(AND(N(G1495)=0,AND(D1495&lt;&gt;"",E1495&lt;&gt;""),N(E1495)&lt;=N(D1495)),"END BEFORE START; ",IF(N(M1495)&lt;=0,"NO HOURS; ",""))&amp;IF(AND(N(A1495)&gt;0,B1495&lt;&gt;"",COUNTIFS('Time Entries'!$A$2:$A$1500,A1495,'Time Entries'!$B$2:$B$1500,B1495,'Time Entries'!$C$2:$C$1500,C1495,'Time Entries'!$M$2:$M$1500,M1495)&gt;1),"POSSIBLE DUPLICATE; ","")&amp;IF(AND(N(A1495)&gt;0,B1495&lt;&gt;"",N('Settings'!$B$2)&gt;0,SUMIFS('Time Entries'!$M$2:$M$1500,'Time Entries'!$A$2:$A$1500,A1495,'Time Entries'!$B$2:$B$1500,B1495)&gt;N('Settings'!$B$2)),"LONG DAY; ","")&amp;IF(AND(N(A1495)&gt;0,N(J1495)&gt;0,N(J1495)-N(A1495)&gt;N('Settings'!$B$4)),"ENTERED LATE; ","")&amp;IF(AND(N(A1495)&gt;0,K1495="",TODAY()-N(A1495)&gt;=N('Settings'!$B$5)),"NOT APPROVED; ",""))-2)))</f>
        <v/>
      </c>
    </row>
    <row r="1496">
      <c r="A1496" s="6" t="n"/>
      <c r="D1496" s="7" t="n"/>
      <c r="E1496" s="7" t="n"/>
      <c r="J1496" s="6" t="n"/>
      <c r="L1496" s="8" t="n"/>
      <c r="M1496" s="9">
        <f>IF(NOT(OR(A1496&lt;&gt;"",B1496&lt;&gt;"",C1496&lt;&gt;"")),"",IF(N(G1496)&gt;0,N(G1496),IF(AND(AND(D1496&lt;&gt;"",E1496&lt;&gt;""),N(E1496)&gt;N(D1496)),ROUND((N(E1496)-N(D1496))*24-N(F1496)/60,2),"")))</f>
        <v/>
      </c>
      <c r="N1496" s="6">
        <f>IF(N(A1496)=0,"",A1496-WEEKDAY(A1496,3))</f>
        <v/>
      </c>
      <c r="O1496" s="8">
        <f>IF(NOT(OR(A1496&lt;&gt;"",B1496&lt;&gt;"",C1496&lt;&gt;"")),"",IF(IF(N(A1496)=0,"NO DATE; ",IF(A1496&gt;TODAY(),"FUTURE DATE; ",""))&amp;IF(B1496="","NO WORKER; ",IF(COUNTIF('Workers'!$A$2:$A$61,B1496)=0,"WORKER NOT ON WORKERS SHEET; ",""))&amp;IF(C1496="","NO JOB; ",IF(COUNTIF('Jobs'!$A$2:$A$61,C1496)=0,"JOB NOT ON JOBS SHEET; ",""))&amp;IF(AND(N(G1496)=0,AND(D1496&lt;&gt;"",E1496&lt;&gt;""),N(E1496)&lt;=N(D1496)),"END BEFORE START; ",IF(N(M1496)&lt;=0,"NO HOURS; ",""))&amp;IF(AND(N(A1496)&gt;0,B1496&lt;&gt;"",COUNTIFS('Time Entries'!$A$2:$A$1500,A1496,'Time Entries'!$B$2:$B$1500,B1496,'Time Entries'!$C$2:$C$1500,C1496,'Time Entries'!$M$2:$M$1500,M1496)&gt;1),"POSSIBLE DUPLICATE; ","")&amp;IF(AND(N(A1496)&gt;0,B1496&lt;&gt;"",N('Settings'!$B$2)&gt;0,SUMIFS('Time Entries'!$M$2:$M$1500,'Time Entries'!$A$2:$A$1500,A1496,'Time Entries'!$B$2:$B$1500,B1496)&gt;N('Settings'!$B$2)),"LONG DAY; ","")&amp;IF(AND(N(A1496)&gt;0,N(J1496)&gt;0,N(J1496)-N(A1496)&gt;N('Settings'!$B$4)),"ENTERED LATE; ","")&amp;IF(AND(N(A1496)&gt;0,K1496="",TODAY()-N(A1496)&gt;=N('Settings'!$B$5)),"NOT APPROVED; ","")="","",LEFT(IF(N(A1496)=0,"NO DATE; ",IF(A1496&gt;TODAY(),"FUTURE DATE; ",""))&amp;IF(B1496="","NO WORKER; ",IF(COUNTIF('Workers'!$A$2:$A$61,B1496)=0,"WORKER NOT ON WORKERS SHEET; ",""))&amp;IF(C1496="","NO JOB; ",IF(COUNTIF('Jobs'!$A$2:$A$61,C1496)=0,"JOB NOT ON JOBS SHEET; ",""))&amp;IF(AND(N(G1496)=0,AND(D1496&lt;&gt;"",E1496&lt;&gt;""),N(E1496)&lt;=N(D1496)),"END BEFORE START; ",IF(N(M1496)&lt;=0,"NO HOURS; ",""))&amp;IF(AND(N(A1496)&gt;0,B1496&lt;&gt;"",COUNTIFS('Time Entries'!$A$2:$A$1500,A1496,'Time Entries'!$B$2:$B$1500,B1496,'Time Entries'!$C$2:$C$1500,C1496,'Time Entries'!$M$2:$M$1500,M1496)&gt;1),"POSSIBLE DUPLICATE; ","")&amp;IF(AND(N(A1496)&gt;0,B1496&lt;&gt;"",N('Settings'!$B$2)&gt;0,SUMIFS('Time Entries'!$M$2:$M$1500,'Time Entries'!$A$2:$A$1500,A1496,'Time Entries'!$B$2:$B$1500,B1496)&gt;N('Settings'!$B$2)),"LONG DAY; ","")&amp;IF(AND(N(A1496)&gt;0,N(J1496)&gt;0,N(J1496)-N(A1496)&gt;N('Settings'!$B$4)),"ENTERED LATE; ","")&amp;IF(AND(N(A1496)&gt;0,K1496="",TODAY()-N(A1496)&gt;=N('Settings'!$B$5)),"NOT APPROVED; ",""),LEN(IF(N(A1496)=0,"NO DATE; ",IF(A1496&gt;TODAY(),"FUTURE DATE; ",""))&amp;IF(B1496="","NO WORKER; ",IF(COUNTIF('Workers'!$A$2:$A$61,B1496)=0,"WORKER NOT ON WORKERS SHEET; ",""))&amp;IF(C1496="","NO JOB; ",IF(COUNTIF('Jobs'!$A$2:$A$61,C1496)=0,"JOB NOT ON JOBS SHEET; ",""))&amp;IF(AND(N(G1496)=0,AND(D1496&lt;&gt;"",E1496&lt;&gt;""),N(E1496)&lt;=N(D1496)),"END BEFORE START; ",IF(N(M1496)&lt;=0,"NO HOURS; ",""))&amp;IF(AND(N(A1496)&gt;0,B1496&lt;&gt;"",COUNTIFS('Time Entries'!$A$2:$A$1500,A1496,'Time Entries'!$B$2:$B$1500,B1496,'Time Entries'!$C$2:$C$1500,C1496,'Time Entries'!$M$2:$M$1500,M1496)&gt;1),"POSSIBLE DUPLICATE; ","")&amp;IF(AND(N(A1496)&gt;0,B1496&lt;&gt;"",N('Settings'!$B$2)&gt;0,SUMIFS('Time Entries'!$M$2:$M$1500,'Time Entries'!$A$2:$A$1500,A1496,'Time Entries'!$B$2:$B$1500,B1496)&gt;N('Settings'!$B$2)),"LONG DAY; ","")&amp;IF(AND(N(A1496)&gt;0,N(J1496)&gt;0,N(J1496)-N(A1496)&gt;N('Settings'!$B$4)),"ENTERED LATE; ","")&amp;IF(AND(N(A1496)&gt;0,K1496="",TODAY()-N(A1496)&gt;=N('Settings'!$B$5)),"NOT APPROVED; ",""))-2)))</f>
        <v/>
      </c>
    </row>
    <row r="1497">
      <c r="A1497" s="6" t="n"/>
      <c r="D1497" s="7" t="n"/>
      <c r="E1497" s="7" t="n"/>
      <c r="J1497" s="6" t="n"/>
      <c r="L1497" s="8" t="n"/>
      <c r="M1497" s="9">
        <f>IF(NOT(OR(A1497&lt;&gt;"",B1497&lt;&gt;"",C1497&lt;&gt;"")),"",IF(N(G1497)&gt;0,N(G1497),IF(AND(AND(D1497&lt;&gt;"",E1497&lt;&gt;""),N(E1497)&gt;N(D1497)),ROUND((N(E1497)-N(D1497))*24-N(F1497)/60,2),"")))</f>
        <v/>
      </c>
      <c r="N1497" s="6">
        <f>IF(N(A1497)=0,"",A1497-WEEKDAY(A1497,3))</f>
        <v/>
      </c>
      <c r="O1497" s="8">
        <f>IF(NOT(OR(A1497&lt;&gt;"",B1497&lt;&gt;"",C1497&lt;&gt;"")),"",IF(IF(N(A1497)=0,"NO DATE; ",IF(A1497&gt;TODAY(),"FUTURE DATE; ",""))&amp;IF(B1497="","NO WORKER; ",IF(COUNTIF('Workers'!$A$2:$A$61,B1497)=0,"WORKER NOT ON WORKERS SHEET; ",""))&amp;IF(C1497="","NO JOB; ",IF(COUNTIF('Jobs'!$A$2:$A$61,C1497)=0,"JOB NOT ON JOBS SHEET; ",""))&amp;IF(AND(N(G1497)=0,AND(D1497&lt;&gt;"",E1497&lt;&gt;""),N(E1497)&lt;=N(D1497)),"END BEFORE START; ",IF(N(M1497)&lt;=0,"NO HOURS; ",""))&amp;IF(AND(N(A1497)&gt;0,B1497&lt;&gt;"",COUNTIFS('Time Entries'!$A$2:$A$1500,A1497,'Time Entries'!$B$2:$B$1500,B1497,'Time Entries'!$C$2:$C$1500,C1497,'Time Entries'!$M$2:$M$1500,M1497)&gt;1),"POSSIBLE DUPLICATE; ","")&amp;IF(AND(N(A1497)&gt;0,B1497&lt;&gt;"",N('Settings'!$B$2)&gt;0,SUMIFS('Time Entries'!$M$2:$M$1500,'Time Entries'!$A$2:$A$1500,A1497,'Time Entries'!$B$2:$B$1500,B1497)&gt;N('Settings'!$B$2)),"LONG DAY; ","")&amp;IF(AND(N(A1497)&gt;0,N(J1497)&gt;0,N(J1497)-N(A1497)&gt;N('Settings'!$B$4)),"ENTERED LATE; ","")&amp;IF(AND(N(A1497)&gt;0,K1497="",TODAY()-N(A1497)&gt;=N('Settings'!$B$5)),"NOT APPROVED; ","")="","",LEFT(IF(N(A1497)=0,"NO DATE; ",IF(A1497&gt;TODAY(),"FUTURE DATE; ",""))&amp;IF(B1497="","NO WORKER; ",IF(COUNTIF('Workers'!$A$2:$A$61,B1497)=0,"WORKER NOT ON WORKERS SHEET; ",""))&amp;IF(C1497="","NO JOB; ",IF(COUNTIF('Jobs'!$A$2:$A$61,C1497)=0,"JOB NOT ON JOBS SHEET; ",""))&amp;IF(AND(N(G1497)=0,AND(D1497&lt;&gt;"",E1497&lt;&gt;""),N(E1497)&lt;=N(D1497)),"END BEFORE START; ",IF(N(M1497)&lt;=0,"NO HOURS; ",""))&amp;IF(AND(N(A1497)&gt;0,B1497&lt;&gt;"",COUNTIFS('Time Entries'!$A$2:$A$1500,A1497,'Time Entries'!$B$2:$B$1500,B1497,'Time Entries'!$C$2:$C$1500,C1497,'Time Entries'!$M$2:$M$1500,M1497)&gt;1),"POSSIBLE DUPLICATE; ","")&amp;IF(AND(N(A1497)&gt;0,B1497&lt;&gt;"",N('Settings'!$B$2)&gt;0,SUMIFS('Time Entries'!$M$2:$M$1500,'Time Entries'!$A$2:$A$1500,A1497,'Time Entries'!$B$2:$B$1500,B1497)&gt;N('Settings'!$B$2)),"LONG DAY; ","")&amp;IF(AND(N(A1497)&gt;0,N(J1497)&gt;0,N(J1497)-N(A1497)&gt;N('Settings'!$B$4)),"ENTERED LATE; ","")&amp;IF(AND(N(A1497)&gt;0,K1497="",TODAY()-N(A1497)&gt;=N('Settings'!$B$5)),"NOT APPROVED; ",""),LEN(IF(N(A1497)=0,"NO DATE; ",IF(A1497&gt;TODAY(),"FUTURE DATE; ",""))&amp;IF(B1497="","NO WORKER; ",IF(COUNTIF('Workers'!$A$2:$A$61,B1497)=0,"WORKER NOT ON WORKERS SHEET; ",""))&amp;IF(C1497="","NO JOB; ",IF(COUNTIF('Jobs'!$A$2:$A$61,C1497)=0,"JOB NOT ON JOBS SHEET; ",""))&amp;IF(AND(N(G1497)=0,AND(D1497&lt;&gt;"",E1497&lt;&gt;""),N(E1497)&lt;=N(D1497)),"END BEFORE START; ",IF(N(M1497)&lt;=0,"NO HOURS; ",""))&amp;IF(AND(N(A1497)&gt;0,B1497&lt;&gt;"",COUNTIFS('Time Entries'!$A$2:$A$1500,A1497,'Time Entries'!$B$2:$B$1500,B1497,'Time Entries'!$C$2:$C$1500,C1497,'Time Entries'!$M$2:$M$1500,M1497)&gt;1),"POSSIBLE DUPLICATE; ","")&amp;IF(AND(N(A1497)&gt;0,B1497&lt;&gt;"",N('Settings'!$B$2)&gt;0,SUMIFS('Time Entries'!$M$2:$M$1500,'Time Entries'!$A$2:$A$1500,A1497,'Time Entries'!$B$2:$B$1500,B1497)&gt;N('Settings'!$B$2)),"LONG DAY; ","")&amp;IF(AND(N(A1497)&gt;0,N(J1497)&gt;0,N(J1497)-N(A1497)&gt;N('Settings'!$B$4)),"ENTERED LATE; ","")&amp;IF(AND(N(A1497)&gt;0,K1497="",TODAY()-N(A1497)&gt;=N('Settings'!$B$5)),"NOT APPROVED; ",""))-2)))</f>
        <v/>
      </c>
    </row>
    <row r="1498">
      <c r="A1498" s="6" t="n"/>
      <c r="D1498" s="7" t="n"/>
      <c r="E1498" s="7" t="n"/>
      <c r="J1498" s="6" t="n"/>
      <c r="L1498" s="8" t="n"/>
      <c r="M1498" s="9">
        <f>IF(NOT(OR(A1498&lt;&gt;"",B1498&lt;&gt;"",C1498&lt;&gt;"")),"",IF(N(G1498)&gt;0,N(G1498),IF(AND(AND(D1498&lt;&gt;"",E1498&lt;&gt;""),N(E1498)&gt;N(D1498)),ROUND((N(E1498)-N(D1498))*24-N(F1498)/60,2),"")))</f>
        <v/>
      </c>
      <c r="N1498" s="6">
        <f>IF(N(A1498)=0,"",A1498-WEEKDAY(A1498,3))</f>
        <v/>
      </c>
      <c r="O1498" s="8">
        <f>IF(NOT(OR(A1498&lt;&gt;"",B1498&lt;&gt;"",C1498&lt;&gt;"")),"",IF(IF(N(A1498)=0,"NO DATE; ",IF(A1498&gt;TODAY(),"FUTURE DATE; ",""))&amp;IF(B1498="","NO WORKER; ",IF(COUNTIF('Workers'!$A$2:$A$61,B1498)=0,"WORKER NOT ON WORKERS SHEET; ",""))&amp;IF(C1498="","NO JOB; ",IF(COUNTIF('Jobs'!$A$2:$A$61,C1498)=0,"JOB NOT ON JOBS SHEET; ",""))&amp;IF(AND(N(G1498)=0,AND(D1498&lt;&gt;"",E1498&lt;&gt;""),N(E1498)&lt;=N(D1498)),"END BEFORE START; ",IF(N(M1498)&lt;=0,"NO HOURS; ",""))&amp;IF(AND(N(A1498)&gt;0,B1498&lt;&gt;"",COUNTIFS('Time Entries'!$A$2:$A$1500,A1498,'Time Entries'!$B$2:$B$1500,B1498,'Time Entries'!$C$2:$C$1500,C1498,'Time Entries'!$M$2:$M$1500,M1498)&gt;1),"POSSIBLE DUPLICATE; ","")&amp;IF(AND(N(A1498)&gt;0,B1498&lt;&gt;"",N('Settings'!$B$2)&gt;0,SUMIFS('Time Entries'!$M$2:$M$1500,'Time Entries'!$A$2:$A$1500,A1498,'Time Entries'!$B$2:$B$1500,B1498)&gt;N('Settings'!$B$2)),"LONG DAY; ","")&amp;IF(AND(N(A1498)&gt;0,N(J1498)&gt;0,N(J1498)-N(A1498)&gt;N('Settings'!$B$4)),"ENTERED LATE; ","")&amp;IF(AND(N(A1498)&gt;0,K1498="",TODAY()-N(A1498)&gt;=N('Settings'!$B$5)),"NOT APPROVED; ","")="","",LEFT(IF(N(A1498)=0,"NO DATE; ",IF(A1498&gt;TODAY(),"FUTURE DATE; ",""))&amp;IF(B1498="","NO WORKER; ",IF(COUNTIF('Workers'!$A$2:$A$61,B1498)=0,"WORKER NOT ON WORKERS SHEET; ",""))&amp;IF(C1498="","NO JOB; ",IF(COUNTIF('Jobs'!$A$2:$A$61,C1498)=0,"JOB NOT ON JOBS SHEET; ",""))&amp;IF(AND(N(G1498)=0,AND(D1498&lt;&gt;"",E1498&lt;&gt;""),N(E1498)&lt;=N(D1498)),"END BEFORE START; ",IF(N(M1498)&lt;=0,"NO HOURS; ",""))&amp;IF(AND(N(A1498)&gt;0,B1498&lt;&gt;"",COUNTIFS('Time Entries'!$A$2:$A$1500,A1498,'Time Entries'!$B$2:$B$1500,B1498,'Time Entries'!$C$2:$C$1500,C1498,'Time Entries'!$M$2:$M$1500,M1498)&gt;1),"POSSIBLE DUPLICATE; ","")&amp;IF(AND(N(A1498)&gt;0,B1498&lt;&gt;"",N('Settings'!$B$2)&gt;0,SUMIFS('Time Entries'!$M$2:$M$1500,'Time Entries'!$A$2:$A$1500,A1498,'Time Entries'!$B$2:$B$1500,B1498)&gt;N('Settings'!$B$2)),"LONG DAY; ","")&amp;IF(AND(N(A1498)&gt;0,N(J1498)&gt;0,N(J1498)-N(A1498)&gt;N('Settings'!$B$4)),"ENTERED LATE; ","")&amp;IF(AND(N(A1498)&gt;0,K1498="",TODAY()-N(A1498)&gt;=N('Settings'!$B$5)),"NOT APPROVED; ",""),LEN(IF(N(A1498)=0,"NO DATE; ",IF(A1498&gt;TODAY(),"FUTURE DATE; ",""))&amp;IF(B1498="","NO WORKER; ",IF(COUNTIF('Workers'!$A$2:$A$61,B1498)=0,"WORKER NOT ON WORKERS SHEET; ",""))&amp;IF(C1498="","NO JOB; ",IF(COUNTIF('Jobs'!$A$2:$A$61,C1498)=0,"JOB NOT ON JOBS SHEET; ",""))&amp;IF(AND(N(G1498)=0,AND(D1498&lt;&gt;"",E1498&lt;&gt;""),N(E1498)&lt;=N(D1498)),"END BEFORE START; ",IF(N(M1498)&lt;=0,"NO HOURS; ",""))&amp;IF(AND(N(A1498)&gt;0,B1498&lt;&gt;"",COUNTIFS('Time Entries'!$A$2:$A$1500,A1498,'Time Entries'!$B$2:$B$1500,B1498,'Time Entries'!$C$2:$C$1500,C1498,'Time Entries'!$M$2:$M$1500,M1498)&gt;1),"POSSIBLE DUPLICATE; ","")&amp;IF(AND(N(A1498)&gt;0,B1498&lt;&gt;"",N('Settings'!$B$2)&gt;0,SUMIFS('Time Entries'!$M$2:$M$1500,'Time Entries'!$A$2:$A$1500,A1498,'Time Entries'!$B$2:$B$1500,B1498)&gt;N('Settings'!$B$2)),"LONG DAY; ","")&amp;IF(AND(N(A1498)&gt;0,N(J1498)&gt;0,N(J1498)-N(A1498)&gt;N('Settings'!$B$4)),"ENTERED LATE; ","")&amp;IF(AND(N(A1498)&gt;0,K1498="",TODAY()-N(A1498)&gt;=N('Settings'!$B$5)),"NOT APPROVED; ",""))-2)))</f>
        <v/>
      </c>
    </row>
    <row r="1499">
      <c r="A1499" s="6" t="n"/>
      <c r="D1499" s="7" t="n"/>
      <c r="E1499" s="7" t="n"/>
      <c r="J1499" s="6" t="n"/>
      <c r="L1499" s="8" t="n"/>
      <c r="M1499" s="9">
        <f>IF(NOT(OR(A1499&lt;&gt;"",B1499&lt;&gt;"",C1499&lt;&gt;"")),"",IF(N(G1499)&gt;0,N(G1499),IF(AND(AND(D1499&lt;&gt;"",E1499&lt;&gt;""),N(E1499)&gt;N(D1499)),ROUND((N(E1499)-N(D1499))*24-N(F1499)/60,2),"")))</f>
        <v/>
      </c>
      <c r="N1499" s="6">
        <f>IF(N(A1499)=0,"",A1499-WEEKDAY(A1499,3))</f>
        <v/>
      </c>
      <c r="O1499" s="8">
        <f>IF(NOT(OR(A1499&lt;&gt;"",B1499&lt;&gt;"",C1499&lt;&gt;"")),"",IF(IF(N(A1499)=0,"NO DATE; ",IF(A1499&gt;TODAY(),"FUTURE DATE; ",""))&amp;IF(B1499="","NO WORKER; ",IF(COUNTIF('Workers'!$A$2:$A$61,B1499)=0,"WORKER NOT ON WORKERS SHEET; ",""))&amp;IF(C1499="","NO JOB; ",IF(COUNTIF('Jobs'!$A$2:$A$61,C1499)=0,"JOB NOT ON JOBS SHEET; ",""))&amp;IF(AND(N(G1499)=0,AND(D1499&lt;&gt;"",E1499&lt;&gt;""),N(E1499)&lt;=N(D1499)),"END BEFORE START; ",IF(N(M1499)&lt;=0,"NO HOURS; ",""))&amp;IF(AND(N(A1499)&gt;0,B1499&lt;&gt;"",COUNTIFS('Time Entries'!$A$2:$A$1500,A1499,'Time Entries'!$B$2:$B$1500,B1499,'Time Entries'!$C$2:$C$1500,C1499,'Time Entries'!$M$2:$M$1500,M1499)&gt;1),"POSSIBLE DUPLICATE; ","")&amp;IF(AND(N(A1499)&gt;0,B1499&lt;&gt;"",N('Settings'!$B$2)&gt;0,SUMIFS('Time Entries'!$M$2:$M$1500,'Time Entries'!$A$2:$A$1500,A1499,'Time Entries'!$B$2:$B$1500,B1499)&gt;N('Settings'!$B$2)),"LONG DAY; ","")&amp;IF(AND(N(A1499)&gt;0,N(J1499)&gt;0,N(J1499)-N(A1499)&gt;N('Settings'!$B$4)),"ENTERED LATE; ","")&amp;IF(AND(N(A1499)&gt;0,K1499="",TODAY()-N(A1499)&gt;=N('Settings'!$B$5)),"NOT APPROVED; ","")="","",LEFT(IF(N(A1499)=0,"NO DATE; ",IF(A1499&gt;TODAY(),"FUTURE DATE; ",""))&amp;IF(B1499="","NO WORKER; ",IF(COUNTIF('Workers'!$A$2:$A$61,B1499)=0,"WORKER NOT ON WORKERS SHEET; ",""))&amp;IF(C1499="","NO JOB; ",IF(COUNTIF('Jobs'!$A$2:$A$61,C1499)=0,"JOB NOT ON JOBS SHEET; ",""))&amp;IF(AND(N(G1499)=0,AND(D1499&lt;&gt;"",E1499&lt;&gt;""),N(E1499)&lt;=N(D1499)),"END BEFORE START; ",IF(N(M1499)&lt;=0,"NO HOURS; ",""))&amp;IF(AND(N(A1499)&gt;0,B1499&lt;&gt;"",COUNTIFS('Time Entries'!$A$2:$A$1500,A1499,'Time Entries'!$B$2:$B$1500,B1499,'Time Entries'!$C$2:$C$1500,C1499,'Time Entries'!$M$2:$M$1500,M1499)&gt;1),"POSSIBLE DUPLICATE; ","")&amp;IF(AND(N(A1499)&gt;0,B1499&lt;&gt;"",N('Settings'!$B$2)&gt;0,SUMIFS('Time Entries'!$M$2:$M$1500,'Time Entries'!$A$2:$A$1500,A1499,'Time Entries'!$B$2:$B$1500,B1499)&gt;N('Settings'!$B$2)),"LONG DAY; ","")&amp;IF(AND(N(A1499)&gt;0,N(J1499)&gt;0,N(J1499)-N(A1499)&gt;N('Settings'!$B$4)),"ENTERED LATE; ","")&amp;IF(AND(N(A1499)&gt;0,K1499="",TODAY()-N(A1499)&gt;=N('Settings'!$B$5)),"NOT APPROVED; ",""),LEN(IF(N(A1499)=0,"NO DATE; ",IF(A1499&gt;TODAY(),"FUTURE DATE; ",""))&amp;IF(B1499="","NO WORKER; ",IF(COUNTIF('Workers'!$A$2:$A$61,B1499)=0,"WORKER NOT ON WORKERS SHEET; ",""))&amp;IF(C1499="","NO JOB; ",IF(COUNTIF('Jobs'!$A$2:$A$61,C1499)=0,"JOB NOT ON JOBS SHEET; ",""))&amp;IF(AND(N(G1499)=0,AND(D1499&lt;&gt;"",E1499&lt;&gt;""),N(E1499)&lt;=N(D1499)),"END BEFORE START; ",IF(N(M1499)&lt;=0,"NO HOURS; ",""))&amp;IF(AND(N(A1499)&gt;0,B1499&lt;&gt;"",COUNTIFS('Time Entries'!$A$2:$A$1500,A1499,'Time Entries'!$B$2:$B$1500,B1499,'Time Entries'!$C$2:$C$1500,C1499,'Time Entries'!$M$2:$M$1500,M1499)&gt;1),"POSSIBLE DUPLICATE; ","")&amp;IF(AND(N(A1499)&gt;0,B1499&lt;&gt;"",N('Settings'!$B$2)&gt;0,SUMIFS('Time Entries'!$M$2:$M$1500,'Time Entries'!$A$2:$A$1500,A1499,'Time Entries'!$B$2:$B$1500,B1499)&gt;N('Settings'!$B$2)),"LONG DAY; ","")&amp;IF(AND(N(A1499)&gt;0,N(J1499)&gt;0,N(J1499)-N(A1499)&gt;N('Settings'!$B$4)),"ENTERED LATE; ","")&amp;IF(AND(N(A1499)&gt;0,K1499="",TODAY()-N(A1499)&gt;=N('Settings'!$B$5)),"NOT APPROVED; ",""))-2)))</f>
        <v/>
      </c>
    </row>
    <row r="1500">
      <c r="A1500" s="6" t="n"/>
      <c r="D1500" s="7" t="n"/>
      <c r="E1500" s="7" t="n"/>
      <c r="J1500" s="6" t="n"/>
      <c r="L1500" s="8" t="n"/>
      <c r="M1500" s="9">
        <f>IF(NOT(OR(A1500&lt;&gt;"",B1500&lt;&gt;"",C1500&lt;&gt;"")),"",IF(N(G1500)&gt;0,N(G1500),IF(AND(AND(D1500&lt;&gt;"",E1500&lt;&gt;""),N(E1500)&gt;N(D1500)),ROUND((N(E1500)-N(D1500))*24-N(F1500)/60,2),"")))</f>
        <v/>
      </c>
      <c r="N1500" s="6">
        <f>IF(N(A1500)=0,"",A1500-WEEKDAY(A1500,3))</f>
        <v/>
      </c>
      <c r="O1500" s="8">
        <f>IF(NOT(OR(A1500&lt;&gt;"",B1500&lt;&gt;"",C1500&lt;&gt;"")),"",IF(IF(N(A1500)=0,"NO DATE; ",IF(A1500&gt;TODAY(),"FUTURE DATE; ",""))&amp;IF(B1500="","NO WORKER; ",IF(COUNTIF('Workers'!$A$2:$A$61,B1500)=0,"WORKER NOT ON WORKERS SHEET; ",""))&amp;IF(C1500="","NO JOB; ",IF(COUNTIF('Jobs'!$A$2:$A$61,C1500)=0,"JOB NOT ON JOBS SHEET; ",""))&amp;IF(AND(N(G1500)=0,AND(D1500&lt;&gt;"",E1500&lt;&gt;""),N(E1500)&lt;=N(D1500)),"END BEFORE START; ",IF(N(M1500)&lt;=0,"NO HOURS; ",""))&amp;IF(AND(N(A1500)&gt;0,B1500&lt;&gt;"",COUNTIFS('Time Entries'!$A$2:$A$1500,A1500,'Time Entries'!$B$2:$B$1500,B1500,'Time Entries'!$C$2:$C$1500,C1500,'Time Entries'!$M$2:$M$1500,M1500)&gt;1),"POSSIBLE DUPLICATE; ","")&amp;IF(AND(N(A1500)&gt;0,B1500&lt;&gt;"",N('Settings'!$B$2)&gt;0,SUMIFS('Time Entries'!$M$2:$M$1500,'Time Entries'!$A$2:$A$1500,A1500,'Time Entries'!$B$2:$B$1500,B1500)&gt;N('Settings'!$B$2)),"LONG DAY; ","")&amp;IF(AND(N(A1500)&gt;0,N(J1500)&gt;0,N(J1500)-N(A1500)&gt;N('Settings'!$B$4)),"ENTERED LATE; ","")&amp;IF(AND(N(A1500)&gt;0,K1500="",TODAY()-N(A1500)&gt;=N('Settings'!$B$5)),"NOT APPROVED; ","")="","",LEFT(IF(N(A1500)=0,"NO DATE; ",IF(A1500&gt;TODAY(),"FUTURE DATE; ",""))&amp;IF(B1500="","NO WORKER; ",IF(COUNTIF('Workers'!$A$2:$A$61,B1500)=0,"WORKER NOT ON WORKERS SHEET; ",""))&amp;IF(C1500="","NO JOB; ",IF(COUNTIF('Jobs'!$A$2:$A$61,C1500)=0,"JOB NOT ON JOBS SHEET; ",""))&amp;IF(AND(N(G1500)=0,AND(D1500&lt;&gt;"",E1500&lt;&gt;""),N(E1500)&lt;=N(D1500)),"END BEFORE START; ",IF(N(M1500)&lt;=0,"NO HOURS; ",""))&amp;IF(AND(N(A1500)&gt;0,B1500&lt;&gt;"",COUNTIFS('Time Entries'!$A$2:$A$1500,A1500,'Time Entries'!$B$2:$B$1500,B1500,'Time Entries'!$C$2:$C$1500,C1500,'Time Entries'!$M$2:$M$1500,M1500)&gt;1),"POSSIBLE DUPLICATE; ","")&amp;IF(AND(N(A1500)&gt;0,B1500&lt;&gt;"",N('Settings'!$B$2)&gt;0,SUMIFS('Time Entries'!$M$2:$M$1500,'Time Entries'!$A$2:$A$1500,A1500,'Time Entries'!$B$2:$B$1500,B1500)&gt;N('Settings'!$B$2)),"LONG DAY; ","")&amp;IF(AND(N(A1500)&gt;0,N(J1500)&gt;0,N(J1500)-N(A1500)&gt;N('Settings'!$B$4)),"ENTERED LATE; ","")&amp;IF(AND(N(A1500)&gt;0,K1500="",TODAY()-N(A1500)&gt;=N('Settings'!$B$5)),"NOT APPROVED; ",""),LEN(IF(N(A1500)=0,"NO DATE; ",IF(A1500&gt;TODAY(),"FUTURE DATE; ",""))&amp;IF(B1500="","NO WORKER; ",IF(COUNTIF('Workers'!$A$2:$A$61,B1500)=0,"WORKER NOT ON WORKERS SHEET; ",""))&amp;IF(C1500="","NO JOB; ",IF(COUNTIF('Jobs'!$A$2:$A$61,C1500)=0,"JOB NOT ON JOBS SHEET; ",""))&amp;IF(AND(N(G1500)=0,AND(D1500&lt;&gt;"",E1500&lt;&gt;""),N(E1500)&lt;=N(D1500)),"END BEFORE START; ",IF(N(M1500)&lt;=0,"NO HOURS; ",""))&amp;IF(AND(N(A1500)&gt;0,B1500&lt;&gt;"",COUNTIFS('Time Entries'!$A$2:$A$1500,A1500,'Time Entries'!$B$2:$B$1500,B1500,'Time Entries'!$C$2:$C$1500,C1500,'Time Entries'!$M$2:$M$1500,M1500)&gt;1),"POSSIBLE DUPLICATE; ","")&amp;IF(AND(N(A1500)&gt;0,B1500&lt;&gt;"",N('Settings'!$B$2)&gt;0,SUMIFS('Time Entries'!$M$2:$M$1500,'Time Entries'!$A$2:$A$1500,A1500,'Time Entries'!$B$2:$B$1500,B1500)&gt;N('Settings'!$B$2)),"LONG DAY; ","")&amp;IF(AND(N(A1500)&gt;0,N(J1500)&gt;0,N(J1500)-N(A1500)&gt;N('Settings'!$B$4)),"ENTERED LATE; ","")&amp;IF(AND(N(A1500)&gt;0,K1500="",TODAY()-N(A1500)&gt;=N('Settings'!$B$5)),"NOT APPROVED; ",""))-2)))</f>
        <v/>
      </c>
    </row>
  </sheetData>
  <autoFilter ref="A1:O1500"/>
  <conditionalFormatting sqref="A2:O1500">
    <cfRule type="expression" priority="1" dxfId="0" stopIfTrue="1">
      <formula>OR(ISNUMBER(SEARCH("NO HOURS",$O2)),ISNUMBER(SEARCH("END BEFORE START",$O2)),ISNUMBER(SEARCH("POSSIBLE DUPLICATE",$O2)),ISNUMBER(SEARCH("JOB NOT ON JOBS SHEET",$O2)),ISNUMBER(SEARCH("WORKER NOT ON WORKERS SHEET",$O2)))</formula>
    </cfRule>
    <cfRule type="expression" priority="2" dxfId="1" stopIfTrue="1">
      <formula>$O2&lt;&gt;""</formula>
    </cfRule>
    <cfRule type="expression" priority="3" dxfId="2">
      <formula>AND($A2&lt;&gt;"",$O2="")</formula>
    </cfRule>
  </conditionalFormatting>
  <dataValidations count="5">
    <dataValidation sqref="C2:C1500" showDropDown="0" showInputMessage="0" showErrorMessage="0" allowBlank="1" type="list">
      <formula1>'Jobs'!$A$2:$A$61</formula1>
    </dataValidation>
    <dataValidation sqref="B2:B1500" showDropDown="0" showInputMessage="0" showErrorMessage="0" allowBlank="1" type="list">
      <formula1>'Workers'!$A$2:$A$61</formula1>
    </dataValidation>
    <dataValidation sqref="I2:I1500" showDropDown="0" showInputMessage="0" showErrorMessage="0" allowBlank="1" type="list">
      <formula1>"Text,Photo of time card,Paper time card,Phone call,Other"</formula1>
    </dataValidation>
    <dataValidation sqref="A2:A1500 J2:J1500" showDropDown="0" showInputMessage="0" showErrorMessage="0" allowBlank="1" type="date" operator="greaterThan">
      <formula1>36526</formula1>
    </dataValidation>
    <dataValidation sqref="D2:E1500" showDropDown="0" showInputMessage="0" showErrorMessage="0" allowBlank="1" type="time" operator="between">
      <formula1>0</formula1>
      <formula2>0.999988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6" customWidth="1" min="2" max="2"/>
    <col width="10" customWidth="1" min="3" max="3"/>
    <col width="13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40" customWidth="1" min="11" max="11"/>
    <col width="30" customWidth="1" min="12" max="12"/>
  </cols>
  <sheetData>
    <row r="1" ht="45" customHeight="1">
      <c r="A1" s="5" t="inlineStr">
        <is>
          <t>Job</t>
        </is>
      </c>
      <c r="B1" s="5" t="inlineStr">
        <is>
          <t>Client</t>
        </is>
      </c>
      <c r="C1" s="5" t="inlineStr">
        <is>
          <t>Status</t>
        </is>
      </c>
      <c r="D1" s="5" t="inlineStr">
        <is>
          <t>Budgeted crew hours (optional)</t>
        </is>
      </c>
      <c r="E1" s="5" t="inlineStr">
        <is>
          <t>Hours logged</t>
        </is>
      </c>
      <c r="F1" s="5" t="inlineStr">
        <is>
          <t>Hours this week</t>
        </is>
      </c>
      <c r="G1" s="5" t="inlineStr">
        <is>
          <t>Hours last week</t>
        </is>
      </c>
      <c r="H1" s="5" t="inlineStr">
        <is>
          <t>Hours remaining</t>
        </is>
      </c>
      <c r="I1" s="5" t="inlineStr">
        <is>
          <t>% of budget used</t>
        </is>
      </c>
      <c r="J1" s="5" t="inlineStr">
        <is>
          <t>Entries not approved</t>
        </is>
      </c>
      <c r="K1" s="5" t="inlineStr">
        <is>
          <t>Flag</t>
        </is>
      </c>
      <c r="L1" s="5" t="inlineStr">
        <is>
          <t>Notes</t>
        </is>
      </c>
    </row>
    <row r="2">
      <c r="A2" t="inlineStr">
        <is>
          <t>EXAMPLE Smith kitchen (delete this row)</t>
        </is>
      </c>
      <c r="B2" t="inlineStr">
        <is>
          <t>Smith</t>
        </is>
      </c>
      <c r="C2" t="inlineStr">
        <is>
          <t>Active</t>
        </is>
      </c>
      <c r="D2" t="n">
        <v>120</v>
      </c>
      <c r="E2">
        <f>IF(A2="","",SUMIFS('Time Entries'!$M$2:$M$1500,'Time Entries'!$C$2:$C$1500,A2))</f>
        <v/>
      </c>
      <c r="F2">
        <f>IF(A2="","",SUMIFS('Time Entries'!$M$2:$M$1500,'Time Entries'!$C$2:$C$1500,A2,'Time Entries'!$N$2:$N$1500,(TODAY()-WEEKDAY(TODAY(),3))))</f>
        <v/>
      </c>
      <c r="G2">
        <f>IF(A2="","",SUMIFS('Time Entries'!$M$2:$M$1500,'Time Entries'!$C$2:$C$1500,A2,'Time Entries'!$N$2:$N$1500,(TODAY()-WEEKDAY(TODAY(),3))-7))</f>
        <v/>
      </c>
      <c r="H2">
        <f>IF(OR(A2="",N(D2)=0),"",N(D2)-N(E2))</f>
        <v/>
      </c>
      <c r="I2" s="10">
        <f>IF(OR(A2="",N(D2)=0),"",N(E2)/N(D2))</f>
        <v/>
      </c>
      <c r="J2">
        <f>IF(A2="","",COUNTIFS('Time Entries'!$C$2:$C$1500,A2,'Time Entries'!$O$2:$O$1500,"*NOT APPROVED*"))</f>
        <v/>
      </c>
      <c r="K2">
        <f>IF(A2="","",IF(IF(AND(N(D2)&gt;0,N(E2)&gt;N(D2)),"OVER BUDGET; ",IF(AND(N(D2)&gt;0,N('Settings'!$B$6)&gt;0,N(E2)&gt;=N('Settings'!$B$6)*N(D2)),"NEAR BUDGET; ",""))&amp;IF(N(J2)&gt;0,"ENTRIES NOT APPROVED; ","")="","",LEFT(IF(AND(N(D2)&gt;0,N(E2)&gt;N(D2)),"OVER BUDGET; ",IF(AND(N(D2)&gt;0,N('Settings'!$B$6)&gt;0,N(E2)&gt;=N('Settings'!$B$6)*N(D2)),"NEAR BUDGET; ",""))&amp;IF(N(J2)&gt;0,"ENTRIES NOT APPROVED; ",""),LEN(IF(AND(N(D2)&gt;0,N(E2)&gt;N(D2)),"OVER BUDGET; ",IF(AND(N(D2)&gt;0,N('Settings'!$B$6)&gt;0,N(E2)&gt;=N('Settings'!$B$6)*N(D2)),"NEAR BUDGET; ",""))&amp;IF(N(J2)&gt;0,"ENTRIES NOT APPROVED; ",""))-2)))</f>
        <v/>
      </c>
    </row>
    <row r="3">
      <c r="A3" t="inlineStr">
        <is>
          <t>EXAMPLE Lee addition (delete this row)</t>
        </is>
      </c>
      <c r="B3" t="inlineStr">
        <is>
          <t>Lee</t>
        </is>
      </c>
      <c r="C3" t="inlineStr">
        <is>
          <t>Active</t>
        </is>
      </c>
      <c r="D3" t="n">
        <v>40</v>
      </c>
      <c r="E3">
        <f>IF(A3="","",SUMIFS('Time Entries'!$M$2:$M$1500,'Time Entries'!$C$2:$C$1500,A3))</f>
        <v/>
      </c>
      <c r="F3">
        <f>IF(A3="","",SUMIFS('Time Entries'!$M$2:$M$1500,'Time Entries'!$C$2:$C$1500,A3,'Time Entries'!$N$2:$N$1500,(TODAY()-WEEKDAY(TODAY(),3))))</f>
        <v/>
      </c>
      <c r="G3">
        <f>IF(A3="","",SUMIFS('Time Entries'!$M$2:$M$1500,'Time Entries'!$C$2:$C$1500,A3,'Time Entries'!$N$2:$N$1500,(TODAY()-WEEKDAY(TODAY(),3))-7))</f>
        <v/>
      </c>
      <c r="H3">
        <f>IF(OR(A3="",N(D3)=0),"",N(D3)-N(E3))</f>
        <v/>
      </c>
      <c r="I3" s="10">
        <f>IF(OR(A3="",N(D3)=0),"",N(E3)/N(D3))</f>
        <v/>
      </c>
      <c r="J3">
        <f>IF(A3="","",COUNTIFS('Time Entries'!$C$2:$C$1500,A3,'Time Entries'!$O$2:$O$1500,"*NOT APPROVED*"))</f>
        <v/>
      </c>
      <c r="K3">
        <f>IF(A3="","",IF(IF(AND(N(D3)&gt;0,N(E3)&gt;N(D3)),"OVER BUDGET; ",IF(AND(N(D3)&gt;0,N('Settings'!$B$6)&gt;0,N(E3)&gt;=N('Settings'!$B$6)*N(D3)),"NEAR BUDGET; ",""))&amp;IF(N(J3)&gt;0,"ENTRIES NOT APPROVED; ","")="","",LEFT(IF(AND(N(D3)&gt;0,N(E3)&gt;N(D3)),"OVER BUDGET; ",IF(AND(N(D3)&gt;0,N('Settings'!$B$6)&gt;0,N(E3)&gt;=N('Settings'!$B$6)*N(D3)),"NEAR BUDGET; ",""))&amp;IF(N(J3)&gt;0,"ENTRIES NOT APPROVED; ",""),LEN(IF(AND(N(D3)&gt;0,N(E3)&gt;N(D3)),"OVER BUDGET; ",IF(AND(N(D3)&gt;0,N('Settings'!$B$6)&gt;0,N(E3)&gt;=N('Settings'!$B$6)*N(D3)),"NEAR BUDGET; ",""))&amp;IF(N(J3)&gt;0,"ENTRIES NOT APPROVED; ",""))-2)))</f>
        <v/>
      </c>
    </row>
    <row r="4">
      <c r="E4">
        <f>IF(A4="","",SUMIFS('Time Entries'!$M$2:$M$1500,'Time Entries'!$C$2:$C$1500,A4))</f>
        <v/>
      </c>
      <c r="F4">
        <f>IF(A4="","",SUMIFS('Time Entries'!$M$2:$M$1500,'Time Entries'!$C$2:$C$1500,A4,'Time Entries'!$N$2:$N$1500,(TODAY()-WEEKDAY(TODAY(),3))))</f>
        <v/>
      </c>
      <c r="G4">
        <f>IF(A4="","",SUMIFS('Time Entries'!$M$2:$M$1500,'Time Entries'!$C$2:$C$1500,A4,'Time Entries'!$N$2:$N$1500,(TODAY()-WEEKDAY(TODAY(),3))-7))</f>
        <v/>
      </c>
      <c r="H4">
        <f>IF(OR(A4="",N(D4)=0),"",N(D4)-N(E4))</f>
        <v/>
      </c>
      <c r="I4" s="10">
        <f>IF(OR(A4="",N(D4)=0),"",N(E4)/N(D4))</f>
        <v/>
      </c>
      <c r="J4">
        <f>IF(A4="","",COUNTIFS('Time Entries'!$C$2:$C$1500,A4,'Time Entries'!$O$2:$O$1500,"*NOT APPROVED*"))</f>
        <v/>
      </c>
      <c r="K4">
        <f>IF(A4="","",IF(IF(AND(N(D4)&gt;0,N(E4)&gt;N(D4)),"OVER BUDGET; ",IF(AND(N(D4)&gt;0,N('Settings'!$B$6)&gt;0,N(E4)&gt;=N('Settings'!$B$6)*N(D4)),"NEAR BUDGET; ",""))&amp;IF(N(J4)&gt;0,"ENTRIES NOT APPROVED; ","")="","",LEFT(IF(AND(N(D4)&gt;0,N(E4)&gt;N(D4)),"OVER BUDGET; ",IF(AND(N(D4)&gt;0,N('Settings'!$B$6)&gt;0,N(E4)&gt;=N('Settings'!$B$6)*N(D4)),"NEAR BUDGET; ",""))&amp;IF(N(J4)&gt;0,"ENTRIES NOT APPROVED; ",""),LEN(IF(AND(N(D4)&gt;0,N(E4)&gt;N(D4)),"OVER BUDGET; ",IF(AND(N(D4)&gt;0,N('Settings'!$B$6)&gt;0,N(E4)&gt;=N('Settings'!$B$6)*N(D4)),"NEAR BUDGET; ",""))&amp;IF(N(J4)&gt;0,"ENTRIES NOT APPROVED; ",""))-2)))</f>
        <v/>
      </c>
    </row>
    <row r="5">
      <c r="E5">
        <f>IF(A5="","",SUMIFS('Time Entries'!$M$2:$M$1500,'Time Entries'!$C$2:$C$1500,A5))</f>
        <v/>
      </c>
      <c r="F5">
        <f>IF(A5="","",SUMIFS('Time Entries'!$M$2:$M$1500,'Time Entries'!$C$2:$C$1500,A5,'Time Entries'!$N$2:$N$1500,(TODAY()-WEEKDAY(TODAY(),3))))</f>
        <v/>
      </c>
      <c r="G5">
        <f>IF(A5="","",SUMIFS('Time Entries'!$M$2:$M$1500,'Time Entries'!$C$2:$C$1500,A5,'Time Entries'!$N$2:$N$1500,(TODAY()-WEEKDAY(TODAY(),3))-7))</f>
        <v/>
      </c>
      <c r="H5">
        <f>IF(OR(A5="",N(D5)=0),"",N(D5)-N(E5))</f>
        <v/>
      </c>
      <c r="I5" s="10">
        <f>IF(OR(A5="",N(D5)=0),"",N(E5)/N(D5))</f>
        <v/>
      </c>
      <c r="J5">
        <f>IF(A5="","",COUNTIFS('Time Entries'!$C$2:$C$1500,A5,'Time Entries'!$O$2:$O$1500,"*NOT APPROVED*"))</f>
        <v/>
      </c>
      <c r="K5">
        <f>IF(A5="","",IF(IF(AND(N(D5)&gt;0,N(E5)&gt;N(D5)),"OVER BUDGET; ",IF(AND(N(D5)&gt;0,N('Settings'!$B$6)&gt;0,N(E5)&gt;=N('Settings'!$B$6)*N(D5)),"NEAR BUDGET; ",""))&amp;IF(N(J5)&gt;0,"ENTRIES NOT APPROVED; ","")="","",LEFT(IF(AND(N(D5)&gt;0,N(E5)&gt;N(D5)),"OVER BUDGET; ",IF(AND(N(D5)&gt;0,N('Settings'!$B$6)&gt;0,N(E5)&gt;=N('Settings'!$B$6)*N(D5)),"NEAR BUDGET; ",""))&amp;IF(N(J5)&gt;0,"ENTRIES NOT APPROVED; ",""),LEN(IF(AND(N(D5)&gt;0,N(E5)&gt;N(D5)),"OVER BUDGET; ",IF(AND(N(D5)&gt;0,N('Settings'!$B$6)&gt;0,N(E5)&gt;=N('Settings'!$B$6)*N(D5)),"NEAR BUDGET; ",""))&amp;IF(N(J5)&gt;0,"ENTRIES NOT APPROVED; ",""))-2)))</f>
        <v/>
      </c>
    </row>
    <row r="6">
      <c r="E6">
        <f>IF(A6="","",SUMIFS('Time Entries'!$M$2:$M$1500,'Time Entries'!$C$2:$C$1500,A6))</f>
        <v/>
      </c>
      <c r="F6">
        <f>IF(A6="","",SUMIFS('Time Entries'!$M$2:$M$1500,'Time Entries'!$C$2:$C$1500,A6,'Time Entries'!$N$2:$N$1500,(TODAY()-WEEKDAY(TODAY(),3))))</f>
        <v/>
      </c>
      <c r="G6">
        <f>IF(A6="","",SUMIFS('Time Entries'!$M$2:$M$1500,'Time Entries'!$C$2:$C$1500,A6,'Time Entries'!$N$2:$N$1500,(TODAY()-WEEKDAY(TODAY(),3))-7))</f>
        <v/>
      </c>
      <c r="H6">
        <f>IF(OR(A6="",N(D6)=0),"",N(D6)-N(E6))</f>
        <v/>
      </c>
      <c r="I6" s="10">
        <f>IF(OR(A6="",N(D6)=0),"",N(E6)/N(D6))</f>
        <v/>
      </c>
      <c r="J6">
        <f>IF(A6="","",COUNTIFS('Time Entries'!$C$2:$C$1500,A6,'Time Entries'!$O$2:$O$1500,"*NOT APPROVED*"))</f>
        <v/>
      </c>
      <c r="K6">
        <f>IF(A6="","",IF(IF(AND(N(D6)&gt;0,N(E6)&gt;N(D6)),"OVER BUDGET; ",IF(AND(N(D6)&gt;0,N('Settings'!$B$6)&gt;0,N(E6)&gt;=N('Settings'!$B$6)*N(D6)),"NEAR BUDGET; ",""))&amp;IF(N(J6)&gt;0,"ENTRIES NOT APPROVED; ","")="","",LEFT(IF(AND(N(D6)&gt;0,N(E6)&gt;N(D6)),"OVER BUDGET; ",IF(AND(N(D6)&gt;0,N('Settings'!$B$6)&gt;0,N(E6)&gt;=N('Settings'!$B$6)*N(D6)),"NEAR BUDGET; ",""))&amp;IF(N(J6)&gt;0,"ENTRIES NOT APPROVED; ",""),LEN(IF(AND(N(D6)&gt;0,N(E6)&gt;N(D6)),"OVER BUDGET; ",IF(AND(N(D6)&gt;0,N('Settings'!$B$6)&gt;0,N(E6)&gt;=N('Settings'!$B$6)*N(D6)),"NEAR BUDGET; ",""))&amp;IF(N(J6)&gt;0,"ENTRIES NOT APPROVED; ",""))-2)))</f>
        <v/>
      </c>
    </row>
    <row r="7">
      <c r="E7">
        <f>IF(A7="","",SUMIFS('Time Entries'!$M$2:$M$1500,'Time Entries'!$C$2:$C$1500,A7))</f>
        <v/>
      </c>
      <c r="F7">
        <f>IF(A7="","",SUMIFS('Time Entries'!$M$2:$M$1500,'Time Entries'!$C$2:$C$1500,A7,'Time Entries'!$N$2:$N$1500,(TODAY()-WEEKDAY(TODAY(),3))))</f>
        <v/>
      </c>
      <c r="G7">
        <f>IF(A7="","",SUMIFS('Time Entries'!$M$2:$M$1500,'Time Entries'!$C$2:$C$1500,A7,'Time Entries'!$N$2:$N$1500,(TODAY()-WEEKDAY(TODAY(),3))-7))</f>
        <v/>
      </c>
      <c r="H7">
        <f>IF(OR(A7="",N(D7)=0),"",N(D7)-N(E7))</f>
        <v/>
      </c>
      <c r="I7" s="10">
        <f>IF(OR(A7="",N(D7)=0),"",N(E7)/N(D7))</f>
        <v/>
      </c>
      <c r="J7">
        <f>IF(A7="","",COUNTIFS('Time Entries'!$C$2:$C$1500,A7,'Time Entries'!$O$2:$O$1500,"*NOT APPROVED*"))</f>
        <v/>
      </c>
      <c r="K7">
        <f>IF(A7="","",IF(IF(AND(N(D7)&gt;0,N(E7)&gt;N(D7)),"OVER BUDGET; ",IF(AND(N(D7)&gt;0,N('Settings'!$B$6)&gt;0,N(E7)&gt;=N('Settings'!$B$6)*N(D7)),"NEAR BUDGET; ",""))&amp;IF(N(J7)&gt;0,"ENTRIES NOT APPROVED; ","")="","",LEFT(IF(AND(N(D7)&gt;0,N(E7)&gt;N(D7)),"OVER BUDGET; ",IF(AND(N(D7)&gt;0,N('Settings'!$B$6)&gt;0,N(E7)&gt;=N('Settings'!$B$6)*N(D7)),"NEAR BUDGET; ",""))&amp;IF(N(J7)&gt;0,"ENTRIES NOT APPROVED; ",""),LEN(IF(AND(N(D7)&gt;0,N(E7)&gt;N(D7)),"OVER BUDGET; ",IF(AND(N(D7)&gt;0,N('Settings'!$B$6)&gt;0,N(E7)&gt;=N('Settings'!$B$6)*N(D7)),"NEAR BUDGET; ",""))&amp;IF(N(J7)&gt;0,"ENTRIES NOT APPROVED; ",""))-2)))</f>
        <v/>
      </c>
    </row>
    <row r="8">
      <c r="E8">
        <f>IF(A8="","",SUMIFS('Time Entries'!$M$2:$M$1500,'Time Entries'!$C$2:$C$1500,A8))</f>
        <v/>
      </c>
      <c r="F8">
        <f>IF(A8="","",SUMIFS('Time Entries'!$M$2:$M$1500,'Time Entries'!$C$2:$C$1500,A8,'Time Entries'!$N$2:$N$1500,(TODAY()-WEEKDAY(TODAY(),3))))</f>
        <v/>
      </c>
      <c r="G8">
        <f>IF(A8="","",SUMIFS('Time Entries'!$M$2:$M$1500,'Time Entries'!$C$2:$C$1500,A8,'Time Entries'!$N$2:$N$1500,(TODAY()-WEEKDAY(TODAY(),3))-7))</f>
        <v/>
      </c>
      <c r="H8">
        <f>IF(OR(A8="",N(D8)=0),"",N(D8)-N(E8))</f>
        <v/>
      </c>
      <c r="I8" s="10">
        <f>IF(OR(A8="",N(D8)=0),"",N(E8)/N(D8))</f>
        <v/>
      </c>
      <c r="J8">
        <f>IF(A8="","",COUNTIFS('Time Entries'!$C$2:$C$1500,A8,'Time Entries'!$O$2:$O$1500,"*NOT APPROVED*"))</f>
        <v/>
      </c>
      <c r="K8">
        <f>IF(A8="","",IF(IF(AND(N(D8)&gt;0,N(E8)&gt;N(D8)),"OVER BUDGET; ",IF(AND(N(D8)&gt;0,N('Settings'!$B$6)&gt;0,N(E8)&gt;=N('Settings'!$B$6)*N(D8)),"NEAR BUDGET; ",""))&amp;IF(N(J8)&gt;0,"ENTRIES NOT APPROVED; ","")="","",LEFT(IF(AND(N(D8)&gt;0,N(E8)&gt;N(D8)),"OVER BUDGET; ",IF(AND(N(D8)&gt;0,N('Settings'!$B$6)&gt;0,N(E8)&gt;=N('Settings'!$B$6)*N(D8)),"NEAR BUDGET; ",""))&amp;IF(N(J8)&gt;0,"ENTRIES NOT APPROVED; ",""),LEN(IF(AND(N(D8)&gt;0,N(E8)&gt;N(D8)),"OVER BUDGET; ",IF(AND(N(D8)&gt;0,N('Settings'!$B$6)&gt;0,N(E8)&gt;=N('Settings'!$B$6)*N(D8)),"NEAR BUDGET; ",""))&amp;IF(N(J8)&gt;0,"ENTRIES NOT APPROVED; ",""))-2)))</f>
        <v/>
      </c>
    </row>
    <row r="9">
      <c r="E9">
        <f>IF(A9="","",SUMIFS('Time Entries'!$M$2:$M$1500,'Time Entries'!$C$2:$C$1500,A9))</f>
        <v/>
      </c>
      <c r="F9">
        <f>IF(A9="","",SUMIFS('Time Entries'!$M$2:$M$1500,'Time Entries'!$C$2:$C$1500,A9,'Time Entries'!$N$2:$N$1500,(TODAY()-WEEKDAY(TODAY(),3))))</f>
        <v/>
      </c>
      <c r="G9">
        <f>IF(A9="","",SUMIFS('Time Entries'!$M$2:$M$1500,'Time Entries'!$C$2:$C$1500,A9,'Time Entries'!$N$2:$N$1500,(TODAY()-WEEKDAY(TODAY(),3))-7))</f>
        <v/>
      </c>
      <c r="H9">
        <f>IF(OR(A9="",N(D9)=0),"",N(D9)-N(E9))</f>
        <v/>
      </c>
      <c r="I9" s="10">
        <f>IF(OR(A9="",N(D9)=0),"",N(E9)/N(D9))</f>
        <v/>
      </c>
      <c r="J9">
        <f>IF(A9="","",COUNTIFS('Time Entries'!$C$2:$C$1500,A9,'Time Entries'!$O$2:$O$1500,"*NOT APPROVED*"))</f>
        <v/>
      </c>
      <c r="K9">
        <f>IF(A9="","",IF(IF(AND(N(D9)&gt;0,N(E9)&gt;N(D9)),"OVER BUDGET; ",IF(AND(N(D9)&gt;0,N('Settings'!$B$6)&gt;0,N(E9)&gt;=N('Settings'!$B$6)*N(D9)),"NEAR BUDGET; ",""))&amp;IF(N(J9)&gt;0,"ENTRIES NOT APPROVED; ","")="","",LEFT(IF(AND(N(D9)&gt;0,N(E9)&gt;N(D9)),"OVER BUDGET; ",IF(AND(N(D9)&gt;0,N('Settings'!$B$6)&gt;0,N(E9)&gt;=N('Settings'!$B$6)*N(D9)),"NEAR BUDGET; ",""))&amp;IF(N(J9)&gt;0,"ENTRIES NOT APPROVED; ",""),LEN(IF(AND(N(D9)&gt;0,N(E9)&gt;N(D9)),"OVER BUDGET; ",IF(AND(N(D9)&gt;0,N('Settings'!$B$6)&gt;0,N(E9)&gt;=N('Settings'!$B$6)*N(D9)),"NEAR BUDGET; ",""))&amp;IF(N(J9)&gt;0,"ENTRIES NOT APPROVED; ",""))-2)))</f>
        <v/>
      </c>
    </row>
    <row r="10">
      <c r="E10">
        <f>IF(A10="","",SUMIFS('Time Entries'!$M$2:$M$1500,'Time Entries'!$C$2:$C$1500,A10))</f>
        <v/>
      </c>
      <c r="F10">
        <f>IF(A10="","",SUMIFS('Time Entries'!$M$2:$M$1500,'Time Entries'!$C$2:$C$1500,A10,'Time Entries'!$N$2:$N$1500,(TODAY()-WEEKDAY(TODAY(),3))))</f>
        <v/>
      </c>
      <c r="G10">
        <f>IF(A10="","",SUMIFS('Time Entries'!$M$2:$M$1500,'Time Entries'!$C$2:$C$1500,A10,'Time Entries'!$N$2:$N$1500,(TODAY()-WEEKDAY(TODAY(),3))-7))</f>
        <v/>
      </c>
      <c r="H10">
        <f>IF(OR(A10="",N(D10)=0),"",N(D10)-N(E10))</f>
        <v/>
      </c>
      <c r="I10" s="10">
        <f>IF(OR(A10="",N(D10)=0),"",N(E10)/N(D10))</f>
        <v/>
      </c>
      <c r="J10">
        <f>IF(A10="","",COUNTIFS('Time Entries'!$C$2:$C$1500,A10,'Time Entries'!$O$2:$O$1500,"*NOT APPROVED*"))</f>
        <v/>
      </c>
      <c r="K10">
        <f>IF(A10="","",IF(IF(AND(N(D10)&gt;0,N(E10)&gt;N(D10)),"OVER BUDGET; ",IF(AND(N(D10)&gt;0,N('Settings'!$B$6)&gt;0,N(E10)&gt;=N('Settings'!$B$6)*N(D10)),"NEAR BUDGET; ",""))&amp;IF(N(J10)&gt;0,"ENTRIES NOT APPROVED; ","")="","",LEFT(IF(AND(N(D10)&gt;0,N(E10)&gt;N(D10)),"OVER BUDGET; ",IF(AND(N(D10)&gt;0,N('Settings'!$B$6)&gt;0,N(E10)&gt;=N('Settings'!$B$6)*N(D10)),"NEAR BUDGET; ",""))&amp;IF(N(J10)&gt;0,"ENTRIES NOT APPROVED; ",""),LEN(IF(AND(N(D10)&gt;0,N(E10)&gt;N(D10)),"OVER BUDGET; ",IF(AND(N(D10)&gt;0,N('Settings'!$B$6)&gt;0,N(E10)&gt;=N('Settings'!$B$6)*N(D10)),"NEAR BUDGET; ",""))&amp;IF(N(J10)&gt;0,"ENTRIES NOT APPROVED; ",""))-2)))</f>
        <v/>
      </c>
    </row>
    <row r="11">
      <c r="E11">
        <f>IF(A11="","",SUMIFS('Time Entries'!$M$2:$M$1500,'Time Entries'!$C$2:$C$1500,A11))</f>
        <v/>
      </c>
      <c r="F11">
        <f>IF(A11="","",SUMIFS('Time Entries'!$M$2:$M$1500,'Time Entries'!$C$2:$C$1500,A11,'Time Entries'!$N$2:$N$1500,(TODAY()-WEEKDAY(TODAY(),3))))</f>
        <v/>
      </c>
      <c r="G11">
        <f>IF(A11="","",SUMIFS('Time Entries'!$M$2:$M$1500,'Time Entries'!$C$2:$C$1500,A11,'Time Entries'!$N$2:$N$1500,(TODAY()-WEEKDAY(TODAY(),3))-7))</f>
        <v/>
      </c>
      <c r="H11">
        <f>IF(OR(A11="",N(D11)=0),"",N(D11)-N(E11))</f>
        <v/>
      </c>
      <c r="I11" s="10">
        <f>IF(OR(A11="",N(D11)=0),"",N(E11)/N(D11))</f>
        <v/>
      </c>
      <c r="J11">
        <f>IF(A11="","",COUNTIFS('Time Entries'!$C$2:$C$1500,A11,'Time Entries'!$O$2:$O$1500,"*NOT APPROVED*"))</f>
        <v/>
      </c>
      <c r="K11">
        <f>IF(A11="","",IF(IF(AND(N(D11)&gt;0,N(E11)&gt;N(D11)),"OVER BUDGET; ",IF(AND(N(D11)&gt;0,N('Settings'!$B$6)&gt;0,N(E11)&gt;=N('Settings'!$B$6)*N(D11)),"NEAR BUDGET; ",""))&amp;IF(N(J11)&gt;0,"ENTRIES NOT APPROVED; ","")="","",LEFT(IF(AND(N(D11)&gt;0,N(E11)&gt;N(D11)),"OVER BUDGET; ",IF(AND(N(D11)&gt;0,N('Settings'!$B$6)&gt;0,N(E11)&gt;=N('Settings'!$B$6)*N(D11)),"NEAR BUDGET; ",""))&amp;IF(N(J11)&gt;0,"ENTRIES NOT APPROVED; ",""),LEN(IF(AND(N(D11)&gt;0,N(E11)&gt;N(D11)),"OVER BUDGET; ",IF(AND(N(D11)&gt;0,N('Settings'!$B$6)&gt;0,N(E11)&gt;=N('Settings'!$B$6)*N(D11)),"NEAR BUDGET; ",""))&amp;IF(N(J11)&gt;0,"ENTRIES NOT APPROVED; ",""))-2)))</f>
        <v/>
      </c>
    </row>
    <row r="12">
      <c r="E12">
        <f>IF(A12="","",SUMIFS('Time Entries'!$M$2:$M$1500,'Time Entries'!$C$2:$C$1500,A12))</f>
        <v/>
      </c>
      <c r="F12">
        <f>IF(A12="","",SUMIFS('Time Entries'!$M$2:$M$1500,'Time Entries'!$C$2:$C$1500,A12,'Time Entries'!$N$2:$N$1500,(TODAY()-WEEKDAY(TODAY(),3))))</f>
        <v/>
      </c>
      <c r="G12">
        <f>IF(A12="","",SUMIFS('Time Entries'!$M$2:$M$1500,'Time Entries'!$C$2:$C$1500,A12,'Time Entries'!$N$2:$N$1500,(TODAY()-WEEKDAY(TODAY(),3))-7))</f>
        <v/>
      </c>
      <c r="H12">
        <f>IF(OR(A12="",N(D12)=0),"",N(D12)-N(E12))</f>
        <v/>
      </c>
      <c r="I12" s="10">
        <f>IF(OR(A12="",N(D12)=0),"",N(E12)/N(D12))</f>
        <v/>
      </c>
      <c r="J12">
        <f>IF(A12="","",COUNTIFS('Time Entries'!$C$2:$C$1500,A12,'Time Entries'!$O$2:$O$1500,"*NOT APPROVED*"))</f>
        <v/>
      </c>
      <c r="K12">
        <f>IF(A12="","",IF(IF(AND(N(D12)&gt;0,N(E12)&gt;N(D12)),"OVER BUDGET; ",IF(AND(N(D12)&gt;0,N('Settings'!$B$6)&gt;0,N(E12)&gt;=N('Settings'!$B$6)*N(D12)),"NEAR BUDGET; ",""))&amp;IF(N(J12)&gt;0,"ENTRIES NOT APPROVED; ","")="","",LEFT(IF(AND(N(D12)&gt;0,N(E12)&gt;N(D12)),"OVER BUDGET; ",IF(AND(N(D12)&gt;0,N('Settings'!$B$6)&gt;0,N(E12)&gt;=N('Settings'!$B$6)*N(D12)),"NEAR BUDGET; ",""))&amp;IF(N(J12)&gt;0,"ENTRIES NOT APPROVED; ",""),LEN(IF(AND(N(D12)&gt;0,N(E12)&gt;N(D12)),"OVER BUDGET; ",IF(AND(N(D12)&gt;0,N('Settings'!$B$6)&gt;0,N(E12)&gt;=N('Settings'!$B$6)*N(D12)),"NEAR BUDGET; ",""))&amp;IF(N(J12)&gt;0,"ENTRIES NOT APPROVED; ",""))-2)))</f>
        <v/>
      </c>
    </row>
    <row r="13">
      <c r="E13">
        <f>IF(A13="","",SUMIFS('Time Entries'!$M$2:$M$1500,'Time Entries'!$C$2:$C$1500,A13))</f>
        <v/>
      </c>
      <c r="F13">
        <f>IF(A13="","",SUMIFS('Time Entries'!$M$2:$M$1500,'Time Entries'!$C$2:$C$1500,A13,'Time Entries'!$N$2:$N$1500,(TODAY()-WEEKDAY(TODAY(),3))))</f>
        <v/>
      </c>
      <c r="G13">
        <f>IF(A13="","",SUMIFS('Time Entries'!$M$2:$M$1500,'Time Entries'!$C$2:$C$1500,A13,'Time Entries'!$N$2:$N$1500,(TODAY()-WEEKDAY(TODAY(),3))-7))</f>
        <v/>
      </c>
      <c r="H13">
        <f>IF(OR(A13="",N(D13)=0),"",N(D13)-N(E13))</f>
        <v/>
      </c>
      <c r="I13" s="10">
        <f>IF(OR(A13="",N(D13)=0),"",N(E13)/N(D13))</f>
        <v/>
      </c>
      <c r="J13">
        <f>IF(A13="","",COUNTIFS('Time Entries'!$C$2:$C$1500,A13,'Time Entries'!$O$2:$O$1500,"*NOT APPROVED*"))</f>
        <v/>
      </c>
      <c r="K13">
        <f>IF(A13="","",IF(IF(AND(N(D13)&gt;0,N(E13)&gt;N(D13)),"OVER BUDGET; ",IF(AND(N(D13)&gt;0,N('Settings'!$B$6)&gt;0,N(E13)&gt;=N('Settings'!$B$6)*N(D13)),"NEAR BUDGET; ",""))&amp;IF(N(J13)&gt;0,"ENTRIES NOT APPROVED; ","")="","",LEFT(IF(AND(N(D13)&gt;0,N(E13)&gt;N(D13)),"OVER BUDGET; ",IF(AND(N(D13)&gt;0,N('Settings'!$B$6)&gt;0,N(E13)&gt;=N('Settings'!$B$6)*N(D13)),"NEAR BUDGET; ",""))&amp;IF(N(J13)&gt;0,"ENTRIES NOT APPROVED; ",""),LEN(IF(AND(N(D13)&gt;0,N(E13)&gt;N(D13)),"OVER BUDGET; ",IF(AND(N(D13)&gt;0,N('Settings'!$B$6)&gt;0,N(E13)&gt;=N('Settings'!$B$6)*N(D13)),"NEAR BUDGET; ",""))&amp;IF(N(J13)&gt;0,"ENTRIES NOT APPROVED; ",""))-2)))</f>
        <v/>
      </c>
    </row>
    <row r="14">
      <c r="E14">
        <f>IF(A14="","",SUMIFS('Time Entries'!$M$2:$M$1500,'Time Entries'!$C$2:$C$1500,A14))</f>
        <v/>
      </c>
      <c r="F14">
        <f>IF(A14="","",SUMIFS('Time Entries'!$M$2:$M$1500,'Time Entries'!$C$2:$C$1500,A14,'Time Entries'!$N$2:$N$1500,(TODAY()-WEEKDAY(TODAY(),3))))</f>
        <v/>
      </c>
      <c r="G14">
        <f>IF(A14="","",SUMIFS('Time Entries'!$M$2:$M$1500,'Time Entries'!$C$2:$C$1500,A14,'Time Entries'!$N$2:$N$1500,(TODAY()-WEEKDAY(TODAY(),3))-7))</f>
        <v/>
      </c>
      <c r="H14">
        <f>IF(OR(A14="",N(D14)=0),"",N(D14)-N(E14))</f>
        <v/>
      </c>
      <c r="I14" s="10">
        <f>IF(OR(A14="",N(D14)=0),"",N(E14)/N(D14))</f>
        <v/>
      </c>
      <c r="J14">
        <f>IF(A14="","",COUNTIFS('Time Entries'!$C$2:$C$1500,A14,'Time Entries'!$O$2:$O$1500,"*NOT APPROVED*"))</f>
        <v/>
      </c>
      <c r="K14">
        <f>IF(A14="","",IF(IF(AND(N(D14)&gt;0,N(E14)&gt;N(D14)),"OVER BUDGET; ",IF(AND(N(D14)&gt;0,N('Settings'!$B$6)&gt;0,N(E14)&gt;=N('Settings'!$B$6)*N(D14)),"NEAR BUDGET; ",""))&amp;IF(N(J14)&gt;0,"ENTRIES NOT APPROVED; ","")="","",LEFT(IF(AND(N(D14)&gt;0,N(E14)&gt;N(D14)),"OVER BUDGET; ",IF(AND(N(D14)&gt;0,N('Settings'!$B$6)&gt;0,N(E14)&gt;=N('Settings'!$B$6)*N(D14)),"NEAR BUDGET; ",""))&amp;IF(N(J14)&gt;0,"ENTRIES NOT APPROVED; ",""),LEN(IF(AND(N(D14)&gt;0,N(E14)&gt;N(D14)),"OVER BUDGET; ",IF(AND(N(D14)&gt;0,N('Settings'!$B$6)&gt;0,N(E14)&gt;=N('Settings'!$B$6)*N(D14)),"NEAR BUDGET; ",""))&amp;IF(N(J14)&gt;0,"ENTRIES NOT APPROVED; ",""))-2)))</f>
        <v/>
      </c>
    </row>
    <row r="15">
      <c r="E15">
        <f>IF(A15="","",SUMIFS('Time Entries'!$M$2:$M$1500,'Time Entries'!$C$2:$C$1500,A15))</f>
        <v/>
      </c>
      <c r="F15">
        <f>IF(A15="","",SUMIFS('Time Entries'!$M$2:$M$1500,'Time Entries'!$C$2:$C$1500,A15,'Time Entries'!$N$2:$N$1500,(TODAY()-WEEKDAY(TODAY(),3))))</f>
        <v/>
      </c>
      <c r="G15">
        <f>IF(A15="","",SUMIFS('Time Entries'!$M$2:$M$1500,'Time Entries'!$C$2:$C$1500,A15,'Time Entries'!$N$2:$N$1500,(TODAY()-WEEKDAY(TODAY(),3))-7))</f>
        <v/>
      </c>
      <c r="H15">
        <f>IF(OR(A15="",N(D15)=0),"",N(D15)-N(E15))</f>
        <v/>
      </c>
      <c r="I15" s="10">
        <f>IF(OR(A15="",N(D15)=0),"",N(E15)/N(D15))</f>
        <v/>
      </c>
      <c r="J15">
        <f>IF(A15="","",COUNTIFS('Time Entries'!$C$2:$C$1500,A15,'Time Entries'!$O$2:$O$1500,"*NOT APPROVED*"))</f>
        <v/>
      </c>
      <c r="K15">
        <f>IF(A15="","",IF(IF(AND(N(D15)&gt;0,N(E15)&gt;N(D15)),"OVER BUDGET; ",IF(AND(N(D15)&gt;0,N('Settings'!$B$6)&gt;0,N(E15)&gt;=N('Settings'!$B$6)*N(D15)),"NEAR BUDGET; ",""))&amp;IF(N(J15)&gt;0,"ENTRIES NOT APPROVED; ","")="","",LEFT(IF(AND(N(D15)&gt;0,N(E15)&gt;N(D15)),"OVER BUDGET; ",IF(AND(N(D15)&gt;0,N('Settings'!$B$6)&gt;0,N(E15)&gt;=N('Settings'!$B$6)*N(D15)),"NEAR BUDGET; ",""))&amp;IF(N(J15)&gt;0,"ENTRIES NOT APPROVED; ",""),LEN(IF(AND(N(D15)&gt;0,N(E15)&gt;N(D15)),"OVER BUDGET; ",IF(AND(N(D15)&gt;0,N('Settings'!$B$6)&gt;0,N(E15)&gt;=N('Settings'!$B$6)*N(D15)),"NEAR BUDGET; ",""))&amp;IF(N(J15)&gt;0,"ENTRIES NOT APPROVED; ",""))-2)))</f>
        <v/>
      </c>
    </row>
    <row r="16">
      <c r="E16">
        <f>IF(A16="","",SUMIFS('Time Entries'!$M$2:$M$1500,'Time Entries'!$C$2:$C$1500,A16))</f>
        <v/>
      </c>
      <c r="F16">
        <f>IF(A16="","",SUMIFS('Time Entries'!$M$2:$M$1500,'Time Entries'!$C$2:$C$1500,A16,'Time Entries'!$N$2:$N$1500,(TODAY()-WEEKDAY(TODAY(),3))))</f>
        <v/>
      </c>
      <c r="G16">
        <f>IF(A16="","",SUMIFS('Time Entries'!$M$2:$M$1500,'Time Entries'!$C$2:$C$1500,A16,'Time Entries'!$N$2:$N$1500,(TODAY()-WEEKDAY(TODAY(),3))-7))</f>
        <v/>
      </c>
      <c r="H16">
        <f>IF(OR(A16="",N(D16)=0),"",N(D16)-N(E16))</f>
        <v/>
      </c>
      <c r="I16" s="10">
        <f>IF(OR(A16="",N(D16)=0),"",N(E16)/N(D16))</f>
        <v/>
      </c>
      <c r="J16">
        <f>IF(A16="","",COUNTIFS('Time Entries'!$C$2:$C$1500,A16,'Time Entries'!$O$2:$O$1500,"*NOT APPROVED*"))</f>
        <v/>
      </c>
      <c r="K16">
        <f>IF(A16="","",IF(IF(AND(N(D16)&gt;0,N(E16)&gt;N(D16)),"OVER BUDGET; ",IF(AND(N(D16)&gt;0,N('Settings'!$B$6)&gt;0,N(E16)&gt;=N('Settings'!$B$6)*N(D16)),"NEAR BUDGET; ",""))&amp;IF(N(J16)&gt;0,"ENTRIES NOT APPROVED; ","")="","",LEFT(IF(AND(N(D16)&gt;0,N(E16)&gt;N(D16)),"OVER BUDGET; ",IF(AND(N(D16)&gt;0,N('Settings'!$B$6)&gt;0,N(E16)&gt;=N('Settings'!$B$6)*N(D16)),"NEAR BUDGET; ",""))&amp;IF(N(J16)&gt;0,"ENTRIES NOT APPROVED; ",""),LEN(IF(AND(N(D16)&gt;0,N(E16)&gt;N(D16)),"OVER BUDGET; ",IF(AND(N(D16)&gt;0,N('Settings'!$B$6)&gt;0,N(E16)&gt;=N('Settings'!$B$6)*N(D16)),"NEAR BUDGET; ",""))&amp;IF(N(J16)&gt;0,"ENTRIES NOT APPROVED; ",""))-2)))</f>
        <v/>
      </c>
    </row>
    <row r="17">
      <c r="E17">
        <f>IF(A17="","",SUMIFS('Time Entries'!$M$2:$M$1500,'Time Entries'!$C$2:$C$1500,A17))</f>
        <v/>
      </c>
      <c r="F17">
        <f>IF(A17="","",SUMIFS('Time Entries'!$M$2:$M$1500,'Time Entries'!$C$2:$C$1500,A17,'Time Entries'!$N$2:$N$1500,(TODAY()-WEEKDAY(TODAY(),3))))</f>
        <v/>
      </c>
      <c r="G17">
        <f>IF(A17="","",SUMIFS('Time Entries'!$M$2:$M$1500,'Time Entries'!$C$2:$C$1500,A17,'Time Entries'!$N$2:$N$1500,(TODAY()-WEEKDAY(TODAY(),3))-7))</f>
        <v/>
      </c>
      <c r="H17">
        <f>IF(OR(A17="",N(D17)=0),"",N(D17)-N(E17))</f>
        <v/>
      </c>
      <c r="I17" s="10">
        <f>IF(OR(A17="",N(D17)=0),"",N(E17)/N(D17))</f>
        <v/>
      </c>
      <c r="J17">
        <f>IF(A17="","",COUNTIFS('Time Entries'!$C$2:$C$1500,A17,'Time Entries'!$O$2:$O$1500,"*NOT APPROVED*"))</f>
        <v/>
      </c>
      <c r="K17">
        <f>IF(A17="","",IF(IF(AND(N(D17)&gt;0,N(E17)&gt;N(D17)),"OVER BUDGET; ",IF(AND(N(D17)&gt;0,N('Settings'!$B$6)&gt;0,N(E17)&gt;=N('Settings'!$B$6)*N(D17)),"NEAR BUDGET; ",""))&amp;IF(N(J17)&gt;0,"ENTRIES NOT APPROVED; ","")="","",LEFT(IF(AND(N(D17)&gt;0,N(E17)&gt;N(D17)),"OVER BUDGET; ",IF(AND(N(D17)&gt;0,N('Settings'!$B$6)&gt;0,N(E17)&gt;=N('Settings'!$B$6)*N(D17)),"NEAR BUDGET; ",""))&amp;IF(N(J17)&gt;0,"ENTRIES NOT APPROVED; ",""),LEN(IF(AND(N(D17)&gt;0,N(E17)&gt;N(D17)),"OVER BUDGET; ",IF(AND(N(D17)&gt;0,N('Settings'!$B$6)&gt;0,N(E17)&gt;=N('Settings'!$B$6)*N(D17)),"NEAR BUDGET; ",""))&amp;IF(N(J17)&gt;0,"ENTRIES NOT APPROVED; ",""))-2)))</f>
        <v/>
      </c>
    </row>
    <row r="18">
      <c r="E18">
        <f>IF(A18="","",SUMIFS('Time Entries'!$M$2:$M$1500,'Time Entries'!$C$2:$C$1500,A18))</f>
        <v/>
      </c>
      <c r="F18">
        <f>IF(A18="","",SUMIFS('Time Entries'!$M$2:$M$1500,'Time Entries'!$C$2:$C$1500,A18,'Time Entries'!$N$2:$N$1500,(TODAY()-WEEKDAY(TODAY(),3))))</f>
        <v/>
      </c>
      <c r="G18">
        <f>IF(A18="","",SUMIFS('Time Entries'!$M$2:$M$1500,'Time Entries'!$C$2:$C$1500,A18,'Time Entries'!$N$2:$N$1500,(TODAY()-WEEKDAY(TODAY(),3))-7))</f>
        <v/>
      </c>
      <c r="H18">
        <f>IF(OR(A18="",N(D18)=0),"",N(D18)-N(E18))</f>
        <v/>
      </c>
      <c r="I18" s="10">
        <f>IF(OR(A18="",N(D18)=0),"",N(E18)/N(D18))</f>
        <v/>
      </c>
      <c r="J18">
        <f>IF(A18="","",COUNTIFS('Time Entries'!$C$2:$C$1500,A18,'Time Entries'!$O$2:$O$1500,"*NOT APPROVED*"))</f>
        <v/>
      </c>
      <c r="K18">
        <f>IF(A18="","",IF(IF(AND(N(D18)&gt;0,N(E18)&gt;N(D18)),"OVER BUDGET; ",IF(AND(N(D18)&gt;0,N('Settings'!$B$6)&gt;0,N(E18)&gt;=N('Settings'!$B$6)*N(D18)),"NEAR BUDGET; ",""))&amp;IF(N(J18)&gt;0,"ENTRIES NOT APPROVED; ","")="","",LEFT(IF(AND(N(D18)&gt;0,N(E18)&gt;N(D18)),"OVER BUDGET; ",IF(AND(N(D18)&gt;0,N('Settings'!$B$6)&gt;0,N(E18)&gt;=N('Settings'!$B$6)*N(D18)),"NEAR BUDGET; ",""))&amp;IF(N(J18)&gt;0,"ENTRIES NOT APPROVED; ",""),LEN(IF(AND(N(D18)&gt;0,N(E18)&gt;N(D18)),"OVER BUDGET; ",IF(AND(N(D18)&gt;0,N('Settings'!$B$6)&gt;0,N(E18)&gt;=N('Settings'!$B$6)*N(D18)),"NEAR BUDGET; ",""))&amp;IF(N(J18)&gt;0,"ENTRIES NOT APPROVED; ",""))-2)))</f>
        <v/>
      </c>
    </row>
    <row r="19">
      <c r="E19">
        <f>IF(A19="","",SUMIFS('Time Entries'!$M$2:$M$1500,'Time Entries'!$C$2:$C$1500,A19))</f>
        <v/>
      </c>
      <c r="F19">
        <f>IF(A19="","",SUMIFS('Time Entries'!$M$2:$M$1500,'Time Entries'!$C$2:$C$1500,A19,'Time Entries'!$N$2:$N$1500,(TODAY()-WEEKDAY(TODAY(),3))))</f>
        <v/>
      </c>
      <c r="G19">
        <f>IF(A19="","",SUMIFS('Time Entries'!$M$2:$M$1500,'Time Entries'!$C$2:$C$1500,A19,'Time Entries'!$N$2:$N$1500,(TODAY()-WEEKDAY(TODAY(),3))-7))</f>
        <v/>
      </c>
      <c r="H19">
        <f>IF(OR(A19="",N(D19)=0),"",N(D19)-N(E19))</f>
        <v/>
      </c>
      <c r="I19" s="10">
        <f>IF(OR(A19="",N(D19)=0),"",N(E19)/N(D19))</f>
        <v/>
      </c>
      <c r="J19">
        <f>IF(A19="","",COUNTIFS('Time Entries'!$C$2:$C$1500,A19,'Time Entries'!$O$2:$O$1500,"*NOT APPROVED*"))</f>
        <v/>
      </c>
      <c r="K19">
        <f>IF(A19="","",IF(IF(AND(N(D19)&gt;0,N(E19)&gt;N(D19)),"OVER BUDGET; ",IF(AND(N(D19)&gt;0,N('Settings'!$B$6)&gt;0,N(E19)&gt;=N('Settings'!$B$6)*N(D19)),"NEAR BUDGET; ",""))&amp;IF(N(J19)&gt;0,"ENTRIES NOT APPROVED; ","")="","",LEFT(IF(AND(N(D19)&gt;0,N(E19)&gt;N(D19)),"OVER BUDGET; ",IF(AND(N(D19)&gt;0,N('Settings'!$B$6)&gt;0,N(E19)&gt;=N('Settings'!$B$6)*N(D19)),"NEAR BUDGET; ",""))&amp;IF(N(J19)&gt;0,"ENTRIES NOT APPROVED; ",""),LEN(IF(AND(N(D19)&gt;0,N(E19)&gt;N(D19)),"OVER BUDGET; ",IF(AND(N(D19)&gt;0,N('Settings'!$B$6)&gt;0,N(E19)&gt;=N('Settings'!$B$6)*N(D19)),"NEAR BUDGET; ",""))&amp;IF(N(J19)&gt;0,"ENTRIES NOT APPROVED; ",""))-2)))</f>
        <v/>
      </c>
    </row>
    <row r="20">
      <c r="E20">
        <f>IF(A20="","",SUMIFS('Time Entries'!$M$2:$M$1500,'Time Entries'!$C$2:$C$1500,A20))</f>
        <v/>
      </c>
      <c r="F20">
        <f>IF(A20="","",SUMIFS('Time Entries'!$M$2:$M$1500,'Time Entries'!$C$2:$C$1500,A20,'Time Entries'!$N$2:$N$1500,(TODAY()-WEEKDAY(TODAY(),3))))</f>
        <v/>
      </c>
      <c r="G20">
        <f>IF(A20="","",SUMIFS('Time Entries'!$M$2:$M$1500,'Time Entries'!$C$2:$C$1500,A20,'Time Entries'!$N$2:$N$1500,(TODAY()-WEEKDAY(TODAY(),3))-7))</f>
        <v/>
      </c>
      <c r="H20">
        <f>IF(OR(A20="",N(D20)=0),"",N(D20)-N(E20))</f>
        <v/>
      </c>
      <c r="I20" s="10">
        <f>IF(OR(A20="",N(D20)=0),"",N(E20)/N(D20))</f>
        <v/>
      </c>
      <c r="J20">
        <f>IF(A20="","",COUNTIFS('Time Entries'!$C$2:$C$1500,A20,'Time Entries'!$O$2:$O$1500,"*NOT APPROVED*"))</f>
        <v/>
      </c>
      <c r="K20">
        <f>IF(A20="","",IF(IF(AND(N(D20)&gt;0,N(E20)&gt;N(D20)),"OVER BUDGET; ",IF(AND(N(D20)&gt;0,N('Settings'!$B$6)&gt;0,N(E20)&gt;=N('Settings'!$B$6)*N(D20)),"NEAR BUDGET; ",""))&amp;IF(N(J20)&gt;0,"ENTRIES NOT APPROVED; ","")="","",LEFT(IF(AND(N(D20)&gt;0,N(E20)&gt;N(D20)),"OVER BUDGET; ",IF(AND(N(D20)&gt;0,N('Settings'!$B$6)&gt;0,N(E20)&gt;=N('Settings'!$B$6)*N(D20)),"NEAR BUDGET; ",""))&amp;IF(N(J20)&gt;0,"ENTRIES NOT APPROVED; ",""),LEN(IF(AND(N(D20)&gt;0,N(E20)&gt;N(D20)),"OVER BUDGET; ",IF(AND(N(D20)&gt;0,N('Settings'!$B$6)&gt;0,N(E20)&gt;=N('Settings'!$B$6)*N(D20)),"NEAR BUDGET; ",""))&amp;IF(N(J20)&gt;0,"ENTRIES NOT APPROVED; ",""))-2)))</f>
        <v/>
      </c>
    </row>
    <row r="21">
      <c r="E21">
        <f>IF(A21="","",SUMIFS('Time Entries'!$M$2:$M$1500,'Time Entries'!$C$2:$C$1500,A21))</f>
        <v/>
      </c>
      <c r="F21">
        <f>IF(A21="","",SUMIFS('Time Entries'!$M$2:$M$1500,'Time Entries'!$C$2:$C$1500,A21,'Time Entries'!$N$2:$N$1500,(TODAY()-WEEKDAY(TODAY(),3))))</f>
        <v/>
      </c>
      <c r="G21">
        <f>IF(A21="","",SUMIFS('Time Entries'!$M$2:$M$1500,'Time Entries'!$C$2:$C$1500,A21,'Time Entries'!$N$2:$N$1500,(TODAY()-WEEKDAY(TODAY(),3))-7))</f>
        <v/>
      </c>
      <c r="H21">
        <f>IF(OR(A21="",N(D21)=0),"",N(D21)-N(E21))</f>
        <v/>
      </c>
      <c r="I21" s="10">
        <f>IF(OR(A21="",N(D21)=0),"",N(E21)/N(D21))</f>
        <v/>
      </c>
      <c r="J21">
        <f>IF(A21="","",COUNTIFS('Time Entries'!$C$2:$C$1500,A21,'Time Entries'!$O$2:$O$1500,"*NOT APPROVED*"))</f>
        <v/>
      </c>
      <c r="K21">
        <f>IF(A21="","",IF(IF(AND(N(D21)&gt;0,N(E21)&gt;N(D21)),"OVER BUDGET; ",IF(AND(N(D21)&gt;0,N('Settings'!$B$6)&gt;0,N(E21)&gt;=N('Settings'!$B$6)*N(D21)),"NEAR BUDGET; ",""))&amp;IF(N(J21)&gt;0,"ENTRIES NOT APPROVED; ","")="","",LEFT(IF(AND(N(D21)&gt;0,N(E21)&gt;N(D21)),"OVER BUDGET; ",IF(AND(N(D21)&gt;0,N('Settings'!$B$6)&gt;0,N(E21)&gt;=N('Settings'!$B$6)*N(D21)),"NEAR BUDGET; ",""))&amp;IF(N(J21)&gt;0,"ENTRIES NOT APPROVED; ",""),LEN(IF(AND(N(D21)&gt;0,N(E21)&gt;N(D21)),"OVER BUDGET; ",IF(AND(N(D21)&gt;0,N('Settings'!$B$6)&gt;0,N(E21)&gt;=N('Settings'!$B$6)*N(D21)),"NEAR BUDGET; ",""))&amp;IF(N(J21)&gt;0,"ENTRIES NOT APPROVED; ",""))-2)))</f>
        <v/>
      </c>
    </row>
    <row r="22">
      <c r="E22">
        <f>IF(A22="","",SUMIFS('Time Entries'!$M$2:$M$1500,'Time Entries'!$C$2:$C$1500,A22))</f>
        <v/>
      </c>
      <c r="F22">
        <f>IF(A22="","",SUMIFS('Time Entries'!$M$2:$M$1500,'Time Entries'!$C$2:$C$1500,A22,'Time Entries'!$N$2:$N$1500,(TODAY()-WEEKDAY(TODAY(),3))))</f>
        <v/>
      </c>
      <c r="G22">
        <f>IF(A22="","",SUMIFS('Time Entries'!$M$2:$M$1500,'Time Entries'!$C$2:$C$1500,A22,'Time Entries'!$N$2:$N$1500,(TODAY()-WEEKDAY(TODAY(),3))-7))</f>
        <v/>
      </c>
      <c r="H22">
        <f>IF(OR(A22="",N(D22)=0),"",N(D22)-N(E22))</f>
        <v/>
      </c>
      <c r="I22" s="10">
        <f>IF(OR(A22="",N(D22)=0),"",N(E22)/N(D22))</f>
        <v/>
      </c>
      <c r="J22">
        <f>IF(A22="","",COUNTIFS('Time Entries'!$C$2:$C$1500,A22,'Time Entries'!$O$2:$O$1500,"*NOT APPROVED*"))</f>
        <v/>
      </c>
      <c r="K22">
        <f>IF(A22="","",IF(IF(AND(N(D22)&gt;0,N(E22)&gt;N(D22)),"OVER BUDGET; ",IF(AND(N(D22)&gt;0,N('Settings'!$B$6)&gt;0,N(E22)&gt;=N('Settings'!$B$6)*N(D22)),"NEAR BUDGET; ",""))&amp;IF(N(J22)&gt;0,"ENTRIES NOT APPROVED; ","")="","",LEFT(IF(AND(N(D22)&gt;0,N(E22)&gt;N(D22)),"OVER BUDGET; ",IF(AND(N(D22)&gt;0,N('Settings'!$B$6)&gt;0,N(E22)&gt;=N('Settings'!$B$6)*N(D22)),"NEAR BUDGET; ",""))&amp;IF(N(J22)&gt;0,"ENTRIES NOT APPROVED; ",""),LEN(IF(AND(N(D22)&gt;0,N(E22)&gt;N(D22)),"OVER BUDGET; ",IF(AND(N(D22)&gt;0,N('Settings'!$B$6)&gt;0,N(E22)&gt;=N('Settings'!$B$6)*N(D22)),"NEAR BUDGET; ",""))&amp;IF(N(J22)&gt;0,"ENTRIES NOT APPROVED; ",""))-2)))</f>
        <v/>
      </c>
    </row>
    <row r="23">
      <c r="E23">
        <f>IF(A23="","",SUMIFS('Time Entries'!$M$2:$M$1500,'Time Entries'!$C$2:$C$1500,A23))</f>
        <v/>
      </c>
      <c r="F23">
        <f>IF(A23="","",SUMIFS('Time Entries'!$M$2:$M$1500,'Time Entries'!$C$2:$C$1500,A23,'Time Entries'!$N$2:$N$1500,(TODAY()-WEEKDAY(TODAY(),3))))</f>
        <v/>
      </c>
      <c r="G23">
        <f>IF(A23="","",SUMIFS('Time Entries'!$M$2:$M$1500,'Time Entries'!$C$2:$C$1500,A23,'Time Entries'!$N$2:$N$1500,(TODAY()-WEEKDAY(TODAY(),3))-7))</f>
        <v/>
      </c>
      <c r="H23">
        <f>IF(OR(A23="",N(D23)=0),"",N(D23)-N(E23))</f>
        <v/>
      </c>
      <c r="I23" s="10">
        <f>IF(OR(A23="",N(D23)=0),"",N(E23)/N(D23))</f>
        <v/>
      </c>
      <c r="J23">
        <f>IF(A23="","",COUNTIFS('Time Entries'!$C$2:$C$1500,A23,'Time Entries'!$O$2:$O$1500,"*NOT APPROVED*"))</f>
        <v/>
      </c>
      <c r="K23">
        <f>IF(A23="","",IF(IF(AND(N(D23)&gt;0,N(E23)&gt;N(D23)),"OVER BUDGET; ",IF(AND(N(D23)&gt;0,N('Settings'!$B$6)&gt;0,N(E23)&gt;=N('Settings'!$B$6)*N(D23)),"NEAR BUDGET; ",""))&amp;IF(N(J23)&gt;0,"ENTRIES NOT APPROVED; ","")="","",LEFT(IF(AND(N(D23)&gt;0,N(E23)&gt;N(D23)),"OVER BUDGET; ",IF(AND(N(D23)&gt;0,N('Settings'!$B$6)&gt;0,N(E23)&gt;=N('Settings'!$B$6)*N(D23)),"NEAR BUDGET; ",""))&amp;IF(N(J23)&gt;0,"ENTRIES NOT APPROVED; ",""),LEN(IF(AND(N(D23)&gt;0,N(E23)&gt;N(D23)),"OVER BUDGET; ",IF(AND(N(D23)&gt;0,N('Settings'!$B$6)&gt;0,N(E23)&gt;=N('Settings'!$B$6)*N(D23)),"NEAR BUDGET; ",""))&amp;IF(N(J23)&gt;0,"ENTRIES NOT APPROVED; ",""))-2)))</f>
        <v/>
      </c>
    </row>
    <row r="24">
      <c r="E24">
        <f>IF(A24="","",SUMIFS('Time Entries'!$M$2:$M$1500,'Time Entries'!$C$2:$C$1500,A24))</f>
        <v/>
      </c>
      <c r="F24">
        <f>IF(A24="","",SUMIFS('Time Entries'!$M$2:$M$1500,'Time Entries'!$C$2:$C$1500,A24,'Time Entries'!$N$2:$N$1500,(TODAY()-WEEKDAY(TODAY(),3))))</f>
        <v/>
      </c>
      <c r="G24">
        <f>IF(A24="","",SUMIFS('Time Entries'!$M$2:$M$1500,'Time Entries'!$C$2:$C$1500,A24,'Time Entries'!$N$2:$N$1500,(TODAY()-WEEKDAY(TODAY(),3))-7))</f>
        <v/>
      </c>
      <c r="H24">
        <f>IF(OR(A24="",N(D24)=0),"",N(D24)-N(E24))</f>
        <v/>
      </c>
      <c r="I24" s="10">
        <f>IF(OR(A24="",N(D24)=0),"",N(E24)/N(D24))</f>
        <v/>
      </c>
      <c r="J24">
        <f>IF(A24="","",COUNTIFS('Time Entries'!$C$2:$C$1500,A24,'Time Entries'!$O$2:$O$1500,"*NOT APPROVED*"))</f>
        <v/>
      </c>
      <c r="K24">
        <f>IF(A24="","",IF(IF(AND(N(D24)&gt;0,N(E24)&gt;N(D24)),"OVER BUDGET; ",IF(AND(N(D24)&gt;0,N('Settings'!$B$6)&gt;0,N(E24)&gt;=N('Settings'!$B$6)*N(D24)),"NEAR BUDGET; ",""))&amp;IF(N(J24)&gt;0,"ENTRIES NOT APPROVED; ","")="","",LEFT(IF(AND(N(D24)&gt;0,N(E24)&gt;N(D24)),"OVER BUDGET; ",IF(AND(N(D24)&gt;0,N('Settings'!$B$6)&gt;0,N(E24)&gt;=N('Settings'!$B$6)*N(D24)),"NEAR BUDGET; ",""))&amp;IF(N(J24)&gt;0,"ENTRIES NOT APPROVED; ",""),LEN(IF(AND(N(D24)&gt;0,N(E24)&gt;N(D24)),"OVER BUDGET; ",IF(AND(N(D24)&gt;0,N('Settings'!$B$6)&gt;0,N(E24)&gt;=N('Settings'!$B$6)*N(D24)),"NEAR BUDGET; ",""))&amp;IF(N(J24)&gt;0,"ENTRIES NOT APPROVED; ",""))-2)))</f>
        <v/>
      </c>
    </row>
    <row r="25">
      <c r="E25">
        <f>IF(A25="","",SUMIFS('Time Entries'!$M$2:$M$1500,'Time Entries'!$C$2:$C$1500,A25))</f>
        <v/>
      </c>
      <c r="F25">
        <f>IF(A25="","",SUMIFS('Time Entries'!$M$2:$M$1500,'Time Entries'!$C$2:$C$1500,A25,'Time Entries'!$N$2:$N$1500,(TODAY()-WEEKDAY(TODAY(),3))))</f>
        <v/>
      </c>
      <c r="G25">
        <f>IF(A25="","",SUMIFS('Time Entries'!$M$2:$M$1500,'Time Entries'!$C$2:$C$1500,A25,'Time Entries'!$N$2:$N$1500,(TODAY()-WEEKDAY(TODAY(),3))-7))</f>
        <v/>
      </c>
      <c r="H25">
        <f>IF(OR(A25="",N(D25)=0),"",N(D25)-N(E25))</f>
        <v/>
      </c>
      <c r="I25" s="10">
        <f>IF(OR(A25="",N(D25)=0),"",N(E25)/N(D25))</f>
        <v/>
      </c>
      <c r="J25">
        <f>IF(A25="","",COUNTIFS('Time Entries'!$C$2:$C$1500,A25,'Time Entries'!$O$2:$O$1500,"*NOT APPROVED*"))</f>
        <v/>
      </c>
      <c r="K25">
        <f>IF(A25="","",IF(IF(AND(N(D25)&gt;0,N(E25)&gt;N(D25)),"OVER BUDGET; ",IF(AND(N(D25)&gt;0,N('Settings'!$B$6)&gt;0,N(E25)&gt;=N('Settings'!$B$6)*N(D25)),"NEAR BUDGET; ",""))&amp;IF(N(J25)&gt;0,"ENTRIES NOT APPROVED; ","")="","",LEFT(IF(AND(N(D25)&gt;0,N(E25)&gt;N(D25)),"OVER BUDGET; ",IF(AND(N(D25)&gt;0,N('Settings'!$B$6)&gt;0,N(E25)&gt;=N('Settings'!$B$6)*N(D25)),"NEAR BUDGET; ",""))&amp;IF(N(J25)&gt;0,"ENTRIES NOT APPROVED; ",""),LEN(IF(AND(N(D25)&gt;0,N(E25)&gt;N(D25)),"OVER BUDGET; ",IF(AND(N(D25)&gt;0,N('Settings'!$B$6)&gt;0,N(E25)&gt;=N('Settings'!$B$6)*N(D25)),"NEAR BUDGET; ",""))&amp;IF(N(J25)&gt;0,"ENTRIES NOT APPROVED; ",""))-2)))</f>
        <v/>
      </c>
    </row>
    <row r="26">
      <c r="E26">
        <f>IF(A26="","",SUMIFS('Time Entries'!$M$2:$M$1500,'Time Entries'!$C$2:$C$1500,A26))</f>
        <v/>
      </c>
      <c r="F26">
        <f>IF(A26="","",SUMIFS('Time Entries'!$M$2:$M$1500,'Time Entries'!$C$2:$C$1500,A26,'Time Entries'!$N$2:$N$1500,(TODAY()-WEEKDAY(TODAY(),3))))</f>
        <v/>
      </c>
      <c r="G26">
        <f>IF(A26="","",SUMIFS('Time Entries'!$M$2:$M$1500,'Time Entries'!$C$2:$C$1500,A26,'Time Entries'!$N$2:$N$1500,(TODAY()-WEEKDAY(TODAY(),3))-7))</f>
        <v/>
      </c>
      <c r="H26">
        <f>IF(OR(A26="",N(D26)=0),"",N(D26)-N(E26))</f>
        <v/>
      </c>
      <c r="I26" s="10">
        <f>IF(OR(A26="",N(D26)=0),"",N(E26)/N(D26))</f>
        <v/>
      </c>
      <c r="J26">
        <f>IF(A26="","",COUNTIFS('Time Entries'!$C$2:$C$1500,A26,'Time Entries'!$O$2:$O$1500,"*NOT APPROVED*"))</f>
        <v/>
      </c>
      <c r="K26">
        <f>IF(A26="","",IF(IF(AND(N(D26)&gt;0,N(E26)&gt;N(D26)),"OVER BUDGET; ",IF(AND(N(D26)&gt;0,N('Settings'!$B$6)&gt;0,N(E26)&gt;=N('Settings'!$B$6)*N(D26)),"NEAR BUDGET; ",""))&amp;IF(N(J26)&gt;0,"ENTRIES NOT APPROVED; ","")="","",LEFT(IF(AND(N(D26)&gt;0,N(E26)&gt;N(D26)),"OVER BUDGET; ",IF(AND(N(D26)&gt;0,N('Settings'!$B$6)&gt;0,N(E26)&gt;=N('Settings'!$B$6)*N(D26)),"NEAR BUDGET; ",""))&amp;IF(N(J26)&gt;0,"ENTRIES NOT APPROVED; ",""),LEN(IF(AND(N(D26)&gt;0,N(E26)&gt;N(D26)),"OVER BUDGET; ",IF(AND(N(D26)&gt;0,N('Settings'!$B$6)&gt;0,N(E26)&gt;=N('Settings'!$B$6)*N(D26)),"NEAR BUDGET; ",""))&amp;IF(N(J26)&gt;0,"ENTRIES NOT APPROVED; ",""))-2)))</f>
        <v/>
      </c>
    </row>
    <row r="27">
      <c r="E27">
        <f>IF(A27="","",SUMIFS('Time Entries'!$M$2:$M$1500,'Time Entries'!$C$2:$C$1500,A27))</f>
        <v/>
      </c>
      <c r="F27">
        <f>IF(A27="","",SUMIFS('Time Entries'!$M$2:$M$1500,'Time Entries'!$C$2:$C$1500,A27,'Time Entries'!$N$2:$N$1500,(TODAY()-WEEKDAY(TODAY(),3))))</f>
        <v/>
      </c>
      <c r="G27">
        <f>IF(A27="","",SUMIFS('Time Entries'!$M$2:$M$1500,'Time Entries'!$C$2:$C$1500,A27,'Time Entries'!$N$2:$N$1500,(TODAY()-WEEKDAY(TODAY(),3))-7))</f>
        <v/>
      </c>
      <c r="H27">
        <f>IF(OR(A27="",N(D27)=0),"",N(D27)-N(E27))</f>
        <v/>
      </c>
      <c r="I27" s="10">
        <f>IF(OR(A27="",N(D27)=0),"",N(E27)/N(D27))</f>
        <v/>
      </c>
      <c r="J27">
        <f>IF(A27="","",COUNTIFS('Time Entries'!$C$2:$C$1500,A27,'Time Entries'!$O$2:$O$1500,"*NOT APPROVED*"))</f>
        <v/>
      </c>
      <c r="K27">
        <f>IF(A27="","",IF(IF(AND(N(D27)&gt;0,N(E27)&gt;N(D27)),"OVER BUDGET; ",IF(AND(N(D27)&gt;0,N('Settings'!$B$6)&gt;0,N(E27)&gt;=N('Settings'!$B$6)*N(D27)),"NEAR BUDGET; ",""))&amp;IF(N(J27)&gt;0,"ENTRIES NOT APPROVED; ","")="","",LEFT(IF(AND(N(D27)&gt;0,N(E27)&gt;N(D27)),"OVER BUDGET; ",IF(AND(N(D27)&gt;0,N('Settings'!$B$6)&gt;0,N(E27)&gt;=N('Settings'!$B$6)*N(D27)),"NEAR BUDGET; ",""))&amp;IF(N(J27)&gt;0,"ENTRIES NOT APPROVED; ",""),LEN(IF(AND(N(D27)&gt;0,N(E27)&gt;N(D27)),"OVER BUDGET; ",IF(AND(N(D27)&gt;0,N('Settings'!$B$6)&gt;0,N(E27)&gt;=N('Settings'!$B$6)*N(D27)),"NEAR BUDGET; ",""))&amp;IF(N(J27)&gt;0,"ENTRIES NOT APPROVED; ",""))-2)))</f>
        <v/>
      </c>
    </row>
    <row r="28">
      <c r="E28">
        <f>IF(A28="","",SUMIFS('Time Entries'!$M$2:$M$1500,'Time Entries'!$C$2:$C$1500,A28))</f>
        <v/>
      </c>
      <c r="F28">
        <f>IF(A28="","",SUMIFS('Time Entries'!$M$2:$M$1500,'Time Entries'!$C$2:$C$1500,A28,'Time Entries'!$N$2:$N$1500,(TODAY()-WEEKDAY(TODAY(),3))))</f>
        <v/>
      </c>
      <c r="G28">
        <f>IF(A28="","",SUMIFS('Time Entries'!$M$2:$M$1500,'Time Entries'!$C$2:$C$1500,A28,'Time Entries'!$N$2:$N$1500,(TODAY()-WEEKDAY(TODAY(),3))-7))</f>
        <v/>
      </c>
      <c r="H28">
        <f>IF(OR(A28="",N(D28)=0),"",N(D28)-N(E28))</f>
        <v/>
      </c>
      <c r="I28" s="10">
        <f>IF(OR(A28="",N(D28)=0),"",N(E28)/N(D28))</f>
        <v/>
      </c>
      <c r="J28">
        <f>IF(A28="","",COUNTIFS('Time Entries'!$C$2:$C$1500,A28,'Time Entries'!$O$2:$O$1500,"*NOT APPROVED*"))</f>
        <v/>
      </c>
      <c r="K28">
        <f>IF(A28="","",IF(IF(AND(N(D28)&gt;0,N(E28)&gt;N(D28)),"OVER BUDGET; ",IF(AND(N(D28)&gt;0,N('Settings'!$B$6)&gt;0,N(E28)&gt;=N('Settings'!$B$6)*N(D28)),"NEAR BUDGET; ",""))&amp;IF(N(J28)&gt;0,"ENTRIES NOT APPROVED; ","")="","",LEFT(IF(AND(N(D28)&gt;0,N(E28)&gt;N(D28)),"OVER BUDGET; ",IF(AND(N(D28)&gt;0,N('Settings'!$B$6)&gt;0,N(E28)&gt;=N('Settings'!$B$6)*N(D28)),"NEAR BUDGET; ",""))&amp;IF(N(J28)&gt;0,"ENTRIES NOT APPROVED; ",""),LEN(IF(AND(N(D28)&gt;0,N(E28)&gt;N(D28)),"OVER BUDGET; ",IF(AND(N(D28)&gt;0,N('Settings'!$B$6)&gt;0,N(E28)&gt;=N('Settings'!$B$6)*N(D28)),"NEAR BUDGET; ",""))&amp;IF(N(J28)&gt;0,"ENTRIES NOT APPROVED; ",""))-2)))</f>
        <v/>
      </c>
    </row>
    <row r="29">
      <c r="E29">
        <f>IF(A29="","",SUMIFS('Time Entries'!$M$2:$M$1500,'Time Entries'!$C$2:$C$1500,A29))</f>
        <v/>
      </c>
      <c r="F29">
        <f>IF(A29="","",SUMIFS('Time Entries'!$M$2:$M$1500,'Time Entries'!$C$2:$C$1500,A29,'Time Entries'!$N$2:$N$1500,(TODAY()-WEEKDAY(TODAY(),3))))</f>
        <v/>
      </c>
      <c r="G29">
        <f>IF(A29="","",SUMIFS('Time Entries'!$M$2:$M$1500,'Time Entries'!$C$2:$C$1500,A29,'Time Entries'!$N$2:$N$1500,(TODAY()-WEEKDAY(TODAY(),3))-7))</f>
        <v/>
      </c>
      <c r="H29">
        <f>IF(OR(A29="",N(D29)=0),"",N(D29)-N(E29))</f>
        <v/>
      </c>
      <c r="I29" s="10">
        <f>IF(OR(A29="",N(D29)=0),"",N(E29)/N(D29))</f>
        <v/>
      </c>
      <c r="J29">
        <f>IF(A29="","",COUNTIFS('Time Entries'!$C$2:$C$1500,A29,'Time Entries'!$O$2:$O$1500,"*NOT APPROVED*"))</f>
        <v/>
      </c>
      <c r="K29">
        <f>IF(A29="","",IF(IF(AND(N(D29)&gt;0,N(E29)&gt;N(D29)),"OVER BUDGET; ",IF(AND(N(D29)&gt;0,N('Settings'!$B$6)&gt;0,N(E29)&gt;=N('Settings'!$B$6)*N(D29)),"NEAR BUDGET; ",""))&amp;IF(N(J29)&gt;0,"ENTRIES NOT APPROVED; ","")="","",LEFT(IF(AND(N(D29)&gt;0,N(E29)&gt;N(D29)),"OVER BUDGET; ",IF(AND(N(D29)&gt;0,N('Settings'!$B$6)&gt;0,N(E29)&gt;=N('Settings'!$B$6)*N(D29)),"NEAR BUDGET; ",""))&amp;IF(N(J29)&gt;0,"ENTRIES NOT APPROVED; ",""),LEN(IF(AND(N(D29)&gt;0,N(E29)&gt;N(D29)),"OVER BUDGET; ",IF(AND(N(D29)&gt;0,N('Settings'!$B$6)&gt;0,N(E29)&gt;=N('Settings'!$B$6)*N(D29)),"NEAR BUDGET; ",""))&amp;IF(N(J29)&gt;0,"ENTRIES NOT APPROVED; ",""))-2)))</f>
        <v/>
      </c>
    </row>
    <row r="30">
      <c r="E30">
        <f>IF(A30="","",SUMIFS('Time Entries'!$M$2:$M$1500,'Time Entries'!$C$2:$C$1500,A30))</f>
        <v/>
      </c>
      <c r="F30">
        <f>IF(A30="","",SUMIFS('Time Entries'!$M$2:$M$1500,'Time Entries'!$C$2:$C$1500,A30,'Time Entries'!$N$2:$N$1500,(TODAY()-WEEKDAY(TODAY(),3))))</f>
        <v/>
      </c>
      <c r="G30">
        <f>IF(A30="","",SUMIFS('Time Entries'!$M$2:$M$1500,'Time Entries'!$C$2:$C$1500,A30,'Time Entries'!$N$2:$N$1500,(TODAY()-WEEKDAY(TODAY(),3))-7))</f>
        <v/>
      </c>
      <c r="H30">
        <f>IF(OR(A30="",N(D30)=0),"",N(D30)-N(E30))</f>
        <v/>
      </c>
      <c r="I30" s="10">
        <f>IF(OR(A30="",N(D30)=0),"",N(E30)/N(D30))</f>
        <v/>
      </c>
      <c r="J30">
        <f>IF(A30="","",COUNTIFS('Time Entries'!$C$2:$C$1500,A30,'Time Entries'!$O$2:$O$1500,"*NOT APPROVED*"))</f>
        <v/>
      </c>
      <c r="K30">
        <f>IF(A30="","",IF(IF(AND(N(D30)&gt;0,N(E30)&gt;N(D30)),"OVER BUDGET; ",IF(AND(N(D30)&gt;0,N('Settings'!$B$6)&gt;0,N(E30)&gt;=N('Settings'!$B$6)*N(D30)),"NEAR BUDGET; ",""))&amp;IF(N(J30)&gt;0,"ENTRIES NOT APPROVED; ","")="","",LEFT(IF(AND(N(D30)&gt;0,N(E30)&gt;N(D30)),"OVER BUDGET; ",IF(AND(N(D30)&gt;0,N('Settings'!$B$6)&gt;0,N(E30)&gt;=N('Settings'!$B$6)*N(D30)),"NEAR BUDGET; ",""))&amp;IF(N(J30)&gt;0,"ENTRIES NOT APPROVED; ",""),LEN(IF(AND(N(D30)&gt;0,N(E30)&gt;N(D30)),"OVER BUDGET; ",IF(AND(N(D30)&gt;0,N('Settings'!$B$6)&gt;0,N(E30)&gt;=N('Settings'!$B$6)*N(D30)),"NEAR BUDGET; ",""))&amp;IF(N(J30)&gt;0,"ENTRIES NOT APPROVED; ",""))-2)))</f>
        <v/>
      </c>
    </row>
    <row r="31">
      <c r="E31">
        <f>IF(A31="","",SUMIFS('Time Entries'!$M$2:$M$1500,'Time Entries'!$C$2:$C$1500,A31))</f>
        <v/>
      </c>
      <c r="F31">
        <f>IF(A31="","",SUMIFS('Time Entries'!$M$2:$M$1500,'Time Entries'!$C$2:$C$1500,A31,'Time Entries'!$N$2:$N$1500,(TODAY()-WEEKDAY(TODAY(),3))))</f>
        <v/>
      </c>
      <c r="G31">
        <f>IF(A31="","",SUMIFS('Time Entries'!$M$2:$M$1500,'Time Entries'!$C$2:$C$1500,A31,'Time Entries'!$N$2:$N$1500,(TODAY()-WEEKDAY(TODAY(),3))-7))</f>
        <v/>
      </c>
      <c r="H31">
        <f>IF(OR(A31="",N(D31)=0),"",N(D31)-N(E31))</f>
        <v/>
      </c>
      <c r="I31" s="10">
        <f>IF(OR(A31="",N(D31)=0),"",N(E31)/N(D31))</f>
        <v/>
      </c>
      <c r="J31">
        <f>IF(A31="","",COUNTIFS('Time Entries'!$C$2:$C$1500,A31,'Time Entries'!$O$2:$O$1500,"*NOT APPROVED*"))</f>
        <v/>
      </c>
      <c r="K31">
        <f>IF(A31="","",IF(IF(AND(N(D31)&gt;0,N(E31)&gt;N(D31)),"OVER BUDGET; ",IF(AND(N(D31)&gt;0,N('Settings'!$B$6)&gt;0,N(E31)&gt;=N('Settings'!$B$6)*N(D31)),"NEAR BUDGET; ",""))&amp;IF(N(J31)&gt;0,"ENTRIES NOT APPROVED; ","")="","",LEFT(IF(AND(N(D31)&gt;0,N(E31)&gt;N(D31)),"OVER BUDGET; ",IF(AND(N(D31)&gt;0,N('Settings'!$B$6)&gt;0,N(E31)&gt;=N('Settings'!$B$6)*N(D31)),"NEAR BUDGET; ",""))&amp;IF(N(J31)&gt;0,"ENTRIES NOT APPROVED; ",""),LEN(IF(AND(N(D31)&gt;0,N(E31)&gt;N(D31)),"OVER BUDGET; ",IF(AND(N(D31)&gt;0,N('Settings'!$B$6)&gt;0,N(E31)&gt;=N('Settings'!$B$6)*N(D31)),"NEAR BUDGET; ",""))&amp;IF(N(J31)&gt;0,"ENTRIES NOT APPROVED; ",""))-2)))</f>
        <v/>
      </c>
    </row>
    <row r="32">
      <c r="E32">
        <f>IF(A32="","",SUMIFS('Time Entries'!$M$2:$M$1500,'Time Entries'!$C$2:$C$1500,A32))</f>
        <v/>
      </c>
      <c r="F32">
        <f>IF(A32="","",SUMIFS('Time Entries'!$M$2:$M$1500,'Time Entries'!$C$2:$C$1500,A32,'Time Entries'!$N$2:$N$1500,(TODAY()-WEEKDAY(TODAY(),3))))</f>
        <v/>
      </c>
      <c r="G32">
        <f>IF(A32="","",SUMIFS('Time Entries'!$M$2:$M$1500,'Time Entries'!$C$2:$C$1500,A32,'Time Entries'!$N$2:$N$1500,(TODAY()-WEEKDAY(TODAY(),3))-7))</f>
        <v/>
      </c>
      <c r="H32">
        <f>IF(OR(A32="",N(D32)=0),"",N(D32)-N(E32))</f>
        <v/>
      </c>
      <c r="I32" s="10">
        <f>IF(OR(A32="",N(D32)=0),"",N(E32)/N(D32))</f>
        <v/>
      </c>
      <c r="J32">
        <f>IF(A32="","",COUNTIFS('Time Entries'!$C$2:$C$1500,A32,'Time Entries'!$O$2:$O$1500,"*NOT APPROVED*"))</f>
        <v/>
      </c>
      <c r="K32">
        <f>IF(A32="","",IF(IF(AND(N(D32)&gt;0,N(E32)&gt;N(D32)),"OVER BUDGET; ",IF(AND(N(D32)&gt;0,N('Settings'!$B$6)&gt;0,N(E32)&gt;=N('Settings'!$B$6)*N(D32)),"NEAR BUDGET; ",""))&amp;IF(N(J32)&gt;0,"ENTRIES NOT APPROVED; ","")="","",LEFT(IF(AND(N(D32)&gt;0,N(E32)&gt;N(D32)),"OVER BUDGET; ",IF(AND(N(D32)&gt;0,N('Settings'!$B$6)&gt;0,N(E32)&gt;=N('Settings'!$B$6)*N(D32)),"NEAR BUDGET; ",""))&amp;IF(N(J32)&gt;0,"ENTRIES NOT APPROVED; ",""),LEN(IF(AND(N(D32)&gt;0,N(E32)&gt;N(D32)),"OVER BUDGET; ",IF(AND(N(D32)&gt;0,N('Settings'!$B$6)&gt;0,N(E32)&gt;=N('Settings'!$B$6)*N(D32)),"NEAR BUDGET; ",""))&amp;IF(N(J32)&gt;0,"ENTRIES NOT APPROVED; ",""))-2)))</f>
        <v/>
      </c>
    </row>
    <row r="33">
      <c r="E33">
        <f>IF(A33="","",SUMIFS('Time Entries'!$M$2:$M$1500,'Time Entries'!$C$2:$C$1500,A33))</f>
        <v/>
      </c>
      <c r="F33">
        <f>IF(A33="","",SUMIFS('Time Entries'!$M$2:$M$1500,'Time Entries'!$C$2:$C$1500,A33,'Time Entries'!$N$2:$N$1500,(TODAY()-WEEKDAY(TODAY(),3))))</f>
        <v/>
      </c>
      <c r="G33">
        <f>IF(A33="","",SUMIFS('Time Entries'!$M$2:$M$1500,'Time Entries'!$C$2:$C$1500,A33,'Time Entries'!$N$2:$N$1500,(TODAY()-WEEKDAY(TODAY(),3))-7))</f>
        <v/>
      </c>
      <c r="H33">
        <f>IF(OR(A33="",N(D33)=0),"",N(D33)-N(E33))</f>
        <v/>
      </c>
      <c r="I33" s="10">
        <f>IF(OR(A33="",N(D33)=0),"",N(E33)/N(D33))</f>
        <v/>
      </c>
      <c r="J33">
        <f>IF(A33="","",COUNTIFS('Time Entries'!$C$2:$C$1500,A33,'Time Entries'!$O$2:$O$1500,"*NOT APPROVED*"))</f>
        <v/>
      </c>
      <c r="K33">
        <f>IF(A33="","",IF(IF(AND(N(D33)&gt;0,N(E33)&gt;N(D33)),"OVER BUDGET; ",IF(AND(N(D33)&gt;0,N('Settings'!$B$6)&gt;0,N(E33)&gt;=N('Settings'!$B$6)*N(D33)),"NEAR BUDGET; ",""))&amp;IF(N(J33)&gt;0,"ENTRIES NOT APPROVED; ","")="","",LEFT(IF(AND(N(D33)&gt;0,N(E33)&gt;N(D33)),"OVER BUDGET; ",IF(AND(N(D33)&gt;0,N('Settings'!$B$6)&gt;0,N(E33)&gt;=N('Settings'!$B$6)*N(D33)),"NEAR BUDGET; ",""))&amp;IF(N(J33)&gt;0,"ENTRIES NOT APPROVED; ",""),LEN(IF(AND(N(D33)&gt;0,N(E33)&gt;N(D33)),"OVER BUDGET; ",IF(AND(N(D33)&gt;0,N('Settings'!$B$6)&gt;0,N(E33)&gt;=N('Settings'!$B$6)*N(D33)),"NEAR BUDGET; ",""))&amp;IF(N(J33)&gt;0,"ENTRIES NOT APPROVED; ",""))-2)))</f>
        <v/>
      </c>
    </row>
    <row r="34">
      <c r="E34">
        <f>IF(A34="","",SUMIFS('Time Entries'!$M$2:$M$1500,'Time Entries'!$C$2:$C$1500,A34))</f>
        <v/>
      </c>
      <c r="F34">
        <f>IF(A34="","",SUMIFS('Time Entries'!$M$2:$M$1500,'Time Entries'!$C$2:$C$1500,A34,'Time Entries'!$N$2:$N$1500,(TODAY()-WEEKDAY(TODAY(),3))))</f>
        <v/>
      </c>
      <c r="G34">
        <f>IF(A34="","",SUMIFS('Time Entries'!$M$2:$M$1500,'Time Entries'!$C$2:$C$1500,A34,'Time Entries'!$N$2:$N$1500,(TODAY()-WEEKDAY(TODAY(),3))-7))</f>
        <v/>
      </c>
      <c r="H34">
        <f>IF(OR(A34="",N(D34)=0),"",N(D34)-N(E34))</f>
        <v/>
      </c>
      <c r="I34" s="10">
        <f>IF(OR(A34="",N(D34)=0),"",N(E34)/N(D34))</f>
        <v/>
      </c>
      <c r="J34">
        <f>IF(A34="","",COUNTIFS('Time Entries'!$C$2:$C$1500,A34,'Time Entries'!$O$2:$O$1500,"*NOT APPROVED*"))</f>
        <v/>
      </c>
      <c r="K34">
        <f>IF(A34="","",IF(IF(AND(N(D34)&gt;0,N(E34)&gt;N(D34)),"OVER BUDGET; ",IF(AND(N(D34)&gt;0,N('Settings'!$B$6)&gt;0,N(E34)&gt;=N('Settings'!$B$6)*N(D34)),"NEAR BUDGET; ",""))&amp;IF(N(J34)&gt;0,"ENTRIES NOT APPROVED; ","")="","",LEFT(IF(AND(N(D34)&gt;0,N(E34)&gt;N(D34)),"OVER BUDGET; ",IF(AND(N(D34)&gt;0,N('Settings'!$B$6)&gt;0,N(E34)&gt;=N('Settings'!$B$6)*N(D34)),"NEAR BUDGET; ",""))&amp;IF(N(J34)&gt;0,"ENTRIES NOT APPROVED; ",""),LEN(IF(AND(N(D34)&gt;0,N(E34)&gt;N(D34)),"OVER BUDGET; ",IF(AND(N(D34)&gt;0,N('Settings'!$B$6)&gt;0,N(E34)&gt;=N('Settings'!$B$6)*N(D34)),"NEAR BUDGET; ",""))&amp;IF(N(J34)&gt;0,"ENTRIES NOT APPROVED; ",""))-2)))</f>
        <v/>
      </c>
    </row>
    <row r="35">
      <c r="E35">
        <f>IF(A35="","",SUMIFS('Time Entries'!$M$2:$M$1500,'Time Entries'!$C$2:$C$1500,A35))</f>
        <v/>
      </c>
      <c r="F35">
        <f>IF(A35="","",SUMIFS('Time Entries'!$M$2:$M$1500,'Time Entries'!$C$2:$C$1500,A35,'Time Entries'!$N$2:$N$1500,(TODAY()-WEEKDAY(TODAY(),3))))</f>
        <v/>
      </c>
      <c r="G35">
        <f>IF(A35="","",SUMIFS('Time Entries'!$M$2:$M$1500,'Time Entries'!$C$2:$C$1500,A35,'Time Entries'!$N$2:$N$1500,(TODAY()-WEEKDAY(TODAY(),3))-7))</f>
        <v/>
      </c>
      <c r="H35">
        <f>IF(OR(A35="",N(D35)=0),"",N(D35)-N(E35))</f>
        <v/>
      </c>
      <c r="I35" s="10">
        <f>IF(OR(A35="",N(D35)=0),"",N(E35)/N(D35))</f>
        <v/>
      </c>
      <c r="J35">
        <f>IF(A35="","",COUNTIFS('Time Entries'!$C$2:$C$1500,A35,'Time Entries'!$O$2:$O$1500,"*NOT APPROVED*"))</f>
        <v/>
      </c>
      <c r="K35">
        <f>IF(A35="","",IF(IF(AND(N(D35)&gt;0,N(E35)&gt;N(D35)),"OVER BUDGET; ",IF(AND(N(D35)&gt;0,N('Settings'!$B$6)&gt;0,N(E35)&gt;=N('Settings'!$B$6)*N(D35)),"NEAR BUDGET; ",""))&amp;IF(N(J35)&gt;0,"ENTRIES NOT APPROVED; ","")="","",LEFT(IF(AND(N(D35)&gt;0,N(E35)&gt;N(D35)),"OVER BUDGET; ",IF(AND(N(D35)&gt;0,N('Settings'!$B$6)&gt;0,N(E35)&gt;=N('Settings'!$B$6)*N(D35)),"NEAR BUDGET; ",""))&amp;IF(N(J35)&gt;0,"ENTRIES NOT APPROVED; ",""),LEN(IF(AND(N(D35)&gt;0,N(E35)&gt;N(D35)),"OVER BUDGET; ",IF(AND(N(D35)&gt;0,N('Settings'!$B$6)&gt;0,N(E35)&gt;=N('Settings'!$B$6)*N(D35)),"NEAR BUDGET; ",""))&amp;IF(N(J35)&gt;0,"ENTRIES NOT APPROVED; ",""))-2)))</f>
        <v/>
      </c>
    </row>
    <row r="36">
      <c r="E36">
        <f>IF(A36="","",SUMIFS('Time Entries'!$M$2:$M$1500,'Time Entries'!$C$2:$C$1500,A36))</f>
        <v/>
      </c>
      <c r="F36">
        <f>IF(A36="","",SUMIFS('Time Entries'!$M$2:$M$1500,'Time Entries'!$C$2:$C$1500,A36,'Time Entries'!$N$2:$N$1500,(TODAY()-WEEKDAY(TODAY(),3))))</f>
        <v/>
      </c>
      <c r="G36">
        <f>IF(A36="","",SUMIFS('Time Entries'!$M$2:$M$1500,'Time Entries'!$C$2:$C$1500,A36,'Time Entries'!$N$2:$N$1500,(TODAY()-WEEKDAY(TODAY(),3))-7))</f>
        <v/>
      </c>
      <c r="H36">
        <f>IF(OR(A36="",N(D36)=0),"",N(D36)-N(E36))</f>
        <v/>
      </c>
      <c r="I36" s="10">
        <f>IF(OR(A36="",N(D36)=0),"",N(E36)/N(D36))</f>
        <v/>
      </c>
      <c r="J36">
        <f>IF(A36="","",COUNTIFS('Time Entries'!$C$2:$C$1500,A36,'Time Entries'!$O$2:$O$1500,"*NOT APPROVED*"))</f>
        <v/>
      </c>
      <c r="K36">
        <f>IF(A36="","",IF(IF(AND(N(D36)&gt;0,N(E36)&gt;N(D36)),"OVER BUDGET; ",IF(AND(N(D36)&gt;0,N('Settings'!$B$6)&gt;0,N(E36)&gt;=N('Settings'!$B$6)*N(D36)),"NEAR BUDGET; ",""))&amp;IF(N(J36)&gt;0,"ENTRIES NOT APPROVED; ","")="","",LEFT(IF(AND(N(D36)&gt;0,N(E36)&gt;N(D36)),"OVER BUDGET; ",IF(AND(N(D36)&gt;0,N('Settings'!$B$6)&gt;0,N(E36)&gt;=N('Settings'!$B$6)*N(D36)),"NEAR BUDGET; ",""))&amp;IF(N(J36)&gt;0,"ENTRIES NOT APPROVED; ",""),LEN(IF(AND(N(D36)&gt;0,N(E36)&gt;N(D36)),"OVER BUDGET; ",IF(AND(N(D36)&gt;0,N('Settings'!$B$6)&gt;0,N(E36)&gt;=N('Settings'!$B$6)*N(D36)),"NEAR BUDGET; ",""))&amp;IF(N(J36)&gt;0,"ENTRIES NOT APPROVED; ",""))-2)))</f>
        <v/>
      </c>
    </row>
    <row r="37">
      <c r="E37">
        <f>IF(A37="","",SUMIFS('Time Entries'!$M$2:$M$1500,'Time Entries'!$C$2:$C$1500,A37))</f>
        <v/>
      </c>
      <c r="F37">
        <f>IF(A37="","",SUMIFS('Time Entries'!$M$2:$M$1500,'Time Entries'!$C$2:$C$1500,A37,'Time Entries'!$N$2:$N$1500,(TODAY()-WEEKDAY(TODAY(),3))))</f>
        <v/>
      </c>
      <c r="G37">
        <f>IF(A37="","",SUMIFS('Time Entries'!$M$2:$M$1500,'Time Entries'!$C$2:$C$1500,A37,'Time Entries'!$N$2:$N$1500,(TODAY()-WEEKDAY(TODAY(),3))-7))</f>
        <v/>
      </c>
      <c r="H37">
        <f>IF(OR(A37="",N(D37)=0),"",N(D37)-N(E37))</f>
        <v/>
      </c>
      <c r="I37" s="10">
        <f>IF(OR(A37="",N(D37)=0),"",N(E37)/N(D37))</f>
        <v/>
      </c>
      <c r="J37">
        <f>IF(A37="","",COUNTIFS('Time Entries'!$C$2:$C$1500,A37,'Time Entries'!$O$2:$O$1500,"*NOT APPROVED*"))</f>
        <v/>
      </c>
      <c r="K37">
        <f>IF(A37="","",IF(IF(AND(N(D37)&gt;0,N(E37)&gt;N(D37)),"OVER BUDGET; ",IF(AND(N(D37)&gt;0,N('Settings'!$B$6)&gt;0,N(E37)&gt;=N('Settings'!$B$6)*N(D37)),"NEAR BUDGET; ",""))&amp;IF(N(J37)&gt;0,"ENTRIES NOT APPROVED; ","")="","",LEFT(IF(AND(N(D37)&gt;0,N(E37)&gt;N(D37)),"OVER BUDGET; ",IF(AND(N(D37)&gt;0,N('Settings'!$B$6)&gt;0,N(E37)&gt;=N('Settings'!$B$6)*N(D37)),"NEAR BUDGET; ",""))&amp;IF(N(J37)&gt;0,"ENTRIES NOT APPROVED; ",""),LEN(IF(AND(N(D37)&gt;0,N(E37)&gt;N(D37)),"OVER BUDGET; ",IF(AND(N(D37)&gt;0,N('Settings'!$B$6)&gt;0,N(E37)&gt;=N('Settings'!$B$6)*N(D37)),"NEAR BUDGET; ",""))&amp;IF(N(J37)&gt;0,"ENTRIES NOT APPROVED; ",""))-2)))</f>
        <v/>
      </c>
    </row>
    <row r="38">
      <c r="E38">
        <f>IF(A38="","",SUMIFS('Time Entries'!$M$2:$M$1500,'Time Entries'!$C$2:$C$1500,A38))</f>
        <v/>
      </c>
      <c r="F38">
        <f>IF(A38="","",SUMIFS('Time Entries'!$M$2:$M$1500,'Time Entries'!$C$2:$C$1500,A38,'Time Entries'!$N$2:$N$1500,(TODAY()-WEEKDAY(TODAY(),3))))</f>
        <v/>
      </c>
      <c r="G38">
        <f>IF(A38="","",SUMIFS('Time Entries'!$M$2:$M$1500,'Time Entries'!$C$2:$C$1500,A38,'Time Entries'!$N$2:$N$1500,(TODAY()-WEEKDAY(TODAY(),3))-7))</f>
        <v/>
      </c>
      <c r="H38">
        <f>IF(OR(A38="",N(D38)=0),"",N(D38)-N(E38))</f>
        <v/>
      </c>
      <c r="I38" s="10">
        <f>IF(OR(A38="",N(D38)=0),"",N(E38)/N(D38))</f>
        <v/>
      </c>
      <c r="J38">
        <f>IF(A38="","",COUNTIFS('Time Entries'!$C$2:$C$1500,A38,'Time Entries'!$O$2:$O$1500,"*NOT APPROVED*"))</f>
        <v/>
      </c>
      <c r="K38">
        <f>IF(A38="","",IF(IF(AND(N(D38)&gt;0,N(E38)&gt;N(D38)),"OVER BUDGET; ",IF(AND(N(D38)&gt;0,N('Settings'!$B$6)&gt;0,N(E38)&gt;=N('Settings'!$B$6)*N(D38)),"NEAR BUDGET; ",""))&amp;IF(N(J38)&gt;0,"ENTRIES NOT APPROVED; ","")="","",LEFT(IF(AND(N(D38)&gt;0,N(E38)&gt;N(D38)),"OVER BUDGET; ",IF(AND(N(D38)&gt;0,N('Settings'!$B$6)&gt;0,N(E38)&gt;=N('Settings'!$B$6)*N(D38)),"NEAR BUDGET; ",""))&amp;IF(N(J38)&gt;0,"ENTRIES NOT APPROVED; ",""),LEN(IF(AND(N(D38)&gt;0,N(E38)&gt;N(D38)),"OVER BUDGET; ",IF(AND(N(D38)&gt;0,N('Settings'!$B$6)&gt;0,N(E38)&gt;=N('Settings'!$B$6)*N(D38)),"NEAR BUDGET; ",""))&amp;IF(N(J38)&gt;0,"ENTRIES NOT APPROVED; ",""))-2)))</f>
        <v/>
      </c>
    </row>
    <row r="39">
      <c r="E39">
        <f>IF(A39="","",SUMIFS('Time Entries'!$M$2:$M$1500,'Time Entries'!$C$2:$C$1500,A39))</f>
        <v/>
      </c>
      <c r="F39">
        <f>IF(A39="","",SUMIFS('Time Entries'!$M$2:$M$1500,'Time Entries'!$C$2:$C$1500,A39,'Time Entries'!$N$2:$N$1500,(TODAY()-WEEKDAY(TODAY(),3))))</f>
        <v/>
      </c>
      <c r="G39">
        <f>IF(A39="","",SUMIFS('Time Entries'!$M$2:$M$1500,'Time Entries'!$C$2:$C$1500,A39,'Time Entries'!$N$2:$N$1500,(TODAY()-WEEKDAY(TODAY(),3))-7))</f>
        <v/>
      </c>
      <c r="H39">
        <f>IF(OR(A39="",N(D39)=0),"",N(D39)-N(E39))</f>
        <v/>
      </c>
      <c r="I39" s="10">
        <f>IF(OR(A39="",N(D39)=0),"",N(E39)/N(D39))</f>
        <v/>
      </c>
      <c r="J39">
        <f>IF(A39="","",COUNTIFS('Time Entries'!$C$2:$C$1500,A39,'Time Entries'!$O$2:$O$1500,"*NOT APPROVED*"))</f>
        <v/>
      </c>
      <c r="K39">
        <f>IF(A39="","",IF(IF(AND(N(D39)&gt;0,N(E39)&gt;N(D39)),"OVER BUDGET; ",IF(AND(N(D39)&gt;0,N('Settings'!$B$6)&gt;0,N(E39)&gt;=N('Settings'!$B$6)*N(D39)),"NEAR BUDGET; ",""))&amp;IF(N(J39)&gt;0,"ENTRIES NOT APPROVED; ","")="","",LEFT(IF(AND(N(D39)&gt;0,N(E39)&gt;N(D39)),"OVER BUDGET; ",IF(AND(N(D39)&gt;0,N('Settings'!$B$6)&gt;0,N(E39)&gt;=N('Settings'!$B$6)*N(D39)),"NEAR BUDGET; ",""))&amp;IF(N(J39)&gt;0,"ENTRIES NOT APPROVED; ",""),LEN(IF(AND(N(D39)&gt;0,N(E39)&gt;N(D39)),"OVER BUDGET; ",IF(AND(N(D39)&gt;0,N('Settings'!$B$6)&gt;0,N(E39)&gt;=N('Settings'!$B$6)*N(D39)),"NEAR BUDGET; ",""))&amp;IF(N(J39)&gt;0,"ENTRIES NOT APPROVED; ",""))-2)))</f>
        <v/>
      </c>
    </row>
    <row r="40">
      <c r="E40">
        <f>IF(A40="","",SUMIFS('Time Entries'!$M$2:$M$1500,'Time Entries'!$C$2:$C$1500,A40))</f>
        <v/>
      </c>
      <c r="F40">
        <f>IF(A40="","",SUMIFS('Time Entries'!$M$2:$M$1500,'Time Entries'!$C$2:$C$1500,A40,'Time Entries'!$N$2:$N$1500,(TODAY()-WEEKDAY(TODAY(),3))))</f>
        <v/>
      </c>
      <c r="G40">
        <f>IF(A40="","",SUMIFS('Time Entries'!$M$2:$M$1500,'Time Entries'!$C$2:$C$1500,A40,'Time Entries'!$N$2:$N$1500,(TODAY()-WEEKDAY(TODAY(),3))-7))</f>
        <v/>
      </c>
      <c r="H40">
        <f>IF(OR(A40="",N(D40)=0),"",N(D40)-N(E40))</f>
        <v/>
      </c>
      <c r="I40" s="10">
        <f>IF(OR(A40="",N(D40)=0),"",N(E40)/N(D40))</f>
        <v/>
      </c>
      <c r="J40">
        <f>IF(A40="","",COUNTIFS('Time Entries'!$C$2:$C$1500,A40,'Time Entries'!$O$2:$O$1500,"*NOT APPROVED*"))</f>
        <v/>
      </c>
      <c r="K40">
        <f>IF(A40="","",IF(IF(AND(N(D40)&gt;0,N(E40)&gt;N(D40)),"OVER BUDGET; ",IF(AND(N(D40)&gt;0,N('Settings'!$B$6)&gt;0,N(E40)&gt;=N('Settings'!$B$6)*N(D40)),"NEAR BUDGET; ",""))&amp;IF(N(J40)&gt;0,"ENTRIES NOT APPROVED; ","")="","",LEFT(IF(AND(N(D40)&gt;0,N(E40)&gt;N(D40)),"OVER BUDGET; ",IF(AND(N(D40)&gt;0,N('Settings'!$B$6)&gt;0,N(E40)&gt;=N('Settings'!$B$6)*N(D40)),"NEAR BUDGET; ",""))&amp;IF(N(J40)&gt;0,"ENTRIES NOT APPROVED; ",""),LEN(IF(AND(N(D40)&gt;0,N(E40)&gt;N(D40)),"OVER BUDGET; ",IF(AND(N(D40)&gt;0,N('Settings'!$B$6)&gt;0,N(E40)&gt;=N('Settings'!$B$6)*N(D40)),"NEAR BUDGET; ",""))&amp;IF(N(J40)&gt;0,"ENTRIES NOT APPROVED; ",""))-2)))</f>
        <v/>
      </c>
    </row>
    <row r="41">
      <c r="E41">
        <f>IF(A41="","",SUMIFS('Time Entries'!$M$2:$M$1500,'Time Entries'!$C$2:$C$1500,A41))</f>
        <v/>
      </c>
      <c r="F41">
        <f>IF(A41="","",SUMIFS('Time Entries'!$M$2:$M$1500,'Time Entries'!$C$2:$C$1500,A41,'Time Entries'!$N$2:$N$1500,(TODAY()-WEEKDAY(TODAY(),3))))</f>
        <v/>
      </c>
      <c r="G41">
        <f>IF(A41="","",SUMIFS('Time Entries'!$M$2:$M$1500,'Time Entries'!$C$2:$C$1500,A41,'Time Entries'!$N$2:$N$1500,(TODAY()-WEEKDAY(TODAY(),3))-7))</f>
        <v/>
      </c>
      <c r="H41">
        <f>IF(OR(A41="",N(D41)=0),"",N(D41)-N(E41))</f>
        <v/>
      </c>
      <c r="I41" s="10">
        <f>IF(OR(A41="",N(D41)=0),"",N(E41)/N(D41))</f>
        <v/>
      </c>
      <c r="J41">
        <f>IF(A41="","",COUNTIFS('Time Entries'!$C$2:$C$1500,A41,'Time Entries'!$O$2:$O$1500,"*NOT APPROVED*"))</f>
        <v/>
      </c>
      <c r="K41">
        <f>IF(A41="","",IF(IF(AND(N(D41)&gt;0,N(E41)&gt;N(D41)),"OVER BUDGET; ",IF(AND(N(D41)&gt;0,N('Settings'!$B$6)&gt;0,N(E41)&gt;=N('Settings'!$B$6)*N(D41)),"NEAR BUDGET; ",""))&amp;IF(N(J41)&gt;0,"ENTRIES NOT APPROVED; ","")="","",LEFT(IF(AND(N(D41)&gt;0,N(E41)&gt;N(D41)),"OVER BUDGET; ",IF(AND(N(D41)&gt;0,N('Settings'!$B$6)&gt;0,N(E41)&gt;=N('Settings'!$B$6)*N(D41)),"NEAR BUDGET; ",""))&amp;IF(N(J41)&gt;0,"ENTRIES NOT APPROVED; ",""),LEN(IF(AND(N(D41)&gt;0,N(E41)&gt;N(D41)),"OVER BUDGET; ",IF(AND(N(D41)&gt;0,N('Settings'!$B$6)&gt;0,N(E41)&gt;=N('Settings'!$B$6)*N(D41)),"NEAR BUDGET; ",""))&amp;IF(N(J41)&gt;0,"ENTRIES NOT APPROVED; ",""))-2)))</f>
        <v/>
      </c>
    </row>
    <row r="42">
      <c r="E42">
        <f>IF(A42="","",SUMIFS('Time Entries'!$M$2:$M$1500,'Time Entries'!$C$2:$C$1500,A42))</f>
        <v/>
      </c>
      <c r="F42">
        <f>IF(A42="","",SUMIFS('Time Entries'!$M$2:$M$1500,'Time Entries'!$C$2:$C$1500,A42,'Time Entries'!$N$2:$N$1500,(TODAY()-WEEKDAY(TODAY(),3))))</f>
        <v/>
      </c>
      <c r="G42">
        <f>IF(A42="","",SUMIFS('Time Entries'!$M$2:$M$1500,'Time Entries'!$C$2:$C$1500,A42,'Time Entries'!$N$2:$N$1500,(TODAY()-WEEKDAY(TODAY(),3))-7))</f>
        <v/>
      </c>
      <c r="H42">
        <f>IF(OR(A42="",N(D42)=0),"",N(D42)-N(E42))</f>
        <v/>
      </c>
      <c r="I42" s="10">
        <f>IF(OR(A42="",N(D42)=0),"",N(E42)/N(D42))</f>
        <v/>
      </c>
      <c r="J42">
        <f>IF(A42="","",COUNTIFS('Time Entries'!$C$2:$C$1500,A42,'Time Entries'!$O$2:$O$1500,"*NOT APPROVED*"))</f>
        <v/>
      </c>
      <c r="K42">
        <f>IF(A42="","",IF(IF(AND(N(D42)&gt;0,N(E42)&gt;N(D42)),"OVER BUDGET; ",IF(AND(N(D42)&gt;0,N('Settings'!$B$6)&gt;0,N(E42)&gt;=N('Settings'!$B$6)*N(D42)),"NEAR BUDGET; ",""))&amp;IF(N(J42)&gt;0,"ENTRIES NOT APPROVED; ","")="","",LEFT(IF(AND(N(D42)&gt;0,N(E42)&gt;N(D42)),"OVER BUDGET; ",IF(AND(N(D42)&gt;0,N('Settings'!$B$6)&gt;0,N(E42)&gt;=N('Settings'!$B$6)*N(D42)),"NEAR BUDGET; ",""))&amp;IF(N(J42)&gt;0,"ENTRIES NOT APPROVED; ",""),LEN(IF(AND(N(D42)&gt;0,N(E42)&gt;N(D42)),"OVER BUDGET; ",IF(AND(N(D42)&gt;0,N('Settings'!$B$6)&gt;0,N(E42)&gt;=N('Settings'!$B$6)*N(D42)),"NEAR BUDGET; ",""))&amp;IF(N(J42)&gt;0,"ENTRIES NOT APPROVED; ",""))-2)))</f>
        <v/>
      </c>
    </row>
    <row r="43">
      <c r="E43">
        <f>IF(A43="","",SUMIFS('Time Entries'!$M$2:$M$1500,'Time Entries'!$C$2:$C$1500,A43))</f>
        <v/>
      </c>
      <c r="F43">
        <f>IF(A43="","",SUMIFS('Time Entries'!$M$2:$M$1500,'Time Entries'!$C$2:$C$1500,A43,'Time Entries'!$N$2:$N$1500,(TODAY()-WEEKDAY(TODAY(),3))))</f>
        <v/>
      </c>
      <c r="G43">
        <f>IF(A43="","",SUMIFS('Time Entries'!$M$2:$M$1500,'Time Entries'!$C$2:$C$1500,A43,'Time Entries'!$N$2:$N$1500,(TODAY()-WEEKDAY(TODAY(),3))-7))</f>
        <v/>
      </c>
      <c r="H43">
        <f>IF(OR(A43="",N(D43)=0),"",N(D43)-N(E43))</f>
        <v/>
      </c>
      <c r="I43" s="10">
        <f>IF(OR(A43="",N(D43)=0),"",N(E43)/N(D43))</f>
        <v/>
      </c>
      <c r="J43">
        <f>IF(A43="","",COUNTIFS('Time Entries'!$C$2:$C$1500,A43,'Time Entries'!$O$2:$O$1500,"*NOT APPROVED*"))</f>
        <v/>
      </c>
      <c r="K43">
        <f>IF(A43="","",IF(IF(AND(N(D43)&gt;0,N(E43)&gt;N(D43)),"OVER BUDGET; ",IF(AND(N(D43)&gt;0,N('Settings'!$B$6)&gt;0,N(E43)&gt;=N('Settings'!$B$6)*N(D43)),"NEAR BUDGET; ",""))&amp;IF(N(J43)&gt;0,"ENTRIES NOT APPROVED; ","")="","",LEFT(IF(AND(N(D43)&gt;0,N(E43)&gt;N(D43)),"OVER BUDGET; ",IF(AND(N(D43)&gt;0,N('Settings'!$B$6)&gt;0,N(E43)&gt;=N('Settings'!$B$6)*N(D43)),"NEAR BUDGET; ",""))&amp;IF(N(J43)&gt;0,"ENTRIES NOT APPROVED; ",""),LEN(IF(AND(N(D43)&gt;0,N(E43)&gt;N(D43)),"OVER BUDGET; ",IF(AND(N(D43)&gt;0,N('Settings'!$B$6)&gt;0,N(E43)&gt;=N('Settings'!$B$6)*N(D43)),"NEAR BUDGET; ",""))&amp;IF(N(J43)&gt;0,"ENTRIES NOT APPROVED; ",""))-2)))</f>
        <v/>
      </c>
    </row>
    <row r="44">
      <c r="E44">
        <f>IF(A44="","",SUMIFS('Time Entries'!$M$2:$M$1500,'Time Entries'!$C$2:$C$1500,A44))</f>
        <v/>
      </c>
      <c r="F44">
        <f>IF(A44="","",SUMIFS('Time Entries'!$M$2:$M$1500,'Time Entries'!$C$2:$C$1500,A44,'Time Entries'!$N$2:$N$1500,(TODAY()-WEEKDAY(TODAY(),3))))</f>
        <v/>
      </c>
      <c r="G44">
        <f>IF(A44="","",SUMIFS('Time Entries'!$M$2:$M$1500,'Time Entries'!$C$2:$C$1500,A44,'Time Entries'!$N$2:$N$1500,(TODAY()-WEEKDAY(TODAY(),3))-7))</f>
        <v/>
      </c>
      <c r="H44">
        <f>IF(OR(A44="",N(D44)=0),"",N(D44)-N(E44))</f>
        <v/>
      </c>
      <c r="I44" s="10">
        <f>IF(OR(A44="",N(D44)=0),"",N(E44)/N(D44))</f>
        <v/>
      </c>
      <c r="J44">
        <f>IF(A44="","",COUNTIFS('Time Entries'!$C$2:$C$1500,A44,'Time Entries'!$O$2:$O$1500,"*NOT APPROVED*"))</f>
        <v/>
      </c>
      <c r="K44">
        <f>IF(A44="","",IF(IF(AND(N(D44)&gt;0,N(E44)&gt;N(D44)),"OVER BUDGET; ",IF(AND(N(D44)&gt;0,N('Settings'!$B$6)&gt;0,N(E44)&gt;=N('Settings'!$B$6)*N(D44)),"NEAR BUDGET; ",""))&amp;IF(N(J44)&gt;0,"ENTRIES NOT APPROVED; ","")="","",LEFT(IF(AND(N(D44)&gt;0,N(E44)&gt;N(D44)),"OVER BUDGET; ",IF(AND(N(D44)&gt;0,N('Settings'!$B$6)&gt;0,N(E44)&gt;=N('Settings'!$B$6)*N(D44)),"NEAR BUDGET; ",""))&amp;IF(N(J44)&gt;0,"ENTRIES NOT APPROVED; ",""),LEN(IF(AND(N(D44)&gt;0,N(E44)&gt;N(D44)),"OVER BUDGET; ",IF(AND(N(D44)&gt;0,N('Settings'!$B$6)&gt;0,N(E44)&gt;=N('Settings'!$B$6)*N(D44)),"NEAR BUDGET; ",""))&amp;IF(N(J44)&gt;0,"ENTRIES NOT APPROVED; ",""))-2)))</f>
        <v/>
      </c>
    </row>
    <row r="45">
      <c r="E45">
        <f>IF(A45="","",SUMIFS('Time Entries'!$M$2:$M$1500,'Time Entries'!$C$2:$C$1500,A45))</f>
        <v/>
      </c>
      <c r="F45">
        <f>IF(A45="","",SUMIFS('Time Entries'!$M$2:$M$1500,'Time Entries'!$C$2:$C$1500,A45,'Time Entries'!$N$2:$N$1500,(TODAY()-WEEKDAY(TODAY(),3))))</f>
        <v/>
      </c>
      <c r="G45">
        <f>IF(A45="","",SUMIFS('Time Entries'!$M$2:$M$1500,'Time Entries'!$C$2:$C$1500,A45,'Time Entries'!$N$2:$N$1500,(TODAY()-WEEKDAY(TODAY(),3))-7))</f>
        <v/>
      </c>
      <c r="H45">
        <f>IF(OR(A45="",N(D45)=0),"",N(D45)-N(E45))</f>
        <v/>
      </c>
      <c r="I45" s="10">
        <f>IF(OR(A45="",N(D45)=0),"",N(E45)/N(D45))</f>
        <v/>
      </c>
      <c r="J45">
        <f>IF(A45="","",COUNTIFS('Time Entries'!$C$2:$C$1500,A45,'Time Entries'!$O$2:$O$1500,"*NOT APPROVED*"))</f>
        <v/>
      </c>
      <c r="K45">
        <f>IF(A45="","",IF(IF(AND(N(D45)&gt;0,N(E45)&gt;N(D45)),"OVER BUDGET; ",IF(AND(N(D45)&gt;0,N('Settings'!$B$6)&gt;0,N(E45)&gt;=N('Settings'!$B$6)*N(D45)),"NEAR BUDGET; ",""))&amp;IF(N(J45)&gt;0,"ENTRIES NOT APPROVED; ","")="","",LEFT(IF(AND(N(D45)&gt;0,N(E45)&gt;N(D45)),"OVER BUDGET; ",IF(AND(N(D45)&gt;0,N('Settings'!$B$6)&gt;0,N(E45)&gt;=N('Settings'!$B$6)*N(D45)),"NEAR BUDGET; ",""))&amp;IF(N(J45)&gt;0,"ENTRIES NOT APPROVED; ",""),LEN(IF(AND(N(D45)&gt;0,N(E45)&gt;N(D45)),"OVER BUDGET; ",IF(AND(N(D45)&gt;0,N('Settings'!$B$6)&gt;0,N(E45)&gt;=N('Settings'!$B$6)*N(D45)),"NEAR BUDGET; ",""))&amp;IF(N(J45)&gt;0,"ENTRIES NOT APPROVED; ",""))-2)))</f>
        <v/>
      </c>
    </row>
    <row r="46">
      <c r="E46">
        <f>IF(A46="","",SUMIFS('Time Entries'!$M$2:$M$1500,'Time Entries'!$C$2:$C$1500,A46))</f>
        <v/>
      </c>
      <c r="F46">
        <f>IF(A46="","",SUMIFS('Time Entries'!$M$2:$M$1500,'Time Entries'!$C$2:$C$1500,A46,'Time Entries'!$N$2:$N$1500,(TODAY()-WEEKDAY(TODAY(),3))))</f>
        <v/>
      </c>
      <c r="G46">
        <f>IF(A46="","",SUMIFS('Time Entries'!$M$2:$M$1500,'Time Entries'!$C$2:$C$1500,A46,'Time Entries'!$N$2:$N$1500,(TODAY()-WEEKDAY(TODAY(),3))-7))</f>
        <v/>
      </c>
      <c r="H46">
        <f>IF(OR(A46="",N(D46)=0),"",N(D46)-N(E46))</f>
        <v/>
      </c>
      <c r="I46" s="10">
        <f>IF(OR(A46="",N(D46)=0),"",N(E46)/N(D46))</f>
        <v/>
      </c>
      <c r="J46">
        <f>IF(A46="","",COUNTIFS('Time Entries'!$C$2:$C$1500,A46,'Time Entries'!$O$2:$O$1500,"*NOT APPROVED*"))</f>
        <v/>
      </c>
      <c r="K46">
        <f>IF(A46="","",IF(IF(AND(N(D46)&gt;0,N(E46)&gt;N(D46)),"OVER BUDGET; ",IF(AND(N(D46)&gt;0,N('Settings'!$B$6)&gt;0,N(E46)&gt;=N('Settings'!$B$6)*N(D46)),"NEAR BUDGET; ",""))&amp;IF(N(J46)&gt;0,"ENTRIES NOT APPROVED; ","")="","",LEFT(IF(AND(N(D46)&gt;0,N(E46)&gt;N(D46)),"OVER BUDGET; ",IF(AND(N(D46)&gt;0,N('Settings'!$B$6)&gt;0,N(E46)&gt;=N('Settings'!$B$6)*N(D46)),"NEAR BUDGET; ",""))&amp;IF(N(J46)&gt;0,"ENTRIES NOT APPROVED; ",""),LEN(IF(AND(N(D46)&gt;0,N(E46)&gt;N(D46)),"OVER BUDGET; ",IF(AND(N(D46)&gt;0,N('Settings'!$B$6)&gt;0,N(E46)&gt;=N('Settings'!$B$6)*N(D46)),"NEAR BUDGET; ",""))&amp;IF(N(J46)&gt;0,"ENTRIES NOT APPROVED; ",""))-2)))</f>
        <v/>
      </c>
    </row>
    <row r="47">
      <c r="E47">
        <f>IF(A47="","",SUMIFS('Time Entries'!$M$2:$M$1500,'Time Entries'!$C$2:$C$1500,A47))</f>
        <v/>
      </c>
      <c r="F47">
        <f>IF(A47="","",SUMIFS('Time Entries'!$M$2:$M$1500,'Time Entries'!$C$2:$C$1500,A47,'Time Entries'!$N$2:$N$1500,(TODAY()-WEEKDAY(TODAY(),3))))</f>
        <v/>
      </c>
      <c r="G47">
        <f>IF(A47="","",SUMIFS('Time Entries'!$M$2:$M$1500,'Time Entries'!$C$2:$C$1500,A47,'Time Entries'!$N$2:$N$1500,(TODAY()-WEEKDAY(TODAY(),3))-7))</f>
        <v/>
      </c>
      <c r="H47">
        <f>IF(OR(A47="",N(D47)=0),"",N(D47)-N(E47))</f>
        <v/>
      </c>
      <c r="I47" s="10">
        <f>IF(OR(A47="",N(D47)=0),"",N(E47)/N(D47))</f>
        <v/>
      </c>
      <c r="J47">
        <f>IF(A47="","",COUNTIFS('Time Entries'!$C$2:$C$1500,A47,'Time Entries'!$O$2:$O$1500,"*NOT APPROVED*"))</f>
        <v/>
      </c>
      <c r="K47">
        <f>IF(A47="","",IF(IF(AND(N(D47)&gt;0,N(E47)&gt;N(D47)),"OVER BUDGET; ",IF(AND(N(D47)&gt;0,N('Settings'!$B$6)&gt;0,N(E47)&gt;=N('Settings'!$B$6)*N(D47)),"NEAR BUDGET; ",""))&amp;IF(N(J47)&gt;0,"ENTRIES NOT APPROVED; ","")="","",LEFT(IF(AND(N(D47)&gt;0,N(E47)&gt;N(D47)),"OVER BUDGET; ",IF(AND(N(D47)&gt;0,N('Settings'!$B$6)&gt;0,N(E47)&gt;=N('Settings'!$B$6)*N(D47)),"NEAR BUDGET; ",""))&amp;IF(N(J47)&gt;0,"ENTRIES NOT APPROVED; ",""),LEN(IF(AND(N(D47)&gt;0,N(E47)&gt;N(D47)),"OVER BUDGET; ",IF(AND(N(D47)&gt;0,N('Settings'!$B$6)&gt;0,N(E47)&gt;=N('Settings'!$B$6)*N(D47)),"NEAR BUDGET; ",""))&amp;IF(N(J47)&gt;0,"ENTRIES NOT APPROVED; ",""))-2)))</f>
        <v/>
      </c>
    </row>
    <row r="48">
      <c r="E48">
        <f>IF(A48="","",SUMIFS('Time Entries'!$M$2:$M$1500,'Time Entries'!$C$2:$C$1500,A48))</f>
        <v/>
      </c>
      <c r="F48">
        <f>IF(A48="","",SUMIFS('Time Entries'!$M$2:$M$1500,'Time Entries'!$C$2:$C$1500,A48,'Time Entries'!$N$2:$N$1500,(TODAY()-WEEKDAY(TODAY(),3))))</f>
        <v/>
      </c>
      <c r="G48">
        <f>IF(A48="","",SUMIFS('Time Entries'!$M$2:$M$1500,'Time Entries'!$C$2:$C$1500,A48,'Time Entries'!$N$2:$N$1500,(TODAY()-WEEKDAY(TODAY(),3))-7))</f>
        <v/>
      </c>
      <c r="H48">
        <f>IF(OR(A48="",N(D48)=0),"",N(D48)-N(E48))</f>
        <v/>
      </c>
      <c r="I48" s="10">
        <f>IF(OR(A48="",N(D48)=0),"",N(E48)/N(D48))</f>
        <v/>
      </c>
      <c r="J48">
        <f>IF(A48="","",COUNTIFS('Time Entries'!$C$2:$C$1500,A48,'Time Entries'!$O$2:$O$1500,"*NOT APPROVED*"))</f>
        <v/>
      </c>
      <c r="K48">
        <f>IF(A48="","",IF(IF(AND(N(D48)&gt;0,N(E48)&gt;N(D48)),"OVER BUDGET; ",IF(AND(N(D48)&gt;0,N('Settings'!$B$6)&gt;0,N(E48)&gt;=N('Settings'!$B$6)*N(D48)),"NEAR BUDGET; ",""))&amp;IF(N(J48)&gt;0,"ENTRIES NOT APPROVED; ","")="","",LEFT(IF(AND(N(D48)&gt;0,N(E48)&gt;N(D48)),"OVER BUDGET; ",IF(AND(N(D48)&gt;0,N('Settings'!$B$6)&gt;0,N(E48)&gt;=N('Settings'!$B$6)*N(D48)),"NEAR BUDGET; ",""))&amp;IF(N(J48)&gt;0,"ENTRIES NOT APPROVED; ",""),LEN(IF(AND(N(D48)&gt;0,N(E48)&gt;N(D48)),"OVER BUDGET; ",IF(AND(N(D48)&gt;0,N('Settings'!$B$6)&gt;0,N(E48)&gt;=N('Settings'!$B$6)*N(D48)),"NEAR BUDGET; ",""))&amp;IF(N(J48)&gt;0,"ENTRIES NOT APPROVED; ",""))-2)))</f>
        <v/>
      </c>
    </row>
    <row r="49">
      <c r="E49">
        <f>IF(A49="","",SUMIFS('Time Entries'!$M$2:$M$1500,'Time Entries'!$C$2:$C$1500,A49))</f>
        <v/>
      </c>
      <c r="F49">
        <f>IF(A49="","",SUMIFS('Time Entries'!$M$2:$M$1500,'Time Entries'!$C$2:$C$1500,A49,'Time Entries'!$N$2:$N$1500,(TODAY()-WEEKDAY(TODAY(),3))))</f>
        <v/>
      </c>
      <c r="G49">
        <f>IF(A49="","",SUMIFS('Time Entries'!$M$2:$M$1500,'Time Entries'!$C$2:$C$1500,A49,'Time Entries'!$N$2:$N$1500,(TODAY()-WEEKDAY(TODAY(),3))-7))</f>
        <v/>
      </c>
      <c r="H49">
        <f>IF(OR(A49="",N(D49)=0),"",N(D49)-N(E49))</f>
        <v/>
      </c>
      <c r="I49" s="10">
        <f>IF(OR(A49="",N(D49)=0),"",N(E49)/N(D49))</f>
        <v/>
      </c>
      <c r="J49">
        <f>IF(A49="","",COUNTIFS('Time Entries'!$C$2:$C$1500,A49,'Time Entries'!$O$2:$O$1500,"*NOT APPROVED*"))</f>
        <v/>
      </c>
      <c r="K49">
        <f>IF(A49="","",IF(IF(AND(N(D49)&gt;0,N(E49)&gt;N(D49)),"OVER BUDGET; ",IF(AND(N(D49)&gt;0,N('Settings'!$B$6)&gt;0,N(E49)&gt;=N('Settings'!$B$6)*N(D49)),"NEAR BUDGET; ",""))&amp;IF(N(J49)&gt;0,"ENTRIES NOT APPROVED; ","")="","",LEFT(IF(AND(N(D49)&gt;0,N(E49)&gt;N(D49)),"OVER BUDGET; ",IF(AND(N(D49)&gt;0,N('Settings'!$B$6)&gt;0,N(E49)&gt;=N('Settings'!$B$6)*N(D49)),"NEAR BUDGET; ",""))&amp;IF(N(J49)&gt;0,"ENTRIES NOT APPROVED; ",""),LEN(IF(AND(N(D49)&gt;0,N(E49)&gt;N(D49)),"OVER BUDGET; ",IF(AND(N(D49)&gt;0,N('Settings'!$B$6)&gt;0,N(E49)&gt;=N('Settings'!$B$6)*N(D49)),"NEAR BUDGET; ",""))&amp;IF(N(J49)&gt;0,"ENTRIES NOT APPROVED; ",""))-2)))</f>
        <v/>
      </c>
    </row>
    <row r="50">
      <c r="E50">
        <f>IF(A50="","",SUMIFS('Time Entries'!$M$2:$M$1500,'Time Entries'!$C$2:$C$1500,A50))</f>
        <v/>
      </c>
      <c r="F50">
        <f>IF(A50="","",SUMIFS('Time Entries'!$M$2:$M$1500,'Time Entries'!$C$2:$C$1500,A50,'Time Entries'!$N$2:$N$1500,(TODAY()-WEEKDAY(TODAY(),3))))</f>
        <v/>
      </c>
      <c r="G50">
        <f>IF(A50="","",SUMIFS('Time Entries'!$M$2:$M$1500,'Time Entries'!$C$2:$C$1500,A50,'Time Entries'!$N$2:$N$1500,(TODAY()-WEEKDAY(TODAY(),3))-7))</f>
        <v/>
      </c>
      <c r="H50">
        <f>IF(OR(A50="",N(D50)=0),"",N(D50)-N(E50))</f>
        <v/>
      </c>
      <c r="I50" s="10">
        <f>IF(OR(A50="",N(D50)=0),"",N(E50)/N(D50))</f>
        <v/>
      </c>
      <c r="J50">
        <f>IF(A50="","",COUNTIFS('Time Entries'!$C$2:$C$1500,A50,'Time Entries'!$O$2:$O$1500,"*NOT APPROVED*"))</f>
        <v/>
      </c>
      <c r="K50">
        <f>IF(A50="","",IF(IF(AND(N(D50)&gt;0,N(E50)&gt;N(D50)),"OVER BUDGET; ",IF(AND(N(D50)&gt;0,N('Settings'!$B$6)&gt;0,N(E50)&gt;=N('Settings'!$B$6)*N(D50)),"NEAR BUDGET; ",""))&amp;IF(N(J50)&gt;0,"ENTRIES NOT APPROVED; ","")="","",LEFT(IF(AND(N(D50)&gt;0,N(E50)&gt;N(D50)),"OVER BUDGET; ",IF(AND(N(D50)&gt;0,N('Settings'!$B$6)&gt;0,N(E50)&gt;=N('Settings'!$B$6)*N(D50)),"NEAR BUDGET; ",""))&amp;IF(N(J50)&gt;0,"ENTRIES NOT APPROVED; ",""),LEN(IF(AND(N(D50)&gt;0,N(E50)&gt;N(D50)),"OVER BUDGET; ",IF(AND(N(D50)&gt;0,N('Settings'!$B$6)&gt;0,N(E50)&gt;=N('Settings'!$B$6)*N(D50)),"NEAR BUDGET; ",""))&amp;IF(N(J50)&gt;0,"ENTRIES NOT APPROVED; ",""))-2)))</f>
        <v/>
      </c>
    </row>
    <row r="51">
      <c r="E51">
        <f>IF(A51="","",SUMIFS('Time Entries'!$M$2:$M$1500,'Time Entries'!$C$2:$C$1500,A51))</f>
        <v/>
      </c>
      <c r="F51">
        <f>IF(A51="","",SUMIFS('Time Entries'!$M$2:$M$1500,'Time Entries'!$C$2:$C$1500,A51,'Time Entries'!$N$2:$N$1500,(TODAY()-WEEKDAY(TODAY(),3))))</f>
        <v/>
      </c>
      <c r="G51">
        <f>IF(A51="","",SUMIFS('Time Entries'!$M$2:$M$1500,'Time Entries'!$C$2:$C$1500,A51,'Time Entries'!$N$2:$N$1500,(TODAY()-WEEKDAY(TODAY(),3))-7))</f>
        <v/>
      </c>
      <c r="H51">
        <f>IF(OR(A51="",N(D51)=0),"",N(D51)-N(E51))</f>
        <v/>
      </c>
      <c r="I51" s="10">
        <f>IF(OR(A51="",N(D51)=0),"",N(E51)/N(D51))</f>
        <v/>
      </c>
      <c r="J51">
        <f>IF(A51="","",COUNTIFS('Time Entries'!$C$2:$C$1500,A51,'Time Entries'!$O$2:$O$1500,"*NOT APPROVED*"))</f>
        <v/>
      </c>
      <c r="K51">
        <f>IF(A51="","",IF(IF(AND(N(D51)&gt;0,N(E51)&gt;N(D51)),"OVER BUDGET; ",IF(AND(N(D51)&gt;0,N('Settings'!$B$6)&gt;0,N(E51)&gt;=N('Settings'!$B$6)*N(D51)),"NEAR BUDGET; ",""))&amp;IF(N(J51)&gt;0,"ENTRIES NOT APPROVED; ","")="","",LEFT(IF(AND(N(D51)&gt;0,N(E51)&gt;N(D51)),"OVER BUDGET; ",IF(AND(N(D51)&gt;0,N('Settings'!$B$6)&gt;0,N(E51)&gt;=N('Settings'!$B$6)*N(D51)),"NEAR BUDGET; ",""))&amp;IF(N(J51)&gt;0,"ENTRIES NOT APPROVED; ",""),LEN(IF(AND(N(D51)&gt;0,N(E51)&gt;N(D51)),"OVER BUDGET; ",IF(AND(N(D51)&gt;0,N('Settings'!$B$6)&gt;0,N(E51)&gt;=N('Settings'!$B$6)*N(D51)),"NEAR BUDGET; ",""))&amp;IF(N(J51)&gt;0,"ENTRIES NOT APPROVED; ",""))-2)))</f>
        <v/>
      </c>
    </row>
    <row r="52">
      <c r="E52">
        <f>IF(A52="","",SUMIFS('Time Entries'!$M$2:$M$1500,'Time Entries'!$C$2:$C$1500,A52))</f>
        <v/>
      </c>
      <c r="F52">
        <f>IF(A52="","",SUMIFS('Time Entries'!$M$2:$M$1500,'Time Entries'!$C$2:$C$1500,A52,'Time Entries'!$N$2:$N$1500,(TODAY()-WEEKDAY(TODAY(),3))))</f>
        <v/>
      </c>
      <c r="G52">
        <f>IF(A52="","",SUMIFS('Time Entries'!$M$2:$M$1500,'Time Entries'!$C$2:$C$1500,A52,'Time Entries'!$N$2:$N$1500,(TODAY()-WEEKDAY(TODAY(),3))-7))</f>
        <v/>
      </c>
      <c r="H52">
        <f>IF(OR(A52="",N(D52)=0),"",N(D52)-N(E52))</f>
        <v/>
      </c>
      <c r="I52" s="10">
        <f>IF(OR(A52="",N(D52)=0),"",N(E52)/N(D52))</f>
        <v/>
      </c>
      <c r="J52">
        <f>IF(A52="","",COUNTIFS('Time Entries'!$C$2:$C$1500,A52,'Time Entries'!$O$2:$O$1500,"*NOT APPROVED*"))</f>
        <v/>
      </c>
      <c r="K52">
        <f>IF(A52="","",IF(IF(AND(N(D52)&gt;0,N(E52)&gt;N(D52)),"OVER BUDGET; ",IF(AND(N(D52)&gt;0,N('Settings'!$B$6)&gt;0,N(E52)&gt;=N('Settings'!$B$6)*N(D52)),"NEAR BUDGET; ",""))&amp;IF(N(J52)&gt;0,"ENTRIES NOT APPROVED; ","")="","",LEFT(IF(AND(N(D52)&gt;0,N(E52)&gt;N(D52)),"OVER BUDGET; ",IF(AND(N(D52)&gt;0,N('Settings'!$B$6)&gt;0,N(E52)&gt;=N('Settings'!$B$6)*N(D52)),"NEAR BUDGET; ",""))&amp;IF(N(J52)&gt;0,"ENTRIES NOT APPROVED; ",""),LEN(IF(AND(N(D52)&gt;0,N(E52)&gt;N(D52)),"OVER BUDGET; ",IF(AND(N(D52)&gt;0,N('Settings'!$B$6)&gt;0,N(E52)&gt;=N('Settings'!$B$6)*N(D52)),"NEAR BUDGET; ",""))&amp;IF(N(J52)&gt;0,"ENTRIES NOT APPROVED; ",""))-2)))</f>
        <v/>
      </c>
    </row>
    <row r="53">
      <c r="E53">
        <f>IF(A53="","",SUMIFS('Time Entries'!$M$2:$M$1500,'Time Entries'!$C$2:$C$1500,A53))</f>
        <v/>
      </c>
      <c r="F53">
        <f>IF(A53="","",SUMIFS('Time Entries'!$M$2:$M$1500,'Time Entries'!$C$2:$C$1500,A53,'Time Entries'!$N$2:$N$1500,(TODAY()-WEEKDAY(TODAY(),3))))</f>
        <v/>
      </c>
      <c r="G53">
        <f>IF(A53="","",SUMIFS('Time Entries'!$M$2:$M$1500,'Time Entries'!$C$2:$C$1500,A53,'Time Entries'!$N$2:$N$1500,(TODAY()-WEEKDAY(TODAY(),3))-7))</f>
        <v/>
      </c>
      <c r="H53">
        <f>IF(OR(A53="",N(D53)=0),"",N(D53)-N(E53))</f>
        <v/>
      </c>
      <c r="I53" s="10">
        <f>IF(OR(A53="",N(D53)=0),"",N(E53)/N(D53))</f>
        <v/>
      </c>
      <c r="J53">
        <f>IF(A53="","",COUNTIFS('Time Entries'!$C$2:$C$1500,A53,'Time Entries'!$O$2:$O$1500,"*NOT APPROVED*"))</f>
        <v/>
      </c>
      <c r="K53">
        <f>IF(A53="","",IF(IF(AND(N(D53)&gt;0,N(E53)&gt;N(D53)),"OVER BUDGET; ",IF(AND(N(D53)&gt;0,N('Settings'!$B$6)&gt;0,N(E53)&gt;=N('Settings'!$B$6)*N(D53)),"NEAR BUDGET; ",""))&amp;IF(N(J53)&gt;0,"ENTRIES NOT APPROVED; ","")="","",LEFT(IF(AND(N(D53)&gt;0,N(E53)&gt;N(D53)),"OVER BUDGET; ",IF(AND(N(D53)&gt;0,N('Settings'!$B$6)&gt;0,N(E53)&gt;=N('Settings'!$B$6)*N(D53)),"NEAR BUDGET; ",""))&amp;IF(N(J53)&gt;0,"ENTRIES NOT APPROVED; ",""),LEN(IF(AND(N(D53)&gt;0,N(E53)&gt;N(D53)),"OVER BUDGET; ",IF(AND(N(D53)&gt;0,N('Settings'!$B$6)&gt;0,N(E53)&gt;=N('Settings'!$B$6)*N(D53)),"NEAR BUDGET; ",""))&amp;IF(N(J53)&gt;0,"ENTRIES NOT APPROVED; ",""))-2)))</f>
        <v/>
      </c>
    </row>
    <row r="54">
      <c r="E54">
        <f>IF(A54="","",SUMIFS('Time Entries'!$M$2:$M$1500,'Time Entries'!$C$2:$C$1500,A54))</f>
        <v/>
      </c>
      <c r="F54">
        <f>IF(A54="","",SUMIFS('Time Entries'!$M$2:$M$1500,'Time Entries'!$C$2:$C$1500,A54,'Time Entries'!$N$2:$N$1500,(TODAY()-WEEKDAY(TODAY(),3))))</f>
        <v/>
      </c>
      <c r="G54">
        <f>IF(A54="","",SUMIFS('Time Entries'!$M$2:$M$1500,'Time Entries'!$C$2:$C$1500,A54,'Time Entries'!$N$2:$N$1500,(TODAY()-WEEKDAY(TODAY(),3))-7))</f>
        <v/>
      </c>
      <c r="H54">
        <f>IF(OR(A54="",N(D54)=0),"",N(D54)-N(E54))</f>
        <v/>
      </c>
      <c r="I54" s="10">
        <f>IF(OR(A54="",N(D54)=0),"",N(E54)/N(D54))</f>
        <v/>
      </c>
      <c r="J54">
        <f>IF(A54="","",COUNTIFS('Time Entries'!$C$2:$C$1500,A54,'Time Entries'!$O$2:$O$1500,"*NOT APPROVED*"))</f>
        <v/>
      </c>
      <c r="K54">
        <f>IF(A54="","",IF(IF(AND(N(D54)&gt;0,N(E54)&gt;N(D54)),"OVER BUDGET; ",IF(AND(N(D54)&gt;0,N('Settings'!$B$6)&gt;0,N(E54)&gt;=N('Settings'!$B$6)*N(D54)),"NEAR BUDGET; ",""))&amp;IF(N(J54)&gt;0,"ENTRIES NOT APPROVED; ","")="","",LEFT(IF(AND(N(D54)&gt;0,N(E54)&gt;N(D54)),"OVER BUDGET; ",IF(AND(N(D54)&gt;0,N('Settings'!$B$6)&gt;0,N(E54)&gt;=N('Settings'!$B$6)*N(D54)),"NEAR BUDGET; ",""))&amp;IF(N(J54)&gt;0,"ENTRIES NOT APPROVED; ",""),LEN(IF(AND(N(D54)&gt;0,N(E54)&gt;N(D54)),"OVER BUDGET; ",IF(AND(N(D54)&gt;0,N('Settings'!$B$6)&gt;0,N(E54)&gt;=N('Settings'!$B$6)*N(D54)),"NEAR BUDGET; ",""))&amp;IF(N(J54)&gt;0,"ENTRIES NOT APPROVED; ",""))-2)))</f>
        <v/>
      </c>
    </row>
    <row r="55">
      <c r="E55">
        <f>IF(A55="","",SUMIFS('Time Entries'!$M$2:$M$1500,'Time Entries'!$C$2:$C$1500,A55))</f>
        <v/>
      </c>
      <c r="F55">
        <f>IF(A55="","",SUMIFS('Time Entries'!$M$2:$M$1500,'Time Entries'!$C$2:$C$1500,A55,'Time Entries'!$N$2:$N$1500,(TODAY()-WEEKDAY(TODAY(),3))))</f>
        <v/>
      </c>
      <c r="G55">
        <f>IF(A55="","",SUMIFS('Time Entries'!$M$2:$M$1500,'Time Entries'!$C$2:$C$1500,A55,'Time Entries'!$N$2:$N$1500,(TODAY()-WEEKDAY(TODAY(),3))-7))</f>
        <v/>
      </c>
      <c r="H55">
        <f>IF(OR(A55="",N(D55)=0),"",N(D55)-N(E55))</f>
        <v/>
      </c>
      <c r="I55" s="10">
        <f>IF(OR(A55="",N(D55)=0),"",N(E55)/N(D55))</f>
        <v/>
      </c>
      <c r="J55">
        <f>IF(A55="","",COUNTIFS('Time Entries'!$C$2:$C$1500,A55,'Time Entries'!$O$2:$O$1500,"*NOT APPROVED*"))</f>
        <v/>
      </c>
      <c r="K55">
        <f>IF(A55="","",IF(IF(AND(N(D55)&gt;0,N(E55)&gt;N(D55)),"OVER BUDGET; ",IF(AND(N(D55)&gt;0,N('Settings'!$B$6)&gt;0,N(E55)&gt;=N('Settings'!$B$6)*N(D55)),"NEAR BUDGET; ",""))&amp;IF(N(J55)&gt;0,"ENTRIES NOT APPROVED; ","")="","",LEFT(IF(AND(N(D55)&gt;0,N(E55)&gt;N(D55)),"OVER BUDGET; ",IF(AND(N(D55)&gt;0,N('Settings'!$B$6)&gt;0,N(E55)&gt;=N('Settings'!$B$6)*N(D55)),"NEAR BUDGET; ",""))&amp;IF(N(J55)&gt;0,"ENTRIES NOT APPROVED; ",""),LEN(IF(AND(N(D55)&gt;0,N(E55)&gt;N(D55)),"OVER BUDGET; ",IF(AND(N(D55)&gt;0,N('Settings'!$B$6)&gt;0,N(E55)&gt;=N('Settings'!$B$6)*N(D55)),"NEAR BUDGET; ",""))&amp;IF(N(J55)&gt;0,"ENTRIES NOT APPROVED; ",""))-2)))</f>
        <v/>
      </c>
    </row>
    <row r="56">
      <c r="E56">
        <f>IF(A56="","",SUMIFS('Time Entries'!$M$2:$M$1500,'Time Entries'!$C$2:$C$1500,A56))</f>
        <v/>
      </c>
      <c r="F56">
        <f>IF(A56="","",SUMIFS('Time Entries'!$M$2:$M$1500,'Time Entries'!$C$2:$C$1500,A56,'Time Entries'!$N$2:$N$1500,(TODAY()-WEEKDAY(TODAY(),3))))</f>
        <v/>
      </c>
      <c r="G56">
        <f>IF(A56="","",SUMIFS('Time Entries'!$M$2:$M$1500,'Time Entries'!$C$2:$C$1500,A56,'Time Entries'!$N$2:$N$1500,(TODAY()-WEEKDAY(TODAY(),3))-7))</f>
        <v/>
      </c>
      <c r="H56">
        <f>IF(OR(A56="",N(D56)=0),"",N(D56)-N(E56))</f>
        <v/>
      </c>
      <c r="I56" s="10">
        <f>IF(OR(A56="",N(D56)=0),"",N(E56)/N(D56))</f>
        <v/>
      </c>
      <c r="J56">
        <f>IF(A56="","",COUNTIFS('Time Entries'!$C$2:$C$1500,A56,'Time Entries'!$O$2:$O$1500,"*NOT APPROVED*"))</f>
        <v/>
      </c>
      <c r="K56">
        <f>IF(A56="","",IF(IF(AND(N(D56)&gt;0,N(E56)&gt;N(D56)),"OVER BUDGET; ",IF(AND(N(D56)&gt;0,N('Settings'!$B$6)&gt;0,N(E56)&gt;=N('Settings'!$B$6)*N(D56)),"NEAR BUDGET; ",""))&amp;IF(N(J56)&gt;0,"ENTRIES NOT APPROVED; ","")="","",LEFT(IF(AND(N(D56)&gt;0,N(E56)&gt;N(D56)),"OVER BUDGET; ",IF(AND(N(D56)&gt;0,N('Settings'!$B$6)&gt;0,N(E56)&gt;=N('Settings'!$B$6)*N(D56)),"NEAR BUDGET; ",""))&amp;IF(N(J56)&gt;0,"ENTRIES NOT APPROVED; ",""),LEN(IF(AND(N(D56)&gt;0,N(E56)&gt;N(D56)),"OVER BUDGET; ",IF(AND(N(D56)&gt;0,N('Settings'!$B$6)&gt;0,N(E56)&gt;=N('Settings'!$B$6)*N(D56)),"NEAR BUDGET; ",""))&amp;IF(N(J56)&gt;0,"ENTRIES NOT APPROVED; ",""))-2)))</f>
        <v/>
      </c>
    </row>
    <row r="57">
      <c r="E57">
        <f>IF(A57="","",SUMIFS('Time Entries'!$M$2:$M$1500,'Time Entries'!$C$2:$C$1500,A57))</f>
        <v/>
      </c>
      <c r="F57">
        <f>IF(A57="","",SUMIFS('Time Entries'!$M$2:$M$1500,'Time Entries'!$C$2:$C$1500,A57,'Time Entries'!$N$2:$N$1500,(TODAY()-WEEKDAY(TODAY(),3))))</f>
        <v/>
      </c>
      <c r="G57">
        <f>IF(A57="","",SUMIFS('Time Entries'!$M$2:$M$1500,'Time Entries'!$C$2:$C$1500,A57,'Time Entries'!$N$2:$N$1500,(TODAY()-WEEKDAY(TODAY(),3))-7))</f>
        <v/>
      </c>
      <c r="H57">
        <f>IF(OR(A57="",N(D57)=0),"",N(D57)-N(E57))</f>
        <v/>
      </c>
      <c r="I57" s="10">
        <f>IF(OR(A57="",N(D57)=0),"",N(E57)/N(D57))</f>
        <v/>
      </c>
      <c r="J57">
        <f>IF(A57="","",COUNTIFS('Time Entries'!$C$2:$C$1500,A57,'Time Entries'!$O$2:$O$1500,"*NOT APPROVED*"))</f>
        <v/>
      </c>
      <c r="K57">
        <f>IF(A57="","",IF(IF(AND(N(D57)&gt;0,N(E57)&gt;N(D57)),"OVER BUDGET; ",IF(AND(N(D57)&gt;0,N('Settings'!$B$6)&gt;0,N(E57)&gt;=N('Settings'!$B$6)*N(D57)),"NEAR BUDGET; ",""))&amp;IF(N(J57)&gt;0,"ENTRIES NOT APPROVED; ","")="","",LEFT(IF(AND(N(D57)&gt;0,N(E57)&gt;N(D57)),"OVER BUDGET; ",IF(AND(N(D57)&gt;0,N('Settings'!$B$6)&gt;0,N(E57)&gt;=N('Settings'!$B$6)*N(D57)),"NEAR BUDGET; ",""))&amp;IF(N(J57)&gt;0,"ENTRIES NOT APPROVED; ",""),LEN(IF(AND(N(D57)&gt;0,N(E57)&gt;N(D57)),"OVER BUDGET; ",IF(AND(N(D57)&gt;0,N('Settings'!$B$6)&gt;0,N(E57)&gt;=N('Settings'!$B$6)*N(D57)),"NEAR BUDGET; ",""))&amp;IF(N(J57)&gt;0,"ENTRIES NOT APPROVED; ",""))-2)))</f>
        <v/>
      </c>
    </row>
    <row r="58">
      <c r="E58">
        <f>IF(A58="","",SUMIFS('Time Entries'!$M$2:$M$1500,'Time Entries'!$C$2:$C$1500,A58))</f>
        <v/>
      </c>
      <c r="F58">
        <f>IF(A58="","",SUMIFS('Time Entries'!$M$2:$M$1500,'Time Entries'!$C$2:$C$1500,A58,'Time Entries'!$N$2:$N$1500,(TODAY()-WEEKDAY(TODAY(),3))))</f>
        <v/>
      </c>
      <c r="G58">
        <f>IF(A58="","",SUMIFS('Time Entries'!$M$2:$M$1500,'Time Entries'!$C$2:$C$1500,A58,'Time Entries'!$N$2:$N$1500,(TODAY()-WEEKDAY(TODAY(),3))-7))</f>
        <v/>
      </c>
      <c r="H58">
        <f>IF(OR(A58="",N(D58)=0),"",N(D58)-N(E58))</f>
        <v/>
      </c>
      <c r="I58" s="10">
        <f>IF(OR(A58="",N(D58)=0),"",N(E58)/N(D58))</f>
        <v/>
      </c>
      <c r="J58">
        <f>IF(A58="","",COUNTIFS('Time Entries'!$C$2:$C$1500,A58,'Time Entries'!$O$2:$O$1500,"*NOT APPROVED*"))</f>
        <v/>
      </c>
      <c r="K58">
        <f>IF(A58="","",IF(IF(AND(N(D58)&gt;0,N(E58)&gt;N(D58)),"OVER BUDGET; ",IF(AND(N(D58)&gt;0,N('Settings'!$B$6)&gt;0,N(E58)&gt;=N('Settings'!$B$6)*N(D58)),"NEAR BUDGET; ",""))&amp;IF(N(J58)&gt;0,"ENTRIES NOT APPROVED; ","")="","",LEFT(IF(AND(N(D58)&gt;0,N(E58)&gt;N(D58)),"OVER BUDGET; ",IF(AND(N(D58)&gt;0,N('Settings'!$B$6)&gt;0,N(E58)&gt;=N('Settings'!$B$6)*N(D58)),"NEAR BUDGET; ",""))&amp;IF(N(J58)&gt;0,"ENTRIES NOT APPROVED; ",""),LEN(IF(AND(N(D58)&gt;0,N(E58)&gt;N(D58)),"OVER BUDGET; ",IF(AND(N(D58)&gt;0,N('Settings'!$B$6)&gt;0,N(E58)&gt;=N('Settings'!$B$6)*N(D58)),"NEAR BUDGET; ",""))&amp;IF(N(J58)&gt;0,"ENTRIES NOT APPROVED; ",""))-2)))</f>
        <v/>
      </c>
    </row>
    <row r="59">
      <c r="E59">
        <f>IF(A59="","",SUMIFS('Time Entries'!$M$2:$M$1500,'Time Entries'!$C$2:$C$1500,A59))</f>
        <v/>
      </c>
      <c r="F59">
        <f>IF(A59="","",SUMIFS('Time Entries'!$M$2:$M$1500,'Time Entries'!$C$2:$C$1500,A59,'Time Entries'!$N$2:$N$1500,(TODAY()-WEEKDAY(TODAY(),3))))</f>
        <v/>
      </c>
      <c r="G59">
        <f>IF(A59="","",SUMIFS('Time Entries'!$M$2:$M$1500,'Time Entries'!$C$2:$C$1500,A59,'Time Entries'!$N$2:$N$1500,(TODAY()-WEEKDAY(TODAY(),3))-7))</f>
        <v/>
      </c>
      <c r="H59">
        <f>IF(OR(A59="",N(D59)=0),"",N(D59)-N(E59))</f>
        <v/>
      </c>
      <c r="I59" s="10">
        <f>IF(OR(A59="",N(D59)=0),"",N(E59)/N(D59))</f>
        <v/>
      </c>
      <c r="J59">
        <f>IF(A59="","",COUNTIFS('Time Entries'!$C$2:$C$1500,A59,'Time Entries'!$O$2:$O$1500,"*NOT APPROVED*"))</f>
        <v/>
      </c>
      <c r="K59">
        <f>IF(A59="","",IF(IF(AND(N(D59)&gt;0,N(E59)&gt;N(D59)),"OVER BUDGET; ",IF(AND(N(D59)&gt;0,N('Settings'!$B$6)&gt;0,N(E59)&gt;=N('Settings'!$B$6)*N(D59)),"NEAR BUDGET; ",""))&amp;IF(N(J59)&gt;0,"ENTRIES NOT APPROVED; ","")="","",LEFT(IF(AND(N(D59)&gt;0,N(E59)&gt;N(D59)),"OVER BUDGET; ",IF(AND(N(D59)&gt;0,N('Settings'!$B$6)&gt;0,N(E59)&gt;=N('Settings'!$B$6)*N(D59)),"NEAR BUDGET; ",""))&amp;IF(N(J59)&gt;0,"ENTRIES NOT APPROVED; ",""),LEN(IF(AND(N(D59)&gt;0,N(E59)&gt;N(D59)),"OVER BUDGET; ",IF(AND(N(D59)&gt;0,N('Settings'!$B$6)&gt;0,N(E59)&gt;=N('Settings'!$B$6)*N(D59)),"NEAR BUDGET; ",""))&amp;IF(N(J59)&gt;0,"ENTRIES NOT APPROVED; ",""))-2)))</f>
        <v/>
      </c>
    </row>
    <row r="60">
      <c r="E60">
        <f>IF(A60="","",SUMIFS('Time Entries'!$M$2:$M$1500,'Time Entries'!$C$2:$C$1500,A60))</f>
        <v/>
      </c>
      <c r="F60">
        <f>IF(A60="","",SUMIFS('Time Entries'!$M$2:$M$1500,'Time Entries'!$C$2:$C$1500,A60,'Time Entries'!$N$2:$N$1500,(TODAY()-WEEKDAY(TODAY(),3))))</f>
        <v/>
      </c>
      <c r="G60">
        <f>IF(A60="","",SUMIFS('Time Entries'!$M$2:$M$1500,'Time Entries'!$C$2:$C$1500,A60,'Time Entries'!$N$2:$N$1500,(TODAY()-WEEKDAY(TODAY(),3))-7))</f>
        <v/>
      </c>
      <c r="H60">
        <f>IF(OR(A60="",N(D60)=0),"",N(D60)-N(E60))</f>
        <v/>
      </c>
      <c r="I60" s="10">
        <f>IF(OR(A60="",N(D60)=0),"",N(E60)/N(D60))</f>
        <v/>
      </c>
      <c r="J60">
        <f>IF(A60="","",COUNTIFS('Time Entries'!$C$2:$C$1500,A60,'Time Entries'!$O$2:$O$1500,"*NOT APPROVED*"))</f>
        <v/>
      </c>
      <c r="K60">
        <f>IF(A60="","",IF(IF(AND(N(D60)&gt;0,N(E60)&gt;N(D60)),"OVER BUDGET; ",IF(AND(N(D60)&gt;0,N('Settings'!$B$6)&gt;0,N(E60)&gt;=N('Settings'!$B$6)*N(D60)),"NEAR BUDGET; ",""))&amp;IF(N(J60)&gt;0,"ENTRIES NOT APPROVED; ","")="","",LEFT(IF(AND(N(D60)&gt;0,N(E60)&gt;N(D60)),"OVER BUDGET; ",IF(AND(N(D60)&gt;0,N('Settings'!$B$6)&gt;0,N(E60)&gt;=N('Settings'!$B$6)*N(D60)),"NEAR BUDGET; ",""))&amp;IF(N(J60)&gt;0,"ENTRIES NOT APPROVED; ",""),LEN(IF(AND(N(D60)&gt;0,N(E60)&gt;N(D60)),"OVER BUDGET; ",IF(AND(N(D60)&gt;0,N('Settings'!$B$6)&gt;0,N(E60)&gt;=N('Settings'!$B$6)*N(D60)),"NEAR BUDGET; ",""))&amp;IF(N(J60)&gt;0,"ENTRIES NOT APPROVED; ",""))-2)))</f>
        <v/>
      </c>
    </row>
    <row r="61">
      <c r="E61">
        <f>IF(A61="","",SUMIFS('Time Entries'!$M$2:$M$1500,'Time Entries'!$C$2:$C$1500,A61))</f>
        <v/>
      </c>
      <c r="F61">
        <f>IF(A61="","",SUMIFS('Time Entries'!$M$2:$M$1500,'Time Entries'!$C$2:$C$1500,A61,'Time Entries'!$N$2:$N$1500,(TODAY()-WEEKDAY(TODAY(),3))))</f>
        <v/>
      </c>
      <c r="G61">
        <f>IF(A61="","",SUMIFS('Time Entries'!$M$2:$M$1500,'Time Entries'!$C$2:$C$1500,A61,'Time Entries'!$N$2:$N$1500,(TODAY()-WEEKDAY(TODAY(),3))-7))</f>
        <v/>
      </c>
      <c r="H61">
        <f>IF(OR(A61="",N(D61)=0),"",N(D61)-N(E61))</f>
        <v/>
      </c>
      <c r="I61" s="10">
        <f>IF(OR(A61="",N(D61)=0),"",N(E61)/N(D61))</f>
        <v/>
      </c>
      <c r="J61">
        <f>IF(A61="","",COUNTIFS('Time Entries'!$C$2:$C$1500,A61,'Time Entries'!$O$2:$O$1500,"*NOT APPROVED*"))</f>
        <v/>
      </c>
      <c r="K61">
        <f>IF(A61="","",IF(IF(AND(N(D61)&gt;0,N(E61)&gt;N(D61)),"OVER BUDGET; ",IF(AND(N(D61)&gt;0,N('Settings'!$B$6)&gt;0,N(E61)&gt;=N('Settings'!$B$6)*N(D61)),"NEAR BUDGET; ",""))&amp;IF(N(J61)&gt;0,"ENTRIES NOT APPROVED; ","")="","",LEFT(IF(AND(N(D61)&gt;0,N(E61)&gt;N(D61)),"OVER BUDGET; ",IF(AND(N(D61)&gt;0,N('Settings'!$B$6)&gt;0,N(E61)&gt;=N('Settings'!$B$6)*N(D61)),"NEAR BUDGET; ",""))&amp;IF(N(J61)&gt;0,"ENTRIES NOT APPROVED; ",""),LEN(IF(AND(N(D61)&gt;0,N(E61)&gt;N(D61)),"OVER BUDGET; ",IF(AND(N(D61)&gt;0,N('Settings'!$B$6)&gt;0,N(E61)&gt;=N('Settings'!$B$6)*N(D61)),"NEAR BUDGET; ",""))&amp;IF(N(J61)&gt;0,"ENTRIES NOT APPROVED; ",""))-2)))</f>
        <v/>
      </c>
    </row>
  </sheetData>
  <conditionalFormatting sqref="A2:L61">
    <cfRule type="expression" priority="1" dxfId="0" stopIfTrue="1">
      <formula>ISNUMBER(SEARCH("OVER BUDGET",$K2))</formula>
    </cfRule>
    <cfRule type="expression" priority="2" dxfId="1" stopIfTrue="1">
      <formula>$K2&lt;&gt;""</formula>
    </cfRule>
    <cfRule type="expression" priority="3" dxfId="2">
      <formula>$A2&lt;&gt;""</formula>
    </cfRule>
  </conditionalFormatting>
  <dataValidations count="1">
    <dataValidation sqref="C2:C61" showDropDown="0" showInputMessage="0" showErrorMessage="0" allowBlank="1" type="list">
      <formula1>"Active,On hold,Done"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0" customWidth="1" min="2" max="2"/>
    <col width="8" customWidth="1" min="3" max="3"/>
    <col width="10" customWidth="1" min="4" max="4"/>
    <col width="10" customWidth="1" min="5" max="5"/>
    <col width="10" customWidth="1" min="6" max="6"/>
    <col width="34" customWidth="1" min="7" max="7"/>
    <col width="30" customWidth="1" min="8" max="8"/>
  </cols>
  <sheetData>
    <row r="1" ht="45" customHeight="1">
      <c r="A1" s="5" t="inlineStr">
        <is>
          <t>Worker</t>
        </is>
      </c>
      <c r="B1" s="5" t="inlineStr">
        <is>
          <t>Crew or role</t>
        </is>
      </c>
      <c r="C1" s="5" t="inlineStr">
        <is>
          <t>Active</t>
        </is>
      </c>
      <c r="D1" s="5" t="inlineStr">
        <is>
          <t>Hours this week</t>
        </is>
      </c>
      <c r="E1" s="5" t="inlineStr">
        <is>
          <t>Hours last week</t>
        </is>
      </c>
      <c r="F1" s="5" t="inlineStr">
        <is>
          <t>Hours last 4 weeks</t>
        </is>
      </c>
      <c r="G1" s="5" t="inlineStr">
        <is>
          <t>Flag</t>
        </is>
      </c>
      <c r="H1" s="5" t="inlineStr">
        <is>
          <t>Notes</t>
        </is>
      </c>
    </row>
    <row r="2">
      <c r="A2" t="inlineStr">
        <is>
          <t>EXAMPLE Luis (delete this row)</t>
        </is>
      </c>
      <c r="B2" t="inlineStr">
        <is>
          <t>Drywall crew</t>
        </is>
      </c>
      <c r="C2" t="inlineStr">
        <is>
          <t>Yes</t>
        </is>
      </c>
      <c r="D2">
        <f>IF(A2="","",SUMIFS('Time Entries'!$M$2:$M$1500,'Time Entries'!$B$2:$B$1500,A2,'Time Entries'!$N$2:$N$1500,(TODAY()-WEEKDAY(TODAY(),3))))</f>
        <v/>
      </c>
      <c r="E2">
        <f>IF(A2="","",SUMIFS('Time Entries'!$M$2:$M$1500,'Time Entries'!$B$2:$B$1500,A2,'Time Entries'!$N$2:$N$1500,(TODAY()-WEEKDAY(TODAY(),3))-7))</f>
        <v/>
      </c>
      <c r="F2">
        <f>IF(A2="","",SUMIFS('Time Entries'!$M$2:$M$1500,'Time Entries'!$B$2:$B$1500,A2,'Time Entries'!$N$2:$N$1500,"&gt;="&amp;((TODAY()-WEEKDAY(TODAY(),3))-21)))</f>
        <v/>
      </c>
      <c r="G2">
        <f>IF(A2="","",IF(AND(N('Settings'!$B$3)&gt;0,OR(N(D2)&gt;N('Settings'!$B$3),N(E2)&gt;N('Settings'!$B$3))),"OVER WEEKLY HOURS FLAG",""))</f>
        <v/>
      </c>
    </row>
    <row r="3">
      <c r="A3" t="inlineStr">
        <is>
          <t>EXAMPLE Mike (delete this row)</t>
        </is>
      </c>
      <c r="B3" t="inlineStr">
        <is>
          <t>Framing crew</t>
        </is>
      </c>
      <c r="C3" t="inlineStr">
        <is>
          <t>Yes</t>
        </is>
      </c>
      <c r="D3">
        <f>IF(A3="","",SUMIFS('Time Entries'!$M$2:$M$1500,'Time Entries'!$B$2:$B$1500,A3,'Time Entries'!$N$2:$N$1500,(TODAY()-WEEKDAY(TODAY(),3))))</f>
        <v/>
      </c>
      <c r="E3">
        <f>IF(A3="","",SUMIFS('Time Entries'!$M$2:$M$1500,'Time Entries'!$B$2:$B$1500,A3,'Time Entries'!$N$2:$N$1500,(TODAY()-WEEKDAY(TODAY(),3))-7))</f>
        <v/>
      </c>
      <c r="F3">
        <f>IF(A3="","",SUMIFS('Time Entries'!$M$2:$M$1500,'Time Entries'!$B$2:$B$1500,A3,'Time Entries'!$N$2:$N$1500,"&gt;="&amp;((TODAY()-WEEKDAY(TODAY(),3))-21)))</f>
        <v/>
      </c>
      <c r="G3">
        <f>IF(A3="","",IF(AND(N('Settings'!$B$3)&gt;0,OR(N(D3)&gt;N('Settings'!$B$3),N(E3)&gt;N('Settings'!$B$3))),"OVER WEEKLY HOURS FLAG",""))</f>
        <v/>
      </c>
    </row>
    <row r="4">
      <c r="D4">
        <f>IF(A4="","",SUMIFS('Time Entries'!$M$2:$M$1500,'Time Entries'!$B$2:$B$1500,A4,'Time Entries'!$N$2:$N$1500,(TODAY()-WEEKDAY(TODAY(),3))))</f>
        <v/>
      </c>
      <c r="E4">
        <f>IF(A4="","",SUMIFS('Time Entries'!$M$2:$M$1500,'Time Entries'!$B$2:$B$1500,A4,'Time Entries'!$N$2:$N$1500,(TODAY()-WEEKDAY(TODAY(),3))-7))</f>
        <v/>
      </c>
      <c r="F4">
        <f>IF(A4="","",SUMIFS('Time Entries'!$M$2:$M$1500,'Time Entries'!$B$2:$B$1500,A4,'Time Entries'!$N$2:$N$1500,"&gt;="&amp;((TODAY()-WEEKDAY(TODAY(),3))-21)))</f>
        <v/>
      </c>
      <c r="G4">
        <f>IF(A4="","",IF(AND(N('Settings'!$B$3)&gt;0,OR(N(D4)&gt;N('Settings'!$B$3),N(E4)&gt;N('Settings'!$B$3))),"OVER WEEKLY HOURS FLAG",""))</f>
        <v/>
      </c>
    </row>
    <row r="5">
      <c r="D5">
        <f>IF(A5="","",SUMIFS('Time Entries'!$M$2:$M$1500,'Time Entries'!$B$2:$B$1500,A5,'Time Entries'!$N$2:$N$1500,(TODAY()-WEEKDAY(TODAY(),3))))</f>
        <v/>
      </c>
      <c r="E5">
        <f>IF(A5="","",SUMIFS('Time Entries'!$M$2:$M$1500,'Time Entries'!$B$2:$B$1500,A5,'Time Entries'!$N$2:$N$1500,(TODAY()-WEEKDAY(TODAY(),3))-7))</f>
        <v/>
      </c>
      <c r="F5">
        <f>IF(A5="","",SUMIFS('Time Entries'!$M$2:$M$1500,'Time Entries'!$B$2:$B$1500,A5,'Time Entries'!$N$2:$N$1500,"&gt;="&amp;((TODAY()-WEEKDAY(TODAY(),3))-21)))</f>
        <v/>
      </c>
      <c r="G5">
        <f>IF(A5="","",IF(AND(N('Settings'!$B$3)&gt;0,OR(N(D5)&gt;N('Settings'!$B$3),N(E5)&gt;N('Settings'!$B$3))),"OVER WEEKLY HOURS FLAG",""))</f>
        <v/>
      </c>
    </row>
    <row r="6">
      <c r="D6">
        <f>IF(A6="","",SUMIFS('Time Entries'!$M$2:$M$1500,'Time Entries'!$B$2:$B$1500,A6,'Time Entries'!$N$2:$N$1500,(TODAY()-WEEKDAY(TODAY(),3))))</f>
        <v/>
      </c>
      <c r="E6">
        <f>IF(A6="","",SUMIFS('Time Entries'!$M$2:$M$1500,'Time Entries'!$B$2:$B$1500,A6,'Time Entries'!$N$2:$N$1500,(TODAY()-WEEKDAY(TODAY(),3))-7))</f>
        <v/>
      </c>
      <c r="F6">
        <f>IF(A6="","",SUMIFS('Time Entries'!$M$2:$M$1500,'Time Entries'!$B$2:$B$1500,A6,'Time Entries'!$N$2:$N$1500,"&gt;="&amp;((TODAY()-WEEKDAY(TODAY(),3))-21)))</f>
        <v/>
      </c>
      <c r="G6">
        <f>IF(A6="","",IF(AND(N('Settings'!$B$3)&gt;0,OR(N(D6)&gt;N('Settings'!$B$3),N(E6)&gt;N('Settings'!$B$3))),"OVER WEEKLY HOURS FLAG",""))</f>
        <v/>
      </c>
    </row>
    <row r="7">
      <c r="D7">
        <f>IF(A7="","",SUMIFS('Time Entries'!$M$2:$M$1500,'Time Entries'!$B$2:$B$1500,A7,'Time Entries'!$N$2:$N$1500,(TODAY()-WEEKDAY(TODAY(),3))))</f>
        <v/>
      </c>
      <c r="E7">
        <f>IF(A7="","",SUMIFS('Time Entries'!$M$2:$M$1500,'Time Entries'!$B$2:$B$1500,A7,'Time Entries'!$N$2:$N$1500,(TODAY()-WEEKDAY(TODAY(),3))-7))</f>
        <v/>
      </c>
      <c r="F7">
        <f>IF(A7="","",SUMIFS('Time Entries'!$M$2:$M$1500,'Time Entries'!$B$2:$B$1500,A7,'Time Entries'!$N$2:$N$1500,"&gt;="&amp;((TODAY()-WEEKDAY(TODAY(),3))-21)))</f>
        <v/>
      </c>
      <c r="G7">
        <f>IF(A7="","",IF(AND(N('Settings'!$B$3)&gt;0,OR(N(D7)&gt;N('Settings'!$B$3),N(E7)&gt;N('Settings'!$B$3))),"OVER WEEKLY HOURS FLAG",""))</f>
        <v/>
      </c>
    </row>
    <row r="8">
      <c r="D8">
        <f>IF(A8="","",SUMIFS('Time Entries'!$M$2:$M$1500,'Time Entries'!$B$2:$B$1500,A8,'Time Entries'!$N$2:$N$1500,(TODAY()-WEEKDAY(TODAY(),3))))</f>
        <v/>
      </c>
      <c r="E8">
        <f>IF(A8="","",SUMIFS('Time Entries'!$M$2:$M$1500,'Time Entries'!$B$2:$B$1500,A8,'Time Entries'!$N$2:$N$1500,(TODAY()-WEEKDAY(TODAY(),3))-7))</f>
        <v/>
      </c>
      <c r="F8">
        <f>IF(A8="","",SUMIFS('Time Entries'!$M$2:$M$1500,'Time Entries'!$B$2:$B$1500,A8,'Time Entries'!$N$2:$N$1500,"&gt;="&amp;((TODAY()-WEEKDAY(TODAY(),3))-21)))</f>
        <v/>
      </c>
      <c r="G8">
        <f>IF(A8="","",IF(AND(N('Settings'!$B$3)&gt;0,OR(N(D8)&gt;N('Settings'!$B$3),N(E8)&gt;N('Settings'!$B$3))),"OVER WEEKLY HOURS FLAG",""))</f>
        <v/>
      </c>
    </row>
    <row r="9">
      <c r="D9">
        <f>IF(A9="","",SUMIFS('Time Entries'!$M$2:$M$1500,'Time Entries'!$B$2:$B$1500,A9,'Time Entries'!$N$2:$N$1500,(TODAY()-WEEKDAY(TODAY(),3))))</f>
        <v/>
      </c>
      <c r="E9">
        <f>IF(A9="","",SUMIFS('Time Entries'!$M$2:$M$1500,'Time Entries'!$B$2:$B$1500,A9,'Time Entries'!$N$2:$N$1500,(TODAY()-WEEKDAY(TODAY(),3))-7))</f>
        <v/>
      </c>
      <c r="F9">
        <f>IF(A9="","",SUMIFS('Time Entries'!$M$2:$M$1500,'Time Entries'!$B$2:$B$1500,A9,'Time Entries'!$N$2:$N$1500,"&gt;="&amp;((TODAY()-WEEKDAY(TODAY(),3))-21)))</f>
        <v/>
      </c>
      <c r="G9">
        <f>IF(A9="","",IF(AND(N('Settings'!$B$3)&gt;0,OR(N(D9)&gt;N('Settings'!$B$3),N(E9)&gt;N('Settings'!$B$3))),"OVER WEEKLY HOURS FLAG",""))</f>
        <v/>
      </c>
    </row>
    <row r="10">
      <c r="D10">
        <f>IF(A10="","",SUMIFS('Time Entries'!$M$2:$M$1500,'Time Entries'!$B$2:$B$1500,A10,'Time Entries'!$N$2:$N$1500,(TODAY()-WEEKDAY(TODAY(),3))))</f>
        <v/>
      </c>
      <c r="E10">
        <f>IF(A10="","",SUMIFS('Time Entries'!$M$2:$M$1500,'Time Entries'!$B$2:$B$1500,A10,'Time Entries'!$N$2:$N$1500,(TODAY()-WEEKDAY(TODAY(),3))-7))</f>
        <v/>
      </c>
      <c r="F10">
        <f>IF(A10="","",SUMIFS('Time Entries'!$M$2:$M$1500,'Time Entries'!$B$2:$B$1500,A10,'Time Entries'!$N$2:$N$1500,"&gt;="&amp;((TODAY()-WEEKDAY(TODAY(),3))-21)))</f>
        <v/>
      </c>
      <c r="G10">
        <f>IF(A10="","",IF(AND(N('Settings'!$B$3)&gt;0,OR(N(D10)&gt;N('Settings'!$B$3),N(E10)&gt;N('Settings'!$B$3))),"OVER WEEKLY HOURS FLAG",""))</f>
        <v/>
      </c>
    </row>
    <row r="11">
      <c r="D11">
        <f>IF(A11="","",SUMIFS('Time Entries'!$M$2:$M$1500,'Time Entries'!$B$2:$B$1500,A11,'Time Entries'!$N$2:$N$1500,(TODAY()-WEEKDAY(TODAY(),3))))</f>
        <v/>
      </c>
      <c r="E11">
        <f>IF(A11="","",SUMIFS('Time Entries'!$M$2:$M$1500,'Time Entries'!$B$2:$B$1500,A11,'Time Entries'!$N$2:$N$1500,(TODAY()-WEEKDAY(TODAY(),3))-7))</f>
        <v/>
      </c>
      <c r="F11">
        <f>IF(A11="","",SUMIFS('Time Entries'!$M$2:$M$1500,'Time Entries'!$B$2:$B$1500,A11,'Time Entries'!$N$2:$N$1500,"&gt;="&amp;((TODAY()-WEEKDAY(TODAY(),3))-21)))</f>
        <v/>
      </c>
      <c r="G11">
        <f>IF(A11="","",IF(AND(N('Settings'!$B$3)&gt;0,OR(N(D11)&gt;N('Settings'!$B$3),N(E11)&gt;N('Settings'!$B$3))),"OVER WEEKLY HOURS FLAG",""))</f>
        <v/>
      </c>
    </row>
    <row r="12">
      <c r="D12">
        <f>IF(A12="","",SUMIFS('Time Entries'!$M$2:$M$1500,'Time Entries'!$B$2:$B$1500,A12,'Time Entries'!$N$2:$N$1500,(TODAY()-WEEKDAY(TODAY(),3))))</f>
        <v/>
      </c>
      <c r="E12">
        <f>IF(A12="","",SUMIFS('Time Entries'!$M$2:$M$1500,'Time Entries'!$B$2:$B$1500,A12,'Time Entries'!$N$2:$N$1500,(TODAY()-WEEKDAY(TODAY(),3))-7))</f>
        <v/>
      </c>
      <c r="F12">
        <f>IF(A12="","",SUMIFS('Time Entries'!$M$2:$M$1500,'Time Entries'!$B$2:$B$1500,A12,'Time Entries'!$N$2:$N$1500,"&gt;="&amp;((TODAY()-WEEKDAY(TODAY(),3))-21)))</f>
        <v/>
      </c>
      <c r="G12">
        <f>IF(A12="","",IF(AND(N('Settings'!$B$3)&gt;0,OR(N(D12)&gt;N('Settings'!$B$3),N(E12)&gt;N('Settings'!$B$3))),"OVER WEEKLY HOURS FLAG",""))</f>
        <v/>
      </c>
    </row>
    <row r="13">
      <c r="D13">
        <f>IF(A13="","",SUMIFS('Time Entries'!$M$2:$M$1500,'Time Entries'!$B$2:$B$1500,A13,'Time Entries'!$N$2:$N$1500,(TODAY()-WEEKDAY(TODAY(),3))))</f>
        <v/>
      </c>
      <c r="E13">
        <f>IF(A13="","",SUMIFS('Time Entries'!$M$2:$M$1500,'Time Entries'!$B$2:$B$1500,A13,'Time Entries'!$N$2:$N$1500,(TODAY()-WEEKDAY(TODAY(),3))-7))</f>
        <v/>
      </c>
      <c r="F13">
        <f>IF(A13="","",SUMIFS('Time Entries'!$M$2:$M$1500,'Time Entries'!$B$2:$B$1500,A13,'Time Entries'!$N$2:$N$1500,"&gt;="&amp;((TODAY()-WEEKDAY(TODAY(),3))-21)))</f>
        <v/>
      </c>
      <c r="G13">
        <f>IF(A13="","",IF(AND(N('Settings'!$B$3)&gt;0,OR(N(D13)&gt;N('Settings'!$B$3),N(E13)&gt;N('Settings'!$B$3))),"OVER WEEKLY HOURS FLAG",""))</f>
        <v/>
      </c>
    </row>
    <row r="14">
      <c r="D14">
        <f>IF(A14="","",SUMIFS('Time Entries'!$M$2:$M$1500,'Time Entries'!$B$2:$B$1500,A14,'Time Entries'!$N$2:$N$1500,(TODAY()-WEEKDAY(TODAY(),3))))</f>
        <v/>
      </c>
      <c r="E14">
        <f>IF(A14="","",SUMIFS('Time Entries'!$M$2:$M$1500,'Time Entries'!$B$2:$B$1500,A14,'Time Entries'!$N$2:$N$1500,(TODAY()-WEEKDAY(TODAY(),3))-7))</f>
        <v/>
      </c>
      <c r="F14">
        <f>IF(A14="","",SUMIFS('Time Entries'!$M$2:$M$1500,'Time Entries'!$B$2:$B$1500,A14,'Time Entries'!$N$2:$N$1500,"&gt;="&amp;((TODAY()-WEEKDAY(TODAY(),3))-21)))</f>
        <v/>
      </c>
      <c r="G14">
        <f>IF(A14="","",IF(AND(N('Settings'!$B$3)&gt;0,OR(N(D14)&gt;N('Settings'!$B$3),N(E14)&gt;N('Settings'!$B$3))),"OVER WEEKLY HOURS FLAG",""))</f>
        <v/>
      </c>
    </row>
    <row r="15">
      <c r="D15">
        <f>IF(A15="","",SUMIFS('Time Entries'!$M$2:$M$1500,'Time Entries'!$B$2:$B$1500,A15,'Time Entries'!$N$2:$N$1500,(TODAY()-WEEKDAY(TODAY(),3))))</f>
        <v/>
      </c>
      <c r="E15">
        <f>IF(A15="","",SUMIFS('Time Entries'!$M$2:$M$1500,'Time Entries'!$B$2:$B$1500,A15,'Time Entries'!$N$2:$N$1500,(TODAY()-WEEKDAY(TODAY(),3))-7))</f>
        <v/>
      </c>
      <c r="F15">
        <f>IF(A15="","",SUMIFS('Time Entries'!$M$2:$M$1500,'Time Entries'!$B$2:$B$1500,A15,'Time Entries'!$N$2:$N$1500,"&gt;="&amp;((TODAY()-WEEKDAY(TODAY(),3))-21)))</f>
        <v/>
      </c>
      <c r="G15">
        <f>IF(A15="","",IF(AND(N('Settings'!$B$3)&gt;0,OR(N(D15)&gt;N('Settings'!$B$3),N(E15)&gt;N('Settings'!$B$3))),"OVER WEEKLY HOURS FLAG",""))</f>
        <v/>
      </c>
    </row>
    <row r="16">
      <c r="D16">
        <f>IF(A16="","",SUMIFS('Time Entries'!$M$2:$M$1500,'Time Entries'!$B$2:$B$1500,A16,'Time Entries'!$N$2:$N$1500,(TODAY()-WEEKDAY(TODAY(),3))))</f>
        <v/>
      </c>
      <c r="E16">
        <f>IF(A16="","",SUMIFS('Time Entries'!$M$2:$M$1500,'Time Entries'!$B$2:$B$1500,A16,'Time Entries'!$N$2:$N$1500,(TODAY()-WEEKDAY(TODAY(),3))-7))</f>
        <v/>
      </c>
      <c r="F16">
        <f>IF(A16="","",SUMIFS('Time Entries'!$M$2:$M$1500,'Time Entries'!$B$2:$B$1500,A16,'Time Entries'!$N$2:$N$1500,"&gt;="&amp;((TODAY()-WEEKDAY(TODAY(),3))-21)))</f>
        <v/>
      </c>
      <c r="G16">
        <f>IF(A16="","",IF(AND(N('Settings'!$B$3)&gt;0,OR(N(D16)&gt;N('Settings'!$B$3),N(E16)&gt;N('Settings'!$B$3))),"OVER WEEKLY HOURS FLAG",""))</f>
        <v/>
      </c>
    </row>
    <row r="17">
      <c r="D17">
        <f>IF(A17="","",SUMIFS('Time Entries'!$M$2:$M$1500,'Time Entries'!$B$2:$B$1500,A17,'Time Entries'!$N$2:$N$1500,(TODAY()-WEEKDAY(TODAY(),3))))</f>
        <v/>
      </c>
      <c r="E17">
        <f>IF(A17="","",SUMIFS('Time Entries'!$M$2:$M$1500,'Time Entries'!$B$2:$B$1500,A17,'Time Entries'!$N$2:$N$1500,(TODAY()-WEEKDAY(TODAY(),3))-7))</f>
        <v/>
      </c>
      <c r="F17">
        <f>IF(A17="","",SUMIFS('Time Entries'!$M$2:$M$1500,'Time Entries'!$B$2:$B$1500,A17,'Time Entries'!$N$2:$N$1500,"&gt;="&amp;((TODAY()-WEEKDAY(TODAY(),3))-21)))</f>
        <v/>
      </c>
      <c r="G17">
        <f>IF(A17="","",IF(AND(N('Settings'!$B$3)&gt;0,OR(N(D17)&gt;N('Settings'!$B$3),N(E17)&gt;N('Settings'!$B$3))),"OVER WEEKLY HOURS FLAG",""))</f>
        <v/>
      </c>
    </row>
    <row r="18">
      <c r="D18">
        <f>IF(A18="","",SUMIFS('Time Entries'!$M$2:$M$1500,'Time Entries'!$B$2:$B$1500,A18,'Time Entries'!$N$2:$N$1500,(TODAY()-WEEKDAY(TODAY(),3))))</f>
        <v/>
      </c>
      <c r="E18">
        <f>IF(A18="","",SUMIFS('Time Entries'!$M$2:$M$1500,'Time Entries'!$B$2:$B$1500,A18,'Time Entries'!$N$2:$N$1500,(TODAY()-WEEKDAY(TODAY(),3))-7))</f>
        <v/>
      </c>
      <c r="F18">
        <f>IF(A18="","",SUMIFS('Time Entries'!$M$2:$M$1500,'Time Entries'!$B$2:$B$1500,A18,'Time Entries'!$N$2:$N$1500,"&gt;="&amp;((TODAY()-WEEKDAY(TODAY(),3))-21)))</f>
        <v/>
      </c>
      <c r="G18">
        <f>IF(A18="","",IF(AND(N('Settings'!$B$3)&gt;0,OR(N(D18)&gt;N('Settings'!$B$3),N(E18)&gt;N('Settings'!$B$3))),"OVER WEEKLY HOURS FLAG",""))</f>
        <v/>
      </c>
    </row>
    <row r="19">
      <c r="D19">
        <f>IF(A19="","",SUMIFS('Time Entries'!$M$2:$M$1500,'Time Entries'!$B$2:$B$1500,A19,'Time Entries'!$N$2:$N$1500,(TODAY()-WEEKDAY(TODAY(),3))))</f>
        <v/>
      </c>
      <c r="E19">
        <f>IF(A19="","",SUMIFS('Time Entries'!$M$2:$M$1500,'Time Entries'!$B$2:$B$1500,A19,'Time Entries'!$N$2:$N$1500,(TODAY()-WEEKDAY(TODAY(),3))-7))</f>
        <v/>
      </c>
      <c r="F19">
        <f>IF(A19="","",SUMIFS('Time Entries'!$M$2:$M$1500,'Time Entries'!$B$2:$B$1500,A19,'Time Entries'!$N$2:$N$1500,"&gt;="&amp;((TODAY()-WEEKDAY(TODAY(),3))-21)))</f>
        <v/>
      </c>
      <c r="G19">
        <f>IF(A19="","",IF(AND(N('Settings'!$B$3)&gt;0,OR(N(D19)&gt;N('Settings'!$B$3),N(E19)&gt;N('Settings'!$B$3))),"OVER WEEKLY HOURS FLAG",""))</f>
        <v/>
      </c>
    </row>
    <row r="20">
      <c r="D20">
        <f>IF(A20="","",SUMIFS('Time Entries'!$M$2:$M$1500,'Time Entries'!$B$2:$B$1500,A20,'Time Entries'!$N$2:$N$1500,(TODAY()-WEEKDAY(TODAY(),3))))</f>
        <v/>
      </c>
      <c r="E20">
        <f>IF(A20="","",SUMIFS('Time Entries'!$M$2:$M$1500,'Time Entries'!$B$2:$B$1500,A20,'Time Entries'!$N$2:$N$1500,(TODAY()-WEEKDAY(TODAY(),3))-7))</f>
        <v/>
      </c>
      <c r="F20">
        <f>IF(A20="","",SUMIFS('Time Entries'!$M$2:$M$1500,'Time Entries'!$B$2:$B$1500,A20,'Time Entries'!$N$2:$N$1500,"&gt;="&amp;((TODAY()-WEEKDAY(TODAY(),3))-21)))</f>
        <v/>
      </c>
      <c r="G20">
        <f>IF(A20="","",IF(AND(N('Settings'!$B$3)&gt;0,OR(N(D20)&gt;N('Settings'!$B$3),N(E20)&gt;N('Settings'!$B$3))),"OVER WEEKLY HOURS FLAG",""))</f>
        <v/>
      </c>
    </row>
    <row r="21">
      <c r="D21">
        <f>IF(A21="","",SUMIFS('Time Entries'!$M$2:$M$1500,'Time Entries'!$B$2:$B$1500,A21,'Time Entries'!$N$2:$N$1500,(TODAY()-WEEKDAY(TODAY(),3))))</f>
        <v/>
      </c>
      <c r="E21">
        <f>IF(A21="","",SUMIFS('Time Entries'!$M$2:$M$1500,'Time Entries'!$B$2:$B$1500,A21,'Time Entries'!$N$2:$N$1500,(TODAY()-WEEKDAY(TODAY(),3))-7))</f>
        <v/>
      </c>
      <c r="F21">
        <f>IF(A21="","",SUMIFS('Time Entries'!$M$2:$M$1500,'Time Entries'!$B$2:$B$1500,A21,'Time Entries'!$N$2:$N$1500,"&gt;="&amp;((TODAY()-WEEKDAY(TODAY(),3))-21)))</f>
        <v/>
      </c>
      <c r="G21">
        <f>IF(A21="","",IF(AND(N('Settings'!$B$3)&gt;0,OR(N(D21)&gt;N('Settings'!$B$3),N(E21)&gt;N('Settings'!$B$3))),"OVER WEEKLY HOURS FLAG",""))</f>
        <v/>
      </c>
    </row>
    <row r="22">
      <c r="D22">
        <f>IF(A22="","",SUMIFS('Time Entries'!$M$2:$M$1500,'Time Entries'!$B$2:$B$1500,A22,'Time Entries'!$N$2:$N$1500,(TODAY()-WEEKDAY(TODAY(),3))))</f>
        <v/>
      </c>
      <c r="E22">
        <f>IF(A22="","",SUMIFS('Time Entries'!$M$2:$M$1500,'Time Entries'!$B$2:$B$1500,A22,'Time Entries'!$N$2:$N$1500,(TODAY()-WEEKDAY(TODAY(),3))-7))</f>
        <v/>
      </c>
      <c r="F22">
        <f>IF(A22="","",SUMIFS('Time Entries'!$M$2:$M$1500,'Time Entries'!$B$2:$B$1500,A22,'Time Entries'!$N$2:$N$1500,"&gt;="&amp;((TODAY()-WEEKDAY(TODAY(),3))-21)))</f>
        <v/>
      </c>
      <c r="G22">
        <f>IF(A22="","",IF(AND(N('Settings'!$B$3)&gt;0,OR(N(D22)&gt;N('Settings'!$B$3),N(E22)&gt;N('Settings'!$B$3))),"OVER WEEKLY HOURS FLAG",""))</f>
        <v/>
      </c>
    </row>
    <row r="23">
      <c r="D23">
        <f>IF(A23="","",SUMIFS('Time Entries'!$M$2:$M$1500,'Time Entries'!$B$2:$B$1500,A23,'Time Entries'!$N$2:$N$1500,(TODAY()-WEEKDAY(TODAY(),3))))</f>
        <v/>
      </c>
      <c r="E23">
        <f>IF(A23="","",SUMIFS('Time Entries'!$M$2:$M$1500,'Time Entries'!$B$2:$B$1500,A23,'Time Entries'!$N$2:$N$1500,(TODAY()-WEEKDAY(TODAY(),3))-7))</f>
        <v/>
      </c>
      <c r="F23">
        <f>IF(A23="","",SUMIFS('Time Entries'!$M$2:$M$1500,'Time Entries'!$B$2:$B$1500,A23,'Time Entries'!$N$2:$N$1500,"&gt;="&amp;((TODAY()-WEEKDAY(TODAY(),3))-21)))</f>
        <v/>
      </c>
      <c r="G23">
        <f>IF(A23="","",IF(AND(N('Settings'!$B$3)&gt;0,OR(N(D23)&gt;N('Settings'!$B$3),N(E23)&gt;N('Settings'!$B$3))),"OVER WEEKLY HOURS FLAG",""))</f>
        <v/>
      </c>
    </row>
    <row r="24">
      <c r="D24">
        <f>IF(A24="","",SUMIFS('Time Entries'!$M$2:$M$1500,'Time Entries'!$B$2:$B$1500,A24,'Time Entries'!$N$2:$N$1500,(TODAY()-WEEKDAY(TODAY(),3))))</f>
        <v/>
      </c>
      <c r="E24">
        <f>IF(A24="","",SUMIFS('Time Entries'!$M$2:$M$1500,'Time Entries'!$B$2:$B$1500,A24,'Time Entries'!$N$2:$N$1500,(TODAY()-WEEKDAY(TODAY(),3))-7))</f>
        <v/>
      </c>
      <c r="F24">
        <f>IF(A24="","",SUMIFS('Time Entries'!$M$2:$M$1500,'Time Entries'!$B$2:$B$1500,A24,'Time Entries'!$N$2:$N$1500,"&gt;="&amp;((TODAY()-WEEKDAY(TODAY(),3))-21)))</f>
        <v/>
      </c>
      <c r="G24">
        <f>IF(A24="","",IF(AND(N('Settings'!$B$3)&gt;0,OR(N(D24)&gt;N('Settings'!$B$3),N(E24)&gt;N('Settings'!$B$3))),"OVER WEEKLY HOURS FLAG",""))</f>
        <v/>
      </c>
    </row>
    <row r="25">
      <c r="D25">
        <f>IF(A25="","",SUMIFS('Time Entries'!$M$2:$M$1500,'Time Entries'!$B$2:$B$1500,A25,'Time Entries'!$N$2:$N$1500,(TODAY()-WEEKDAY(TODAY(),3))))</f>
        <v/>
      </c>
      <c r="E25">
        <f>IF(A25="","",SUMIFS('Time Entries'!$M$2:$M$1500,'Time Entries'!$B$2:$B$1500,A25,'Time Entries'!$N$2:$N$1500,(TODAY()-WEEKDAY(TODAY(),3))-7))</f>
        <v/>
      </c>
      <c r="F25">
        <f>IF(A25="","",SUMIFS('Time Entries'!$M$2:$M$1500,'Time Entries'!$B$2:$B$1500,A25,'Time Entries'!$N$2:$N$1500,"&gt;="&amp;((TODAY()-WEEKDAY(TODAY(),3))-21)))</f>
        <v/>
      </c>
      <c r="G25">
        <f>IF(A25="","",IF(AND(N('Settings'!$B$3)&gt;0,OR(N(D25)&gt;N('Settings'!$B$3),N(E25)&gt;N('Settings'!$B$3))),"OVER WEEKLY HOURS FLAG",""))</f>
        <v/>
      </c>
    </row>
    <row r="26">
      <c r="D26">
        <f>IF(A26="","",SUMIFS('Time Entries'!$M$2:$M$1500,'Time Entries'!$B$2:$B$1500,A26,'Time Entries'!$N$2:$N$1500,(TODAY()-WEEKDAY(TODAY(),3))))</f>
        <v/>
      </c>
      <c r="E26">
        <f>IF(A26="","",SUMIFS('Time Entries'!$M$2:$M$1500,'Time Entries'!$B$2:$B$1500,A26,'Time Entries'!$N$2:$N$1500,(TODAY()-WEEKDAY(TODAY(),3))-7))</f>
        <v/>
      </c>
      <c r="F26">
        <f>IF(A26="","",SUMIFS('Time Entries'!$M$2:$M$1500,'Time Entries'!$B$2:$B$1500,A26,'Time Entries'!$N$2:$N$1500,"&gt;="&amp;((TODAY()-WEEKDAY(TODAY(),3))-21)))</f>
        <v/>
      </c>
      <c r="G26">
        <f>IF(A26="","",IF(AND(N('Settings'!$B$3)&gt;0,OR(N(D26)&gt;N('Settings'!$B$3),N(E26)&gt;N('Settings'!$B$3))),"OVER WEEKLY HOURS FLAG",""))</f>
        <v/>
      </c>
    </row>
    <row r="27">
      <c r="D27">
        <f>IF(A27="","",SUMIFS('Time Entries'!$M$2:$M$1500,'Time Entries'!$B$2:$B$1500,A27,'Time Entries'!$N$2:$N$1500,(TODAY()-WEEKDAY(TODAY(),3))))</f>
        <v/>
      </c>
      <c r="E27">
        <f>IF(A27="","",SUMIFS('Time Entries'!$M$2:$M$1500,'Time Entries'!$B$2:$B$1500,A27,'Time Entries'!$N$2:$N$1500,(TODAY()-WEEKDAY(TODAY(),3))-7))</f>
        <v/>
      </c>
      <c r="F27">
        <f>IF(A27="","",SUMIFS('Time Entries'!$M$2:$M$1500,'Time Entries'!$B$2:$B$1500,A27,'Time Entries'!$N$2:$N$1500,"&gt;="&amp;((TODAY()-WEEKDAY(TODAY(),3))-21)))</f>
        <v/>
      </c>
      <c r="G27">
        <f>IF(A27="","",IF(AND(N('Settings'!$B$3)&gt;0,OR(N(D27)&gt;N('Settings'!$B$3),N(E27)&gt;N('Settings'!$B$3))),"OVER WEEKLY HOURS FLAG",""))</f>
        <v/>
      </c>
    </row>
    <row r="28">
      <c r="D28">
        <f>IF(A28="","",SUMIFS('Time Entries'!$M$2:$M$1500,'Time Entries'!$B$2:$B$1500,A28,'Time Entries'!$N$2:$N$1500,(TODAY()-WEEKDAY(TODAY(),3))))</f>
        <v/>
      </c>
      <c r="E28">
        <f>IF(A28="","",SUMIFS('Time Entries'!$M$2:$M$1500,'Time Entries'!$B$2:$B$1500,A28,'Time Entries'!$N$2:$N$1500,(TODAY()-WEEKDAY(TODAY(),3))-7))</f>
        <v/>
      </c>
      <c r="F28">
        <f>IF(A28="","",SUMIFS('Time Entries'!$M$2:$M$1500,'Time Entries'!$B$2:$B$1500,A28,'Time Entries'!$N$2:$N$1500,"&gt;="&amp;((TODAY()-WEEKDAY(TODAY(),3))-21)))</f>
        <v/>
      </c>
      <c r="G28">
        <f>IF(A28="","",IF(AND(N('Settings'!$B$3)&gt;0,OR(N(D28)&gt;N('Settings'!$B$3),N(E28)&gt;N('Settings'!$B$3))),"OVER WEEKLY HOURS FLAG",""))</f>
        <v/>
      </c>
    </row>
    <row r="29">
      <c r="D29">
        <f>IF(A29="","",SUMIFS('Time Entries'!$M$2:$M$1500,'Time Entries'!$B$2:$B$1500,A29,'Time Entries'!$N$2:$N$1500,(TODAY()-WEEKDAY(TODAY(),3))))</f>
        <v/>
      </c>
      <c r="E29">
        <f>IF(A29="","",SUMIFS('Time Entries'!$M$2:$M$1500,'Time Entries'!$B$2:$B$1500,A29,'Time Entries'!$N$2:$N$1500,(TODAY()-WEEKDAY(TODAY(),3))-7))</f>
        <v/>
      </c>
      <c r="F29">
        <f>IF(A29="","",SUMIFS('Time Entries'!$M$2:$M$1500,'Time Entries'!$B$2:$B$1500,A29,'Time Entries'!$N$2:$N$1500,"&gt;="&amp;((TODAY()-WEEKDAY(TODAY(),3))-21)))</f>
        <v/>
      </c>
      <c r="G29">
        <f>IF(A29="","",IF(AND(N('Settings'!$B$3)&gt;0,OR(N(D29)&gt;N('Settings'!$B$3),N(E29)&gt;N('Settings'!$B$3))),"OVER WEEKLY HOURS FLAG",""))</f>
        <v/>
      </c>
    </row>
    <row r="30">
      <c r="D30">
        <f>IF(A30="","",SUMIFS('Time Entries'!$M$2:$M$1500,'Time Entries'!$B$2:$B$1500,A30,'Time Entries'!$N$2:$N$1500,(TODAY()-WEEKDAY(TODAY(),3))))</f>
        <v/>
      </c>
      <c r="E30">
        <f>IF(A30="","",SUMIFS('Time Entries'!$M$2:$M$1500,'Time Entries'!$B$2:$B$1500,A30,'Time Entries'!$N$2:$N$1500,(TODAY()-WEEKDAY(TODAY(),3))-7))</f>
        <v/>
      </c>
      <c r="F30">
        <f>IF(A30="","",SUMIFS('Time Entries'!$M$2:$M$1500,'Time Entries'!$B$2:$B$1500,A30,'Time Entries'!$N$2:$N$1500,"&gt;="&amp;((TODAY()-WEEKDAY(TODAY(),3))-21)))</f>
        <v/>
      </c>
      <c r="G30">
        <f>IF(A30="","",IF(AND(N('Settings'!$B$3)&gt;0,OR(N(D30)&gt;N('Settings'!$B$3),N(E30)&gt;N('Settings'!$B$3))),"OVER WEEKLY HOURS FLAG",""))</f>
        <v/>
      </c>
    </row>
    <row r="31">
      <c r="D31">
        <f>IF(A31="","",SUMIFS('Time Entries'!$M$2:$M$1500,'Time Entries'!$B$2:$B$1500,A31,'Time Entries'!$N$2:$N$1500,(TODAY()-WEEKDAY(TODAY(),3))))</f>
        <v/>
      </c>
      <c r="E31">
        <f>IF(A31="","",SUMIFS('Time Entries'!$M$2:$M$1500,'Time Entries'!$B$2:$B$1500,A31,'Time Entries'!$N$2:$N$1500,(TODAY()-WEEKDAY(TODAY(),3))-7))</f>
        <v/>
      </c>
      <c r="F31">
        <f>IF(A31="","",SUMIFS('Time Entries'!$M$2:$M$1500,'Time Entries'!$B$2:$B$1500,A31,'Time Entries'!$N$2:$N$1500,"&gt;="&amp;((TODAY()-WEEKDAY(TODAY(),3))-21)))</f>
        <v/>
      </c>
      <c r="G31">
        <f>IF(A31="","",IF(AND(N('Settings'!$B$3)&gt;0,OR(N(D31)&gt;N('Settings'!$B$3),N(E31)&gt;N('Settings'!$B$3))),"OVER WEEKLY HOURS FLAG",""))</f>
        <v/>
      </c>
    </row>
    <row r="32">
      <c r="D32">
        <f>IF(A32="","",SUMIFS('Time Entries'!$M$2:$M$1500,'Time Entries'!$B$2:$B$1500,A32,'Time Entries'!$N$2:$N$1500,(TODAY()-WEEKDAY(TODAY(),3))))</f>
        <v/>
      </c>
      <c r="E32">
        <f>IF(A32="","",SUMIFS('Time Entries'!$M$2:$M$1500,'Time Entries'!$B$2:$B$1500,A32,'Time Entries'!$N$2:$N$1500,(TODAY()-WEEKDAY(TODAY(),3))-7))</f>
        <v/>
      </c>
      <c r="F32">
        <f>IF(A32="","",SUMIFS('Time Entries'!$M$2:$M$1500,'Time Entries'!$B$2:$B$1500,A32,'Time Entries'!$N$2:$N$1500,"&gt;="&amp;((TODAY()-WEEKDAY(TODAY(),3))-21)))</f>
        <v/>
      </c>
      <c r="G32">
        <f>IF(A32="","",IF(AND(N('Settings'!$B$3)&gt;0,OR(N(D32)&gt;N('Settings'!$B$3),N(E32)&gt;N('Settings'!$B$3))),"OVER WEEKLY HOURS FLAG",""))</f>
        <v/>
      </c>
    </row>
    <row r="33">
      <c r="D33">
        <f>IF(A33="","",SUMIFS('Time Entries'!$M$2:$M$1500,'Time Entries'!$B$2:$B$1500,A33,'Time Entries'!$N$2:$N$1500,(TODAY()-WEEKDAY(TODAY(),3))))</f>
        <v/>
      </c>
      <c r="E33">
        <f>IF(A33="","",SUMIFS('Time Entries'!$M$2:$M$1500,'Time Entries'!$B$2:$B$1500,A33,'Time Entries'!$N$2:$N$1500,(TODAY()-WEEKDAY(TODAY(),3))-7))</f>
        <v/>
      </c>
      <c r="F33">
        <f>IF(A33="","",SUMIFS('Time Entries'!$M$2:$M$1500,'Time Entries'!$B$2:$B$1500,A33,'Time Entries'!$N$2:$N$1500,"&gt;="&amp;((TODAY()-WEEKDAY(TODAY(),3))-21)))</f>
        <v/>
      </c>
      <c r="G33">
        <f>IF(A33="","",IF(AND(N('Settings'!$B$3)&gt;0,OR(N(D33)&gt;N('Settings'!$B$3),N(E33)&gt;N('Settings'!$B$3))),"OVER WEEKLY HOURS FLAG",""))</f>
        <v/>
      </c>
    </row>
    <row r="34">
      <c r="D34">
        <f>IF(A34="","",SUMIFS('Time Entries'!$M$2:$M$1500,'Time Entries'!$B$2:$B$1500,A34,'Time Entries'!$N$2:$N$1500,(TODAY()-WEEKDAY(TODAY(),3))))</f>
        <v/>
      </c>
      <c r="E34">
        <f>IF(A34="","",SUMIFS('Time Entries'!$M$2:$M$1500,'Time Entries'!$B$2:$B$1500,A34,'Time Entries'!$N$2:$N$1500,(TODAY()-WEEKDAY(TODAY(),3))-7))</f>
        <v/>
      </c>
      <c r="F34">
        <f>IF(A34="","",SUMIFS('Time Entries'!$M$2:$M$1500,'Time Entries'!$B$2:$B$1500,A34,'Time Entries'!$N$2:$N$1500,"&gt;="&amp;((TODAY()-WEEKDAY(TODAY(),3))-21)))</f>
        <v/>
      </c>
      <c r="G34">
        <f>IF(A34="","",IF(AND(N('Settings'!$B$3)&gt;0,OR(N(D34)&gt;N('Settings'!$B$3),N(E34)&gt;N('Settings'!$B$3))),"OVER WEEKLY HOURS FLAG",""))</f>
        <v/>
      </c>
    </row>
    <row r="35">
      <c r="D35">
        <f>IF(A35="","",SUMIFS('Time Entries'!$M$2:$M$1500,'Time Entries'!$B$2:$B$1500,A35,'Time Entries'!$N$2:$N$1500,(TODAY()-WEEKDAY(TODAY(),3))))</f>
        <v/>
      </c>
      <c r="E35">
        <f>IF(A35="","",SUMIFS('Time Entries'!$M$2:$M$1500,'Time Entries'!$B$2:$B$1500,A35,'Time Entries'!$N$2:$N$1500,(TODAY()-WEEKDAY(TODAY(),3))-7))</f>
        <v/>
      </c>
      <c r="F35">
        <f>IF(A35="","",SUMIFS('Time Entries'!$M$2:$M$1500,'Time Entries'!$B$2:$B$1500,A35,'Time Entries'!$N$2:$N$1500,"&gt;="&amp;((TODAY()-WEEKDAY(TODAY(),3))-21)))</f>
        <v/>
      </c>
      <c r="G35">
        <f>IF(A35="","",IF(AND(N('Settings'!$B$3)&gt;0,OR(N(D35)&gt;N('Settings'!$B$3),N(E35)&gt;N('Settings'!$B$3))),"OVER WEEKLY HOURS FLAG",""))</f>
        <v/>
      </c>
    </row>
    <row r="36">
      <c r="D36">
        <f>IF(A36="","",SUMIFS('Time Entries'!$M$2:$M$1500,'Time Entries'!$B$2:$B$1500,A36,'Time Entries'!$N$2:$N$1500,(TODAY()-WEEKDAY(TODAY(),3))))</f>
        <v/>
      </c>
      <c r="E36">
        <f>IF(A36="","",SUMIFS('Time Entries'!$M$2:$M$1500,'Time Entries'!$B$2:$B$1500,A36,'Time Entries'!$N$2:$N$1500,(TODAY()-WEEKDAY(TODAY(),3))-7))</f>
        <v/>
      </c>
      <c r="F36">
        <f>IF(A36="","",SUMIFS('Time Entries'!$M$2:$M$1500,'Time Entries'!$B$2:$B$1500,A36,'Time Entries'!$N$2:$N$1500,"&gt;="&amp;((TODAY()-WEEKDAY(TODAY(),3))-21)))</f>
        <v/>
      </c>
      <c r="G36">
        <f>IF(A36="","",IF(AND(N('Settings'!$B$3)&gt;0,OR(N(D36)&gt;N('Settings'!$B$3),N(E36)&gt;N('Settings'!$B$3))),"OVER WEEKLY HOURS FLAG",""))</f>
        <v/>
      </c>
    </row>
    <row r="37">
      <c r="D37">
        <f>IF(A37="","",SUMIFS('Time Entries'!$M$2:$M$1500,'Time Entries'!$B$2:$B$1500,A37,'Time Entries'!$N$2:$N$1500,(TODAY()-WEEKDAY(TODAY(),3))))</f>
        <v/>
      </c>
      <c r="E37">
        <f>IF(A37="","",SUMIFS('Time Entries'!$M$2:$M$1500,'Time Entries'!$B$2:$B$1500,A37,'Time Entries'!$N$2:$N$1500,(TODAY()-WEEKDAY(TODAY(),3))-7))</f>
        <v/>
      </c>
      <c r="F37">
        <f>IF(A37="","",SUMIFS('Time Entries'!$M$2:$M$1500,'Time Entries'!$B$2:$B$1500,A37,'Time Entries'!$N$2:$N$1500,"&gt;="&amp;((TODAY()-WEEKDAY(TODAY(),3))-21)))</f>
        <v/>
      </c>
      <c r="G37">
        <f>IF(A37="","",IF(AND(N('Settings'!$B$3)&gt;0,OR(N(D37)&gt;N('Settings'!$B$3),N(E37)&gt;N('Settings'!$B$3))),"OVER WEEKLY HOURS FLAG",""))</f>
        <v/>
      </c>
    </row>
    <row r="38">
      <c r="D38">
        <f>IF(A38="","",SUMIFS('Time Entries'!$M$2:$M$1500,'Time Entries'!$B$2:$B$1500,A38,'Time Entries'!$N$2:$N$1500,(TODAY()-WEEKDAY(TODAY(),3))))</f>
        <v/>
      </c>
      <c r="E38">
        <f>IF(A38="","",SUMIFS('Time Entries'!$M$2:$M$1500,'Time Entries'!$B$2:$B$1500,A38,'Time Entries'!$N$2:$N$1500,(TODAY()-WEEKDAY(TODAY(),3))-7))</f>
        <v/>
      </c>
      <c r="F38">
        <f>IF(A38="","",SUMIFS('Time Entries'!$M$2:$M$1500,'Time Entries'!$B$2:$B$1500,A38,'Time Entries'!$N$2:$N$1500,"&gt;="&amp;((TODAY()-WEEKDAY(TODAY(),3))-21)))</f>
        <v/>
      </c>
      <c r="G38">
        <f>IF(A38="","",IF(AND(N('Settings'!$B$3)&gt;0,OR(N(D38)&gt;N('Settings'!$B$3),N(E38)&gt;N('Settings'!$B$3))),"OVER WEEKLY HOURS FLAG",""))</f>
        <v/>
      </c>
    </row>
    <row r="39">
      <c r="D39">
        <f>IF(A39="","",SUMIFS('Time Entries'!$M$2:$M$1500,'Time Entries'!$B$2:$B$1500,A39,'Time Entries'!$N$2:$N$1500,(TODAY()-WEEKDAY(TODAY(),3))))</f>
        <v/>
      </c>
      <c r="E39">
        <f>IF(A39="","",SUMIFS('Time Entries'!$M$2:$M$1500,'Time Entries'!$B$2:$B$1500,A39,'Time Entries'!$N$2:$N$1500,(TODAY()-WEEKDAY(TODAY(),3))-7))</f>
        <v/>
      </c>
      <c r="F39">
        <f>IF(A39="","",SUMIFS('Time Entries'!$M$2:$M$1500,'Time Entries'!$B$2:$B$1500,A39,'Time Entries'!$N$2:$N$1500,"&gt;="&amp;((TODAY()-WEEKDAY(TODAY(),3))-21)))</f>
        <v/>
      </c>
      <c r="G39">
        <f>IF(A39="","",IF(AND(N('Settings'!$B$3)&gt;0,OR(N(D39)&gt;N('Settings'!$B$3),N(E39)&gt;N('Settings'!$B$3))),"OVER WEEKLY HOURS FLAG",""))</f>
        <v/>
      </c>
    </row>
    <row r="40">
      <c r="D40">
        <f>IF(A40="","",SUMIFS('Time Entries'!$M$2:$M$1500,'Time Entries'!$B$2:$B$1500,A40,'Time Entries'!$N$2:$N$1500,(TODAY()-WEEKDAY(TODAY(),3))))</f>
        <v/>
      </c>
      <c r="E40">
        <f>IF(A40="","",SUMIFS('Time Entries'!$M$2:$M$1500,'Time Entries'!$B$2:$B$1500,A40,'Time Entries'!$N$2:$N$1500,(TODAY()-WEEKDAY(TODAY(),3))-7))</f>
        <v/>
      </c>
      <c r="F40">
        <f>IF(A40="","",SUMIFS('Time Entries'!$M$2:$M$1500,'Time Entries'!$B$2:$B$1500,A40,'Time Entries'!$N$2:$N$1500,"&gt;="&amp;((TODAY()-WEEKDAY(TODAY(),3))-21)))</f>
        <v/>
      </c>
      <c r="G40">
        <f>IF(A40="","",IF(AND(N('Settings'!$B$3)&gt;0,OR(N(D40)&gt;N('Settings'!$B$3),N(E40)&gt;N('Settings'!$B$3))),"OVER WEEKLY HOURS FLAG",""))</f>
        <v/>
      </c>
    </row>
    <row r="41">
      <c r="D41">
        <f>IF(A41="","",SUMIFS('Time Entries'!$M$2:$M$1500,'Time Entries'!$B$2:$B$1500,A41,'Time Entries'!$N$2:$N$1500,(TODAY()-WEEKDAY(TODAY(),3))))</f>
        <v/>
      </c>
      <c r="E41">
        <f>IF(A41="","",SUMIFS('Time Entries'!$M$2:$M$1500,'Time Entries'!$B$2:$B$1500,A41,'Time Entries'!$N$2:$N$1500,(TODAY()-WEEKDAY(TODAY(),3))-7))</f>
        <v/>
      </c>
      <c r="F41">
        <f>IF(A41="","",SUMIFS('Time Entries'!$M$2:$M$1500,'Time Entries'!$B$2:$B$1500,A41,'Time Entries'!$N$2:$N$1500,"&gt;="&amp;((TODAY()-WEEKDAY(TODAY(),3))-21)))</f>
        <v/>
      </c>
      <c r="G41">
        <f>IF(A41="","",IF(AND(N('Settings'!$B$3)&gt;0,OR(N(D41)&gt;N('Settings'!$B$3),N(E41)&gt;N('Settings'!$B$3))),"OVER WEEKLY HOURS FLAG",""))</f>
        <v/>
      </c>
    </row>
    <row r="42">
      <c r="D42">
        <f>IF(A42="","",SUMIFS('Time Entries'!$M$2:$M$1500,'Time Entries'!$B$2:$B$1500,A42,'Time Entries'!$N$2:$N$1500,(TODAY()-WEEKDAY(TODAY(),3))))</f>
        <v/>
      </c>
      <c r="E42">
        <f>IF(A42="","",SUMIFS('Time Entries'!$M$2:$M$1500,'Time Entries'!$B$2:$B$1500,A42,'Time Entries'!$N$2:$N$1500,(TODAY()-WEEKDAY(TODAY(),3))-7))</f>
        <v/>
      </c>
      <c r="F42">
        <f>IF(A42="","",SUMIFS('Time Entries'!$M$2:$M$1500,'Time Entries'!$B$2:$B$1500,A42,'Time Entries'!$N$2:$N$1500,"&gt;="&amp;((TODAY()-WEEKDAY(TODAY(),3))-21)))</f>
        <v/>
      </c>
      <c r="G42">
        <f>IF(A42="","",IF(AND(N('Settings'!$B$3)&gt;0,OR(N(D42)&gt;N('Settings'!$B$3),N(E42)&gt;N('Settings'!$B$3))),"OVER WEEKLY HOURS FLAG",""))</f>
        <v/>
      </c>
    </row>
    <row r="43">
      <c r="D43">
        <f>IF(A43="","",SUMIFS('Time Entries'!$M$2:$M$1500,'Time Entries'!$B$2:$B$1500,A43,'Time Entries'!$N$2:$N$1500,(TODAY()-WEEKDAY(TODAY(),3))))</f>
        <v/>
      </c>
      <c r="E43">
        <f>IF(A43="","",SUMIFS('Time Entries'!$M$2:$M$1500,'Time Entries'!$B$2:$B$1500,A43,'Time Entries'!$N$2:$N$1500,(TODAY()-WEEKDAY(TODAY(),3))-7))</f>
        <v/>
      </c>
      <c r="F43">
        <f>IF(A43="","",SUMIFS('Time Entries'!$M$2:$M$1500,'Time Entries'!$B$2:$B$1500,A43,'Time Entries'!$N$2:$N$1500,"&gt;="&amp;((TODAY()-WEEKDAY(TODAY(),3))-21)))</f>
        <v/>
      </c>
      <c r="G43">
        <f>IF(A43="","",IF(AND(N('Settings'!$B$3)&gt;0,OR(N(D43)&gt;N('Settings'!$B$3),N(E43)&gt;N('Settings'!$B$3))),"OVER WEEKLY HOURS FLAG",""))</f>
        <v/>
      </c>
    </row>
    <row r="44">
      <c r="D44">
        <f>IF(A44="","",SUMIFS('Time Entries'!$M$2:$M$1500,'Time Entries'!$B$2:$B$1500,A44,'Time Entries'!$N$2:$N$1500,(TODAY()-WEEKDAY(TODAY(),3))))</f>
        <v/>
      </c>
      <c r="E44">
        <f>IF(A44="","",SUMIFS('Time Entries'!$M$2:$M$1500,'Time Entries'!$B$2:$B$1500,A44,'Time Entries'!$N$2:$N$1500,(TODAY()-WEEKDAY(TODAY(),3))-7))</f>
        <v/>
      </c>
      <c r="F44">
        <f>IF(A44="","",SUMIFS('Time Entries'!$M$2:$M$1500,'Time Entries'!$B$2:$B$1500,A44,'Time Entries'!$N$2:$N$1500,"&gt;="&amp;((TODAY()-WEEKDAY(TODAY(),3))-21)))</f>
        <v/>
      </c>
      <c r="G44">
        <f>IF(A44="","",IF(AND(N('Settings'!$B$3)&gt;0,OR(N(D44)&gt;N('Settings'!$B$3),N(E44)&gt;N('Settings'!$B$3))),"OVER WEEKLY HOURS FLAG",""))</f>
        <v/>
      </c>
    </row>
    <row r="45">
      <c r="D45">
        <f>IF(A45="","",SUMIFS('Time Entries'!$M$2:$M$1500,'Time Entries'!$B$2:$B$1500,A45,'Time Entries'!$N$2:$N$1500,(TODAY()-WEEKDAY(TODAY(),3))))</f>
        <v/>
      </c>
      <c r="E45">
        <f>IF(A45="","",SUMIFS('Time Entries'!$M$2:$M$1500,'Time Entries'!$B$2:$B$1500,A45,'Time Entries'!$N$2:$N$1500,(TODAY()-WEEKDAY(TODAY(),3))-7))</f>
        <v/>
      </c>
      <c r="F45">
        <f>IF(A45="","",SUMIFS('Time Entries'!$M$2:$M$1500,'Time Entries'!$B$2:$B$1500,A45,'Time Entries'!$N$2:$N$1500,"&gt;="&amp;((TODAY()-WEEKDAY(TODAY(),3))-21)))</f>
        <v/>
      </c>
      <c r="G45">
        <f>IF(A45="","",IF(AND(N('Settings'!$B$3)&gt;0,OR(N(D45)&gt;N('Settings'!$B$3),N(E45)&gt;N('Settings'!$B$3))),"OVER WEEKLY HOURS FLAG",""))</f>
        <v/>
      </c>
    </row>
    <row r="46">
      <c r="D46">
        <f>IF(A46="","",SUMIFS('Time Entries'!$M$2:$M$1500,'Time Entries'!$B$2:$B$1500,A46,'Time Entries'!$N$2:$N$1500,(TODAY()-WEEKDAY(TODAY(),3))))</f>
        <v/>
      </c>
      <c r="E46">
        <f>IF(A46="","",SUMIFS('Time Entries'!$M$2:$M$1500,'Time Entries'!$B$2:$B$1500,A46,'Time Entries'!$N$2:$N$1500,(TODAY()-WEEKDAY(TODAY(),3))-7))</f>
        <v/>
      </c>
      <c r="F46">
        <f>IF(A46="","",SUMIFS('Time Entries'!$M$2:$M$1500,'Time Entries'!$B$2:$B$1500,A46,'Time Entries'!$N$2:$N$1500,"&gt;="&amp;((TODAY()-WEEKDAY(TODAY(),3))-21)))</f>
        <v/>
      </c>
      <c r="G46">
        <f>IF(A46="","",IF(AND(N('Settings'!$B$3)&gt;0,OR(N(D46)&gt;N('Settings'!$B$3),N(E46)&gt;N('Settings'!$B$3))),"OVER WEEKLY HOURS FLAG",""))</f>
        <v/>
      </c>
    </row>
    <row r="47">
      <c r="D47">
        <f>IF(A47="","",SUMIFS('Time Entries'!$M$2:$M$1500,'Time Entries'!$B$2:$B$1500,A47,'Time Entries'!$N$2:$N$1500,(TODAY()-WEEKDAY(TODAY(),3))))</f>
        <v/>
      </c>
      <c r="E47">
        <f>IF(A47="","",SUMIFS('Time Entries'!$M$2:$M$1500,'Time Entries'!$B$2:$B$1500,A47,'Time Entries'!$N$2:$N$1500,(TODAY()-WEEKDAY(TODAY(),3))-7))</f>
        <v/>
      </c>
      <c r="F47">
        <f>IF(A47="","",SUMIFS('Time Entries'!$M$2:$M$1500,'Time Entries'!$B$2:$B$1500,A47,'Time Entries'!$N$2:$N$1500,"&gt;="&amp;((TODAY()-WEEKDAY(TODAY(),3))-21)))</f>
        <v/>
      </c>
      <c r="G47">
        <f>IF(A47="","",IF(AND(N('Settings'!$B$3)&gt;0,OR(N(D47)&gt;N('Settings'!$B$3),N(E47)&gt;N('Settings'!$B$3))),"OVER WEEKLY HOURS FLAG",""))</f>
        <v/>
      </c>
    </row>
    <row r="48">
      <c r="D48">
        <f>IF(A48="","",SUMIFS('Time Entries'!$M$2:$M$1500,'Time Entries'!$B$2:$B$1500,A48,'Time Entries'!$N$2:$N$1500,(TODAY()-WEEKDAY(TODAY(),3))))</f>
        <v/>
      </c>
      <c r="E48">
        <f>IF(A48="","",SUMIFS('Time Entries'!$M$2:$M$1500,'Time Entries'!$B$2:$B$1500,A48,'Time Entries'!$N$2:$N$1500,(TODAY()-WEEKDAY(TODAY(),3))-7))</f>
        <v/>
      </c>
      <c r="F48">
        <f>IF(A48="","",SUMIFS('Time Entries'!$M$2:$M$1500,'Time Entries'!$B$2:$B$1500,A48,'Time Entries'!$N$2:$N$1500,"&gt;="&amp;((TODAY()-WEEKDAY(TODAY(),3))-21)))</f>
        <v/>
      </c>
      <c r="G48">
        <f>IF(A48="","",IF(AND(N('Settings'!$B$3)&gt;0,OR(N(D48)&gt;N('Settings'!$B$3),N(E48)&gt;N('Settings'!$B$3))),"OVER WEEKLY HOURS FLAG",""))</f>
        <v/>
      </c>
    </row>
    <row r="49">
      <c r="D49">
        <f>IF(A49="","",SUMIFS('Time Entries'!$M$2:$M$1500,'Time Entries'!$B$2:$B$1500,A49,'Time Entries'!$N$2:$N$1500,(TODAY()-WEEKDAY(TODAY(),3))))</f>
        <v/>
      </c>
      <c r="E49">
        <f>IF(A49="","",SUMIFS('Time Entries'!$M$2:$M$1500,'Time Entries'!$B$2:$B$1500,A49,'Time Entries'!$N$2:$N$1500,(TODAY()-WEEKDAY(TODAY(),3))-7))</f>
        <v/>
      </c>
      <c r="F49">
        <f>IF(A49="","",SUMIFS('Time Entries'!$M$2:$M$1500,'Time Entries'!$B$2:$B$1500,A49,'Time Entries'!$N$2:$N$1500,"&gt;="&amp;((TODAY()-WEEKDAY(TODAY(),3))-21)))</f>
        <v/>
      </c>
      <c r="G49">
        <f>IF(A49="","",IF(AND(N('Settings'!$B$3)&gt;0,OR(N(D49)&gt;N('Settings'!$B$3),N(E49)&gt;N('Settings'!$B$3))),"OVER WEEKLY HOURS FLAG",""))</f>
        <v/>
      </c>
    </row>
    <row r="50">
      <c r="D50">
        <f>IF(A50="","",SUMIFS('Time Entries'!$M$2:$M$1500,'Time Entries'!$B$2:$B$1500,A50,'Time Entries'!$N$2:$N$1500,(TODAY()-WEEKDAY(TODAY(),3))))</f>
        <v/>
      </c>
      <c r="E50">
        <f>IF(A50="","",SUMIFS('Time Entries'!$M$2:$M$1500,'Time Entries'!$B$2:$B$1500,A50,'Time Entries'!$N$2:$N$1500,(TODAY()-WEEKDAY(TODAY(),3))-7))</f>
        <v/>
      </c>
      <c r="F50">
        <f>IF(A50="","",SUMIFS('Time Entries'!$M$2:$M$1500,'Time Entries'!$B$2:$B$1500,A50,'Time Entries'!$N$2:$N$1500,"&gt;="&amp;((TODAY()-WEEKDAY(TODAY(),3))-21)))</f>
        <v/>
      </c>
      <c r="G50">
        <f>IF(A50="","",IF(AND(N('Settings'!$B$3)&gt;0,OR(N(D50)&gt;N('Settings'!$B$3),N(E50)&gt;N('Settings'!$B$3))),"OVER WEEKLY HOURS FLAG",""))</f>
        <v/>
      </c>
    </row>
    <row r="51">
      <c r="D51">
        <f>IF(A51="","",SUMIFS('Time Entries'!$M$2:$M$1500,'Time Entries'!$B$2:$B$1500,A51,'Time Entries'!$N$2:$N$1500,(TODAY()-WEEKDAY(TODAY(),3))))</f>
        <v/>
      </c>
      <c r="E51">
        <f>IF(A51="","",SUMIFS('Time Entries'!$M$2:$M$1500,'Time Entries'!$B$2:$B$1500,A51,'Time Entries'!$N$2:$N$1500,(TODAY()-WEEKDAY(TODAY(),3))-7))</f>
        <v/>
      </c>
      <c r="F51">
        <f>IF(A51="","",SUMIFS('Time Entries'!$M$2:$M$1500,'Time Entries'!$B$2:$B$1500,A51,'Time Entries'!$N$2:$N$1500,"&gt;="&amp;((TODAY()-WEEKDAY(TODAY(),3))-21)))</f>
        <v/>
      </c>
      <c r="G51">
        <f>IF(A51="","",IF(AND(N('Settings'!$B$3)&gt;0,OR(N(D51)&gt;N('Settings'!$B$3),N(E51)&gt;N('Settings'!$B$3))),"OVER WEEKLY HOURS FLAG",""))</f>
        <v/>
      </c>
    </row>
    <row r="52">
      <c r="D52">
        <f>IF(A52="","",SUMIFS('Time Entries'!$M$2:$M$1500,'Time Entries'!$B$2:$B$1500,A52,'Time Entries'!$N$2:$N$1500,(TODAY()-WEEKDAY(TODAY(),3))))</f>
        <v/>
      </c>
      <c r="E52">
        <f>IF(A52="","",SUMIFS('Time Entries'!$M$2:$M$1500,'Time Entries'!$B$2:$B$1500,A52,'Time Entries'!$N$2:$N$1500,(TODAY()-WEEKDAY(TODAY(),3))-7))</f>
        <v/>
      </c>
      <c r="F52">
        <f>IF(A52="","",SUMIFS('Time Entries'!$M$2:$M$1500,'Time Entries'!$B$2:$B$1500,A52,'Time Entries'!$N$2:$N$1500,"&gt;="&amp;((TODAY()-WEEKDAY(TODAY(),3))-21)))</f>
        <v/>
      </c>
      <c r="G52">
        <f>IF(A52="","",IF(AND(N('Settings'!$B$3)&gt;0,OR(N(D52)&gt;N('Settings'!$B$3),N(E52)&gt;N('Settings'!$B$3))),"OVER WEEKLY HOURS FLAG",""))</f>
        <v/>
      </c>
    </row>
    <row r="53">
      <c r="D53">
        <f>IF(A53="","",SUMIFS('Time Entries'!$M$2:$M$1500,'Time Entries'!$B$2:$B$1500,A53,'Time Entries'!$N$2:$N$1500,(TODAY()-WEEKDAY(TODAY(),3))))</f>
        <v/>
      </c>
      <c r="E53">
        <f>IF(A53="","",SUMIFS('Time Entries'!$M$2:$M$1500,'Time Entries'!$B$2:$B$1500,A53,'Time Entries'!$N$2:$N$1500,(TODAY()-WEEKDAY(TODAY(),3))-7))</f>
        <v/>
      </c>
      <c r="F53">
        <f>IF(A53="","",SUMIFS('Time Entries'!$M$2:$M$1500,'Time Entries'!$B$2:$B$1500,A53,'Time Entries'!$N$2:$N$1500,"&gt;="&amp;((TODAY()-WEEKDAY(TODAY(),3))-21)))</f>
        <v/>
      </c>
      <c r="G53">
        <f>IF(A53="","",IF(AND(N('Settings'!$B$3)&gt;0,OR(N(D53)&gt;N('Settings'!$B$3),N(E53)&gt;N('Settings'!$B$3))),"OVER WEEKLY HOURS FLAG",""))</f>
        <v/>
      </c>
    </row>
    <row r="54">
      <c r="D54">
        <f>IF(A54="","",SUMIFS('Time Entries'!$M$2:$M$1500,'Time Entries'!$B$2:$B$1500,A54,'Time Entries'!$N$2:$N$1500,(TODAY()-WEEKDAY(TODAY(),3))))</f>
        <v/>
      </c>
      <c r="E54">
        <f>IF(A54="","",SUMIFS('Time Entries'!$M$2:$M$1500,'Time Entries'!$B$2:$B$1500,A54,'Time Entries'!$N$2:$N$1500,(TODAY()-WEEKDAY(TODAY(),3))-7))</f>
        <v/>
      </c>
      <c r="F54">
        <f>IF(A54="","",SUMIFS('Time Entries'!$M$2:$M$1500,'Time Entries'!$B$2:$B$1500,A54,'Time Entries'!$N$2:$N$1500,"&gt;="&amp;((TODAY()-WEEKDAY(TODAY(),3))-21)))</f>
        <v/>
      </c>
      <c r="G54">
        <f>IF(A54="","",IF(AND(N('Settings'!$B$3)&gt;0,OR(N(D54)&gt;N('Settings'!$B$3),N(E54)&gt;N('Settings'!$B$3))),"OVER WEEKLY HOURS FLAG",""))</f>
        <v/>
      </c>
    </row>
    <row r="55">
      <c r="D55">
        <f>IF(A55="","",SUMIFS('Time Entries'!$M$2:$M$1500,'Time Entries'!$B$2:$B$1500,A55,'Time Entries'!$N$2:$N$1500,(TODAY()-WEEKDAY(TODAY(),3))))</f>
        <v/>
      </c>
      <c r="E55">
        <f>IF(A55="","",SUMIFS('Time Entries'!$M$2:$M$1500,'Time Entries'!$B$2:$B$1500,A55,'Time Entries'!$N$2:$N$1500,(TODAY()-WEEKDAY(TODAY(),3))-7))</f>
        <v/>
      </c>
      <c r="F55">
        <f>IF(A55="","",SUMIFS('Time Entries'!$M$2:$M$1500,'Time Entries'!$B$2:$B$1500,A55,'Time Entries'!$N$2:$N$1500,"&gt;="&amp;((TODAY()-WEEKDAY(TODAY(),3))-21)))</f>
        <v/>
      </c>
      <c r="G55">
        <f>IF(A55="","",IF(AND(N('Settings'!$B$3)&gt;0,OR(N(D55)&gt;N('Settings'!$B$3),N(E55)&gt;N('Settings'!$B$3))),"OVER WEEKLY HOURS FLAG",""))</f>
        <v/>
      </c>
    </row>
    <row r="56">
      <c r="D56">
        <f>IF(A56="","",SUMIFS('Time Entries'!$M$2:$M$1500,'Time Entries'!$B$2:$B$1500,A56,'Time Entries'!$N$2:$N$1500,(TODAY()-WEEKDAY(TODAY(),3))))</f>
        <v/>
      </c>
      <c r="E56">
        <f>IF(A56="","",SUMIFS('Time Entries'!$M$2:$M$1500,'Time Entries'!$B$2:$B$1500,A56,'Time Entries'!$N$2:$N$1500,(TODAY()-WEEKDAY(TODAY(),3))-7))</f>
        <v/>
      </c>
      <c r="F56">
        <f>IF(A56="","",SUMIFS('Time Entries'!$M$2:$M$1500,'Time Entries'!$B$2:$B$1500,A56,'Time Entries'!$N$2:$N$1500,"&gt;="&amp;((TODAY()-WEEKDAY(TODAY(),3))-21)))</f>
        <v/>
      </c>
      <c r="G56">
        <f>IF(A56="","",IF(AND(N('Settings'!$B$3)&gt;0,OR(N(D56)&gt;N('Settings'!$B$3),N(E56)&gt;N('Settings'!$B$3))),"OVER WEEKLY HOURS FLAG",""))</f>
        <v/>
      </c>
    </row>
    <row r="57">
      <c r="D57">
        <f>IF(A57="","",SUMIFS('Time Entries'!$M$2:$M$1500,'Time Entries'!$B$2:$B$1500,A57,'Time Entries'!$N$2:$N$1500,(TODAY()-WEEKDAY(TODAY(),3))))</f>
        <v/>
      </c>
      <c r="E57">
        <f>IF(A57="","",SUMIFS('Time Entries'!$M$2:$M$1500,'Time Entries'!$B$2:$B$1500,A57,'Time Entries'!$N$2:$N$1500,(TODAY()-WEEKDAY(TODAY(),3))-7))</f>
        <v/>
      </c>
      <c r="F57">
        <f>IF(A57="","",SUMIFS('Time Entries'!$M$2:$M$1500,'Time Entries'!$B$2:$B$1500,A57,'Time Entries'!$N$2:$N$1500,"&gt;="&amp;((TODAY()-WEEKDAY(TODAY(),3))-21)))</f>
        <v/>
      </c>
      <c r="G57">
        <f>IF(A57="","",IF(AND(N('Settings'!$B$3)&gt;0,OR(N(D57)&gt;N('Settings'!$B$3),N(E57)&gt;N('Settings'!$B$3))),"OVER WEEKLY HOURS FLAG",""))</f>
        <v/>
      </c>
    </row>
    <row r="58">
      <c r="D58">
        <f>IF(A58="","",SUMIFS('Time Entries'!$M$2:$M$1500,'Time Entries'!$B$2:$B$1500,A58,'Time Entries'!$N$2:$N$1500,(TODAY()-WEEKDAY(TODAY(),3))))</f>
        <v/>
      </c>
      <c r="E58">
        <f>IF(A58="","",SUMIFS('Time Entries'!$M$2:$M$1500,'Time Entries'!$B$2:$B$1500,A58,'Time Entries'!$N$2:$N$1500,(TODAY()-WEEKDAY(TODAY(),3))-7))</f>
        <v/>
      </c>
      <c r="F58">
        <f>IF(A58="","",SUMIFS('Time Entries'!$M$2:$M$1500,'Time Entries'!$B$2:$B$1500,A58,'Time Entries'!$N$2:$N$1500,"&gt;="&amp;((TODAY()-WEEKDAY(TODAY(),3))-21)))</f>
        <v/>
      </c>
      <c r="G58">
        <f>IF(A58="","",IF(AND(N('Settings'!$B$3)&gt;0,OR(N(D58)&gt;N('Settings'!$B$3),N(E58)&gt;N('Settings'!$B$3))),"OVER WEEKLY HOURS FLAG",""))</f>
        <v/>
      </c>
    </row>
    <row r="59">
      <c r="D59">
        <f>IF(A59="","",SUMIFS('Time Entries'!$M$2:$M$1500,'Time Entries'!$B$2:$B$1500,A59,'Time Entries'!$N$2:$N$1500,(TODAY()-WEEKDAY(TODAY(),3))))</f>
        <v/>
      </c>
      <c r="E59">
        <f>IF(A59="","",SUMIFS('Time Entries'!$M$2:$M$1500,'Time Entries'!$B$2:$B$1500,A59,'Time Entries'!$N$2:$N$1500,(TODAY()-WEEKDAY(TODAY(),3))-7))</f>
        <v/>
      </c>
      <c r="F59">
        <f>IF(A59="","",SUMIFS('Time Entries'!$M$2:$M$1500,'Time Entries'!$B$2:$B$1500,A59,'Time Entries'!$N$2:$N$1500,"&gt;="&amp;((TODAY()-WEEKDAY(TODAY(),3))-21)))</f>
        <v/>
      </c>
      <c r="G59">
        <f>IF(A59="","",IF(AND(N('Settings'!$B$3)&gt;0,OR(N(D59)&gt;N('Settings'!$B$3),N(E59)&gt;N('Settings'!$B$3))),"OVER WEEKLY HOURS FLAG",""))</f>
        <v/>
      </c>
    </row>
    <row r="60">
      <c r="D60">
        <f>IF(A60="","",SUMIFS('Time Entries'!$M$2:$M$1500,'Time Entries'!$B$2:$B$1500,A60,'Time Entries'!$N$2:$N$1500,(TODAY()-WEEKDAY(TODAY(),3))))</f>
        <v/>
      </c>
      <c r="E60">
        <f>IF(A60="","",SUMIFS('Time Entries'!$M$2:$M$1500,'Time Entries'!$B$2:$B$1500,A60,'Time Entries'!$N$2:$N$1500,(TODAY()-WEEKDAY(TODAY(),3))-7))</f>
        <v/>
      </c>
      <c r="F60">
        <f>IF(A60="","",SUMIFS('Time Entries'!$M$2:$M$1500,'Time Entries'!$B$2:$B$1500,A60,'Time Entries'!$N$2:$N$1500,"&gt;="&amp;((TODAY()-WEEKDAY(TODAY(),3))-21)))</f>
        <v/>
      </c>
      <c r="G60">
        <f>IF(A60="","",IF(AND(N('Settings'!$B$3)&gt;0,OR(N(D60)&gt;N('Settings'!$B$3),N(E60)&gt;N('Settings'!$B$3))),"OVER WEEKLY HOURS FLAG",""))</f>
        <v/>
      </c>
    </row>
    <row r="61">
      <c r="D61">
        <f>IF(A61="","",SUMIFS('Time Entries'!$M$2:$M$1500,'Time Entries'!$B$2:$B$1500,A61,'Time Entries'!$N$2:$N$1500,(TODAY()-WEEKDAY(TODAY(),3))))</f>
        <v/>
      </c>
      <c r="E61">
        <f>IF(A61="","",SUMIFS('Time Entries'!$M$2:$M$1500,'Time Entries'!$B$2:$B$1500,A61,'Time Entries'!$N$2:$N$1500,(TODAY()-WEEKDAY(TODAY(),3))-7))</f>
        <v/>
      </c>
      <c r="F61">
        <f>IF(A61="","",SUMIFS('Time Entries'!$M$2:$M$1500,'Time Entries'!$B$2:$B$1500,A61,'Time Entries'!$N$2:$N$1500,"&gt;="&amp;((TODAY()-WEEKDAY(TODAY(),3))-21)))</f>
        <v/>
      </c>
      <c r="G61">
        <f>IF(A61="","",IF(AND(N('Settings'!$B$3)&gt;0,OR(N(D61)&gt;N('Settings'!$B$3),N(E61)&gt;N('Settings'!$B$3))),"OVER WEEKLY HOURS FLAG",""))</f>
        <v/>
      </c>
    </row>
  </sheetData>
  <conditionalFormatting sqref="A2:H61">
    <cfRule type="expression" priority="1" dxfId="1" stopIfTrue="1">
      <formula>$G2&lt;&gt;""</formula>
    </cfRule>
    <cfRule type="expression" priority="2" dxfId="2">
      <formula>$A2&lt;&gt;""</formula>
    </cfRule>
  </conditionalFormatting>
  <dataValidations count="1">
    <dataValidation sqref="C2:C6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1" t="inlineStr">
        <is>
          <t>Job (hours per week, Monday to Sunday)</t>
        </is>
      </c>
      <c r="B1" s="12">
        <f>(TODAY()-WEEKDAY(TODAY(),3))-49</f>
        <v/>
      </c>
      <c r="C1" s="12">
        <f>(TODAY()-WEEKDAY(TODAY(),3))-42</f>
        <v/>
      </c>
      <c r="D1" s="12">
        <f>(TODAY()-WEEKDAY(TODAY(),3))-35</f>
        <v/>
      </c>
      <c r="E1" s="12">
        <f>(TODAY()-WEEKDAY(TODAY(),3))-28</f>
        <v/>
      </c>
      <c r="F1" s="12">
        <f>(TODAY()-WEEKDAY(TODAY(),3))-21</f>
        <v/>
      </c>
      <c r="G1" s="12">
        <f>(TODAY()-WEEKDAY(TODAY(),3))-14</f>
        <v/>
      </c>
      <c r="H1" s="12">
        <f>(TODAY()-WEEKDAY(TODAY(),3))-7</f>
        <v/>
      </c>
      <c r="I1" s="12">
        <f>(TODAY()-WEEKDAY(TODAY(),3))-0</f>
        <v/>
      </c>
      <c r="J1" s="13" t="inlineStr">
        <is>
          <t>Total</t>
        </is>
      </c>
    </row>
    <row r="2">
      <c r="A2">
        <f>IF('Jobs'!A2="","",'Jobs'!A2)</f>
        <v/>
      </c>
      <c r="B2" s="14">
        <f>IF($A2="","",SUMIFS('Time Entries'!$M$2:$M$1500,'Time Entries'!$C$2:$C$1500,$A2,'Time Entries'!$N$2:$N$1500,B$1))</f>
        <v/>
      </c>
      <c r="C2" s="14">
        <f>IF($A2="","",SUMIFS('Time Entries'!$M$2:$M$1500,'Time Entries'!$C$2:$C$1500,$A2,'Time Entries'!$N$2:$N$1500,C$1))</f>
        <v/>
      </c>
      <c r="D2" s="14">
        <f>IF($A2="","",SUMIFS('Time Entries'!$M$2:$M$1500,'Time Entries'!$C$2:$C$1500,$A2,'Time Entries'!$N$2:$N$1500,D$1))</f>
        <v/>
      </c>
      <c r="E2" s="14">
        <f>IF($A2="","",SUMIFS('Time Entries'!$M$2:$M$1500,'Time Entries'!$C$2:$C$1500,$A2,'Time Entries'!$N$2:$N$1500,E$1))</f>
        <v/>
      </c>
      <c r="F2" s="14">
        <f>IF($A2="","",SUMIFS('Time Entries'!$M$2:$M$1500,'Time Entries'!$C$2:$C$1500,$A2,'Time Entries'!$N$2:$N$1500,F$1))</f>
        <v/>
      </c>
      <c r="G2" s="14">
        <f>IF($A2="","",SUMIFS('Time Entries'!$M$2:$M$1500,'Time Entries'!$C$2:$C$1500,$A2,'Time Entries'!$N$2:$N$1500,G$1))</f>
        <v/>
      </c>
      <c r="H2" s="14">
        <f>IF($A2="","",SUMIFS('Time Entries'!$M$2:$M$1500,'Time Entries'!$C$2:$C$1500,$A2,'Time Entries'!$N$2:$N$1500,H$1))</f>
        <v/>
      </c>
      <c r="I2" s="14">
        <f>IF($A2="","",SUMIFS('Time Entries'!$M$2:$M$1500,'Time Entries'!$C$2:$C$1500,$A2,'Time Entries'!$N$2:$N$1500,I$1))</f>
        <v/>
      </c>
      <c r="J2">
        <f>IF($A2="","",SUM(B2:I2))</f>
        <v/>
      </c>
    </row>
    <row r="3">
      <c r="A3">
        <f>IF('Jobs'!A3="","",'Jobs'!A3)</f>
        <v/>
      </c>
      <c r="B3" s="14">
        <f>IF($A3="","",SUMIFS('Time Entries'!$M$2:$M$1500,'Time Entries'!$C$2:$C$1500,$A3,'Time Entries'!$N$2:$N$1500,B$1))</f>
        <v/>
      </c>
      <c r="C3" s="14">
        <f>IF($A3="","",SUMIFS('Time Entries'!$M$2:$M$1500,'Time Entries'!$C$2:$C$1500,$A3,'Time Entries'!$N$2:$N$1500,C$1))</f>
        <v/>
      </c>
      <c r="D3" s="14">
        <f>IF($A3="","",SUMIFS('Time Entries'!$M$2:$M$1500,'Time Entries'!$C$2:$C$1500,$A3,'Time Entries'!$N$2:$N$1500,D$1))</f>
        <v/>
      </c>
      <c r="E3" s="14">
        <f>IF($A3="","",SUMIFS('Time Entries'!$M$2:$M$1500,'Time Entries'!$C$2:$C$1500,$A3,'Time Entries'!$N$2:$N$1500,E$1))</f>
        <v/>
      </c>
      <c r="F3" s="14">
        <f>IF($A3="","",SUMIFS('Time Entries'!$M$2:$M$1500,'Time Entries'!$C$2:$C$1500,$A3,'Time Entries'!$N$2:$N$1500,F$1))</f>
        <v/>
      </c>
      <c r="G3" s="14">
        <f>IF($A3="","",SUMIFS('Time Entries'!$M$2:$M$1500,'Time Entries'!$C$2:$C$1500,$A3,'Time Entries'!$N$2:$N$1500,G$1))</f>
        <v/>
      </c>
      <c r="H3" s="14">
        <f>IF($A3="","",SUMIFS('Time Entries'!$M$2:$M$1500,'Time Entries'!$C$2:$C$1500,$A3,'Time Entries'!$N$2:$N$1500,H$1))</f>
        <v/>
      </c>
      <c r="I3" s="14">
        <f>IF($A3="","",SUMIFS('Time Entries'!$M$2:$M$1500,'Time Entries'!$C$2:$C$1500,$A3,'Time Entries'!$N$2:$N$1500,I$1))</f>
        <v/>
      </c>
      <c r="J3">
        <f>IF($A3="","",SUM(B3:I3))</f>
        <v/>
      </c>
    </row>
    <row r="4">
      <c r="A4">
        <f>IF('Jobs'!A4="","",'Jobs'!A4)</f>
        <v/>
      </c>
      <c r="B4" s="14">
        <f>IF($A4="","",SUMIFS('Time Entries'!$M$2:$M$1500,'Time Entries'!$C$2:$C$1500,$A4,'Time Entries'!$N$2:$N$1500,B$1))</f>
        <v/>
      </c>
      <c r="C4" s="14">
        <f>IF($A4="","",SUMIFS('Time Entries'!$M$2:$M$1500,'Time Entries'!$C$2:$C$1500,$A4,'Time Entries'!$N$2:$N$1500,C$1))</f>
        <v/>
      </c>
      <c r="D4" s="14">
        <f>IF($A4="","",SUMIFS('Time Entries'!$M$2:$M$1500,'Time Entries'!$C$2:$C$1500,$A4,'Time Entries'!$N$2:$N$1500,D$1))</f>
        <v/>
      </c>
      <c r="E4" s="14">
        <f>IF($A4="","",SUMIFS('Time Entries'!$M$2:$M$1500,'Time Entries'!$C$2:$C$1500,$A4,'Time Entries'!$N$2:$N$1500,E$1))</f>
        <v/>
      </c>
      <c r="F4" s="14">
        <f>IF($A4="","",SUMIFS('Time Entries'!$M$2:$M$1500,'Time Entries'!$C$2:$C$1500,$A4,'Time Entries'!$N$2:$N$1500,F$1))</f>
        <v/>
      </c>
      <c r="G4" s="14">
        <f>IF($A4="","",SUMIFS('Time Entries'!$M$2:$M$1500,'Time Entries'!$C$2:$C$1500,$A4,'Time Entries'!$N$2:$N$1500,G$1))</f>
        <v/>
      </c>
      <c r="H4" s="14">
        <f>IF($A4="","",SUMIFS('Time Entries'!$M$2:$M$1500,'Time Entries'!$C$2:$C$1500,$A4,'Time Entries'!$N$2:$N$1500,H$1))</f>
        <v/>
      </c>
      <c r="I4" s="14">
        <f>IF($A4="","",SUMIFS('Time Entries'!$M$2:$M$1500,'Time Entries'!$C$2:$C$1500,$A4,'Time Entries'!$N$2:$N$1500,I$1))</f>
        <v/>
      </c>
      <c r="J4">
        <f>IF($A4="","",SUM(B4:I4))</f>
        <v/>
      </c>
    </row>
    <row r="5">
      <c r="A5">
        <f>IF('Jobs'!A5="","",'Jobs'!A5)</f>
        <v/>
      </c>
      <c r="B5" s="14">
        <f>IF($A5="","",SUMIFS('Time Entries'!$M$2:$M$1500,'Time Entries'!$C$2:$C$1500,$A5,'Time Entries'!$N$2:$N$1500,B$1))</f>
        <v/>
      </c>
      <c r="C5" s="14">
        <f>IF($A5="","",SUMIFS('Time Entries'!$M$2:$M$1500,'Time Entries'!$C$2:$C$1500,$A5,'Time Entries'!$N$2:$N$1500,C$1))</f>
        <v/>
      </c>
      <c r="D5" s="14">
        <f>IF($A5="","",SUMIFS('Time Entries'!$M$2:$M$1500,'Time Entries'!$C$2:$C$1500,$A5,'Time Entries'!$N$2:$N$1500,D$1))</f>
        <v/>
      </c>
      <c r="E5" s="14">
        <f>IF($A5="","",SUMIFS('Time Entries'!$M$2:$M$1500,'Time Entries'!$C$2:$C$1500,$A5,'Time Entries'!$N$2:$N$1500,E$1))</f>
        <v/>
      </c>
      <c r="F5" s="14">
        <f>IF($A5="","",SUMIFS('Time Entries'!$M$2:$M$1500,'Time Entries'!$C$2:$C$1500,$A5,'Time Entries'!$N$2:$N$1500,F$1))</f>
        <v/>
      </c>
      <c r="G5" s="14">
        <f>IF($A5="","",SUMIFS('Time Entries'!$M$2:$M$1500,'Time Entries'!$C$2:$C$1500,$A5,'Time Entries'!$N$2:$N$1500,G$1))</f>
        <v/>
      </c>
      <c r="H5" s="14">
        <f>IF($A5="","",SUMIFS('Time Entries'!$M$2:$M$1500,'Time Entries'!$C$2:$C$1500,$A5,'Time Entries'!$N$2:$N$1500,H$1))</f>
        <v/>
      </c>
      <c r="I5" s="14">
        <f>IF($A5="","",SUMIFS('Time Entries'!$M$2:$M$1500,'Time Entries'!$C$2:$C$1500,$A5,'Time Entries'!$N$2:$N$1500,I$1))</f>
        <v/>
      </c>
      <c r="J5">
        <f>IF($A5="","",SUM(B5:I5))</f>
        <v/>
      </c>
    </row>
    <row r="6">
      <c r="A6">
        <f>IF('Jobs'!A6="","",'Jobs'!A6)</f>
        <v/>
      </c>
      <c r="B6" s="14">
        <f>IF($A6="","",SUMIFS('Time Entries'!$M$2:$M$1500,'Time Entries'!$C$2:$C$1500,$A6,'Time Entries'!$N$2:$N$1500,B$1))</f>
        <v/>
      </c>
      <c r="C6" s="14">
        <f>IF($A6="","",SUMIFS('Time Entries'!$M$2:$M$1500,'Time Entries'!$C$2:$C$1500,$A6,'Time Entries'!$N$2:$N$1500,C$1))</f>
        <v/>
      </c>
      <c r="D6" s="14">
        <f>IF($A6="","",SUMIFS('Time Entries'!$M$2:$M$1500,'Time Entries'!$C$2:$C$1500,$A6,'Time Entries'!$N$2:$N$1500,D$1))</f>
        <v/>
      </c>
      <c r="E6" s="14">
        <f>IF($A6="","",SUMIFS('Time Entries'!$M$2:$M$1500,'Time Entries'!$C$2:$C$1500,$A6,'Time Entries'!$N$2:$N$1500,E$1))</f>
        <v/>
      </c>
      <c r="F6" s="14">
        <f>IF($A6="","",SUMIFS('Time Entries'!$M$2:$M$1500,'Time Entries'!$C$2:$C$1500,$A6,'Time Entries'!$N$2:$N$1500,F$1))</f>
        <v/>
      </c>
      <c r="G6" s="14">
        <f>IF($A6="","",SUMIFS('Time Entries'!$M$2:$M$1500,'Time Entries'!$C$2:$C$1500,$A6,'Time Entries'!$N$2:$N$1500,G$1))</f>
        <v/>
      </c>
      <c r="H6" s="14">
        <f>IF($A6="","",SUMIFS('Time Entries'!$M$2:$M$1500,'Time Entries'!$C$2:$C$1500,$A6,'Time Entries'!$N$2:$N$1500,H$1))</f>
        <v/>
      </c>
      <c r="I6" s="14">
        <f>IF($A6="","",SUMIFS('Time Entries'!$M$2:$M$1500,'Time Entries'!$C$2:$C$1500,$A6,'Time Entries'!$N$2:$N$1500,I$1))</f>
        <v/>
      </c>
      <c r="J6">
        <f>IF($A6="","",SUM(B6:I6))</f>
        <v/>
      </c>
    </row>
    <row r="7">
      <c r="A7">
        <f>IF('Jobs'!A7="","",'Jobs'!A7)</f>
        <v/>
      </c>
      <c r="B7" s="14">
        <f>IF($A7="","",SUMIFS('Time Entries'!$M$2:$M$1500,'Time Entries'!$C$2:$C$1500,$A7,'Time Entries'!$N$2:$N$1500,B$1))</f>
        <v/>
      </c>
      <c r="C7" s="14">
        <f>IF($A7="","",SUMIFS('Time Entries'!$M$2:$M$1500,'Time Entries'!$C$2:$C$1500,$A7,'Time Entries'!$N$2:$N$1500,C$1))</f>
        <v/>
      </c>
      <c r="D7" s="14">
        <f>IF($A7="","",SUMIFS('Time Entries'!$M$2:$M$1500,'Time Entries'!$C$2:$C$1500,$A7,'Time Entries'!$N$2:$N$1500,D$1))</f>
        <v/>
      </c>
      <c r="E7" s="14">
        <f>IF($A7="","",SUMIFS('Time Entries'!$M$2:$M$1500,'Time Entries'!$C$2:$C$1500,$A7,'Time Entries'!$N$2:$N$1500,E$1))</f>
        <v/>
      </c>
      <c r="F7" s="14">
        <f>IF($A7="","",SUMIFS('Time Entries'!$M$2:$M$1500,'Time Entries'!$C$2:$C$1500,$A7,'Time Entries'!$N$2:$N$1500,F$1))</f>
        <v/>
      </c>
      <c r="G7" s="14">
        <f>IF($A7="","",SUMIFS('Time Entries'!$M$2:$M$1500,'Time Entries'!$C$2:$C$1500,$A7,'Time Entries'!$N$2:$N$1500,G$1))</f>
        <v/>
      </c>
      <c r="H7" s="14">
        <f>IF($A7="","",SUMIFS('Time Entries'!$M$2:$M$1500,'Time Entries'!$C$2:$C$1500,$A7,'Time Entries'!$N$2:$N$1500,H$1))</f>
        <v/>
      </c>
      <c r="I7" s="14">
        <f>IF($A7="","",SUMIFS('Time Entries'!$M$2:$M$1500,'Time Entries'!$C$2:$C$1500,$A7,'Time Entries'!$N$2:$N$1500,I$1))</f>
        <v/>
      </c>
      <c r="J7">
        <f>IF($A7="","",SUM(B7:I7))</f>
        <v/>
      </c>
    </row>
    <row r="8">
      <c r="A8">
        <f>IF('Jobs'!A8="","",'Jobs'!A8)</f>
        <v/>
      </c>
      <c r="B8" s="14">
        <f>IF($A8="","",SUMIFS('Time Entries'!$M$2:$M$1500,'Time Entries'!$C$2:$C$1500,$A8,'Time Entries'!$N$2:$N$1500,B$1))</f>
        <v/>
      </c>
      <c r="C8" s="14">
        <f>IF($A8="","",SUMIFS('Time Entries'!$M$2:$M$1500,'Time Entries'!$C$2:$C$1500,$A8,'Time Entries'!$N$2:$N$1500,C$1))</f>
        <v/>
      </c>
      <c r="D8" s="14">
        <f>IF($A8="","",SUMIFS('Time Entries'!$M$2:$M$1500,'Time Entries'!$C$2:$C$1500,$A8,'Time Entries'!$N$2:$N$1500,D$1))</f>
        <v/>
      </c>
      <c r="E8" s="14">
        <f>IF($A8="","",SUMIFS('Time Entries'!$M$2:$M$1500,'Time Entries'!$C$2:$C$1500,$A8,'Time Entries'!$N$2:$N$1500,E$1))</f>
        <v/>
      </c>
      <c r="F8" s="14">
        <f>IF($A8="","",SUMIFS('Time Entries'!$M$2:$M$1500,'Time Entries'!$C$2:$C$1500,$A8,'Time Entries'!$N$2:$N$1500,F$1))</f>
        <v/>
      </c>
      <c r="G8" s="14">
        <f>IF($A8="","",SUMIFS('Time Entries'!$M$2:$M$1500,'Time Entries'!$C$2:$C$1500,$A8,'Time Entries'!$N$2:$N$1500,G$1))</f>
        <v/>
      </c>
      <c r="H8" s="14">
        <f>IF($A8="","",SUMIFS('Time Entries'!$M$2:$M$1500,'Time Entries'!$C$2:$C$1500,$A8,'Time Entries'!$N$2:$N$1500,H$1))</f>
        <v/>
      </c>
      <c r="I8" s="14">
        <f>IF($A8="","",SUMIFS('Time Entries'!$M$2:$M$1500,'Time Entries'!$C$2:$C$1500,$A8,'Time Entries'!$N$2:$N$1500,I$1))</f>
        <v/>
      </c>
      <c r="J8">
        <f>IF($A8="","",SUM(B8:I8))</f>
        <v/>
      </c>
    </row>
    <row r="9">
      <c r="A9">
        <f>IF('Jobs'!A9="","",'Jobs'!A9)</f>
        <v/>
      </c>
      <c r="B9" s="14">
        <f>IF($A9="","",SUMIFS('Time Entries'!$M$2:$M$1500,'Time Entries'!$C$2:$C$1500,$A9,'Time Entries'!$N$2:$N$1500,B$1))</f>
        <v/>
      </c>
      <c r="C9" s="14">
        <f>IF($A9="","",SUMIFS('Time Entries'!$M$2:$M$1500,'Time Entries'!$C$2:$C$1500,$A9,'Time Entries'!$N$2:$N$1500,C$1))</f>
        <v/>
      </c>
      <c r="D9" s="14">
        <f>IF($A9="","",SUMIFS('Time Entries'!$M$2:$M$1500,'Time Entries'!$C$2:$C$1500,$A9,'Time Entries'!$N$2:$N$1500,D$1))</f>
        <v/>
      </c>
      <c r="E9" s="14">
        <f>IF($A9="","",SUMIFS('Time Entries'!$M$2:$M$1500,'Time Entries'!$C$2:$C$1500,$A9,'Time Entries'!$N$2:$N$1500,E$1))</f>
        <v/>
      </c>
      <c r="F9" s="14">
        <f>IF($A9="","",SUMIFS('Time Entries'!$M$2:$M$1500,'Time Entries'!$C$2:$C$1500,$A9,'Time Entries'!$N$2:$N$1500,F$1))</f>
        <v/>
      </c>
      <c r="G9" s="14">
        <f>IF($A9="","",SUMIFS('Time Entries'!$M$2:$M$1500,'Time Entries'!$C$2:$C$1500,$A9,'Time Entries'!$N$2:$N$1500,G$1))</f>
        <v/>
      </c>
      <c r="H9" s="14">
        <f>IF($A9="","",SUMIFS('Time Entries'!$M$2:$M$1500,'Time Entries'!$C$2:$C$1500,$A9,'Time Entries'!$N$2:$N$1500,H$1))</f>
        <v/>
      </c>
      <c r="I9" s="14">
        <f>IF($A9="","",SUMIFS('Time Entries'!$M$2:$M$1500,'Time Entries'!$C$2:$C$1500,$A9,'Time Entries'!$N$2:$N$1500,I$1))</f>
        <v/>
      </c>
      <c r="J9">
        <f>IF($A9="","",SUM(B9:I9))</f>
        <v/>
      </c>
    </row>
    <row r="10">
      <c r="A10">
        <f>IF('Jobs'!A10="","",'Jobs'!A10)</f>
        <v/>
      </c>
      <c r="B10" s="14">
        <f>IF($A10="","",SUMIFS('Time Entries'!$M$2:$M$1500,'Time Entries'!$C$2:$C$1500,$A10,'Time Entries'!$N$2:$N$1500,B$1))</f>
        <v/>
      </c>
      <c r="C10" s="14">
        <f>IF($A10="","",SUMIFS('Time Entries'!$M$2:$M$1500,'Time Entries'!$C$2:$C$1500,$A10,'Time Entries'!$N$2:$N$1500,C$1))</f>
        <v/>
      </c>
      <c r="D10" s="14">
        <f>IF($A10="","",SUMIFS('Time Entries'!$M$2:$M$1500,'Time Entries'!$C$2:$C$1500,$A10,'Time Entries'!$N$2:$N$1500,D$1))</f>
        <v/>
      </c>
      <c r="E10" s="14">
        <f>IF($A10="","",SUMIFS('Time Entries'!$M$2:$M$1500,'Time Entries'!$C$2:$C$1500,$A10,'Time Entries'!$N$2:$N$1500,E$1))</f>
        <v/>
      </c>
      <c r="F10" s="14">
        <f>IF($A10="","",SUMIFS('Time Entries'!$M$2:$M$1500,'Time Entries'!$C$2:$C$1500,$A10,'Time Entries'!$N$2:$N$1500,F$1))</f>
        <v/>
      </c>
      <c r="G10" s="14">
        <f>IF($A10="","",SUMIFS('Time Entries'!$M$2:$M$1500,'Time Entries'!$C$2:$C$1500,$A10,'Time Entries'!$N$2:$N$1500,G$1))</f>
        <v/>
      </c>
      <c r="H10" s="14">
        <f>IF($A10="","",SUMIFS('Time Entries'!$M$2:$M$1500,'Time Entries'!$C$2:$C$1500,$A10,'Time Entries'!$N$2:$N$1500,H$1))</f>
        <v/>
      </c>
      <c r="I10" s="14">
        <f>IF($A10="","",SUMIFS('Time Entries'!$M$2:$M$1500,'Time Entries'!$C$2:$C$1500,$A10,'Time Entries'!$N$2:$N$1500,I$1))</f>
        <v/>
      </c>
      <c r="J10">
        <f>IF($A10="","",SUM(B10:I10))</f>
        <v/>
      </c>
    </row>
    <row r="11">
      <c r="A11">
        <f>IF('Jobs'!A11="","",'Jobs'!A11)</f>
        <v/>
      </c>
      <c r="B11" s="14">
        <f>IF($A11="","",SUMIFS('Time Entries'!$M$2:$M$1500,'Time Entries'!$C$2:$C$1500,$A11,'Time Entries'!$N$2:$N$1500,B$1))</f>
        <v/>
      </c>
      <c r="C11" s="14">
        <f>IF($A11="","",SUMIFS('Time Entries'!$M$2:$M$1500,'Time Entries'!$C$2:$C$1500,$A11,'Time Entries'!$N$2:$N$1500,C$1))</f>
        <v/>
      </c>
      <c r="D11" s="14">
        <f>IF($A11="","",SUMIFS('Time Entries'!$M$2:$M$1500,'Time Entries'!$C$2:$C$1500,$A11,'Time Entries'!$N$2:$N$1500,D$1))</f>
        <v/>
      </c>
      <c r="E11" s="14">
        <f>IF($A11="","",SUMIFS('Time Entries'!$M$2:$M$1500,'Time Entries'!$C$2:$C$1500,$A11,'Time Entries'!$N$2:$N$1500,E$1))</f>
        <v/>
      </c>
      <c r="F11" s="14">
        <f>IF($A11="","",SUMIFS('Time Entries'!$M$2:$M$1500,'Time Entries'!$C$2:$C$1500,$A11,'Time Entries'!$N$2:$N$1500,F$1))</f>
        <v/>
      </c>
      <c r="G11" s="14">
        <f>IF($A11="","",SUMIFS('Time Entries'!$M$2:$M$1500,'Time Entries'!$C$2:$C$1500,$A11,'Time Entries'!$N$2:$N$1500,G$1))</f>
        <v/>
      </c>
      <c r="H11" s="14">
        <f>IF($A11="","",SUMIFS('Time Entries'!$M$2:$M$1500,'Time Entries'!$C$2:$C$1500,$A11,'Time Entries'!$N$2:$N$1500,H$1))</f>
        <v/>
      </c>
      <c r="I11" s="14">
        <f>IF($A11="","",SUMIFS('Time Entries'!$M$2:$M$1500,'Time Entries'!$C$2:$C$1500,$A11,'Time Entries'!$N$2:$N$1500,I$1))</f>
        <v/>
      </c>
      <c r="J11">
        <f>IF($A11="","",SUM(B11:I11))</f>
        <v/>
      </c>
    </row>
    <row r="12">
      <c r="A12">
        <f>IF('Jobs'!A12="","",'Jobs'!A12)</f>
        <v/>
      </c>
      <c r="B12" s="14">
        <f>IF($A12="","",SUMIFS('Time Entries'!$M$2:$M$1500,'Time Entries'!$C$2:$C$1500,$A12,'Time Entries'!$N$2:$N$1500,B$1))</f>
        <v/>
      </c>
      <c r="C12" s="14">
        <f>IF($A12="","",SUMIFS('Time Entries'!$M$2:$M$1500,'Time Entries'!$C$2:$C$1500,$A12,'Time Entries'!$N$2:$N$1500,C$1))</f>
        <v/>
      </c>
      <c r="D12" s="14">
        <f>IF($A12="","",SUMIFS('Time Entries'!$M$2:$M$1500,'Time Entries'!$C$2:$C$1500,$A12,'Time Entries'!$N$2:$N$1500,D$1))</f>
        <v/>
      </c>
      <c r="E12" s="14">
        <f>IF($A12="","",SUMIFS('Time Entries'!$M$2:$M$1500,'Time Entries'!$C$2:$C$1500,$A12,'Time Entries'!$N$2:$N$1500,E$1))</f>
        <v/>
      </c>
      <c r="F12" s="14">
        <f>IF($A12="","",SUMIFS('Time Entries'!$M$2:$M$1500,'Time Entries'!$C$2:$C$1500,$A12,'Time Entries'!$N$2:$N$1500,F$1))</f>
        <v/>
      </c>
      <c r="G12" s="14">
        <f>IF($A12="","",SUMIFS('Time Entries'!$M$2:$M$1500,'Time Entries'!$C$2:$C$1500,$A12,'Time Entries'!$N$2:$N$1500,G$1))</f>
        <v/>
      </c>
      <c r="H12" s="14">
        <f>IF($A12="","",SUMIFS('Time Entries'!$M$2:$M$1500,'Time Entries'!$C$2:$C$1500,$A12,'Time Entries'!$N$2:$N$1500,H$1))</f>
        <v/>
      </c>
      <c r="I12" s="14">
        <f>IF($A12="","",SUMIFS('Time Entries'!$M$2:$M$1500,'Time Entries'!$C$2:$C$1500,$A12,'Time Entries'!$N$2:$N$1500,I$1))</f>
        <v/>
      </c>
      <c r="J12">
        <f>IF($A12="","",SUM(B12:I12))</f>
        <v/>
      </c>
    </row>
    <row r="13">
      <c r="A13">
        <f>IF('Jobs'!A13="","",'Jobs'!A13)</f>
        <v/>
      </c>
      <c r="B13" s="14">
        <f>IF($A13="","",SUMIFS('Time Entries'!$M$2:$M$1500,'Time Entries'!$C$2:$C$1500,$A13,'Time Entries'!$N$2:$N$1500,B$1))</f>
        <v/>
      </c>
      <c r="C13" s="14">
        <f>IF($A13="","",SUMIFS('Time Entries'!$M$2:$M$1500,'Time Entries'!$C$2:$C$1500,$A13,'Time Entries'!$N$2:$N$1500,C$1))</f>
        <v/>
      </c>
      <c r="D13" s="14">
        <f>IF($A13="","",SUMIFS('Time Entries'!$M$2:$M$1500,'Time Entries'!$C$2:$C$1500,$A13,'Time Entries'!$N$2:$N$1500,D$1))</f>
        <v/>
      </c>
      <c r="E13" s="14">
        <f>IF($A13="","",SUMIFS('Time Entries'!$M$2:$M$1500,'Time Entries'!$C$2:$C$1500,$A13,'Time Entries'!$N$2:$N$1500,E$1))</f>
        <v/>
      </c>
      <c r="F13" s="14">
        <f>IF($A13="","",SUMIFS('Time Entries'!$M$2:$M$1500,'Time Entries'!$C$2:$C$1500,$A13,'Time Entries'!$N$2:$N$1500,F$1))</f>
        <v/>
      </c>
      <c r="G13" s="14">
        <f>IF($A13="","",SUMIFS('Time Entries'!$M$2:$M$1500,'Time Entries'!$C$2:$C$1500,$A13,'Time Entries'!$N$2:$N$1500,G$1))</f>
        <v/>
      </c>
      <c r="H13" s="14">
        <f>IF($A13="","",SUMIFS('Time Entries'!$M$2:$M$1500,'Time Entries'!$C$2:$C$1500,$A13,'Time Entries'!$N$2:$N$1500,H$1))</f>
        <v/>
      </c>
      <c r="I13" s="14">
        <f>IF($A13="","",SUMIFS('Time Entries'!$M$2:$M$1500,'Time Entries'!$C$2:$C$1500,$A13,'Time Entries'!$N$2:$N$1500,I$1))</f>
        <v/>
      </c>
      <c r="J13">
        <f>IF($A13="","",SUM(B13:I13))</f>
        <v/>
      </c>
    </row>
    <row r="14">
      <c r="A14">
        <f>IF('Jobs'!A14="","",'Jobs'!A14)</f>
        <v/>
      </c>
      <c r="B14" s="14">
        <f>IF($A14="","",SUMIFS('Time Entries'!$M$2:$M$1500,'Time Entries'!$C$2:$C$1500,$A14,'Time Entries'!$N$2:$N$1500,B$1))</f>
        <v/>
      </c>
      <c r="C14" s="14">
        <f>IF($A14="","",SUMIFS('Time Entries'!$M$2:$M$1500,'Time Entries'!$C$2:$C$1500,$A14,'Time Entries'!$N$2:$N$1500,C$1))</f>
        <v/>
      </c>
      <c r="D14" s="14">
        <f>IF($A14="","",SUMIFS('Time Entries'!$M$2:$M$1500,'Time Entries'!$C$2:$C$1500,$A14,'Time Entries'!$N$2:$N$1500,D$1))</f>
        <v/>
      </c>
      <c r="E14" s="14">
        <f>IF($A14="","",SUMIFS('Time Entries'!$M$2:$M$1500,'Time Entries'!$C$2:$C$1500,$A14,'Time Entries'!$N$2:$N$1500,E$1))</f>
        <v/>
      </c>
      <c r="F14" s="14">
        <f>IF($A14="","",SUMIFS('Time Entries'!$M$2:$M$1500,'Time Entries'!$C$2:$C$1500,$A14,'Time Entries'!$N$2:$N$1500,F$1))</f>
        <v/>
      </c>
      <c r="G14" s="14">
        <f>IF($A14="","",SUMIFS('Time Entries'!$M$2:$M$1500,'Time Entries'!$C$2:$C$1500,$A14,'Time Entries'!$N$2:$N$1500,G$1))</f>
        <v/>
      </c>
      <c r="H14" s="14">
        <f>IF($A14="","",SUMIFS('Time Entries'!$M$2:$M$1500,'Time Entries'!$C$2:$C$1500,$A14,'Time Entries'!$N$2:$N$1500,H$1))</f>
        <v/>
      </c>
      <c r="I14" s="14">
        <f>IF($A14="","",SUMIFS('Time Entries'!$M$2:$M$1500,'Time Entries'!$C$2:$C$1500,$A14,'Time Entries'!$N$2:$N$1500,I$1))</f>
        <v/>
      </c>
      <c r="J14">
        <f>IF($A14="","",SUM(B14:I14))</f>
        <v/>
      </c>
    </row>
    <row r="15">
      <c r="A15">
        <f>IF('Jobs'!A15="","",'Jobs'!A15)</f>
        <v/>
      </c>
      <c r="B15" s="14">
        <f>IF($A15="","",SUMIFS('Time Entries'!$M$2:$M$1500,'Time Entries'!$C$2:$C$1500,$A15,'Time Entries'!$N$2:$N$1500,B$1))</f>
        <v/>
      </c>
      <c r="C15" s="14">
        <f>IF($A15="","",SUMIFS('Time Entries'!$M$2:$M$1500,'Time Entries'!$C$2:$C$1500,$A15,'Time Entries'!$N$2:$N$1500,C$1))</f>
        <v/>
      </c>
      <c r="D15" s="14">
        <f>IF($A15="","",SUMIFS('Time Entries'!$M$2:$M$1500,'Time Entries'!$C$2:$C$1500,$A15,'Time Entries'!$N$2:$N$1500,D$1))</f>
        <v/>
      </c>
      <c r="E15" s="14">
        <f>IF($A15="","",SUMIFS('Time Entries'!$M$2:$M$1500,'Time Entries'!$C$2:$C$1500,$A15,'Time Entries'!$N$2:$N$1500,E$1))</f>
        <v/>
      </c>
      <c r="F15" s="14">
        <f>IF($A15="","",SUMIFS('Time Entries'!$M$2:$M$1500,'Time Entries'!$C$2:$C$1500,$A15,'Time Entries'!$N$2:$N$1500,F$1))</f>
        <v/>
      </c>
      <c r="G15" s="14">
        <f>IF($A15="","",SUMIFS('Time Entries'!$M$2:$M$1500,'Time Entries'!$C$2:$C$1500,$A15,'Time Entries'!$N$2:$N$1500,G$1))</f>
        <v/>
      </c>
      <c r="H15" s="14">
        <f>IF($A15="","",SUMIFS('Time Entries'!$M$2:$M$1500,'Time Entries'!$C$2:$C$1500,$A15,'Time Entries'!$N$2:$N$1500,H$1))</f>
        <v/>
      </c>
      <c r="I15" s="14">
        <f>IF($A15="","",SUMIFS('Time Entries'!$M$2:$M$1500,'Time Entries'!$C$2:$C$1500,$A15,'Time Entries'!$N$2:$N$1500,I$1))</f>
        <v/>
      </c>
      <c r="J15">
        <f>IF($A15="","",SUM(B15:I15))</f>
        <v/>
      </c>
    </row>
    <row r="16">
      <c r="A16">
        <f>IF('Jobs'!A16="","",'Jobs'!A16)</f>
        <v/>
      </c>
      <c r="B16" s="14">
        <f>IF($A16="","",SUMIFS('Time Entries'!$M$2:$M$1500,'Time Entries'!$C$2:$C$1500,$A16,'Time Entries'!$N$2:$N$1500,B$1))</f>
        <v/>
      </c>
      <c r="C16" s="14">
        <f>IF($A16="","",SUMIFS('Time Entries'!$M$2:$M$1500,'Time Entries'!$C$2:$C$1500,$A16,'Time Entries'!$N$2:$N$1500,C$1))</f>
        <v/>
      </c>
      <c r="D16" s="14">
        <f>IF($A16="","",SUMIFS('Time Entries'!$M$2:$M$1500,'Time Entries'!$C$2:$C$1500,$A16,'Time Entries'!$N$2:$N$1500,D$1))</f>
        <v/>
      </c>
      <c r="E16" s="14">
        <f>IF($A16="","",SUMIFS('Time Entries'!$M$2:$M$1500,'Time Entries'!$C$2:$C$1500,$A16,'Time Entries'!$N$2:$N$1500,E$1))</f>
        <v/>
      </c>
      <c r="F16" s="14">
        <f>IF($A16="","",SUMIFS('Time Entries'!$M$2:$M$1500,'Time Entries'!$C$2:$C$1500,$A16,'Time Entries'!$N$2:$N$1500,F$1))</f>
        <v/>
      </c>
      <c r="G16" s="14">
        <f>IF($A16="","",SUMIFS('Time Entries'!$M$2:$M$1500,'Time Entries'!$C$2:$C$1500,$A16,'Time Entries'!$N$2:$N$1500,G$1))</f>
        <v/>
      </c>
      <c r="H16" s="14">
        <f>IF($A16="","",SUMIFS('Time Entries'!$M$2:$M$1500,'Time Entries'!$C$2:$C$1500,$A16,'Time Entries'!$N$2:$N$1500,H$1))</f>
        <v/>
      </c>
      <c r="I16" s="14">
        <f>IF($A16="","",SUMIFS('Time Entries'!$M$2:$M$1500,'Time Entries'!$C$2:$C$1500,$A16,'Time Entries'!$N$2:$N$1500,I$1))</f>
        <v/>
      </c>
      <c r="J16">
        <f>IF($A16="","",SUM(B16:I16))</f>
        <v/>
      </c>
    </row>
    <row r="17">
      <c r="A17">
        <f>IF('Jobs'!A17="","",'Jobs'!A17)</f>
        <v/>
      </c>
      <c r="B17" s="14">
        <f>IF($A17="","",SUMIFS('Time Entries'!$M$2:$M$1500,'Time Entries'!$C$2:$C$1500,$A17,'Time Entries'!$N$2:$N$1500,B$1))</f>
        <v/>
      </c>
      <c r="C17" s="14">
        <f>IF($A17="","",SUMIFS('Time Entries'!$M$2:$M$1500,'Time Entries'!$C$2:$C$1500,$A17,'Time Entries'!$N$2:$N$1500,C$1))</f>
        <v/>
      </c>
      <c r="D17" s="14">
        <f>IF($A17="","",SUMIFS('Time Entries'!$M$2:$M$1500,'Time Entries'!$C$2:$C$1500,$A17,'Time Entries'!$N$2:$N$1500,D$1))</f>
        <v/>
      </c>
      <c r="E17" s="14">
        <f>IF($A17="","",SUMIFS('Time Entries'!$M$2:$M$1500,'Time Entries'!$C$2:$C$1500,$A17,'Time Entries'!$N$2:$N$1500,E$1))</f>
        <v/>
      </c>
      <c r="F17" s="14">
        <f>IF($A17="","",SUMIFS('Time Entries'!$M$2:$M$1500,'Time Entries'!$C$2:$C$1500,$A17,'Time Entries'!$N$2:$N$1500,F$1))</f>
        <v/>
      </c>
      <c r="G17" s="14">
        <f>IF($A17="","",SUMIFS('Time Entries'!$M$2:$M$1500,'Time Entries'!$C$2:$C$1500,$A17,'Time Entries'!$N$2:$N$1500,G$1))</f>
        <v/>
      </c>
      <c r="H17" s="14">
        <f>IF($A17="","",SUMIFS('Time Entries'!$M$2:$M$1500,'Time Entries'!$C$2:$C$1500,$A17,'Time Entries'!$N$2:$N$1500,H$1))</f>
        <v/>
      </c>
      <c r="I17" s="14">
        <f>IF($A17="","",SUMIFS('Time Entries'!$M$2:$M$1500,'Time Entries'!$C$2:$C$1500,$A17,'Time Entries'!$N$2:$N$1500,I$1))</f>
        <v/>
      </c>
      <c r="J17">
        <f>IF($A17="","",SUM(B17:I17))</f>
        <v/>
      </c>
    </row>
    <row r="18">
      <c r="A18">
        <f>IF('Jobs'!A18="","",'Jobs'!A18)</f>
        <v/>
      </c>
      <c r="B18" s="14">
        <f>IF($A18="","",SUMIFS('Time Entries'!$M$2:$M$1500,'Time Entries'!$C$2:$C$1500,$A18,'Time Entries'!$N$2:$N$1500,B$1))</f>
        <v/>
      </c>
      <c r="C18" s="14">
        <f>IF($A18="","",SUMIFS('Time Entries'!$M$2:$M$1500,'Time Entries'!$C$2:$C$1500,$A18,'Time Entries'!$N$2:$N$1500,C$1))</f>
        <v/>
      </c>
      <c r="D18" s="14">
        <f>IF($A18="","",SUMIFS('Time Entries'!$M$2:$M$1500,'Time Entries'!$C$2:$C$1500,$A18,'Time Entries'!$N$2:$N$1500,D$1))</f>
        <v/>
      </c>
      <c r="E18" s="14">
        <f>IF($A18="","",SUMIFS('Time Entries'!$M$2:$M$1500,'Time Entries'!$C$2:$C$1500,$A18,'Time Entries'!$N$2:$N$1500,E$1))</f>
        <v/>
      </c>
      <c r="F18" s="14">
        <f>IF($A18="","",SUMIFS('Time Entries'!$M$2:$M$1500,'Time Entries'!$C$2:$C$1500,$A18,'Time Entries'!$N$2:$N$1500,F$1))</f>
        <v/>
      </c>
      <c r="G18" s="14">
        <f>IF($A18="","",SUMIFS('Time Entries'!$M$2:$M$1500,'Time Entries'!$C$2:$C$1500,$A18,'Time Entries'!$N$2:$N$1500,G$1))</f>
        <v/>
      </c>
      <c r="H18" s="14">
        <f>IF($A18="","",SUMIFS('Time Entries'!$M$2:$M$1500,'Time Entries'!$C$2:$C$1500,$A18,'Time Entries'!$N$2:$N$1500,H$1))</f>
        <v/>
      </c>
      <c r="I18" s="14">
        <f>IF($A18="","",SUMIFS('Time Entries'!$M$2:$M$1500,'Time Entries'!$C$2:$C$1500,$A18,'Time Entries'!$N$2:$N$1500,I$1))</f>
        <v/>
      </c>
      <c r="J18">
        <f>IF($A18="","",SUM(B18:I18))</f>
        <v/>
      </c>
    </row>
    <row r="19">
      <c r="A19">
        <f>IF('Jobs'!A19="","",'Jobs'!A19)</f>
        <v/>
      </c>
      <c r="B19" s="14">
        <f>IF($A19="","",SUMIFS('Time Entries'!$M$2:$M$1500,'Time Entries'!$C$2:$C$1500,$A19,'Time Entries'!$N$2:$N$1500,B$1))</f>
        <v/>
      </c>
      <c r="C19" s="14">
        <f>IF($A19="","",SUMIFS('Time Entries'!$M$2:$M$1500,'Time Entries'!$C$2:$C$1500,$A19,'Time Entries'!$N$2:$N$1500,C$1))</f>
        <v/>
      </c>
      <c r="D19" s="14">
        <f>IF($A19="","",SUMIFS('Time Entries'!$M$2:$M$1500,'Time Entries'!$C$2:$C$1500,$A19,'Time Entries'!$N$2:$N$1500,D$1))</f>
        <v/>
      </c>
      <c r="E19" s="14">
        <f>IF($A19="","",SUMIFS('Time Entries'!$M$2:$M$1500,'Time Entries'!$C$2:$C$1500,$A19,'Time Entries'!$N$2:$N$1500,E$1))</f>
        <v/>
      </c>
      <c r="F19" s="14">
        <f>IF($A19="","",SUMIFS('Time Entries'!$M$2:$M$1500,'Time Entries'!$C$2:$C$1500,$A19,'Time Entries'!$N$2:$N$1500,F$1))</f>
        <v/>
      </c>
      <c r="G19" s="14">
        <f>IF($A19="","",SUMIFS('Time Entries'!$M$2:$M$1500,'Time Entries'!$C$2:$C$1500,$A19,'Time Entries'!$N$2:$N$1500,G$1))</f>
        <v/>
      </c>
      <c r="H19" s="14">
        <f>IF($A19="","",SUMIFS('Time Entries'!$M$2:$M$1500,'Time Entries'!$C$2:$C$1500,$A19,'Time Entries'!$N$2:$N$1500,H$1))</f>
        <v/>
      </c>
      <c r="I19" s="14">
        <f>IF($A19="","",SUMIFS('Time Entries'!$M$2:$M$1500,'Time Entries'!$C$2:$C$1500,$A19,'Time Entries'!$N$2:$N$1500,I$1))</f>
        <v/>
      </c>
      <c r="J19">
        <f>IF($A19="","",SUM(B19:I19))</f>
        <v/>
      </c>
    </row>
    <row r="20">
      <c r="A20">
        <f>IF('Jobs'!A20="","",'Jobs'!A20)</f>
        <v/>
      </c>
      <c r="B20" s="14">
        <f>IF($A20="","",SUMIFS('Time Entries'!$M$2:$M$1500,'Time Entries'!$C$2:$C$1500,$A20,'Time Entries'!$N$2:$N$1500,B$1))</f>
        <v/>
      </c>
      <c r="C20" s="14">
        <f>IF($A20="","",SUMIFS('Time Entries'!$M$2:$M$1500,'Time Entries'!$C$2:$C$1500,$A20,'Time Entries'!$N$2:$N$1500,C$1))</f>
        <v/>
      </c>
      <c r="D20" s="14">
        <f>IF($A20="","",SUMIFS('Time Entries'!$M$2:$M$1500,'Time Entries'!$C$2:$C$1500,$A20,'Time Entries'!$N$2:$N$1500,D$1))</f>
        <v/>
      </c>
      <c r="E20" s="14">
        <f>IF($A20="","",SUMIFS('Time Entries'!$M$2:$M$1500,'Time Entries'!$C$2:$C$1500,$A20,'Time Entries'!$N$2:$N$1500,E$1))</f>
        <v/>
      </c>
      <c r="F20" s="14">
        <f>IF($A20="","",SUMIFS('Time Entries'!$M$2:$M$1500,'Time Entries'!$C$2:$C$1500,$A20,'Time Entries'!$N$2:$N$1500,F$1))</f>
        <v/>
      </c>
      <c r="G20" s="14">
        <f>IF($A20="","",SUMIFS('Time Entries'!$M$2:$M$1500,'Time Entries'!$C$2:$C$1500,$A20,'Time Entries'!$N$2:$N$1500,G$1))</f>
        <v/>
      </c>
      <c r="H20" s="14">
        <f>IF($A20="","",SUMIFS('Time Entries'!$M$2:$M$1500,'Time Entries'!$C$2:$C$1500,$A20,'Time Entries'!$N$2:$N$1500,H$1))</f>
        <v/>
      </c>
      <c r="I20" s="14">
        <f>IF($A20="","",SUMIFS('Time Entries'!$M$2:$M$1500,'Time Entries'!$C$2:$C$1500,$A20,'Time Entries'!$N$2:$N$1500,I$1))</f>
        <v/>
      </c>
      <c r="J20">
        <f>IF($A20="","",SUM(B20:I20))</f>
        <v/>
      </c>
    </row>
    <row r="21">
      <c r="A21">
        <f>IF('Jobs'!A21="","",'Jobs'!A21)</f>
        <v/>
      </c>
      <c r="B21" s="14">
        <f>IF($A21="","",SUMIFS('Time Entries'!$M$2:$M$1500,'Time Entries'!$C$2:$C$1500,$A21,'Time Entries'!$N$2:$N$1500,B$1))</f>
        <v/>
      </c>
      <c r="C21" s="14">
        <f>IF($A21="","",SUMIFS('Time Entries'!$M$2:$M$1500,'Time Entries'!$C$2:$C$1500,$A21,'Time Entries'!$N$2:$N$1500,C$1))</f>
        <v/>
      </c>
      <c r="D21" s="14">
        <f>IF($A21="","",SUMIFS('Time Entries'!$M$2:$M$1500,'Time Entries'!$C$2:$C$1500,$A21,'Time Entries'!$N$2:$N$1500,D$1))</f>
        <v/>
      </c>
      <c r="E21" s="14">
        <f>IF($A21="","",SUMIFS('Time Entries'!$M$2:$M$1500,'Time Entries'!$C$2:$C$1500,$A21,'Time Entries'!$N$2:$N$1500,E$1))</f>
        <v/>
      </c>
      <c r="F21" s="14">
        <f>IF($A21="","",SUMIFS('Time Entries'!$M$2:$M$1500,'Time Entries'!$C$2:$C$1500,$A21,'Time Entries'!$N$2:$N$1500,F$1))</f>
        <v/>
      </c>
      <c r="G21" s="14">
        <f>IF($A21="","",SUMIFS('Time Entries'!$M$2:$M$1500,'Time Entries'!$C$2:$C$1500,$A21,'Time Entries'!$N$2:$N$1500,G$1))</f>
        <v/>
      </c>
      <c r="H21" s="14">
        <f>IF($A21="","",SUMIFS('Time Entries'!$M$2:$M$1500,'Time Entries'!$C$2:$C$1500,$A21,'Time Entries'!$N$2:$N$1500,H$1))</f>
        <v/>
      </c>
      <c r="I21" s="14">
        <f>IF($A21="","",SUMIFS('Time Entries'!$M$2:$M$1500,'Time Entries'!$C$2:$C$1500,$A21,'Time Entries'!$N$2:$N$1500,I$1))</f>
        <v/>
      </c>
      <c r="J21">
        <f>IF($A21="","",SUM(B21:I21))</f>
        <v/>
      </c>
    </row>
    <row r="22">
      <c r="A22">
        <f>IF('Jobs'!A22="","",'Jobs'!A22)</f>
        <v/>
      </c>
      <c r="B22" s="14">
        <f>IF($A22="","",SUMIFS('Time Entries'!$M$2:$M$1500,'Time Entries'!$C$2:$C$1500,$A22,'Time Entries'!$N$2:$N$1500,B$1))</f>
        <v/>
      </c>
      <c r="C22" s="14">
        <f>IF($A22="","",SUMIFS('Time Entries'!$M$2:$M$1500,'Time Entries'!$C$2:$C$1500,$A22,'Time Entries'!$N$2:$N$1500,C$1))</f>
        <v/>
      </c>
      <c r="D22" s="14">
        <f>IF($A22="","",SUMIFS('Time Entries'!$M$2:$M$1500,'Time Entries'!$C$2:$C$1500,$A22,'Time Entries'!$N$2:$N$1500,D$1))</f>
        <v/>
      </c>
      <c r="E22" s="14">
        <f>IF($A22="","",SUMIFS('Time Entries'!$M$2:$M$1500,'Time Entries'!$C$2:$C$1500,$A22,'Time Entries'!$N$2:$N$1500,E$1))</f>
        <v/>
      </c>
      <c r="F22" s="14">
        <f>IF($A22="","",SUMIFS('Time Entries'!$M$2:$M$1500,'Time Entries'!$C$2:$C$1500,$A22,'Time Entries'!$N$2:$N$1500,F$1))</f>
        <v/>
      </c>
      <c r="G22" s="14">
        <f>IF($A22="","",SUMIFS('Time Entries'!$M$2:$M$1500,'Time Entries'!$C$2:$C$1500,$A22,'Time Entries'!$N$2:$N$1500,G$1))</f>
        <v/>
      </c>
      <c r="H22" s="14">
        <f>IF($A22="","",SUMIFS('Time Entries'!$M$2:$M$1500,'Time Entries'!$C$2:$C$1500,$A22,'Time Entries'!$N$2:$N$1500,H$1))</f>
        <v/>
      </c>
      <c r="I22" s="14">
        <f>IF($A22="","",SUMIFS('Time Entries'!$M$2:$M$1500,'Time Entries'!$C$2:$C$1500,$A22,'Time Entries'!$N$2:$N$1500,I$1))</f>
        <v/>
      </c>
      <c r="J22">
        <f>IF($A22="","",SUM(B22:I22))</f>
        <v/>
      </c>
    </row>
    <row r="23">
      <c r="A23">
        <f>IF('Jobs'!A23="","",'Jobs'!A23)</f>
        <v/>
      </c>
      <c r="B23" s="14">
        <f>IF($A23="","",SUMIFS('Time Entries'!$M$2:$M$1500,'Time Entries'!$C$2:$C$1500,$A23,'Time Entries'!$N$2:$N$1500,B$1))</f>
        <v/>
      </c>
      <c r="C23" s="14">
        <f>IF($A23="","",SUMIFS('Time Entries'!$M$2:$M$1500,'Time Entries'!$C$2:$C$1500,$A23,'Time Entries'!$N$2:$N$1500,C$1))</f>
        <v/>
      </c>
      <c r="D23" s="14">
        <f>IF($A23="","",SUMIFS('Time Entries'!$M$2:$M$1500,'Time Entries'!$C$2:$C$1500,$A23,'Time Entries'!$N$2:$N$1500,D$1))</f>
        <v/>
      </c>
      <c r="E23" s="14">
        <f>IF($A23="","",SUMIFS('Time Entries'!$M$2:$M$1500,'Time Entries'!$C$2:$C$1500,$A23,'Time Entries'!$N$2:$N$1500,E$1))</f>
        <v/>
      </c>
      <c r="F23" s="14">
        <f>IF($A23="","",SUMIFS('Time Entries'!$M$2:$M$1500,'Time Entries'!$C$2:$C$1500,$A23,'Time Entries'!$N$2:$N$1500,F$1))</f>
        <v/>
      </c>
      <c r="G23" s="14">
        <f>IF($A23="","",SUMIFS('Time Entries'!$M$2:$M$1500,'Time Entries'!$C$2:$C$1500,$A23,'Time Entries'!$N$2:$N$1500,G$1))</f>
        <v/>
      </c>
      <c r="H23" s="14">
        <f>IF($A23="","",SUMIFS('Time Entries'!$M$2:$M$1500,'Time Entries'!$C$2:$C$1500,$A23,'Time Entries'!$N$2:$N$1500,H$1))</f>
        <v/>
      </c>
      <c r="I23" s="14">
        <f>IF($A23="","",SUMIFS('Time Entries'!$M$2:$M$1500,'Time Entries'!$C$2:$C$1500,$A23,'Time Entries'!$N$2:$N$1500,I$1))</f>
        <v/>
      </c>
      <c r="J23">
        <f>IF($A23="","",SUM(B23:I23))</f>
        <v/>
      </c>
    </row>
    <row r="24">
      <c r="A24">
        <f>IF('Jobs'!A24="","",'Jobs'!A24)</f>
        <v/>
      </c>
      <c r="B24" s="14">
        <f>IF($A24="","",SUMIFS('Time Entries'!$M$2:$M$1500,'Time Entries'!$C$2:$C$1500,$A24,'Time Entries'!$N$2:$N$1500,B$1))</f>
        <v/>
      </c>
      <c r="C24" s="14">
        <f>IF($A24="","",SUMIFS('Time Entries'!$M$2:$M$1500,'Time Entries'!$C$2:$C$1500,$A24,'Time Entries'!$N$2:$N$1500,C$1))</f>
        <v/>
      </c>
      <c r="D24" s="14">
        <f>IF($A24="","",SUMIFS('Time Entries'!$M$2:$M$1500,'Time Entries'!$C$2:$C$1500,$A24,'Time Entries'!$N$2:$N$1500,D$1))</f>
        <v/>
      </c>
      <c r="E24" s="14">
        <f>IF($A24="","",SUMIFS('Time Entries'!$M$2:$M$1500,'Time Entries'!$C$2:$C$1500,$A24,'Time Entries'!$N$2:$N$1500,E$1))</f>
        <v/>
      </c>
      <c r="F24" s="14">
        <f>IF($A24="","",SUMIFS('Time Entries'!$M$2:$M$1500,'Time Entries'!$C$2:$C$1500,$A24,'Time Entries'!$N$2:$N$1500,F$1))</f>
        <v/>
      </c>
      <c r="G24" s="14">
        <f>IF($A24="","",SUMIFS('Time Entries'!$M$2:$M$1500,'Time Entries'!$C$2:$C$1500,$A24,'Time Entries'!$N$2:$N$1500,G$1))</f>
        <v/>
      </c>
      <c r="H24" s="14">
        <f>IF($A24="","",SUMIFS('Time Entries'!$M$2:$M$1500,'Time Entries'!$C$2:$C$1500,$A24,'Time Entries'!$N$2:$N$1500,H$1))</f>
        <v/>
      </c>
      <c r="I24" s="14">
        <f>IF($A24="","",SUMIFS('Time Entries'!$M$2:$M$1500,'Time Entries'!$C$2:$C$1500,$A24,'Time Entries'!$N$2:$N$1500,I$1))</f>
        <v/>
      </c>
      <c r="J24">
        <f>IF($A24="","",SUM(B24:I24))</f>
        <v/>
      </c>
    </row>
    <row r="25">
      <c r="A25">
        <f>IF('Jobs'!A25="","",'Jobs'!A25)</f>
        <v/>
      </c>
      <c r="B25" s="14">
        <f>IF($A25="","",SUMIFS('Time Entries'!$M$2:$M$1500,'Time Entries'!$C$2:$C$1500,$A25,'Time Entries'!$N$2:$N$1500,B$1))</f>
        <v/>
      </c>
      <c r="C25" s="14">
        <f>IF($A25="","",SUMIFS('Time Entries'!$M$2:$M$1500,'Time Entries'!$C$2:$C$1500,$A25,'Time Entries'!$N$2:$N$1500,C$1))</f>
        <v/>
      </c>
      <c r="D25" s="14">
        <f>IF($A25="","",SUMIFS('Time Entries'!$M$2:$M$1500,'Time Entries'!$C$2:$C$1500,$A25,'Time Entries'!$N$2:$N$1500,D$1))</f>
        <v/>
      </c>
      <c r="E25" s="14">
        <f>IF($A25="","",SUMIFS('Time Entries'!$M$2:$M$1500,'Time Entries'!$C$2:$C$1500,$A25,'Time Entries'!$N$2:$N$1500,E$1))</f>
        <v/>
      </c>
      <c r="F25" s="14">
        <f>IF($A25="","",SUMIFS('Time Entries'!$M$2:$M$1500,'Time Entries'!$C$2:$C$1500,$A25,'Time Entries'!$N$2:$N$1500,F$1))</f>
        <v/>
      </c>
      <c r="G25" s="14">
        <f>IF($A25="","",SUMIFS('Time Entries'!$M$2:$M$1500,'Time Entries'!$C$2:$C$1500,$A25,'Time Entries'!$N$2:$N$1500,G$1))</f>
        <v/>
      </c>
      <c r="H25" s="14">
        <f>IF($A25="","",SUMIFS('Time Entries'!$M$2:$M$1500,'Time Entries'!$C$2:$C$1500,$A25,'Time Entries'!$N$2:$N$1500,H$1))</f>
        <v/>
      </c>
      <c r="I25" s="14">
        <f>IF($A25="","",SUMIFS('Time Entries'!$M$2:$M$1500,'Time Entries'!$C$2:$C$1500,$A25,'Time Entries'!$N$2:$N$1500,I$1))</f>
        <v/>
      </c>
      <c r="J25">
        <f>IF($A25="","",SUM(B25:I25))</f>
        <v/>
      </c>
    </row>
    <row r="26">
      <c r="A26">
        <f>IF('Jobs'!A26="","",'Jobs'!A26)</f>
        <v/>
      </c>
      <c r="B26" s="14">
        <f>IF($A26="","",SUMIFS('Time Entries'!$M$2:$M$1500,'Time Entries'!$C$2:$C$1500,$A26,'Time Entries'!$N$2:$N$1500,B$1))</f>
        <v/>
      </c>
      <c r="C26" s="14">
        <f>IF($A26="","",SUMIFS('Time Entries'!$M$2:$M$1500,'Time Entries'!$C$2:$C$1500,$A26,'Time Entries'!$N$2:$N$1500,C$1))</f>
        <v/>
      </c>
      <c r="D26" s="14">
        <f>IF($A26="","",SUMIFS('Time Entries'!$M$2:$M$1500,'Time Entries'!$C$2:$C$1500,$A26,'Time Entries'!$N$2:$N$1500,D$1))</f>
        <v/>
      </c>
      <c r="E26" s="14">
        <f>IF($A26="","",SUMIFS('Time Entries'!$M$2:$M$1500,'Time Entries'!$C$2:$C$1500,$A26,'Time Entries'!$N$2:$N$1500,E$1))</f>
        <v/>
      </c>
      <c r="F26" s="14">
        <f>IF($A26="","",SUMIFS('Time Entries'!$M$2:$M$1500,'Time Entries'!$C$2:$C$1500,$A26,'Time Entries'!$N$2:$N$1500,F$1))</f>
        <v/>
      </c>
      <c r="G26" s="14">
        <f>IF($A26="","",SUMIFS('Time Entries'!$M$2:$M$1500,'Time Entries'!$C$2:$C$1500,$A26,'Time Entries'!$N$2:$N$1500,G$1))</f>
        <v/>
      </c>
      <c r="H26" s="14">
        <f>IF($A26="","",SUMIFS('Time Entries'!$M$2:$M$1500,'Time Entries'!$C$2:$C$1500,$A26,'Time Entries'!$N$2:$N$1500,H$1))</f>
        <v/>
      </c>
      <c r="I26" s="14">
        <f>IF($A26="","",SUMIFS('Time Entries'!$M$2:$M$1500,'Time Entries'!$C$2:$C$1500,$A26,'Time Entries'!$N$2:$N$1500,I$1))</f>
        <v/>
      </c>
      <c r="J26">
        <f>IF($A26="","",SUM(B26:I26))</f>
        <v/>
      </c>
    </row>
    <row r="27">
      <c r="A27">
        <f>IF('Jobs'!A27="","",'Jobs'!A27)</f>
        <v/>
      </c>
      <c r="B27" s="14">
        <f>IF($A27="","",SUMIFS('Time Entries'!$M$2:$M$1500,'Time Entries'!$C$2:$C$1500,$A27,'Time Entries'!$N$2:$N$1500,B$1))</f>
        <v/>
      </c>
      <c r="C27" s="14">
        <f>IF($A27="","",SUMIFS('Time Entries'!$M$2:$M$1500,'Time Entries'!$C$2:$C$1500,$A27,'Time Entries'!$N$2:$N$1500,C$1))</f>
        <v/>
      </c>
      <c r="D27" s="14">
        <f>IF($A27="","",SUMIFS('Time Entries'!$M$2:$M$1500,'Time Entries'!$C$2:$C$1500,$A27,'Time Entries'!$N$2:$N$1500,D$1))</f>
        <v/>
      </c>
      <c r="E27" s="14">
        <f>IF($A27="","",SUMIFS('Time Entries'!$M$2:$M$1500,'Time Entries'!$C$2:$C$1500,$A27,'Time Entries'!$N$2:$N$1500,E$1))</f>
        <v/>
      </c>
      <c r="F27" s="14">
        <f>IF($A27="","",SUMIFS('Time Entries'!$M$2:$M$1500,'Time Entries'!$C$2:$C$1500,$A27,'Time Entries'!$N$2:$N$1500,F$1))</f>
        <v/>
      </c>
      <c r="G27" s="14">
        <f>IF($A27="","",SUMIFS('Time Entries'!$M$2:$M$1500,'Time Entries'!$C$2:$C$1500,$A27,'Time Entries'!$N$2:$N$1500,G$1))</f>
        <v/>
      </c>
      <c r="H27" s="14">
        <f>IF($A27="","",SUMIFS('Time Entries'!$M$2:$M$1500,'Time Entries'!$C$2:$C$1500,$A27,'Time Entries'!$N$2:$N$1500,H$1))</f>
        <v/>
      </c>
      <c r="I27" s="14">
        <f>IF($A27="","",SUMIFS('Time Entries'!$M$2:$M$1500,'Time Entries'!$C$2:$C$1500,$A27,'Time Entries'!$N$2:$N$1500,I$1))</f>
        <v/>
      </c>
      <c r="J27">
        <f>IF($A27="","",SUM(B27:I27))</f>
        <v/>
      </c>
    </row>
    <row r="28">
      <c r="A28">
        <f>IF('Jobs'!A28="","",'Jobs'!A28)</f>
        <v/>
      </c>
      <c r="B28" s="14">
        <f>IF($A28="","",SUMIFS('Time Entries'!$M$2:$M$1500,'Time Entries'!$C$2:$C$1500,$A28,'Time Entries'!$N$2:$N$1500,B$1))</f>
        <v/>
      </c>
      <c r="C28" s="14">
        <f>IF($A28="","",SUMIFS('Time Entries'!$M$2:$M$1500,'Time Entries'!$C$2:$C$1500,$A28,'Time Entries'!$N$2:$N$1500,C$1))</f>
        <v/>
      </c>
      <c r="D28" s="14">
        <f>IF($A28="","",SUMIFS('Time Entries'!$M$2:$M$1500,'Time Entries'!$C$2:$C$1500,$A28,'Time Entries'!$N$2:$N$1500,D$1))</f>
        <v/>
      </c>
      <c r="E28" s="14">
        <f>IF($A28="","",SUMIFS('Time Entries'!$M$2:$M$1500,'Time Entries'!$C$2:$C$1500,$A28,'Time Entries'!$N$2:$N$1500,E$1))</f>
        <v/>
      </c>
      <c r="F28" s="14">
        <f>IF($A28="","",SUMIFS('Time Entries'!$M$2:$M$1500,'Time Entries'!$C$2:$C$1500,$A28,'Time Entries'!$N$2:$N$1500,F$1))</f>
        <v/>
      </c>
      <c r="G28" s="14">
        <f>IF($A28="","",SUMIFS('Time Entries'!$M$2:$M$1500,'Time Entries'!$C$2:$C$1500,$A28,'Time Entries'!$N$2:$N$1500,G$1))</f>
        <v/>
      </c>
      <c r="H28" s="14">
        <f>IF($A28="","",SUMIFS('Time Entries'!$M$2:$M$1500,'Time Entries'!$C$2:$C$1500,$A28,'Time Entries'!$N$2:$N$1500,H$1))</f>
        <v/>
      </c>
      <c r="I28" s="14">
        <f>IF($A28="","",SUMIFS('Time Entries'!$M$2:$M$1500,'Time Entries'!$C$2:$C$1500,$A28,'Time Entries'!$N$2:$N$1500,I$1))</f>
        <v/>
      </c>
      <c r="J28">
        <f>IF($A28="","",SUM(B28:I28))</f>
        <v/>
      </c>
    </row>
    <row r="29">
      <c r="A29">
        <f>IF('Jobs'!A29="","",'Jobs'!A29)</f>
        <v/>
      </c>
      <c r="B29" s="14">
        <f>IF($A29="","",SUMIFS('Time Entries'!$M$2:$M$1500,'Time Entries'!$C$2:$C$1500,$A29,'Time Entries'!$N$2:$N$1500,B$1))</f>
        <v/>
      </c>
      <c r="C29" s="14">
        <f>IF($A29="","",SUMIFS('Time Entries'!$M$2:$M$1500,'Time Entries'!$C$2:$C$1500,$A29,'Time Entries'!$N$2:$N$1500,C$1))</f>
        <v/>
      </c>
      <c r="D29" s="14">
        <f>IF($A29="","",SUMIFS('Time Entries'!$M$2:$M$1500,'Time Entries'!$C$2:$C$1500,$A29,'Time Entries'!$N$2:$N$1500,D$1))</f>
        <v/>
      </c>
      <c r="E29" s="14">
        <f>IF($A29="","",SUMIFS('Time Entries'!$M$2:$M$1500,'Time Entries'!$C$2:$C$1500,$A29,'Time Entries'!$N$2:$N$1500,E$1))</f>
        <v/>
      </c>
      <c r="F29" s="14">
        <f>IF($A29="","",SUMIFS('Time Entries'!$M$2:$M$1500,'Time Entries'!$C$2:$C$1500,$A29,'Time Entries'!$N$2:$N$1500,F$1))</f>
        <v/>
      </c>
      <c r="G29" s="14">
        <f>IF($A29="","",SUMIFS('Time Entries'!$M$2:$M$1500,'Time Entries'!$C$2:$C$1500,$A29,'Time Entries'!$N$2:$N$1500,G$1))</f>
        <v/>
      </c>
      <c r="H29" s="14">
        <f>IF($A29="","",SUMIFS('Time Entries'!$M$2:$M$1500,'Time Entries'!$C$2:$C$1500,$A29,'Time Entries'!$N$2:$N$1500,H$1))</f>
        <v/>
      </c>
      <c r="I29" s="14">
        <f>IF($A29="","",SUMIFS('Time Entries'!$M$2:$M$1500,'Time Entries'!$C$2:$C$1500,$A29,'Time Entries'!$N$2:$N$1500,I$1))</f>
        <v/>
      </c>
      <c r="J29">
        <f>IF($A29="","",SUM(B29:I29))</f>
        <v/>
      </c>
    </row>
    <row r="30">
      <c r="A30">
        <f>IF('Jobs'!A30="","",'Jobs'!A30)</f>
        <v/>
      </c>
      <c r="B30" s="14">
        <f>IF($A30="","",SUMIFS('Time Entries'!$M$2:$M$1500,'Time Entries'!$C$2:$C$1500,$A30,'Time Entries'!$N$2:$N$1500,B$1))</f>
        <v/>
      </c>
      <c r="C30" s="14">
        <f>IF($A30="","",SUMIFS('Time Entries'!$M$2:$M$1500,'Time Entries'!$C$2:$C$1500,$A30,'Time Entries'!$N$2:$N$1500,C$1))</f>
        <v/>
      </c>
      <c r="D30" s="14">
        <f>IF($A30="","",SUMIFS('Time Entries'!$M$2:$M$1500,'Time Entries'!$C$2:$C$1500,$A30,'Time Entries'!$N$2:$N$1500,D$1))</f>
        <v/>
      </c>
      <c r="E30" s="14">
        <f>IF($A30="","",SUMIFS('Time Entries'!$M$2:$M$1500,'Time Entries'!$C$2:$C$1500,$A30,'Time Entries'!$N$2:$N$1500,E$1))</f>
        <v/>
      </c>
      <c r="F30" s="14">
        <f>IF($A30="","",SUMIFS('Time Entries'!$M$2:$M$1500,'Time Entries'!$C$2:$C$1500,$A30,'Time Entries'!$N$2:$N$1500,F$1))</f>
        <v/>
      </c>
      <c r="G30" s="14">
        <f>IF($A30="","",SUMIFS('Time Entries'!$M$2:$M$1500,'Time Entries'!$C$2:$C$1500,$A30,'Time Entries'!$N$2:$N$1500,G$1))</f>
        <v/>
      </c>
      <c r="H30" s="14">
        <f>IF($A30="","",SUMIFS('Time Entries'!$M$2:$M$1500,'Time Entries'!$C$2:$C$1500,$A30,'Time Entries'!$N$2:$N$1500,H$1))</f>
        <v/>
      </c>
      <c r="I30" s="14">
        <f>IF($A30="","",SUMIFS('Time Entries'!$M$2:$M$1500,'Time Entries'!$C$2:$C$1500,$A30,'Time Entries'!$N$2:$N$1500,I$1))</f>
        <v/>
      </c>
      <c r="J30">
        <f>IF($A30="","",SUM(B30:I30))</f>
        <v/>
      </c>
    </row>
    <row r="31">
      <c r="A31">
        <f>IF('Jobs'!A31="","",'Jobs'!A31)</f>
        <v/>
      </c>
      <c r="B31" s="14">
        <f>IF($A31="","",SUMIFS('Time Entries'!$M$2:$M$1500,'Time Entries'!$C$2:$C$1500,$A31,'Time Entries'!$N$2:$N$1500,B$1))</f>
        <v/>
      </c>
      <c r="C31" s="14">
        <f>IF($A31="","",SUMIFS('Time Entries'!$M$2:$M$1500,'Time Entries'!$C$2:$C$1500,$A31,'Time Entries'!$N$2:$N$1500,C$1))</f>
        <v/>
      </c>
      <c r="D31" s="14">
        <f>IF($A31="","",SUMIFS('Time Entries'!$M$2:$M$1500,'Time Entries'!$C$2:$C$1500,$A31,'Time Entries'!$N$2:$N$1500,D$1))</f>
        <v/>
      </c>
      <c r="E31" s="14">
        <f>IF($A31="","",SUMIFS('Time Entries'!$M$2:$M$1500,'Time Entries'!$C$2:$C$1500,$A31,'Time Entries'!$N$2:$N$1500,E$1))</f>
        <v/>
      </c>
      <c r="F31" s="14">
        <f>IF($A31="","",SUMIFS('Time Entries'!$M$2:$M$1500,'Time Entries'!$C$2:$C$1500,$A31,'Time Entries'!$N$2:$N$1500,F$1))</f>
        <v/>
      </c>
      <c r="G31" s="14">
        <f>IF($A31="","",SUMIFS('Time Entries'!$M$2:$M$1500,'Time Entries'!$C$2:$C$1500,$A31,'Time Entries'!$N$2:$N$1500,G$1))</f>
        <v/>
      </c>
      <c r="H31" s="14">
        <f>IF($A31="","",SUMIFS('Time Entries'!$M$2:$M$1500,'Time Entries'!$C$2:$C$1500,$A31,'Time Entries'!$N$2:$N$1500,H$1))</f>
        <v/>
      </c>
      <c r="I31" s="14">
        <f>IF($A31="","",SUMIFS('Time Entries'!$M$2:$M$1500,'Time Entries'!$C$2:$C$1500,$A31,'Time Entries'!$N$2:$N$1500,I$1))</f>
        <v/>
      </c>
      <c r="J31">
        <f>IF($A31="","",SUM(B31:I31))</f>
        <v/>
      </c>
    </row>
    <row r="32">
      <c r="A32">
        <f>IF('Jobs'!A32="","",'Jobs'!A32)</f>
        <v/>
      </c>
      <c r="B32" s="14">
        <f>IF($A32="","",SUMIFS('Time Entries'!$M$2:$M$1500,'Time Entries'!$C$2:$C$1500,$A32,'Time Entries'!$N$2:$N$1500,B$1))</f>
        <v/>
      </c>
      <c r="C32" s="14">
        <f>IF($A32="","",SUMIFS('Time Entries'!$M$2:$M$1500,'Time Entries'!$C$2:$C$1500,$A32,'Time Entries'!$N$2:$N$1500,C$1))</f>
        <v/>
      </c>
      <c r="D32" s="14">
        <f>IF($A32="","",SUMIFS('Time Entries'!$M$2:$M$1500,'Time Entries'!$C$2:$C$1500,$A32,'Time Entries'!$N$2:$N$1500,D$1))</f>
        <v/>
      </c>
      <c r="E32" s="14">
        <f>IF($A32="","",SUMIFS('Time Entries'!$M$2:$M$1500,'Time Entries'!$C$2:$C$1500,$A32,'Time Entries'!$N$2:$N$1500,E$1))</f>
        <v/>
      </c>
      <c r="F32" s="14">
        <f>IF($A32="","",SUMIFS('Time Entries'!$M$2:$M$1500,'Time Entries'!$C$2:$C$1500,$A32,'Time Entries'!$N$2:$N$1500,F$1))</f>
        <v/>
      </c>
      <c r="G32" s="14">
        <f>IF($A32="","",SUMIFS('Time Entries'!$M$2:$M$1500,'Time Entries'!$C$2:$C$1500,$A32,'Time Entries'!$N$2:$N$1500,G$1))</f>
        <v/>
      </c>
      <c r="H32" s="14">
        <f>IF($A32="","",SUMIFS('Time Entries'!$M$2:$M$1500,'Time Entries'!$C$2:$C$1500,$A32,'Time Entries'!$N$2:$N$1500,H$1))</f>
        <v/>
      </c>
      <c r="I32" s="14">
        <f>IF($A32="","",SUMIFS('Time Entries'!$M$2:$M$1500,'Time Entries'!$C$2:$C$1500,$A32,'Time Entries'!$N$2:$N$1500,I$1))</f>
        <v/>
      </c>
      <c r="J32">
        <f>IF($A32="","",SUM(B32:I32))</f>
        <v/>
      </c>
    </row>
    <row r="33">
      <c r="A33">
        <f>IF('Jobs'!A33="","",'Jobs'!A33)</f>
        <v/>
      </c>
      <c r="B33" s="14">
        <f>IF($A33="","",SUMIFS('Time Entries'!$M$2:$M$1500,'Time Entries'!$C$2:$C$1500,$A33,'Time Entries'!$N$2:$N$1500,B$1))</f>
        <v/>
      </c>
      <c r="C33" s="14">
        <f>IF($A33="","",SUMIFS('Time Entries'!$M$2:$M$1500,'Time Entries'!$C$2:$C$1500,$A33,'Time Entries'!$N$2:$N$1500,C$1))</f>
        <v/>
      </c>
      <c r="D33" s="14">
        <f>IF($A33="","",SUMIFS('Time Entries'!$M$2:$M$1500,'Time Entries'!$C$2:$C$1500,$A33,'Time Entries'!$N$2:$N$1500,D$1))</f>
        <v/>
      </c>
      <c r="E33" s="14">
        <f>IF($A33="","",SUMIFS('Time Entries'!$M$2:$M$1500,'Time Entries'!$C$2:$C$1500,$A33,'Time Entries'!$N$2:$N$1500,E$1))</f>
        <v/>
      </c>
      <c r="F33" s="14">
        <f>IF($A33="","",SUMIFS('Time Entries'!$M$2:$M$1500,'Time Entries'!$C$2:$C$1500,$A33,'Time Entries'!$N$2:$N$1500,F$1))</f>
        <v/>
      </c>
      <c r="G33" s="14">
        <f>IF($A33="","",SUMIFS('Time Entries'!$M$2:$M$1500,'Time Entries'!$C$2:$C$1500,$A33,'Time Entries'!$N$2:$N$1500,G$1))</f>
        <v/>
      </c>
      <c r="H33" s="14">
        <f>IF($A33="","",SUMIFS('Time Entries'!$M$2:$M$1500,'Time Entries'!$C$2:$C$1500,$A33,'Time Entries'!$N$2:$N$1500,H$1))</f>
        <v/>
      </c>
      <c r="I33" s="14">
        <f>IF($A33="","",SUMIFS('Time Entries'!$M$2:$M$1500,'Time Entries'!$C$2:$C$1500,$A33,'Time Entries'!$N$2:$N$1500,I$1))</f>
        <v/>
      </c>
      <c r="J33">
        <f>IF($A33="","",SUM(B33:I33))</f>
        <v/>
      </c>
    </row>
    <row r="34">
      <c r="A34">
        <f>IF('Jobs'!A34="","",'Jobs'!A34)</f>
        <v/>
      </c>
      <c r="B34" s="14">
        <f>IF($A34="","",SUMIFS('Time Entries'!$M$2:$M$1500,'Time Entries'!$C$2:$C$1500,$A34,'Time Entries'!$N$2:$N$1500,B$1))</f>
        <v/>
      </c>
      <c r="C34" s="14">
        <f>IF($A34="","",SUMIFS('Time Entries'!$M$2:$M$1500,'Time Entries'!$C$2:$C$1500,$A34,'Time Entries'!$N$2:$N$1500,C$1))</f>
        <v/>
      </c>
      <c r="D34" s="14">
        <f>IF($A34="","",SUMIFS('Time Entries'!$M$2:$M$1500,'Time Entries'!$C$2:$C$1500,$A34,'Time Entries'!$N$2:$N$1500,D$1))</f>
        <v/>
      </c>
      <c r="E34" s="14">
        <f>IF($A34="","",SUMIFS('Time Entries'!$M$2:$M$1500,'Time Entries'!$C$2:$C$1500,$A34,'Time Entries'!$N$2:$N$1500,E$1))</f>
        <v/>
      </c>
      <c r="F34" s="14">
        <f>IF($A34="","",SUMIFS('Time Entries'!$M$2:$M$1500,'Time Entries'!$C$2:$C$1500,$A34,'Time Entries'!$N$2:$N$1500,F$1))</f>
        <v/>
      </c>
      <c r="G34" s="14">
        <f>IF($A34="","",SUMIFS('Time Entries'!$M$2:$M$1500,'Time Entries'!$C$2:$C$1500,$A34,'Time Entries'!$N$2:$N$1500,G$1))</f>
        <v/>
      </c>
      <c r="H34" s="14">
        <f>IF($A34="","",SUMIFS('Time Entries'!$M$2:$M$1500,'Time Entries'!$C$2:$C$1500,$A34,'Time Entries'!$N$2:$N$1500,H$1))</f>
        <v/>
      </c>
      <c r="I34" s="14">
        <f>IF($A34="","",SUMIFS('Time Entries'!$M$2:$M$1500,'Time Entries'!$C$2:$C$1500,$A34,'Time Entries'!$N$2:$N$1500,I$1))</f>
        <v/>
      </c>
      <c r="J34">
        <f>IF($A34="","",SUM(B34:I34))</f>
        <v/>
      </c>
    </row>
    <row r="35">
      <c r="A35">
        <f>IF('Jobs'!A35="","",'Jobs'!A35)</f>
        <v/>
      </c>
      <c r="B35" s="14">
        <f>IF($A35="","",SUMIFS('Time Entries'!$M$2:$M$1500,'Time Entries'!$C$2:$C$1500,$A35,'Time Entries'!$N$2:$N$1500,B$1))</f>
        <v/>
      </c>
      <c r="C35" s="14">
        <f>IF($A35="","",SUMIFS('Time Entries'!$M$2:$M$1500,'Time Entries'!$C$2:$C$1500,$A35,'Time Entries'!$N$2:$N$1500,C$1))</f>
        <v/>
      </c>
      <c r="D35" s="14">
        <f>IF($A35="","",SUMIFS('Time Entries'!$M$2:$M$1500,'Time Entries'!$C$2:$C$1500,$A35,'Time Entries'!$N$2:$N$1500,D$1))</f>
        <v/>
      </c>
      <c r="E35" s="14">
        <f>IF($A35="","",SUMIFS('Time Entries'!$M$2:$M$1500,'Time Entries'!$C$2:$C$1500,$A35,'Time Entries'!$N$2:$N$1500,E$1))</f>
        <v/>
      </c>
      <c r="F35" s="14">
        <f>IF($A35="","",SUMIFS('Time Entries'!$M$2:$M$1500,'Time Entries'!$C$2:$C$1500,$A35,'Time Entries'!$N$2:$N$1500,F$1))</f>
        <v/>
      </c>
      <c r="G35" s="14">
        <f>IF($A35="","",SUMIFS('Time Entries'!$M$2:$M$1500,'Time Entries'!$C$2:$C$1500,$A35,'Time Entries'!$N$2:$N$1500,G$1))</f>
        <v/>
      </c>
      <c r="H35" s="14">
        <f>IF($A35="","",SUMIFS('Time Entries'!$M$2:$M$1500,'Time Entries'!$C$2:$C$1500,$A35,'Time Entries'!$N$2:$N$1500,H$1))</f>
        <v/>
      </c>
      <c r="I35" s="14">
        <f>IF($A35="","",SUMIFS('Time Entries'!$M$2:$M$1500,'Time Entries'!$C$2:$C$1500,$A35,'Time Entries'!$N$2:$N$1500,I$1))</f>
        <v/>
      </c>
      <c r="J35">
        <f>IF($A35="","",SUM(B35:I35))</f>
        <v/>
      </c>
    </row>
    <row r="36">
      <c r="A36">
        <f>IF('Jobs'!A36="","",'Jobs'!A36)</f>
        <v/>
      </c>
      <c r="B36" s="14">
        <f>IF($A36="","",SUMIFS('Time Entries'!$M$2:$M$1500,'Time Entries'!$C$2:$C$1500,$A36,'Time Entries'!$N$2:$N$1500,B$1))</f>
        <v/>
      </c>
      <c r="C36" s="14">
        <f>IF($A36="","",SUMIFS('Time Entries'!$M$2:$M$1500,'Time Entries'!$C$2:$C$1500,$A36,'Time Entries'!$N$2:$N$1500,C$1))</f>
        <v/>
      </c>
      <c r="D36" s="14">
        <f>IF($A36="","",SUMIFS('Time Entries'!$M$2:$M$1500,'Time Entries'!$C$2:$C$1500,$A36,'Time Entries'!$N$2:$N$1500,D$1))</f>
        <v/>
      </c>
      <c r="E36" s="14">
        <f>IF($A36="","",SUMIFS('Time Entries'!$M$2:$M$1500,'Time Entries'!$C$2:$C$1500,$A36,'Time Entries'!$N$2:$N$1500,E$1))</f>
        <v/>
      </c>
      <c r="F36" s="14">
        <f>IF($A36="","",SUMIFS('Time Entries'!$M$2:$M$1500,'Time Entries'!$C$2:$C$1500,$A36,'Time Entries'!$N$2:$N$1500,F$1))</f>
        <v/>
      </c>
      <c r="G36" s="14">
        <f>IF($A36="","",SUMIFS('Time Entries'!$M$2:$M$1500,'Time Entries'!$C$2:$C$1500,$A36,'Time Entries'!$N$2:$N$1500,G$1))</f>
        <v/>
      </c>
      <c r="H36" s="14">
        <f>IF($A36="","",SUMIFS('Time Entries'!$M$2:$M$1500,'Time Entries'!$C$2:$C$1500,$A36,'Time Entries'!$N$2:$N$1500,H$1))</f>
        <v/>
      </c>
      <c r="I36" s="14">
        <f>IF($A36="","",SUMIFS('Time Entries'!$M$2:$M$1500,'Time Entries'!$C$2:$C$1500,$A36,'Time Entries'!$N$2:$N$1500,I$1))</f>
        <v/>
      </c>
      <c r="J36">
        <f>IF($A36="","",SUM(B36:I36))</f>
        <v/>
      </c>
    </row>
    <row r="37">
      <c r="A37">
        <f>IF('Jobs'!A37="","",'Jobs'!A37)</f>
        <v/>
      </c>
      <c r="B37" s="14">
        <f>IF($A37="","",SUMIFS('Time Entries'!$M$2:$M$1500,'Time Entries'!$C$2:$C$1500,$A37,'Time Entries'!$N$2:$N$1500,B$1))</f>
        <v/>
      </c>
      <c r="C37" s="14">
        <f>IF($A37="","",SUMIFS('Time Entries'!$M$2:$M$1500,'Time Entries'!$C$2:$C$1500,$A37,'Time Entries'!$N$2:$N$1500,C$1))</f>
        <v/>
      </c>
      <c r="D37" s="14">
        <f>IF($A37="","",SUMIFS('Time Entries'!$M$2:$M$1500,'Time Entries'!$C$2:$C$1500,$A37,'Time Entries'!$N$2:$N$1500,D$1))</f>
        <v/>
      </c>
      <c r="E37" s="14">
        <f>IF($A37="","",SUMIFS('Time Entries'!$M$2:$M$1500,'Time Entries'!$C$2:$C$1500,$A37,'Time Entries'!$N$2:$N$1500,E$1))</f>
        <v/>
      </c>
      <c r="F37" s="14">
        <f>IF($A37="","",SUMIFS('Time Entries'!$M$2:$M$1500,'Time Entries'!$C$2:$C$1500,$A37,'Time Entries'!$N$2:$N$1500,F$1))</f>
        <v/>
      </c>
      <c r="G37" s="14">
        <f>IF($A37="","",SUMIFS('Time Entries'!$M$2:$M$1500,'Time Entries'!$C$2:$C$1500,$A37,'Time Entries'!$N$2:$N$1500,G$1))</f>
        <v/>
      </c>
      <c r="H37" s="14">
        <f>IF($A37="","",SUMIFS('Time Entries'!$M$2:$M$1500,'Time Entries'!$C$2:$C$1500,$A37,'Time Entries'!$N$2:$N$1500,H$1))</f>
        <v/>
      </c>
      <c r="I37" s="14">
        <f>IF($A37="","",SUMIFS('Time Entries'!$M$2:$M$1500,'Time Entries'!$C$2:$C$1500,$A37,'Time Entries'!$N$2:$N$1500,I$1))</f>
        <v/>
      </c>
      <c r="J37">
        <f>IF($A37="","",SUM(B37:I37))</f>
        <v/>
      </c>
    </row>
    <row r="38">
      <c r="A38">
        <f>IF('Jobs'!A38="","",'Jobs'!A38)</f>
        <v/>
      </c>
      <c r="B38" s="14">
        <f>IF($A38="","",SUMIFS('Time Entries'!$M$2:$M$1500,'Time Entries'!$C$2:$C$1500,$A38,'Time Entries'!$N$2:$N$1500,B$1))</f>
        <v/>
      </c>
      <c r="C38" s="14">
        <f>IF($A38="","",SUMIFS('Time Entries'!$M$2:$M$1500,'Time Entries'!$C$2:$C$1500,$A38,'Time Entries'!$N$2:$N$1500,C$1))</f>
        <v/>
      </c>
      <c r="D38" s="14">
        <f>IF($A38="","",SUMIFS('Time Entries'!$M$2:$M$1500,'Time Entries'!$C$2:$C$1500,$A38,'Time Entries'!$N$2:$N$1500,D$1))</f>
        <v/>
      </c>
      <c r="E38" s="14">
        <f>IF($A38="","",SUMIFS('Time Entries'!$M$2:$M$1500,'Time Entries'!$C$2:$C$1500,$A38,'Time Entries'!$N$2:$N$1500,E$1))</f>
        <v/>
      </c>
      <c r="F38" s="14">
        <f>IF($A38="","",SUMIFS('Time Entries'!$M$2:$M$1500,'Time Entries'!$C$2:$C$1500,$A38,'Time Entries'!$N$2:$N$1500,F$1))</f>
        <v/>
      </c>
      <c r="G38" s="14">
        <f>IF($A38="","",SUMIFS('Time Entries'!$M$2:$M$1500,'Time Entries'!$C$2:$C$1500,$A38,'Time Entries'!$N$2:$N$1500,G$1))</f>
        <v/>
      </c>
      <c r="H38" s="14">
        <f>IF($A38="","",SUMIFS('Time Entries'!$M$2:$M$1500,'Time Entries'!$C$2:$C$1500,$A38,'Time Entries'!$N$2:$N$1500,H$1))</f>
        <v/>
      </c>
      <c r="I38" s="14">
        <f>IF($A38="","",SUMIFS('Time Entries'!$M$2:$M$1500,'Time Entries'!$C$2:$C$1500,$A38,'Time Entries'!$N$2:$N$1500,I$1))</f>
        <v/>
      </c>
      <c r="J38">
        <f>IF($A38="","",SUM(B38:I38))</f>
        <v/>
      </c>
    </row>
    <row r="39">
      <c r="A39">
        <f>IF('Jobs'!A39="","",'Jobs'!A39)</f>
        <v/>
      </c>
      <c r="B39" s="14">
        <f>IF($A39="","",SUMIFS('Time Entries'!$M$2:$M$1500,'Time Entries'!$C$2:$C$1500,$A39,'Time Entries'!$N$2:$N$1500,B$1))</f>
        <v/>
      </c>
      <c r="C39" s="14">
        <f>IF($A39="","",SUMIFS('Time Entries'!$M$2:$M$1500,'Time Entries'!$C$2:$C$1500,$A39,'Time Entries'!$N$2:$N$1500,C$1))</f>
        <v/>
      </c>
      <c r="D39" s="14">
        <f>IF($A39="","",SUMIFS('Time Entries'!$M$2:$M$1500,'Time Entries'!$C$2:$C$1500,$A39,'Time Entries'!$N$2:$N$1500,D$1))</f>
        <v/>
      </c>
      <c r="E39" s="14">
        <f>IF($A39="","",SUMIFS('Time Entries'!$M$2:$M$1500,'Time Entries'!$C$2:$C$1500,$A39,'Time Entries'!$N$2:$N$1500,E$1))</f>
        <v/>
      </c>
      <c r="F39" s="14">
        <f>IF($A39="","",SUMIFS('Time Entries'!$M$2:$M$1500,'Time Entries'!$C$2:$C$1500,$A39,'Time Entries'!$N$2:$N$1500,F$1))</f>
        <v/>
      </c>
      <c r="G39" s="14">
        <f>IF($A39="","",SUMIFS('Time Entries'!$M$2:$M$1500,'Time Entries'!$C$2:$C$1500,$A39,'Time Entries'!$N$2:$N$1500,G$1))</f>
        <v/>
      </c>
      <c r="H39" s="14">
        <f>IF($A39="","",SUMIFS('Time Entries'!$M$2:$M$1500,'Time Entries'!$C$2:$C$1500,$A39,'Time Entries'!$N$2:$N$1500,H$1))</f>
        <v/>
      </c>
      <c r="I39" s="14">
        <f>IF($A39="","",SUMIFS('Time Entries'!$M$2:$M$1500,'Time Entries'!$C$2:$C$1500,$A39,'Time Entries'!$N$2:$N$1500,I$1))</f>
        <v/>
      </c>
      <c r="J39">
        <f>IF($A39="","",SUM(B39:I39))</f>
        <v/>
      </c>
    </row>
    <row r="40">
      <c r="A40">
        <f>IF('Jobs'!A40="","",'Jobs'!A40)</f>
        <v/>
      </c>
      <c r="B40" s="14">
        <f>IF($A40="","",SUMIFS('Time Entries'!$M$2:$M$1500,'Time Entries'!$C$2:$C$1500,$A40,'Time Entries'!$N$2:$N$1500,B$1))</f>
        <v/>
      </c>
      <c r="C40" s="14">
        <f>IF($A40="","",SUMIFS('Time Entries'!$M$2:$M$1500,'Time Entries'!$C$2:$C$1500,$A40,'Time Entries'!$N$2:$N$1500,C$1))</f>
        <v/>
      </c>
      <c r="D40" s="14">
        <f>IF($A40="","",SUMIFS('Time Entries'!$M$2:$M$1500,'Time Entries'!$C$2:$C$1500,$A40,'Time Entries'!$N$2:$N$1500,D$1))</f>
        <v/>
      </c>
      <c r="E40" s="14">
        <f>IF($A40="","",SUMIFS('Time Entries'!$M$2:$M$1500,'Time Entries'!$C$2:$C$1500,$A40,'Time Entries'!$N$2:$N$1500,E$1))</f>
        <v/>
      </c>
      <c r="F40" s="14">
        <f>IF($A40="","",SUMIFS('Time Entries'!$M$2:$M$1500,'Time Entries'!$C$2:$C$1500,$A40,'Time Entries'!$N$2:$N$1500,F$1))</f>
        <v/>
      </c>
      <c r="G40" s="14">
        <f>IF($A40="","",SUMIFS('Time Entries'!$M$2:$M$1500,'Time Entries'!$C$2:$C$1500,$A40,'Time Entries'!$N$2:$N$1500,G$1))</f>
        <v/>
      </c>
      <c r="H40" s="14">
        <f>IF($A40="","",SUMIFS('Time Entries'!$M$2:$M$1500,'Time Entries'!$C$2:$C$1500,$A40,'Time Entries'!$N$2:$N$1500,H$1))</f>
        <v/>
      </c>
      <c r="I40" s="14">
        <f>IF($A40="","",SUMIFS('Time Entries'!$M$2:$M$1500,'Time Entries'!$C$2:$C$1500,$A40,'Time Entries'!$N$2:$N$1500,I$1))</f>
        <v/>
      </c>
      <c r="J40">
        <f>IF($A40="","",SUM(B40:I40))</f>
        <v/>
      </c>
    </row>
    <row r="41">
      <c r="A41">
        <f>IF('Jobs'!A41="","",'Jobs'!A41)</f>
        <v/>
      </c>
      <c r="B41" s="14">
        <f>IF($A41="","",SUMIFS('Time Entries'!$M$2:$M$1500,'Time Entries'!$C$2:$C$1500,$A41,'Time Entries'!$N$2:$N$1500,B$1))</f>
        <v/>
      </c>
      <c r="C41" s="14">
        <f>IF($A41="","",SUMIFS('Time Entries'!$M$2:$M$1500,'Time Entries'!$C$2:$C$1500,$A41,'Time Entries'!$N$2:$N$1500,C$1))</f>
        <v/>
      </c>
      <c r="D41" s="14">
        <f>IF($A41="","",SUMIFS('Time Entries'!$M$2:$M$1500,'Time Entries'!$C$2:$C$1500,$A41,'Time Entries'!$N$2:$N$1500,D$1))</f>
        <v/>
      </c>
      <c r="E41" s="14">
        <f>IF($A41="","",SUMIFS('Time Entries'!$M$2:$M$1500,'Time Entries'!$C$2:$C$1500,$A41,'Time Entries'!$N$2:$N$1500,E$1))</f>
        <v/>
      </c>
      <c r="F41" s="14">
        <f>IF($A41="","",SUMIFS('Time Entries'!$M$2:$M$1500,'Time Entries'!$C$2:$C$1500,$A41,'Time Entries'!$N$2:$N$1500,F$1))</f>
        <v/>
      </c>
      <c r="G41" s="14">
        <f>IF($A41="","",SUMIFS('Time Entries'!$M$2:$M$1500,'Time Entries'!$C$2:$C$1500,$A41,'Time Entries'!$N$2:$N$1500,G$1))</f>
        <v/>
      </c>
      <c r="H41" s="14">
        <f>IF($A41="","",SUMIFS('Time Entries'!$M$2:$M$1500,'Time Entries'!$C$2:$C$1500,$A41,'Time Entries'!$N$2:$N$1500,H$1))</f>
        <v/>
      </c>
      <c r="I41" s="14">
        <f>IF($A41="","",SUMIFS('Time Entries'!$M$2:$M$1500,'Time Entries'!$C$2:$C$1500,$A41,'Time Entries'!$N$2:$N$1500,I$1))</f>
        <v/>
      </c>
      <c r="J41">
        <f>IF($A41="","",SUM(B41:I41))</f>
        <v/>
      </c>
    </row>
    <row r="42">
      <c r="A42">
        <f>IF('Jobs'!A42="","",'Jobs'!A42)</f>
        <v/>
      </c>
      <c r="B42" s="14">
        <f>IF($A42="","",SUMIFS('Time Entries'!$M$2:$M$1500,'Time Entries'!$C$2:$C$1500,$A42,'Time Entries'!$N$2:$N$1500,B$1))</f>
        <v/>
      </c>
      <c r="C42" s="14">
        <f>IF($A42="","",SUMIFS('Time Entries'!$M$2:$M$1500,'Time Entries'!$C$2:$C$1500,$A42,'Time Entries'!$N$2:$N$1500,C$1))</f>
        <v/>
      </c>
      <c r="D42" s="14">
        <f>IF($A42="","",SUMIFS('Time Entries'!$M$2:$M$1500,'Time Entries'!$C$2:$C$1500,$A42,'Time Entries'!$N$2:$N$1500,D$1))</f>
        <v/>
      </c>
      <c r="E42" s="14">
        <f>IF($A42="","",SUMIFS('Time Entries'!$M$2:$M$1500,'Time Entries'!$C$2:$C$1500,$A42,'Time Entries'!$N$2:$N$1500,E$1))</f>
        <v/>
      </c>
      <c r="F42" s="14">
        <f>IF($A42="","",SUMIFS('Time Entries'!$M$2:$M$1500,'Time Entries'!$C$2:$C$1500,$A42,'Time Entries'!$N$2:$N$1500,F$1))</f>
        <v/>
      </c>
      <c r="G42" s="14">
        <f>IF($A42="","",SUMIFS('Time Entries'!$M$2:$M$1500,'Time Entries'!$C$2:$C$1500,$A42,'Time Entries'!$N$2:$N$1500,G$1))</f>
        <v/>
      </c>
      <c r="H42" s="14">
        <f>IF($A42="","",SUMIFS('Time Entries'!$M$2:$M$1500,'Time Entries'!$C$2:$C$1500,$A42,'Time Entries'!$N$2:$N$1500,H$1))</f>
        <v/>
      </c>
      <c r="I42" s="14">
        <f>IF($A42="","",SUMIFS('Time Entries'!$M$2:$M$1500,'Time Entries'!$C$2:$C$1500,$A42,'Time Entries'!$N$2:$N$1500,I$1))</f>
        <v/>
      </c>
      <c r="J42">
        <f>IF($A42="","",SUM(B42:I42))</f>
        <v/>
      </c>
    </row>
    <row r="43">
      <c r="A43">
        <f>IF('Jobs'!A43="","",'Jobs'!A43)</f>
        <v/>
      </c>
      <c r="B43" s="14">
        <f>IF($A43="","",SUMIFS('Time Entries'!$M$2:$M$1500,'Time Entries'!$C$2:$C$1500,$A43,'Time Entries'!$N$2:$N$1500,B$1))</f>
        <v/>
      </c>
      <c r="C43" s="14">
        <f>IF($A43="","",SUMIFS('Time Entries'!$M$2:$M$1500,'Time Entries'!$C$2:$C$1500,$A43,'Time Entries'!$N$2:$N$1500,C$1))</f>
        <v/>
      </c>
      <c r="D43" s="14">
        <f>IF($A43="","",SUMIFS('Time Entries'!$M$2:$M$1500,'Time Entries'!$C$2:$C$1500,$A43,'Time Entries'!$N$2:$N$1500,D$1))</f>
        <v/>
      </c>
      <c r="E43" s="14">
        <f>IF($A43="","",SUMIFS('Time Entries'!$M$2:$M$1500,'Time Entries'!$C$2:$C$1500,$A43,'Time Entries'!$N$2:$N$1500,E$1))</f>
        <v/>
      </c>
      <c r="F43" s="14">
        <f>IF($A43="","",SUMIFS('Time Entries'!$M$2:$M$1500,'Time Entries'!$C$2:$C$1500,$A43,'Time Entries'!$N$2:$N$1500,F$1))</f>
        <v/>
      </c>
      <c r="G43" s="14">
        <f>IF($A43="","",SUMIFS('Time Entries'!$M$2:$M$1500,'Time Entries'!$C$2:$C$1500,$A43,'Time Entries'!$N$2:$N$1500,G$1))</f>
        <v/>
      </c>
      <c r="H43" s="14">
        <f>IF($A43="","",SUMIFS('Time Entries'!$M$2:$M$1500,'Time Entries'!$C$2:$C$1500,$A43,'Time Entries'!$N$2:$N$1500,H$1))</f>
        <v/>
      </c>
      <c r="I43" s="14">
        <f>IF($A43="","",SUMIFS('Time Entries'!$M$2:$M$1500,'Time Entries'!$C$2:$C$1500,$A43,'Time Entries'!$N$2:$N$1500,I$1))</f>
        <v/>
      </c>
      <c r="J43">
        <f>IF($A43="","",SUM(B43:I43))</f>
        <v/>
      </c>
    </row>
    <row r="44">
      <c r="A44">
        <f>IF('Jobs'!A44="","",'Jobs'!A44)</f>
        <v/>
      </c>
      <c r="B44" s="14">
        <f>IF($A44="","",SUMIFS('Time Entries'!$M$2:$M$1500,'Time Entries'!$C$2:$C$1500,$A44,'Time Entries'!$N$2:$N$1500,B$1))</f>
        <v/>
      </c>
      <c r="C44" s="14">
        <f>IF($A44="","",SUMIFS('Time Entries'!$M$2:$M$1500,'Time Entries'!$C$2:$C$1500,$A44,'Time Entries'!$N$2:$N$1500,C$1))</f>
        <v/>
      </c>
      <c r="D44" s="14">
        <f>IF($A44="","",SUMIFS('Time Entries'!$M$2:$M$1500,'Time Entries'!$C$2:$C$1500,$A44,'Time Entries'!$N$2:$N$1500,D$1))</f>
        <v/>
      </c>
      <c r="E44" s="14">
        <f>IF($A44="","",SUMIFS('Time Entries'!$M$2:$M$1500,'Time Entries'!$C$2:$C$1500,$A44,'Time Entries'!$N$2:$N$1500,E$1))</f>
        <v/>
      </c>
      <c r="F44" s="14">
        <f>IF($A44="","",SUMIFS('Time Entries'!$M$2:$M$1500,'Time Entries'!$C$2:$C$1500,$A44,'Time Entries'!$N$2:$N$1500,F$1))</f>
        <v/>
      </c>
      <c r="G44" s="14">
        <f>IF($A44="","",SUMIFS('Time Entries'!$M$2:$M$1500,'Time Entries'!$C$2:$C$1500,$A44,'Time Entries'!$N$2:$N$1500,G$1))</f>
        <v/>
      </c>
      <c r="H44" s="14">
        <f>IF($A44="","",SUMIFS('Time Entries'!$M$2:$M$1500,'Time Entries'!$C$2:$C$1500,$A44,'Time Entries'!$N$2:$N$1500,H$1))</f>
        <v/>
      </c>
      <c r="I44" s="14">
        <f>IF($A44="","",SUMIFS('Time Entries'!$M$2:$M$1500,'Time Entries'!$C$2:$C$1500,$A44,'Time Entries'!$N$2:$N$1500,I$1))</f>
        <v/>
      </c>
      <c r="J44">
        <f>IF($A44="","",SUM(B44:I44))</f>
        <v/>
      </c>
    </row>
    <row r="45">
      <c r="A45">
        <f>IF('Jobs'!A45="","",'Jobs'!A45)</f>
        <v/>
      </c>
      <c r="B45" s="14">
        <f>IF($A45="","",SUMIFS('Time Entries'!$M$2:$M$1500,'Time Entries'!$C$2:$C$1500,$A45,'Time Entries'!$N$2:$N$1500,B$1))</f>
        <v/>
      </c>
      <c r="C45" s="14">
        <f>IF($A45="","",SUMIFS('Time Entries'!$M$2:$M$1500,'Time Entries'!$C$2:$C$1500,$A45,'Time Entries'!$N$2:$N$1500,C$1))</f>
        <v/>
      </c>
      <c r="D45" s="14">
        <f>IF($A45="","",SUMIFS('Time Entries'!$M$2:$M$1500,'Time Entries'!$C$2:$C$1500,$A45,'Time Entries'!$N$2:$N$1500,D$1))</f>
        <v/>
      </c>
      <c r="E45" s="14">
        <f>IF($A45="","",SUMIFS('Time Entries'!$M$2:$M$1500,'Time Entries'!$C$2:$C$1500,$A45,'Time Entries'!$N$2:$N$1500,E$1))</f>
        <v/>
      </c>
      <c r="F45" s="14">
        <f>IF($A45="","",SUMIFS('Time Entries'!$M$2:$M$1500,'Time Entries'!$C$2:$C$1500,$A45,'Time Entries'!$N$2:$N$1500,F$1))</f>
        <v/>
      </c>
      <c r="G45" s="14">
        <f>IF($A45="","",SUMIFS('Time Entries'!$M$2:$M$1500,'Time Entries'!$C$2:$C$1500,$A45,'Time Entries'!$N$2:$N$1500,G$1))</f>
        <v/>
      </c>
      <c r="H45" s="14">
        <f>IF($A45="","",SUMIFS('Time Entries'!$M$2:$M$1500,'Time Entries'!$C$2:$C$1500,$A45,'Time Entries'!$N$2:$N$1500,H$1))</f>
        <v/>
      </c>
      <c r="I45" s="14">
        <f>IF($A45="","",SUMIFS('Time Entries'!$M$2:$M$1500,'Time Entries'!$C$2:$C$1500,$A45,'Time Entries'!$N$2:$N$1500,I$1))</f>
        <v/>
      </c>
      <c r="J45">
        <f>IF($A45="","",SUM(B45:I45))</f>
        <v/>
      </c>
    </row>
    <row r="46">
      <c r="A46">
        <f>IF('Jobs'!A46="","",'Jobs'!A46)</f>
        <v/>
      </c>
      <c r="B46" s="14">
        <f>IF($A46="","",SUMIFS('Time Entries'!$M$2:$M$1500,'Time Entries'!$C$2:$C$1500,$A46,'Time Entries'!$N$2:$N$1500,B$1))</f>
        <v/>
      </c>
      <c r="C46" s="14">
        <f>IF($A46="","",SUMIFS('Time Entries'!$M$2:$M$1500,'Time Entries'!$C$2:$C$1500,$A46,'Time Entries'!$N$2:$N$1500,C$1))</f>
        <v/>
      </c>
      <c r="D46" s="14">
        <f>IF($A46="","",SUMIFS('Time Entries'!$M$2:$M$1500,'Time Entries'!$C$2:$C$1500,$A46,'Time Entries'!$N$2:$N$1500,D$1))</f>
        <v/>
      </c>
      <c r="E46" s="14">
        <f>IF($A46="","",SUMIFS('Time Entries'!$M$2:$M$1500,'Time Entries'!$C$2:$C$1500,$A46,'Time Entries'!$N$2:$N$1500,E$1))</f>
        <v/>
      </c>
      <c r="F46" s="14">
        <f>IF($A46="","",SUMIFS('Time Entries'!$M$2:$M$1500,'Time Entries'!$C$2:$C$1500,$A46,'Time Entries'!$N$2:$N$1500,F$1))</f>
        <v/>
      </c>
      <c r="G46" s="14">
        <f>IF($A46="","",SUMIFS('Time Entries'!$M$2:$M$1500,'Time Entries'!$C$2:$C$1500,$A46,'Time Entries'!$N$2:$N$1500,G$1))</f>
        <v/>
      </c>
      <c r="H46" s="14">
        <f>IF($A46="","",SUMIFS('Time Entries'!$M$2:$M$1500,'Time Entries'!$C$2:$C$1500,$A46,'Time Entries'!$N$2:$N$1500,H$1))</f>
        <v/>
      </c>
      <c r="I46" s="14">
        <f>IF($A46="","",SUMIFS('Time Entries'!$M$2:$M$1500,'Time Entries'!$C$2:$C$1500,$A46,'Time Entries'!$N$2:$N$1500,I$1))</f>
        <v/>
      </c>
      <c r="J46">
        <f>IF($A46="","",SUM(B46:I46))</f>
        <v/>
      </c>
    </row>
    <row r="47">
      <c r="A47">
        <f>IF('Jobs'!A47="","",'Jobs'!A47)</f>
        <v/>
      </c>
      <c r="B47" s="14">
        <f>IF($A47="","",SUMIFS('Time Entries'!$M$2:$M$1500,'Time Entries'!$C$2:$C$1500,$A47,'Time Entries'!$N$2:$N$1500,B$1))</f>
        <v/>
      </c>
      <c r="C47" s="14">
        <f>IF($A47="","",SUMIFS('Time Entries'!$M$2:$M$1500,'Time Entries'!$C$2:$C$1500,$A47,'Time Entries'!$N$2:$N$1500,C$1))</f>
        <v/>
      </c>
      <c r="D47" s="14">
        <f>IF($A47="","",SUMIFS('Time Entries'!$M$2:$M$1500,'Time Entries'!$C$2:$C$1500,$A47,'Time Entries'!$N$2:$N$1500,D$1))</f>
        <v/>
      </c>
      <c r="E47" s="14">
        <f>IF($A47="","",SUMIFS('Time Entries'!$M$2:$M$1500,'Time Entries'!$C$2:$C$1500,$A47,'Time Entries'!$N$2:$N$1500,E$1))</f>
        <v/>
      </c>
      <c r="F47" s="14">
        <f>IF($A47="","",SUMIFS('Time Entries'!$M$2:$M$1500,'Time Entries'!$C$2:$C$1500,$A47,'Time Entries'!$N$2:$N$1500,F$1))</f>
        <v/>
      </c>
      <c r="G47" s="14">
        <f>IF($A47="","",SUMIFS('Time Entries'!$M$2:$M$1500,'Time Entries'!$C$2:$C$1500,$A47,'Time Entries'!$N$2:$N$1500,G$1))</f>
        <v/>
      </c>
      <c r="H47" s="14">
        <f>IF($A47="","",SUMIFS('Time Entries'!$M$2:$M$1500,'Time Entries'!$C$2:$C$1500,$A47,'Time Entries'!$N$2:$N$1500,H$1))</f>
        <v/>
      </c>
      <c r="I47" s="14">
        <f>IF($A47="","",SUMIFS('Time Entries'!$M$2:$M$1500,'Time Entries'!$C$2:$C$1500,$A47,'Time Entries'!$N$2:$N$1500,I$1))</f>
        <v/>
      </c>
      <c r="J47">
        <f>IF($A47="","",SUM(B47:I47))</f>
        <v/>
      </c>
    </row>
    <row r="48">
      <c r="A48">
        <f>IF('Jobs'!A48="","",'Jobs'!A48)</f>
        <v/>
      </c>
      <c r="B48" s="14">
        <f>IF($A48="","",SUMIFS('Time Entries'!$M$2:$M$1500,'Time Entries'!$C$2:$C$1500,$A48,'Time Entries'!$N$2:$N$1500,B$1))</f>
        <v/>
      </c>
      <c r="C48" s="14">
        <f>IF($A48="","",SUMIFS('Time Entries'!$M$2:$M$1500,'Time Entries'!$C$2:$C$1500,$A48,'Time Entries'!$N$2:$N$1500,C$1))</f>
        <v/>
      </c>
      <c r="D48" s="14">
        <f>IF($A48="","",SUMIFS('Time Entries'!$M$2:$M$1500,'Time Entries'!$C$2:$C$1500,$A48,'Time Entries'!$N$2:$N$1500,D$1))</f>
        <v/>
      </c>
      <c r="E48" s="14">
        <f>IF($A48="","",SUMIFS('Time Entries'!$M$2:$M$1500,'Time Entries'!$C$2:$C$1500,$A48,'Time Entries'!$N$2:$N$1500,E$1))</f>
        <v/>
      </c>
      <c r="F48" s="14">
        <f>IF($A48="","",SUMIFS('Time Entries'!$M$2:$M$1500,'Time Entries'!$C$2:$C$1500,$A48,'Time Entries'!$N$2:$N$1500,F$1))</f>
        <v/>
      </c>
      <c r="G48" s="14">
        <f>IF($A48="","",SUMIFS('Time Entries'!$M$2:$M$1500,'Time Entries'!$C$2:$C$1500,$A48,'Time Entries'!$N$2:$N$1500,G$1))</f>
        <v/>
      </c>
      <c r="H48" s="14">
        <f>IF($A48="","",SUMIFS('Time Entries'!$M$2:$M$1500,'Time Entries'!$C$2:$C$1500,$A48,'Time Entries'!$N$2:$N$1500,H$1))</f>
        <v/>
      </c>
      <c r="I48" s="14">
        <f>IF($A48="","",SUMIFS('Time Entries'!$M$2:$M$1500,'Time Entries'!$C$2:$C$1500,$A48,'Time Entries'!$N$2:$N$1500,I$1))</f>
        <v/>
      </c>
      <c r="J48">
        <f>IF($A48="","",SUM(B48:I48))</f>
        <v/>
      </c>
    </row>
    <row r="49">
      <c r="A49">
        <f>IF('Jobs'!A49="","",'Jobs'!A49)</f>
        <v/>
      </c>
      <c r="B49" s="14">
        <f>IF($A49="","",SUMIFS('Time Entries'!$M$2:$M$1500,'Time Entries'!$C$2:$C$1500,$A49,'Time Entries'!$N$2:$N$1500,B$1))</f>
        <v/>
      </c>
      <c r="C49" s="14">
        <f>IF($A49="","",SUMIFS('Time Entries'!$M$2:$M$1500,'Time Entries'!$C$2:$C$1500,$A49,'Time Entries'!$N$2:$N$1500,C$1))</f>
        <v/>
      </c>
      <c r="D49" s="14">
        <f>IF($A49="","",SUMIFS('Time Entries'!$M$2:$M$1500,'Time Entries'!$C$2:$C$1500,$A49,'Time Entries'!$N$2:$N$1500,D$1))</f>
        <v/>
      </c>
      <c r="E49" s="14">
        <f>IF($A49="","",SUMIFS('Time Entries'!$M$2:$M$1500,'Time Entries'!$C$2:$C$1500,$A49,'Time Entries'!$N$2:$N$1500,E$1))</f>
        <v/>
      </c>
      <c r="F49" s="14">
        <f>IF($A49="","",SUMIFS('Time Entries'!$M$2:$M$1500,'Time Entries'!$C$2:$C$1500,$A49,'Time Entries'!$N$2:$N$1500,F$1))</f>
        <v/>
      </c>
      <c r="G49" s="14">
        <f>IF($A49="","",SUMIFS('Time Entries'!$M$2:$M$1500,'Time Entries'!$C$2:$C$1500,$A49,'Time Entries'!$N$2:$N$1500,G$1))</f>
        <v/>
      </c>
      <c r="H49" s="14">
        <f>IF($A49="","",SUMIFS('Time Entries'!$M$2:$M$1500,'Time Entries'!$C$2:$C$1500,$A49,'Time Entries'!$N$2:$N$1500,H$1))</f>
        <v/>
      </c>
      <c r="I49" s="14">
        <f>IF($A49="","",SUMIFS('Time Entries'!$M$2:$M$1500,'Time Entries'!$C$2:$C$1500,$A49,'Time Entries'!$N$2:$N$1500,I$1))</f>
        <v/>
      </c>
      <c r="J49">
        <f>IF($A49="","",SUM(B49:I49))</f>
        <v/>
      </c>
    </row>
    <row r="50">
      <c r="A50">
        <f>IF('Jobs'!A50="","",'Jobs'!A50)</f>
        <v/>
      </c>
      <c r="B50" s="14">
        <f>IF($A50="","",SUMIFS('Time Entries'!$M$2:$M$1500,'Time Entries'!$C$2:$C$1500,$A50,'Time Entries'!$N$2:$N$1500,B$1))</f>
        <v/>
      </c>
      <c r="C50" s="14">
        <f>IF($A50="","",SUMIFS('Time Entries'!$M$2:$M$1500,'Time Entries'!$C$2:$C$1500,$A50,'Time Entries'!$N$2:$N$1500,C$1))</f>
        <v/>
      </c>
      <c r="D50" s="14">
        <f>IF($A50="","",SUMIFS('Time Entries'!$M$2:$M$1500,'Time Entries'!$C$2:$C$1500,$A50,'Time Entries'!$N$2:$N$1500,D$1))</f>
        <v/>
      </c>
      <c r="E50" s="14">
        <f>IF($A50="","",SUMIFS('Time Entries'!$M$2:$M$1500,'Time Entries'!$C$2:$C$1500,$A50,'Time Entries'!$N$2:$N$1500,E$1))</f>
        <v/>
      </c>
      <c r="F50" s="14">
        <f>IF($A50="","",SUMIFS('Time Entries'!$M$2:$M$1500,'Time Entries'!$C$2:$C$1500,$A50,'Time Entries'!$N$2:$N$1500,F$1))</f>
        <v/>
      </c>
      <c r="G50" s="14">
        <f>IF($A50="","",SUMIFS('Time Entries'!$M$2:$M$1500,'Time Entries'!$C$2:$C$1500,$A50,'Time Entries'!$N$2:$N$1500,G$1))</f>
        <v/>
      </c>
      <c r="H50" s="14">
        <f>IF($A50="","",SUMIFS('Time Entries'!$M$2:$M$1500,'Time Entries'!$C$2:$C$1500,$A50,'Time Entries'!$N$2:$N$1500,H$1))</f>
        <v/>
      </c>
      <c r="I50" s="14">
        <f>IF($A50="","",SUMIFS('Time Entries'!$M$2:$M$1500,'Time Entries'!$C$2:$C$1500,$A50,'Time Entries'!$N$2:$N$1500,I$1))</f>
        <v/>
      </c>
      <c r="J50">
        <f>IF($A50="","",SUM(B50:I50))</f>
        <v/>
      </c>
    </row>
    <row r="51">
      <c r="A51">
        <f>IF('Jobs'!A51="","",'Jobs'!A51)</f>
        <v/>
      </c>
      <c r="B51" s="14">
        <f>IF($A51="","",SUMIFS('Time Entries'!$M$2:$M$1500,'Time Entries'!$C$2:$C$1500,$A51,'Time Entries'!$N$2:$N$1500,B$1))</f>
        <v/>
      </c>
      <c r="C51" s="14">
        <f>IF($A51="","",SUMIFS('Time Entries'!$M$2:$M$1500,'Time Entries'!$C$2:$C$1500,$A51,'Time Entries'!$N$2:$N$1500,C$1))</f>
        <v/>
      </c>
      <c r="D51" s="14">
        <f>IF($A51="","",SUMIFS('Time Entries'!$M$2:$M$1500,'Time Entries'!$C$2:$C$1500,$A51,'Time Entries'!$N$2:$N$1500,D$1))</f>
        <v/>
      </c>
      <c r="E51" s="14">
        <f>IF($A51="","",SUMIFS('Time Entries'!$M$2:$M$1500,'Time Entries'!$C$2:$C$1500,$A51,'Time Entries'!$N$2:$N$1500,E$1))</f>
        <v/>
      </c>
      <c r="F51" s="14">
        <f>IF($A51="","",SUMIFS('Time Entries'!$M$2:$M$1500,'Time Entries'!$C$2:$C$1500,$A51,'Time Entries'!$N$2:$N$1500,F$1))</f>
        <v/>
      </c>
      <c r="G51" s="14">
        <f>IF($A51="","",SUMIFS('Time Entries'!$M$2:$M$1500,'Time Entries'!$C$2:$C$1500,$A51,'Time Entries'!$N$2:$N$1500,G$1))</f>
        <v/>
      </c>
      <c r="H51" s="14">
        <f>IF($A51="","",SUMIFS('Time Entries'!$M$2:$M$1500,'Time Entries'!$C$2:$C$1500,$A51,'Time Entries'!$N$2:$N$1500,H$1))</f>
        <v/>
      </c>
      <c r="I51" s="14">
        <f>IF($A51="","",SUMIFS('Time Entries'!$M$2:$M$1500,'Time Entries'!$C$2:$C$1500,$A51,'Time Entries'!$N$2:$N$1500,I$1))</f>
        <v/>
      </c>
      <c r="J51">
        <f>IF($A51="","",SUM(B51:I51))</f>
        <v/>
      </c>
    </row>
    <row r="52">
      <c r="A52">
        <f>IF('Jobs'!A52="","",'Jobs'!A52)</f>
        <v/>
      </c>
      <c r="B52" s="14">
        <f>IF($A52="","",SUMIFS('Time Entries'!$M$2:$M$1500,'Time Entries'!$C$2:$C$1500,$A52,'Time Entries'!$N$2:$N$1500,B$1))</f>
        <v/>
      </c>
      <c r="C52" s="14">
        <f>IF($A52="","",SUMIFS('Time Entries'!$M$2:$M$1500,'Time Entries'!$C$2:$C$1500,$A52,'Time Entries'!$N$2:$N$1500,C$1))</f>
        <v/>
      </c>
      <c r="D52" s="14">
        <f>IF($A52="","",SUMIFS('Time Entries'!$M$2:$M$1500,'Time Entries'!$C$2:$C$1500,$A52,'Time Entries'!$N$2:$N$1500,D$1))</f>
        <v/>
      </c>
      <c r="E52" s="14">
        <f>IF($A52="","",SUMIFS('Time Entries'!$M$2:$M$1500,'Time Entries'!$C$2:$C$1500,$A52,'Time Entries'!$N$2:$N$1500,E$1))</f>
        <v/>
      </c>
      <c r="F52" s="14">
        <f>IF($A52="","",SUMIFS('Time Entries'!$M$2:$M$1500,'Time Entries'!$C$2:$C$1500,$A52,'Time Entries'!$N$2:$N$1500,F$1))</f>
        <v/>
      </c>
      <c r="G52" s="14">
        <f>IF($A52="","",SUMIFS('Time Entries'!$M$2:$M$1500,'Time Entries'!$C$2:$C$1500,$A52,'Time Entries'!$N$2:$N$1500,G$1))</f>
        <v/>
      </c>
      <c r="H52" s="14">
        <f>IF($A52="","",SUMIFS('Time Entries'!$M$2:$M$1500,'Time Entries'!$C$2:$C$1500,$A52,'Time Entries'!$N$2:$N$1500,H$1))</f>
        <v/>
      </c>
      <c r="I52" s="14">
        <f>IF($A52="","",SUMIFS('Time Entries'!$M$2:$M$1500,'Time Entries'!$C$2:$C$1500,$A52,'Time Entries'!$N$2:$N$1500,I$1))</f>
        <v/>
      </c>
      <c r="J52">
        <f>IF($A52="","",SUM(B52:I52))</f>
        <v/>
      </c>
    </row>
    <row r="53">
      <c r="A53">
        <f>IF('Jobs'!A53="","",'Jobs'!A53)</f>
        <v/>
      </c>
      <c r="B53" s="14">
        <f>IF($A53="","",SUMIFS('Time Entries'!$M$2:$M$1500,'Time Entries'!$C$2:$C$1500,$A53,'Time Entries'!$N$2:$N$1500,B$1))</f>
        <v/>
      </c>
      <c r="C53" s="14">
        <f>IF($A53="","",SUMIFS('Time Entries'!$M$2:$M$1500,'Time Entries'!$C$2:$C$1500,$A53,'Time Entries'!$N$2:$N$1500,C$1))</f>
        <v/>
      </c>
      <c r="D53" s="14">
        <f>IF($A53="","",SUMIFS('Time Entries'!$M$2:$M$1500,'Time Entries'!$C$2:$C$1500,$A53,'Time Entries'!$N$2:$N$1500,D$1))</f>
        <v/>
      </c>
      <c r="E53" s="14">
        <f>IF($A53="","",SUMIFS('Time Entries'!$M$2:$M$1500,'Time Entries'!$C$2:$C$1500,$A53,'Time Entries'!$N$2:$N$1500,E$1))</f>
        <v/>
      </c>
      <c r="F53" s="14">
        <f>IF($A53="","",SUMIFS('Time Entries'!$M$2:$M$1500,'Time Entries'!$C$2:$C$1500,$A53,'Time Entries'!$N$2:$N$1500,F$1))</f>
        <v/>
      </c>
      <c r="G53" s="14">
        <f>IF($A53="","",SUMIFS('Time Entries'!$M$2:$M$1500,'Time Entries'!$C$2:$C$1500,$A53,'Time Entries'!$N$2:$N$1500,G$1))</f>
        <v/>
      </c>
      <c r="H53" s="14">
        <f>IF($A53="","",SUMIFS('Time Entries'!$M$2:$M$1500,'Time Entries'!$C$2:$C$1500,$A53,'Time Entries'!$N$2:$N$1500,H$1))</f>
        <v/>
      </c>
      <c r="I53" s="14">
        <f>IF($A53="","",SUMIFS('Time Entries'!$M$2:$M$1500,'Time Entries'!$C$2:$C$1500,$A53,'Time Entries'!$N$2:$N$1500,I$1))</f>
        <v/>
      </c>
      <c r="J53">
        <f>IF($A53="","",SUM(B53:I53))</f>
        <v/>
      </c>
    </row>
    <row r="54">
      <c r="A54">
        <f>IF('Jobs'!A54="","",'Jobs'!A54)</f>
        <v/>
      </c>
      <c r="B54" s="14">
        <f>IF($A54="","",SUMIFS('Time Entries'!$M$2:$M$1500,'Time Entries'!$C$2:$C$1500,$A54,'Time Entries'!$N$2:$N$1500,B$1))</f>
        <v/>
      </c>
      <c r="C54" s="14">
        <f>IF($A54="","",SUMIFS('Time Entries'!$M$2:$M$1500,'Time Entries'!$C$2:$C$1500,$A54,'Time Entries'!$N$2:$N$1500,C$1))</f>
        <v/>
      </c>
      <c r="D54" s="14">
        <f>IF($A54="","",SUMIFS('Time Entries'!$M$2:$M$1500,'Time Entries'!$C$2:$C$1500,$A54,'Time Entries'!$N$2:$N$1500,D$1))</f>
        <v/>
      </c>
      <c r="E54" s="14">
        <f>IF($A54="","",SUMIFS('Time Entries'!$M$2:$M$1500,'Time Entries'!$C$2:$C$1500,$A54,'Time Entries'!$N$2:$N$1500,E$1))</f>
        <v/>
      </c>
      <c r="F54" s="14">
        <f>IF($A54="","",SUMIFS('Time Entries'!$M$2:$M$1500,'Time Entries'!$C$2:$C$1500,$A54,'Time Entries'!$N$2:$N$1500,F$1))</f>
        <v/>
      </c>
      <c r="G54" s="14">
        <f>IF($A54="","",SUMIFS('Time Entries'!$M$2:$M$1500,'Time Entries'!$C$2:$C$1500,$A54,'Time Entries'!$N$2:$N$1500,G$1))</f>
        <v/>
      </c>
      <c r="H54" s="14">
        <f>IF($A54="","",SUMIFS('Time Entries'!$M$2:$M$1500,'Time Entries'!$C$2:$C$1500,$A54,'Time Entries'!$N$2:$N$1500,H$1))</f>
        <v/>
      </c>
      <c r="I54" s="14">
        <f>IF($A54="","",SUMIFS('Time Entries'!$M$2:$M$1500,'Time Entries'!$C$2:$C$1500,$A54,'Time Entries'!$N$2:$N$1500,I$1))</f>
        <v/>
      </c>
      <c r="J54">
        <f>IF($A54="","",SUM(B54:I54))</f>
        <v/>
      </c>
    </row>
    <row r="55">
      <c r="A55">
        <f>IF('Jobs'!A55="","",'Jobs'!A55)</f>
        <v/>
      </c>
      <c r="B55" s="14">
        <f>IF($A55="","",SUMIFS('Time Entries'!$M$2:$M$1500,'Time Entries'!$C$2:$C$1500,$A55,'Time Entries'!$N$2:$N$1500,B$1))</f>
        <v/>
      </c>
      <c r="C55" s="14">
        <f>IF($A55="","",SUMIFS('Time Entries'!$M$2:$M$1500,'Time Entries'!$C$2:$C$1500,$A55,'Time Entries'!$N$2:$N$1500,C$1))</f>
        <v/>
      </c>
      <c r="D55" s="14">
        <f>IF($A55="","",SUMIFS('Time Entries'!$M$2:$M$1500,'Time Entries'!$C$2:$C$1500,$A55,'Time Entries'!$N$2:$N$1500,D$1))</f>
        <v/>
      </c>
      <c r="E55" s="14">
        <f>IF($A55="","",SUMIFS('Time Entries'!$M$2:$M$1500,'Time Entries'!$C$2:$C$1500,$A55,'Time Entries'!$N$2:$N$1500,E$1))</f>
        <v/>
      </c>
      <c r="F55" s="14">
        <f>IF($A55="","",SUMIFS('Time Entries'!$M$2:$M$1500,'Time Entries'!$C$2:$C$1500,$A55,'Time Entries'!$N$2:$N$1500,F$1))</f>
        <v/>
      </c>
      <c r="G55" s="14">
        <f>IF($A55="","",SUMIFS('Time Entries'!$M$2:$M$1500,'Time Entries'!$C$2:$C$1500,$A55,'Time Entries'!$N$2:$N$1500,G$1))</f>
        <v/>
      </c>
      <c r="H55" s="14">
        <f>IF($A55="","",SUMIFS('Time Entries'!$M$2:$M$1500,'Time Entries'!$C$2:$C$1500,$A55,'Time Entries'!$N$2:$N$1500,H$1))</f>
        <v/>
      </c>
      <c r="I55" s="14">
        <f>IF($A55="","",SUMIFS('Time Entries'!$M$2:$M$1500,'Time Entries'!$C$2:$C$1500,$A55,'Time Entries'!$N$2:$N$1500,I$1))</f>
        <v/>
      </c>
      <c r="J55">
        <f>IF($A55="","",SUM(B55:I55))</f>
        <v/>
      </c>
    </row>
    <row r="56">
      <c r="A56">
        <f>IF('Jobs'!A56="","",'Jobs'!A56)</f>
        <v/>
      </c>
      <c r="B56" s="14">
        <f>IF($A56="","",SUMIFS('Time Entries'!$M$2:$M$1500,'Time Entries'!$C$2:$C$1500,$A56,'Time Entries'!$N$2:$N$1500,B$1))</f>
        <v/>
      </c>
      <c r="C56" s="14">
        <f>IF($A56="","",SUMIFS('Time Entries'!$M$2:$M$1500,'Time Entries'!$C$2:$C$1500,$A56,'Time Entries'!$N$2:$N$1500,C$1))</f>
        <v/>
      </c>
      <c r="D56" s="14">
        <f>IF($A56="","",SUMIFS('Time Entries'!$M$2:$M$1500,'Time Entries'!$C$2:$C$1500,$A56,'Time Entries'!$N$2:$N$1500,D$1))</f>
        <v/>
      </c>
      <c r="E56" s="14">
        <f>IF($A56="","",SUMIFS('Time Entries'!$M$2:$M$1500,'Time Entries'!$C$2:$C$1500,$A56,'Time Entries'!$N$2:$N$1500,E$1))</f>
        <v/>
      </c>
      <c r="F56" s="14">
        <f>IF($A56="","",SUMIFS('Time Entries'!$M$2:$M$1500,'Time Entries'!$C$2:$C$1500,$A56,'Time Entries'!$N$2:$N$1500,F$1))</f>
        <v/>
      </c>
      <c r="G56" s="14">
        <f>IF($A56="","",SUMIFS('Time Entries'!$M$2:$M$1500,'Time Entries'!$C$2:$C$1500,$A56,'Time Entries'!$N$2:$N$1500,G$1))</f>
        <v/>
      </c>
      <c r="H56" s="14">
        <f>IF($A56="","",SUMIFS('Time Entries'!$M$2:$M$1500,'Time Entries'!$C$2:$C$1500,$A56,'Time Entries'!$N$2:$N$1500,H$1))</f>
        <v/>
      </c>
      <c r="I56" s="14">
        <f>IF($A56="","",SUMIFS('Time Entries'!$M$2:$M$1500,'Time Entries'!$C$2:$C$1500,$A56,'Time Entries'!$N$2:$N$1500,I$1))</f>
        <v/>
      </c>
      <c r="J56">
        <f>IF($A56="","",SUM(B56:I56))</f>
        <v/>
      </c>
    </row>
    <row r="57">
      <c r="A57">
        <f>IF('Jobs'!A57="","",'Jobs'!A57)</f>
        <v/>
      </c>
      <c r="B57" s="14">
        <f>IF($A57="","",SUMIFS('Time Entries'!$M$2:$M$1500,'Time Entries'!$C$2:$C$1500,$A57,'Time Entries'!$N$2:$N$1500,B$1))</f>
        <v/>
      </c>
      <c r="C57" s="14">
        <f>IF($A57="","",SUMIFS('Time Entries'!$M$2:$M$1500,'Time Entries'!$C$2:$C$1500,$A57,'Time Entries'!$N$2:$N$1500,C$1))</f>
        <v/>
      </c>
      <c r="D57" s="14">
        <f>IF($A57="","",SUMIFS('Time Entries'!$M$2:$M$1500,'Time Entries'!$C$2:$C$1500,$A57,'Time Entries'!$N$2:$N$1500,D$1))</f>
        <v/>
      </c>
      <c r="E57" s="14">
        <f>IF($A57="","",SUMIFS('Time Entries'!$M$2:$M$1500,'Time Entries'!$C$2:$C$1500,$A57,'Time Entries'!$N$2:$N$1500,E$1))</f>
        <v/>
      </c>
      <c r="F57" s="14">
        <f>IF($A57="","",SUMIFS('Time Entries'!$M$2:$M$1500,'Time Entries'!$C$2:$C$1500,$A57,'Time Entries'!$N$2:$N$1500,F$1))</f>
        <v/>
      </c>
      <c r="G57" s="14">
        <f>IF($A57="","",SUMIFS('Time Entries'!$M$2:$M$1500,'Time Entries'!$C$2:$C$1500,$A57,'Time Entries'!$N$2:$N$1500,G$1))</f>
        <v/>
      </c>
      <c r="H57" s="14">
        <f>IF($A57="","",SUMIFS('Time Entries'!$M$2:$M$1500,'Time Entries'!$C$2:$C$1500,$A57,'Time Entries'!$N$2:$N$1500,H$1))</f>
        <v/>
      </c>
      <c r="I57" s="14">
        <f>IF($A57="","",SUMIFS('Time Entries'!$M$2:$M$1500,'Time Entries'!$C$2:$C$1500,$A57,'Time Entries'!$N$2:$N$1500,I$1))</f>
        <v/>
      </c>
      <c r="J57">
        <f>IF($A57="","",SUM(B57:I57))</f>
        <v/>
      </c>
    </row>
    <row r="58">
      <c r="A58">
        <f>IF('Jobs'!A58="","",'Jobs'!A58)</f>
        <v/>
      </c>
      <c r="B58" s="14">
        <f>IF($A58="","",SUMIFS('Time Entries'!$M$2:$M$1500,'Time Entries'!$C$2:$C$1500,$A58,'Time Entries'!$N$2:$N$1500,B$1))</f>
        <v/>
      </c>
      <c r="C58" s="14">
        <f>IF($A58="","",SUMIFS('Time Entries'!$M$2:$M$1500,'Time Entries'!$C$2:$C$1500,$A58,'Time Entries'!$N$2:$N$1500,C$1))</f>
        <v/>
      </c>
      <c r="D58" s="14">
        <f>IF($A58="","",SUMIFS('Time Entries'!$M$2:$M$1500,'Time Entries'!$C$2:$C$1500,$A58,'Time Entries'!$N$2:$N$1500,D$1))</f>
        <v/>
      </c>
      <c r="E58" s="14">
        <f>IF($A58="","",SUMIFS('Time Entries'!$M$2:$M$1500,'Time Entries'!$C$2:$C$1500,$A58,'Time Entries'!$N$2:$N$1500,E$1))</f>
        <v/>
      </c>
      <c r="F58" s="14">
        <f>IF($A58="","",SUMIFS('Time Entries'!$M$2:$M$1500,'Time Entries'!$C$2:$C$1500,$A58,'Time Entries'!$N$2:$N$1500,F$1))</f>
        <v/>
      </c>
      <c r="G58" s="14">
        <f>IF($A58="","",SUMIFS('Time Entries'!$M$2:$M$1500,'Time Entries'!$C$2:$C$1500,$A58,'Time Entries'!$N$2:$N$1500,G$1))</f>
        <v/>
      </c>
      <c r="H58" s="14">
        <f>IF($A58="","",SUMIFS('Time Entries'!$M$2:$M$1500,'Time Entries'!$C$2:$C$1500,$A58,'Time Entries'!$N$2:$N$1500,H$1))</f>
        <v/>
      </c>
      <c r="I58" s="14">
        <f>IF($A58="","",SUMIFS('Time Entries'!$M$2:$M$1500,'Time Entries'!$C$2:$C$1500,$A58,'Time Entries'!$N$2:$N$1500,I$1))</f>
        <v/>
      </c>
      <c r="J58">
        <f>IF($A58="","",SUM(B58:I58))</f>
        <v/>
      </c>
    </row>
    <row r="59">
      <c r="A59">
        <f>IF('Jobs'!A59="","",'Jobs'!A59)</f>
        <v/>
      </c>
      <c r="B59" s="14">
        <f>IF($A59="","",SUMIFS('Time Entries'!$M$2:$M$1500,'Time Entries'!$C$2:$C$1500,$A59,'Time Entries'!$N$2:$N$1500,B$1))</f>
        <v/>
      </c>
      <c r="C59" s="14">
        <f>IF($A59="","",SUMIFS('Time Entries'!$M$2:$M$1500,'Time Entries'!$C$2:$C$1500,$A59,'Time Entries'!$N$2:$N$1500,C$1))</f>
        <v/>
      </c>
      <c r="D59" s="14">
        <f>IF($A59="","",SUMIFS('Time Entries'!$M$2:$M$1500,'Time Entries'!$C$2:$C$1500,$A59,'Time Entries'!$N$2:$N$1500,D$1))</f>
        <v/>
      </c>
      <c r="E59" s="14">
        <f>IF($A59="","",SUMIFS('Time Entries'!$M$2:$M$1500,'Time Entries'!$C$2:$C$1500,$A59,'Time Entries'!$N$2:$N$1500,E$1))</f>
        <v/>
      </c>
      <c r="F59" s="14">
        <f>IF($A59="","",SUMIFS('Time Entries'!$M$2:$M$1500,'Time Entries'!$C$2:$C$1500,$A59,'Time Entries'!$N$2:$N$1500,F$1))</f>
        <v/>
      </c>
      <c r="G59" s="14">
        <f>IF($A59="","",SUMIFS('Time Entries'!$M$2:$M$1500,'Time Entries'!$C$2:$C$1500,$A59,'Time Entries'!$N$2:$N$1500,G$1))</f>
        <v/>
      </c>
      <c r="H59" s="14">
        <f>IF($A59="","",SUMIFS('Time Entries'!$M$2:$M$1500,'Time Entries'!$C$2:$C$1500,$A59,'Time Entries'!$N$2:$N$1500,H$1))</f>
        <v/>
      </c>
      <c r="I59" s="14">
        <f>IF($A59="","",SUMIFS('Time Entries'!$M$2:$M$1500,'Time Entries'!$C$2:$C$1500,$A59,'Time Entries'!$N$2:$N$1500,I$1))</f>
        <v/>
      </c>
      <c r="J59">
        <f>IF($A59="","",SUM(B59:I59))</f>
        <v/>
      </c>
    </row>
    <row r="60">
      <c r="A60">
        <f>IF('Jobs'!A60="","",'Jobs'!A60)</f>
        <v/>
      </c>
      <c r="B60" s="14">
        <f>IF($A60="","",SUMIFS('Time Entries'!$M$2:$M$1500,'Time Entries'!$C$2:$C$1500,$A60,'Time Entries'!$N$2:$N$1500,B$1))</f>
        <v/>
      </c>
      <c r="C60" s="14">
        <f>IF($A60="","",SUMIFS('Time Entries'!$M$2:$M$1500,'Time Entries'!$C$2:$C$1500,$A60,'Time Entries'!$N$2:$N$1500,C$1))</f>
        <v/>
      </c>
      <c r="D60" s="14">
        <f>IF($A60="","",SUMIFS('Time Entries'!$M$2:$M$1500,'Time Entries'!$C$2:$C$1500,$A60,'Time Entries'!$N$2:$N$1500,D$1))</f>
        <v/>
      </c>
      <c r="E60" s="14">
        <f>IF($A60="","",SUMIFS('Time Entries'!$M$2:$M$1500,'Time Entries'!$C$2:$C$1500,$A60,'Time Entries'!$N$2:$N$1500,E$1))</f>
        <v/>
      </c>
      <c r="F60" s="14">
        <f>IF($A60="","",SUMIFS('Time Entries'!$M$2:$M$1500,'Time Entries'!$C$2:$C$1500,$A60,'Time Entries'!$N$2:$N$1500,F$1))</f>
        <v/>
      </c>
      <c r="G60" s="14">
        <f>IF($A60="","",SUMIFS('Time Entries'!$M$2:$M$1500,'Time Entries'!$C$2:$C$1500,$A60,'Time Entries'!$N$2:$N$1500,G$1))</f>
        <v/>
      </c>
      <c r="H60" s="14">
        <f>IF($A60="","",SUMIFS('Time Entries'!$M$2:$M$1500,'Time Entries'!$C$2:$C$1500,$A60,'Time Entries'!$N$2:$N$1500,H$1))</f>
        <v/>
      </c>
      <c r="I60" s="14">
        <f>IF($A60="","",SUMIFS('Time Entries'!$M$2:$M$1500,'Time Entries'!$C$2:$C$1500,$A60,'Time Entries'!$N$2:$N$1500,I$1))</f>
        <v/>
      </c>
      <c r="J60">
        <f>IF($A60="","",SUM(B60:I60))</f>
        <v/>
      </c>
    </row>
    <row r="61">
      <c r="A61">
        <f>IF('Jobs'!A61="","",'Jobs'!A61)</f>
        <v/>
      </c>
      <c r="B61" s="14">
        <f>IF($A61="","",SUMIFS('Time Entries'!$M$2:$M$1500,'Time Entries'!$C$2:$C$1500,$A61,'Time Entries'!$N$2:$N$1500,B$1))</f>
        <v/>
      </c>
      <c r="C61" s="14">
        <f>IF($A61="","",SUMIFS('Time Entries'!$M$2:$M$1500,'Time Entries'!$C$2:$C$1500,$A61,'Time Entries'!$N$2:$N$1500,C$1))</f>
        <v/>
      </c>
      <c r="D61" s="14">
        <f>IF($A61="","",SUMIFS('Time Entries'!$M$2:$M$1500,'Time Entries'!$C$2:$C$1500,$A61,'Time Entries'!$N$2:$N$1500,D$1))</f>
        <v/>
      </c>
      <c r="E61" s="14">
        <f>IF($A61="","",SUMIFS('Time Entries'!$M$2:$M$1500,'Time Entries'!$C$2:$C$1500,$A61,'Time Entries'!$N$2:$N$1500,E$1))</f>
        <v/>
      </c>
      <c r="F61" s="14">
        <f>IF($A61="","",SUMIFS('Time Entries'!$M$2:$M$1500,'Time Entries'!$C$2:$C$1500,$A61,'Time Entries'!$N$2:$N$1500,F$1))</f>
        <v/>
      </c>
      <c r="G61" s="14">
        <f>IF($A61="","",SUMIFS('Time Entries'!$M$2:$M$1500,'Time Entries'!$C$2:$C$1500,$A61,'Time Entries'!$N$2:$N$1500,G$1))</f>
        <v/>
      </c>
      <c r="H61" s="14">
        <f>IF($A61="","",SUMIFS('Time Entries'!$M$2:$M$1500,'Time Entries'!$C$2:$C$1500,$A61,'Time Entries'!$N$2:$N$1500,H$1))</f>
        <v/>
      </c>
      <c r="I61" s="14">
        <f>IF($A61="","",SUMIFS('Time Entries'!$M$2:$M$1500,'Time Entries'!$C$2:$C$1500,$A61,'Time Entries'!$N$2:$N$1500,I$1))</f>
        <v/>
      </c>
      <c r="J61">
        <f>IF($A61="","",SUM(B61:I61))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10" customWidth="1" min="1" max="1"/>
    <col width="14" customWidth="1" min="2" max="2"/>
  </cols>
  <sheetData>
    <row r="1">
      <c r="A1" s="1" t="inlineStr">
        <is>
          <t>Settings</t>
        </is>
      </c>
    </row>
    <row r="2">
      <c r="A2" t="inlineStr">
        <is>
          <t>Flag a worker's day over this many hours (all jobs, EXAMPLE)</t>
        </is>
      </c>
      <c r="B2" s="15" t="n">
        <v>12</v>
      </c>
    </row>
    <row r="3">
      <c r="A3" t="inlineStr">
        <is>
          <t>Flag a worker's week over this many hours (EXAMPLE; your overtime rules come from federal and state law)</t>
        </is>
      </c>
      <c r="B3" s="15" t="n">
        <v>40</v>
      </c>
    </row>
    <row r="4">
      <c r="A4" t="inlineStr">
        <is>
          <t>Flag an entry entered more than this many days after the work date (EXAMPLE)</t>
        </is>
      </c>
      <c r="B4" s="15" t="n">
        <v>2</v>
      </c>
    </row>
    <row r="5">
      <c r="A5" t="inlineStr">
        <is>
          <t>Flag an entry not approved this many days after the work date (EXAMPLE)</t>
        </is>
      </c>
      <c r="B5" s="15" t="n">
        <v>7</v>
      </c>
    </row>
    <row r="6">
      <c r="A6" t="inlineStr">
        <is>
          <t>Warn when a job has used this share of its budgeted hours (EXAMPLE)</t>
        </is>
      </c>
      <c r="B6" s="16" t="n">
        <v>0.8</v>
      </c>
    </row>
    <row r="8">
      <c r="A8" t="inlineStr">
        <is>
          <t>Edit the yellow cells. These are your own settings, not rules. Overtime, breaks, pay and record-keeping rules are set by federal and state law; check the U.S. Department of Labor and your state workforce agency, or ask your accountant or an attorney.</t>
        </is>
      </c>
    </row>
  </sheetData>
  <dataValidations count="1">
    <dataValidation sqref="B2:B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