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elay Log" sheetId="2" state="visible" r:id="rId2"/>
    <sheet xmlns:r="http://schemas.openxmlformats.org/officeDocument/2006/relationships" name="Jobs" sheetId="3" state="visible" r:id="rId3"/>
    <sheet xmlns:r="http://schemas.openxmlformats.org/officeDocument/2006/relationships" name="Settings" sheetId="4" state="visible" r:id="rId4"/>
  </sheets>
  <definedNames>
    <definedName name="_xlnm._FilterDatabase" localSheetId="1" hidden="1">'Delay Log'!$A$1:$S$500</definedName>
  </definedNames>
  <calcPr calcId="124519" fullCalcOnLoad="1"/>
</workbook>
</file>

<file path=xl/styles.xml><?xml version="1.0" encoding="utf-8"?>
<styleSheet xmlns="http://schemas.openxmlformats.org/spreadsheetml/2006/main">
  <numFmts count="2">
    <numFmt numFmtId="164" formatCode="&quot;$&quot;#,##0.00"/>
    <numFmt numFmtId="165" formatCode="yyyy-mm-dd"/>
  </numFmts>
  <fonts count="8">
    <font>
      <name val="Calibri"/>
      <family val="2"/>
      <color theme="1"/>
      <sz val="11"/>
      <scheme val="minor"/>
    </font>
    <font>
      <b val="1"/>
      <sz val="14"/>
    </font>
    <font>
      <sz val="11"/>
    </font>
    <font>
      <b val="1"/>
      <sz val="11"/>
    </font>
    <font>
      <b val="1"/>
      <sz val="12"/>
    </font>
    <font>
      <b val="1"/>
      <color rgb="00FFFFFF"/>
    </font>
    <font>
      <b val="1"/>
    </font>
    <font>
      <b val="1"/>
      <i val="1"/>
    </font>
  </fonts>
  <fills count="4">
    <fill>
      <patternFill/>
    </fill>
    <fill>
      <patternFill patternType="gray125"/>
    </fill>
    <fill>
      <patternFill patternType="solid">
        <fgColor rgb="00FFF3CD"/>
      </patternFill>
    </fill>
    <fill>
      <patternFill patternType="solid">
        <fgColor rgb="0024506B"/>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0" borderId="0" pivotButton="0" quotePrefix="0" xfId="0"/>
    <xf numFmtId="164" fontId="6" fillId="0" borderId="0" pivotButton="0" quotePrefix="0" xfId="0"/>
    <xf numFmtId="0" fontId="5" fillId="3" borderId="0" applyAlignment="1" pivotButton="0" quotePrefix="0" xfId="0">
      <alignment vertical="center" wrapText="1"/>
    </xf>
    <xf numFmtId="165" fontId="0" fillId="0" borderId="0" pivotButton="0" quotePrefix="0" xfId="0"/>
    <xf numFmtId="0" fontId="0" fillId="0" borderId="0" applyAlignment="1" pivotButton="0" quotePrefix="0" xfId="0">
      <alignment vertical="top" wrapText="1"/>
    </xf>
    <xf numFmtId="164" fontId="0" fillId="0" borderId="0" pivotButton="0" quotePrefix="0" xfId="0"/>
    <xf numFmtId="0" fontId="7" fillId="0" borderId="0" pivotButton="0" quotePrefix="0" xfId="0"/>
    <xf numFmtId="0" fontId="4" fillId="2" borderId="0" pivotButton="0" quotePrefix="0" xfId="0"/>
  </cellXfs>
  <cellStyles count="1">
    <cellStyle name="Normal" xfId="0" builtinId="0" hidden="0"/>
  </cellStyles>
  <dxfs count="4">
    <dxf>
      <fill>
        <patternFill patternType="solid">
          <fgColor rgb="00F8D7DA"/>
        </patternFill>
      </fill>
    </dxf>
    <dxf>
      <fill>
        <patternFill patternType="solid">
          <fgColor rgb="00FFF3CD"/>
        </patternFill>
      </fill>
    </dxf>
    <dxf>
      <fill>
        <patternFill patternType="solid">
          <fgColor rgb="00D4EDDA"/>
        </patternFill>
      </fill>
    </dxf>
    <dxf>
      <fill>
        <patternFill patternType="solid">
          <fgColor rgb="00E9EC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150" customWidth="1" min="1" max="1"/>
    <col width="14" customWidth="1" min="2" max="2"/>
  </cols>
  <sheetData>
    <row r="1">
      <c r="A1" s="1" t="inlineStr">
        <is>
          <t>TapeAndFloat Delay Log (free)</t>
        </is>
      </c>
    </row>
    <row r="2">
      <c r="A2" s="2" t="inlineStr"/>
    </row>
    <row r="3">
      <c r="A3" s="2" t="inlineStr">
        <is>
          <t>For small builders, remodelers and GCs. One row per delay: weather, a homeowner decision or selection, a material backorder, an inspection,</t>
        </is>
      </c>
    </row>
    <row r="4">
      <c r="A4" s="2" t="inlineStr">
        <is>
          <t>a sub who didn't show, a change order or anything else that pushes the schedule. Write it down the day it starts and tell the client in writing.</t>
        </is>
      </c>
    </row>
    <row r="5">
      <c r="A5" s="2" t="inlineStr"/>
    </row>
    <row r="6">
      <c r="A6" s="2" t="inlineStr">
        <is>
          <t>1. Jobs sheet: one row per job (client and address). The Delay Log checks that each job name matches this list.</t>
        </is>
      </c>
    </row>
    <row r="7">
      <c r="A7" s="2" t="inlineStr">
        <is>
          <t>2. Delay Log sheet: one row per delay. Date started, cause, a short factual description, estimated days lost and who caused it or owns the fix.</t>
        </is>
      </c>
    </row>
    <row r="8">
      <c r="A8" s="2" t="inlineStr">
        <is>
          <t xml:space="preserve">   Then: was the client notified, on what date and how (email, text, letter or app are written; a phone call or in-person talk is not, so follow it up in writing),</t>
        </is>
      </c>
    </row>
    <row r="9">
      <c r="A9" s="2" t="inlineStr">
        <is>
          <t xml:space="preserve">   did the client confirm in writing (needed for their own decisions and selections), was the schedule updated, does it need a change order (and its number),</t>
        </is>
      </c>
    </row>
    <row r="10">
      <c r="A10" s="2" t="inlineStr">
        <is>
          <t xml:space="preserve">   the cost impact if any, and a link to the photos or daily log. Leave the end date blank while the delay is still open.</t>
        </is>
      </c>
    </row>
    <row r="11">
      <c r="A11" s="2" t="inlineStr">
        <is>
          <t>3. Settings: how many days after a delay starts you want the client notified, and how long a delay can stay open before it is flagged.</t>
        </is>
      </c>
    </row>
    <row r="12">
      <c r="A12" s="2" t="inlineStr">
        <is>
          <t xml:space="preserve">   The numbers there are EXAMPLES, not rules. Notice periods and any right to more time are set by your contract; ask an attorney about your situation.</t>
        </is>
      </c>
    </row>
    <row r="13">
      <c r="A13" s="2" t="inlineStr">
        <is>
          <t xml:space="preserve">   Red = no written notice to the client, a client decision with no written OK, or a change order needed with no change order number.</t>
        </is>
      </c>
    </row>
    <row r="14">
      <c r="A14" s="2" t="inlineStr">
        <is>
          <t xml:space="preserve">   Yellow = notice later than your Settings, backorder with no new delivery date, days lost blank, job not on the Jobs sheet, open with no end date, no cause or no start date.</t>
        </is>
      </c>
    </row>
    <row r="15">
      <c r="A15" s="2" t="inlineStr">
        <is>
          <t xml:space="preserve">   Green = complete row.</t>
        </is>
      </c>
    </row>
    <row r="16">
      <c r="A16" s="2" t="inlineStr">
        <is>
          <t>4. The first rows are EXAMPLES (the job name starts with EXAMPLE). Delete them, on Jobs and Delay Log, before you start.</t>
        </is>
      </c>
    </row>
    <row r="17">
      <c r="A17" s="2" t="inlineStr"/>
    </row>
    <row r="18">
      <c r="A18" s="2" t="inlineStr">
        <is>
          <t>Keep it factual: what happened, when, who was told, and what they said. Leave out blame. A clear record may help if there is ever a dispute;</t>
        </is>
      </c>
    </row>
    <row r="19">
      <c r="A19" s="2" t="inlineStr">
        <is>
          <t>it is general information, not legal advice.</t>
        </is>
      </c>
    </row>
    <row r="20">
      <c r="A20" s="2" t="inlineStr">
        <is>
          <t>Guide: https://gc.tapeandfloat.com/guides/documenting-construction-delays.html</t>
        </is>
      </c>
    </row>
    <row r="21">
      <c r="A21" s="2" t="inlineStr"/>
    </row>
    <row r="22">
      <c r="A22" s="2" t="inlineStr">
        <is>
          <t>Want help keeping it up? During the TapeAndFloat pilot, a delay with no written notice to the client gets flagged and a short update is drafted</t>
        </is>
      </c>
    </row>
    <row r="23">
      <c r="A23" s="2" t="inlineStr">
        <is>
          <t>for your office to approve. We set it up one piece at a time, and a real person reviews everything.</t>
        </is>
      </c>
    </row>
    <row r="24">
      <c r="A24" s="2" t="inlineStr">
        <is>
          <t>Free 60-day pilot: https://gc.tapeandfloat.com/#pilot   Questions: james@tapeandfloat.com</t>
        </is>
      </c>
    </row>
    <row r="25">
      <c r="A25" s="2" t="inlineStr"/>
    </row>
    <row r="26">
      <c r="A26" s="3" t="inlineStr">
        <is>
          <t>Summary (updates automatically)</t>
        </is>
      </c>
    </row>
    <row r="27">
      <c r="A27" t="inlineStr">
        <is>
          <t xml:space="preserve">   Delays logged</t>
        </is>
      </c>
      <c r="B27" s="4">
        <f>SUMPRODUCT(((('Delay Log'!$A$2:$A$500&lt;&gt;"")+('Delay Log'!$B$2:$B$500&lt;&gt;"")+('Delay Log'!$E$2:$E$500&lt;&gt;""))&gt;0)*1)</f>
        <v/>
      </c>
    </row>
    <row r="28">
      <c r="A28" t="inlineStr">
        <is>
          <t xml:space="preserve">   Open delays (no end date)</t>
        </is>
      </c>
      <c r="B28" s="4">
        <f>COUNTIFS('Delay Log'!$B$2:$B$500,"&lt;&gt;",'Delay Log'!$C$2:$C$500,"")</f>
        <v/>
      </c>
    </row>
    <row r="29">
      <c r="A29" t="inlineStr">
        <is>
          <t xml:space="preserve">   Days lost (estimated, total)</t>
        </is>
      </c>
      <c r="B29" s="4">
        <f>SUM('Delay Log'!$F$2:$F$500)</f>
        <v/>
      </c>
    </row>
    <row r="30">
      <c r="A30" t="inlineStr">
        <is>
          <t xml:space="preserve">   Cost impact (total)</t>
        </is>
      </c>
      <c r="B30" s="5">
        <f>SUM('Delay Log'!$P$2:$P$500)</f>
        <v/>
      </c>
    </row>
    <row r="31">
      <c r="A31" t="inlineStr">
        <is>
          <t xml:space="preserve">   Delays with no written notice to the client</t>
        </is>
      </c>
      <c r="B31" s="4">
        <f>COUNTIF('Delay Log'!$R$2:$R$500,"*NO WRITTEN NOTICE TO CLIENT*")</f>
        <v/>
      </c>
    </row>
    <row r="32">
      <c r="A32" t="inlineStr">
        <is>
          <t xml:space="preserve">   Notice later than your Settings</t>
        </is>
      </c>
      <c r="B32" s="4">
        <f>COUNTIF('Delay Log'!$R$2:$R$500,"*NOTICE LATER THAN SETTINGS*")</f>
        <v/>
      </c>
    </row>
    <row r="33">
      <c r="A33" t="inlineStr">
        <is>
          <t xml:space="preserve">   Client decisions with no written OK</t>
        </is>
      </c>
      <c r="B33" s="4">
        <f>COUNTIF('Delay Log'!$R$2:$R$500,"*CLIENT DECISION - NO WRITTEN OK*")</f>
        <v/>
      </c>
    </row>
    <row r="34">
      <c r="A34" t="inlineStr">
        <is>
          <t xml:space="preserve">   Backorders with no new delivery date</t>
        </is>
      </c>
      <c r="B34" s="4">
        <f>COUNTIF('Delay Log'!$R$2:$R$500,"*BACKORDER - NO NEW DATE*")</f>
        <v/>
      </c>
    </row>
    <row r="35">
      <c r="A35" t="inlineStr">
        <is>
          <t xml:space="preserve">   Change order needed, no change order number</t>
        </is>
      </c>
      <c r="B35" s="4">
        <f>COUNTIF('Delay Log'!$R$2:$R$500,"*CO NEEDED - NO CO #*")</f>
        <v/>
      </c>
    </row>
    <row r="36">
      <c r="A36" t="inlineStr">
        <is>
          <t xml:space="preserve">   Days lost blank</t>
        </is>
      </c>
      <c r="B36" s="4">
        <f>COUNTIF('Delay Log'!$R$2:$R$500,"*DAYS LOST BLANK*")</f>
        <v/>
      </c>
    </row>
    <row r="37">
      <c r="A37" t="inlineStr">
        <is>
          <t xml:space="preserve">   Job not on the Jobs sheet</t>
        </is>
      </c>
      <c r="B37" s="4">
        <f>COUNTIF('Delay Log'!$R$2:$R$500,"*JOB NOT ON JOBS SHEET*")</f>
        <v/>
      </c>
    </row>
    <row r="38">
      <c r="A38" t="inlineStr">
        <is>
          <t xml:space="preserve">   Open past your Settings with no end date</t>
        </is>
      </c>
      <c r="B38" s="4">
        <f>COUNTIF('Delay Log'!$R$2:$R$500,"*OPEN - NO END DATE*")</f>
        <v/>
      </c>
    </row>
    <row r="39">
      <c r="A39" t="inlineStr">
        <is>
          <t xml:space="preserve">   Rows with any flag</t>
        </is>
      </c>
      <c r="B39" s="4">
        <f>COUNTIF('Delay Log'!$R$2:$R$500,"?*")</f>
        <v/>
      </c>
    </row>
    <row r="41">
      <c r="A41" t="inlineStr">
        <is>
          <t>Free to use and share. No warranty; general information only, not legal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50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2" customWidth="1" min="1" max="1"/>
    <col width="12" customWidth="1" min="2" max="2"/>
    <col width="12" customWidth="1" min="3" max="3"/>
    <col width="22" customWidth="1" min="4" max="4"/>
    <col width="40" customWidth="1" min="5" max="5"/>
    <col width="9" customWidth="1" min="6" max="6"/>
    <col width="20" customWidth="1" min="7" max="7"/>
    <col width="10" customWidth="1" min="8" max="8"/>
    <col width="12" customWidth="1" min="9" max="9"/>
    <col width="14" customWidth="1" min="10" max="10"/>
    <col width="14" customWidth="1" min="11" max="11"/>
    <col width="11" customWidth="1" min="12" max="12"/>
    <col width="14" customWidth="1" min="13" max="13"/>
    <col width="11" customWidth="1" min="14" max="14"/>
    <col width="11" customWidth="1" min="15" max="15"/>
    <col width="11" customWidth="1" min="16" max="16"/>
    <col width="32" customWidth="1" min="17" max="17"/>
    <col width="56" customWidth="1" min="18" max="18"/>
    <col width="30" customWidth="1" min="19" max="19"/>
  </cols>
  <sheetData>
    <row r="1" ht="60" customHeight="1">
      <c r="A1" s="6" t="inlineStr">
        <is>
          <t>Job</t>
        </is>
      </c>
      <c r="B1" s="6" t="inlineStr">
        <is>
          <t>Date started</t>
        </is>
      </c>
      <c r="C1" s="6" t="inlineStr">
        <is>
          <t>Date ended (blank = open)</t>
        </is>
      </c>
      <c r="D1" s="6" t="inlineStr">
        <is>
          <t>Cause</t>
        </is>
      </c>
      <c r="E1" s="6" t="inlineStr">
        <is>
          <t>What happened (facts only)</t>
        </is>
      </c>
      <c r="F1" s="6" t="inlineStr">
        <is>
          <t>Days lost (est.)</t>
        </is>
      </c>
      <c r="G1" s="6" t="inlineStr">
        <is>
          <t>Who caused it / owns the fix</t>
        </is>
      </c>
      <c r="H1" s="6" t="inlineStr">
        <is>
          <t>Client notified?</t>
        </is>
      </c>
      <c r="I1" s="6" t="inlineStr">
        <is>
          <t>Date client notified</t>
        </is>
      </c>
      <c r="J1" s="6" t="inlineStr">
        <is>
          <t>How notified</t>
        </is>
      </c>
      <c r="K1" s="6" t="inlineStr">
        <is>
          <t>Client written OK / acknowledgment?</t>
        </is>
      </c>
      <c r="L1" s="6" t="inlineStr">
        <is>
          <t>Schedule updated?</t>
        </is>
      </c>
      <c r="M1" s="6" t="inlineStr">
        <is>
          <t>New delivery date (backorders)</t>
        </is>
      </c>
      <c r="N1" s="6" t="inlineStr">
        <is>
          <t>Change order needed?</t>
        </is>
      </c>
      <c r="O1" s="6" t="inlineStr">
        <is>
          <t>Change order #</t>
        </is>
      </c>
      <c r="P1" s="6" t="inlineStr">
        <is>
          <t>Cost impact ($)</t>
        </is>
      </c>
      <c r="Q1" s="6" t="inlineStr">
        <is>
          <t>Photos / daily log link</t>
        </is>
      </c>
      <c r="R1" s="6" t="inlineStr">
        <is>
          <t>Flag</t>
        </is>
      </c>
      <c r="S1" s="6" t="inlineStr">
        <is>
          <t>Notes</t>
        </is>
      </c>
    </row>
    <row r="2">
      <c r="A2" t="inlineStr">
        <is>
          <t>EXAMPLE Smith kitchen (delete this row)</t>
        </is>
      </c>
      <c r="B2" s="7" t="n">
        <v>46301</v>
      </c>
      <c r="C2" s="7" t="n">
        <v>46303</v>
      </c>
      <c r="D2" t="inlineStr">
        <is>
          <t>Weather</t>
        </is>
      </c>
      <c r="E2" s="8" t="inlineStr">
        <is>
          <t>Rain two days; no exterior work</t>
        </is>
      </c>
      <c r="F2" t="n">
        <v>2</v>
      </c>
      <c r="G2" s="8" t="inlineStr">
        <is>
          <t>Weather</t>
        </is>
      </c>
      <c r="H2" t="inlineStr">
        <is>
          <t>Yes</t>
        </is>
      </c>
      <c r="I2" s="7" t="n">
        <v>46302</v>
      </c>
      <c r="J2" t="inlineStr">
        <is>
          <t>Email</t>
        </is>
      </c>
      <c r="K2" t="inlineStr">
        <is>
          <t>Not needed</t>
        </is>
      </c>
      <c r="L2" t="inlineStr">
        <is>
          <t>Yes</t>
        </is>
      </c>
      <c r="M2" s="7" t="n"/>
      <c r="N2" t="inlineStr">
        <is>
          <t>No</t>
        </is>
      </c>
      <c r="P2" s="9" t="n"/>
      <c r="Q2" t="inlineStr">
        <is>
          <t>https://drive.example.com/smith/log</t>
        </is>
      </c>
      <c r="R2" s="8">
        <f>IF(NOT(OR(A2&lt;&gt;"",B2&lt;&gt;"",E2&lt;&gt;"")),"",IF(IF(A2="","NO JOB; ",IF(COUNTIF('Jobs'!$A$2:$A$51,A2)=0,"JOB NOT ON JOBS SHEET; ",""))&amp;IF(N(B2)=0,"NO START DATE; ","")&amp;IF(D2="","NO CAUSE; ","")&amp;IF(OR(H2&lt;&gt;"Yes",NOT(OR(J2="Email",J2="Text",J2="Letter",J2="App / portal"))),"NO WRITTEN NOTICE TO CLIENT; ","")&amp;IF(AND(N(B2)&gt;0,N(I2)&gt;0,N(I2)-N(B2)&gt;N('Settings'!$B$2)),"NOTICE LATER THAN SETTINGS; ","")&amp;IF(AND(D2="Homeowner decision / selection",K2&lt;&gt;"Yes"),"CLIENT DECISION - NO WRITTEN OK; ","")&amp;IF(AND(D2="Material backorder",N(M2)=0),"BACKORDER - NO NEW DATE; ","")&amp;IF(AND(N2="Yes",O2=""),"CO NEEDED - NO CO #; ","")&amp;IF(F2="","DAYS LOST BLANK; ","")&amp;IF(AND(N(B2)&gt;0,C2="",TODAY()-N(B2)&gt;N('Settings'!$B$3)),"OPEN - NO END DATE; ","")="","",LEFT(IF(A2="","NO JOB; ",IF(COUNTIF('Jobs'!$A$2:$A$51,A2)=0,"JOB NOT ON JOBS SHEET; ",""))&amp;IF(N(B2)=0,"NO START DATE; ","")&amp;IF(D2="","NO CAUSE; ","")&amp;IF(OR(H2&lt;&gt;"Yes",NOT(OR(J2="Email",J2="Text",J2="Letter",J2="App / portal"))),"NO WRITTEN NOTICE TO CLIENT; ","")&amp;IF(AND(N(B2)&gt;0,N(I2)&gt;0,N(I2)-N(B2)&gt;N('Settings'!$B$2)),"NOTICE LATER THAN SETTINGS; ","")&amp;IF(AND(D2="Homeowner decision / selection",K2&lt;&gt;"Yes"),"CLIENT DECISION - NO WRITTEN OK; ","")&amp;IF(AND(D2="Material backorder",N(M2)=0),"BACKORDER - NO NEW DATE; ","")&amp;IF(AND(N2="Yes",O2=""),"CO NEEDED - NO CO #; ","")&amp;IF(F2="","DAYS LOST BLANK; ","")&amp;IF(AND(N(B2)&gt;0,C2="",TODAY()-N(B2)&gt;N('Settings'!$B$3)),"OPEN - NO END DATE; ",""),LEN(IF(A2="","NO JOB; ",IF(COUNTIF('Jobs'!$A$2:$A$51,A2)=0,"JOB NOT ON JOBS SHEET; ",""))&amp;IF(N(B2)=0,"NO START DATE; ","")&amp;IF(D2="","NO CAUSE; ","")&amp;IF(OR(H2&lt;&gt;"Yes",NOT(OR(J2="Email",J2="Text",J2="Letter",J2="App / portal"))),"NO WRITTEN NOTICE TO CLIENT; ","")&amp;IF(AND(N(B2)&gt;0,N(I2)&gt;0,N(I2)-N(B2)&gt;N('Settings'!$B$2)),"NOTICE LATER THAN SETTINGS; ","")&amp;IF(AND(D2="Homeowner decision / selection",K2&lt;&gt;"Yes"),"CLIENT DECISION - NO WRITTEN OK; ","")&amp;IF(AND(D2="Material backorder",N(M2)=0),"BACKORDER - NO NEW DATE; ","")&amp;IF(AND(N2="Yes",O2=""),"CO NEEDED - NO CO #; ","")&amp;IF(F2="","DAYS LOST BLANK; ","")&amp;IF(AND(N(B2)&gt;0,C2="",TODAY()-N(B2)&gt;N('Settings'!$B$3)),"OPEN - NO END DATE; ",""))-2)))</f>
        <v/>
      </c>
      <c r="S2" t="inlineStr">
        <is>
          <t>Example: complete row</t>
        </is>
      </c>
    </row>
    <row r="3">
      <c r="A3" t="inlineStr">
        <is>
          <t>EXAMPLE Smith kitchen (delete this row)</t>
        </is>
      </c>
      <c r="B3" s="7" t="n">
        <v>46309</v>
      </c>
      <c r="C3" s="7" t="n"/>
      <c r="D3" t="inlineStr">
        <is>
          <t>Homeowner decision / selection</t>
        </is>
      </c>
      <c r="E3" s="8" t="inlineStr">
        <is>
          <t>Waiting on owner's tile choice for the shower; tile setter rescheduled</t>
        </is>
      </c>
      <c r="F3" t="n">
        <v>4</v>
      </c>
      <c r="G3" s="8" t="inlineStr">
        <is>
          <t>Owner</t>
        </is>
      </c>
      <c r="H3" t="inlineStr">
        <is>
          <t>Yes</t>
        </is>
      </c>
      <c r="I3" s="7" t="n">
        <v>46310</v>
      </c>
      <c r="J3" t="inlineStr">
        <is>
          <t>Phone call</t>
        </is>
      </c>
      <c r="K3" t="inlineStr">
        <is>
          <t>No</t>
        </is>
      </c>
      <c r="L3" t="inlineStr">
        <is>
          <t>Yes</t>
        </is>
      </c>
      <c r="M3" s="7" t="n"/>
      <c r="N3" t="inlineStr">
        <is>
          <t>Yes</t>
        </is>
      </c>
      <c r="P3" s="9" t="n"/>
      <c r="R3" s="8">
        <f>IF(NOT(OR(A3&lt;&gt;"",B3&lt;&gt;"",E3&lt;&gt;"")),"",IF(IF(A3="","NO JOB; ",IF(COUNTIF('Jobs'!$A$2:$A$51,A3)=0,"JOB NOT ON JOBS SHEET; ",""))&amp;IF(N(B3)=0,"NO START DATE; ","")&amp;IF(D3="","NO CAUSE; ","")&amp;IF(OR(H3&lt;&gt;"Yes",NOT(OR(J3="Email",J3="Text",J3="Letter",J3="App / portal"))),"NO WRITTEN NOTICE TO CLIENT; ","")&amp;IF(AND(N(B3)&gt;0,N(I3)&gt;0,N(I3)-N(B3)&gt;N('Settings'!$B$2)),"NOTICE LATER THAN SETTINGS; ","")&amp;IF(AND(D3="Homeowner decision / selection",K3&lt;&gt;"Yes"),"CLIENT DECISION - NO WRITTEN OK; ","")&amp;IF(AND(D3="Material backorder",N(M3)=0),"BACKORDER - NO NEW DATE; ","")&amp;IF(AND(N3="Yes",O3=""),"CO NEEDED - NO CO #; ","")&amp;IF(F3="","DAYS LOST BLANK; ","")&amp;IF(AND(N(B3)&gt;0,C3="",TODAY()-N(B3)&gt;N('Settings'!$B$3)),"OPEN - NO END DATE; ","")="","",LEFT(IF(A3="","NO JOB; ",IF(COUNTIF('Jobs'!$A$2:$A$51,A3)=0,"JOB NOT ON JOBS SHEET; ",""))&amp;IF(N(B3)=0,"NO START DATE; ","")&amp;IF(D3="","NO CAUSE; ","")&amp;IF(OR(H3&lt;&gt;"Yes",NOT(OR(J3="Email",J3="Text",J3="Letter",J3="App / portal"))),"NO WRITTEN NOTICE TO CLIENT; ","")&amp;IF(AND(N(B3)&gt;0,N(I3)&gt;0,N(I3)-N(B3)&gt;N('Settings'!$B$2)),"NOTICE LATER THAN SETTINGS; ","")&amp;IF(AND(D3="Homeowner decision / selection",K3&lt;&gt;"Yes"),"CLIENT DECISION - NO WRITTEN OK; ","")&amp;IF(AND(D3="Material backorder",N(M3)=0),"BACKORDER - NO NEW DATE; ","")&amp;IF(AND(N3="Yes",O3=""),"CO NEEDED - NO CO #; ","")&amp;IF(F3="","DAYS LOST BLANK; ","")&amp;IF(AND(N(B3)&gt;0,C3="",TODAY()-N(B3)&gt;N('Settings'!$B$3)),"OPEN - NO END DATE; ",""),LEN(IF(A3="","NO JOB; ",IF(COUNTIF('Jobs'!$A$2:$A$51,A3)=0,"JOB NOT ON JOBS SHEET; ",""))&amp;IF(N(B3)=0,"NO START DATE; ","")&amp;IF(D3="","NO CAUSE; ","")&amp;IF(OR(H3&lt;&gt;"Yes",NOT(OR(J3="Email",J3="Text",J3="Letter",J3="App / portal"))),"NO WRITTEN NOTICE TO CLIENT; ","")&amp;IF(AND(N(B3)&gt;0,N(I3)&gt;0,N(I3)-N(B3)&gt;N('Settings'!$B$2)),"NOTICE LATER THAN SETTINGS; ","")&amp;IF(AND(D3="Homeowner decision / selection",K3&lt;&gt;"Yes"),"CLIENT DECISION - NO WRITTEN OK; ","")&amp;IF(AND(D3="Material backorder",N(M3)=0),"BACKORDER - NO NEW DATE; ","")&amp;IF(AND(N3="Yes",O3=""),"CO NEEDED - NO CO #; ","")&amp;IF(F3="","DAYS LOST BLANK; ","")&amp;IF(AND(N(B3)&gt;0,C3="",TODAY()-N(B3)&gt;N('Settings'!$B$3)),"OPEN - NO END DATE; ",""))-2)))</f>
        <v/>
      </c>
      <c r="S3" t="inlineStr">
        <is>
          <t>Example: notified by phone only, no written OK, CO needed with no number, still open</t>
        </is>
      </c>
    </row>
    <row r="4">
      <c r="A4" t="inlineStr">
        <is>
          <t>EXAMPLE Lee addition (delete this row)</t>
        </is>
      </c>
      <c r="B4" s="7" t="n">
        <v>46315</v>
      </c>
      <c r="C4" s="7" t="n"/>
      <c r="D4" t="inlineStr">
        <is>
          <t>Material backorder</t>
        </is>
      </c>
      <c r="E4" s="8" t="inlineStr">
        <is>
          <t>Windows backordered at supplier</t>
        </is>
      </c>
      <c r="G4" s="8" t="inlineStr">
        <is>
          <t>Supplier</t>
        </is>
      </c>
      <c r="H4" t="inlineStr">
        <is>
          <t>Yes</t>
        </is>
      </c>
      <c r="I4" s="7" t="n">
        <v>46320</v>
      </c>
      <c r="J4" t="inlineStr">
        <is>
          <t>Email</t>
        </is>
      </c>
      <c r="L4" t="inlineStr">
        <is>
          <t>No</t>
        </is>
      </c>
      <c r="M4" s="7" t="n"/>
      <c r="N4" t="inlineStr">
        <is>
          <t>No</t>
        </is>
      </c>
      <c r="P4" s="9" t="n"/>
      <c r="R4" s="8">
        <f>IF(NOT(OR(A4&lt;&gt;"",B4&lt;&gt;"",E4&lt;&gt;"")),"",IF(IF(A4="","NO JOB; ",IF(COUNTIF('Jobs'!$A$2:$A$51,A4)=0,"JOB NOT ON JOBS SHEET; ",""))&amp;IF(N(B4)=0,"NO START DATE; ","")&amp;IF(D4="","NO CAUSE; ","")&amp;IF(OR(H4&lt;&gt;"Yes",NOT(OR(J4="Email",J4="Text",J4="Letter",J4="App / portal"))),"NO WRITTEN NOTICE TO CLIENT; ","")&amp;IF(AND(N(B4)&gt;0,N(I4)&gt;0,N(I4)-N(B4)&gt;N('Settings'!$B$2)),"NOTICE LATER THAN SETTINGS; ","")&amp;IF(AND(D4="Homeowner decision / selection",K4&lt;&gt;"Yes"),"CLIENT DECISION - NO WRITTEN OK; ","")&amp;IF(AND(D4="Material backorder",N(M4)=0),"BACKORDER - NO NEW DATE; ","")&amp;IF(AND(N4="Yes",O4=""),"CO NEEDED - NO CO #; ","")&amp;IF(F4="","DAYS LOST BLANK; ","")&amp;IF(AND(N(B4)&gt;0,C4="",TODAY()-N(B4)&gt;N('Settings'!$B$3)),"OPEN - NO END DATE; ","")="","",LEFT(IF(A4="","NO JOB; ",IF(COUNTIF('Jobs'!$A$2:$A$51,A4)=0,"JOB NOT ON JOBS SHEET; ",""))&amp;IF(N(B4)=0,"NO START DATE; ","")&amp;IF(D4="","NO CAUSE; ","")&amp;IF(OR(H4&lt;&gt;"Yes",NOT(OR(J4="Email",J4="Text",J4="Letter",J4="App / portal"))),"NO WRITTEN NOTICE TO CLIENT; ","")&amp;IF(AND(N(B4)&gt;0,N(I4)&gt;0,N(I4)-N(B4)&gt;N('Settings'!$B$2)),"NOTICE LATER THAN SETTINGS; ","")&amp;IF(AND(D4="Homeowner decision / selection",K4&lt;&gt;"Yes"),"CLIENT DECISION - NO WRITTEN OK; ","")&amp;IF(AND(D4="Material backorder",N(M4)=0),"BACKORDER - NO NEW DATE; ","")&amp;IF(AND(N4="Yes",O4=""),"CO NEEDED - NO CO #; ","")&amp;IF(F4="","DAYS LOST BLANK; ","")&amp;IF(AND(N(B4)&gt;0,C4="",TODAY()-N(B4)&gt;N('Settings'!$B$3)),"OPEN - NO END DATE; ",""),LEN(IF(A4="","NO JOB; ",IF(COUNTIF('Jobs'!$A$2:$A$51,A4)=0,"JOB NOT ON JOBS SHEET; ",""))&amp;IF(N(B4)=0,"NO START DATE; ","")&amp;IF(D4="","NO CAUSE; ","")&amp;IF(OR(H4&lt;&gt;"Yes",NOT(OR(J4="Email",J4="Text",J4="Letter",J4="App / portal"))),"NO WRITTEN NOTICE TO CLIENT; ","")&amp;IF(AND(N(B4)&gt;0,N(I4)&gt;0,N(I4)-N(B4)&gt;N('Settings'!$B$2)),"NOTICE LATER THAN SETTINGS; ","")&amp;IF(AND(D4="Homeowner decision / selection",K4&lt;&gt;"Yes"),"CLIENT DECISION - NO WRITTEN OK; ","")&amp;IF(AND(D4="Material backorder",N(M4)=0),"BACKORDER - NO NEW DATE; ","")&amp;IF(AND(N4="Yes",O4=""),"CO NEEDED - NO CO #; ","")&amp;IF(F4="","DAYS LOST BLANK; ","")&amp;IF(AND(N(B4)&gt;0,C4="",TODAY()-N(B4)&gt;N('Settings'!$B$3)),"OPEN - NO END DATE; ",""))-2)))</f>
        <v/>
      </c>
      <c r="S4" t="inlineStr">
        <is>
          <t>Example: notice late, no new delivery date, days lost blank</t>
        </is>
      </c>
    </row>
    <row r="5">
      <c r="A5" t="inlineStr">
        <is>
          <t>EXAMPLE Lee addition (delete this row)</t>
        </is>
      </c>
      <c r="B5" s="7" t="n">
        <v>46318</v>
      </c>
      <c r="C5" s="7" t="n">
        <v>46319</v>
      </c>
      <c r="D5" t="inlineStr">
        <is>
          <t>Inspection</t>
        </is>
      </c>
      <c r="E5" s="8" t="inlineStr">
        <is>
          <t>Framing inspection failed; re-inspection booked</t>
        </is>
      </c>
      <c r="F5" t="n">
        <v>1</v>
      </c>
      <c r="G5" s="8" t="inlineStr">
        <is>
          <t>Us (blocking missing)</t>
        </is>
      </c>
      <c r="H5" t="inlineStr">
        <is>
          <t>No</t>
        </is>
      </c>
      <c r="I5" s="7" t="n"/>
      <c r="L5" t="inlineStr">
        <is>
          <t>Yes</t>
        </is>
      </c>
      <c r="M5" s="7" t="n"/>
      <c r="N5" t="inlineStr">
        <is>
          <t>No</t>
        </is>
      </c>
      <c r="P5" s="9" t="n">
        <v>150</v>
      </c>
      <c r="Q5" t="inlineStr">
        <is>
          <t>https://drive.example.com/lee/log</t>
        </is>
      </c>
      <c r="R5" s="8">
        <f>IF(NOT(OR(A5&lt;&gt;"",B5&lt;&gt;"",E5&lt;&gt;"")),"",IF(IF(A5="","NO JOB; ",IF(COUNTIF('Jobs'!$A$2:$A$51,A5)=0,"JOB NOT ON JOBS SHEET; ",""))&amp;IF(N(B5)=0,"NO START DATE; ","")&amp;IF(D5="","NO CAUSE; ","")&amp;IF(OR(H5&lt;&gt;"Yes",NOT(OR(J5="Email",J5="Text",J5="Letter",J5="App / portal"))),"NO WRITTEN NOTICE TO CLIENT; ","")&amp;IF(AND(N(B5)&gt;0,N(I5)&gt;0,N(I5)-N(B5)&gt;N('Settings'!$B$2)),"NOTICE LATER THAN SETTINGS; ","")&amp;IF(AND(D5="Homeowner decision / selection",K5&lt;&gt;"Yes"),"CLIENT DECISION - NO WRITTEN OK; ","")&amp;IF(AND(D5="Material backorder",N(M5)=0),"BACKORDER - NO NEW DATE; ","")&amp;IF(AND(N5="Yes",O5=""),"CO NEEDED - NO CO #; ","")&amp;IF(F5="","DAYS LOST BLANK; ","")&amp;IF(AND(N(B5)&gt;0,C5="",TODAY()-N(B5)&gt;N('Settings'!$B$3)),"OPEN - NO END DATE; ","")="","",LEFT(IF(A5="","NO JOB; ",IF(COUNTIF('Jobs'!$A$2:$A$51,A5)=0,"JOB NOT ON JOBS SHEET; ",""))&amp;IF(N(B5)=0,"NO START DATE; ","")&amp;IF(D5="","NO CAUSE; ","")&amp;IF(OR(H5&lt;&gt;"Yes",NOT(OR(J5="Email",J5="Text",J5="Letter",J5="App / portal"))),"NO WRITTEN NOTICE TO CLIENT; ","")&amp;IF(AND(N(B5)&gt;0,N(I5)&gt;0,N(I5)-N(B5)&gt;N('Settings'!$B$2)),"NOTICE LATER THAN SETTINGS; ","")&amp;IF(AND(D5="Homeowner decision / selection",K5&lt;&gt;"Yes"),"CLIENT DECISION - NO WRITTEN OK; ","")&amp;IF(AND(D5="Material backorder",N(M5)=0),"BACKORDER - NO NEW DATE; ","")&amp;IF(AND(N5="Yes",O5=""),"CO NEEDED - NO CO #; ","")&amp;IF(F5="","DAYS LOST BLANK; ","")&amp;IF(AND(N(B5)&gt;0,C5="",TODAY()-N(B5)&gt;N('Settings'!$B$3)),"OPEN - NO END DATE; ",""),LEN(IF(A5="","NO JOB; ",IF(COUNTIF('Jobs'!$A$2:$A$51,A5)=0,"JOB NOT ON JOBS SHEET; ",""))&amp;IF(N(B5)=0,"NO START DATE; ","")&amp;IF(D5="","NO CAUSE; ","")&amp;IF(OR(H5&lt;&gt;"Yes",NOT(OR(J5="Email",J5="Text",J5="Letter",J5="App / portal"))),"NO WRITTEN NOTICE TO CLIENT; ","")&amp;IF(AND(N(B5)&gt;0,N(I5)&gt;0,N(I5)-N(B5)&gt;N('Settings'!$B$2)),"NOTICE LATER THAN SETTINGS; ","")&amp;IF(AND(D5="Homeowner decision / selection",K5&lt;&gt;"Yes"),"CLIENT DECISION - NO WRITTEN OK; ","")&amp;IF(AND(D5="Material backorder",N(M5)=0),"BACKORDER - NO NEW DATE; ","")&amp;IF(AND(N5="Yes",O5=""),"CO NEEDED - NO CO #; ","")&amp;IF(F5="","DAYS LOST BLANK; ","")&amp;IF(AND(N(B5)&gt;0,C5="",TODAY()-N(B5)&gt;N('Settings'!$B$3)),"OPEN - NO END DATE; ",""))-2)))</f>
        <v/>
      </c>
      <c r="S5" t="inlineStr">
        <is>
          <t>Example: client not notified</t>
        </is>
      </c>
    </row>
    <row r="6">
      <c r="B6" s="7" t="n"/>
      <c r="C6" s="7" t="n"/>
      <c r="E6" s="8" t="n"/>
      <c r="G6" s="8" t="n"/>
      <c r="I6" s="7" t="n"/>
      <c r="M6" s="7" t="n"/>
      <c r="P6" s="9" t="n"/>
      <c r="R6" s="8">
        <f>IF(NOT(OR(A6&lt;&gt;"",B6&lt;&gt;"",E6&lt;&gt;"")),"",IF(IF(A6="","NO JOB; ",IF(COUNTIF('Jobs'!$A$2:$A$51,A6)=0,"JOB NOT ON JOBS SHEET; ",""))&amp;IF(N(B6)=0,"NO START DATE; ","")&amp;IF(D6="","NO CAUSE; ","")&amp;IF(OR(H6&lt;&gt;"Yes",NOT(OR(J6="Email",J6="Text",J6="Letter",J6="App / portal"))),"NO WRITTEN NOTICE TO CLIENT; ","")&amp;IF(AND(N(B6)&gt;0,N(I6)&gt;0,N(I6)-N(B6)&gt;N('Settings'!$B$2)),"NOTICE LATER THAN SETTINGS; ","")&amp;IF(AND(D6="Homeowner decision / selection",K6&lt;&gt;"Yes"),"CLIENT DECISION - NO WRITTEN OK; ","")&amp;IF(AND(D6="Material backorder",N(M6)=0),"BACKORDER - NO NEW DATE; ","")&amp;IF(AND(N6="Yes",O6=""),"CO NEEDED - NO CO #; ","")&amp;IF(F6="","DAYS LOST BLANK; ","")&amp;IF(AND(N(B6)&gt;0,C6="",TODAY()-N(B6)&gt;N('Settings'!$B$3)),"OPEN - NO END DATE; ","")="","",LEFT(IF(A6="","NO JOB; ",IF(COUNTIF('Jobs'!$A$2:$A$51,A6)=0,"JOB NOT ON JOBS SHEET; ",""))&amp;IF(N(B6)=0,"NO START DATE; ","")&amp;IF(D6="","NO CAUSE; ","")&amp;IF(OR(H6&lt;&gt;"Yes",NOT(OR(J6="Email",J6="Text",J6="Letter",J6="App / portal"))),"NO WRITTEN NOTICE TO CLIENT; ","")&amp;IF(AND(N(B6)&gt;0,N(I6)&gt;0,N(I6)-N(B6)&gt;N('Settings'!$B$2)),"NOTICE LATER THAN SETTINGS; ","")&amp;IF(AND(D6="Homeowner decision / selection",K6&lt;&gt;"Yes"),"CLIENT DECISION - NO WRITTEN OK; ","")&amp;IF(AND(D6="Material backorder",N(M6)=0),"BACKORDER - NO NEW DATE; ","")&amp;IF(AND(N6="Yes",O6=""),"CO NEEDED - NO CO #; ","")&amp;IF(F6="","DAYS LOST BLANK; ","")&amp;IF(AND(N(B6)&gt;0,C6="",TODAY()-N(B6)&gt;N('Settings'!$B$3)),"OPEN - NO END DATE; ",""),LEN(IF(A6="","NO JOB; ",IF(COUNTIF('Jobs'!$A$2:$A$51,A6)=0,"JOB NOT ON JOBS SHEET; ",""))&amp;IF(N(B6)=0,"NO START DATE; ","")&amp;IF(D6="","NO CAUSE; ","")&amp;IF(OR(H6&lt;&gt;"Yes",NOT(OR(J6="Email",J6="Text",J6="Letter",J6="App / portal"))),"NO WRITTEN NOTICE TO CLIENT; ","")&amp;IF(AND(N(B6)&gt;0,N(I6)&gt;0,N(I6)-N(B6)&gt;N('Settings'!$B$2)),"NOTICE LATER THAN SETTINGS; ","")&amp;IF(AND(D6="Homeowner decision / selection",K6&lt;&gt;"Yes"),"CLIENT DECISION - NO WRITTEN OK; ","")&amp;IF(AND(D6="Material backorder",N(M6)=0),"BACKORDER - NO NEW DATE; ","")&amp;IF(AND(N6="Yes",O6=""),"CO NEEDED - NO CO #; ","")&amp;IF(F6="","DAYS LOST BLANK; ","")&amp;IF(AND(N(B6)&gt;0,C6="",TODAY()-N(B6)&gt;N('Settings'!$B$3)),"OPEN - NO END DATE; ",""))-2)))</f>
        <v/>
      </c>
    </row>
    <row r="7">
      <c r="B7" s="7" t="n"/>
      <c r="C7" s="7" t="n"/>
      <c r="E7" s="8" t="n"/>
      <c r="G7" s="8" t="n"/>
      <c r="I7" s="7" t="n"/>
      <c r="M7" s="7" t="n"/>
      <c r="P7" s="9" t="n"/>
      <c r="R7" s="8">
        <f>IF(NOT(OR(A7&lt;&gt;"",B7&lt;&gt;"",E7&lt;&gt;"")),"",IF(IF(A7="","NO JOB; ",IF(COUNTIF('Jobs'!$A$2:$A$51,A7)=0,"JOB NOT ON JOBS SHEET; ",""))&amp;IF(N(B7)=0,"NO START DATE; ","")&amp;IF(D7="","NO CAUSE; ","")&amp;IF(OR(H7&lt;&gt;"Yes",NOT(OR(J7="Email",J7="Text",J7="Letter",J7="App / portal"))),"NO WRITTEN NOTICE TO CLIENT; ","")&amp;IF(AND(N(B7)&gt;0,N(I7)&gt;0,N(I7)-N(B7)&gt;N('Settings'!$B$2)),"NOTICE LATER THAN SETTINGS; ","")&amp;IF(AND(D7="Homeowner decision / selection",K7&lt;&gt;"Yes"),"CLIENT DECISION - NO WRITTEN OK; ","")&amp;IF(AND(D7="Material backorder",N(M7)=0),"BACKORDER - NO NEW DATE; ","")&amp;IF(AND(N7="Yes",O7=""),"CO NEEDED - NO CO #; ","")&amp;IF(F7="","DAYS LOST BLANK; ","")&amp;IF(AND(N(B7)&gt;0,C7="",TODAY()-N(B7)&gt;N('Settings'!$B$3)),"OPEN - NO END DATE; ","")="","",LEFT(IF(A7="","NO JOB; ",IF(COUNTIF('Jobs'!$A$2:$A$51,A7)=0,"JOB NOT ON JOBS SHEET; ",""))&amp;IF(N(B7)=0,"NO START DATE; ","")&amp;IF(D7="","NO CAUSE; ","")&amp;IF(OR(H7&lt;&gt;"Yes",NOT(OR(J7="Email",J7="Text",J7="Letter",J7="App / portal"))),"NO WRITTEN NOTICE TO CLIENT; ","")&amp;IF(AND(N(B7)&gt;0,N(I7)&gt;0,N(I7)-N(B7)&gt;N('Settings'!$B$2)),"NOTICE LATER THAN SETTINGS; ","")&amp;IF(AND(D7="Homeowner decision / selection",K7&lt;&gt;"Yes"),"CLIENT DECISION - NO WRITTEN OK; ","")&amp;IF(AND(D7="Material backorder",N(M7)=0),"BACKORDER - NO NEW DATE; ","")&amp;IF(AND(N7="Yes",O7=""),"CO NEEDED - NO CO #; ","")&amp;IF(F7="","DAYS LOST BLANK; ","")&amp;IF(AND(N(B7)&gt;0,C7="",TODAY()-N(B7)&gt;N('Settings'!$B$3)),"OPEN - NO END DATE; ",""),LEN(IF(A7="","NO JOB; ",IF(COUNTIF('Jobs'!$A$2:$A$51,A7)=0,"JOB NOT ON JOBS SHEET; ",""))&amp;IF(N(B7)=0,"NO START DATE; ","")&amp;IF(D7="","NO CAUSE; ","")&amp;IF(OR(H7&lt;&gt;"Yes",NOT(OR(J7="Email",J7="Text",J7="Letter",J7="App / portal"))),"NO WRITTEN NOTICE TO CLIENT; ","")&amp;IF(AND(N(B7)&gt;0,N(I7)&gt;0,N(I7)-N(B7)&gt;N('Settings'!$B$2)),"NOTICE LATER THAN SETTINGS; ","")&amp;IF(AND(D7="Homeowner decision / selection",K7&lt;&gt;"Yes"),"CLIENT DECISION - NO WRITTEN OK; ","")&amp;IF(AND(D7="Material backorder",N(M7)=0),"BACKORDER - NO NEW DATE; ","")&amp;IF(AND(N7="Yes",O7=""),"CO NEEDED - NO CO #; ","")&amp;IF(F7="","DAYS LOST BLANK; ","")&amp;IF(AND(N(B7)&gt;0,C7="",TODAY()-N(B7)&gt;N('Settings'!$B$3)),"OPEN - NO END DATE; ",""))-2)))</f>
        <v/>
      </c>
    </row>
    <row r="8">
      <c r="B8" s="7" t="n"/>
      <c r="C8" s="7" t="n"/>
      <c r="E8" s="8" t="n"/>
      <c r="G8" s="8" t="n"/>
      <c r="I8" s="7" t="n"/>
      <c r="M8" s="7" t="n"/>
      <c r="P8" s="9" t="n"/>
      <c r="R8" s="8">
        <f>IF(NOT(OR(A8&lt;&gt;"",B8&lt;&gt;"",E8&lt;&gt;"")),"",IF(IF(A8="","NO JOB; ",IF(COUNTIF('Jobs'!$A$2:$A$51,A8)=0,"JOB NOT ON JOBS SHEET; ",""))&amp;IF(N(B8)=0,"NO START DATE; ","")&amp;IF(D8="","NO CAUSE; ","")&amp;IF(OR(H8&lt;&gt;"Yes",NOT(OR(J8="Email",J8="Text",J8="Letter",J8="App / portal"))),"NO WRITTEN NOTICE TO CLIENT; ","")&amp;IF(AND(N(B8)&gt;0,N(I8)&gt;0,N(I8)-N(B8)&gt;N('Settings'!$B$2)),"NOTICE LATER THAN SETTINGS; ","")&amp;IF(AND(D8="Homeowner decision / selection",K8&lt;&gt;"Yes"),"CLIENT DECISION - NO WRITTEN OK; ","")&amp;IF(AND(D8="Material backorder",N(M8)=0),"BACKORDER - NO NEW DATE; ","")&amp;IF(AND(N8="Yes",O8=""),"CO NEEDED - NO CO #; ","")&amp;IF(F8="","DAYS LOST BLANK; ","")&amp;IF(AND(N(B8)&gt;0,C8="",TODAY()-N(B8)&gt;N('Settings'!$B$3)),"OPEN - NO END DATE; ","")="","",LEFT(IF(A8="","NO JOB; ",IF(COUNTIF('Jobs'!$A$2:$A$51,A8)=0,"JOB NOT ON JOBS SHEET; ",""))&amp;IF(N(B8)=0,"NO START DATE; ","")&amp;IF(D8="","NO CAUSE; ","")&amp;IF(OR(H8&lt;&gt;"Yes",NOT(OR(J8="Email",J8="Text",J8="Letter",J8="App / portal"))),"NO WRITTEN NOTICE TO CLIENT; ","")&amp;IF(AND(N(B8)&gt;0,N(I8)&gt;0,N(I8)-N(B8)&gt;N('Settings'!$B$2)),"NOTICE LATER THAN SETTINGS; ","")&amp;IF(AND(D8="Homeowner decision / selection",K8&lt;&gt;"Yes"),"CLIENT DECISION - NO WRITTEN OK; ","")&amp;IF(AND(D8="Material backorder",N(M8)=0),"BACKORDER - NO NEW DATE; ","")&amp;IF(AND(N8="Yes",O8=""),"CO NEEDED - NO CO #; ","")&amp;IF(F8="","DAYS LOST BLANK; ","")&amp;IF(AND(N(B8)&gt;0,C8="",TODAY()-N(B8)&gt;N('Settings'!$B$3)),"OPEN - NO END DATE; ",""),LEN(IF(A8="","NO JOB; ",IF(COUNTIF('Jobs'!$A$2:$A$51,A8)=0,"JOB NOT ON JOBS SHEET; ",""))&amp;IF(N(B8)=0,"NO START DATE; ","")&amp;IF(D8="","NO CAUSE; ","")&amp;IF(OR(H8&lt;&gt;"Yes",NOT(OR(J8="Email",J8="Text",J8="Letter",J8="App / portal"))),"NO WRITTEN NOTICE TO CLIENT; ","")&amp;IF(AND(N(B8)&gt;0,N(I8)&gt;0,N(I8)-N(B8)&gt;N('Settings'!$B$2)),"NOTICE LATER THAN SETTINGS; ","")&amp;IF(AND(D8="Homeowner decision / selection",K8&lt;&gt;"Yes"),"CLIENT DECISION - NO WRITTEN OK; ","")&amp;IF(AND(D8="Material backorder",N(M8)=0),"BACKORDER - NO NEW DATE; ","")&amp;IF(AND(N8="Yes",O8=""),"CO NEEDED - NO CO #; ","")&amp;IF(F8="","DAYS LOST BLANK; ","")&amp;IF(AND(N(B8)&gt;0,C8="",TODAY()-N(B8)&gt;N('Settings'!$B$3)),"OPEN - NO END DATE; ",""))-2)))</f>
        <v/>
      </c>
    </row>
    <row r="9">
      <c r="B9" s="7" t="n"/>
      <c r="C9" s="7" t="n"/>
      <c r="E9" s="8" t="n"/>
      <c r="G9" s="8" t="n"/>
      <c r="I9" s="7" t="n"/>
      <c r="M9" s="7" t="n"/>
      <c r="P9" s="9" t="n"/>
      <c r="R9" s="8">
        <f>IF(NOT(OR(A9&lt;&gt;"",B9&lt;&gt;"",E9&lt;&gt;"")),"",IF(IF(A9="","NO JOB; ",IF(COUNTIF('Jobs'!$A$2:$A$51,A9)=0,"JOB NOT ON JOBS SHEET; ",""))&amp;IF(N(B9)=0,"NO START DATE; ","")&amp;IF(D9="","NO CAUSE; ","")&amp;IF(OR(H9&lt;&gt;"Yes",NOT(OR(J9="Email",J9="Text",J9="Letter",J9="App / portal"))),"NO WRITTEN NOTICE TO CLIENT; ","")&amp;IF(AND(N(B9)&gt;0,N(I9)&gt;0,N(I9)-N(B9)&gt;N('Settings'!$B$2)),"NOTICE LATER THAN SETTINGS; ","")&amp;IF(AND(D9="Homeowner decision / selection",K9&lt;&gt;"Yes"),"CLIENT DECISION - NO WRITTEN OK; ","")&amp;IF(AND(D9="Material backorder",N(M9)=0),"BACKORDER - NO NEW DATE; ","")&amp;IF(AND(N9="Yes",O9=""),"CO NEEDED - NO CO #; ","")&amp;IF(F9="","DAYS LOST BLANK; ","")&amp;IF(AND(N(B9)&gt;0,C9="",TODAY()-N(B9)&gt;N('Settings'!$B$3)),"OPEN - NO END DATE; ","")="","",LEFT(IF(A9="","NO JOB; ",IF(COUNTIF('Jobs'!$A$2:$A$51,A9)=0,"JOB NOT ON JOBS SHEET; ",""))&amp;IF(N(B9)=0,"NO START DATE; ","")&amp;IF(D9="","NO CAUSE; ","")&amp;IF(OR(H9&lt;&gt;"Yes",NOT(OR(J9="Email",J9="Text",J9="Letter",J9="App / portal"))),"NO WRITTEN NOTICE TO CLIENT; ","")&amp;IF(AND(N(B9)&gt;0,N(I9)&gt;0,N(I9)-N(B9)&gt;N('Settings'!$B$2)),"NOTICE LATER THAN SETTINGS; ","")&amp;IF(AND(D9="Homeowner decision / selection",K9&lt;&gt;"Yes"),"CLIENT DECISION - NO WRITTEN OK; ","")&amp;IF(AND(D9="Material backorder",N(M9)=0),"BACKORDER - NO NEW DATE; ","")&amp;IF(AND(N9="Yes",O9=""),"CO NEEDED - NO CO #; ","")&amp;IF(F9="","DAYS LOST BLANK; ","")&amp;IF(AND(N(B9)&gt;0,C9="",TODAY()-N(B9)&gt;N('Settings'!$B$3)),"OPEN - NO END DATE; ",""),LEN(IF(A9="","NO JOB; ",IF(COUNTIF('Jobs'!$A$2:$A$51,A9)=0,"JOB NOT ON JOBS SHEET; ",""))&amp;IF(N(B9)=0,"NO START DATE; ","")&amp;IF(D9="","NO CAUSE; ","")&amp;IF(OR(H9&lt;&gt;"Yes",NOT(OR(J9="Email",J9="Text",J9="Letter",J9="App / portal"))),"NO WRITTEN NOTICE TO CLIENT; ","")&amp;IF(AND(N(B9)&gt;0,N(I9)&gt;0,N(I9)-N(B9)&gt;N('Settings'!$B$2)),"NOTICE LATER THAN SETTINGS; ","")&amp;IF(AND(D9="Homeowner decision / selection",K9&lt;&gt;"Yes"),"CLIENT DECISION - NO WRITTEN OK; ","")&amp;IF(AND(D9="Material backorder",N(M9)=0),"BACKORDER - NO NEW DATE; ","")&amp;IF(AND(N9="Yes",O9=""),"CO NEEDED - NO CO #; ","")&amp;IF(F9="","DAYS LOST BLANK; ","")&amp;IF(AND(N(B9)&gt;0,C9="",TODAY()-N(B9)&gt;N('Settings'!$B$3)),"OPEN - NO END DATE; ",""))-2)))</f>
        <v/>
      </c>
    </row>
    <row r="10">
      <c r="B10" s="7" t="n"/>
      <c r="C10" s="7" t="n"/>
      <c r="E10" s="8" t="n"/>
      <c r="G10" s="8" t="n"/>
      <c r="I10" s="7" t="n"/>
      <c r="M10" s="7" t="n"/>
      <c r="P10" s="9" t="n"/>
      <c r="R10" s="8">
        <f>IF(NOT(OR(A10&lt;&gt;"",B10&lt;&gt;"",E10&lt;&gt;"")),"",IF(IF(A10="","NO JOB; ",IF(COUNTIF('Jobs'!$A$2:$A$51,A10)=0,"JOB NOT ON JOBS SHEET; ",""))&amp;IF(N(B10)=0,"NO START DATE; ","")&amp;IF(D10="","NO CAUSE; ","")&amp;IF(OR(H10&lt;&gt;"Yes",NOT(OR(J10="Email",J10="Text",J10="Letter",J10="App / portal"))),"NO WRITTEN NOTICE TO CLIENT; ","")&amp;IF(AND(N(B10)&gt;0,N(I10)&gt;0,N(I10)-N(B10)&gt;N('Settings'!$B$2)),"NOTICE LATER THAN SETTINGS; ","")&amp;IF(AND(D10="Homeowner decision / selection",K10&lt;&gt;"Yes"),"CLIENT DECISION - NO WRITTEN OK; ","")&amp;IF(AND(D10="Material backorder",N(M10)=0),"BACKORDER - NO NEW DATE; ","")&amp;IF(AND(N10="Yes",O10=""),"CO NEEDED - NO CO #; ","")&amp;IF(F10="","DAYS LOST BLANK; ","")&amp;IF(AND(N(B10)&gt;0,C10="",TODAY()-N(B10)&gt;N('Settings'!$B$3)),"OPEN - NO END DATE; ","")="","",LEFT(IF(A10="","NO JOB; ",IF(COUNTIF('Jobs'!$A$2:$A$51,A10)=0,"JOB NOT ON JOBS SHEET; ",""))&amp;IF(N(B10)=0,"NO START DATE; ","")&amp;IF(D10="","NO CAUSE; ","")&amp;IF(OR(H10&lt;&gt;"Yes",NOT(OR(J10="Email",J10="Text",J10="Letter",J10="App / portal"))),"NO WRITTEN NOTICE TO CLIENT; ","")&amp;IF(AND(N(B10)&gt;0,N(I10)&gt;0,N(I10)-N(B10)&gt;N('Settings'!$B$2)),"NOTICE LATER THAN SETTINGS; ","")&amp;IF(AND(D10="Homeowner decision / selection",K10&lt;&gt;"Yes"),"CLIENT DECISION - NO WRITTEN OK; ","")&amp;IF(AND(D10="Material backorder",N(M10)=0),"BACKORDER - NO NEW DATE; ","")&amp;IF(AND(N10="Yes",O10=""),"CO NEEDED - NO CO #; ","")&amp;IF(F10="","DAYS LOST BLANK; ","")&amp;IF(AND(N(B10)&gt;0,C10="",TODAY()-N(B10)&gt;N('Settings'!$B$3)),"OPEN - NO END DATE; ",""),LEN(IF(A10="","NO JOB; ",IF(COUNTIF('Jobs'!$A$2:$A$51,A10)=0,"JOB NOT ON JOBS SHEET; ",""))&amp;IF(N(B10)=0,"NO START DATE; ","")&amp;IF(D10="","NO CAUSE; ","")&amp;IF(OR(H10&lt;&gt;"Yes",NOT(OR(J10="Email",J10="Text",J10="Letter",J10="App / portal"))),"NO WRITTEN NOTICE TO CLIENT; ","")&amp;IF(AND(N(B10)&gt;0,N(I10)&gt;0,N(I10)-N(B10)&gt;N('Settings'!$B$2)),"NOTICE LATER THAN SETTINGS; ","")&amp;IF(AND(D10="Homeowner decision / selection",K10&lt;&gt;"Yes"),"CLIENT DECISION - NO WRITTEN OK; ","")&amp;IF(AND(D10="Material backorder",N(M10)=0),"BACKORDER - NO NEW DATE; ","")&amp;IF(AND(N10="Yes",O10=""),"CO NEEDED - NO CO #; ","")&amp;IF(F10="","DAYS LOST BLANK; ","")&amp;IF(AND(N(B10)&gt;0,C10="",TODAY()-N(B10)&gt;N('Settings'!$B$3)),"OPEN - NO END DATE; ",""))-2)))</f>
        <v/>
      </c>
    </row>
    <row r="11">
      <c r="B11" s="7" t="n"/>
      <c r="C11" s="7" t="n"/>
      <c r="E11" s="8" t="n"/>
      <c r="G11" s="8" t="n"/>
      <c r="I11" s="7" t="n"/>
      <c r="M11" s="7" t="n"/>
      <c r="P11" s="9" t="n"/>
      <c r="R11" s="8">
        <f>IF(NOT(OR(A11&lt;&gt;"",B11&lt;&gt;"",E11&lt;&gt;"")),"",IF(IF(A11="","NO JOB; ",IF(COUNTIF('Jobs'!$A$2:$A$51,A11)=0,"JOB NOT ON JOBS SHEET; ",""))&amp;IF(N(B11)=0,"NO START DATE; ","")&amp;IF(D11="","NO CAUSE; ","")&amp;IF(OR(H11&lt;&gt;"Yes",NOT(OR(J11="Email",J11="Text",J11="Letter",J11="App / portal"))),"NO WRITTEN NOTICE TO CLIENT; ","")&amp;IF(AND(N(B11)&gt;0,N(I11)&gt;0,N(I11)-N(B11)&gt;N('Settings'!$B$2)),"NOTICE LATER THAN SETTINGS; ","")&amp;IF(AND(D11="Homeowner decision / selection",K11&lt;&gt;"Yes"),"CLIENT DECISION - NO WRITTEN OK; ","")&amp;IF(AND(D11="Material backorder",N(M11)=0),"BACKORDER - NO NEW DATE; ","")&amp;IF(AND(N11="Yes",O11=""),"CO NEEDED - NO CO #; ","")&amp;IF(F11="","DAYS LOST BLANK; ","")&amp;IF(AND(N(B11)&gt;0,C11="",TODAY()-N(B11)&gt;N('Settings'!$B$3)),"OPEN - NO END DATE; ","")="","",LEFT(IF(A11="","NO JOB; ",IF(COUNTIF('Jobs'!$A$2:$A$51,A11)=0,"JOB NOT ON JOBS SHEET; ",""))&amp;IF(N(B11)=0,"NO START DATE; ","")&amp;IF(D11="","NO CAUSE; ","")&amp;IF(OR(H11&lt;&gt;"Yes",NOT(OR(J11="Email",J11="Text",J11="Letter",J11="App / portal"))),"NO WRITTEN NOTICE TO CLIENT; ","")&amp;IF(AND(N(B11)&gt;0,N(I11)&gt;0,N(I11)-N(B11)&gt;N('Settings'!$B$2)),"NOTICE LATER THAN SETTINGS; ","")&amp;IF(AND(D11="Homeowner decision / selection",K11&lt;&gt;"Yes"),"CLIENT DECISION - NO WRITTEN OK; ","")&amp;IF(AND(D11="Material backorder",N(M11)=0),"BACKORDER - NO NEW DATE; ","")&amp;IF(AND(N11="Yes",O11=""),"CO NEEDED - NO CO #; ","")&amp;IF(F11="","DAYS LOST BLANK; ","")&amp;IF(AND(N(B11)&gt;0,C11="",TODAY()-N(B11)&gt;N('Settings'!$B$3)),"OPEN - NO END DATE; ",""),LEN(IF(A11="","NO JOB; ",IF(COUNTIF('Jobs'!$A$2:$A$51,A11)=0,"JOB NOT ON JOBS SHEET; ",""))&amp;IF(N(B11)=0,"NO START DATE; ","")&amp;IF(D11="","NO CAUSE; ","")&amp;IF(OR(H11&lt;&gt;"Yes",NOT(OR(J11="Email",J11="Text",J11="Letter",J11="App / portal"))),"NO WRITTEN NOTICE TO CLIENT; ","")&amp;IF(AND(N(B11)&gt;0,N(I11)&gt;0,N(I11)-N(B11)&gt;N('Settings'!$B$2)),"NOTICE LATER THAN SETTINGS; ","")&amp;IF(AND(D11="Homeowner decision / selection",K11&lt;&gt;"Yes"),"CLIENT DECISION - NO WRITTEN OK; ","")&amp;IF(AND(D11="Material backorder",N(M11)=0),"BACKORDER - NO NEW DATE; ","")&amp;IF(AND(N11="Yes",O11=""),"CO NEEDED - NO CO #; ","")&amp;IF(F11="","DAYS LOST BLANK; ","")&amp;IF(AND(N(B11)&gt;0,C11="",TODAY()-N(B11)&gt;N('Settings'!$B$3)),"OPEN - NO END DATE; ",""))-2)))</f>
        <v/>
      </c>
    </row>
    <row r="12">
      <c r="B12" s="7" t="n"/>
      <c r="C12" s="7" t="n"/>
      <c r="E12" s="8" t="n"/>
      <c r="G12" s="8" t="n"/>
      <c r="I12" s="7" t="n"/>
      <c r="M12" s="7" t="n"/>
      <c r="P12" s="9" t="n"/>
      <c r="R12" s="8">
        <f>IF(NOT(OR(A12&lt;&gt;"",B12&lt;&gt;"",E12&lt;&gt;"")),"",IF(IF(A12="","NO JOB; ",IF(COUNTIF('Jobs'!$A$2:$A$51,A12)=0,"JOB NOT ON JOBS SHEET; ",""))&amp;IF(N(B12)=0,"NO START DATE; ","")&amp;IF(D12="","NO CAUSE; ","")&amp;IF(OR(H12&lt;&gt;"Yes",NOT(OR(J12="Email",J12="Text",J12="Letter",J12="App / portal"))),"NO WRITTEN NOTICE TO CLIENT; ","")&amp;IF(AND(N(B12)&gt;0,N(I12)&gt;0,N(I12)-N(B12)&gt;N('Settings'!$B$2)),"NOTICE LATER THAN SETTINGS; ","")&amp;IF(AND(D12="Homeowner decision / selection",K12&lt;&gt;"Yes"),"CLIENT DECISION - NO WRITTEN OK; ","")&amp;IF(AND(D12="Material backorder",N(M12)=0),"BACKORDER - NO NEW DATE; ","")&amp;IF(AND(N12="Yes",O12=""),"CO NEEDED - NO CO #; ","")&amp;IF(F12="","DAYS LOST BLANK; ","")&amp;IF(AND(N(B12)&gt;0,C12="",TODAY()-N(B12)&gt;N('Settings'!$B$3)),"OPEN - NO END DATE; ","")="","",LEFT(IF(A12="","NO JOB; ",IF(COUNTIF('Jobs'!$A$2:$A$51,A12)=0,"JOB NOT ON JOBS SHEET; ",""))&amp;IF(N(B12)=0,"NO START DATE; ","")&amp;IF(D12="","NO CAUSE; ","")&amp;IF(OR(H12&lt;&gt;"Yes",NOT(OR(J12="Email",J12="Text",J12="Letter",J12="App / portal"))),"NO WRITTEN NOTICE TO CLIENT; ","")&amp;IF(AND(N(B12)&gt;0,N(I12)&gt;0,N(I12)-N(B12)&gt;N('Settings'!$B$2)),"NOTICE LATER THAN SETTINGS; ","")&amp;IF(AND(D12="Homeowner decision / selection",K12&lt;&gt;"Yes"),"CLIENT DECISION - NO WRITTEN OK; ","")&amp;IF(AND(D12="Material backorder",N(M12)=0),"BACKORDER - NO NEW DATE; ","")&amp;IF(AND(N12="Yes",O12=""),"CO NEEDED - NO CO #; ","")&amp;IF(F12="","DAYS LOST BLANK; ","")&amp;IF(AND(N(B12)&gt;0,C12="",TODAY()-N(B12)&gt;N('Settings'!$B$3)),"OPEN - NO END DATE; ",""),LEN(IF(A12="","NO JOB; ",IF(COUNTIF('Jobs'!$A$2:$A$51,A12)=0,"JOB NOT ON JOBS SHEET; ",""))&amp;IF(N(B12)=0,"NO START DATE; ","")&amp;IF(D12="","NO CAUSE; ","")&amp;IF(OR(H12&lt;&gt;"Yes",NOT(OR(J12="Email",J12="Text",J12="Letter",J12="App / portal"))),"NO WRITTEN NOTICE TO CLIENT; ","")&amp;IF(AND(N(B12)&gt;0,N(I12)&gt;0,N(I12)-N(B12)&gt;N('Settings'!$B$2)),"NOTICE LATER THAN SETTINGS; ","")&amp;IF(AND(D12="Homeowner decision / selection",K12&lt;&gt;"Yes"),"CLIENT DECISION - NO WRITTEN OK; ","")&amp;IF(AND(D12="Material backorder",N(M12)=0),"BACKORDER - NO NEW DATE; ","")&amp;IF(AND(N12="Yes",O12=""),"CO NEEDED - NO CO #; ","")&amp;IF(F12="","DAYS LOST BLANK; ","")&amp;IF(AND(N(B12)&gt;0,C12="",TODAY()-N(B12)&gt;N('Settings'!$B$3)),"OPEN - NO END DATE; ",""))-2)))</f>
        <v/>
      </c>
    </row>
    <row r="13">
      <c r="B13" s="7" t="n"/>
      <c r="C13" s="7" t="n"/>
      <c r="E13" s="8" t="n"/>
      <c r="G13" s="8" t="n"/>
      <c r="I13" s="7" t="n"/>
      <c r="M13" s="7" t="n"/>
      <c r="P13" s="9" t="n"/>
      <c r="R13" s="8">
        <f>IF(NOT(OR(A13&lt;&gt;"",B13&lt;&gt;"",E13&lt;&gt;"")),"",IF(IF(A13="","NO JOB; ",IF(COUNTIF('Jobs'!$A$2:$A$51,A13)=0,"JOB NOT ON JOBS SHEET; ",""))&amp;IF(N(B13)=0,"NO START DATE; ","")&amp;IF(D13="","NO CAUSE; ","")&amp;IF(OR(H13&lt;&gt;"Yes",NOT(OR(J13="Email",J13="Text",J13="Letter",J13="App / portal"))),"NO WRITTEN NOTICE TO CLIENT; ","")&amp;IF(AND(N(B13)&gt;0,N(I13)&gt;0,N(I13)-N(B13)&gt;N('Settings'!$B$2)),"NOTICE LATER THAN SETTINGS; ","")&amp;IF(AND(D13="Homeowner decision / selection",K13&lt;&gt;"Yes"),"CLIENT DECISION - NO WRITTEN OK; ","")&amp;IF(AND(D13="Material backorder",N(M13)=0),"BACKORDER - NO NEW DATE; ","")&amp;IF(AND(N13="Yes",O13=""),"CO NEEDED - NO CO #; ","")&amp;IF(F13="","DAYS LOST BLANK; ","")&amp;IF(AND(N(B13)&gt;0,C13="",TODAY()-N(B13)&gt;N('Settings'!$B$3)),"OPEN - NO END DATE; ","")="","",LEFT(IF(A13="","NO JOB; ",IF(COUNTIF('Jobs'!$A$2:$A$51,A13)=0,"JOB NOT ON JOBS SHEET; ",""))&amp;IF(N(B13)=0,"NO START DATE; ","")&amp;IF(D13="","NO CAUSE; ","")&amp;IF(OR(H13&lt;&gt;"Yes",NOT(OR(J13="Email",J13="Text",J13="Letter",J13="App / portal"))),"NO WRITTEN NOTICE TO CLIENT; ","")&amp;IF(AND(N(B13)&gt;0,N(I13)&gt;0,N(I13)-N(B13)&gt;N('Settings'!$B$2)),"NOTICE LATER THAN SETTINGS; ","")&amp;IF(AND(D13="Homeowner decision / selection",K13&lt;&gt;"Yes"),"CLIENT DECISION - NO WRITTEN OK; ","")&amp;IF(AND(D13="Material backorder",N(M13)=0),"BACKORDER - NO NEW DATE; ","")&amp;IF(AND(N13="Yes",O13=""),"CO NEEDED - NO CO #; ","")&amp;IF(F13="","DAYS LOST BLANK; ","")&amp;IF(AND(N(B13)&gt;0,C13="",TODAY()-N(B13)&gt;N('Settings'!$B$3)),"OPEN - NO END DATE; ",""),LEN(IF(A13="","NO JOB; ",IF(COUNTIF('Jobs'!$A$2:$A$51,A13)=0,"JOB NOT ON JOBS SHEET; ",""))&amp;IF(N(B13)=0,"NO START DATE; ","")&amp;IF(D13="","NO CAUSE; ","")&amp;IF(OR(H13&lt;&gt;"Yes",NOT(OR(J13="Email",J13="Text",J13="Letter",J13="App / portal"))),"NO WRITTEN NOTICE TO CLIENT; ","")&amp;IF(AND(N(B13)&gt;0,N(I13)&gt;0,N(I13)-N(B13)&gt;N('Settings'!$B$2)),"NOTICE LATER THAN SETTINGS; ","")&amp;IF(AND(D13="Homeowner decision / selection",K13&lt;&gt;"Yes"),"CLIENT DECISION - NO WRITTEN OK; ","")&amp;IF(AND(D13="Material backorder",N(M13)=0),"BACKORDER - NO NEW DATE; ","")&amp;IF(AND(N13="Yes",O13=""),"CO NEEDED - NO CO #; ","")&amp;IF(F13="","DAYS LOST BLANK; ","")&amp;IF(AND(N(B13)&gt;0,C13="",TODAY()-N(B13)&gt;N('Settings'!$B$3)),"OPEN - NO END DATE; ",""))-2)))</f>
        <v/>
      </c>
    </row>
    <row r="14">
      <c r="B14" s="7" t="n"/>
      <c r="C14" s="7" t="n"/>
      <c r="E14" s="8" t="n"/>
      <c r="G14" s="8" t="n"/>
      <c r="I14" s="7" t="n"/>
      <c r="M14" s="7" t="n"/>
      <c r="P14" s="9" t="n"/>
      <c r="R14" s="8">
        <f>IF(NOT(OR(A14&lt;&gt;"",B14&lt;&gt;"",E14&lt;&gt;"")),"",IF(IF(A14="","NO JOB; ",IF(COUNTIF('Jobs'!$A$2:$A$51,A14)=0,"JOB NOT ON JOBS SHEET; ",""))&amp;IF(N(B14)=0,"NO START DATE; ","")&amp;IF(D14="","NO CAUSE; ","")&amp;IF(OR(H14&lt;&gt;"Yes",NOT(OR(J14="Email",J14="Text",J14="Letter",J14="App / portal"))),"NO WRITTEN NOTICE TO CLIENT; ","")&amp;IF(AND(N(B14)&gt;0,N(I14)&gt;0,N(I14)-N(B14)&gt;N('Settings'!$B$2)),"NOTICE LATER THAN SETTINGS; ","")&amp;IF(AND(D14="Homeowner decision / selection",K14&lt;&gt;"Yes"),"CLIENT DECISION - NO WRITTEN OK; ","")&amp;IF(AND(D14="Material backorder",N(M14)=0),"BACKORDER - NO NEW DATE; ","")&amp;IF(AND(N14="Yes",O14=""),"CO NEEDED - NO CO #; ","")&amp;IF(F14="","DAYS LOST BLANK; ","")&amp;IF(AND(N(B14)&gt;0,C14="",TODAY()-N(B14)&gt;N('Settings'!$B$3)),"OPEN - NO END DATE; ","")="","",LEFT(IF(A14="","NO JOB; ",IF(COUNTIF('Jobs'!$A$2:$A$51,A14)=0,"JOB NOT ON JOBS SHEET; ",""))&amp;IF(N(B14)=0,"NO START DATE; ","")&amp;IF(D14="","NO CAUSE; ","")&amp;IF(OR(H14&lt;&gt;"Yes",NOT(OR(J14="Email",J14="Text",J14="Letter",J14="App / portal"))),"NO WRITTEN NOTICE TO CLIENT; ","")&amp;IF(AND(N(B14)&gt;0,N(I14)&gt;0,N(I14)-N(B14)&gt;N('Settings'!$B$2)),"NOTICE LATER THAN SETTINGS; ","")&amp;IF(AND(D14="Homeowner decision / selection",K14&lt;&gt;"Yes"),"CLIENT DECISION - NO WRITTEN OK; ","")&amp;IF(AND(D14="Material backorder",N(M14)=0),"BACKORDER - NO NEW DATE; ","")&amp;IF(AND(N14="Yes",O14=""),"CO NEEDED - NO CO #; ","")&amp;IF(F14="","DAYS LOST BLANK; ","")&amp;IF(AND(N(B14)&gt;0,C14="",TODAY()-N(B14)&gt;N('Settings'!$B$3)),"OPEN - NO END DATE; ",""),LEN(IF(A14="","NO JOB; ",IF(COUNTIF('Jobs'!$A$2:$A$51,A14)=0,"JOB NOT ON JOBS SHEET; ",""))&amp;IF(N(B14)=0,"NO START DATE; ","")&amp;IF(D14="","NO CAUSE; ","")&amp;IF(OR(H14&lt;&gt;"Yes",NOT(OR(J14="Email",J14="Text",J14="Letter",J14="App / portal"))),"NO WRITTEN NOTICE TO CLIENT; ","")&amp;IF(AND(N(B14)&gt;0,N(I14)&gt;0,N(I14)-N(B14)&gt;N('Settings'!$B$2)),"NOTICE LATER THAN SETTINGS; ","")&amp;IF(AND(D14="Homeowner decision / selection",K14&lt;&gt;"Yes"),"CLIENT DECISION - NO WRITTEN OK; ","")&amp;IF(AND(D14="Material backorder",N(M14)=0),"BACKORDER - NO NEW DATE; ","")&amp;IF(AND(N14="Yes",O14=""),"CO NEEDED - NO CO #; ","")&amp;IF(F14="","DAYS LOST BLANK; ","")&amp;IF(AND(N(B14)&gt;0,C14="",TODAY()-N(B14)&gt;N('Settings'!$B$3)),"OPEN - NO END DATE; ",""))-2)))</f>
        <v/>
      </c>
    </row>
    <row r="15">
      <c r="B15" s="7" t="n"/>
      <c r="C15" s="7" t="n"/>
      <c r="E15" s="8" t="n"/>
      <c r="G15" s="8" t="n"/>
      <c r="I15" s="7" t="n"/>
      <c r="M15" s="7" t="n"/>
      <c r="P15" s="9" t="n"/>
      <c r="R15" s="8">
        <f>IF(NOT(OR(A15&lt;&gt;"",B15&lt;&gt;"",E15&lt;&gt;"")),"",IF(IF(A15="","NO JOB; ",IF(COUNTIF('Jobs'!$A$2:$A$51,A15)=0,"JOB NOT ON JOBS SHEET; ",""))&amp;IF(N(B15)=0,"NO START DATE; ","")&amp;IF(D15="","NO CAUSE; ","")&amp;IF(OR(H15&lt;&gt;"Yes",NOT(OR(J15="Email",J15="Text",J15="Letter",J15="App / portal"))),"NO WRITTEN NOTICE TO CLIENT; ","")&amp;IF(AND(N(B15)&gt;0,N(I15)&gt;0,N(I15)-N(B15)&gt;N('Settings'!$B$2)),"NOTICE LATER THAN SETTINGS; ","")&amp;IF(AND(D15="Homeowner decision / selection",K15&lt;&gt;"Yes"),"CLIENT DECISION - NO WRITTEN OK; ","")&amp;IF(AND(D15="Material backorder",N(M15)=0),"BACKORDER - NO NEW DATE; ","")&amp;IF(AND(N15="Yes",O15=""),"CO NEEDED - NO CO #; ","")&amp;IF(F15="","DAYS LOST BLANK; ","")&amp;IF(AND(N(B15)&gt;0,C15="",TODAY()-N(B15)&gt;N('Settings'!$B$3)),"OPEN - NO END DATE; ","")="","",LEFT(IF(A15="","NO JOB; ",IF(COUNTIF('Jobs'!$A$2:$A$51,A15)=0,"JOB NOT ON JOBS SHEET; ",""))&amp;IF(N(B15)=0,"NO START DATE; ","")&amp;IF(D15="","NO CAUSE; ","")&amp;IF(OR(H15&lt;&gt;"Yes",NOT(OR(J15="Email",J15="Text",J15="Letter",J15="App / portal"))),"NO WRITTEN NOTICE TO CLIENT; ","")&amp;IF(AND(N(B15)&gt;0,N(I15)&gt;0,N(I15)-N(B15)&gt;N('Settings'!$B$2)),"NOTICE LATER THAN SETTINGS; ","")&amp;IF(AND(D15="Homeowner decision / selection",K15&lt;&gt;"Yes"),"CLIENT DECISION - NO WRITTEN OK; ","")&amp;IF(AND(D15="Material backorder",N(M15)=0),"BACKORDER - NO NEW DATE; ","")&amp;IF(AND(N15="Yes",O15=""),"CO NEEDED - NO CO #; ","")&amp;IF(F15="","DAYS LOST BLANK; ","")&amp;IF(AND(N(B15)&gt;0,C15="",TODAY()-N(B15)&gt;N('Settings'!$B$3)),"OPEN - NO END DATE; ",""),LEN(IF(A15="","NO JOB; ",IF(COUNTIF('Jobs'!$A$2:$A$51,A15)=0,"JOB NOT ON JOBS SHEET; ",""))&amp;IF(N(B15)=0,"NO START DATE; ","")&amp;IF(D15="","NO CAUSE; ","")&amp;IF(OR(H15&lt;&gt;"Yes",NOT(OR(J15="Email",J15="Text",J15="Letter",J15="App / portal"))),"NO WRITTEN NOTICE TO CLIENT; ","")&amp;IF(AND(N(B15)&gt;0,N(I15)&gt;0,N(I15)-N(B15)&gt;N('Settings'!$B$2)),"NOTICE LATER THAN SETTINGS; ","")&amp;IF(AND(D15="Homeowner decision / selection",K15&lt;&gt;"Yes"),"CLIENT DECISION - NO WRITTEN OK; ","")&amp;IF(AND(D15="Material backorder",N(M15)=0),"BACKORDER - NO NEW DATE; ","")&amp;IF(AND(N15="Yes",O15=""),"CO NEEDED - NO CO #; ","")&amp;IF(F15="","DAYS LOST BLANK; ","")&amp;IF(AND(N(B15)&gt;0,C15="",TODAY()-N(B15)&gt;N('Settings'!$B$3)),"OPEN - NO END DATE; ",""))-2)))</f>
        <v/>
      </c>
    </row>
    <row r="16">
      <c r="B16" s="7" t="n"/>
      <c r="C16" s="7" t="n"/>
      <c r="E16" s="8" t="n"/>
      <c r="G16" s="8" t="n"/>
      <c r="I16" s="7" t="n"/>
      <c r="M16" s="7" t="n"/>
      <c r="P16" s="9" t="n"/>
      <c r="R16" s="8">
        <f>IF(NOT(OR(A16&lt;&gt;"",B16&lt;&gt;"",E16&lt;&gt;"")),"",IF(IF(A16="","NO JOB; ",IF(COUNTIF('Jobs'!$A$2:$A$51,A16)=0,"JOB NOT ON JOBS SHEET; ",""))&amp;IF(N(B16)=0,"NO START DATE; ","")&amp;IF(D16="","NO CAUSE; ","")&amp;IF(OR(H16&lt;&gt;"Yes",NOT(OR(J16="Email",J16="Text",J16="Letter",J16="App / portal"))),"NO WRITTEN NOTICE TO CLIENT; ","")&amp;IF(AND(N(B16)&gt;0,N(I16)&gt;0,N(I16)-N(B16)&gt;N('Settings'!$B$2)),"NOTICE LATER THAN SETTINGS; ","")&amp;IF(AND(D16="Homeowner decision / selection",K16&lt;&gt;"Yes"),"CLIENT DECISION - NO WRITTEN OK; ","")&amp;IF(AND(D16="Material backorder",N(M16)=0),"BACKORDER - NO NEW DATE; ","")&amp;IF(AND(N16="Yes",O16=""),"CO NEEDED - NO CO #; ","")&amp;IF(F16="","DAYS LOST BLANK; ","")&amp;IF(AND(N(B16)&gt;0,C16="",TODAY()-N(B16)&gt;N('Settings'!$B$3)),"OPEN - NO END DATE; ","")="","",LEFT(IF(A16="","NO JOB; ",IF(COUNTIF('Jobs'!$A$2:$A$51,A16)=0,"JOB NOT ON JOBS SHEET; ",""))&amp;IF(N(B16)=0,"NO START DATE; ","")&amp;IF(D16="","NO CAUSE; ","")&amp;IF(OR(H16&lt;&gt;"Yes",NOT(OR(J16="Email",J16="Text",J16="Letter",J16="App / portal"))),"NO WRITTEN NOTICE TO CLIENT; ","")&amp;IF(AND(N(B16)&gt;0,N(I16)&gt;0,N(I16)-N(B16)&gt;N('Settings'!$B$2)),"NOTICE LATER THAN SETTINGS; ","")&amp;IF(AND(D16="Homeowner decision / selection",K16&lt;&gt;"Yes"),"CLIENT DECISION - NO WRITTEN OK; ","")&amp;IF(AND(D16="Material backorder",N(M16)=0),"BACKORDER - NO NEW DATE; ","")&amp;IF(AND(N16="Yes",O16=""),"CO NEEDED - NO CO #; ","")&amp;IF(F16="","DAYS LOST BLANK; ","")&amp;IF(AND(N(B16)&gt;0,C16="",TODAY()-N(B16)&gt;N('Settings'!$B$3)),"OPEN - NO END DATE; ",""),LEN(IF(A16="","NO JOB; ",IF(COUNTIF('Jobs'!$A$2:$A$51,A16)=0,"JOB NOT ON JOBS SHEET; ",""))&amp;IF(N(B16)=0,"NO START DATE; ","")&amp;IF(D16="","NO CAUSE; ","")&amp;IF(OR(H16&lt;&gt;"Yes",NOT(OR(J16="Email",J16="Text",J16="Letter",J16="App / portal"))),"NO WRITTEN NOTICE TO CLIENT; ","")&amp;IF(AND(N(B16)&gt;0,N(I16)&gt;0,N(I16)-N(B16)&gt;N('Settings'!$B$2)),"NOTICE LATER THAN SETTINGS; ","")&amp;IF(AND(D16="Homeowner decision / selection",K16&lt;&gt;"Yes"),"CLIENT DECISION - NO WRITTEN OK; ","")&amp;IF(AND(D16="Material backorder",N(M16)=0),"BACKORDER - NO NEW DATE; ","")&amp;IF(AND(N16="Yes",O16=""),"CO NEEDED - NO CO #; ","")&amp;IF(F16="","DAYS LOST BLANK; ","")&amp;IF(AND(N(B16)&gt;0,C16="",TODAY()-N(B16)&gt;N('Settings'!$B$3)),"OPEN - NO END DATE; ",""))-2)))</f>
        <v/>
      </c>
    </row>
    <row r="17">
      <c r="B17" s="7" t="n"/>
      <c r="C17" s="7" t="n"/>
      <c r="E17" s="8" t="n"/>
      <c r="G17" s="8" t="n"/>
      <c r="I17" s="7" t="n"/>
      <c r="M17" s="7" t="n"/>
      <c r="P17" s="9" t="n"/>
      <c r="R17" s="8">
        <f>IF(NOT(OR(A17&lt;&gt;"",B17&lt;&gt;"",E17&lt;&gt;"")),"",IF(IF(A17="","NO JOB; ",IF(COUNTIF('Jobs'!$A$2:$A$51,A17)=0,"JOB NOT ON JOBS SHEET; ",""))&amp;IF(N(B17)=0,"NO START DATE; ","")&amp;IF(D17="","NO CAUSE; ","")&amp;IF(OR(H17&lt;&gt;"Yes",NOT(OR(J17="Email",J17="Text",J17="Letter",J17="App / portal"))),"NO WRITTEN NOTICE TO CLIENT; ","")&amp;IF(AND(N(B17)&gt;0,N(I17)&gt;0,N(I17)-N(B17)&gt;N('Settings'!$B$2)),"NOTICE LATER THAN SETTINGS; ","")&amp;IF(AND(D17="Homeowner decision / selection",K17&lt;&gt;"Yes"),"CLIENT DECISION - NO WRITTEN OK; ","")&amp;IF(AND(D17="Material backorder",N(M17)=0),"BACKORDER - NO NEW DATE; ","")&amp;IF(AND(N17="Yes",O17=""),"CO NEEDED - NO CO #; ","")&amp;IF(F17="","DAYS LOST BLANK; ","")&amp;IF(AND(N(B17)&gt;0,C17="",TODAY()-N(B17)&gt;N('Settings'!$B$3)),"OPEN - NO END DATE; ","")="","",LEFT(IF(A17="","NO JOB; ",IF(COUNTIF('Jobs'!$A$2:$A$51,A17)=0,"JOB NOT ON JOBS SHEET; ",""))&amp;IF(N(B17)=0,"NO START DATE; ","")&amp;IF(D17="","NO CAUSE; ","")&amp;IF(OR(H17&lt;&gt;"Yes",NOT(OR(J17="Email",J17="Text",J17="Letter",J17="App / portal"))),"NO WRITTEN NOTICE TO CLIENT; ","")&amp;IF(AND(N(B17)&gt;0,N(I17)&gt;0,N(I17)-N(B17)&gt;N('Settings'!$B$2)),"NOTICE LATER THAN SETTINGS; ","")&amp;IF(AND(D17="Homeowner decision / selection",K17&lt;&gt;"Yes"),"CLIENT DECISION - NO WRITTEN OK; ","")&amp;IF(AND(D17="Material backorder",N(M17)=0),"BACKORDER - NO NEW DATE; ","")&amp;IF(AND(N17="Yes",O17=""),"CO NEEDED - NO CO #; ","")&amp;IF(F17="","DAYS LOST BLANK; ","")&amp;IF(AND(N(B17)&gt;0,C17="",TODAY()-N(B17)&gt;N('Settings'!$B$3)),"OPEN - NO END DATE; ",""),LEN(IF(A17="","NO JOB; ",IF(COUNTIF('Jobs'!$A$2:$A$51,A17)=0,"JOB NOT ON JOBS SHEET; ",""))&amp;IF(N(B17)=0,"NO START DATE; ","")&amp;IF(D17="","NO CAUSE; ","")&amp;IF(OR(H17&lt;&gt;"Yes",NOT(OR(J17="Email",J17="Text",J17="Letter",J17="App / portal"))),"NO WRITTEN NOTICE TO CLIENT; ","")&amp;IF(AND(N(B17)&gt;0,N(I17)&gt;0,N(I17)-N(B17)&gt;N('Settings'!$B$2)),"NOTICE LATER THAN SETTINGS; ","")&amp;IF(AND(D17="Homeowner decision / selection",K17&lt;&gt;"Yes"),"CLIENT DECISION - NO WRITTEN OK; ","")&amp;IF(AND(D17="Material backorder",N(M17)=0),"BACKORDER - NO NEW DATE; ","")&amp;IF(AND(N17="Yes",O17=""),"CO NEEDED - NO CO #; ","")&amp;IF(F17="","DAYS LOST BLANK; ","")&amp;IF(AND(N(B17)&gt;0,C17="",TODAY()-N(B17)&gt;N('Settings'!$B$3)),"OPEN - NO END DATE; ",""))-2)))</f>
        <v/>
      </c>
    </row>
    <row r="18">
      <c r="B18" s="7" t="n"/>
      <c r="C18" s="7" t="n"/>
      <c r="E18" s="8" t="n"/>
      <c r="G18" s="8" t="n"/>
      <c r="I18" s="7" t="n"/>
      <c r="M18" s="7" t="n"/>
      <c r="P18" s="9" t="n"/>
      <c r="R18" s="8">
        <f>IF(NOT(OR(A18&lt;&gt;"",B18&lt;&gt;"",E18&lt;&gt;"")),"",IF(IF(A18="","NO JOB; ",IF(COUNTIF('Jobs'!$A$2:$A$51,A18)=0,"JOB NOT ON JOBS SHEET; ",""))&amp;IF(N(B18)=0,"NO START DATE; ","")&amp;IF(D18="","NO CAUSE; ","")&amp;IF(OR(H18&lt;&gt;"Yes",NOT(OR(J18="Email",J18="Text",J18="Letter",J18="App / portal"))),"NO WRITTEN NOTICE TO CLIENT; ","")&amp;IF(AND(N(B18)&gt;0,N(I18)&gt;0,N(I18)-N(B18)&gt;N('Settings'!$B$2)),"NOTICE LATER THAN SETTINGS; ","")&amp;IF(AND(D18="Homeowner decision / selection",K18&lt;&gt;"Yes"),"CLIENT DECISION - NO WRITTEN OK; ","")&amp;IF(AND(D18="Material backorder",N(M18)=0),"BACKORDER - NO NEW DATE; ","")&amp;IF(AND(N18="Yes",O18=""),"CO NEEDED - NO CO #; ","")&amp;IF(F18="","DAYS LOST BLANK; ","")&amp;IF(AND(N(B18)&gt;0,C18="",TODAY()-N(B18)&gt;N('Settings'!$B$3)),"OPEN - NO END DATE; ","")="","",LEFT(IF(A18="","NO JOB; ",IF(COUNTIF('Jobs'!$A$2:$A$51,A18)=0,"JOB NOT ON JOBS SHEET; ",""))&amp;IF(N(B18)=0,"NO START DATE; ","")&amp;IF(D18="","NO CAUSE; ","")&amp;IF(OR(H18&lt;&gt;"Yes",NOT(OR(J18="Email",J18="Text",J18="Letter",J18="App / portal"))),"NO WRITTEN NOTICE TO CLIENT; ","")&amp;IF(AND(N(B18)&gt;0,N(I18)&gt;0,N(I18)-N(B18)&gt;N('Settings'!$B$2)),"NOTICE LATER THAN SETTINGS; ","")&amp;IF(AND(D18="Homeowner decision / selection",K18&lt;&gt;"Yes"),"CLIENT DECISION - NO WRITTEN OK; ","")&amp;IF(AND(D18="Material backorder",N(M18)=0),"BACKORDER - NO NEW DATE; ","")&amp;IF(AND(N18="Yes",O18=""),"CO NEEDED - NO CO #; ","")&amp;IF(F18="","DAYS LOST BLANK; ","")&amp;IF(AND(N(B18)&gt;0,C18="",TODAY()-N(B18)&gt;N('Settings'!$B$3)),"OPEN - NO END DATE; ",""),LEN(IF(A18="","NO JOB; ",IF(COUNTIF('Jobs'!$A$2:$A$51,A18)=0,"JOB NOT ON JOBS SHEET; ",""))&amp;IF(N(B18)=0,"NO START DATE; ","")&amp;IF(D18="","NO CAUSE; ","")&amp;IF(OR(H18&lt;&gt;"Yes",NOT(OR(J18="Email",J18="Text",J18="Letter",J18="App / portal"))),"NO WRITTEN NOTICE TO CLIENT; ","")&amp;IF(AND(N(B18)&gt;0,N(I18)&gt;0,N(I18)-N(B18)&gt;N('Settings'!$B$2)),"NOTICE LATER THAN SETTINGS; ","")&amp;IF(AND(D18="Homeowner decision / selection",K18&lt;&gt;"Yes"),"CLIENT DECISION - NO WRITTEN OK; ","")&amp;IF(AND(D18="Material backorder",N(M18)=0),"BACKORDER - NO NEW DATE; ","")&amp;IF(AND(N18="Yes",O18=""),"CO NEEDED - NO CO #; ","")&amp;IF(F18="","DAYS LOST BLANK; ","")&amp;IF(AND(N(B18)&gt;0,C18="",TODAY()-N(B18)&gt;N('Settings'!$B$3)),"OPEN - NO END DATE; ",""))-2)))</f>
        <v/>
      </c>
    </row>
    <row r="19">
      <c r="B19" s="7" t="n"/>
      <c r="C19" s="7" t="n"/>
      <c r="E19" s="8" t="n"/>
      <c r="G19" s="8" t="n"/>
      <c r="I19" s="7" t="n"/>
      <c r="M19" s="7" t="n"/>
      <c r="P19" s="9" t="n"/>
      <c r="R19" s="8">
        <f>IF(NOT(OR(A19&lt;&gt;"",B19&lt;&gt;"",E19&lt;&gt;"")),"",IF(IF(A19="","NO JOB; ",IF(COUNTIF('Jobs'!$A$2:$A$51,A19)=0,"JOB NOT ON JOBS SHEET; ",""))&amp;IF(N(B19)=0,"NO START DATE; ","")&amp;IF(D19="","NO CAUSE; ","")&amp;IF(OR(H19&lt;&gt;"Yes",NOT(OR(J19="Email",J19="Text",J19="Letter",J19="App / portal"))),"NO WRITTEN NOTICE TO CLIENT; ","")&amp;IF(AND(N(B19)&gt;0,N(I19)&gt;0,N(I19)-N(B19)&gt;N('Settings'!$B$2)),"NOTICE LATER THAN SETTINGS; ","")&amp;IF(AND(D19="Homeowner decision / selection",K19&lt;&gt;"Yes"),"CLIENT DECISION - NO WRITTEN OK; ","")&amp;IF(AND(D19="Material backorder",N(M19)=0),"BACKORDER - NO NEW DATE; ","")&amp;IF(AND(N19="Yes",O19=""),"CO NEEDED - NO CO #; ","")&amp;IF(F19="","DAYS LOST BLANK; ","")&amp;IF(AND(N(B19)&gt;0,C19="",TODAY()-N(B19)&gt;N('Settings'!$B$3)),"OPEN - NO END DATE; ","")="","",LEFT(IF(A19="","NO JOB; ",IF(COUNTIF('Jobs'!$A$2:$A$51,A19)=0,"JOB NOT ON JOBS SHEET; ",""))&amp;IF(N(B19)=0,"NO START DATE; ","")&amp;IF(D19="","NO CAUSE; ","")&amp;IF(OR(H19&lt;&gt;"Yes",NOT(OR(J19="Email",J19="Text",J19="Letter",J19="App / portal"))),"NO WRITTEN NOTICE TO CLIENT; ","")&amp;IF(AND(N(B19)&gt;0,N(I19)&gt;0,N(I19)-N(B19)&gt;N('Settings'!$B$2)),"NOTICE LATER THAN SETTINGS; ","")&amp;IF(AND(D19="Homeowner decision / selection",K19&lt;&gt;"Yes"),"CLIENT DECISION - NO WRITTEN OK; ","")&amp;IF(AND(D19="Material backorder",N(M19)=0),"BACKORDER - NO NEW DATE; ","")&amp;IF(AND(N19="Yes",O19=""),"CO NEEDED - NO CO #; ","")&amp;IF(F19="","DAYS LOST BLANK; ","")&amp;IF(AND(N(B19)&gt;0,C19="",TODAY()-N(B19)&gt;N('Settings'!$B$3)),"OPEN - NO END DATE; ",""),LEN(IF(A19="","NO JOB; ",IF(COUNTIF('Jobs'!$A$2:$A$51,A19)=0,"JOB NOT ON JOBS SHEET; ",""))&amp;IF(N(B19)=0,"NO START DATE; ","")&amp;IF(D19="","NO CAUSE; ","")&amp;IF(OR(H19&lt;&gt;"Yes",NOT(OR(J19="Email",J19="Text",J19="Letter",J19="App / portal"))),"NO WRITTEN NOTICE TO CLIENT; ","")&amp;IF(AND(N(B19)&gt;0,N(I19)&gt;0,N(I19)-N(B19)&gt;N('Settings'!$B$2)),"NOTICE LATER THAN SETTINGS; ","")&amp;IF(AND(D19="Homeowner decision / selection",K19&lt;&gt;"Yes"),"CLIENT DECISION - NO WRITTEN OK; ","")&amp;IF(AND(D19="Material backorder",N(M19)=0),"BACKORDER - NO NEW DATE; ","")&amp;IF(AND(N19="Yes",O19=""),"CO NEEDED - NO CO #; ","")&amp;IF(F19="","DAYS LOST BLANK; ","")&amp;IF(AND(N(B19)&gt;0,C19="",TODAY()-N(B19)&gt;N('Settings'!$B$3)),"OPEN - NO END DATE; ",""))-2)))</f>
        <v/>
      </c>
    </row>
    <row r="20">
      <c r="B20" s="7" t="n"/>
      <c r="C20" s="7" t="n"/>
      <c r="E20" s="8" t="n"/>
      <c r="G20" s="8" t="n"/>
      <c r="I20" s="7" t="n"/>
      <c r="M20" s="7" t="n"/>
      <c r="P20" s="9" t="n"/>
      <c r="R20" s="8">
        <f>IF(NOT(OR(A20&lt;&gt;"",B20&lt;&gt;"",E20&lt;&gt;"")),"",IF(IF(A20="","NO JOB; ",IF(COUNTIF('Jobs'!$A$2:$A$51,A20)=0,"JOB NOT ON JOBS SHEET; ",""))&amp;IF(N(B20)=0,"NO START DATE; ","")&amp;IF(D20="","NO CAUSE; ","")&amp;IF(OR(H20&lt;&gt;"Yes",NOT(OR(J20="Email",J20="Text",J20="Letter",J20="App / portal"))),"NO WRITTEN NOTICE TO CLIENT; ","")&amp;IF(AND(N(B20)&gt;0,N(I20)&gt;0,N(I20)-N(B20)&gt;N('Settings'!$B$2)),"NOTICE LATER THAN SETTINGS; ","")&amp;IF(AND(D20="Homeowner decision / selection",K20&lt;&gt;"Yes"),"CLIENT DECISION - NO WRITTEN OK; ","")&amp;IF(AND(D20="Material backorder",N(M20)=0),"BACKORDER - NO NEW DATE; ","")&amp;IF(AND(N20="Yes",O20=""),"CO NEEDED - NO CO #; ","")&amp;IF(F20="","DAYS LOST BLANK; ","")&amp;IF(AND(N(B20)&gt;0,C20="",TODAY()-N(B20)&gt;N('Settings'!$B$3)),"OPEN - NO END DATE; ","")="","",LEFT(IF(A20="","NO JOB; ",IF(COUNTIF('Jobs'!$A$2:$A$51,A20)=0,"JOB NOT ON JOBS SHEET; ",""))&amp;IF(N(B20)=0,"NO START DATE; ","")&amp;IF(D20="","NO CAUSE; ","")&amp;IF(OR(H20&lt;&gt;"Yes",NOT(OR(J20="Email",J20="Text",J20="Letter",J20="App / portal"))),"NO WRITTEN NOTICE TO CLIENT; ","")&amp;IF(AND(N(B20)&gt;0,N(I20)&gt;0,N(I20)-N(B20)&gt;N('Settings'!$B$2)),"NOTICE LATER THAN SETTINGS; ","")&amp;IF(AND(D20="Homeowner decision / selection",K20&lt;&gt;"Yes"),"CLIENT DECISION - NO WRITTEN OK; ","")&amp;IF(AND(D20="Material backorder",N(M20)=0),"BACKORDER - NO NEW DATE; ","")&amp;IF(AND(N20="Yes",O20=""),"CO NEEDED - NO CO #; ","")&amp;IF(F20="","DAYS LOST BLANK; ","")&amp;IF(AND(N(B20)&gt;0,C20="",TODAY()-N(B20)&gt;N('Settings'!$B$3)),"OPEN - NO END DATE; ",""),LEN(IF(A20="","NO JOB; ",IF(COUNTIF('Jobs'!$A$2:$A$51,A20)=0,"JOB NOT ON JOBS SHEET; ",""))&amp;IF(N(B20)=0,"NO START DATE; ","")&amp;IF(D20="","NO CAUSE; ","")&amp;IF(OR(H20&lt;&gt;"Yes",NOT(OR(J20="Email",J20="Text",J20="Letter",J20="App / portal"))),"NO WRITTEN NOTICE TO CLIENT; ","")&amp;IF(AND(N(B20)&gt;0,N(I20)&gt;0,N(I20)-N(B20)&gt;N('Settings'!$B$2)),"NOTICE LATER THAN SETTINGS; ","")&amp;IF(AND(D20="Homeowner decision / selection",K20&lt;&gt;"Yes"),"CLIENT DECISION - NO WRITTEN OK; ","")&amp;IF(AND(D20="Material backorder",N(M20)=0),"BACKORDER - NO NEW DATE; ","")&amp;IF(AND(N20="Yes",O20=""),"CO NEEDED - NO CO #; ","")&amp;IF(F20="","DAYS LOST BLANK; ","")&amp;IF(AND(N(B20)&gt;0,C20="",TODAY()-N(B20)&gt;N('Settings'!$B$3)),"OPEN - NO END DATE; ",""))-2)))</f>
        <v/>
      </c>
    </row>
    <row r="21">
      <c r="B21" s="7" t="n"/>
      <c r="C21" s="7" t="n"/>
      <c r="E21" s="8" t="n"/>
      <c r="G21" s="8" t="n"/>
      <c r="I21" s="7" t="n"/>
      <c r="M21" s="7" t="n"/>
      <c r="P21" s="9" t="n"/>
      <c r="R21" s="8">
        <f>IF(NOT(OR(A21&lt;&gt;"",B21&lt;&gt;"",E21&lt;&gt;"")),"",IF(IF(A21="","NO JOB; ",IF(COUNTIF('Jobs'!$A$2:$A$51,A21)=0,"JOB NOT ON JOBS SHEET; ",""))&amp;IF(N(B21)=0,"NO START DATE; ","")&amp;IF(D21="","NO CAUSE; ","")&amp;IF(OR(H21&lt;&gt;"Yes",NOT(OR(J21="Email",J21="Text",J21="Letter",J21="App / portal"))),"NO WRITTEN NOTICE TO CLIENT; ","")&amp;IF(AND(N(B21)&gt;0,N(I21)&gt;0,N(I21)-N(B21)&gt;N('Settings'!$B$2)),"NOTICE LATER THAN SETTINGS; ","")&amp;IF(AND(D21="Homeowner decision / selection",K21&lt;&gt;"Yes"),"CLIENT DECISION - NO WRITTEN OK; ","")&amp;IF(AND(D21="Material backorder",N(M21)=0),"BACKORDER - NO NEW DATE; ","")&amp;IF(AND(N21="Yes",O21=""),"CO NEEDED - NO CO #; ","")&amp;IF(F21="","DAYS LOST BLANK; ","")&amp;IF(AND(N(B21)&gt;0,C21="",TODAY()-N(B21)&gt;N('Settings'!$B$3)),"OPEN - NO END DATE; ","")="","",LEFT(IF(A21="","NO JOB; ",IF(COUNTIF('Jobs'!$A$2:$A$51,A21)=0,"JOB NOT ON JOBS SHEET; ",""))&amp;IF(N(B21)=0,"NO START DATE; ","")&amp;IF(D21="","NO CAUSE; ","")&amp;IF(OR(H21&lt;&gt;"Yes",NOT(OR(J21="Email",J21="Text",J21="Letter",J21="App / portal"))),"NO WRITTEN NOTICE TO CLIENT; ","")&amp;IF(AND(N(B21)&gt;0,N(I21)&gt;0,N(I21)-N(B21)&gt;N('Settings'!$B$2)),"NOTICE LATER THAN SETTINGS; ","")&amp;IF(AND(D21="Homeowner decision / selection",K21&lt;&gt;"Yes"),"CLIENT DECISION - NO WRITTEN OK; ","")&amp;IF(AND(D21="Material backorder",N(M21)=0),"BACKORDER - NO NEW DATE; ","")&amp;IF(AND(N21="Yes",O21=""),"CO NEEDED - NO CO #; ","")&amp;IF(F21="","DAYS LOST BLANK; ","")&amp;IF(AND(N(B21)&gt;0,C21="",TODAY()-N(B21)&gt;N('Settings'!$B$3)),"OPEN - NO END DATE; ",""),LEN(IF(A21="","NO JOB; ",IF(COUNTIF('Jobs'!$A$2:$A$51,A21)=0,"JOB NOT ON JOBS SHEET; ",""))&amp;IF(N(B21)=0,"NO START DATE; ","")&amp;IF(D21="","NO CAUSE; ","")&amp;IF(OR(H21&lt;&gt;"Yes",NOT(OR(J21="Email",J21="Text",J21="Letter",J21="App / portal"))),"NO WRITTEN NOTICE TO CLIENT; ","")&amp;IF(AND(N(B21)&gt;0,N(I21)&gt;0,N(I21)-N(B21)&gt;N('Settings'!$B$2)),"NOTICE LATER THAN SETTINGS; ","")&amp;IF(AND(D21="Homeowner decision / selection",K21&lt;&gt;"Yes"),"CLIENT DECISION - NO WRITTEN OK; ","")&amp;IF(AND(D21="Material backorder",N(M21)=0),"BACKORDER - NO NEW DATE; ","")&amp;IF(AND(N21="Yes",O21=""),"CO NEEDED - NO CO #; ","")&amp;IF(F21="","DAYS LOST BLANK; ","")&amp;IF(AND(N(B21)&gt;0,C21="",TODAY()-N(B21)&gt;N('Settings'!$B$3)),"OPEN - NO END DATE; ",""))-2)))</f>
        <v/>
      </c>
    </row>
    <row r="22">
      <c r="B22" s="7" t="n"/>
      <c r="C22" s="7" t="n"/>
      <c r="E22" s="8" t="n"/>
      <c r="G22" s="8" t="n"/>
      <c r="I22" s="7" t="n"/>
      <c r="M22" s="7" t="n"/>
      <c r="P22" s="9" t="n"/>
      <c r="R22" s="8">
        <f>IF(NOT(OR(A22&lt;&gt;"",B22&lt;&gt;"",E22&lt;&gt;"")),"",IF(IF(A22="","NO JOB; ",IF(COUNTIF('Jobs'!$A$2:$A$51,A22)=0,"JOB NOT ON JOBS SHEET; ",""))&amp;IF(N(B22)=0,"NO START DATE; ","")&amp;IF(D22="","NO CAUSE; ","")&amp;IF(OR(H22&lt;&gt;"Yes",NOT(OR(J22="Email",J22="Text",J22="Letter",J22="App / portal"))),"NO WRITTEN NOTICE TO CLIENT; ","")&amp;IF(AND(N(B22)&gt;0,N(I22)&gt;0,N(I22)-N(B22)&gt;N('Settings'!$B$2)),"NOTICE LATER THAN SETTINGS; ","")&amp;IF(AND(D22="Homeowner decision / selection",K22&lt;&gt;"Yes"),"CLIENT DECISION - NO WRITTEN OK; ","")&amp;IF(AND(D22="Material backorder",N(M22)=0),"BACKORDER - NO NEW DATE; ","")&amp;IF(AND(N22="Yes",O22=""),"CO NEEDED - NO CO #; ","")&amp;IF(F22="","DAYS LOST BLANK; ","")&amp;IF(AND(N(B22)&gt;0,C22="",TODAY()-N(B22)&gt;N('Settings'!$B$3)),"OPEN - NO END DATE; ","")="","",LEFT(IF(A22="","NO JOB; ",IF(COUNTIF('Jobs'!$A$2:$A$51,A22)=0,"JOB NOT ON JOBS SHEET; ",""))&amp;IF(N(B22)=0,"NO START DATE; ","")&amp;IF(D22="","NO CAUSE; ","")&amp;IF(OR(H22&lt;&gt;"Yes",NOT(OR(J22="Email",J22="Text",J22="Letter",J22="App / portal"))),"NO WRITTEN NOTICE TO CLIENT; ","")&amp;IF(AND(N(B22)&gt;0,N(I22)&gt;0,N(I22)-N(B22)&gt;N('Settings'!$B$2)),"NOTICE LATER THAN SETTINGS; ","")&amp;IF(AND(D22="Homeowner decision / selection",K22&lt;&gt;"Yes"),"CLIENT DECISION - NO WRITTEN OK; ","")&amp;IF(AND(D22="Material backorder",N(M22)=0),"BACKORDER - NO NEW DATE; ","")&amp;IF(AND(N22="Yes",O22=""),"CO NEEDED - NO CO #; ","")&amp;IF(F22="","DAYS LOST BLANK; ","")&amp;IF(AND(N(B22)&gt;0,C22="",TODAY()-N(B22)&gt;N('Settings'!$B$3)),"OPEN - NO END DATE; ",""),LEN(IF(A22="","NO JOB; ",IF(COUNTIF('Jobs'!$A$2:$A$51,A22)=0,"JOB NOT ON JOBS SHEET; ",""))&amp;IF(N(B22)=0,"NO START DATE; ","")&amp;IF(D22="","NO CAUSE; ","")&amp;IF(OR(H22&lt;&gt;"Yes",NOT(OR(J22="Email",J22="Text",J22="Letter",J22="App / portal"))),"NO WRITTEN NOTICE TO CLIENT; ","")&amp;IF(AND(N(B22)&gt;0,N(I22)&gt;0,N(I22)-N(B22)&gt;N('Settings'!$B$2)),"NOTICE LATER THAN SETTINGS; ","")&amp;IF(AND(D22="Homeowner decision / selection",K22&lt;&gt;"Yes"),"CLIENT DECISION - NO WRITTEN OK; ","")&amp;IF(AND(D22="Material backorder",N(M22)=0),"BACKORDER - NO NEW DATE; ","")&amp;IF(AND(N22="Yes",O22=""),"CO NEEDED - NO CO #; ","")&amp;IF(F22="","DAYS LOST BLANK; ","")&amp;IF(AND(N(B22)&gt;0,C22="",TODAY()-N(B22)&gt;N('Settings'!$B$3)),"OPEN - NO END DATE; ",""))-2)))</f>
        <v/>
      </c>
    </row>
    <row r="23">
      <c r="B23" s="7" t="n"/>
      <c r="C23" s="7" t="n"/>
      <c r="E23" s="8" t="n"/>
      <c r="G23" s="8" t="n"/>
      <c r="I23" s="7" t="n"/>
      <c r="M23" s="7" t="n"/>
      <c r="P23" s="9" t="n"/>
      <c r="R23" s="8">
        <f>IF(NOT(OR(A23&lt;&gt;"",B23&lt;&gt;"",E23&lt;&gt;"")),"",IF(IF(A23="","NO JOB; ",IF(COUNTIF('Jobs'!$A$2:$A$51,A23)=0,"JOB NOT ON JOBS SHEET; ",""))&amp;IF(N(B23)=0,"NO START DATE; ","")&amp;IF(D23="","NO CAUSE; ","")&amp;IF(OR(H23&lt;&gt;"Yes",NOT(OR(J23="Email",J23="Text",J23="Letter",J23="App / portal"))),"NO WRITTEN NOTICE TO CLIENT; ","")&amp;IF(AND(N(B23)&gt;0,N(I23)&gt;0,N(I23)-N(B23)&gt;N('Settings'!$B$2)),"NOTICE LATER THAN SETTINGS; ","")&amp;IF(AND(D23="Homeowner decision / selection",K23&lt;&gt;"Yes"),"CLIENT DECISION - NO WRITTEN OK; ","")&amp;IF(AND(D23="Material backorder",N(M23)=0),"BACKORDER - NO NEW DATE; ","")&amp;IF(AND(N23="Yes",O23=""),"CO NEEDED - NO CO #; ","")&amp;IF(F23="","DAYS LOST BLANK; ","")&amp;IF(AND(N(B23)&gt;0,C23="",TODAY()-N(B23)&gt;N('Settings'!$B$3)),"OPEN - NO END DATE; ","")="","",LEFT(IF(A23="","NO JOB; ",IF(COUNTIF('Jobs'!$A$2:$A$51,A23)=0,"JOB NOT ON JOBS SHEET; ",""))&amp;IF(N(B23)=0,"NO START DATE; ","")&amp;IF(D23="","NO CAUSE; ","")&amp;IF(OR(H23&lt;&gt;"Yes",NOT(OR(J23="Email",J23="Text",J23="Letter",J23="App / portal"))),"NO WRITTEN NOTICE TO CLIENT; ","")&amp;IF(AND(N(B23)&gt;0,N(I23)&gt;0,N(I23)-N(B23)&gt;N('Settings'!$B$2)),"NOTICE LATER THAN SETTINGS; ","")&amp;IF(AND(D23="Homeowner decision / selection",K23&lt;&gt;"Yes"),"CLIENT DECISION - NO WRITTEN OK; ","")&amp;IF(AND(D23="Material backorder",N(M23)=0),"BACKORDER - NO NEW DATE; ","")&amp;IF(AND(N23="Yes",O23=""),"CO NEEDED - NO CO #; ","")&amp;IF(F23="","DAYS LOST BLANK; ","")&amp;IF(AND(N(B23)&gt;0,C23="",TODAY()-N(B23)&gt;N('Settings'!$B$3)),"OPEN - NO END DATE; ",""),LEN(IF(A23="","NO JOB; ",IF(COUNTIF('Jobs'!$A$2:$A$51,A23)=0,"JOB NOT ON JOBS SHEET; ",""))&amp;IF(N(B23)=0,"NO START DATE; ","")&amp;IF(D23="","NO CAUSE; ","")&amp;IF(OR(H23&lt;&gt;"Yes",NOT(OR(J23="Email",J23="Text",J23="Letter",J23="App / portal"))),"NO WRITTEN NOTICE TO CLIENT; ","")&amp;IF(AND(N(B23)&gt;0,N(I23)&gt;0,N(I23)-N(B23)&gt;N('Settings'!$B$2)),"NOTICE LATER THAN SETTINGS; ","")&amp;IF(AND(D23="Homeowner decision / selection",K23&lt;&gt;"Yes"),"CLIENT DECISION - NO WRITTEN OK; ","")&amp;IF(AND(D23="Material backorder",N(M23)=0),"BACKORDER - NO NEW DATE; ","")&amp;IF(AND(N23="Yes",O23=""),"CO NEEDED - NO CO #; ","")&amp;IF(F23="","DAYS LOST BLANK; ","")&amp;IF(AND(N(B23)&gt;0,C23="",TODAY()-N(B23)&gt;N('Settings'!$B$3)),"OPEN - NO END DATE; ",""))-2)))</f>
        <v/>
      </c>
    </row>
    <row r="24">
      <c r="B24" s="7" t="n"/>
      <c r="C24" s="7" t="n"/>
      <c r="E24" s="8" t="n"/>
      <c r="G24" s="8" t="n"/>
      <c r="I24" s="7" t="n"/>
      <c r="M24" s="7" t="n"/>
      <c r="P24" s="9" t="n"/>
      <c r="R24" s="8">
        <f>IF(NOT(OR(A24&lt;&gt;"",B24&lt;&gt;"",E24&lt;&gt;"")),"",IF(IF(A24="","NO JOB; ",IF(COUNTIF('Jobs'!$A$2:$A$51,A24)=0,"JOB NOT ON JOBS SHEET; ",""))&amp;IF(N(B24)=0,"NO START DATE; ","")&amp;IF(D24="","NO CAUSE; ","")&amp;IF(OR(H24&lt;&gt;"Yes",NOT(OR(J24="Email",J24="Text",J24="Letter",J24="App / portal"))),"NO WRITTEN NOTICE TO CLIENT; ","")&amp;IF(AND(N(B24)&gt;0,N(I24)&gt;0,N(I24)-N(B24)&gt;N('Settings'!$B$2)),"NOTICE LATER THAN SETTINGS; ","")&amp;IF(AND(D24="Homeowner decision / selection",K24&lt;&gt;"Yes"),"CLIENT DECISION - NO WRITTEN OK; ","")&amp;IF(AND(D24="Material backorder",N(M24)=0),"BACKORDER - NO NEW DATE; ","")&amp;IF(AND(N24="Yes",O24=""),"CO NEEDED - NO CO #; ","")&amp;IF(F24="","DAYS LOST BLANK; ","")&amp;IF(AND(N(B24)&gt;0,C24="",TODAY()-N(B24)&gt;N('Settings'!$B$3)),"OPEN - NO END DATE; ","")="","",LEFT(IF(A24="","NO JOB; ",IF(COUNTIF('Jobs'!$A$2:$A$51,A24)=0,"JOB NOT ON JOBS SHEET; ",""))&amp;IF(N(B24)=0,"NO START DATE; ","")&amp;IF(D24="","NO CAUSE; ","")&amp;IF(OR(H24&lt;&gt;"Yes",NOT(OR(J24="Email",J24="Text",J24="Letter",J24="App / portal"))),"NO WRITTEN NOTICE TO CLIENT; ","")&amp;IF(AND(N(B24)&gt;0,N(I24)&gt;0,N(I24)-N(B24)&gt;N('Settings'!$B$2)),"NOTICE LATER THAN SETTINGS; ","")&amp;IF(AND(D24="Homeowner decision / selection",K24&lt;&gt;"Yes"),"CLIENT DECISION - NO WRITTEN OK; ","")&amp;IF(AND(D24="Material backorder",N(M24)=0),"BACKORDER - NO NEW DATE; ","")&amp;IF(AND(N24="Yes",O24=""),"CO NEEDED - NO CO #; ","")&amp;IF(F24="","DAYS LOST BLANK; ","")&amp;IF(AND(N(B24)&gt;0,C24="",TODAY()-N(B24)&gt;N('Settings'!$B$3)),"OPEN - NO END DATE; ",""),LEN(IF(A24="","NO JOB; ",IF(COUNTIF('Jobs'!$A$2:$A$51,A24)=0,"JOB NOT ON JOBS SHEET; ",""))&amp;IF(N(B24)=0,"NO START DATE; ","")&amp;IF(D24="","NO CAUSE; ","")&amp;IF(OR(H24&lt;&gt;"Yes",NOT(OR(J24="Email",J24="Text",J24="Letter",J24="App / portal"))),"NO WRITTEN NOTICE TO CLIENT; ","")&amp;IF(AND(N(B24)&gt;0,N(I24)&gt;0,N(I24)-N(B24)&gt;N('Settings'!$B$2)),"NOTICE LATER THAN SETTINGS; ","")&amp;IF(AND(D24="Homeowner decision / selection",K24&lt;&gt;"Yes"),"CLIENT DECISION - NO WRITTEN OK; ","")&amp;IF(AND(D24="Material backorder",N(M24)=0),"BACKORDER - NO NEW DATE; ","")&amp;IF(AND(N24="Yes",O24=""),"CO NEEDED - NO CO #; ","")&amp;IF(F24="","DAYS LOST BLANK; ","")&amp;IF(AND(N(B24)&gt;0,C24="",TODAY()-N(B24)&gt;N('Settings'!$B$3)),"OPEN - NO END DATE; ",""))-2)))</f>
        <v/>
      </c>
    </row>
    <row r="25">
      <c r="B25" s="7" t="n"/>
      <c r="C25" s="7" t="n"/>
      <c r="E25" s="8" t="n"/>
      <c r="G25" s="8" t="n"/>
      <c r="I25" s="7" t="n"/>
      <c r="M25" s="7" t="n"/>
      <c r="P25" s="9" t="n"/>
      <c r="R25" s="8">
        <f>IF(NOT(OR(A25&lt;&gt;"",B25&lt;&gt;"",E25&lt;&gt;"")),"",IF(IF(A25="","NO JOB; ",IF(COUNTIF('Jobs'!$A$2:$A$51,A25)=0,"JOB NOT ON JOBS SHEET; ",""))&amp;IF(N(B25)=0,"NO START DATE; ","")&amp;IF(D25="","NO CAUSE; ","")&amp;IF(OR(H25&lt;&gt;"Yes",NOT(OR(J25="Email",J25="Text",J25="Letter",J25="App / portal"))),"NO WRITTEN NOTICE TO CLIENT; ","")&amp;IF(AND(N(B25)&gt;0,N(I25)&gt;0,N(I25)-N(B25)&gt;N('Settings'!$B$2)),"NOTICE LATER THAN SETTINGS; ","")&amp;IF(AND(D25="Homeowner decision / selection",K25&lt;&gt;"Yes"),"CLIENT DECISION - NO WRITTEN OK; ","")&amp;IF(AND(D25="Material backorder",N(M25)=0),"BACKORDER - NO NEW DATE; ","")&amp;IF(AND(N25="Yes",O25=""),"CO NEEDED - NO CO #; ","")&amp;IF(F25="","DAYS LOST BLANK; ","")&amp;IF(AND(N(B25)&gt;0,C25="",TODAY()-N(B25)&gt;N('Settings'!$B$3)),"OPEN - NO END DATE; ","")="","",LEFT(IF(A25="","NO JOB; ",IF(COUNTIF('Jobs'!$A$2:$A$51,A25)=0,"JOB NOT ON JOBS SHEET; ",""))&amp;IF(N(B25)=0,"NO START DATE; ","")&amp;IF(D25="","NO CAUSE; ","")&amp;IF(OR(H25&lt;&gt;"Yes",NOT(OR(J25="Email",J25="Text",J25="Letter",J25="App / portal"))),"NO WRITTEN NOTICE TO CLIENT; ","")&amp;IF(AND(N(B25)&gt;0,N(I25)&gt;0,N(I25)-N(B25)&gt;N('Settings'!$B$2)),"NOTICE LATER THAN SETTINGS; ","")&amp;IF(AND(D25="Homeowner decision / selection",K25&lt;&gt;"Yes"),"CLIENT DECISION - NO WRITTEN OK; ","")&amp;IF(AND(D25="Material backorder",N(M25)=0),"BACKORDER - NO NEW DATE; ","")&amp;IF(AND(N25="Yes",O25=""),"CO NEEDED - NO CO #; ","")&amp;IF(F25="","DAYS LOST BLANK; ","")&amp;IF(AND(N(B25)&gt;0,C25="",TODAY()-N(B25)&gt;N('Settings'!$B$3)),"OPEN - NO END DATE; ",""),LEN(IF(A25="","NO JOB; ",IF(COUNTIF('Jobs'!$A$2:$A$51,A25)=0,"JOB NOT ON JOBS SHEET; ",""))&amp;IF(N(B25)=0,"NO START DATE; ","")&amp;IF(D25="","NO CAUSE; ","")&amp;IF(OR(H25&lt;&gt;"Yes",NOT(OR(J25="Email",J25="Text",J25="Letter",J25="App / portal"))),"NO WRITTEN NOTICE TO CLIENT; ","")&amp;IF(AND(N(B25)&gt;0,N(I25)&gt;0,N(I25)-N(B25)&gt;N('Settings'!$B$2)),"NOTICE LATER THAN SETTINGS; ","")&amp;IF(AND(D25="Homeowner decision / selection",K25&lt;&gt;"Yes"),"CLIENT DECISION - NO WRITTEN OK; ","")&amp;IF(AND(D25="Material backorder",N(M25)=0),"BACKORDER - NO NEW DATE; ","")&amp;IF(AND(N25="Yes",O25=""),"CO NEEDED - NO CO #; ","")&amp;IF(F25="","DAYS LOST BLANK; ","")&amp;IF(AND(N(B25)&gt;0,C25="",TODAY()-N(B25)&gt;N('Settings'!$B$3)),"OPEN - NO END DATE; ",""))-2)))</f>
        <v/>
      </c>
    </row>
    <row r="26">
      <c r="B26" s="7" t="n"/>
      <c r="C26" s="7" t="n"/>
      <c r="E26" s="8" t="n"/>
      <c r="G26" s="8" t="n"/>
      <c r="I26" s="7" t="n"/>
      <c r="M26" s="7" t="n"/>
      <c r="P26" s="9" t="n"/>
      <c r="R26" s="8">
        <f>IF(NOT(OR(A26&lt;&gt;"",B26&lt;&gt;"",E26&lt;&gt;"")),"",IF(IF(A26="","NO JOB; ",IF(COUNTIF('Jobs'!$A$2:$A$51,A26)=0,"JOB NOT ON JOBS SHEET; ",""))&amp;IF(N(B26)=0,"NO START DATE; ","")&amp;IF(D26="","NO CAUSE; ","")&amp;IF(OR(H26&lt;&gt;"Yes",NOT(OR(J26="Email",J26="Text",J26="Letter",J26="App / portal"))),"NO WRITTEN NOTICE TO CLIENT; ","")&amp;IF(AND(N(B26)&gt;0,N(I26)&gt;0,N(I26)-N(B26)&gt;N('Settings'!$B$2)),"NOTICE LATER THAN SETTINGS; ","")&amp;IF(AND(D26="Homeowner decision / selection",K26&lt;&gt;"Yes"),"CLIENT DECISION - NO WRITTEN OK; ","")&amp;IF(AND(D26="Material backorder",N(M26)=0),"BACKORDER - NO NEW DATE; ","")&amp;IF(AND(N26="Yes",O26=""),"CO NEEDED - NO CO #; ","")&amp;IF(F26="","DAYS LOST BLANK; ","")&amp;IF(AND(N(B26)&gt;0,C26="",TODAY()-N(B26)&gt;N('Settings'!$B$3)),"OPEN - NO END DATE; ","")="","",LEFT(IF(A26="","NO JOB; ",IF(COUNTIF('Jobs'!$A$2:$A$51,A26)=0,"JOB NOT ON JOBS SHEET; ",""))&amp;IF(N(B26)=0,"NO START DATE; ","")&amp;IF(D26="","NO CAUSE; ","")&amp;IF(OR(H26&lt;&gt;"Yes",NOT(OR(J26="Email",J26="Text",J26="Letter",J26="App / portal"))),"NO WRITTEN NOTICE TO CLIENT; ","")&amp;IF(AND(N(B26)&gt;0,N(I26)&gt;0,N(I26)-N(B26)&gt;N('Settings'!$B$2)),"NOTICE LATER THAN SETTINGS; ","")&amp;IF(AND(D26="Homeowner decision / selection",K26&lt;&gt;"Yes"),"CLIENT DECISION - NO WRITTEN OK; ","")&amp;IF(AND(D26="Material backorder",N(M26)=0),"BACKORDER - NO NEW DATE; ","")&amp;IF(AND(N26="Yes",O26=""),"CO NEEDED - NO CO #; ","")&amp;IF(F26="","DAYS LOST BLANK; ","")&amp;IF(AND(N(B26)&gt;0,C26="",TODAY()-N(B26)&gt;N('Settings'!$B$3)),"OPEN - NO END DATE; ",""),LEN(IF(A26="","NO JOB; ",IF(COUNTIF('Jobs'!$A$2:$A$51,A26)=0,"JOB NOT ON JOBS SHEET; ",""))&amp;IF(N(B26)=0,"NO START DATE; ","")&amp;IF(D26="","NO CAUSE; ","")&amp;IF(OR(H26&lt;&gt;"Yes",NOT(OR(J26="Email",J26="Text",J26="Letter",J26="App / portal"))),"NO WRITTEN NOTICE TO CLIENT; ","")&amp;IF(AND(N(B26)&gt;0,N(I26)&gt;0,N(I26)-N(B26)&gt;N('Settings'!$B$2)),"NOTICE LATER THAN SETTINGS; ","")&amp;IF(AND(D26="Homeowner decision / selection",K26&lt;&gt;"Yes"),"CLIENT DECISION - NO WRITTEN OK; ","")&amp;IF(AND(D26="Material backorder",N(M26)=0),"BACKORDER - NO NEW DATE; ","")&amp;IF(AND(N26="Yes",O26=""),"CO NEEDED - NO CO #; ","")&amp;IF(F26="","DAYS LOST BLANK; ","")&amp;IF(AND(N(B26)&gt;0,C26="",TODAY()-N(B26)&gt;N('Settings'!$B$3)),"OPEN - NO END DATE; ",""))-2)))</f>
        <v/>
      </c>
    </row>
    <row r="27">
      <c r="B27" s="7" t="n"/>
      <c r="C27" s="7" t="n"/>
      <c r="E27" s="8" t="n"/>
      <c r="G27" s="8" t="n"/>
      <c r="I27" s="7" t="n"/>
      <c r="M27" s="7" t="n"/>
      <c r="P27" s="9" t="n"/>
      <c r="R27" s="8">
        <f>IF(NOT(OR(A27&lt;&gt;"",B27&lt;&gt;"",E27&lt;&gt;"")),"",IF(IF(A27="","NO JOB; ",IF(COUNTIF('Jobs'!$A$2:$A$51,A27)=0,"JOB NOT ON JOBS SHEET; ",""))&amp;IF(N(B27)=0,"NO START DATE; ","")&amp;IF(D27="","NO CAUSE; ","")&amp;IF(OR(H27&lt;&gt;"Yes",NOT(OR(J27="Email",J27="Text",J27="Letter",J27="App / portal"))),"NO WRITTEN NOTICE TO CLIENT; ","")&amp;IF(AND(N(B27)&gt;0,N(I27)&gt;0,N(I27)-N(B27)&gt;N('Settings'!$B$2)),"NOTICE LATER THAN SETTINGS; ","")&amp;IF(AND(D27="Homeowner decision / selection",K27&lt;&gt;"Yes"),"CLIENT DECISION - NO WRITTEN OK; ","")&amp;IF(AND(D27="Material backorder",N(M27)=0),"BACKORDER - NO NEW DATE; ","")&amp;IF(AND(N27="Yes",O27=""),"CO NEEDED - NO CO #; ","")&amp;IF(F27="","DAYS LOST BLANK; ","")&amp;IF(AND(N(B27)&gt;0,C27="",TODAY()-N(B27)&gt;N('Settings'!$B$3)),"OPEN - NO END DATE; ","")="","",LEFT(IF(A27="","NO JOB; ",IF(COUNTIF('Jobs'!$A$2:$A$51,A27)=0,"JOB NOT ON JOBS SHEET; ",""))&amp;IF(N(B27)=0,"NO START DATE; ","")&amp;IF(D27="","NO CAUSE; ","")&amp;IF(OR(H27&lt;&gt;"Yes",NOT(OR(J27="Email",J27="Text",J27="Letter",J27="App / portal"))),"NO WRITTEN NOTICE TO CLIENT; ","")&amp;IF(AND(N(B27)&gt;0,N(I27)&gt;0,N(I27)-N(B27)&gt;N('Settings'!$B$2)),"NOTICE LATER THAN SETTINGS; ","")&amp;IF(AND(D27="Homeowner decision / selection",K27&lt;&gt;"Yes"),"CLIENT DECISION - NO WRITTEN OK; ","")&amp;IF(AND(D27="Material backorder",N(M27)=0),"BACKORDER - NO NEW DATE; ","")&amp;IF(AND(N27="Yes",O27=""),"CO NEEDED - NO CO #; ","")&amp;IF(F27="","DAYS LOST BLANK; ","")&amp;IF(AND(N(B27)&gt;0,C27="",TODAY()-N(B27)&gt;N('Settings'!$B$3)),"OPEN - NO END DATE; ",""),LEN(IF(A27="","NO JOB; ",IF(COUNTIF('Jobs'!$A$2:$A$51,A27)=0,"JOB NOT ON JOBS SHEET; ",""))&amp;IF(N(B27)=0,"NO START DATE; ","")&amp;IF(D27="","NO CAUSE; ","")&amp;IF(OR(H27&lt;&gt;"Yes",NOT(OR(J27="Email",J27="Text",J27="Letter",J27="App / portal"))),"NO WRITTEN NOTICE TO CLIENT; ","")&amp;IF(AND(N(B27)&gt;0,N(I27)&gt;0,N(I27)-N(B27)&gt;N('Settings'!$B$2)),"NOTICE LATER THAN SETTINGS; ","")&amp;IF(AND(D27="Homeowner decision / selection",K27&lt;&gt;"Yes"),"CLIENT DECISION - NO WRITTEN OK; ","")&amp;IF(AND(D27="Material backorder",N(M27)=0),"BACKORDER - NO NEW DATE; ","")&amp;IF(AND(N27="Yes",O27=""),"CO NEEDED - NO CO #; ","")&amp;IF(F27="","DAYS LOST BLANK; ","")&amp;IF(AND(N(B27)&gt;0,C27="",TODAY()-N(B27)&gt;N('Settings'!$B$3)),"OPEN - NO END DATE; ",""))-2)))</f>
        <v/>
      </c>
    </row>
    <row r="28">
      <c r="B28" s="7" t="n"/>
      <c r="C28" s="7" t="n"/>
      <c r="E28" s="8" t="n"/>
      <c r="G28" s="8" t="n"/>
      <c r="I28" s="7" t="n"/>
      <c r="M28" s="7" t="n"/>
      <c r="P28" s="9" t="n"/>
      <c r="R28" s="8">
        <f>IF(NOT(OR(A28&lt;&gt;"",B28&lt;&gt;"",E28&lt;&gt;"")),"",IF(IF(A28="","NO JOB; ",IF(COUNTIF('Jobs'!$A$2:$A$51,A28)=0,"JOB NOT ON JOBS SHEET; ",""))&amp;IF(N(B28)=0,"NO START DATE; ","")&amp;IF(D28="","NO CAUSE; ","")&amp;IF(OR(H28&lt;&gt;"Yes",NOT(OR(J28="Email",J28="Text",J28="Letter",J28="App / portal"))),"NO WRITTEN NOTICE TO CLIENT; ","")&amp;IF(AND(N(B28)&gt;0,N(I28)&gt;0,N(I28)-N(B28)&gt;N('Settings'!$B$2)),"NOTICE LATER THAN SETTINGS; ","")&amp;IF(AND(D28="Homeowner decision / selection",K28&lt;&gt;"Yes"),"CLIENT DECISION - NO WRITTEN OK; ","")&amp;IF(AND(D28="Material backorder",N(M28)=0),"BACKORDER - NO NEW DATE; ","")&amp;IF(AND(N28="Yes",O28=""),"CO NEEDED - NO CO #; ","")&amp;IF(F28="","DAYS LOST BLANK; ","")&amp;IF(AND(N(B28)&gt;0,C28="",TODAY()-N(B28)&gt;N('Settings'!$B$3)),"OPEN - NO END DATE; ","")="","",LEFT(IF(A28="","NO JOB; ",IF(COUNTIF('Jobs'!$A$2:$A$51,A28)=0,"JOB NOT ON JOBS SHEET; ",""))&amp;IF(N(B28)=0,"NO START DATE; ","")&amp;IF(D28="","NO CAUSE; ","")&amp;IF(OR(H28&lt;&gt;"Yes",NOT(OR(J28="Email",J28="Text",J28="Letter",J28="App / portal"))),"NO WRITTEN NOTICE TO CLIENT; ","")&amp;IF(AND(N(B28)&gt;0,N(I28)&gt;0,N(I28)-N(B28)&gt;N('Settings'!$B$2)),"NOTICE LATER THAN SETTINGS; ","")&amp;IF(AND(D28="Homeowner decision / selection",K28&lt;&gt;"Yes"),"CLIENT DECISION - NO WRITTEN OK; ","")&amp;IF(AND(D28="Material backorder",N(M28)=0),"BACKORDER - NO NEW DATE; ","")&amp;IF(AND(N28="Yes",O28=""),"CO NEEDED - NO CO #; ","")&amp;IF(F28="","DAYS LOST BLANK; ","")&amp;IF(AND(N(B28)&gt;0,C28="",TODAY()-N(B28)&gt;N('Settings'!$B$3)),"OPEN - NO END DATE; ",""),LEN(IF(A28="","NO JOB; ",IF(COUNTIF('Jobs'!$A$2:$A$51,A28)=0,"JOB NOT ON JOBS SHEET; ",""))&amp;IF(N(B28)=0,"NO START DATE; ","")&amp;IF(D28="","NO CAUSE; ","")&amp;IF(OR(H28&lt;&gt;"Yes",NOT(OR(J28="Email",J28="Text",J28="Letter",J28="App / portal"))),"NO WRITTEN NOTICE TO CLIENT; ","")&amp;IF(AND(N(B28)&gt;0,N(I28)&gt;0,N(I28)-N(B28)&gt;N('Settings'!$B$2)),"NOTICE LATER THAN SETTINGS; ","")&amp;IF(AND(D28="Homeowner decision / selection",K28&lt;&gt;"Yes"),"CLIENT DECISION - NO WRITTEN OK; ","")&amp;IF(AND(D28="Material backorder",N(M28)=0),"BACKORDER - NO NEW DATE; ","")&amp;IF(AND(N28="Yes",O28=""),"CO NEEDED - NO CO #; ","")&amp;IF(F28="","DAYS LOST BLANK; ","")&amp;IF(AND(N(B28)&gt;0,C28="",TODAY()-N(B28)&gt;N('Settings'!$B$3)),"OPEN - NO END DATE; ",""))-2)))</f>
        <v/>
      </c>
    </row>
    <row r="29">
      <c r="B29" s="7" t="n"/>
      <c r="C29" s="7" t="n"/>
      <c r="E29" s="8" t="n"/>
      <c r="G29" s="8" t="n"/>
      <c r="I29" s="7" t="n"/>
      <c r="M29" s="7" t="n"/>
      <c r="P29" s="9" t="n"/>
      <c r="R29" s="8">
        <f>IF(NOT(OR(A29&lt;&gt;"",B29&lt;&gt;"",E29&lt;&gt;"")),"",IF(IF(A29="","NO JOB; ",IF(COUNTIF('Jobs'!$A$2:$A$51,A29)=0,"JOB NOT ON JOBS SHEET; ",""))&amp;IF(N(B29)=0,"NO START DATE; ","")&amp;IF(D29="","NO CAUSE; ","")&amp;IF(OR(H29&lt;&gt;"Yes",NOT(OR(J29="Email",J29="Text",J29="Letter",J29="App / portal"))),"NO WRITTEN NOTICE TO CLIENT; ","")&amp;IF(AND(N(B29)&gt;0,N(I29)&gt;0,N(I29)-N(B29)&gt;N('Settings'!$B$2)),"NOTICE LATER THAN SETTINGS; ","")&amp;IF(AND(D29="Homeowner decision / selection",K29&lt;&gt;"Yes"),"CLIENT DECISION - NO WRITTEN OK; ","")&amp;IF(AND(D29="Material backorder",N(M29)=0),"BACKORDER - NO NEW DATE; ","")&amp;IF(AND(N29="Yes",O29=""),"CO NEEDED - NO CO #; ","")&amp;IF(F29="","DAYS LOST BLANK; ","")&amp;IF(AND(N(B29)&gt;0,C29="",TODAY()-N(B29)&gt;N('Settings'!$B$3)),"OPEN - NO END DATE; ","")="","",LEFT(IF(A29="","NO JOB; ",IF(COUNTIF('Jobs'!$A$2:$A$51,A29)=0,"JOB NOT ON JOBS SHEET; ",""))&amp;IF(N(B29)=0,"NO START DATE; ","")&amp;IF(D29="","NO CAUSE; ","")&amp;IF(OR(H29&lt;&gt;"Yes",NOT(OR(J29="Email",J29="Text",J29="Letter",J29="App / portal"))),"NO WRITTEN NOTICE TO CLIENT; ","")&amp;IF(AND(N(B29)&gt;0,N(I29)&gt;0,N(I29)-N(B29)&gt;N('Settings'!$B$2)),"NOTICE LATER THAN SETTINGS; ","")&amp;IF(AND(D29="Homeowner decision / selection",K29&lt;&gt;"Yes"),"CLIENT DECISION - NO WRITTEN OK; ","")&amp;IF(AND(D29="Material backorder",N(M29)=0),"BACKORDER - NO NEW DATE; ","")&amp;IF(AND(N29="Yes",O29=""),"CO NEEDED - NO CO #; ","")&amp;IF(F29="","DAYS LOST BLANK; ","")&amp;IF(AND(N(B29)&gt;0,C29="",TODAY()-N(B29)&gt;N('Settings'!$B$3)),"OPEN - NO END DATE; ",""),LEN(IF(A29="","NO JOB; ",IF(COUNTIF('Jobs'!$A$2:$A$51,A29)=0,"JOB NOT ON JOBS SHEET; ",""))&amp;IF(N(B29)=0,"NO START DATE; ","")&amp;IF(D29="","NO CAUSE; ","")&amp;IF(OR(H29&lt;&gt;"Yes",NOT(OR(J29="Email",J29="Text",J29="Letter",J29="App / portal"))),"NO WRITTEN NOTICE TO CLIENT; ","")&amp;IF(AND(N(B29)&gt;0,N(I29)&gt;0,N(I29)-N(B29)&gt;N('Settings'!$B$2)),"NOTICE LATER THAN SETTINGS; ","")&amp;IF(AND(D29="Homeowner decision / selection",K29&lt;&gt;"Yes"),"CLIENT DECISION - NO WRITTEN OK; ","")&amp;IF(AND(D29="Material backorder",N(M29)=0),"BACKORDER - NO NEW DATE; ","")&amp;IF(AND(N29="Yes",O29=""),"CO NEEDED - NO CO #; ","")&amp;IF(F29="","DAYS LOST BLANK; ","")&amp;IF(AND(N(B29)&gt;0,C29="",TODAY()-N(B29)&gt;N('Settings'!$B$3)),"OPEN - NO END DATE; ",""))-2)))</f>
        <v/>
      </c>
    </row>
    <row r="30">
      <c r="B30" s="7" t="n"/>
      <c r="C30" s="7" t="n"/>
      <c r="E30" s="8" t="n"/>
      <c r="G30" s="8" t="n"/>
      <c r="I30" s="7" t="n"/>
      <c r="M30" s="7" t="n"/>
      <c r="P30" s="9" t="n"/>
      <c r="R30" s="8">
        <f>IF(NOT(OR(A30&lt;&gt;"",B30&lt;&gt;"",E30&lt;&gt;"")),"",IF(IF(A30="","NO JOB; ",IF(COUNTIF('Jobs'!$A$2:$A$51,A30)=0,"JOB NOT ON JOBS SHEET; ",""))&amp;IF(N(B30)=0,"NO START DATE; ","")&amp;IF(D30="","NO CAUSE; ","")&amp;IF(OR(H30&lt;&gt;"Yes",NOT(OR(J30="Email",J30="Text",J30="Letter",J30="App / portal"))),"NO WRITTEN NOTICE TO CLIENT; ","")&amp;IF(AND(N(B30)&gt;0,N(I30)&gt;0,N(I30)-N(B30)&gt;N('Settings'!$B$2)),"NOTICE LATER THAN SETTINGS; ","")&amp;IF(AND(D30="Homeowner decision / selection",K30&lt;&gt;"Yes"),"CLIENT DECISION - NO WRITTEN OK; ","")&amp;IF(AND(D30="Material backorder",N(M30)=0),"BACKORDER - NO NEW DATE; ","")&amp;IF(AND(N30="Yes",O30=""),"CO NEEDED - NO CO #; ","")&amp;IF(F30="","DAYS LOST BLANK; ","")&amp;IF(AND(N(B30)&gt;0,C30="",TODAY()-N(B30)&gt;N('Settings'!$B$3)),"OPEN - NO END DATE; ","")="","",LEFT(IF(A30="","NO JOB; ",IF(COUNTIF('Jobs'!$A$2:$A$51,A30)=0,"JOB NOT ON JOBS SHEET; ",""))&amp;IF(N(B30)=0,"NO START DATE; ","")&amp;IF(D30="","NO CAUSE; ","")&amp;IF(OR(H30&lt;&gt;"Yes",NOT(OR(J30="Email",J30="Text",J30="Letter",J30="App / portal"))),"NO WRITTEN NOTICE TO CLIENT; ","")&amp;IF(AND(N(B30)&gt;0,N(I30)&gt;0,N(I30)-N(B30)&gt;N('Settings'!$B$2)),"NOTICE LATER THAN SETTINGS; ","")&amp;IF(AND(D30="Homeowner decision / selection",K30&lt;&gt;"Yes"),"CLIENT DECISION - NO WRITTEN OK; ","")&amp;IF(AND(D30="Material backorder",N(M30)=0),"BACKORDER - NO NEW DATE; ","")&amp;IF(AND(N30="Yes",O30=""),"CO NEEDED - NO CO #; ","")&amp;IF(F30="","DAYS LOST BLANK; ","")&amp;IF(AND(N(B30)&gt;0,C30="",TODAY()-N(B30)&gt;N('Settings'!$B$3)),"OPEN - NO END DATE; ",""),LEN(IF(A30="","NO JOB; ",IF(COUNTIF('Jobs'!$A$2:$A$51,A30)=0,"JOB NOT ON JOBS SHEET; ",""))&amp;IF(N(B30)=0,"NO START DATE; ","")&amp;IF(D30="","NO CAUSE; ","")&amp;IF(OR(H30&lt;&gt;"Yes",NOT(OR(J30="Email",J30="Text",J30="Letter",J30="App / portal"))),"NO WRITTEN NOTICE TO CLIENT; ","")&amp;IF(AND(N(B30)&gt;0,N(I30)&gt;0,N(I30)-N(B30)&gt;N('Settings'!$B$2)),"NOTICE LATER THAN SETTINGS; ","")&amp;IF(AND(D30="Homeowner decision / selection",K30&lt;&gt;"Yes"),"CLIENT DECISION - NO WRITTEN OK; ","")&amp;IF(AND(D30="Material backorder",N(M30)=0),"BACKORDER - NO NEW DATE; ","")&amp;IF(AND(N30="Yes",O30=""),"CO NEEDED - NO CO #; ","")&amp;IF(F30="","DAYS LOST BLANK; ","")&amp;IF(AND(N(B30)&gt;0,C30="",TODAY()-N(B30)&gt;N('Settings'!$B$3)),"OPEN - NO END DATE; ",""))-2)))</f>
        <v/>
      </c>
    </row>
    <row r="31">
      <c r="B31" s="7" t="n"/>
      <c r="C31" s="7" t="n"/>
      <c r="E31" s="8" t="n"/>
      <c r="G31" s="8" t="n"/>
      <c r="I31" s="7" t="n"/>
      <c r="M31" s="7" t="n"/>
      <c r="P31" s="9" t="n"/>
      <c r="R31" s="8">
        <f>IF(NOT(OR(A31&lt;&gt;"",B31&lt;&gt;"",E31&lt;&gt;"")),"",IF(IF(A31="","NO JOB; ",IF(COUNTIF('Jobs'!$A$2:$A$51,A31)=0,"JOB NOT ON JOBS SHEET; ",""))&amp;IF(N(B31)=0,"NO START DATE; ","")&amp;IF(D31="","NO CAUSE; ","")&amp;IF(OR(H31&lt;&gt;"Yes",NOT(OR(J31="Email",J31="Text",J31="Letter",J31="App / portal"))),"NO WRITTEN NOTICE TO CLIENT; ","")&amp;IF(AND(N(B31)&gt;0,N(I31)&gt;0,N(I31)-N(B31)&gt;N('Settings'!$B$2)),"NOTICE LATER THAN SETTINGS; ","")&amp;IF(AND(D31="Homeowner decision / selection",K31&lt;&gt;"Yes"),"CLIENT DECISION - NO WRITTEN OK; ","")&amp;IF(AND(D31="Material backorder",N(M31)=0),"BACKORDER - NO NEW DATE; ","")&amp;IF(AND(N31="Yes",O31=""),"CO NEEDED - NO CO #; ","")&amp;IF(F31="","DAYS LOST BLANK; ","")&amp;IF(AND(N(B31)&gt;0,C31="",TODAY()-N(B31)&gt;N('Settings'!$B$3)),"OPEN - NO END DATE; ","")="","",LEFT(IF(A31="","NO JOB; ",IF(COUNTIF('Jobs'!$A$2:$A$51,A31)=0,"JOB NOT ON JOBS SHEET; ",""))&amp;IF(N(B31)=0,"NO START DATE; ","")&amp;IF(D31="","NO CAUSE; ","")&amp;IF(OR(H31&lt;&gt;"Yes",NOT(OR(J31="Email",J31="Text",J31="Letter",J31="App / portal"))),"NO WRITTEN NOTICE TO CLIENT; ","")&amp;IF(AND(N(B31)&gt;0,N(I31)&gt;0,N(I31)-N(B31)&gt;N('Settings'!$B$2)),"NOTICE LATER THAN SETTINGS; ","")&amp;IF(AND(D31="Homeowner decision / selection",K31&lt;&gt;"Yes"),"CLIENT DECISION - NO WRITTEN OK; ","")&amp;IF(AND(D31="Material backorder",N(M31)=0),"BACKORDER - NO NEW DATE; ","")&amp;IF(AND(N31="Yes",O31=""),"CO NEEDED - NO CO #; ","")&amp;IF(F31="","DAYS LOST BLANK; ","")&amp;IF(AND(N(B31)&gt;0,C31="",TODAY()-N(B31)&gt;N('Settings'!$B$3)),"OPEN - NO END DATE; ",""),LEN(IF(A31="","NO JOB; ",IF(COUNTIF('Jobs'!$A$2:$A$51,A31)=0,"JOB NOT ON JOBS SHEET; ",""))&amp;IF(N(B31)=0,"NO START DATE; ","")&amp;IF(D31="","NO CAUSE; ","")&amp;IF(OR(H31&lt;&gt;"Yes",NOT(OR(J31="Email",J31="Text",J31="Letter",J31="App / portal"))),"NO WRITTEN NOTICE TO CLIENT; ","")&amp;IF(AND(N(B31)&gt;0,N(I31)&gt;0,N(I31)-N(B31)&gt;N('Settings'!$B$2)),"NOTICE LATER THAN SETTINGS; ","")&amp;IF(AND(D31="Homeowner decision / selection",K31&lt;&gt;"Yes"),"CLIENT DECISION - NO WRITTEN OK; ","")&amp;IF(AND(D31="Material backorder",N(M31)=0),"BACKORDER - NO NEW DATE; ","")&amp;IF(AND(N31="Yes",O31=""),"CO NEEDED - NO CO #; ","")&amp;IF(F31="","DAYS LOST BLANK; ","")&amp;IF(AND(N(B31)&gt;0,C31="",TODAY()-N(B31)&gt;N('Settings'!$B$3)),"OPEN - NO END DATE; ",""))-2)))</f>
        <v/>
      </c>
    </row>
    <row r="32">
      <c r="B32" s="7" t="n"/>
      <c r="C32" s="7" t="n"/>
      <c r="E32" s="8" t="n"/>
      <c r="G32" s="8" t="n"/>
      <c r="I32" s="7" t="n"/>
      <c r="M32" s="7" t="n"/>
      <c r="P32" s="9" t="n"/>
      <c r="R32" s="8">
        <f>IF(NOT(OR(A32&lt;&gt;"",B32&lt;&gt;"",E32&lt;&gt;"")),"",IF(IF(A32="","NO JOB; ",IF(COUNTIF('Jobs'!$A$2:$A$51,A32)=0,"JOB NOT ON JOBS SHEET; ",""))&amp;IF(N(B32)=0,"NO START DATE; ","")&amp;IF(D32="","NO CAUSE; ","")&amp;IF(OR(H32&lt;&gt;"Yes",NOT(OR(J32="Email",J32="Text",J32="Letter",J32="App / portal"))),"NO WRITTEN NOTICE TO CLIENT; ","")&amp;IF(AND(N(B32)&gt;0,N(I32)&gt;0,N(I32)-N(B32)&gt;N('Settings'!$B$2)),"NOTICE LATER THAN SETTINGS; ","")&amp;IF(AND(D32="Homeowner decision / selection",K32&lt;&gt;"Yes"),"CLIENT DECISION - NO WRITTEN OK; ","")&amp;IF(AND(D32="Material backorder",N(M32)=0),"BACKORDER - NO NEW DATE; ","")&amp;IF(AND(N32="Yes",O32=""),"CO NEEDED - NO CO #; ","")&amp;IF(F32="","DAYS LOST BLANK; ","")&amp;IF(AND(N(B32)&gt;0,C32="",TODAY()-N(B32)&gt;N('Settings'!$B$3)),"OPEN - NO END DATE; ","")="","",LEFT(IF(A32="","NO JOB; ",IF(COUNTIF('Jobs'!$A$2:$A$51,A32)=0,"JOB NOT ON JOBS SHEET; ",""))&amp;IF(N(B32)=0,"NO START DATE; ","")&amp;IF(D32="","NO CAUSE; ","")&amp;IF(OR(H32&lt;&gt;"Yes",NOT(OR(J32="Email",J32="Text",J32="Letter",J32="App / portal"))),"NO WRITTEN NOTICE TO CLIENT; ","")&amp;IF(AND(N(B32)&gt;0,N(I32)&gt;0,N(I32)-N(B32)&gt;N('Settings'!$B$2)),"NOTICE LATER THAN SETTINGS; ","")&amp;IF(AND(D32="Homeowner decision / selection",K32&lt;&gt;"Yes"),"CLIENT DECISION - NO WRITTEN OK; ","")&amp;IF(AND(D32="Material backorder",N(M32)=0),"BACKORDER - NO NEW DATE; ","")&amp;IF(AND(N32="Yes",O32=""),"CO NEEDED - NO CO #; ","")&amp;IF(F32="","DAYS LOST BLANK; ","")&amp;IF(AND(N(B32)&gt;0,C32="",TODAY()-N(B32)&gt;N('Settings'!$B$3)),"OPEN - NO END DATE; ",""),LEN(IF(A32="","NO JOB; ",IF(COUNTIF('Jobs'!$A$2:$A$51,A32)=0,"JOB NOT ON JOBS SHEET; ",""))&amp;IF(N(B32)=0,"NO START DATE; ","")&amp;IF(D32="","NO CAUSE; ","")&amp;IF(OR(H32&lt;&gt;"Yes",NOT(OR(J32="Email",J32="Text",J32="Letter",J32="App / portal"))),"NO WRITTEN NOTICE TO CLIENT; ","")&amp;IF(AND(N(B32)&gt;0,N(I32)&gt;0,N(I32)-N(B32)&gt;N('Settings'!$B$2)),"NOTICE LATER THAN SETTINGS; ","")&amp;IF(AND(D32="Homeowner decision / selection",K32&lt;&gt;"Yes"),"CLIENT DECISION - NO WRITTEN OK; ","")&amp;IF(AND(D32="Material backorder",N(M32)=0),"BACKORDER - NO NEW DATE; ","")&amp;IF(AND(N32="Yes",O32=""),"CO NEEDED - NO CO #; ","")&amp;IF(F32="","DAYS LOST BLANK; ","")&amp;IF(AND(N(B32)&gt;0,C32="",TODAY()-N(B32)&gt;N('Settings'!$B$3)),"OPEN - NO END DATE; ",""))-2)))</f>
        <v/>
      </c>
    </row>
    <row r="33">
      <c r="B33" s="7" t="n"/>
      <c r="C33" s="7" t="n"/>
      <c r="E33" s="8" t="n"/>
      <c r="G33" s="8" t="n"/>
      <c r="I33" s="7" t="n"/>
      <c r="M33" s="7" t="n"/>
      <c r="P33" s="9" t="n"/>
      <c r="R33" s="8">
        <f>IF(NOT(OR(A33&lt;&gt;"",B33&lt;&gt;"",E33&lt;&gt;"")),"",IF(IF(A33="","NO JOB; ",IF(COUNTIF('Jobs'!$A$2:$A$51,A33)=0,"JOB NOT ON JOBS SHEET; ",""))&amp;IF(N(B33)=0,"NO START DATE; ","")&amp;IF(D33="","NO CAUSE; ","")&amp;IF(OR(H33&lt;&gt;"Yes",NOT(OR(J33="Email",J33="Text",J33="Letter",J33="App / portal"))),"NO WRITTEN NOTICE TO CLIENT; ","")&amp;IF(AND(N(B33)&gt;0,N(I33)&gt;0,N(I33)-N(B33)&gt;N('Settings'!$B$2)),"NOTICE LATER THAN SETTINGS; ","")&amp;IF(AND(D33="Homeowner decision / selection",K33&lt;&gt;"Yes"),"CLIENT DECISION - NO WRITTEN OK; ","")&amp;IF(AND(D33="Material backorder",N(M33)=0),"BACKORDER - NO NEW DATE; ","")&amp;IF(AND(N33="Yes",O33=""),"CO NEEDED - NO CO #; ","")&amp;IF(F33="","DAYS LOST BLANK; ","")&amp;IF(AND(N(B33)&gt;0,C33="",TODAY()-N(B33)&gt;N('Settings'!$B$3)),"OPEN - NO END DATE; ","")="","",LEFT(IF(A33="","NO JOB; ",IF(COUNTIF('Jobs'!$A$2:$A$51,A33)=0,"JOB NOT ON JOBS SHEET; ",""))&amp;IF(N(B33)=0,"NO START DATE; ","")&amp;IF(D33="","NO CAUSE; ","")&amp;IF(OR(H33&lt;&gt;"Yes",NOT(OR(J33="Email",J33="Text",J33="Letter",J33="App / portal"))),"NO WRITTEN NOTICE TO CLIENT; ","")&amp;IF(AND(N(B33)&gt;0,N(I33)&gt;0,N(I33)-N(B33)&gt;N('Settings'!$B$2)),"NOTICE LATER THAN SETTINGS; ","")&amp;IF(AND(D33="Homeowner decision / selection",K33&lt;&gt;"Yes"),"CLIENT DECISION - NO WRITTEN OK; ","")&amp;IF(AND(D33="Material backorder",N(M33)=0),"BACKORDER - NO NEW DATE; ","")&amp;IF(AND(N33="Yes",O33=""),"CO NEEDED - NO CO #; ","")&amp;IF(F33="","DAYS LOST BLANK; ","")&amp;IF(AND(N(B33)&gt;0,C33="",TODAY()-N(B33)&gt;N('Settings'!$B$3)),"OPEN - NO END DATE; ",""),LEN(IF(A33="","NO JOB; ",IF(COUNTIF('Jobs'!$A$2:$A$51,A33)=0,"JOB NOT ON JOBS SHEET; ",""))&amp;IF(N(B33)=0,"NO START DATE; ","")&amp;IF(D33="","NO CAUSE; ","")&amp;IF(OR(H33&lt;&gt;"Yes",NOT(OR(J33="Email",J33="Text",J33="Letter",J33="App / portal"))),"NO WRITTEN NOTICE TO CLIENT; ","")&amp;IF(AND(N(B33)&gt;0,N(I33)&gt;0,N(I33)-N(B33)&gt;N('Settings'!$B$2)),"NOTICE LATER THAN SETTINGS; ","")&amp;IF(AND(D33="Homeowner decision / selection",K33&lt;&gt;"Yes"),"CLIENT DECISION - NO WRITTEN OK; ","")&amp;IF(AND(D33="Material backorder",N(M33)=0),"BACKORDER - NO NEW DATE; ","")&amp;IF(AND(N33="Yes",O33=""),"CO NEEDED - NO CO #; ","")&amp;IF(F33="","DAYS LOST BLANK; ","")&amp;IF(AND(N(B33)&gt;0,C33="",TODAY()-N(B33)&gt;N('Settings'!$B$3)),"OPEN - NO END DATE; ",""))-2)))</f>
        <v/>
      </c>
    </row>
    <row r="34">
      <c r="B34" s="7" t="n"/>
      <c r="C34" s="7" t="n"/>
      <c r="E34" s="8" t="n"/>
      <c r="G34" s="8" t="n"/>
      <c r="I34" s="7" t="n"/>
      <c r="M34" s="7" t="n"/>
      <c r="P34" s="9" t="n"/>
      <c r="R34" s="8">
        <f>IF(NOT(OR(A34&lt;&gt;"",B34&lt;&gt;"",E34&lt;&gt;"")),"",IF(IF(A34="","NO JOB; ",IF(COUNTIF('Jobs'!$A$2:$A$51,A34)=0,"JOB NOT ON JOBS SHEET; ",""))&amp;IF(N(B34)=0,"NO START DATE; ","")&amp;IF(D34="","NO CAUSE; ","")&amp;IF(OR(H34&lt;&gt;"Yes",NOT(OR(J34="Email",J34="Text",J34="Letter",J34="App / portal"))),"NO WRITTEN NOTICE TO CLIENT; ","")&amp;IF(AND(N(B34)&gt;0,N(I34)&gt;0,N(I34)-N(B34)&gt;N('Settings'!$B$2)),"NOTICE LATER THAN SETTINGS; ","")&amp;IF(AND(D34="Homeowner decision / selection",K34&lt;&gt;"Yes"),"CLIENT DECISION - NO WRITTEN OK; ","")&amp;IF(AND(D34="Material backorder",N(M34)=0),"BACKORDER - NO NEW DATE; ","")&amp;IF(AND(N34="Yes",O34=""),"CO NEEDED - NO CO #; ","")&amp;IF(F34="","DAYS LOST BLANK; ","")&amp;IF(AND(N(B34)&gt;0,C34="",TODAY()-N(B34)&gt;N('Settings'!$B$3)),"OPEN - NO END DATE; ","")="","",LEFT(IF(A34="","NO JOB; ",IF(COUNTIF('Jobs'!$A$2:$A$51,A34)=0,"JOB NOT ON JOBS SHEET; ",""))&amp;IF(N(B34)=0,"NO START DATE; ","")&amp;IF(D34="","NO CAUSE; ","")&amp;IF(OR(H34&lt;&gt;"Yes",NOT(OR(J34="Email",J34="Text",J34="Letter",J34="App / portal"))),"NO WRITTEN NOTICE TO CLIENT; ","")&amp;IF(AND(N(B34)&gt;0,N(I34)&gt;0,N(I34)-N(B34)&gt;N('Settings'!$B$2)),"NOTICE LATER THAN SETTINGS; ","")&amp;IF(AND(D34="Homeowner decision / selection",K34&lt;&gt;"Yes"),"CLIENT DECISION - NO WRITTEN OK; ","")&amp;IF(AND(D34="Material backorder",N(M34)=0),"BACKORDER - NO NEW DATE; ","")&amp;IF(AND(N34="Yes",O34=""),"CO NEEDED - NO CO #; ","")&amp;IF(F34="","DAYS LOST BLANK; ","")&amp;IF(AND(N(B34)&gt;0,C34="",TODAY()-N(B34)&gt;N('Settings'!$B$3)),"OPEN - NO END DATE; ",""),LEN(IF(A34="","NO JOB; ",IF(COUNTIF('Jobs'!$A$2:$A$51,A34)=0,"JOB NOT ON JOBS SHEET; ",""))&amp;IF(N(B34)=0,"NO START DATE; ","")&amp;IF(D34="","NO CAUSE; ","")&amp;IF(OR(H34&lt;&gt;"Yes",NOT(OR(J34="Email",J34="Text",J34="Letter",J34="App / portal"))),"NO WRITTEN NOTICE TO CLIENT; ","")&amp;IF(AND(N(B34)&gt;0,N(I34)&gt;0,N(I34)-N(B34)&gt;N('Settings'!$B$2)),"NOTICE LATER THAN SETTINGS; ","")&amp;IF(AND(D34="Homeowner decision / selection",K34&lt;&gt;"Yes"),"CLIENT DECISION - NO WRITTEN OK; ","")&amp;IF(AND(D34="Material backorder",N(M34)=0),"BACKORDER - NO NEW DATE; ","")&amp;IF(AND(N34="Yes",O34=""),"CO NEEDED - NO CO #; ","")&amp;IF(F34="","DAYS LOST BLANK; ","")&amp;IF(AND(N(B34)&gt;0,C34="",TODAY()-N(B34)&gt;N('Settings'!$B$3)),"OPEN - NO END DATE; ",""))-2)))</f>
        <v/>
      </c>
    </row>
    <row r="35">
      <c r="B35" s="7" t="n"/>
      <c r="C35" s="7" t="n"/>
      <c r="E35" s="8" t="n"/>
      <c r="G35" s="8" t="n"/>
      <c r="I35" s="7" t="n"/>
      <c r="M35" s="7" t="n"/>
      <c r="P35" s="9" t="n"/>
      <c r="R35" s="8">
        <f>IF(NOT(OR(A35&lt;&gt;"",B35&lt;&gt;"",E35&lt;&gt;"")),"",IF(IF(A35="","NO JOB; ",IF(COUNTIF('Jobs'!$A$2:$A$51,A35)=0,"JOB NOT ON JOBS SHEET; ",""))&amp;IF(N(B35)=0,"NO START DATE; ","")&amp;IF(D35="","NO CAUSE; ","")&amp;IF(OR(H35&lt;&gt;"Yes",NOT(OR(J35="Email",J35="Text",J35="Letter",J35="App / portal"))),"NO WRITTEN NOTICE TO CLIENT; ","")&amp;IF(AND(N(B35)&gt;0,N(I35)&gt;0,N(I35)-N(B35)&gt;N('Settings'!$B$2)),"NOTICE LATER THAN SETTINGS; ","")&amp;IF(AND(D35="Homeowner decision / selection",K35&lt;&gt;"Yes"),"CLIENT DECISION - NO WRITTEN OK; ","")&amp;IF(AND(D35="Material backorder",N(M35)=0),"BACKORDER - NO NEW DATE; ","")&amp;IF(AND(N35="Yes",O35=""),"CO NEEDED - NO CO #; ","")&amp;IF(F35="","DAYS LOST BLANK; ","")&amp;IF(AND(N(B35)&gt;0,C35="",TODAY()-N(B35)&gt;N('Settings'!$B$3)),"OPEN - NO END DATE; ","")="","",LEFT(IF(A35="","NO JOB; ",IF(COUNTIF('Jobs'!$A$2:$A$51,A35)=0,"JOB NOT ON JOBS SHEET; ",""))&amp;IF(N(B35)=0,"NO START DATE; ","")&amp;IF(D35="","NO CAUSE; ","")&amp;IF(OR(H35&lt;&gt;"Yes",NOT(OR(J35="Email",J35="Text",J35="Letter",J35="App / portal"))),"NO WRITTEN NOTICE TO CLIENT; ","")&amp;IF(AND(N(B35)&gt;0,N(I35)&gt;0,N(I35)-N(B35)&gt;N('Settings'!$B$2)),"NOTICE LATER THAN SETTINGS; ","")&amp;IF(AND(D35="Homeowner decision / selection",K35&lt;&gt;"Yes"),"CLIENT DECISION - NO WRITTEN OK; ","")&amp;IF(AND(D35="Material backorder",N(M35)=0),"BACKORDER - NO NEW DATE; ","")&amp;IF(AND(N35="Yes",O35=""),"CO NEEDED - NO CO #; ","")&amp;IF(F35="","DAYS LOST BLANK; ","")&amp;IF(AND(N(B35)&gt;0,C35="",TODAY()-N(B35)&gt;N('Settings'!$B$3)),"OPEN - NO END DATE; ",""),LEN(IF(A35="","NO JOB; ",IF(COUNTIF('Jobs'!$A$2:$A$51,A35)=0,"JOB NOT ON JOBS SHEET; ",""))&amp;IF(N(B35)=0,"NO START DATE; ","")&amp;IF(D35="","NO CAUSE; ","")&amp;IF(OR(H35&lt;&gt;"Yes",NOT(OR(J35="Email",J35="Text",J35="Letter",J35="App / portal"))),"NO WRITTEN NOTICE TO CLIENT; ","")&amp;IF(AND(N(B35)&gt;0,N(I35)&gt;0,N(I35)-N(B35)&gt;N('Settings'!$B$2)),"NOTICE LATER THAN SETTINGS; ","")&amp;IF(AND(D35="Homeowner decision / selection",K35&lt;&gt;"Yes"),"CLIENT DECISION - NO WRITTEN OK; ","")&amp;IF(AND(D35="Material backorder",N(M35)=0),"BACKORDER - NO NEW DATE; ","")&amp;IF(AND(N35="Yes",O35=""),"CO NEEDED - NO CO #; ","")&amp;IF(F35="","DAYS LOST BLANK; ","")&amp;IF(AND(N(B35)&gt;0,C35="",TODAY()-N(B35)&gt;N('Settings'!$B$3)),"OPEN - NO END DATE; ",""))-2)))</f>
        <v/>
      </c>
    </row>
    <row r="36">
      <c r="B36" s="7" t="n"/>
      <c r="C36" s="7" t="n"/>
      <c r="E36" s="8" t="n"/>
      <c r="G36" s="8" t="n"/>
      <c r="I36" s="7" t="n"/>
      <c r="M36" s="7" t="n"/>
      <c r="P36" s="9" t="n"/>
      <c r="R36" s="8">
        <f>IF(NOT(OR(A36&lt;&gt;"",B36&lt;&gt;"",E36&lt;&gt;"")),"",IF(IF(A36="","NO JOB; ",IF(COUNTIF('Jobs'!$A$2:$A$51,A36)=0,"JOB NOT ON JOBS SHEET; ",""))&amp;IF(N(B36)=0,"NO START DATE; ","")&amp;IF(D36="","NO CAUSE; ","")&amp;IF(OR(H36&lt;&gt;"Yes",NOT(OR(J36="Email",J36="Text",J36="Letter",J36="App / portal"))),"NO WRITTEN NOTICE TO CLIENT; ","")&amp;IF(AND(N(B36)&gt;0,N(I36)&gt;0,N(I36)-N(B36)&gt;N('Settings'!$B$2)),"NOTICE LATER THAN SETTINGS; ","")&amp;IF(AND(D36="Homeowner decision / selection",K36&lt;&gt;"Yes"),"CLIENT DECISION - NO WRITTEN OK; ","")&amp;IF(AND(D36="Material backorder",N(M36)=0),"BACKORDER - NO NEW DATE; ","")&amp;IF(AND(N36="Yes",O36=""),"CO NEEDED - NO CO #; ","")&amp;IF(F36="","DAYS LOST BLANK; ","")&amp;IF(AND(N(B36)&gt;0,C36="",TODAY()-N(B36)&gt;N('Settings'!$B$3)),"OPEN - NO END DATE; ","")="","",LEFT(IF(A36="","NO JOB; ",IF(COUNTIF('Jobs'!$A$2:$A$51,A36)=0,"JOB NOT ON JOBS SHEET; ",""))&amp;IF(N(B36)=0,"NO START DATE; ","")&amp;IF(D36="","NO CAUSE; ","")&amp;IF(OR(H36&lt;&gt;"Yes",NOT(OR(J36="Email",J36="Text",J36="Letter",J36="App / portal"))),"NO WRITTEN NOTICE TO CLIENT; ","")&amp;IF(AND(N(B36)&gt;0,N(I36)&gt;0,N(I36)-N(B36)&gt;N('Settings'!$B$2)),"NOTICE LATER THAN SETTINGS; ","")&amp;IF(AND(D36="Homeowner decision / selection",K36&lt;&gt;"Yes"),"CLIENT DECISION - NO WRITTEN OK; ","")&amp;IF(AND(D36="Material backorder",N(M36)=0),"BACKORDER - NO NEW DATE; ","")&amp;IF(AND(N36="Yes",O36=""),"CO NEEDED - NO CO #; ","")&amp;IF(F36="","DAYS LOST BLANK; ","")&amp;IF(AND(N(B36)&gt;0,C36="",TODAY()-N(B36)&gt;N('Settings'!$B$3)),"OPEN - NO END DATE; ",""),LEN(IF(A36="","NO JOB; ",IF(COUNTIF('Jobs'!$A$2:$A$51,A36)=0,"JOB NOT ON JOBS SHEET; ",""))&amp;IF(N(B36)=0,"NO START DATE; ","")&amp;IF(D36="","NO CAUSE; ","")&amp;IF(OR(H36&lt;&gt;"Yes",NOT(OR(J36="Email",J36="Text",J36="Letter",J36="App / portal"))),"NO WRITTEN NOTICE TO CLIENT; ","")&amp;IF(AND(N(B36)&gt;0,N(I36)&gt;0,N(I36)-N(B36)&gt;N('Settings'!$B$2)),"NOTICE LATER THAN SETTINGS; ","")&amp;IF(AND(D36="Homeowner decision / selection",K36&lt;&gt;"Yes"),"CLIENT DECISION - NO WRITTEN OK; ","")&amp;IF(AND(D36="Material backorder",N(M36)=0),"BACKORDER - NO NEW DATE; ","")&amp;IF(AND(N36="Yes",O36=""),"CO NEEDED - NO CO #; ","")&amp;IF(F36="","DAYS LOST BLANK; ","")&amp;IF(AND(N(B36)&gt;0,C36="",TODAY()-N(B36)&gt;N('Settings'!$B$3)),"OPEN - NO END DATE; ",""))-2)))</f>
        <v/>
      </c>
    </row>
    <row r="37">
      <c r="B37" s="7" t="n"/>
      <c r="C37" s="7" t="n"/>
      <c r="E37" s="8" t="n"/>
      <c r="G37" s="8" t="n"/>
      <c r="I37" s="7" t="n"/>
      <c r="M37" s="7" t="n"/>
      <c r="P37" s="9" t="n"/>
      <c r="R37" s="8">
        <f>IF(NOT(OR(A37&lt;&gt;"",B37&lt;&gt;"",E37&lt;&gt;"")),"",IF(IF(A37="","NO JOB; ",IF(COUNTIF('Jobs'!$A$2:$A$51,A37)=0,"JOB NOT ON JOBS SHEET; ",""))&amp;IF(N(B37)=0,"NO START DATE; ","")&amp;IF(D37="","NO CAUSE; ","")&amp;IF(OR(H37&lt;&gt;"Yes",NOT(OR(J37="Email",J37="Text",J37="Letter",J37="App / portal"))),"NO WRITTEN NOTICE TO CLIENT; ","")&amp;IF(AND(N(B37)&gt;0,N(I37)&gt;0,N(I37)-N(B37)&gt;N('Settings'!$B$2)),"NOTICE LATER THAN SETTINGS; ","")&amp;IF(AND(D37="Homeowner decision / selection",K37&lt;&gt;"Yes"),"CLIENT DECISION - NO WRITTEN OK; ","")&amp;IF(AND(D37="Material backorder",N(M37)=0),"BACKORDER - NO NEW DATE; ","")&amp;IF(AND(N37="Yes",O37=""),"CO NEEDED - NO CO #; ","")&amp;IF(F37="","DAYS LOST BLANK; ","")&amp;IF(AND(N(B37)&gt;0,C37="",TODAY()-N(B37)&gt;N('Settings'!$B$3)),"OPEN - NO END DATE; ","")="","",LEFT(IF(A37="","NO JOB; ",IF(COUNTIF('Jobs'!$A$2:$A$51,A37)=0,"JOB NOT ON JOBS SHEET; ",""))&amp;IF(N(B37)=0,"NO START DATE; ","")&amp;IF(D37="","NO CAUSE; ","")&amp;IF(OR(H37&lt;&gt;"Yes",NOT(OR(J37="Email",J37="Text",J37="Letter",J37="App / portal"))),"NO WRITTEN NOTICE TO CLIENT; ","")&amp;IF(AND(N(B37)&gt;0,N(I37)&gt;0,N(I37)-N(B37)&gt;N('Settings'!$B$2)),"NOTICE LATER THAN SETTINGS; ","")&amp;IF(AND(D37="Homeowner decision / selection",K37&lt;&gt;"Yes"),"CLIENT DECISION - NO WRITTEN OK; ","")&amp;IF(AND(D37="Material backorder",N(M37)=0),"BACKORDER - NO NEW DATE; ","")&amp;IF(AND(N37="Yes",O37=""),"CO NEEDED - NO CO #; ","")&amp;IF(F37="","DAYS LOST BLANK; ","")&amp;IF(AND(N(B37)&gt;0,C37="",TODAY()-N(B37)&gt;N('Settings'!$B$3)),"OPEN - NO END DATE; ",""),LEN(IF(A37="","NO JOB; ",IF(COUNTIF('Jobs'!$A$2:$A$51,A37)=0,"JOB NOT ON JOBS SHEET; ",""))&amp;IF(N(B37)=0,"NO START DATE; ","")&amp;IF(D37="","NO CAUSE; ","")&amp;IF(OR(H37&lt;&gt;"Yes",NOT(OR(J37="Email",J37="Text",J37="Letter",J37="App / portal"))),"NO WRITTEN NOTICE TO CLIENT; ","")&amp;IF(AND(N(B37)&gt;0,N(I37)&gt;0,N(I37)-N(B37)&gt;N('Settings'!$B$2)),"NOTICE LATER THAN SETTINGS; ","")&amp;IF(AND(D37="Homeowner decision / selection",K37&lt;&gt;"Yes"),"CLIENT DECISION - NO WRITTEN OK; ","")&amp;IF(AND(D37="Material backorder",N(M37)=0),"BACKORDER - NO NEW DATE; ","")&amp;IF(AND(N37="Yes",O37=""),"CO NEEDED - NO CO #; ","")&amp;IF(F37="","DAYS LOST BLANK; ","")&amp;IF(AND(N(B37)&gt;0,C37="",TODAY()-N(B37)&gt;N('Settings'!$B$3)),"OPEN - NO END DATE; ",""))-2)))</f>
        <v/>
      </c>
    </row>
    <row r="38">
      <c r="B38" s="7" t="n"/>
      <c r="C38" s="7" t="n"/>
      <c r="E38" s="8" t="n"/>
      <c r="G38" s="8" t="n"/>
      <c r="I38" s="7" t="n"/>
      <c r="M38" s="7" t="n"/>
      <c r="P38" s="9" t="n"/>
      <c r="R38" s="8">
        <f>IF(NOT(OR(A38&lt;&gt;"",B38&lt;&gt;"",E38&lt;&gt;"")),"",IF(IF(A38="","NO JOB; ",IF(COUNTIF('Jobs'!$A$2:$A$51,A38)=0,"JOB NOT ON JOBS SHEET; ",""))&amp;IF(N(B38)=0,"NO START DATE; ","")&amp;IF(D38="","NO CAUSE; ","")&amp;IF(OR(H38&lt;&gt;"Yes",NOT(OR(J38="Email",J38="Text",J38="Letter",J38="App / portal"))),"NO WRITTEN NOTICE TO CLIENT; ","")&amp;IF(AND(N(B38)&gt;0,N(I38)&gt;0,N(I38)-N(B38)&gt;N('Settings'!$B$2)),"NOTICE LATER THAN SETTINGS; ","")&amp;IF(AND(D38="Homeowner decision / selection",K38&lt;&gt;"Yes"),"CLIENT DECISION - NO WRITTEN OK; ","")&amp;IF(AND(D38="Material backorder",N(M38)=0),"BACKORDER - NO NEW DATE; ","")&amp;IF(AND(N38="Yes",O38=""),"CO NEEDED - NO CO #; ","")&amp;IF(F38="","DAYS LOST BLANK; ","")&amp;IF(AND(N(B38)&gt;0,C38="",TODAY()-N(B38)&gt;N('Settings'!$B$3)),"OPEN - NO END DATE; ","")="","",LEFT(IF(A38="","NO JOB; ",IF(COUNTIF('Jobs'!$A$2:$A$51,A38)=0,"JOB NOT ON JOBS SHEET; ",""))&amp;IF(N(B38)=0,"NO START DATE; ","")&amp;IF(D38="","NO CAUSE; ","")&amp;IF(OR(H38&lt;&gt;"Yes",NOT(OR(J38="Email",J38="Text",J38="Letter",J38="App / portal"))),"NO WRITTEN NOTICE TO CLIENT; ","")&amp;IF(AND(N(B38)&gt;0,N(I38)&gt;0,N(I38)-N(B38)&gt;N('Settings'!$B$2)),"NOTICE LATER THAN SETTINGS; ","")&amp;IF(AND(D38="Homeowner decision / selection",K38&lt;&gt;"Yes"),"CLIENT DECISION - NO WRITTEN OK; ","")&amp;IF(AND(D38="Material backorder",N(M38)=0),"BACKORDER - NO NEW DATE; ","")&amp;IF(AND(N38="Yes",O38=""),"CO NEEDED - NO CO #; ","")&amp;IF(F38="","DAYS LOST BLANK; ","")&amp;IF(AND(N(B38)&gt;0,C38="",TODAY()-N(B38)&gt;N('Settings'!$B$3)),"OPEN - NO END DATE; ",""),LEN(IF(A38="","NO JOB; ",IF(COUNTIF('Jobs'!$A$2:$A$51,A38)=0,"JOB NOT ON JOBS SHEET; ",""))&amp;IF(N(B38)=0,"NO START DATE; ","")&amp;IF(D38="","NO CAUSE; ","")&amp;IF(OR(H38&lt;&gt;"Yes",NOT(OR(J38="Email",J38="Text",J38="Letter",J38="App / portal"))),"NO WRITTEN NOTICE TO CLIENT; ","")&amp;IF(AND(N(B38)&gt;0,N(I38)&gt;0,N(I38)-N(B38)&gt;N('Settings'!$B$2)),"NOTICE LATER THAN SETTINGS; ","")&amp;IF(AND(D38="Homeowner decision / selection",K38&lt;&gt;"Yes"),"CLIENT DECISION - NO WRITTEN OK; ","")&amp;IF(AND(D38="Material backorder",N(M38)=0),"BACKORDER - NO NEW DATE; ","")&amp;IF(AND(N38="Yes",O38=""),"CO NEEDED - NO CO #; ","")&amp;IF(F38="","DAYS LOST BLANK; ","")&amp;IF(AND(N(B38)&gt;0,C38="",TODAY()-N(B38)&gt;N('Settings'!$B$3)),"OPEN - NO END DATE; ",""))-2)))</f>
        <v/>
      </c>
    </row>
    <row r="39">
      <c r="B39" s="7" t="n"/>
      <c r="C39" s="7" t="n"/>
      <c r="E39" s="8" t="n"/>
      <c r="G39" s="8" t="n"/>
      <c r="I39" s="7" t="n"/>
      <c r="M39" s="7" t="n"/>
      <c r="P39" s="9" t="n"/>
      <c r="R39" s="8">
        <f>IF(NOT(OR(A39&lt;&gt;"",B39&lt;&gt;"",E39&lt;&gt;"")),"",IF(IF(A39="","NO JOB; ",IF(COUNTIF('Jobs'!$A$2:$A$51,A39)=0,"JOB NOT ON JOBS SHEET; ",""))&amp;IF(N(B39)=0,"NO START DATE; ","")&amp;IF(D39="","NO CAUSE; ","")&amp;IF(OR(H39&lt;&gt;"Yes",NOT(OR(J39="Email",J39="Text",J39="Letter",J39="App / portal"))),"NO WRITTEN NOTICE TO CLIENT; ","")&amp;IF(AND(N(B39)&gt;0,N(I39)&gt;0,N(I39)-N(B39)&gt;N('Settings'!$B$2)),"NOTICE LATER THAN SETTINGS; ","")&amp;IF(AND(D39="Homeowner decision / selection",K39&lt;&gt;"Yes"),"CLIENT DECISION - NO WRITTEN OK; ","")&amp;IF(AND(D39="Material backorder",N(M39)=0),"BACKORDER - NO NEW DATE; ","")&amp;IF(AND(N39="Yes",O39=""),"CO NEEDED - NO CO #; ","")&amp;IF(F39="","DAYS LOST BLANK; ","")&amp;IF(AND(N(B39)&gt;0,C39="",TODAY()-N(B39)&gt;N('Settings'!$B$3)),"OPEN - NO END DATE; ","")="","",LEFT(IF(A39="","NO JOB; ",IF(COUNTIF('Jobs'!$A$2:$A$51,A39)=0,"JOB NOT ON JOBS SHEET; ",""))&amp;IF(N(B39)=0,"NO START DATE; ","")&amp;IF(D39="","NO CAUSE; ","")&amp;IF(OR(H39&lt;&gt;"Yes",NOT(OR(J39="Email",J39="Text",J39="Letter",J39="App / portal"))),"NO WRITTEN NOTICE TO CLIENT; ","")&amp;IF(AND(N(B39)&gt;0,N(I39)&gt;0,N(I39)-N(B39)&gt;N('Settings'!$B$2)),"NOTICE LATER THAN SETTINGS; ","")&amp;IF(AND(D39="Homeowner decision / selection",K39&lt;&gt;"Yes"),"CLIENT DECISION - NO WRITTEN OK; ","")&amp;IF(AND(D39="Material backorder",N(M39)=0),"BACKORDER - NO NEW DATE; ","")&amp;IF(AND(N39="Yes",O39=""),"CO NEEDED - NO CO #; ","")&amp;IF(F39="","DAYS LOST BLANK; ","")&amp;IF(AND(N(B39)&gt;0,C39="",TODAY()-N(B39)&gt;N('Settings'!$B$3)),"OPEN - NO END DATE; ",""),LEN(IF(A39="","NO JOB; ",IF(COUNTIF('Jobs'!$A$2:$A$51,A39)=0,"JOB NOT ON JOBS SHEET; ",""))&amp;IF(N(B39)=0,"NO START DATE; ","")&amp;IF(D39="","NO CAUSE; ","")&amp;IF(OR(H39&lt;&gt;"Yes",NOT(OR(J39="Email",J39="Text",J39="Letter",J39="App / portal"))),"NO WRITTEN NOTICE TO CLIENT; ","")&amp;IF(AND(N(B39)&gt;0,N(I39)&gt;0,N(I39)-N(B39)&gt;N('Settings'!$B$2)),"NOTICE LATER THAN SETTINGS; ","")&amp;IF(AND(D39="Homeowner decision / selection",K39&lt;&gt;"Yes"),"CLIENT DECISION - NO WRITTEN OK; ","")&amp;IF(AND(D39="Material backorder",N(M39)=0),"BACKORDER - NO NEW DATE; ","")&amp;IF(AND(N39="Yes",O39=""),"CO NEEDED - NO CO #; ","")&amp;IF(F39="","DAYS LOST BLANK; ","")&amp;IF(AND(N(B39)&gt;0,C39="",TODAY()-N(B39)&gt;N('Settings'!$B$3)),"OPEN - NO END DATE; ",""))-2)))</f>
        <v/>
      </c>
    </row>
    <row r="40">
      <c r="B40" s="7" t="n"/>
      <c r="C40" s="7" t="n"/>
      <c r="E40" s="8" t="n"/>
      <c r="G40" s="8" t="n"/>
      <c r="I40" s="7" t="n"/>
      <c r="M40" s="7" t="n"/>
      <c r="P40" s="9" t="n"/>
      <c r="R40" s="8">
        <f>IF(NOT(OR(A40&lt;&gt;"",B40&lt;&gt;"",E40&lt;&gt;"")),"",IF(IF(A40="","NO JOB; ",IF(COUNTIF('Jobs'!$A$2:$A$51,A40)=0,"JOB NOT ON JOBS SHEET; ",""))&amp;IF(N(B40)=0,"NO START DATE; ","")&amp;IF(D40="","NO CAUSE; ","")&amp;IF(OR(H40&lt;&gt;"Yes",NOT(OR(J40="Email",J40="Text",J40="Letter",J40="App / portal"))),"NO WRITTEN NOTICE TO CLIENT; ","")&amp;IF(AND(N(B40)&gt;0,N(I40)&gt;0,N(I40)-N(B40)&gt;N('Settings'!$B$2)),"NOTICE LATER THAN SETTINGS; ","")&amp;IF(AND(D40="Homeowner decision / selection",K40&lt;&gt;"Yes"),"CLIENT DECISION - NO WRITTEN OK; ","")&amp;IF(AND(D40="Material backorder",N(M40)=0),"BACKORDER - NO NEW DATE; ","")&amp;IF(AND(N40="Yes",O40=""),"CO NEEDED - NO CO #; ","")&amp;IF(F40="","DAYS LOST BLANK; ","")&amp;IF(AND(N(B40)&gt;0,C40="",TODAY()-N(B40)&gt;N('Settings'!$B$3)),"OPEN - NO END DATE; ","")="","",LEFT(IF(A40="","NO JOB; ",IF(COUNTIF('Jobs'!$A$2:$A$51,A40)=0,"JOB NOT ON JOBS SHEET; ",""))&amp;IF(N(B40)=0,"NO START DATE; ","")&amp;IF(D40="","NO CAUSE; ","")&amp;IF(OR(H40&lt;&gt;"Yes",NOT(OR(J40="Email",J40="Text",J40="Letter",J40="App / portal"))),"NO WRITTEN NOTICE TO CLIENT; ","")&amp;IF(AND(N(B40)&gt;0,N(I40)&gt;0,N(I40)-N(B40)&gt;N('Settings'!$B$2)),"NOTICE LATER THAN SETTINGS; ","")&amp;IF(AND(D40="Homeowner decision / selection",K40&lt;&gt;"Yes"),"CLIENT DECISION - NO WRITTEN OK; ","")&amp;IF(AND(D40="Material backorder",N(M40)=0),"BACKORDER - NO NEW DATE; ","")&amp;IF(AND(N40="Yes",O40=""),"CO NEEDED - NO CO #; ","")&amp;IF(F40="","DAYS LOST BLANK; ","")&amp;IF(AND(N(B40)&gt;0,C40="",TODAY()-N(B40)&gt;N('Settings'!$B$3)),"OPEN - NO END DATE; ",""),LEN(IF(A40="","NO JOB; ",IF(COUNTIF('Jobs'!$A$2:$A$51,A40)=0,"JOB NOT ON JOBS SHEET; ",""))&amp;IF(N(B40)=0,"NO START DATE; ","")&amp;IF(D40="","NO CAUSE; ","")&amp;IF(OR(H40&lt;&gt;"Yes",NOT(OR(J40="Email",J40="Text",J40="Letter",J40="App / portal"))),"NO WRITTEN NOTICE TO CLIENT; ","")&amp;IF(AND(N(B40)&gt;0,N(I40)&gt;0,N(I40)-N(B40)&gt;N('Settings'!$B$2)),"NOTICE LATER THAN SETTINGS; ","")&amp;IF(AND(D40="Homeowner decision / selection",K40&lt;&gt;"Yes"),"CLIENT DECISION - NO WRITTEN OK; ","")&amp;IF(AND(D40="Material backorder",N(M40)=0),"BACKORDER - NO NEW DATE; ","")&amp;IF(AND(N40="Yes",O40=""),"CO NEEDED - NO CO #; ","")&amp;IF(F40="","DAYS LOST BLANK; ","")&amp;IF(AND(N(B40)&gt;0,C40="",TODAY()-N(B40)&gt;N('Settings'!$B$3)),"OPEN - NO END DATE; ",""))-2)))</f>
        <v/>
      </c>
    </row>
    <row r="41">
      <c r="B41" s="7" t="n"/>
      <c r="C41" s="7" t="n"/>
      <c r="E41" s="8" t="n"/>
      <c r="G41" s="8" t="n"/>
      <c r="I41" s="7" t="n"/>
      <c r="M41" s="7" t="n"/>
      <c r="P41" s="9" t="n"/>
      <c r="R41" s="8">
        <f>IF(NOT(OR(A41&lt;&gt;"",B41&lt;&gt;"",E41&lt;&gt;"")),"",IF(IF(A41="","NO JOB; ",IF(COUNTIF('Jobs'!$A$2:$A$51,A41)=0,"JOB NOT ON JOBS SHEET; ",""))&amp;IF(N(B41)=0,"NO START DATE; ","")&amp;IF(D41="","NO CAUSE; ","")&amp;IF(OR(H41&lt;&gt;"Yes",NOT(OR(J41="Email",J41="Text",J41="Letter",J41="App / portal"))),"NO WRITTEN NOTICE TO CLIENT; ","")&amp;IF(AND(N(B41)&gt;0,N(I41)&gt;0,N(I41)-N(B41)&gt;N('Settings'!$B$2)),"NOTICE LATER THAN SETTINGS; ","")&amp;IF(AND(D41="Homeowner decision / selection",K41&lt;&gt;"Yes"),"CLIENT DECISION - NO WRITTEN OK; ","")&amp;IF(AND(D41="Material backorder",N(M41)=0),"BACKORDER - NO NEW DATE; ","")&amp;IF(AND(N41="Yes",O41=""),"CO NEEDED - NO CO #; ","")&amp;IF(F41="","DAYS LOST BLANK; ","")&amp;IF(AND(N(B41)&gt;0,C41="",TODAY()-N(B41)&gt;N('Settings'!$B$3)),"OPEN - NO END DATE; ","")="","",LEFT(IF(A41="","NO JOB; ",IF(COUNTIF('Jobs'!$A$2:$A$51,A41)=0,"JOB NOT ON JOBS SHEET; ",""))&amp;IF(N(B41)=0,"NO START DATE; ","")&amp;IF(D41="","NO CAUSE; ","")&amp;IF(OR(H41&lt;&gt;"Yes",NOT(OR(J41="Email",J41="Text",J41="Letter",J41="App / portal"))),"NO WRITTEN NOTICE TO CLIENT; ","")&amp;IF(AND(N(B41)&gt;0,N(I41)&gt;0,N(I41)-N(B41)&gt;N('Settings'!$B$2)),"NOTICE LATER THAN SETTINGS; ","")&amp;IF(AND(D41="Homeowner decision / selection",K41&lt;&gt;"Yes"),"CLIENT DECISION - NO WRITTEN OK; ","")&amp;IF(AND(D41="Material backorder",N(M41)=0),"BACKORDER - NO NEW DATE; ","")&amp;IF(AND(N41="Yes",O41=""),"CO NEEDED - NO CO #; ","")&amp;IF(F41="","DAYS LOST BLANK; ","")&amp;IF(AND(N(B41)&gt;0,C41="",TODAY()-N(B41)&gt;N('Settings'!$B$3)),"OPEN - NO END DATE; ",""),LEN(IF(A41="","NO JOB; ",IF(COUNTIF('Jobs'!$A$2:$A$51,A41)=0,"JOB NOT ON JOBS SHEET; ",""))&amp;IF(N(B41)=0,"NO START DATE; ","")&amp;IF(D41="","NO CAUSE; ","")&amp;IF(OR(H41&lt;&gt;"Yes",NOT(OR(J41="Email",J41="Text",J41="Letter",J41="App / portal"))),"NO WRITTEN NOTICE TO CLIENT; ","")&amp;IF(AND(N(B41)&gt;0,N(I41)&gt;0,N(I41)-N(B41)&gt;N('Settings'!$B$2)),"NOTICE LATER THAN SETTINGS; ","")&amp;IF(AND(D41="Homeowner decision / selection",K41&lt;&gt;"Yes"),"CLIENT DECISION - NO WRITTEN OK; ","")&amp;IF(AND(D41="Material backorder",N(M41)=0),"BACKORDER - NO NEW DATE; ","")&amp;IF(AND(N41="Yes",O41=""),"CO NEEDED - NO CO #; ","")&amp;IF(F41="","DAYS LOST BLANK; ","")&amp;IF(AND(N(B41)&gt;0,C41="",TODAY()-N(B41)&gt;N('Settings'!$B$3)),"OPEN - NO END DATE; ",""))-2)))</f>
        <v/>
      </c>
    </row>
    <row r="42">
      <c r="B42" s="7" t="n"/>
      <c r="C42" s="7" t="n"/>
      <c r="E42" s="8" t="n"/>
      <c r="G42" s="8" t="n"/>
      <c r="I42" s="7" t="n"/>
      <c r="M42" s="7" t="n"/>
      <c r="P42" s="9" t="n"/>
      <c r="R42" s="8">
        <f>IF(NOT(OR(A42&lt;&gt;"",B42&lt;&gt;"",E42&lt;&gt;"")),"",IF(IF(A42="","NO JOB; ",IF(COUNTIF('Jobs'!$A$2:$A$51,A42)=0,"JOB NOT ON JOBS SHEET; ",""))&amp;IF(N(B42)=0,"NO START DATE; ","")&amp;IF(D42="","NO CAUSE; ","")&amp;IF(OR(H42&lt;&gt;"Yes",NOT(OR(J42="Email",J42="Text",J42="Letter",J42="App / portal"))),"NO WRITTEN NOTICE TO CLIENT; ","")&amp;IF(AND(N(B42)&gt;0,N(I42)&gt;0,N(I42)-N(B42)&gt;N('Settings'!$B$2)),"NOTICE LATER THAN SETTINGS; ","")&amp;IF(AND(D42="Homeowner decision / selection",K42&lt;&gt;"Yes"),"CLIENT DECISION - NO WRITTEN OK; ","")&amp;IF(AND(D42="Material backorder",N(M42)=0),"BACKORDER - NO NEW DATE; ","")&amp;IF(AND(N42="Yes",O42=""),"CO NEEDED - NO CO #; ","")&amp;IF(F42="","DAYS LOST BLANK; ","")&amp;IF(AND(N(B42)&gt;0,C42="",TODAY()-N(B42)&gt;N('Settings'!$B$3)),"OPEN - NO END DATE; ","")="","",LEFT(IF(A42="","NO JOB; ",IF(COUNTIF('Jobs'!$A$2:$A$51,A42)=0,"JOB NOT ON JOBS SHEET; ",""))&amp;IF(N(B42)=0,"NO START DATE; ","")&amp;IF(D42="","NO CAUSE; ","")&amp;IF(OR(H42&lt;&gt;"Yes",NOT(OR(J42="Email",J42="Text",J42="Letter",J42="App / portal"))),"NO WRITTEN NOTICE TO CLIENT; ","")&amp;IF(AND(N(B42)&gt;0,N(I42)&gt;0,N(I42)-N(B42)&gt;N('Settings'!$B$2)),"NOTICE LATER THAN SETTINGS; ","")&amp;IF(AND(D42="Homeowner decision / selection",K42&lt;&gt;"Yes"),"CLIENT DECISION - NO WRITTEN OK; ","")&amp;IF(AND(D42="Material backorder",N(M42)=0),"BACKORDER - NO NEW DATE; ","")&amp;IF(AND(N42="Yes",O42=""),"CO NEEDED - NO CO #; ","")&amp;IF(F42="","DAYS LOST BLANK; ","")&amp;IF(AND(N(B42)&gt;0,C42="",TODAY()-N(B42)&gt;N('Settings'!$B$3)),"OPEN - NO END DATE; ",""),LEN(IF(A42="","NO JOB; ",IF(COUNTIF('Jobs'!$A$2:$A$51,A42)=0,"JOB NOT ON JOBS SHEET; ",""))&amp;IF(N(B42)=0,"NO START DATE; ","")&amp;IF(D42="","NO CAUSE; ","")&amp;IF(OR(H42&lt;&gt;"Yes",NOT(OR(J42="Email",J42="Text",J42="Letter",J42="App / portal"))),"NO WRITTEN NOTICE TO CLIENT; ","")&amp;IF(AND(N(B42)&gt;0,N(I42)&gt;0,N(I42)-N(B42)&gt;N('Settings'!$B$2)),"NOTICE LATER THAN SETTINGS; ","")&amp;IF(AND(D42="Homeowner decision / selection",K42&lt;&gt;"Yes"),"CLIENT DECISION - NO WRITTEN OK; ","")&amp;IF(AND(D42="Material backorder",N(M42)=0),"BACKORDER - NO NEW DATE; ","")&amp;IF(AND(N42="Yes",O42=""),"CO NEEDED - NO CO #; ","")&amp;IF(F42="","DAYS LOST BLANK; ","")&amp;IF(AND(N(B42)&gt;0,C42="",TODAY()-N(B42)&gt;N('Settings'!$B$3)),"OPEN - NO END DATE; ",""))-2)))</f>
        <v/>
      </c>
    </row>
    <row r="43">
      <c r="B43" s="7" t="n"/>
      <c r="C43" s="7" t="n"/>
      <c r="E43" s="8" t="n"/>
      <c r="G43" s="8" t="n"/>
      <c r="I43" s="7" t="n"/>
      <c r="M43" s="7" t="n"/>
      <c r="P43" s="9" t="n"/>
      <c r="R43" s="8">
        <f>IF(NOT(OR(A43&lt;&gt;"",B43&lt;&gt;"",E43&lt;&gt;"")),"",IF(IF(A43="","NO JOB; ",IF(COUNTIF('Jobs'!$A$2:$A$51,A43)=0,"JOB NOT ON JOBS SHEET; ",""))&amp;IF(N(B43)=0,"NO START DATE; ","")&amp;IF(D43="","NO CAUSE; ","")&amp;IF(OR(H43&lt;&gt;"Yes",NOT(OR(J43="Email",J43="Text",J43="Letter",J43="App / portal"))),"NO WRITTEN NOTICE TO CLIENT; ","")&amp;IF(AND(N(B43)&gt;0,N(I43)&gt;0,N(I43)-N(B43)&gt;N('Settings'!$B$2)),"NOTICE LATER THAN SETTINGS; ","")&amp;IF(AND(D43="Homeowner decision / selection",K43&lt;&gt;"Yes"),"CLIENT DECISION - NO WRITTEN OK; ","")&amp;IF(AND(D43="Material backorder",N(M43)=0),"BACKORDER - NO NEW DATE; ","")&amp;IF(AND(N43="Yes",O43=""),"CO NEEDED - NO CO #; ","")&amp;IF(F43="","DAYS LOST BLANK; ","")&amp;IF(AND(N(B43)&gt;0,C43="",TODAY()-N(B43)&gt;N('Settings'!$B$3)),"OPEN - NO END DATE; ","")="","",LEFT(IF(A43="","NO JOB; ",IF(COUNTIF('Jobs'!$A$2:$A$51,A43)=0,"JOB NOT ON JOBS SHEET; ",""))&amp;IF(N(B43)=0,"NO START DATE; ","")&amp;IF(D43="","NO CAUSE; ","")&amp;IF(OR(H43&lt;&gt;"Yes",NOT(OR(J43="Email",J43="Text",J43="Letter",J43="App / portal"))),"NO WRITTEN NOTICE TO CLIENT; ","")&amp;IF(AND(N(B43)&gt;0,N(I43)&gt;0,N(I43)-N(B43)&gt;N('Settings'!$B$2)),"NOTICE LATER THAN SETTINGS; ","")&amp;IF(AND(D43="Homeowner decision / selection",K43&lt;&gt;"Yes"),"CLIENT DECISION - NO WRITTEN OK; ","")&amp;IF(AND(D43="Material backorder",N(M43)=0),"BACKORDER - NO NEW DATE; ","")&amp;IF(AND(N43="Yes",O43=""),"CO NEEDED - NO CO #; ","")&amp;IF(F43="","DAYS LOST BLANK; ","")&amp;IF(AND(N(B43)&gt;0,C43="",TODAY()-N(B43)&gt;N('Settings'!$B$3)),"OPEN - NO END DATE; ",""),LEN(IF(A43="","NO JOB; ",IF(COUNTIF('Jobs'!$A$2:$A$51,A43)=0,"JOB NOT ON JOBS SHEET; ",""))&amp;IF(N(B43)=0,"NO START DATE; ","")&amp;IF(D43="","NO CAUSE; ","")&amp;IF(OR(H43&lt;&gt;"Yes",NOT(OR(J43="Email",J43="Text",J43="Letter",J43="App / portal"))),"NO WRITTEN NOTICE TO CLIENT; ","")&amp;IF(AND(N(B43)&gt;0,N(I43)&gt;0,N(I43)-N(B43)&gt;N('Settings'!$B$2)),"NOTICE LATER THAN SETTINGS; ","")&amp;IF(AND(D43="Homeowner decision / selection",K43&lt;&gt;"Yes"),"CLIENT DECISION - NO WRITTEN OK; ","")&amp;IF(AND(D43="Material backorder",N(M43)=0),"BACKORDER - NO NEW DATE; ","")&amp;IF(AND(N43="Yes",O43=""),"CO NEEDED - NO CO #; ","")&amp;IF(F43="","DAYS LOST BLANK; ","")&amp;IF(AND(N(B43)&gt;0,C43="",TODAY()-N(B43)&gt;N('Settings'!$B$3)),"OPEN - NO END DATE; ",""))-2)))</f>
        <v/>
      </c>
    </row>
    <row r="44">
      <c r="B44" s="7" t="n"/>
      <c r="C44" s="7" t="n"/>
      <c r="E44" s="8" t="n"/>
      <c r="G44" s="8" t="n"/>
      <c r="I44" s="7" t="n"/>
      <c r="M44" s="7" t="n"/>
      <c r="P44" s="9" t="n"/>
      <c r="R44" s="8">
        <f>IF(NOT(OR(A44&lt;&gt;"",B44&lt;&gt;"",E44&lt;&gt;"")),"",IF(IF(A44="","NO JOB; ",IF(COUNTIF('Jobs'!$A$2:$A$51,A44)=0,"JOB NOT ON JOBS SHEET; ",""))&amp;IF(N(B44)=0,"NO START DATE; ","")&amp;IF(D44="","NO CAUSE; ","")&amp;IF(OR(H44&lt;&gt;"Yes",NOT(OR(J44="Email",J44="Text",J44="Letter",J44="App / portal"))),"NO WRITTEN NOTICE TO CLIENT; ","")&amp;IF(AND(N(B44)&gt;0,N(I44)&gt;0,N(I44)-N(B44)&gt;N('Settings'!$B$2)),"NOTICE LATER THAN SETTINGS; ","")&amp;IF(AND(D44="Homeowner decision / selection",K44&lt;&gt;"Yes"),"CLIENT DECISION - NO WRITTEN OK; ","")&amp;IF(AND(D44="Material backorder",N(M44)=0),"BACKORDER - NO NEW DATE; ","")&amp;IF(AND(N44="Yes",O44=""),"CO NEEDED - NO CO #; ","")&amp;IF(F44="","DAYS LOST BLANK; ","")&amp;IF(AND(N(B44)&gt;0,C44="",TODAY()-N(B44)&gt;N('Settings'!$B$3)),"OPEN - NO END DATE; ","")="","",LEFT(IF(A44="","NO JOB; ",IF(COUNTIF('Jobs'!$A$2:$A$51,A44)=0,"JOB NOT ON JOBS SHEET; ",""))&amp;IF(N(B44)=0,"NO START DATE; ","")&amp;IF(D44="","NO CAUSE; ","")&amp;IF(OR(H44&lt;&gt;"Yes",NOT(OR(J44="Email",J44="Text",J44="Letter",J44="App / portal"))),"NO WRITTEN NOTICE TO CLIENT; ","")&amp;IF(AND(N(B44)&gt;0,N(I44)&gt;0,N(I44)-N(B44)&gt;N('Settings'!$B$2)),"NOTICE LATER THAN SETTINGS; ","")&amp;IF(AND(D44="Homeowner decision / selection",K44&lt;&gt;"Yes"),"CLIENT DECISION - NO WRITTEN OK; ","")&amp;IF(AND(D44="Material backorder",N(M44)=0),"BACKORDER - NO NEW DATE; ","")&amp;IF(AND(N44="Yes",O44=""),"CO NEEDED - NO CO #; ","")&amp;IF(F44="","DAYS LOST BLANK; ","")&amp;IF(AND(N(B44)&gt;0,C44="",TODAY()-N(B44)&gt;N('Settings'!$B$3)),"OPEN - NO END DATE; ",""),LEN(IF(A44="","NO JOB; ",IF(COUNTIF('Jobs'!$A$2:$A$51,A44)=0,"JOB NOT ON JOBS SHEET; ",""))&amp;IF(N(B44)=0,"NO START DATE; ","")&amp;IF(D44="","NO CAUSE; ","")&amp;IF(OR(H44&lt;&gt;"Yes",NOT(OR(J44="Email",J44="Text",J44="Letter",J44="App / portal"))),"NO WRITTEN NOTICE TO CLIENT; ","")&amp;IF(AND(N(B44)&gt;0,N(I44)&gt;0,N(I44)-N(B44)&gt;N('Settings'!$B$2)),"NOTICE LATER THAN SETTINGS; ","")&amp;IF(AND(D44="Homeowner decision / selection",K44&lt;&gt;"Yes"),"CLIENT DECISION - NO WRITTEN OK; ","")&amp;IF(AND(D44="Material backorder",N(M44)=0),"BACKORDER - NO NEW DATE; ","")&amp;IF(AND(N44="Yes",O44=""),"CO NEEDED - NO CO #; ","")&amp;IF(F44="","DAYS LOST BLANK; ","")&amp;IF(AND(N(B44)&gt;0,C44="",TODAY()-N(B44)&gt;N('Settings'!$B$3)),"OPEN - NO END DATE; ",""))-2)))</f>
        <v/>
      </c>
    </row>
    <row r="45">
      <c r="B45" s="7" t="n"/>
      <c r="C45" s="7" t="n"/>
      <c r="E45" s="8" t="n"/>
      <c r="G45" s="8" t="n"/>
      <c r="I45" s="7" t="n"/>
      <c r="M45" s="7" t="n"/>
      <c r="P45" s="9" t="n"/>
      <c r="R45" s="8">
        <f>IF(NOT(OR(A45&lt;&gt;"",B45&lt;&gt;"",E45&lt;&gt;"")),"",IF(IF(A45="","NO JOB; ",IF(COUNTIF('Jobs'!$A$2:$A$51,A45)=0,"JOB NOT ON JOBS SHEET; ",""))&amp;IF(N(B45)=0,"NO START DATE; ","")&amp;IF(D45="","NO CAUSE; ","")&amp;IF(OR(H45&lt;&gt;"Yes",NOT(OR(J45="Email",J45="Text",J45="Letter",J45="App / portal"))),"NO WRITTEN NOTICE TO CLIENT; ","")&amp;IF(AND(N(B45)&gt;0,N(I45)&gt;0,N(I45)-N(B45)&gt;N('Settings'!$B$2)),"NOTICE LATER THAN SETTINGS; ","")&amp;IF(AND(D45="Homeowner decision / selection",K45&lt;&gt;"Yes"),"CLIENT DECISION - NO WRITTEN OK; ","")&amp;IF(AND(D45="Material backorder",N(M45)=0),"BACKORDER - NO NEW DATE; ","")&amp;IF(AND(N45="Yes",O45=""),"CO NEEDED - NO CO #; ","")&amp;IF(F45="","DAYS LOST BLANK; ","")&amp;IF(AND(N(B45)&gt;0,C45="",TODAY()-N(B45)&gt;N('Settings'!$B$3)),"OPEN - NO END DATE; ","")="","",LEFT(IF(A45="","NO JOB; ",IF(COUNTIF('Jobs'!$A$2:$A$51,A45)=0,"JOB NOT ON JOBS SHEET; ",""))&amp;IF(N(B45)=0,"NO START DATE; ","")&amp;IF(D45="","NO CAUSE; ","")&amp;IF(OR(H45&lt;&gt;"Yes",NOT(OR(J45="Email",J45="Text",J45="Letter",J45="App / portal"))),"NO WRITTEN NOTICE TO CLIENT; ","")&amp;IF(AND(N(B45)&gt;0,N(I45)&gt;0,N(I45)-N(B45)&gt;N('Settings'!$B$2)),"NOTICE LATER THAN SETTINGS; ","")&amp;IF(AND(D45="Homeowner decision / selection",K45&lt;&gt;"Yes"),"CLIENT DECISION - NO WRITTEN OK; ","")&amp;IF(AND(D45="Material backorder",N(M45)=0),"BACKORDER - NO NEW DATE; ","")&amp;IF(AND(N45="Yes",O45=""),"CO NEEDED - NO CO #; ","")&amp;IF(F45="","DAYS LOST BLANK; ","")&amp;IF(AND(N(B45)&gt;0,C45="",TODAY()-N(B45)&gt;N('Settings'!$B$3)),"OPEN - NO END DATE; ",""),LEN(IF(A45="","NO JOB; ",IF(COUNTIF('Jobs'!$A$2:$A$51,A45)=0,"JOB NOT ON JOBS SHEET; ",""))&amp;IF(N(B45)=0,"NO START DATE; ","")&amp;IF(D45="","NO CAUSE; ","")&amp;IF(OR(H45&lt;&gt;"Yes",NOT(OR(J45="Email",J45="Text",J45="Letter",J45="App / portal"))),"NO WRITTEN NOTICE TO CLIENT; ","")&amp;IF(AND(N(B45)&gt;0,N(I45)&gt;0,N(I45)-N(B45)&gt;N('Settings'!$B$2)),"NOTICE LATER THAN SETTINGS; ","")&amp;IF(AND(D45="Homeowner decision / selection",K45&lt;&gt;"Yes"),"CLIENT DECISION - NO WRITTEN OK; ","")&amp;IF(AND(D45="Material backorder",N(M45)=0),"BACKORDER - NO NEW DATE; ","")&amp;IF(AND(N45="Yes",O45=""),"CO NEEDED - NO CO #; ","")&amp;IF(F45="","DAYS LOST BLANK; ","")&amp;IF(AND(N(B45)&gt;0,C45="",TODAY()-N(B45)&gt;N('Settings'!$B$3)),"OPEN - NO END DATE; ",""))-2)))</f>
        <v/>
      </c>
    </row>
    <row r="46">
      <c r="B46" s="7" t="n"/>
      <c r="C46" s="7" t="n"/>
      <c r="E46" s="8" t="n"/>
      <c r="G46" s="8" t="n"/>
      <c r="I46" s="7" t="n"/>
      <c r="M46" s="7" t="n"/>
      <c r="P46" s="9" t="n"/>
      <c r="R46" s="8">
        <f>IF(NOT(OR(A46&lt;&gt;"",B46&lt;&gt;"",E46&lt;&gt;"")),"",IF(IF(A46="","NO JOB; ",IF(COUNTIF('Jobs'!$A$2:$A$51,A46)=0,"JOB NOT ON JOBS SHEET; ",""))&amp;IF(N(B46)=0,"NO START DATE; ","")&amp;IF(D46="","NO CAUSE; ","")&amp;IF(OR(H46&lt;&gt;"Yes",NOT(OR(J46="Email",J46="Text",J46="Letter",J46="App / portal"))),"NO WRITTEN NOTICE TO CLIENT; ","")&amp;IF(AND(N(B46)&gt;0,N(I46)&gt;0,N(I46)-N(B46)&gt;N('Settings'!$B$2)),"NOTICE LATER THAN SETTINGS; ","")&amp;IF(AND(D46="Homeowner decision / selection",K46&lt;&gt;"Yes"),"CLIENT DECISION - NO WRITTEN OK; ","")&amp;IF(AND(D46="Material backorder",N(M46)=0),"BACKORDER - NO NEW DATE; ","")&amp;IF(AND(N46="Yes",O46=""),"CO NEEDED - NO CO #; ","")&amp;IF(F46="","DAYS LOST BLANK; ","")&amp;IF(AND(N(B46)&gt;0,C46="",TODAY()-N(B46)&gt;N('Settings'!$B$3)),"OPEN - NO END DATE; ","")="","",LEFT(IF(A46="","NO JOB; ",IF(COUNTIF('Jobs'!$A$2:$A$51,A46)=0,"JOB NOT ON JOBS SHEET; ",""))&amp;IF(N(B46)=0,"NO START DATE; ","")&amp;IF(D46="","NO CAUSE; ","")&amp;IF(OR(H46&lt;&gt;"Yes",NOT(OR(J46="Email",J46="Text",J46="Letter",J46="App / portal"))),"NO WRITTEN NOTICE TO CLIENT; ","")&amp;IF(AND(N(B46)&gt;0,N(I46)&gt;0,N(I46)-N(B46)&gt;N('Settings'!$B$2)),"NOTICE LATER THAN SETTINGS; ","")&amp;IF(AND(D46="Homeowner decision / selection",K46&lt;&gt;"Yes"),"CLIENT DECISION - NO WRITTEN OK; ","")&amp;IF(AND(D46="Material backorder",N(M46)=0),"BACKORDER - NO NEW DATE; ","")&amp;IF(AND(N46="Yes",O46=""),"CO NEEDED - NO CO #; ","")&amp;IF(F46="","DAYS LOST BLANK; ","")&amp;IF(AND(N(B46)&gt;0,C46="",TODAY()-N(B46)&gt;N('Settings'!$B$3)),"OPEN - NO END DATE; ",""),LEN(IF(A46="","NO JOB; ",IF(COUNTIF('Jobs'!$A$2:$A$51,A46)=0,"JOB NOT ON JOBS SHEET; ",""))&amp;IF(N(B46)=0,"NO START DATE; ","")&amp;IF(D46="","NO CAUSE; ","")&amp;IF(OR(H46&lt;&gt;"Yes",NOT(OR(J46="Email",J46="Text",J46="Letter",J46="App / portal"))),"NO WRITTEN NOTICE TO CLIENT; ","")&amp;IF(AND(N(B46)&gt;0,N(I46)&gt;0,N(I46)-N(B46)&gt;N('Settings'!$B$2)),"NOTICE LATER THAN SETTINGS; ","")&amp;IF(AND(D46="Homeowner decision / selection",K46&lt;&gt;"Yes"),"CLIENT DECISION - NO WRITTEN OK; ","")&amp;IF(AND(D46="Material backorder",N(M46)=0),"BACKORDER - NO NEW DATE; ","")&amp;IF(AND(N46="Yes",O46=""),"CO NEEDED - NO CO #; ","")&amp;IF(F46="","DAYS LOST BLANK; ","")&amp;IF(AND(N(B46)&gt;0,C46="",TODAY()-N(B46)&gt;N('Settings'!$B$3)),"OPEN - NO END DATE; ",""))-2)))</f>
        <v/>
      </c>
    </row>
    <row r="47">
      <c r="B47" s="7" t="n"/>
      <c r="C47" s="7" t="n"/>
      <c r="E47" s="8" t="n"/>
      <c r="G47" s="8" t="n"/>
      <c r="I47" s="7" t="n"/>
      <c r="M47" s="7" t="n"/>
      <c r="P47" s="9" t="n"/>
      <c r="R47" s="8">
        <f>IF(NOT(OR(A47&lt;&gt;"",B47&lt;&gt;"",E47&lt;&gt;"")),"",IF(IF(A47="","NO JOB; ",IF(COUNTIF('Jobs'!$A$2:$A$51,A47)=0,"JOB NOT ON JOBS SHEET; ",""))&amp;IF(N(B47)=0,"NO START DATE; ","")&amp;IF(D47="","NO CAUSE; ","")&amp;IF(OR(H47&lt;&gt;"Yes",NOT(OR(J47="Email",J47="Text",J47="Letter",J47="App / portal"))),"NO WRITTEN NOTICE TO CLIENT; ","")&amp;IF(AND(N(B47)&gt;0,N(I47)&gt;0,N(I47)-N(B47)&gt;N('Settings'!$B$2)),"NOTICE LATER THAN SETTINGS; ","")&amp;IF(AND(D47="Homeowner decision / selection",K47&lt;&gt;"Yes"),"CLIENT DECISION - NO WRITTEN OK; ","")&amp;IF(AND(D47="Material backorder",N(M47)=0),"BACKORDER - NO NEW DATE; ","")&amp;IF(AND(N47="Yes",O47=""),"CO NEEDED - NO CO #; ","")&amp;IF(F47="","DAYS LOST BLANK; ","")&amp;IF(AND(N(B47)&gt;0,C47="",TODAY()-N(B47)&gt;N('Settings'!$B$3)),"OPEN - NO END DATE; ","")="","",LEFT(IF(A47="","NO JOB; ",IF(COUNTIF('Jobs'!$A$2:$A$51,A47)=0,"JOB NOT ON JOBS SHEET; ",""))&amp;IF(N(B47)=0,"NO START DATE; ","")&amp;IF(D47="","NO CAUSE; ","")&amp;IF(OR(H47&lt;&gt;"Yes",NOT(OR(J47="Email",J47="Text",J47="Letter",J47="App / portal"))),"NO WRITTEN NOTICE TO CLIENT; ","")&amp;IF(AND(N(B47)&gt;0,N(I47)&gt;0,N(I47)-N(B47)&gt;N('Settings'!$B$2)),"NOTICE LATER THAN SETTINGS; ","")&amp;IF(AND(D47="Homeowner decision / selection",K47&lt;&gt;"Yes"),"CLIENT DECISION - NO WRITTEN OK; ","")&amp;IF(AND(D47="Material backorder",N(M47)=0),"BACKORDER - NO NEW DATE; ","")&amp;IF(AND(N47="Yes",O47=""),"CO NEEDED - NO CO #; ","")&amp;IF(F47="","DAYS LOST BLANK; ","")&amp;IF(AND(N(B47)&gt;0,C47="",TODAY()-N(B47)&gt;N('Settings'!$B$3)),"OPEN - NO END DATE; ",""),LEN(IF(A47="","NO JOB; ",IF(COUNTIF('Jobs'!$A$2:$A$51,A47)=0,"JOB NOT ON JOBS SHEET; ",""))&amp;IF(N(B47)=0,"NO START DATE; ","")&amp;IF(D47="","NO CAUSE; ","")&amp;IF(OR(H47&lt;&gt;"Yes",NOT(OR(J47="Email",J47="Text",J47="Letter",J47="App / portal"))),"NO WRITTEN NOTICE TO CLIENT; ","")&amp;IF(AND(N(B47)&gt;0,N(I47)&gt;0,N(I47)-N(B47)&gt;N('Settings'!$B$2)),"NOTICE LATER THAN SETTINGS; ","")&amp;IF(AND(D47="Homeowner decision / selection",K47&lt;&gt;"Yes"),"CLIENT DECISION - NO WRITTEN OK; ","")&amp;IF(AND(D47="Material backorder",N(M47)=0),"BACKORDER - NO NEW DATE; ","")&amp;IF(AND(N47="Yes",O47=""),"CO NEEDED - NO CO #; ","")&amp;IF(F47="","DAYS LOST BLANK; ","")&amp;IF(AND(N(B47)&gt;0,C47="",TODAY()-N(B47)&gt;N('Settings'!$B$3)),"OPEN - NO END DATE; ",""))-2)))</f>
        <v/>
      </c>
    </row>
    <row r="48">
      <c r="B48" s="7" t="n"/>
      <c r="C48" s="7" t="n"/>
      <c r="E48" s="8" t="n"/>
      <c r="G48" s="8" t="n"/>
      <c r="I48" s="7" t="n"/>
      <c r="M48" s="7" t="n"/>
      <c r="P48" s="9" t="n"/>
      <c r="R48" s="8">
        <f>IF(NOT(OR(A48&lt;&gt;"",B48&lt;&gt;"",E48&lt;&gt;"")),"",IF(IF(A48="","NO JOB; ",IF(COUNTIF('Jobs'!$A$2:$A$51,A48)=0,"JOB NOT ON JOBS SHEET; ",""))&amp;IF(N(B48)=0,"NO START DATE; ","")&amp;IF(D48="","NO CAUSE; ","")&amp;IF(OR(H48&lt;&gt;"Yes",NOT(OR(J48="Email",J48="Text",J48="Letter",J48="App / portal"))),"NO WRITTEN NOTICE TO CLIENT; ","")&amp;IF(AND(N(B48)&gt;0,N(I48)&gt;0,N(I48)-N(B48)&gt;N('Settings'!$B$2)),"NOTICE LATER THAN SETTINGS; ","")&amp;IF(AND(D48="Homeowner decision / selection",K48&lt;&gt;"Yes"),"CLIENT DECISION - NO WRITTEN OK; ","")&amp;IF(AND(D48="Material backorder",N(M48)=0),"BACKORDER - NO NEW DATE; ","")&amp;IF(AND(N48="Yes",O48=""),"CO NEEDED - NO CO #; ","")&amp;IF(F48="","DAYS LOST BLANK; ","")&amp;IF(AND(N(B48)&gt;0,C48="",TODAY()-N(B48)&gt;N('Settings'!$B$3)),"OPEN - NO END DATE; ","")="","",LEFT(IF(A48="","NO JOB; ",IF(COUNTIF('Jobs'!$A$2:$A$51,A48)=0,"JOB NOT ON JOBS SHEET; ",""))&amp;IF(N(B48)=0,"NO START DATE; ","")&amp;IF(D48="","NO CAUSE; ","")&amp;IF(OR(H48&lt;&gt;"Yes",NOT(OR(J48="Email",J48="Text",J48="Letter",J48="App / portal"))),"NO WRITTEN NOTICE TO CLIENT; ","")&amp;IF(AND(N(B48)&gt;0,N(I48)&gt;0,N(I48)-N(B48)&gt;N('Settings'!$B$2)),"NOTICE LATER THAN SETTINGS; ","")&amp;IF(AND(D48="Homeowner decision / selection",K48&lt;&gt;"Yes"),"CLIENT DECISION - NO WRITTEN OK; ","")&amp;IF(AND(D48="Material backorder",N(M48)=0),"BACKORDER - NO NEW DATE; ","")&amp;IF(AND(N48="Yes",O48=""),"CO NEEDED - NO CO #; ","")&amp;IF(F48="","DAYS LOST BLANK; ","")&amp;IF(AND(N(B48)&gt;0,C48="",TODAY()-N(B48)&gt;N('Settings'!$B$3)),"OPEN - NO END DATE; ",""),LEN(IF(A48="","NO JOB; ",IF(COUNTIF('Jobs'!$A$2:$A$51,A48)=0,"JOB NOT ON JOBS SHEET; ",""))&amp;IF(N(B48)=0,"NO START DATE; ","")&amp;IF(D48="","NO CAUSE; ","")&amp;IF(OR(H48&lt;&gt;"Yes",NOT(OR(J48="Email",J48="Text",J48="Letter",J48="App / portal"))),"NO WRITTEN NOTICE TO CLIENT; ","")&amp;IF(AND(N(B48)&gt;0,N(I48)&gt;0,N(I48)-N(B48)&gt;N('Settings'!$B$2)),"NOTICE LATER THAN SETTINGS; ","")&amp;IF(AND(D48="Homeowner decision / selection",K48&lt;&gt;"Yes"),"CLIENT DECISION - NO WRITTEN OK; ","")&amp;IF(AND(D48="Material backorder",N(M48)=0),"BACKORDER - NO NEW DATE; ","")&amp;IF(AND(N48="Yes",O48=""),"CO NEEDED - NO CO #; ","")&amp;IF(F48="","DAYS LOST BLANK; ","")&amp;IF(AND(N(B48)&gt;0,C48="",TODAY()-N(B48)&gt;N('Settings'!$B$3)),"OPEN - NO END DATE; ",""))-2)))</f>
        <v/>
      </c>
    </row>
    <row r="49">
      <c r="B49" s="7" t="n"/>
      <c r="C49" s="7" t="n"/>
      <c r="E49" s="8" t="n"/>
      <c r="G49" s="8" t="n"/>
      <c r="I49" s="7" t="n"/>
      <c r="M49" s="7" t="n"/>
      <c r="P49" s="9" t="n"/>
      <c r="R49" s="8">
        <f>IF(NOT(OR(A49&lt;&gt;"",B49&lt;&gt;"",E49&lt;&gt;"")),"",IF(IF(A49="","NO JOB; ",IF(COUNTIF('Jobs'!$A$2:$A$51,A49)=0,"JOB NOT ON JOBS SHEET; ",""))&amp;IF(N(B49)=0,"NO START DATE; ","")&amp;IF(D49="","NO CAUSE; ","")&amp;IF(OR(H49&lt;&gt;"Yes",NOT(OR(J49="Email",J49="Text",J49="Letter",J49="App / portal"))),"NO WRITTEN NOTICE TO CLIENT; ","")&amp;IF(AND(N(B49)&gt;0,N(I49)&gt;0,N(I49)-N(B49)&gt;N('Settings'!$B$2)),"NOTICE LATER THAN SETTINGS; ","")&amp;IF(AND(D49="Homeowner decision / selection",K49&lt;&gt;"Yes"),"CLIENT DECISION - NO WRITTEN OK; ","")&amp;IF(AND(D49="Material backorder",N(M49)=0),"BACKORDER - NO NEW DATE; ","")&amp;IF(AND(N49="Yes",O49=""),"CO NEEDED - NO CO #; ","")&amp;IF(F49="","DAYS LOST BLANK; ","")&amp;IF(AND(N(B49)&gt;0,C49="",TODAY()-N(B49)&gt;N('Settings'!$B$3)),"OPEN - NO END DATE; ","")="","",LEFT(IF(A49="","NO JOB; ",IF(COUNTIF('Jobs'!$A$2:$A$51,A49)=0,"JOB NOT ON JOBS SHEET; ",""))&amp;IF(N(B49)=0,"NO START DATE; ","")&amp;IF(D49="","NO CAUSE; ","")&amp;IF(OR(H49&lt;&gt;"Yes",NOT(OR(J49="Email",J49="Text",J49="Letter",J49="App / portal"))),"NO WRITTEN NOTICE TO CLIENT; ","")&amp;IF(AND(N(B49)&gt;0,N(I49)&gt;0,N(I49)-N(B49)&gt;N('Settings'!$B$2)),"NOTICE LATER THAN SETTINGS; ","")&amp;IF(AND(D49="Homeowner decision / selection",K49&lt;&gt;"Yes"),"CLIENT DECISION - NO WRITTEN OK; ","")&amp;IF(AND(D49="Material backorder",N(M49)=0),"BACKORDER - NO NEW DATE; ","")&amp;IF(AND(N49="Yes",O49=""),"CO NEEDED - NO CO #; ","")&amp;IF(F49="","DAYS LOST BLANK; ","")&amp;IF(AND(N(B49)&gt;0,C49="",TODAY()-N(B49)&gt;N('Settings'!$B$3)),"OPEN - NO END DATE; ",""),LEN(IF(A49="","NO JOB; ",IF(COUNTIF('Jobs'!$A$2:$A$51,A49)=0,"JOB NOT ON JOBS SHEET; ",""))&amp;IF(N(B49)=0,"NO START DATE; ","")&amp;IF(D49="","NO CAUSE; ","")&amp;IF(OR(H49&lt;&gt;"Yes",NOT(OR(J49="Email",J49="Text",J49="Letter",J49="App / portal"))),"NO WRITTEN NOTICE TO CLIENT; ","")&amp;IF(AND(N(B49)&gt;0,N(I49)&gt;0,N(I49)-N(B49)&gt;N('Settings'!$B$2)),"NOTICE LATER THAN SETTINGS; ","")&amp;IF(AND(D49="Homeowner decision / selection",K49&lt;&gt;"Yes"),"CLIENT DECISION - NO WRITTEN OK; ","")&amp;IF(AND(D49="Material backorder",N(M49)=0),"BACKORDER - NO NEW DATE; ","")&amp;IF(AND(N49="Yes",O49=""),"CO NEEDED - NO CO #; ","")&amp;IF(F49="","DAYS LOST BLANK; ","")&amp;IF(AND(N(B49)&gt;0,C49="",TODAY()-N(B49)&gt;N('Settings'!$B$3)),"OPEN - NO END DATE; ",""))-2)))</f>
        <v/>
      </c>
    </row>
    <row r="50">
      <c r="B50" s="7" t="n"/>
      <c r="C50" s="7" t="n"/>
      <c r="E50" s="8" t="n"/>
      <c r="G50" s="8" t="n"/>
      <c r="I50" s="7" t="n"/>
      <c r="M50" s="7" t="n"/>
      <c r="P50" s="9" t="n"/>
      <c r="R50" s="8">
        <f>IF(NOT(OR(A50&lt;&gt;"",B50&lt;&gt;"",E50&lt;&gt;"")),"",IF(IF(A50="","NO JOB; ",IF(COUNTIF('Jobs'!$A$2:$A$51,A50)=0,"JOB NOT ON JOBS SHEET; ",""))&amp;IF(N(B50)=0,"NO START DATE; ","")&amp;IF(D50="","NO CAUSE; ","")&amp;IF(OR(H50&lt;&gt;"Yes",NOT(OR(J50="Email",J50="Text",J50="Letter",J50="App / portal"))),"NO WRITTEN NOTICE TO CLIENT; ","")&amp;IF(AND(N(B50)&gt;0,N(I50)&gt;0,N(I50)-N(B50)&gt;N('Settings'!$B$2)),"NOTICE LATER THAN SETTINGS; ","")&amp;IF(AND(D50="Homeowner decision / selection",K50&lt;&gt;"Yes"),"CLIENT DECISION - NO WRITTEN OK; ","")&amp;IF(AND(D50="Material backorder",N(M50)=0),"BACKORDER - NO NEW DATE; ","")&amp;IF(AND(N50="Yes",O50=""),"CO NEEDED - NO CO #; ","")&amp;IF(F50="","DAYS LOST BLANK; ","")&amp;IF(AND(N(B50)&gt;0,C50="",TODAY()-N(B50)&gt;N('Settings'!$B$3)),"OPEN - NO END DATE; ","")="","",LEFT(IF(A50="","NO JOB; ",IF(COUNTIF('Jobs'!$A$2:$A$51,A50)=0,"JOB NOT ON JOBS SHEET; ",""))&amp;IF(N(B50)=0,"NO START DATE; ","")&amp;IF(D50="","NO CAUSE; ","")&amp;IF(OR(H50&lt;&gt;"Yes",NOT(OR(J50="Email",J50="Text",J50="Letter",J50="App / portal"))),"NO WRITTEN NOTICE TO CLIENT; ","")&amp;IF(AND(N(B50)&gt;0,N(I50)&gt;0,N(I50)-N(B50)&gt;N('Settings'!$B$2)),"NOTICE LATER THAN SETTINGS; ","")&amp;IF(AND(D50="Homeowner decision / selection",K50&lt;&gt;"Yes"),"CLIENT DECISION - NO WRITTEN OK; ","")&amp;IF(AND(D50="Material backorder",N(M50)=0),"BACKORDER - NO NEW DATE; ","")&amp;IF(AND(N50="Yes",O50=""),"CO NEEDED - NO CO #; ","")&amp;IF(F50="","DAYS LOST BLANK; ","")&amp;IF(AND(N(B50)&gt;0,C50="",TODAY()-N(B50)&gt;N('Settings'!$B$3)),"OPEN - NO END DATE; ",""),LEN(IF(A50="","NO JOB; ",IF(COUNTIF('Jobs'!$A$2:$A$51,A50)=0,"JOB NOT ON JOBS SHEET; ",""))&amp;IF(N(B50)=0,"NO START DATE; ","")&amp;IF(D50="","NO CAUSE; ","")&amp;IF(OR(H50&lt;&gt;"Yes",NOT(OR(J50="Email",J50="Text",J50="Letter",J50="App / portal"))),"NO WRITTEN NOTICE TO CLIENT; ","")&amp;IF(AND(N(B50)&gt;0,N(I50)&gt;0,N(I50)-N(B50)&gt;N('Settings'!$B$2)),"NOTICE LATER THAN SETTINGS; ","")&amp;IF(AND(D50="Homeowner decision / selection",K50&lt;&gt;"Yes"),"CLIENT DECISION - NO WRITTEN OK; ","")&amp;IF(AND(D50="Material backorder",N(M50)=0),"BACKORDER - NO NEW DATE; ","")&amp;IF(AND(N50="Yes",O50=""),"CO NEEDED - NO CO #; ","")&amp;IF(F50="","DAYS LOST BLANK; ","")&amp;IF(AND(N(B50)&gt;0,C50="",TODAY()-N(B50)&gt;N('Settings'!$B$3)),"OPEN - NO END DATE; ",""))-2)))</f>
        <v/>
      </c>
    </row>
    <row r="51">
      <c r="B51" s="7" t="n"/>
      <c r="C51" s="7" t="n"/>
      <c r="E51" s="8" t="n"/>
      <c r="G51" s="8" t="n"/>
      <c r="I51" s="7" t="n"/>
      <c r="M51" s="7" t="n"/>
      <c r="P51" s="9" t="n"/>
      <c r="R51" s="8">
        <f>IF(NOT(OR(A51&lt;&gt;"",B51&lt;&gt;"",E51&lt;&gt;"")),"",IF(IF(A51="","NO JOB; ",IF(COUNTIF('Jobs'!$A$2:$A$51,A51)=0,"JOB NOT ON JOBS SHEET; ",""))&amp;IF(N(B51)=0,"NO START DATE; ","")&amp;IF(D51="","NO CAUSE; ","")&amp;IF(OR(H51&lt;&gt;"Yes",NOT(OR(J51="Email",J51="Text",J51="Letter",J51="App / portal"))),"NO WRITTEN NOTICE TO CLIENT; ","")&amp;IF(AND(N(B51)&gt;0,N(I51)&gt;0,N(I51)-N(B51)&gt;N('Settings'!$B$2)),"NOTICE LATER THAN SETTINGS; ","")&amp;IF(AND(D51="Homeowner decision / selection",K51&lt;&gt;"Yes"),"CLIENT DECISION - NO WRITTEN OK; ","")&amp;IF(AND(D51="Material backorder",N(M51)=0),"BACKORDER - NO NEW DATE; ","")&amp;IF(AND(N51="Yes",O51=""),"CO NEEDED - NO CO #; ","")&amp;IF(F51="","DAYS LOST BLANK; ","")&amp;IF(AND(N(B51)&gt;0,C51="",TODAY()-N(B51)&gt;N('Settings'!$B$3)),"OPEN - NO END DATE; ","")="","",LEFT(IF(A51="","NO JOB; ",IF(COUNTIF('Jobs'!$A$2:$A$51,A51)=0,"JOB NOT ON JOBS SHEET; ",""))&amp;IF(N(B51)=0,"NO START DATE; ","")&amp;IF(D51="","NO CAUSE; ","")&amp;IF(OR(H51&lt;&gt;"Yes",NOT(OR(J51="Email",J51="Text",J51="Letter",J51="App / portal"))),"NO WRITTEN NOTICE TO CLIENT; ","")&amp;IF(AND(N(B51)&gt;0,N(I51)&gt;0,N(I51)-N(B51)&gt;N('Settings'!$B$2)),"NOTICE LATER THAN SETTINGS; ","")&amp;IF(AND(D51="Homeowner decision / selection",K51&lt;&gt;"Yes"),"CLIENT DECISION - NO WRITTEN OK; ","")&amp;IF(AND(D51="Material backorder",N(M51)=0),"BACKORDER - NO NEW DATE; ","")&amp;IF(AND(N51="Yes",O51=""),"CO NEEDED - NO CO #; ","")&amp;IF(F51="","DAYS LOST BLANK; ","")&amp;IF(AND(N(B51)&gt;0,C51="",TODAY()-N(B51)&gt;N('Settings'!$B$3)),"OPEN - NO END DATE; ",""),LEN(IF(A51="","NO JOB; ",IF(COUNTIF('Jobs'!$A$2:$A$51,A51)=0,"JOB NOT ON JOBS SHEET; ",""))&amp;IF(N(B51)=0,"NO START DATE; ","")&amp;IF(D51="","NO CAUSE; ","")&amp;IF(OR(H51&lt;&gt;"Yes",NOT(OR(J51="Email",J51="Text",J51="Letter",J51="App / portal"))),"NO WRITTEN NOTICE TO CLIENT; ","")&amp;IF(AND(N(B51)&gt;0,N(I51)&gt;0,N(I51)-N(B51)&gt;N('Settings'!$B$2)),"NOTICE LATER THAN SETTINGS; ","")&amp;IF(AND(D51="Homeowner decision / selection",K51&lt;&gt;"Yes"),"CLIENT DECISION - NO WRITTEN OK; ","")&amp;IF(AND(D51="Material backorder",N(M51)=0),"BACKORDER - NO NEW DATE; ","")&amp;IF(AND(N51="Yes",O51=""),"CO NEEDED - NO CO #; ","")&amp;IF(F51="","DAYS LOST BLANK; ","")&amp;IF(AND(N(B51)&gt;0,C51="",TODAY()-N(B51)&gt;N('Settings'!$B$3)),"OPEN - NO END DATE; ",""))-2)))</f>
        <v/>
      </c>
    </row>
    <row r="52">
      <c r="B52" s="7" t="n"/>
      <c r="C52" s="7" t="n"/>
      <c r="E52" s="8" t="n"/>
      <c r="G52" s="8" t="n"/>
      <c r="I52" s="7" t="n"/>
      <c r="M52" s="7" t="n"/>
      <c r="P52" s="9" t="n"/>
      <c r="R52" s="8">
        <f>IF(NOT(OR(A52&lt;&gt;"",B52&lt;&gt;"",E52&lt;&gt;"")),"",IF(IF(A52="","NO JOB; ",IF(COUNTIF('Jobs'!$A$2:$A$51,A52)=0,"JOB NOT ON JOBS SHEET; ",""))&amp;IF(N(B52)=0,"NO START DATE; ","")&amp;IF(D52="","NO CAUSE; ","")&amp;IF(OR(H52&lt;&gt;"Yes",NOT(OR(J52="Email",J52="Text",J52="Letter",J52="App / portal"))),"NO WRITTEN NOTICE TO CLIENT; ","")&amp;IF(AND(N(B52)&gt;0,N(I52)&gt;0,N(I52)-N(B52)&gt;N('Settings'!$B$2)),"NOTICE LATER THAN SETTINGS; ","")&amp;IF(AND(D52="Homeowner decision / selection",K52&lt;&gt;"Yes"),"CLIENT DECISION - NO WRITTEN OK; ","")&amp;IF(AND(D52="Material backorder",N(M52)=0),"BACKORDER - NO NEW DATE; ","")&amp;IF(AND(N52="Yes",O52=""),"CO NEEDED - NO CO #; ","")&amp;IF(F52="","DAYS LOST BLANK; ","")&amp;IF(AND(N(B52)&gt;0,C52="",TODAY()-N(B52)&gt;N('Settings'!$B$3)),"OPEN - NO END DATE; ","")="","",LEFT(IF(A52="","NO JOB; ",IF(COUNTIF('Jobs'!$A$2:$A$51,A52)=0,"JOB NOT ON JOBS SHEET; ",""))&amp;IF(N(B52)=0,"NO START DATE; ","")&amp;IF(D52="","NO CAUSE; ","")&amp;IF(OR(H52&lt;&gt;"Yes",NOT(OR(J52="Email",J52="Text",J52="Letter",J52="App / portal"))),"NO WRITTEN NOTICE TO CLIENT; ","")&amp;IF(AND(N(B52)&gt;0,N(I52)&gt;0,N(I52)-N(B52)&gt;N('Settings'!$B$2)),"NOTICE LATER THAN SETTINGS; ","")&amp;IF(AND(D52="Homeowner decision / selection",K52&lt;&gt;"Yes"),"CLIENT DECISION - NO WRITTEN OK; ","")&amp;IF(AND(D52="Material backorder",N(M52)=0),"BACKORDER - NO NEW DATE; ","")&amp;IF(AND(N52="Yes",O52=""),"CO NEEDED - NO CO #; ","")&amp;IF(F52="","DAYS LOST BLANK; ","")&amp;IF(AND(N(B52)&gt;0,C52="",TODAY()-N(B52)&gt;N('Settings'!$B$3)),"OPEN - NO END DATE; ",""),LEN(IF(A52="","NO JOB; ",IF(COUNTIF('Jobs'!$A$2:$A$51,A52)=0,"JOB NOT ON JOBS SHEET; ",""))&amp;IF(N(B52)=0,"NO START DATE; ","")&amp;IF(D52="","NO CAUSE; ","")&amp;IF(OR(H52&lt;&gt;"Yes",NOT(OR(J52="Email",J52="Text",J52="Letter",J52="App / portal"))),"NO WRITTEN NOTICE TO CLIENT; ","")&amp;IF(AND(N(B52)&gt;0,N(I52)&gt;0,N(I52)-N(B52)&gt;N('Settings'!$B$2)),"NOTICE LATER THAN SETTINGS; ","")&amp;IF(AND(D52="Homeowner decision / selection",K52&lt;&gt;"Yes"),"CLIENT DECISION - NO WRITTEN OK; ","")&amp;IF(AND(D52="Material backorder",N(M52)=0),"BACKORDER - NO NEW DATE; ","")&amp;IF(AND(N52="Yes",O52=""),"CO NEEDED - NO CO #; ","")&amp;IF(F52="","DAYS LOST BLANK; ","")&amp;IF(AND(N(B52)&gt;0,C52="",TODAY()-N(B52)&gt;N('Settings'!$B$3)),"OPEN - NO END DATE; ",""))-2)))</f>
        <v/>
      </c>
    </row>
    <row r="53">
      <c r="B53" s="7" t="n"/>
      <c r="C53" s="7" t="n"/>
      <c r="E53" s="8" t="n"/>
      <c r="G53" s="8" t="n"/>
      <c r="I53" s="7" t="n"/>
      <c r="M53" s="7" t="n"/>
      <c r="P53" s="9" t="n"/>
      <c r="R53" s="8">
        <f>IF(NOT(OR(A53&lt;&gt;"",B53&lt;&gt;"",E53&lt;&gt;"")),"",IF(IF(A53="","NO JOB; ",IF(COUNTIF('Jobs'!$A$2:$A$51,A53)=0,"JOB NOT ON JOBS SHEET; ",""))&amp;IF(N(B53)=0,"NO START DATE; ","")&amp;IF(D53="","NO CAUSE; ","")&amp;IF(OR(H53&lt;&gt;"Yes",NOT(OR(J53="Email",J53="Text",J53="Letter",J53="App / portal"))),"NO WRITTEN NOTICE TO CLIENT; ","")&amp;IF(AND(N(B53)&gt;0,N(I53)&gt;0,N(I53)-N(B53)&gt;N('Settings'!$B$2)),"NOTICE LATER THAN SETTINGS; ","")&amp;IF(AND(D53="Homeowner decision / selection",K53&lt;&gt;"Yes"),"CLIENT DECISION - NO WRITTEN OK; ","")&amp;IF(AND(D53="Material backorder",N(M53)=0),"BACKORDER - NO NEW DATE; ","")&amp;IF(AND(N53="Yes",O53=""),"CO NEEDED - NO CO #; ","")&amp;IF(F53="","DAYS LOST BLANK; ","")&amp;IF(AND(N(B53)&gt;0,C53="",TODAY()-N(B53)&gt;N('Settings'!$B$3)),"OPEN - NO END DATE; ","")="","",LEFT(IF(A53="","NO JOB; ",IF(COUNTIF('Jobs'!$A$2:$A$51,A53)=0,"JOB NOT ON JOBS SHEET; ",""))&amp;IF(N(B53)=0,"NO START DATE; ","")&amp;IF(D53="","NO CAUSE; ","")&amp;IF(OR(H53&lt;&gt;"Yes",NOT(OR(J53="Email",J53="Text",J53="Letter",J53="App / portal"))),"NO WRITTEN NOTICE TO CLIENT; ","")&amp;IF(AND(N(B53)&gt;0,N(I53)&gt;0,N(I53)-N(B53)&gt;N('Settings'!$B$2)),"NOTICE LATER THAN SETTINGS; ","")&amp;IF(AND(D53="Homeowner decision / selection",K53&lt;&gt;"Yes"),"CLIENT DECISION - NO WRITTEN OK; ","")&amp;IF(AND(D53="Material backorder",N(M53)=0),"BACKORDER - NO NEW DATE; ","")&amp;IF(AND(N53="Yes",O53=""),"CO NEEDED - NO CO #; ","")&amp;IF(F53="","DAYS LOST BLANK; ","")&amp;IF(AND(N(B53)&gt;0,C53="",TODAY()-N(B53)&gt;N('Settings'!$B$3)),"OPEN - NO END DATE; ",""),LEN(IF(A53="","NO JOB; ",IF(COUNTIF('Jobs'!$A$2:$A$51,A53)=0,"JOB NOT ON JOBS SHEET; ",""))&amp;IF(N(B53)=0,"NO START DATE; ","")&amp;IF(D53="","NO CAUSE; ","")&amp;IF(OR(H53&lt;&gt;"Yes",NOT(OR(J53="Email",J53="Text",J53="Letter",J53="App / portal"))),"NO WRITTEN NOTICE TO CLIENT; ","")&amp;IF(AND(N(B53)&gt;0,N(I53)&gt;0,N(I53)-N(B53)&gt;N('Settings'!$B$2)),"NOTICE LATER THAN SETTINGS; ","")&amp;IF(AND(D53="Homeowner decision / selection",K53&lt;&gt;"Yes"),"CLIENT DECISION - NO WRITTEN OK; ","")&amp;IF(AND(D53="Material backorder",N(M53)=0),"BACKORDER - NO NEW DATE; ","")&amp;IF(AND(N53="Yes",O53=""),"CO NEEDED - NO CO #; ","")&amp;IF(F53="","DAYS LOST BLANK; ","")&amp;IF(AND(N(B53)&gt;0,C53="",TODAY()-N(B53)&gt;N('Settings'!$B$3)),"OPEN - NO END DATE; ",""))-2)))</f>
        <v/>
      </c>
    </row>
    <row r="54">
      <c r="B54" s="7" t="n"/>
      <c r="C54" s="7" t="n"/>
      <c r="E54" s="8" t="n"/>
      <c r="G54" s="8" t="n"/>
      <c r="I54" s="7" t="n"/>
      <c r="M54" s="7" t="n"/>
      <c r="P54" s="9" t="n"/>
      <c r="R54" s="8">
        <f>IF(NOT(OR(A54&lt;&gt;"",B54&lt;&gt;"",E54&lt;&gt;"")),"",IF(IF(A54="","NO JOB; ",IF(COUNTIF('Jobs'!$A$2:$A$51,A54)=0,"JOB NOT ON JOBS SHEET; ",""))&amp;IF(N(B54)=0,"NO START DATE; ","")&amp;IF(D54="","NO CAUSE; ","")&amp;IF(OR(H54&lt;&gt;"Yes",NOT(OR(J54="Email",J54="Text",J54="Letter",J54="App / portal"))),"NO WRITTEN NOTICE TO CLIENT; ","")&amp;IF(AND(N(B54)&gt;0,N(I54)&gt;0,N(I54)-N(B54)&gt;N('Settings'!$B$2)),"NOTICE LATER THAN SETTINGS; ","")&amp;IF(AND(D54="Homeowner decision / selection",K54&lt;&gt;"Yes"),"CLIENT DECISION - NO WRITTEN OK; ","")&amp;IF(AND(D54="Material backorder",N(M54)=0),"BACKORDER - NO NEW DATE; ","")&amp;IF(AND(N54="Yes",O54=""),"CO NEEDED - NO CO #; ","")&amp;IF(F54="","DAYS LOST BLANK; ","")&amp;IF(AND(N(B54)&gt;0,C54="",TODAY()-N(B54)&gt;N('Settings'!$B$3)),"OPEN - NO END DATE; ","")="","",LEFT(IF(A54="","NO JOB; ",IF(COUNTIF('Jobs'!$A$2:$A$51,A54)=0,"JOB NOT ON JOBS SHEET; ",""))&amp;IF(N(B54)=0,"NO START DATE; ","")&amp;IF(D54="","NO CAUSE; ","")&amp;IF(OR(H54&lt;&gt;"Yes",NOT(OR(J54="Email",J54="Text",J54="Letter",J54="App / portal"))),"NO WRITTEN NOTICE TO CLIENT; ","")&amp;IF(AND(N(B54)&gt;0,N(I54)&gt;0,N(I54)-N(B54)&gt;N('Settings'!$B$2)),"NOTICE LATER THAN SETTINGS; ","")&amp;IF(AND(D54="Homeowner decision / selection",K54&lt;&gt;"Yes"),"CLIENT DECISION - NO WRITTEN OK; ","")&amp;IF(AND(D54="Material backorder",N(M54)=0),"BACKORDER - NO NEW DATE; ","")&amp;IF(AND(N54="Yes",O54=""),"CO NEEDED - NO CO #; ","")&amp;IF(F54="","DAYS LOST BLANK; ","")&amp;IF(AND(N(B54)&gt;0,C54="",TODAY()-N(B54)&gt;N('Settings'!$B$3)),"OPEN - NO END DATE; ",""),LEN(IF(A54="","NO JOB; ",IF(COUNTIF('Jobs'!$A$2:$A$51,A54)=0,"JOB NOT ON JOBS SHEET; ",""))&amp;IF(N(B54)=0,"NO START DATE; ","")&amp;IF(D54="","NO CAUSE; ","")&amp;IF(OR(H54&lt;&gt;"Yes",NOT(OR(J54="Email",J54="Text",J54="Letter",J54="App / portal"))),"NO WRITTEN NOTICE TO CLIENT; ","")&amp;IF(AND(N(B54)&gt;0,N(I54)&gt;0,N(I54)-N(B54)&gt;N('Settings'!$B$2)),"NOTICE LATER THAN SETTINGS; ","")&amp;IF(AND(D54="Homeowner decision / selection",K54&lt;&gt;"Yes"),"CLIENT DECISION - NO WRITTEN OK; ","")&amp;IF(AND(D54="Material backorder",N(M54)=0),"BACKORDER - NO NEW DATE; ","")&amp;IF(AND(N54="Yes",O54=""),"CO NEEDED - NO CO #; ","")&amp;IF(F54="","DAYS LOST BLANK; ","")&amp;IF(AND(N(B54)&gt;0,C54="",TODAY()-N(B54)&gt;N('Settings'!$B$3)),"OPEN - NO END DATE; ",""))-2)))</f>
        <v/>
      </c>
    </row>
    <row r="55">
      <c r="B55" s="7" t="n"/>
      <c r="C55" s="7" t="n"/>
      <c r="E55" s="8" t="n"/>
      <c r="G55" s="8" t="n"/>
      <c r="I55" s="7" t="n"/>
      <c r="M55" s="7" t="n"/>
      <c r="P55" s="9" t="n"/>
      <c r="R55" s="8">
        <f>IF(NOT(OR(A55&lt;&gt;"",B55&lt;&gt;"",E55&lt;&gt;"")),"",IF(IF(A55="","NO JOB; ",IF(COUNTIF('Jobs'!$A$2:$A$51,A55)=0,"JOB NOT ON JOBS SHEET; ",""))&amp;IF(N(B55)=0,"NO START DATE; ","")&amp;IF(D55="","NO CAUSE; ","")&amp;IF(OR(H55&lt;&gt;"Yes",NOT(OR(J55="Email",J55="Text",J55="Letter",J55="App / portal"))),"NO WRITTEN NOTICE TO CLIENT; ","")&amp;IF(AND(N(B55)&gt;0,N(I55)&gt;0,N(I55)-N(B55)&gt;N('Settings'!$B$2)),"NOTICE LATER THAN SETTINGS; ","")&amp;IF(AND(D55="Homeowner decision / selection",K55&lt;&gt;"Yes"),"CLIENT DECISION - NO WRITTEN OK; ","")&amp;IF(AND(D55="Material backorder",N(M55)=0),"BACKORDER - NO NEW DATE; ","")&amp;IF(AND(N55="Yes",O55=""),"CO NEEDED - NO CO #; ","")&amp;IF(F55="","DAYS LOST BLANK; ","")&amp;IF(AND(N(B55)&gt;0,C55="",TODAY()-N(B55)&gt;N('Settings'!$B$3)),"OPEN - NO END DATE; ","")="","",LEFT(IF(A55="","NO JOB; ",IF(COUNTIF('Jobs'!$A$2:$A$51,A55)=0,"JOB NOT ON JOBS SHEET; ",""))&amp;IF(N(B55)=0,"NO START DATE; ","")&amp;IF(D55="","NO CAUSE; ","")&amp;IF(OR(H55&lt;&gt;"Yes",NOT(OR(J55="Email",J55="Text",J55="Letter",J55="App / portal"))),"NO WRITTEN NOTICE TO CLIENT; ","")&amp;IF(AND(N(B55)&gt;0,N(I55)&gt;0,N(I55)-N(B55)&gt;N('Settings'!$B$2)),"NOTICE LATER THAN SETTINGS; ","")&amp;IF(AND(D55="Homeowner decision / selection",K55&lt;&gt;"Yes"),"CLIENT DECISION - NO WRITTEN OK; ","")&amp;IF(AND(D55="Material backorder",N(M55)=0),"BACKORDER - NO NEW DATE; ","")&amp;IF(AND(N55="Yes",O55=""),"CO NEEDED - NO CO #; ","")&amp;IF(F55="","DAYS LOST BLANK; ","")&amp;IF(AND(N(B55)&gt;0,C55="",TODAY()-N(B55)&gt;N('Settings'!$B$3)),"OPEN - NO END DATE; ",""),LEN(IF(A55="","NO JOB; ",IF(COUNTIF('Jobs'!$A$2:$A$51,A55)=0,"JOB NOT ON JOBS SHEET; ",""))&amp;IF(N(B55)=0,"NO START DATE; ","")&amp;IF(D55="","NO CAUSE; ","")&amp;IF(OR(H55&lt;&gt;"Yes",NOT(OR(J55="Email",J55="Text",J55="Letter",J55="App / portal"))),"NO WRITTEN NOTICE TO CLIENT; ","")&amp;IF(AND(N(B55)&gt;0,N(I55)&gt;0,N(I55)-N(B55)&gt;N('Settings'!$B$2)),"NOTICE LATER THAN SETTINGS; ","")&amp;IF(AND(D55="Homeowner decision / selection",K55&lt;&gt;"Yes"),"CLIENT DECISION - NO WRITTEN OK; ","")&amp;IF(AND(D55="Material backorder",N(M55)=0),"BACKORDER - NO NEW DATE; ","")&amp;IF(AND(N55="Yes",O55=""),"CO NEEDED - NO CO #; ","")&amp;IF(F55="","DAYS LOST BLANK; ","")&amp;IF(AND(N(B55)&gt;0,C55="",TODAY()-N(B55)&gt;N('Settings'!$B$3)),"OPEN - NO END DATE; ",""))-2)))</f>
        <v/>
      </c>
    </row>
    <row r="56">
      <c r="B56" s="7" t="n"/>
      <c r="C56" s="7" t="n"/>
      <c r="E56" s="8" t="n"/>
      <c r="G56" s="8" t="n"/>
      <c r="I56" s="7" t="n"/>
      <c r="M56" s="7" t="n"/>
      <c r="P56" s="9" t="n"/>
      <c r="R56" s="8">
        <f>IF(NOT(OR(A56&lt;&gt;"",B56&lt;&gt;"",E56&lt;&gt;"")),"",IF(IF(A56="","NO JOB; ",IF(COUNTIF('Jobs'!$A$2:$A$51,A56)=0,"JOB NOT ON JOBS SHEET; ",""))&amp;IF(N(B56)=0,"NO START DATE; ","")&amp;IF(D56="","NO CAUSE; ","")&amp;IF(OR(H56&lt;&gt;"Yes",NOT(OR(J56="Email",J56="Text",J56="Letter",J56="App / portal"))),"NO WRITTEN NOTICE TO CLIENT; ","")&amp;IF(AND(N(B56)&gt;0,N(I56)&gt;0,N(I56)-N(B56)&gt;N('Settings'!$B$2)),"NOTICE LATER THAN SETTINGS; ","")&amp;IF(AND(D56="Homeowner decision / selection",K56&lt;&gt;"Yes"),"CLIENT DECISION - NO WRITTEN OK; ","")&amp;IF(AND(D56="Material backorder",N(M56)=0),"BACKORDER - NO NEW DATE; ","")&amp;IF(AND(N56="Yes",O56=""),"CO NEEDED - NO CO #; ","")&amp;IF(F56="","DAYS LOST BLANK; ","")&amp;IF(AND(N(B56)&gt;0,C56="",TODAY()-N(B56)&gt;N('Settings'!$B$3)),"OPEN - NO END DATE; ","")="","",LEFT(IF(A56="","NO JOB; ",IF(COUNTIF('Jobs'!$A$2:$A$51,A56)=0,"JOB NOT ON JOBS SHEET; ",""))&amp;IF(N(B56)=0,"NO START DATE; ","")&amp;IF(D56="","NO CAUSE; ","")&amp;IF(OR(H56&lt;&gt;"Yes",NOT(OR(J56="Email",J56="Text",J56="Letter",J56="App / portal"))),"NO WRITTEN NOTICE TO CLIENT; ","")&amp;IF(AND(N(B56)&gt;0,N(I56)&gt;0,N(I56)-N(B56)&gt;N('Settings'!$B$2)),"NOTICE LATER THAN SETTINGS; ","")&amp;IF(AND(D56="Homeowner decision / selection",K56&lt;&gt;"Yes"),"CLIENT DECISION - NO WRITTEN OK; ","")&amp;IF(AND(D56="Material backorder",N(M56)=0),"BACKORDER - NO NEW DATE; ","")&amp;IF(AND(N56="Yes",O56=""),"CO NEEDED - NO CO #; ","")&amp;IF(F56="","DAYS LOST BLANK; ","")&amp;IF(AND(N(B56)&gt;0,C56="",TODAY()-N(B56)&gt;N('Settings'!$B$3)),"OPEN - NO END DATE; ",""),LEN(IF(A56="","NO JOB; ",IF(COUNTIF('Jobs'!$A$2:$A$51,A56)=0,"JOB NOT ON JOBS SHEET; ",""))&amp;IF(N(B56)=0,"NO START DATE; ","")&amp;IF(D56="","NO CAUSE; ","")&amp;IF(OR(H56&lt;&gt;"Yes",NOT(OR(J56="Email",J56="Text",J56="Letter",J56="App / portal"))),"NO WRITTEN NOTICE TO CLIENT; ","")&amp;IF(AND(N(B56)&gt;0,N(I56)&gt;0,N(I56)-N(B56)&gt;N('Settings'!$B$2)),"NOTICE LATER THAN SETTINGS; ","")&amp;IF(AND(D56="Homeowner decision / selection",K56&lt;&gt;"Yes"),"CLIENT DECISION - NO WRITTEN OK; ","")&amp;IF(AND(D56="Material backorder",N(M56)=0),"BACKORDER - NO NEW DATE; ","")&amp;IF(AND(N56="Yes",O56=""),"CO NEEDED - NO CO #; ","")&amp;IF(F56="","DAYS LOST BLANK; ","")&amp;IF(AND(N(B56)&gt;0,C56="",TODAY()-N(B56)&gt;N('Settings'!$B$3)),"OPEN - NO END DATE; ",""))-2)))</f>
        <v/>
      </c>
    </row>
    <row r="57">
      <c r="B57" s="7" t="n"/>
      <c r="C57" s="7" t="n"/>
      <c r="E57" s="8" t="n"/>
      <c r="G57" s="8" t="n"/>
      <c r="I57" s="7" t="n"/>
      <c r="M57" s="7" t="n"/>
      <c r="P57" s="9" t="n"/>
      <c r="R57" s="8">
        <f>IF(NOT(OR(A57&lt;&gt;"",B57&lt;&gt;"",E57&lt;&gt;"")),"",IF(IF(A57="","NO JOB; ",IF(COUNTIF('Jobs'!$A$2:$A$51,A57)=0,"JOB NOT ON JOBS SHEET; ",""))&amp;IF(N(B57)=0,"NO START DATE; ","")&amp;IF(D57="","NO CAUSE; ","")&amp;IF(OR(H57&lt;&gt;"Yes",NOT(OR(J57="Email",J57="Text",J57="Letter",J57="App / portal"))),"NO WRITTEN NOTICE TO CLIENT; ","")&amp;IF(AND(N(B57)&gt;0,N(I57)&gt;0,N(I57)-N(B57)&gt;N('Settings'!$B$2)),"NOTICE LATER THAN SETTINGS; ","")&amp;IF(AND(D57="Homeowner decision / selection",K57&lt;&gt;"Yes"),"CLIENT DECISION - NO WRITTEN OK; ","")&amp;IF(AND(D57="Material backorder",N(M57)=0),"BACKORDER - NO NEW DATE; ","")&amp;IF(AND(N57="Yes",O57=""),"CO NEEDED - NO CO #; ","")&amp;IF(F57="","DAYS LOST BLANK; ","")&amp;IF(AND(N(B57)&gt;0,C57="",TODAY()-N(B57)&gt;N('Settings'!$B$3)),"OPEN - NO END DATE; ","")="","",LEFT(IF(A57="","NO JOB; ",IF(COUNTIF('Jobs'!$A$2:$A$51,A57)=0,"JOB NOT ON JOBS SHEET; ",""))&amp;IF(N(B57)=0,"NO START DATE; ","")&amp;IF(D57="","NO CAUSE; ","")&amp;IF(OR(H57&lt;&gt;"Yes",NOT(OR(J57="Email",J57="Text",J57="Letter",J57="App / portal"))),"NO WRITTEN NOTICE TO CLIENT; ","")&amp;IF(AND(N(B57)&gt;0,N(I57)&gt;0,N(I57)-N(B57)&gt;N('Settings'!$B$2)),"NOTICE LATER THAN SETTINGS; ","")&amp;IF(AND(D57="Homeowner decision / selection",K57&lt;&gt;"Yes"),"CLIENT DECISION - NO WRITTEN OK; ","")&amp;IF(AND(D57="Material backorder",N(M57)=0),"BACKORDER - NO NEW DATE; ","")&amp;IF(AND(N57="Yes",O57=""),"CO NEEDED - NO CO #; ","")&amp;IF(F57="","DAYS LOST BLANK; ","")&amp;IF(AND(N(B57)&gt;0,C57="",TODAY()-N(B57)&gt;N('Settings'!$B$3)),"OPEN - NO END DATE; ",""),LEN(IF(A57="","NO JOB; ",IF(COUNTIF('Jobs'!$A$2:$A$51,A57)=0,"JOB NOT ON JOBS SHEET; ",""))&amp;IF(N(B57)=0,"NO START DATE; ","")&amp;IF(D57="","NO CAUSE; ","")&amp;IF(OR(H57&lt;&gt;"Yes",NOT(OR(J57="Email",J57="Text",J57="Letter",J57="App / portal"))),"NO WRITTEN NOTICE TO CLIENT; ","")&amp;IF(AND(N(B57)&gt;0,N(I57)&gt;0,N(I57)-N(B57)&gt;N('Settings'!$B$2)),"NOTICE LATER THAN SETTINGS; ","")&amp;IF(AND(D57="Homeowner decision / selection",K57&lt;&gt;"Yes"),"CLIENT DECISION - NO WRITTEN OK; ","")&amp;IF(AND(D57="Material backorder",N(M57)=0),"BACKORDER - NO NEW DATE; ","")&amp;IF(AND(N57="Yes",O57=""),"CO NEEDED - NO CO #; ","")&amp;IF(F57="","DAYS LOST BLANK; ","")&amp;IF(AND(N(B57)&gt;0,C57="",TODAY()-N(B57)&gt;N('Settings'!$B$3)),"OPEN - NO END DATE; ",""))-2)))</f>
        <v/>
      </c>
    </row>
    <row r="58">
      <c r="B58" s="7" t="n"/>
      <c r="C58" s="7" t="n"/>
      <c r="E58" s="8" t="n"/>
      <c r="G58" s="8" t="n"/>
      <c r="I58" s="7" t="n"/>
      <c r="M58" s="7" t="n"/>
      <c r="P58" s="9" t="n"/>
      <c r="R58" s="8">
        <f>IF(NOT(OR(A58&lt;&gt;"",B58&lt;&gt;"",E58&lt;&gt;"")),"",IF(IF(A58="","NO JOB; ",IF(COUNTIF('Jobs'!$A$2:$A$51,A58)=0,"JOB NOT ON JOBS SHEET; ",""))&amp;IF(N(B58)=0,"NO START DATE; ","")&amp;IF(D58="","NO CAUSE; ","")&amp;IF(OR(H58&lt;&gt;"Yes",NOT(OR(J58="Email",J58="Text",J58="Letter",J58="App / portal"))),"NO WRITTEN NOTICE TO CLIENT; ","")&amp;IF(AND(N(B58)&gt;0,N(I58)&gt;0,N(I58)-N(B58)&gt;N('Settings'!$B$2)),"NOTICE LATER THAN SETTINGS; ","")&amp;IF(AND(D58="Homeowner decision / selection",K58&lt;&gt;"Yes"),"CLIENT DECISION - NO WRITTEN OK; ","")&amp;IF(AND(D58="Material backorder",N(M58)=0),"BACKORDER - NO NEW DATE; ","")&amp;IF(AND(N58="Yes",O58=""),"CO NEEDED - NO CO #; ","")&amp;IF(F58="","DAYS LOST BLANK; ","")&amp;IF(AND(N(B58)&gt;0,C58="",TODAY()-N(B58)&gt;N('Settings'!$B$3)),"OPEN - NO END DATE; ","")="","",LEFT(IF(A58="","NO JOB; ",IF(COUNTIF('Jobs'!$A$2:$A$51,A58)=0,"JOB NOT ON JOBS SHEET; ",""))&amp;IF(N(B58)=0,"NO START DATE; ","")&amp;IF(D58="","NO CAUSE; ","")&amp;IF(OR(H58&lt;&gt;"Yes",NOT(OR(J58="Email",J58="Text",J58="Letter",J58="App / portal"))),"NO WRITTEN NOTICE TO CLIENT; ","")&amp;IF(AND(N(B58)&gt;0,N(I58)&gt;0,N(I58)-N(B58)&gt;N('Settings'!$B$2)),"NOTICE LATER THAN SETTINGS; ","")&amp;IF(AND(D58="Homeowner decision / selection",K58&lt;&gt;"Yes"),"CLIENT DECISION - NO WRITTEN OK; ","")&amp;IF(AND(D58="Material backorder",N(M58)=0),"BACKORDER - NO NEW DATE; ","")&amp;IF(AND(N58="Yes",O58=""),"CO NEEDED - NO CO #; ","")&amp;IF(F58="","DAYS LOST BLANK; ","")&amp;IF(AND(N(B58)&gt;0,C58="",TODAY()-N(B58)&gt;N('Settings'!$B$3)),"OPEN - NO END DATE; ",""),LEN(IF(A58="","NO JOB; ",IF(COUNTIF('Jobs'!$A$2:$A$51,A58)=0,"JOB NOT ON JOBS SHEET; ",""))&amp;IF(N(B58)=0,"NO START DATE; ","")&amp;IF(D58="","NO CAUSE; ","")&amp;IF(OR(H58&lt;&gt;"Yes",NOT(OR(J58="Email",J58="Text",J58="Letter",J58="App / portal"))),"NO WRITTEN NOTICE TO CLIENT; ","")&amp;IF(AND(N(B58)&gt;0,N(I58)&gt;0,N(I58)-N(B58)&gt;N('Settings'!$B$2)),"NOTICE LATER THAN SETTINGS; ","")&amp;IF(AND(D58="Homeowner decision / selection",K58&lt;&gt;"Yes"),"CLIENT DECISION - NO WRITTEN OK; ","")&amp;IF(AND(D58="Material backorder",N(M58)=0),"BACKORDER - NO NEW DATE; ","")&amp;IF(AND(N58="Yes",O58=""),"CO NEEDED - NO CO #; ","")&amp;IF(F58="","DAYS LOST BLANK; ","")&amp;IF(AND(N(B58)&gt;0,C58="",TODAY()-N(B58)&gt;N('Settings'!$B$3)),"OPEN - NO END DATE; ",""))-2)))</f>
        <v/>
      </c>
    </row>
    <row r="59">
      <c r="B59" s="7" t="n"/>
      <c r="C59" s="7" t="n"/>
      <c r="E59" s="8" t="n"/>
      <c r="G59" s="8" t="n"/>
      <c r="I59" s="7" t="n"/>
      <c r="M59" s="7" t="n"/>
      <c r="P59" s="9" t="n"/>
      <c r="R59" s="8">
        <f>IF(NOT(OR(A59&lt;&gt;"",B59&lt;&gt;"",E59&lt;&gt;"")),"",IF(IF(A59="","NO JOB; ",IF(COUNTIF('Jobs'!$A$2:$A$51,A59)=0,"JOB NOT ON JOBS SHEET; ",""))&amp;IF(N(B59)=0,"NO START DATE; ","")&amp;IF(D59="","NO CAUSE; ","")&amp;IF(OR(H59&lt;&gt;"Yes",NOT(OR(J59="Email",J59="Text",J59="Letter",J59="App / portal"))),"NO WRITTEN NOTICE TO CLIENT; ","")&amp;IF(AND(N(B59)&gt;0,N(I59)&gt;0,N(I59)-N(B59)&gt;N('Settings'!$B$2)),"NOTICE LATER THAN SETTINGS; ","")&amp;IF(AND(D59="Homeowner decision / selection",K59&lt;&gt;"Yes"),"CLIENT DECISION - NO WRITTEN OK; ","")&amp;IF(AND(D59="Material backorder",N(M59)=0),"BACKORDER - NO NEW DATE; ","")&amp;IF(AND(N59="Yes",O59=""),"CO NEEDED - NO CO #; ","")&amp;IF(F59="","DAYS LOST BLANK; ","")&amp;IF(AND(N(B59)&gt;0,C59="",TODAY()-N(B59)&gt;N('Settings'!$B$3)),"OPEN - NO END DATE; ","")="","",LEFT(IF(A59="","NO JOB; ",IF(COUNTIF('Jobs'!$A$2:$A$51,A59)=0,"JOB NOT ON JOBS SHEET; ",""))&amp;IF(N(B59)=0,"NO START DATE; ","")&amp;IF(D59="","NO CAUSE; ","")&amp;IF(OR(H59&lt;&gt;"Yes",NOT(OR(J59="Email",J59="Text",J59="Letter",J59="App / portal"))),"NO WRITTEN NOTICE TO CLIENT; ","")&amp;IF(AND(N(B59)&gt;0,N(I59)&gt;0,N(I59)-N(B59)&gt;N('Settings'!$B$2)),"NOTICE LATER THAN SETTINGS; ","")&amp;IF(AND(D59="Homeowner decision / selection",K59&lt;&gt;"Yes"),"CLIENT DECISION - NO WRITTEN OK; ","")&amp;IF(AND(D59="Material backorder",N(M59)=0),"BACKORDER - NO NEW DATE; ","")&amp;IF(AND(N59="Yes",O59=""),"CO NEEDED - NO CO #; ","")&amp;IF(F59="","DAYS LOST BLANK; ","")&amp;IF(AND(N(B59)&gt;0,C59="",TODAY()-N(B59)&gt;N('Settings'!$B$3)),"OPEN - NO END DATE; ",""),LEN(IF(A59="","NO JOB; ",IF(COUNTIF('Jobs'!$A$2:$A$51,A59)=0,"JOB NOT ON JOBS SHEET; ",""))&amp;IF(N(B59)=0,"NO START DATE; ","")&amp;IF(D59="","NO CAUSE; ","")&amp;IF(OR(H59&lt;&gt;"Yes",NOT(OR(J59="Email",J59="Text",J59="Letter",J59="App / portal"))),"NO WRITTEN NOTICE TO CLIENT; ","")&amp;IF(AND(N(B59)&gt;0,N(I59)&gt;0,N(I59)-N(B59)&gt;N('Settings'!$B$2)),"NOTICE LATER THAN SETTINGS; ","")&amp;IF(AND(D59="Homeowner decision / selection",K59&lt;&gt;"Yes"),"CLIENT DECISION - NO WRITTEN OK; ","")&amp;IF(AND(D59="Material backorder",N(M59)=0),"BACKORDER - NO NEW DATE; ","")&amp;IF(AND(N59="Yes",O59=""),"CO NEEDED - NO CO #; ","")&amp;IF(F59="","DAYS LOST BLANK; ","")&amp;IF(AND(N(B59)&gt;0,C59="",TODAY()-N(B59)&gt;N('Settings'!$B$3)),"OPEN - NO END DATE; ",""))-2)))</f>
        <v/>
      </c>
    </row>
    <row r="60">
      <c r="B60" s="7" t="n"/>
      <c r="C60" s="7" t="n"/>
      <c r="E60" s="8" t="n"/>
      <c r="G60" s="8" t="n"/>
      <c r="I60" s="7" t="n"/>
      <c r="M60" s="7" t="n"/>
      <c r="P60" s="9" t="n"/>
      <c r="R60" s="8">
        <f>IF(NOT(OR(A60&lt;&gt;"",B60&lt;&gt;"",E60&lt;&gt;"")),"",IF(IF(A60="","NO JOB; ",IF(COUNTIF('Jobs'!$A$2:$A$51,A60)=0,"JOB NOT ON JOBS SHEET; ",""))&amp;IF(N(B60)=0,"NO START DATE; ","")&amp;IF(D60="","NO CAUSE; ","")&amp;IF(OR(H60&lt;&gt;"Yes",NOT(OR(J60="Email",J60="Text",J60="Letter",J60="App / portal"))),"NO WRITTEN NOTICE TO CLIENT; ","")&amp;IF(AND(N(B60)&gt;0,N(I60)&gt;0,N(I60)-N(B60)&gt;N('Settings'!$B$2)),"NOTICE LATER THAN SETTINGS; ","")&amp;IF(AND(D60="Homeowner decision / selection",K60&lt;&gt;"Yes"),"CLIENT DECISION - NO WRITTEN OK; ","")&amp;IF(AND(D60="Material backorder",N(M60)=0),"BACKORDER - NO NEW DATE; ","")&amp;IF(AND(N60="Yes",O60=""),"CO NEEDED - NO CO #; ","")&amp;IF(F60="","DAYS LOST BLANK; ","")&amp;IF(AND(N(B60)&gt;0,C60="",TODAY()-N(B60)&gt;N('Settings'!$B$3)),"OPEN - NO END DATE; ","")="","",LEFT(IF(A60="","NO JOB; ",IF(COUNTIF('Jobs'!$A$2:$A$51,A60)=0,"JOB NOT ON JOBS SHEET; ",""))&amp;IF(N(B60)=0,"NO START DATE; ","")&amp;IF(D60="","NO CAUSE; ","")&amp;IF(OR(H60&lt;&gt;"Yes",NOT(OR(J60="Email",J60="Text",J60="Letter",J60="App / portal"))),"NO WRITTEN NOTICE TO CLIENT; ","")&amp;IF(AND(N(B60)&gt;0,N(I60)&gt;0,N(I60)-N(B60)&gt;N('Settings'!$B$2)),"NOTICE LATER THAN SETTINGS; ","")&amp;IF(AND(D60="Homeowner decision / selection",K60&lt;&gt;"Yes"),"CLIENT DECISION - NO WRITTEN OK; ","")&amp;IF(AND(D60="Material backorder",N(M60)=0),"BACKORDER - NO NEW DATE; ","")&amp;IF(AND(N60="Yes",O60=""),"CO NEEDED - NO CO #; ","")&amp;IF(F60="","DAYS LOST BLANK; ","")&amp;IF(AND(N(B60)&gt;0,C60="",TODAY()-N(B60)&gt;N('Settings'!$B$3)),"OPEN - NO END DATE; ",""),LEN(IF(A60="","NO JOB; ",IF(COUNTIF('Jobs'!$A$2:$A$51,A60)=0,"JOB NOT ON JOBS SHEET; ",""))&amp;IF(N(B60)=0,"NO START DATE; ","")&amp;IF(D60="","NO CAUSE; ","")&amp;IF(OR(H60&lt;&gt;"Yes",NOT(OR(J60="Email",J60="Text",J60="Letter",J60="App / portal"))),"NO WRITTEN NOTICE TO CLIENT; ","")&amp;IF(AND(N(B60)&gt;0,N(I60)&gt;0,N(I60)-N(B60)&gt;N('Settings'!$B$2)),"NOTICE LATER THAN SETTINGS; ","")&amp;IF(AND(D60="Homeowner decision / selection",K60&lt;&gt;"Yes"),"CLIENT DECISION - NO WRITTEN OK; ","")&amp;IF(AND(D60="Material backorder",N(M60)=0),"BACKORDER - NO NEW DATE; ","")&amp;IF(AND(N60="Yes",O60=""),"CO NEEDED - NO CO #; ","")&amp;IF(F60="","DAYS LOST BLANK; ","")&amp;IF(AND(N(B60)&gt;0,C60="",TODAY()-N(B60)&gt;N('Settings'!$B$3)),"OPEN - NO END DATE; ",""))-2)))</f>
        <v/>
      </c>
    </row>
    <row r="61">
      <c r="B61" s="7" t="n"/>
      <c r="C61" s="7" t="n"/>
      <c r="E61" s="8" t="n"/>
      <c r="G61" s="8" t="n"/>
      <c r="I61" s="7" t="n"/>
      <c r="M61" s="7" t="n"/>
      <c r="P61" s="9" t="n"/>
      <c r="R61" s="8">
        <f>IF(NOT(OR(A61&lt;&gt;"",B61&lt;&gt;"",E61&lt;&gt;"")),"",IF(IF(A61="","NO JOB; ",IF(COUNTIF('Jobs'!$A$2:$A$51,A61)=0,"JOB NOT ON JOBS SHEET; ",""))&amp;IF(N(B61)=0,"NO START DATE; ","")&amp;IF(D61="","NO CAUSE; ","")&amp;IF(OR(H61&lt;&gt;"Yes",NOT(OR(J61="Email",J61="Text",J61="Letter",J61="App / portal"))),"NO WRITTEN NOTICE TO CLIENT; ","")&amp;IF(AND(N(B61)&gt;0,N(I61)&gt;0,N(I61)-N(B61)&gt;N('Settings'!$B$2)),"NOTICE LATER THAN SETTINGS; ","")&amp;IF(AND(D61="Homeowner decision / selection",K61&lt;&gt;"Yes"),"CLIENT DECISION - NO WRITTEN OK; ","")&amp;IF(AND(D61="Material backorder",N(M61)=0),"BACKORDER - NO NEW DATE; ","")&amp;IF(AND(N61="Yes",O61=""),"CO NEEDED - NO CO #; ","")&amp;IF(F61="","DAYS LOST BLANK; ","")&amp;IF(AND(N(B61)&gt;0,C61="",TODAY()-N(B61)&gt;N('Settings'!$B$3)),"OPEN - NO END DATE; ","")="","",LEFT(IF(A61="","NO JOB; ",IF(COUNTIF('Jobs'!$A$2:$A$51,A61)=0,"JOB NOT ON JOBS SHEET; ",""))&amp;IF(N(B61)=0,"NO START DATE; ","")&amp;IF(D61="","NO CAUSE; ","")&amp;IF(OR(H61&lt;&gt;"Yes",NOT(OR(J61="Email",J61="Text",J61="Letter",J61="App / portal"))),"NO WRITTEN NOTICE TO CLIENT; ","")&amp;IF(AND(N(B61)&gt;0,N(I61)&gt;0,N(I61)-N(B61)&gt;N('Settings'!$B$2)),"NOTICE LATER THAN SETTINGS; ","")&amp;IF(AND(D61="Homeowner decision / selection",K61&lt;&gt;"Yes"),"CLIENT DECISION - NO WRITTEN OK; ","")&amp;IF(AND(D61="Material backorder",N(M61)=0),"BACKORDER - NO NEW DATE; ","")&amp;IF(AND(N61="Yes",O61=""),"CO NEEDED - NO CO #; ","")&amp;IF(F61="","DAYS LOST BLANK; ","")&amp;IF(AND(N(B61)&gt;0,C61="",TODAY()-N(B61)&gt;N('Settings'!$B$3)),"OPEN - NO END DATE; ",""),LEN(IF(A61="","NO JOB; ",IF(COUNTIF('Jobs'!$A$2:$A$51,A61)=0,"JOB NOT ON JOBS SHEET; ",""))&amp;IF(N(B61)=0,"NO START DATE; ","")&amp;IF(D61="","NO CAUSE; ","")&amp;IF(OR(H61&lt;&gt;"Yes",NOT(OR(J61="Email",J61="Text",J61="Letter",J61="App / portal"))),"NO WRITTEN NOTICE TO CLIENT; ","")&amp;IF(AND(N(B61)&gt;0,N(I61)&gt;0,N(I61)-N(B61)&gt;N('Settings'!$B$2)),"NOTICE LATER THAN SETTINGS; ","")&amp;IF(AND(D61="Homeowner decision / selection",K61&lt;&gt;"Yes"),"CLIENT DECISION - NO WRITTEN OK; ","")&amp;IF(AND(D61="Material backorder",N(M61)=0),"BACKORDER - NO NEW DATE; ","")&amp;IF(AND(N61="Yes",O61=""),"CO NEEDED - NO CO #; ","")&amp;IF(F61="","DAYS LOST BLANK; ","")&amp;IF(AND(N(B61)&gt;0,C61="",TODAY()-N(B61)&gt;N('Settings'!$B$3)),"OPEN - NO END DATE; ",""))-2)))</f>
        <v/>
      </c>
    </row>
    <row r="62">
      <c r="B62" s="7" t="n"/>
      <c r="C62" s="7" t="n"/>
      <c r="E62" s="8" t="n"/>
      <c r="G62" s="8" t="n"/>
      <c r="I62" s="7" t="n"/>
      <c r="M62" s="7" t="n"/>
      <c r="P62" s="9" t="n"/>
      <c r="R62" s="8">
        <f>IF(NOT(OR(A62&lt;&gt;"",B62&lt;&gt;"",E62&lt;&gt;"")),"",IF(IF(A62="","NO JOB; ",IF(COUNTIF('Jobs'!$A$2:$A$51,A62)=0,"JOB NOT ON JOBS SHEET; ",""))&amp;IF(N(B62)=0,"NO START DATE; ","")&amp;IF(D62="","NO CAUSE; ","")&amp;IF(OR(H62&lt;&gt;"Yes",NOT(OR(J62="Email",J62="Text",J62="Letter",J62="App / portal"))),"NO WRITTEN NOTICE TO CLIENT; ","")&amp;IF(AND(N(B62)&gt;0,N(I62)&gt;0,N(I62)-N(B62)&gt;N('Settings'!$B$2)),"NOTICE LATER THAN SETTINGS; ","")&amp;IF(AND(D62="Homeowner decision / selection",K62&lt;&gt;"Yes"),"CLIENT DECISION - NO WRITTEN OK; ","")&amp;IF(AND(D62="Material backorder",N(M62)=0),"BACKORDER - NO NEW DATE; ","")&amp;IF(AND(N62="Yes",O62=""),"CO NEEDED - NO CO #; ","")&amp;IF(F62="","DAYS LOST BLANK; ","")&amp;IF(AND(N(B62)&gt;0,C62="",TODAY()-N(B62)&gt;N('Settings'!$B$3)),"OPEN - NO END DATE; ","")="","",LEFT(IF(A62="","NO JOB; ",IF(COUNTIF('Jobs'!$A$2:$A$51,A62)=0,"JOB NOT ON JOBS SHEET; ",""))&amp;IF(N(B62)=0,"NO START DATE; ","")&amp;IF(D62="","NO CAUSE; ","")&amp;IF(OR(H62&lt;&gt;"Yes",NOT(OR(J62="Email",J62="Text",J62="Letter",J62="App / portal"))),"NO WRITTEN NOTICE TO CLIENT; ","")&amp;IF(AND(N(B62)&gt;0,N(I62)&gt;0,N(I62)-N(B62)&gt;N('Settings'!$B$2)),"NOTICE LATER THAN SETTINGS; ","")&amp;IF(AND(D62="Homeowner decision / selection",K62&lt;&gt;"Yes"),"CLIENT DECISION - NO WRITTEN OK; ","")&amp;IF(AND(D62="Material backorder",N(M62)=0),"BACKORDER - NO NEW DATE; ","")&amp;IF(AND(N62="Yes",O62=""),"CO NEEDED - NO CO #; ","")&amp;IF(F62="","DAYS LOST BLANK; ","")&amp;IF(AND(N(B62)&gt;0,C62="",TODAY()-N(B62)&gt;N('Settings'!$B$3)),"OPEN - NO END DATE; ",""),LEN(IF(A62="","NO JOB; ",IF(COUNTIF('Jobs'!$A$2:$A$51,A62)=0,"JOB NOT ON JOBS SHEET; ",""))&amp;IF(N(B62)=0,"NO START DATE; ","")&amp;IF(D62="","NO CAUSE; ","")&amp;IF(OR(H62&lt;&gt;"Yes",NOT(OR(J62="Email",J62="Text",J62="Letter",J62="App / portal"))),"NO WRITTEN NOTICE TO CLIENT; ","")&amp;IF(AND(N(B62)&gt;0,N(I62)&gt;0,N(I62)-N(B62)&gt;N('Settings'!$B$2)),"NOTICE LATER THAN SETTINGS; ","")&amp;IF(AND(D62="Homeowner decision / selection",K62&lt;&gt;"Yes"),"CLIENT DECISION - NO WRITTEN OK; ","")&amp;IF(AND(D62="Material backorder",N(M62)=0),"BACKORDER - NO NEW DATE; ","")&amp;IF(AND(N62="Yes",O62=""),"CO NEEDED - NO CO #; ","")&amp;IF(F62="","DAYS LOST BLANK; ","")&amp;IF(AND(N(B62)&gt;0,C62="",TODAY()-N(B62)&gt;N('Settings'!$B$3)),"OPEN - NO END DATE; ",""))-2)))</f>
        <v/>
      </c>
    </row>
    <row r="63">
      <c r="B63" s="7" t="n"/>
      <c r="C63" s="7" t="n"/>
      <c r="E63" s="8" t="n"/>
      <c r="G63" s="8" t="n"/>
      <c r="I63" s="7" t="n"/>
      <c r="M63" s="7" t="n"/>
      <c r="P63" s="9" t="n"/>
      <c r="R63" s="8">
        <f>IF(NOT(OR(A63&lt;&gt;"",B63&lt;&gt;"",E63&lt;&gt;"")),"",IF(IF(A63="","NO JOB; ",IF(COUNTIF('Jobs'!$A$2:$A$51,A63)=0,"JOB NOT ON JOBS SHEET; ",""))&amp;IF(N(B63)=0,"NO START DATE; ","")&amp;IF(D63="","NO CAUSE; ","")&amp;IF(OR(H63&lt;&gt;"Yes",NOT(OR(J63="Email",J63="Text",J63="Letter",J63="App / portal"))),"NO WRITTEN NOTICE TO CLIENT; ","")&amp;IF(AND(N(B63)&gt;0,N(I63)&gt;0,N(I63)-N(B63)&gt;N('Settings'!$B$2)),"NOTICE LATER THAN SETTINGS; ","")&amp;IF(AND(D63="Homeowner decision / selection",K63&lt;&gt;"Yes"),"CLIENT DECISION - NO WRITTEN OK; ","")&amp;IF(AND(D63="Material backorder",N(M63)=0),"BACKORDER - NO NEW DATE; ","")&amp;IF(AND(N63="Yes",O63=""),"CO NEEDED - NO CO #; ","")&amp;IF(F63="","DAYS LOST BLANK; ","")&amp;IF(AND(N(B63)&gt;0,C63="",TODAY()-N(B63)&gt;N('Settings'!$B$3)),"OPEN - NO END DATE; ","")="","",LEFT(IF(A63="","NO JOB; ",IF(COUNTIF('Jobs'!$A$2:$A$51,A63)=0,"JOB NOT ON JOBS SHEET; ",""))&amp;IF(N(B63)=0,"NO START DATE; ","")&amp;IF(D63="","NO CAUSE; ","")&amp;IF(OR(H63&lt;&gt;"Yes",NOT(OR(J63="Email",J63="Text",J63="Letter",J63="App / portal"))),"NO WRITTEN NOTICE TO CLIENT; ","")&amp;IF(AND(N(B63)&gt;0,N(I63)&gt;0,N(I63)-N(B63)&gt;N('Settings'!$B$2)),"NOTICE LATER THAN SETTINGS; ","")&amp;IF(AND(D63="Homeowner decision / selection",K63&lt;&gt;"Yes"),"CLIENT DECISION - NO WRITTEN OK; ","")&amp;IF(AND(D63="Material backorder",N(M63)=0),"BACKORDER - NO NEW DATE; ","")&amp;IF(AND(N63="Yes",O63=""),"CO NEEDED - NO CO #; ","")&amp;IF(F63="","DAYS LOST BLANK; ","")&amp;IF(AND(N(B63)&gt;0,C63="",TODAY()-N(B63)&gt;N('Settings'!$B$3)),"OPEN - NO END DATE; ",""),LEN(IF(A63="","NO JOB; ",IF(COUNTIF('Jobs'!$A$2:$A$51,A63)=0,"JOB NOT ON JOBS SHEET; ",""))&amp;IF(N(B63)=0,"NO START DATE; ","")&amp;IF(D63="","NO CAUSE; ","")&amp;IF(OR(H63&lt;&gt;"Yes",NOT(OR(J63="Email",J63="Text",J63="Letter",J63="App / portal"))),"NO WRITTEN NOTICE TO CLIENT; ","")&amp;IF(AND(N(B63)&gt;0,N(I63)&gt;0,N(I63)-N(B63)&gt;N('Settings'!$B$2)),"NOTICE LATER THAN SETTINGS; ","")&amp;IF(AND(D63="Homeowner decision / selection",K63&lt;&gt;"Yes"),"CLIENT DECISION - NO WRITTEN OK; ","")&amp;IF(AND(D63="Material backorder",N(M63)=0),"BACKORDER - NO NEW DATE; ","")&amp;IF(AND(N63="Yes",O63=""),"CO NEEDED - NO CO #; ","")&amp;IF(F63="","DAYS LOST BLANK; ","")&amp;IF(AND(N(B63)&gt;0,C63="",TODAY()-N(B63)&gt;N('Settings'!$B$3)),"OPEN - NO END DATE; ",""))-2)))</f>
        <v/>
      </c>
    </row>
    <row r="64">
      <c r="B64" s="7" t="n"/>
      <c r="C64" s="7" t="n"/>
      <c r="E64" s="8" t="n"/>
      <c r="G64" s="8" t="n"/>
      <c r="I64" s="7" t="n"/>
      <c r="M64" s="7" t="n"/>
      <c r="P64" s="9" t="n"/>
      <c r="R64" s="8">
        <f>IF(NOT(OR(A64&lt;&gt;"",B64&lt;&gt;"",E64&lt;&gt;"")),"",IF(IF(A64="","NO JOB; ",IF(COUNTIF('Jobs'!$A$2:$A$51,A64)=0,"JOB NOT ON JOBS SHEET; ",""))&amp;IF(N(B64)=0,"NO START DATE; ","")&amp;IF(D64="","NO CAUSE; ","")&amp;IF(OR(H64&lt;&gt;"Yes",NOT(OR(J64="Email",J64="Text",J64="Letter",J64="App / portal"))),"NO WRITTEN NOTICE TO CLIENT; ","")&amp;IF(AND(N(B64)&gt;0,N(I64)&gt;0,N(I64)-N(B64)&gt;N('Settings'!$B$2)),"NOTICE LATER THAN SETTINGS; ","")&amp;IF(AND(D64="Homeowner decision / selection",K64&lt;&gt;"Yes"),"CLIENT DECISION - NO WRITTEN OK; ","")&amp;IF(AND(D64="Material backorder",N(M64)=0),"BACKORDER - NO NEW DATE; ","")&amp;IF(AND(N64="Yes",O64=""),"CO NEEDED - NO CO #; ","")&amp;IF(F64="","DAYS LOST BLANK; ","")&amp;IF(AND(N(B64)&gt;0,C64="",TODAY()-N(B64)&gt;N('Settings'!$B$3)),"OPEN - NO END DATE; ","")="","",LEFT(IF(A64="","NO JOB; ",IF(COUNTIF('Jobs'!$A$2:$A$51,A64)=0,"JOB NOT ON JOBS SHEET; ",""))&amp;IF(N(B64)=0,"NO START DATE; ","")&amp;IF(D64="","NO CAUSE; ","")&amp;IF(OR(H64&lt;&gt;"Yes",NOT(OR(J64="Email",J64="Text",J64="Letter",J64="App / portal"))),"NO WRITTEN NOTICE TO CLIENT; ","")&amp;IF(AND(N(B64)&gt;0,N(I64)&gt;0,N(I64)-N(B64)&gt;N('Settings'!$B$2)),"NOTICE LATER THAN SETTINGS; ","")&amp;IF(AND(D64="Homeowner decision / selection",K64&lt;&gt;"Yes"),"CLIENT DECISION - NO WRITTEN OK; ","")&amp;IF(AND(D64="Material backorder",N(M64)=0),"BACKORDER - NO NEW DATE; ","")&amp;IF(AND(N64="Yes",O64=""),"CO NEEDED - NO CO #; ","")&amp;IF(F64="","DAYS LOST BLANK; ","")&amp;IF(AND(N(B64)&gt;0,C64="",TODAY()-N(B64)&gt;N('Settings'!$B$3)),"OPEN - NO END DATE; ",""),LEN(IF(A64="","NO JOB; ",IF(COUNTIF('Jobs'!$A$2:$A$51,A64)=0,"JOB NOT ON JOBS SHEET; ",""))&amp;IF(N(B64)=0,"NO START DATE; ","")&amp;IF(D64="","NO CAUSE; ","")&amp;IF(OR(H64&lt;&gt;"Yes",NOT(OR(J64="Email",J64="Text",J64="Letter",J64="App / portal"))),"NO WRITTEN NOTICE TO CLIENT; ","")&amp;IF(AND(N(B64)&gt;0,N(I64)&gt;0,N(I64)-N(B64)&gt;N('Settings'!$B$2)),"NOTICE LATER THAN SETTINGS; ","")&amp;IF(AND(D64="Homeowner decision / selection",K64&lt;&gt;"Yes"),"CLIENT DECISION - NO WRITTEN OK; ","")&amp;IF(AND(D64="Material backorder",N(M64)=0),"BACKORDER - NO NEW DATE; ","")&amp;IF(AND(N64="Yes",O64=""),"CO NEEDED - NO CO #; ","")&amp;IF(F64="","DAYS LOST BLANK; ","")&amp;IF(AND(N(B64)&gt;0,C64="",TODAY()-N(B64)&gt;N('Settings'!$B$3)),"OPEN - NO END DATE; ",""))-2)))</f>
        <v/>
      </c>
    </row>
    <row r="65">
      <c r="B65" s="7" t="n"/>
      <c r="C65" s="7" t="n"/>
      <c r="E65" s="8" t="n"/>
      <c r="G65" s="8" t="n"/>
      <c r="I65" s="7" t="n"/>
      <c r="M65" s="7" t="n"/>
      <c r="P65" s="9" t="n"/>
      <c r="R65" s="8">
        <f>IF(NOT(OR(A65&lt;&gt;"",B65&lt;&gt;"",E65&lt;&gt;"")),"",IF(IF(A65="","NO JOB; ",IF(COUNTIF('Jobs'!$A$2:$A$51,A65)=0,"JOB NOT ON JOBS SHEET; ",""))&amp;IF(N(B65)=0,"NO START DATE; ","")&amp;IF(D65="","NO CAUSE; ","")&amp;IF(OR(H65&lt;&gt;"Yes",NOT(OR(J65="Email",J65="Text",J65="Letter",J65="App / portal"))),"NO WRITTEN NOTICE TO CLIENT; ","")&amp;IF(AND(N(B65)&gt;0,N(I65)&gt;0,N(I65)-N(B65)&gt;N('Settings'!$B$2)),"NOTICE LATER THAN SETTINGS; ","")&amp;IF(AND(D65="Homeowner decision / selection",K65&lt;&gt;"Yes"),"CLIENT DECISION - NO WRITTEN OK; ","")&amp;IF(AND(D65="Material backorder",N(M65)=0),"BACKORDER - NO NEW DATE; ","")&amp;IF(AND(N65="Yes",O65=""),"CO NEEDED - NO CO #; ","")&amp;IF(F65="","DAYS LOST BLANK; ","")&amp;IF(AND(N(B65)&gt;0,C65="",TODAY()-N(B65)&gt;N('Settings'!$B$3)),"OPEN - NO END DATE; ","")="","",LEFT(IF(A65="","NO JOB; ",IF(COUNTIF('Jobs'!$A$2:$A$51,A65)=0,"JOB NOT ON JOBS SHEET; ",""))&amp;IF(N(B65)=0,"NO START DATE; ","")&amp;IF(D65="","NO CAUSE; ","")&amp;IF(OR(H65&lt;&gt;"Yes",NOT(OR(J65="Email",J65="Text",J65="Letter",J65="App / portal"))),"NO WRITTEN NOTICE TO CLIENT; ","")&amp;IF(AND(N(B65)&gt;0,N(I65)&gt;0,N(I65)-N(B65)&gt;N('Settings'!$B$2)),"NOTICE LATER THAN SETTINGS; ","")&amp;IF(AND(D65="Homeowner decision / selection",K65&lt;&gt;"Yes"),"CLIENT DECISION - NO WRITTEN OK; ","")&amp;IF(AND(D65="Material backorder",N(M65)=0),"BACKORDER - NO NEW DATE; ","")&amp;IF(AND(N65="Yes",O65=""),"CO NEEDED - NO CO #; ","")&amp;IF(F65="","DAYS LOST BLANK; ","")&amp;IF(AND(N(B65)&gt;0,C65="",TODAY()-N(B65)&gt;N('Settings'!$B$3)),"OPEN - NO END DATE; ",""),LEN(IF(A65="","NO JOB; ",IF(COUNTIF('Jobs'!$A$2:$A$51,A65)=0,"JOB NOT ON JOBS SHEET; ",""))&amp;IF(N(B65)=0,"NO START DATE; ","")&amp;IF(D65="","NO CAUSE; ","")&amp;IF(OR(H65&lt;&gt;"Yes",NOT(OR(J65="Email",J65="Text",J65="Letter",J65="App / portal"))),"NO WRITTEN NOTICE TO CLIENT; ","")&amp;IF(AND(N(B65)&gt;0,N(I65)&gt;0,N(I65)-N(B65)&gt;N('Settings'!$B$2)),"NOTICE LATER THAN SETTINGS; ","")&amp;IF(AND(D65="Homeowner decision / selection",K65&lt;&gt;"Yes"),"CLIENT DECISION - NO WRITTEN OK; ","")&amp;IF(AND(D65="Material backorder",N(M65)=0),"BACKORDER - NO NEW DATE; ","")&amp;IF(AND(N65="Yes",O65=""),"CO NEEDED - NO CO #; ","")&amp;IF(F65="","DAYS LOST BLANK; ","")&amp;IF(AND(N(B65)&gt;0,C65="",TODAY()-N(B65)&gt;N('Settings'!$B$3)),"OPEN - NO END DATE; ",""))-2)))</f>
        <v/>
      </c>
    </row>
    <row r="66">
      <c r="B66" s="7" t="n"/>
      <c r="C66" s="7" t="n"/>
      <c r="E66" s="8" t="n"/>
      <c r="G66" s="8" t="n"/>
      <c r="I66" s="7" t="n"/>
      <c r="M66" s="7" t="n"/>
      <c r="P66" s="9" t="n"/>
      <c r="R66" s="8">
        <f>IF(NOT(OR(A66&lt;&gt;"",B66&lt;&gt;"",E66&lt;&gt;"")),"",IF(IF(A66="","NO JOB; ",IF(COUNTIF('Jobs'!$A$2:$A$51,A66)=0,"JOB NOT ON JOBS SHEET; ",""))&amp;IF(N(B66)=0,"NO START DATE; ","")&amp;IF(D66="","NO CAUSE; ","")&amp;IF(OR(H66&lt;&gt;"Yes",NOT(OR(J66="Email",J66="Text",J66="Letter",J66="App / portal"))),"NO WRITTEN NOTICE TO CLIENT; ","")&amp;IF(AND(N(B66)&gt;0,N(I66)&gt;0,N(I66)-N(B66)&gt;N('Settings'!$B$2)),"NOTICE LATER THAN SETTINGS; ","")&amp;IF(AND(D66="Homeowner decision / selection",K66&lt;&gt;"Yes"),"CLIENT DECISION - NO WRITTEN OK; ","")&amp;IF(AND(D66="Material backorder",N(M66)=0),"BACKORDER - NO NEW DATE; ","")&amp;IF(AND(N66="Yes",O66=""),"CO NEEDED - NO CO #; ","")&amp;IF(F66="","DAYS LOST BLANK; ","")&amp;IF(AND(N(B66)&gt;0,C66="",TODAY()-N(B66)&gt;N('Settings'!$B$3)),"OPEN - NO END DATE; ","")="","",LEFT(IF(A66="","NO JOB; ",IF(COUNTIF('Jobs'!$A$2:$A$51,A66)=0,"JOB NOT ON JOBS SHEET; ",""))&amp;IF(N(B66)=0,"NO START DATE; ","")&amp;IF(D66="","NO CAUSE; ","")&amp;IF(OR(H66&lt;&gt;"Yes",NOT(OR(J66="Email",J66="Text",J66="Letter",J66="App / portal"))),"NO WRITTEN NOTICE TO CLIENT; ","")&amp;IF(AND(N(B66)&gt;0,N(I66)&gt;0,N(I66)-N(B66)&gt;N('Settings'!$B$2)),"NOTICE LATER THAN SETTINGS; ","")&amp;IF(AND(D66="Homeowner decision / selection",K66&lt;&gt;"Yes"),"CLIENT DECISION - NO WRITTEN OK; ","")&amp;IF(AND(D66="Material backorder",N(M66)=0),"BACKORDER - NO NEW DATE; ","")&amp;IF(AND(N66="Yes",O66=""),"CO NEEDED - NO CO #; ","")&amp;IF(F66="","DAYS LOST BLANK; ","")&amp;IF(AND(N(B66)&gt;0,C66="",TODAY()-N(B66)&gt;N('Settings'!$B$3)),"OPEN - NO END DATE; ",""),LEN(IF(A66="","NO JOB; ",IF(COUNTIF('Jobs'!$A$2:$A$51,A66)=0,"JOB NOT ON JOBS SHEET; ",""))&amp;IF(N(B66)=0,"NO START DATE; ","")&amp;IF(D66="","NO CAUSE; ","")&amp;IF(OR(H66&lt;&gt;"Yes",NOT(OR(J66="Email",J66="Text",J66="Letter",J66="App / portal"))),"NO WRITTEN NOTICE TO CLIENT; ","")&amp;IF(AND(N(B66)&gt;0,N(I66)&gt;0,N(I66)-N(B66)&gt;N('Settings'!$B$2)),"NOTICE LATER THAN SETTINGS; ","")&amp;IF(AND(D66="Homeowner decision / selection",K66&lt;&gt;"Yes"),"CLIENT DECISION - NO WRITTEN OK; ","")&amp;IF(AND(D66="Material backorder",N(M66)=0),"BACKORDER - NO NEW DATE; ","")&amp;IF(AND(N66="Yes",O66=""),"CO NEEDED - NO CO #; ","")&amp;IF(F66="","DAYS LOST BLANK; ","")&amp;IF(AND(N(B66)&gt;0,C66="",TODAY()-N(B66)&gt;N('Settings'!$B$3)),"OPEN - NO END DATE; ",""))-2)))</f>
        <v/>
      </c>
    </row>
    <row r="67">
      <c r="B67" s="7" t="n"/>
      <c r="C67" s="7" t="n"/>
      <c r="E67" s="8" t="n"/>
      <c r="G67" s="8" t="n"/>
      <c r="I67" s="7" t="n"/>
      <c r="M67" s="7" t="n"/>
      <c r="P67" s="9" t="n"/>
      <c r="R67" s="8">
        <f>IF(NOT(OR(A67&lt;&gt;"",B67&lt;&gt;"",E67&lt;&gt;"")),"",IF(IF(A67="","NO JOB; ",IF(COUNTIF('Jobs'!$A$2:$A$51,A67)=0,"JOB NOT ON JOBS SHEET; ",""))&amp;IF(N(B67)=0,"NO START DATE; ","")&amp;IF(D67="","NO CAUSE; ","")&amp;IF(OR(H67&lt;&gt;"Yes",NOT(OR(J67="Email",J67="Text",J67="Letter",J67="App / portal"))),"NO WRITTEN NOTICE TO CLIENT; ","")&amp;IF(AND(N(B67)&gt;0,N(I67)&gt;0,N(I67)-N(B67)&gt;N('Settings'!$B$2)),"NOTICE LATER THAN SETTINGS; ","")&amp;IF(AND(D67="Homeowner decision / selection",K67&lt;&gt;"Yes"),"CLIENT DECISION - NO WRITTEN OK; ","")&amp;IF(AND(D67="Material backorder",N(M67)=0),"BACKORDER - NO NEW DATE; ","")&amp;IF(AND(N67="Yes",O67=""),"CO NEEDED - NO CO #; ","")&amp;IF(F67="","DAYS LOST BLANK; ","")&amp;IF(AND(N(B67)&gt;0,C67="",TODAY()-N(B67)&gt;N('Settings'!$B$3)),"OPEN - NO END DATE; ","")="","",LEFT(IF(A67="","NO JOB; ",IF(COUNTIF('Jobs'!$A$2:$A$51,A67)=0,"JOB NOT ON JOBS SHEET; ",""))&amp;IF(N(B67)=0,"NO START DATE; ","")&amp;IF(D67="","NO CAUSE; ","")&amp;IF(OR(H67&lt;&gt;"Yes",NOT(OR(J67="Email",J67="Text",J67="Letter",J67="App / portal"))),"NO WRITTEN NOTICE TO CLIENT; ","")&amp;IF(AND(N(B67)&gt;0,N(I67)&gt;0,N(I67)-N(B67)&gt;N('Settings'!$B$2)),"NOTICE LATER THAN SETTINGS; ","")&amp;IF(AND(D67="Homeowner decision / selection",K67&lt;&gt;"Yes"),"CLIENT DECISION - NO WRITTEN OK; ","")&amp;IF(AND(D67="Material backorder",N(M67)=0),"BACKORDER - NO NEW DATE; ","")&amp;IF(AND(N67="Yes",O67=""),"CO NEEDED - NO CO #; ","")&amp;IF(F67="","DAYS LOST BLANK; ","")&amp;IF(AND(N(B67)&gt;0,C67="",TODAY()-N(B67)&gt;N('Settings'!$B$3)),"OPEN - NO END DATE; ",""),LEN(IF(A67="","NO JOB; ",IF(COUNTIF('Jobs'!$A$2:$A$51,A67)=0,"JOB NOT ON JOBS SHEET; ",""))&amp;IF(N(B67)=0,"NO START DATE; ","")&amp;IF(D67="","NO CAUSE; ","")&amp;IF(OR(H67&lt;&gt;"Yes",NOT(OR(J67="Email",J67="Text",J67="Letter",J67="App / portal"))),"NO WRITTEN NOTICE TO CLIENT; ","")&amp;IF(AND(N(B67)&gt;0,N(I67)&gt;0,N(I67)-N(B67)&gt;N('Settings'!$B$2)),"NOTICE LATER THAN SETTINGS; ","")&amp;IF(AND(D67="Homeowner decision / selection",K67&lt;&gt;"Yes"),"CLIENT DECISION - NO WRITTEN OK; ","")&amp;IF(AND(D67="Material backorder",N(M67)=0),"BACKORDER - NO NEW DATE; ","")&amp;IF(AND(N67="Yes",O67=""),"CO NEEDED - NO CO #; ","")&amp;IF(F67="","DAYS LOST BLANK; ","")&amp;IF(AND(N(B67)&gt;0,C67="",TODAY()-N(B67)&gt;N('Settings'!$B$3)),"OPEN - NO END DATE; ",""))-2)))</f>
        <v/>
      </c>
    </row>
    <row r="68">
      <c r="B68" s="7" t="n"/>
      <c r="C68" s="7" t="n"/>
      <c r="E68" s="8" t="n"/>
      <c r="G68" s="8" t="n"/>
      <c r="I68" s="7" t="n"/>
      <c r="M68" s="7" t="n"/>
      <c r="P68" s="9" t="n"/>
      <c r="R68" s="8">
        <f>IF(NOT(OR(A68&lt;&gt;"",B68&lt;&gt;"",E68&lt;&gt;"")),"",IF(IF(A68="","NO JOB; ",IF(COUNTIF('Jobs'!$A$2:$A$51,A68)=0,"JOB NOT ON JOBS SHEET; ",""))&amp;IF(N(B68)=0,"NO START DATE; ","")&amp;IF(D68="","NO CAUSE; ","")&amp;IF(OR(H68&lt;&gt;"Yes",NOT(OR(J68="Email",J68="Text",J68="Letter",J68="App / portal"))),"NO WRITTEN NOTICE TO CLIENT; ","")&amp;IF(AND(N(B68)&gt;0,N(I68)&gt;0,N(I68)-N(B68)&gt;N('Settings'!$B$2)),"NOTICE LATER THAN SETTINGS; ","")&amp;IF(AND(D68="Homeowner decision / selection",K68&lt;&gt;"Yes"),"CLIENT DECISION - NO WRITTEN OK; ","")&amp;IF(AND(D68="Material backorder",N(M68)=0),"BACKORDER - NO NEW DATE; ","")&amp;IF(AND(N68="Yes",O68=""),"CO NEEDED - NO CO #; ","")&amp;IF(F68="","DAYS LOST BLANK; ","")&amp;IF(AND(N(B68)&gt;0,C68="",TODAY()-N(B68)&gt;N('Settings'!$B$3)),"OPEN - NO END DATE; ","")="","",LEFT(IF(A68="","NO JOB; ",IF(COUNTIF('Jobs'!$A$2:$A$51,A68)=0,"JOB NOT ON JOBS SHEET; ",""))&amp;IF(N(B68)=0,"NO START DATE; ","")&amp;IF(D68="","NO CAUSE; ","")&amp;IF(OR(H68&lt;&gt;"Yes",NOT(OR(J68="Email",J68="Text",J68="Letter",J68="App / portal"))),"NO WRITTEN NOTICE TO CLIENT; ","")&amp;IF(AND(N(B68)&gt;0,N(I68)&gt;0,N(I68)-N(B68)&gt;N('Settings'!$B$2)),"NOTICE LATER THAN SETTINGS; ","")&amp;IF(AND(D68="Homeowner decision / selection",K68&lt;&gt;"Yes"),"CLIENT DECISION - NO WRITTEN OK; ","")&amp;IF(AND(D68="Material backorder",N(M68)=0),"BACKORDER - NO NEW DATE; ","")&amp;IF(AND(N68="Yes",O68=""),"CO NEEDED - NO CO #; ","")&amp;IF(F68="","DAYS LOST BLANK; ","")&amp;IF(AND(N(B68)&gt;0,C68="",TODAY()-N(B68)&gt;N('Settings'!$B$3)),"OPEN - NO END DATE; ",""),LEN(IF(A68="","NO JOB; ",IF(COUNTIF('Jobs'!$A$2:$A$51,A68)=0,"JOB NOT ON JOBS SHEET; ",""))&amp;IF(N(B68)=0,"NO START DATE; ","")&amp;IF(D68="","NO CAUSE; ","")&amp;IF(OR(H68&lt;&gt;"Yes",NOT(OR(J68="Email",J68="Text",J68="Letter",J68="App / portal"))),"NO WRITTEN NOTICE TO CLIENT; ","")&amp;IF(AND(N(B68)&gt;0,N(I68)&gt;0,N(I68)-N(B68)&gt;N('Settings'!$B$2)),"NOTICE LATER THAN SETTINGS; ","")&amp;IF(AND(D68="Homeowner decision / selection",K68&lt;&gt;"Yes"),"CLIENT DECISION - NO WRITTEN OK; ","")&amp;IF(AND(D68="Material backorder",N(M68)=0),"BACKORDER - NO NEW DATE; ","")&amp;IF(AND(N68="Yes",O68=""),"CO NEEDED - NO CO #; ","")&amp;IF(F68="","DAYS LOST BLANK; ","")&amp;IF(AND(N(B68)&gt;0,C68="",TODAY()-N(B68)&gt;N('Settings'!$B$3)),"OPEN - NO END DATE; ",""))-2)))</f>
        <v/>
      </c>
    </row>
    <row r="69">
      <c r="B69" s="7" t="n"/>
      <c r="C69" s="7" t="n"/>
      <c r="E69" s="8" t="n"/>
      <c r="G69" s="8" t="n"/>
      <c r="I69" s="7" t="n"/>
      <c r="M69" s="7" t="n"/>
      <c r="P69" s="9" t="n"/>
      <c r="R69" s="8">
        <f>IF(NOT(OR(A69&lt;&gt;"",B69&lt;&gt;"",E69&lt;&gt;"")),"",IF(IF(A69="","NO JOB; ",IF(COUNTIF('Jobs'!$A$2:$A$51,A69)=0,"JOB NOT ON JOBS SHEET; ",""))&amp;IF(N(B69)=0,"NO START DATE; ","")&amp;IF(D69="","NO CAUSE; ","")&amp;IF(OR(H69&lt;&gt;"Yes",NOT(OR(J69="Email",J69="Text",J69="Letter",J69="App / portal"))),"NO WRITTEN NOTICE TO CLIENT; ","")&amp;IF(AND(N(B69)&gt;0,N(I69)&gt;0,N(I69)-N(B69)&gt;N('Settings'!$B$2)),"NOTICE LATER THAN SETTINGS; ","")&amp;IF(AND(D69="Homeowner decision / selection",K69&lt;&gt;"Yes"),"CLIENT DECISION - NO WRITTEN OK; ","")&amp;IF(AND(D69="Material backorder",N(M69)=0),"BACKORDER - NO NEW DATE; ","")&amp;IF(AND(N69="Yes",O69=""),"CO NEEDED - NO CO #; ","")&amp;IF(F69="","DAYS LOST BLANK; ","")&amp;IF(AND(N(B69)&gt;0,C69="",TODAY()-N(B69)&gt;N('Settings'!$B$3)),"OPEN - NO END DATE; ","")="","",LEFT(IF(A69="","NO JOB; ",IF(COUNTIF('Jobs'!$A$2:$A$51,A69)=0,"JOB NOT ON JOBS SHEET; ",""))&amp;IF(N(B69)=0,"NO START DATE; ","")&amp;IF(D69="","NO CAUSE; ","")&amp;IF(OR(H69&lt;&gt;"Yes",NOT(OR(J69="Email",J69="Text",J69="Letter",J69="App / portal"))),"NO WRITTEN NOTICE TO CLIENT; ","")&amp;IF(AND(N(B69)&gt;0,N(I69)&gt;0,N(I69)-N(B69)&gt;N('Settings'!$B$2)),"NOTICE LATER THAN SETTINGS; ","")&amp;IF(AND(D69="Homeowner decision / selection",K69&lt;&gt;"Yes"),"CLIENT DECISION - NO WRITTEN OK; ","")&amp;IF(AND(D69="Material backorder",N(M69)=0),"BACKORDER - NO NEW DATE; ","")&amp;IF(AND(N69="Yes",O69=""),"CO NEEDED - NO CO #; ","")&amp;IF(F69="","DAYS LOST BLANK; ","")&amp;IF(AND(N(B69)&gt;0,C69="",TODAY()-N(B69)&gt;N('Settings'!$B$3)),"OPEN - NO END DATE; ",""),LEN(IF(A69="","NO JOB; ",IF(COUNTIF('Jobs'!$A$2:$A$51,A69)=0,"JOB NOT ON JOBS SHEET; ",""))&amp;IF(N(B69)=0,"NO START DATE; ","")&amp;IF(D69="","NO CAUSE; ","")&amp;IF(OR(H69&lt;&gt;"Yes",NOT(OR(J69="Email",J69="Text",J69="Letter",J69="App / portal"))),"NO WRITTEN NOTICE TO CLIENT; ","")&amp;IF(AND(N(B69)&gt;0,N(I69)&gt;0,N(I69)-N(B69)&gt;N('Settings'!$B$2)),"NOTICE LATER THAN SETTINGS; ","")&amp;IF(AND(D69="Homeowner decision / selection",K69&lt;&gt;"Yes"),"CLIENT DECISION - NO WRITTEN OK; ","")&amp;IF(AND(D69="Material backorder",N(M69)=0),"BACKORDER - NO NEW DATE; ","")&amp;IF(AND(N69="Yes",O69=""),"CO NEEDED - NO CO #; ","")&amp;IF(F69="","DAYS LOST BLANK; ","")&amp;IF(AND(N(B69)&gt;0,C69="",TODAY()-N(B69)&gt;N('Settings'!$B$3)),"OPEN - NO END DATE; ",""))-2)))</f>
        <v/>
      </c>
    </row>
    <row r="70">
      <c r="B70" s="7" t="n"/>
      <c r="C70" s="7" t="n"/>
      <c r="E70" s="8" t="n"/>
      <c r="G70" s="8" t="n"/>
      <c r="I70" s="7" t="n"/>
      <c r="M70" s="7" t="n"/>
      <c r="P70" s="9" t="n"/>
      <c r="R70" s="8">
        <f>IF(NOT(OR(A70&lt;&gt;"",B70&lt;&gt;"",E70&lt;&gt;"")),"",IF(IF(A70="","NO JOB; ",IF(COUNTIF('Jobs'!$A$2:$A$51,A70)=0,"JOB NOT ON JOBS SHEET; ",""))&amp;IF(N(B70)=0,"NO START DATE; ","")&amp;IF(D70="","NO CAUSE; ","")&amp;IF(OR(H70&lt;&gt;"Yes",NOT(OR(J70="Email",J70="Text",J70="Letter",J70="App / portal"))),"NO WRITTEN NOTICE TO CLIENT; ","")&amp;IF(AND(N(B70)&gt;0,N(I70)&gt;0,N(I70)-N(B70)&gt;N('Settings'!$B$2)),"NOTICE LATER THAN SETTINGS; ","")&amp;IF(AND(D70="Homeowner decision / selection",K70&lt;&gt;"Yes"),"CLIENT DECISION - NO WRITTEN OK; ","")&amp;IF(AND(D70="Material backorder",N(M70)=0),"BACKORDER - NO NEW DATE; ","")&amp;IF(AND(N70="Yes",O70=""),"CO NEEDED - NO CO #; ","")&amp;IF(F70="","DAYS LOST BLANK; ","")&amp;IF(AND(N(B70)&gt;0,C70="",TODAY()-N(B70)&gt;N('Settings'!$B$3)),"OPEN - NO END DATE; ","")="","",LEFT(IF(A70="","NO JOB; ",IF(COUNTIF('Jobs'!$A$2:$A$51,A70)=0,"JOB NOT ON JOBS SHEET; ",""))&amp;IF(N(B70)=0,"NO START DATE; ","")&amp;IF(D70="","NO CAUSE; ","")&amp;IF(OR(H70&lt;&gt;"Yes",NOT(OR(J70="Email",J70="Text",J70="Letter",J70="App / portal"))),"NO WRITTEN NOTICE TO CLIENT; ","")&amp;IF(AND(N(B70)&gt;0,N(I70)&gt;0,N(I70)-N(B70)&gt;N('Settings'!$B$2)),"NOTICE LATER THAN SETTINGS; ","")&amp;IF(AND(D70="Homeowner decision / selection",K70&lt;&gt;"Yes"),"CLIENT DECISION - NO WRITTEN OK; ","")&amp;IF(AND(D70="Material backorder",N(M70)=0),"BACKORDER - NO NEW DATE; ","")&amp;IF(AND(N70="Yes",O70=""),"CO NEEDED - NO CO #; ","")&amp;IF(F70="","DAYS LOST BLANK; ","")&amp;IF(AND(N(B70)&gt;0,C70="",TODAY()-N(B70)&gt;N('Settings'!$B$3)),"OPEN - NO END DATE; ",""),LEN(IF(A70="","NO JOB; ",IF(COUNTIF('Jobs'!$A$2:$A$51,A70)=0,"JOB NOT ON JOBS SHEET; ",""))&amp;IF(N(B70)=0,"NO START DATE; ","")&amp;IF(D70="","NO CAUSE; ","")&amp;IF(OR(H70&lt;&gt;"Yes",NOT(OR(J70="Email",J70="Text",J70="Letter",J70="App / portal"))),"NO WRITTEN NOTICE TO CLIENT; ","")&amp;IF(AND(N(B70)&gt;0,N(I70)&gt;0,N(I70)-N(B70)&gt;N('Settings'!$B$2)),"NOTICE LATER THAN SETTINGS; ","")&amp;IF(AND(D70="Homeowner decision / selection",K70&lt;&gt;"Yes"),"CLIENT DECISION - NO WRITTEN OK; ","")&amp;IF(AND(D70="Material backorder",N(M70)=0),"BACKORDER - NO NEW DATE; ","")&amp;IF(AND(N70="Yes",O70=""),"CO NEEDED - NO CO #; ","")&amp;IF(F70="","DAYS LOST BLANK; ","")&amp;IF(AND(N(B70)&gt;0,C70="",TODAY()-N(B70)&gt;N('Settings'!$B$3)),"OPEN - NO END DATE; ",""))-2)))</f>
        <v/>
      </c>
    </row>
    <row r="71">
      <c r="B71" s="7" t="n"/>
      <c r="C71" s="7" t="n"/>
      <c r="E71" s="8" t="n"/>
      <c r="G71" s="8" t="n"/>
      <c r="I71" s="7" t="n"/>
      <c r="M71" s="7" t="n"/>
      <c r="P71" s="9" t="n"/>
      <c r="R71" s="8">
        <f>IF(NOT(OR(A71&lt;&gt;"",B71&lt;&gt;"",E71&lt;&gt;"")),"",IF(IF(A71="","NO JOB; ",IF(COUNTIF('Jobs'!$A$2:$A$51,A71)=0,"JOB NOT ON JOBS SHEET; ",""))&amp;IF(N(B71)=0,"NO START DATE; ","")&amp;IF(D71="","NO CAUSE; ","")&amp;IF(OR(H71&lt;&gt;"Yes",NOT(OR(J71="Email",J71="Text",J71="Letter",J71="App / portal"))),"NO WRITTEN NOTICE TO CLIENT; ","")&amp;IF(AND(N(B71)&gt;0,N(I71)&gt;0,N(I71)-N(B71)&gt;N('Settings'!$B$2)),"NOTICE LATER THAN SETTINGS; ","")&amp;IF(AND(D71="Homeowner decision / selection",K71&lt;&gt;"Yes"),"CLIENT DECISION - NO WRITTEN OK; ","")&amp;IF(AND(D71="Material backorder",N(M71)=0),"BACKORDER - NO NEW DATE; ","")&amp;IF(AND(N71="Yes",O71=""),"CO NEEDED - NO CO #; ","")&amp;IF(F71="","DAYS LOST BLANK; ","")&amp;IF(AND(N(B71)&gt;0,C71="",TODAY()-N(B71)&gt;N('Settings'!$B$3)),"OPEN - NO END DATE; ","")="","",LEFT(IF(A71="","NO JOB; ",IF(COUNTIF('Jobs'!$A$2:$A$51,A71)=0,"JOB NOT ON JOBS SHEET; ",""))&amp;IF(N(B71)=0,"NO START DATE; ","")&amp;IF(D71="","NO CAUSE; ","")&amp;IF(OR(H71&lt;&gt;"Yes",NOT(OR(J71="Email",J71="Text",J71="Letter",J71="App / portal"))),"NO WRITTEN NOTICE TO CLIENT; ","")&amp;IF(AND(N(B71)&gt;0,N(I71)&gt;0,N(I71)-N(B71)&gt;N('Settings'!$B$2)),"NOTICE LATER THAN SETTINGS; ","")&amp;IF(AND(D71="Homeowner decision / selection",K71&lt;&gt;"Yes"),"CLIENT DECISION - NO WRITTEN OK; ","")&amp;IF(AND(D71="Material backorder",N(M71)=0),"BACKORDER - NO NEW DATE; ","")&amp;IF(AND(N71="Yes",O71=""),"CO NEEDED - NO CO #; ","")&amp;IF(F71="","DAYS LOST BLANK; ","")&amp;IF(AND(N(B71)&gt;0,C71="",TODAY()-N(B71)&gt;N('Settings'!$B$3)),"OPEN - NO END DATE; ",""),LEN(IF(A71="","NO JOB; ",IF(COUNTIF('Jobs'!$A$2:$A$51,A71)=0,"JOB NOT ON JOBS SHEET; ",""))&amp;IF(N(B71)=0,"NO START DATE; ","")&amp;IF(D71="","NO CAUSE; ","")&amp;IF(OR(H71&lt;&gt;"Yes",NOT(OR(J71="Email",J71="Text",J71="Letter",J71="App / portal"))),"NO WRITTEN NOTICE TO CLIENT; ","")&amp;IF(AND(N(B71)&gt;0,N(I71)&gt;0,N(I71)-N(B71)&gt;N('Settings'!$B$2)),"NOTICE LATER THAN SETTINGS; ","")&amp;IF(AND(D71="Homeowner decision / selection",K71&lt;&gt;"Yes"),"CLIENT DECISION - NO WRITTEN OK; ","")&amp;IF(AND(D71="Material backorder",N(M71)=0),"BACKORDER - NO NEW DATE; ","")&amp;IF(AND(N71="Yes",O71=""),"CO NEEDED - NO CO #; ","")&amp;IF(F71="","DAYS LOST BLANK; ","")&amp;IF(AND(N(B71)&gt;0,C71="",TODAY()-N(B71)&gt;N('Settings'!$B$3)),"OPEN - NO END DATE; ",""))-2)))</f>
        <v/>
      </c>
    </row>
    <row r="72">
      <c r="B72" s="7" t="n"/>
      <c r="C72" s="7" t="n"/>
      <c r="E72" s="8" t="n"/>
      <c r="G72" s="8" t="n"/>
      <c r="I72" s="7" t="n"/>
      <c r="M72" s="7" t="n"/>
      <c r="P72" s="9" t="n"/>
      <c r="R72" s="8">
        <f>IF(NOT(OR(A72&lt;&gt;"",B72&lt;&gt;"",E72&lt;&gt;"")),"",IF(IF(A72="","NO JOB; ",IF(COUNTIF('Jobs'!$A$2:$A$51,A72)=0,"JOB NOT ON JOBS SHEET; ",""))&amp;IF(N(B72)=0,"NO START DATE; ","")&amp;IF(D72="","NO CAUSE; ","")&amp;IF(OR(H72&lt;&gt;"Yes",NOT(OR(J72="Email",J72="Text",J72="Letter",J72="App / portal"))),"NO WRITTEN NOTICE TO CLIENT; ","")&amp;IF(AND(N(B72)&gt;0,N(I72)&gt;0,N(I72)-N(B72)&gt;N('Settings'!$B$2)),"NOTICE LATER THAN SETTINGS; ","")&amp;IF(AND(D72="Homeowner decision / selection",K72&lt;&gt;"Yes"),"CLIENT DECISION - NO WRITTEN OK; ","")&amp;IF(AND(D72="Material backorder",N(M72)=0),"BACKORDER - NO NEW DATE; ","")&amp;IF(AND(N72="Yes",O72=""),"CO NEEDED - NO CO #; ","")&amp;IF(F72="","DAYS LOST BLANK; ","")&amp;IF(AND(N(B72)&gt;0,C72="",TODAY()-N(B72)&gt;N('Settings'!$B$3)),"OPEN - NO END DATE; ","")="","",LEFT(IF(A72="","NO JOB; ",IF(COUNTIF('Jobs'!$A$2:$A$51,A72)=0,"JOB NOT ON JOBS SHEET; ",""))&amp;IF(N(B72)=0,"NO START DATE; ","")&amp;IF(D72="","NO CAUSE; ","")&amp;IF(OR(H72&lt;&gt;"Yes",NOT(OR(J72="Email",J72="Text",J72="Letter",J72="App / portal"))),"NO WRITTEN NOTICE TO CLIENT; ","")&amp;IF(AND(N(B72)&gt;0,N(I72)&gt;0,N(I72)-N(B72)&gt;N('Settings'!$B$2)),"NOTICE LATER THAN SETTINGS; ","")&amp;IF(AND(D72="Homeowner decision / selection",K72&lt;&gt;"Yes"),"CLIENT DECISION - NO WRITTEN OK; ","")&amp;IF(AND(D72="Material backorder",N(M72)=0),"BACKORDER - NO NEW DATE; ","")&amp;IF(AND(N72="Yes",O72=""),"CO NEEDED - NO CO #; ","")&amp;IF(F72="","DAYS LOST BLANK; ","")&amp;IF(AND(N(B72)&gt;0,C72="",TODAY()-N(B72)&gt;N('Settings'!$B$3)),"OPEN - NO END DATE; ",""),LEN(IF(A72="","NO JOB; ",IF(COUNTIF('Jobs'!$A$2:$A$51,A72)=0,"JOB NOT ON JOBS SHEET; ",""))&amp;IF(N(B72)=0,"NO START DATE; ","")&amp;IF(D72="","NO CAUSE; ","")&amp;IF(OR(H72&lt;&gt;"Yes",NOT(OR(J72="Email",J72="Text",J72="Letter",J72="App / portal"))),"NO WRITTEN NOTICE TO CLIENT; ","")&amp;IF(AND(N(B72)&gt;0,N(I72)&gt;0,N(I72)-N(B72)&gt;N('Settings'!$B$2)),"NOTICE LATER THAN SETTINGS; ","")&amp;IF(AND(D72="Homeowner decision / selection",K72&lt;&gt;"Yes"),"CLIENT DECISION - NO WRITTEN OK; ","")&amp;IF(AND(D72="Material backorder",N(M72)=0),"BACKORDER - NO NEW DATE; ","")&amp;IF(AND(N72="Yes",O72=""),"CO NEEDED - NO CO #; ","")&amp;IF(F72="","DAYS LOST BLANK; ","")&amp;IF(AND(N(B72)&gt;0,C72="",TODAY()-N(B72)&gt;N('Settings'!$B$3)),"OPEN - NO END DATE; ",""))-2)))</f>
        <v/>
      </c>
    </row>
    <row r="73">
      <c r="B73" s="7" t="n"/>
      <c r="C73" s="7" t="n"/>
      <c r="E73" s="8" t="n"/>
      <c r="G73" s="8" t="n"/>
      <c r="I73" s="7" t="n"/>
      <c r="M73" s="7" t="n"/>
      <c r="P73" s="9" t="n"/>
      <c r="R73" s="8">
        <f>IF(NOT(OR(A73&lt;&gt;"",B73&lt;&gt;"",E73&lt;&gt;"")),"",IF(IF(A73="","NO JOB; ",IF(COUNTIF('Jobs'!$A$2:$A$51,A73)=0,"JOB NOT ON JOBS SHEET; ",""))&amp;IF(N(B73)=0,"NO START DATE; ","")&amp;IF(D73="","NO CAUSE; ","")&amp;IF(OR(H73&lt;&gt;"Yes",NOT(OR(J73="Email",J73="Text",J73="Letter",J73="App / portal"))),"NO WRITTEN NOTICE TO CLIENT; ","")&amp;IF(AND(N(B73)&gt;0,N(I73)&gt;0,N(I73)-N(B73)&gt;N('Settings'!$B$2)),"NOTICE LATER THAN SETTINGS; ","")&amp;IF(AND(D73="Homeowner decision / selection",K73&lt;&gt;"Yes"),"CLIENT DECISION - NO WRITTEN OK; ","")&amp;IF(AND(D73="Material backorder",N(M73)=0),"BACKORDER - NO NEW DATE; ","")&amp;IF(AND(N73="Yes",O73=""),"CO NEEDED - NO CO #; ","")&amp;IF(F73="","DAYS LOST BLANK; ","")&amp;IF(AND(N(B73)&gt;0,C73="",TODAY()-N(B73)&gt;N('Settings'!$B$3)),"OPEN - NO END DATE; ","")="","",LEFT(IF(A73="","NO JOB; ",IF(COUNTIF('Jobs'!$A$2:$A$51,A73)=0,"JOB NOT ON JOBS SHEET; ",""))&amp;IF(N(B73)=0,"NO START DATE; ","")&amp;IF(D73="","NO CAUSE; ","")&amp;IF(OR(H73&lt;&gt;"Yes",NOT(OR(J73="Email",J73="Text",J73="Letter",J73="App / portal"))),"NO WRITTEN NOTICE TO CLIENT; ","")&amp;IF(AND(N(B73)&gt;0,N(I73)&gt;0,N(I73)-N(B73)&gt;N('Settings'!$B$2)),"NOTICE LATER THAN SETTINGS; ","")&amp;IF(AND(D73="Homeowner decision / selection",K73&lt;&gt;"Yes"),"CLIENT DECISION - NO WRITTEN OK; ","")&amp;IF(AND(D73="Material backorder",N(M73)=0),"BACKORDER - NO NEW DATE; ","")&amp;IF(AND(N73="Yes",O73=""),"CO NEEDED - NO CO #; ","")&amp;IF(F73="","DAYS LOST BLANK; ","")&amp;IF(AND(N(B73)&gt;0,C73="",TODAY()-N(B73)&gt;N('Settings'!$B$3)),"OPEN - NO END DATE; ",""),LEN(IF(A73="","NO JOB; ",IF(COUNTIF('Jobs'!$A$2:$A$51,A73)=0,"JOB NOT ON JOBS SHEET; ",""))&amp;IF(N(B73)=0,"NO START DATE; ","")&amp;IF(D73="","NO CAUSE; ","")&amp;IF(OR(H73&lt;&gt;"Yes",NOT(OR(J73="Email",J73="Text",J73="Letter",J73="App / portal"))),"NO WRITTEN NOTICE TO CLIENT; ","")&amp;IF(AND(N(B73)&gt;0,N(I73)&gt;0,N(I73)-N(B73)&gt;N('Settings'!$B$2)),"NOTICE LATER THAN SETTINGS; ","")&amp;IF(AND(D73="Homeowner decision / selection",K73&lt;&gt;"Yes"),"CLIENT DECISION - NO WRITTEN OK; ","")&amp;IF(AND(D73="Material backorder",N(M73)=0),"BACKORDER - NO NEW DATE; ","")&amp;IF(AND(N73="Yes",O73=""),"CO NEEDED - NO CO #; ","")&amp;IF(F73="","DAYS LOST BLANK; ","")&amp;IF(AND(N(B73)&gt;0,C73="",TODAY()-N(B73)&gt;N('Settings'!$B$3)),"OPEN - NO END DATE; ",""))-2)))</f>
        <v/>
      </c>
    </row>
    <row r="74">
      <c r="B74" s="7" t="n"/>
      <c r="C74" s="7" t="n"/>
      <c r="E74" s="8" t="n"/>
      <c r="G74" s="8" t="n"/>
      <c r="I74" s="7" t="n"/>
      <c r="M74" s="7" t="n"/>
      <c r="P74" s="9" t="n"/>
      <c r="R74" s="8">
        <f>IF(NOT(OR(A74&lt;&gt;"",B74&lt;&gt;"",E74&lt;&gt;"")),"",IF(IF(A74="","NO JOB; ",IF(COUNTIF('Jobs'!$A$2:$A$51,A74)=0,"JOB NOT ON JOBS SHEET; ",""))&amp;IF(N(B74)=0,"NO START DATE; ","")&amp;IF(D74="","NO CAUSE; ","")&amp;IF(OR(H74&lt;&gt;"Yes",NOT(OR(J74="Email",J74="Text",J74="Letter",J74="App / portal"))),"NO WRITTEN NOTICE TO CLIENT; ","")&amp;IF(AND(N(B74)&gt;0,N(I74)&gt;0,N(I74)-N(B74)&gt;N('Settings'!$B$2)),"NOTICE LATER THAN SETTINGS; ","")&amp;IF(AND(D74="Homeowner decision / selection",K74&lt;&gt;"Yes"),"CLIENT DECISION - NO WRITTEN OK; ","")&amp;IF(AND(D74="Material backorder",N(M74)=0),"BACKORDER - NO NEW DATE; ","")&amp;IF(AND(N74="Yes",O74=""),"CO NEEDED - NO CO #; ","")&amp;IF(F74="","DAYS LOST BLANK; ","")&amp;IF(AND(N(B74)&gt;0,C74="",TODAY()-N(B74)&gt;N('Settings'!$B$3)),"OPEN - NO END DATE; ","")="","",LEFT(IF(A74="","NO JOB; ",IF(COUNTIF('Jobs'!$A$2:$A$51,A74)=0,"JOB NOT ON JOBS SHEET; ",""))&amp;IF(N(B74)=0,"NO START DATE; ","")&amp;IF(D74="","NO CAUSE; ","")&amp;IF(OR(H74&lt;&gt;"Yes",NOT(OR(J74="Email",J74="Text",J74="Letter",J74="App / portal"))),"NO WRITTEN NOTICE TO CLIENT; ","")&amp;IF(AND(N(B74)&gt;0,N(I74)&gt;0,N(I74)-N(B74)&gt;N('Settings'!$B$2)),"NOTICE LATER THAN SETTINGS; ","")&amp;IF(AND(D74="Homeowner decision / selection",K74&lt;&gt;"Yes"),"CLIENT DECISION - NO WRITTEN OK; ","")&amp;IF(AND(D74="Material backorder",N(M74)=0),"BACKORDER - NO NEW DATE; ","")&amp;IF(AND(N74="Yes",O74=""),"CO NEEDED - NO CO #; ","")&amp;IF(F74="","DAYS LOST BLANK; ","")&amp;IF(AND(N(B74)&gt;0,C74="",TODAY()-N(B74)&gt;N('Settings'!$B$3)),"OPEN - NO END DATE; ",""),LEN(IF(A74="","NO JOB; ",IF(COUNTIF('Jobs'!$A$2:$A$51,A74)=0,"JOB NOT ON JOBS SHEET; ",""))&amp;IF(N(B74)=0,"NO START DATE; ","")&amp;IF(D74="","NO CAUSE; ","")&amp;IF(OR(H74&lt;&gt;"Yes",NOT(OR(J74="Email",J74="Text",J74="Letter",J74="App / portal"))),"NO WRITTEN NOTICE TO CLIENT; ","")&amp;IF(AND(N(B74)&gt;0,N(I74)&gt;0,N(I74)-N(B74)&gt;N('Settings'!$B$2)),"NOTICE LATER THAN SETTINGS; ","")&amp;IF(AND(D74="Homeowner decision / selection",K74&lt;&gt;"Yes"),"CLIENT DECISION - NO WRITTEN OK; ","")&amp;IF(AND(D74="Material backorder",N(M74)=0),"BACKORDER - NO NEW DATE; ","")&amp;IF(AND(N74="Yes",O74=""),"CO NEEDED - NO CO #; ","")&amp;IF(F74="","DAYS LOST BLANK; ","")&amp;IF(AND(N(B74)&gt;0,C74="",TODAY()-N(B74)&gt;N('Settings'!$B$3)),"OPEN - NO END DATE; ",""))-2)))</f>
        <v/>
      </c>
    </row>
    <row r="75">
      <c r="B75" s="7" t="n"/>
      <c r="C75" s="7" t="n"/>
      <c r="E75" s="8" t="n"/>
      <c r="G75" s="8" t="n"/>
      <c r="I75" s="7" t="n"/>
      <c r="M75" s="7" t="n"/>
      <c r="P75" s="9" t="n"/>
      <c r="R75" s="8">
        <f>IF(NOT(OR(A75&lt;&gt;"",B75&lt;&gt;"",E75&lt;&gt;"")),"",IF(IF(A75="","NO JOB; ",IF(COUNTIF('Jobs'!$A$2:$A$51,A75)=0,"JOB NOT ON JOBS SHEET; ",""))&amp;IF(N(B75)=0,"NO START DATE; ","")&amp;IF(D75="","NO CAUSE; ","")&amp;IF(OR(H75&lt;&gt;"Yes",NOT(OR(J75="Email",J75="Text",J75="Letter",J75="App / portal"))),"NO WRITTEN NOTICE TO CLIENT; ","")&amp;IF(AND(N(B75)&gt;0,N(I75)&gt;0,N(I75)-N(B75)&gt;N('Settings'!$B$2)),"NOTICE LATER THAN SETTINGS; ","")&amp;IF(AND(D75="Homeowner decision / selection",K75&lt;&gt;"Yes"),"CLIENT DECISION - NO WRITTEN OK; ","")&amp;IF(AND(D75="Material backorder",N(M75)=0),"BACKORDER - NO NEW DATE; ","")&amp;IF(AND(N75="Yes",O75=""),"CO NEEDED - NO CO #; ","")&amp;IF(F75="","DAYS LOST BLANK; ","")&amp;IF(AND(N(B75)&gt;0,C75="",TODAY()-N(B75)&gt;N('Settings'!$B$3)),"OPEN - NO END DATE; ","")="","",LEFT(IF(A75="","NO JOB; ",IF(COUNTIF('Jobs'!$A$2:$A$51,A75)=0,"JOB NOT ON JOBS SHEET; ",""))&amp;IF(N(B75)=0,"NO START DATE; ","")&amp;IF(D75="","NO CAUSE; ","")&amp;IF(OR(H75&lt;&gt;"Yes",NOT(OR(J75="Email",J75="Text",J75="Letter",J75="App / portal"))),"NO WRITTEN NOTICE TO CLIENT; ","")&amp;IF(AND(N(B75)&gt;0,N(I75)&gt;0,N(I75)-N(B75)&gt;N('Settings'!$B$2)),"NOTICE LATER THAN SETTINGS; ","")&amp;IF(AND(D75="Homeowner decision / selection",K75&lt;&gt;"Yes"),"CLIENT DECISION - NO WRITTEN OK; ","")&amp;IF(AND(D75="Material backorder",N(M75)=0),"BACKORDER - NO NEW DATE; ","")&amp;IF(AND(N75="Yes",O75=""),"CO NEEDED - NO CO #; ","")&amp;IF(F75="","DAYS LOST BLANK; ","")&amp;IF(AND(N(B75)&gt;0,C75="",TODAY()-N(B75)&gt;N('Settings'!$B$3)),"OPEN - NO END DATE; ",""),LEN(IF(A75="","NO JOB; ",IF(COUNTIF('Jobs'!$A$2:$A$51,A75)=0,"JOB NOT ON JOBS SHEET; ",""))&amp;IF(N(B75)=0,"NO START DATE; ","")&amp;IF(D75="","NO CAUSE; ","")&amp;IF(OR(H75&lt;&gt;"Yes",NOT(OR(J75="Email",J75="Text",J75="Letter",J75="App / portal"))),"NO WRITTEN NOTICE TO CLIENT; ","")&amp;IF(AND(N(B75)&gt;0,N(I75)&gt;0,N(I75)-N(B75)&gt;N('Settings'!$B$2)),"NOTICE LATER THAN SETTINGS; ","")&amp;IF(AND(D75="Homeowner decision / selection",K75&lt;&gt;"Yes"),"CLIENT DECISION - NO WRITTEN OK; ","")&amp;IF(AND(D75="Material backorder",N(M75)=0),"BACKORDER - NO NEW DATE; ","")&amp;IF(AND(N75="Yes",O75=""),"CO NEEDED - NO CO #; ","")&amp;IF(F75="","DAYS LOST BLANK; ","")&amp;IF(AND(N(B75)&gt;0,C75="",TODAY()-N(B75)&gt;N('Settings'!$B$3)),"OPEN - NO END DATE; ",""))-2)))</f>
        <v/>
      </c>
    </row>
    <row r="76">
      <c r="B76" s="7" t="n"/>
      <c r="C76" s="7" t="n"/>
      <c r="E76" s="8" t="n"/>
      <c r="G76" s="8" t="n"/>
      <c r="I76" s="7" t="n"/>
      <c r="M76" s="7" t="n"/>
      <c r="P76" s="9" t="n"/>
      <c r="R76" s="8">
        <f>IF(NOT(OR(A76&lt;&gt;"",B76&lt;&gt;"",E76&lt;&gt;"")),"",IF(IF(A76="","NO JOB; ",IF(COUNTIF('Jobs'!$A$2:$A$51,A76)=0,"JOB NOT ON JOBS SHEET; ",""))&amp;IF(N(B76)=0,"NO START DATE; ","")&amp;IF(D76="","NO CAUSE; ","")&amp;IF(OR(H76&lt;&gt;"Yes",NOT(OR(J76="Email",J76="Text",J76="Letter",J76="App / portal"))),"NO WRITTEN NOTICE TO CLIENT; ","")&amp;IF(AND(N(B76)&gt;0,N(I76)&gt;0,N(I76)-N(B76)&gt;N('Settings'!$B$2)),"NOTICE LATER THAN SETTINGS; ","")&amp;IF(AND(D76="Homeowner decision / selection",K76&lt;&gt;"Yes"),"CLIENT DECISION - NO WRITTEN OK; ","")&amp;IF(AND(D76="Material backorder",N(M76)=0),"BACKORDER - NO NEW DATE; ","")&amp;IF(AND(N76="Yes",O76=""),"CO NEEDED - NO CO #; ","")&amp;IF(F76="","DAYS LOST BLANK; ","")&amp;IF(AND(N(B76)&gt;0,C76="",TODAY()-N(B76)&gt;N('Settings'!$B$3)),"OPEN - NO END DATE; ","")="","",LEFT(IF(A76="","NO JOB; ",IF(COUNTIF('Jobs'!$A$2:$A$51,A76)=0,"JOB NOT ON JOBS SHEET; ",""))&amp;IF(N(B76)=0,"NO START DATE; ","")&amp;IF(D76="","NO CAUSE; ","")&amp;IF(OR(H76&lt;&gt;"Yes",NOT(OR(J76="Email",J76="Text",J76="Letter",J76="App / portal"))),"NO WRITTEN NOTICE TO CLIENT; ","")&amp;IF(AND(N(B76)&gt;0,N(I76)&gt;0,N(I76)-N(B76)&gt;N('Settings'!$B$2)),"NOTICE LATER THAN SETTINGS; ","")&amp;IF(AND(D76="Homeowner decision / selection",K76&lt;&gt;"Yes"),"CLIENT DECISION - NO WRITTEN OK; ","")&amp;IF(AND(D76="Material backorder",N(M76)=0),"BACKORDER - NO NEW DATE; ","")&amp;IF(AND(N76="Yes",O76=""),"CO NEEDED - NO CO #; ","")&amp;IF(F76="","DAYS LOST BLANK; ","")&amp;IF(AND(N(B76)&gt;0,C76="",TODAY()-N(B76)&gt;N('Settings'!$B$3)),"OPEN - NO END DATE; ",""),LEN(IF(A76="","NO JOB; ",IF(COUNTIF('Jobs'!$A$2:$A$51,A76)=0,"JOB NOT ON JOBS SHEET; ",""))&amp;IF(N(B76)=0,"NO START DATE; ","")&amp;IF(D76="","NO CAUSE; ","")&amp;IF(OR(H76&lt;&gt;"Yes",NOT(OR(J76="Email",J76="Text",J76="Letter",J76="App / portal"))),"NO WRITTEN NOTICE TO CLIENT; ","")&amp;IF(AND(N(B76)&gt;0,N(I76)&gt;0,N(I76)-N(B76)&gt;N('Settings'!$B$2)),"NOTICE LATER THAN SETTINGS; ","")&amp;IF(AND(D76="Homeowner decision / selection",K76&lt;&gt;"Yes"),"CLIENT DECISION - NO WRITTEN OK; ","")&amp;IF(AND(D76="Material backorder",N(M76)=0),"BACKORDER - NO NEW DATE; ","")&amp;IF(AND(N76="Yes",O76=""),"CO NEEDED - NO CO #; ","")&amp;IF(F76="","DAYS LOST BLANK; ","")&amp;IF(AND(N(B76)&gt;0,C76="",TODAY()-N(B76)&gt;N('Settings'!$B$3)),"OPEN - NO END DATE; ",""))-2)))</f>
        <v/>
      </c>
    </row>
    <row r="77">
      <c r="B77" s="7" t="n"/>
      <c r="C77" s="7" t="n"/>
      <c r="E77" s="8" t="n"/>
      <c r="G77" s="8" t="n"/>
      <c r="I77" s="7" t="n"/>
      <c r="M77" s="7" t="n"/>
      <c r="P77" s="9" t="n"/>
      <c r="R77" s="8">
        <f>IF(NOT(OR(A77&lt;&gt;"",B77&lt;&gt;"",E77&lt;&gt;"")),"",IF(IF(A77="","NO JOB; ",IF(COUNTIF('Jobs'!$A$2:$A$51,A77)=0,"JOB NOT ON JOBS SHEET; ",""))&amp;IF(N(B77)=0,"NO START DATE; ","")&amp;IF(D77="","NO CAUSE; ","")&amp;IF(OR(H77&lt;&gt;"Yes",NOT(OR(J77="Email",J77="Text",J77="Letter",J77="App / portal"))),"NO WRITTEN NOTICE TO CLIENT; ","")&amp;IF(AND(N(B77)&gt;0,N(I77)&gt;0,N(I77)-N(B77)&gt;N('Settings'!$B$2)),"NOTICE LATER THAN SETTINGS; ","")&amp;IF(AND(D77="Homeowner decision / selection",K77&lt;&gt;"Yes"),"CLIENT DECISION - NO WRITTEN OK; ","")&amp;IF(AND(D77="Material backorder",N(M77)=0),"BACKORDER - NO NEW DATE; ","")&amp;IF(AND(N77="Yes",O77=""),"CO NEEDED - NO CO #; ","")&amp;IF(F77="","DAYS LOST BLANK; ","")&amp;IF(AND(N(B77)&gt;0,C77="",TODAY()-N(B77)&gt;N('Settings'!$B$3)),"OPEN - NO END DATE; ","")="","",LEFT(IF(A77="","NO JOB; ",IF(COUNTIF('Jobs'!$A$2:$A$51,A77)=0,"JOB NOT ON JOBS SHEET; ",""))&amp;IF(N(B77)=0,"NO START DATE; ","")&amp;IF(D77="","NO CAUSE; ","")&amp;IF(OR(H77&lt;&gt;"Yes",NOT(OR(J77="Email",J77="Text",J77="Letter",J77="App / portal"))),"NO WRITTEN NOTICE TO CLIENT; ","")&amp;IF(AND(N(B77)&gt;0,N(I77)&gt;0,N(I77)-N(B77)&gt;N('Settings'!$B$2)),"NOTICE LATER THAN SETTINGS; ","")&amp;IF(AND(D77="Homeowner decision / selection",K77&lt;&gt;"Yes"),"CLIENT DECISION - NO WRITTEN OK; ","")&amp;IF(AND(D77="Material backorder",N(M77)=0),"BACKORDER - NO NEW DATE; ","")&amp;IF(AND(N77="Yes",O77=""),"CO NEEDED - NO CO #; ","")&amp;IF(F77="","DAYS LOST BLANK; ","")&amp;IF(AND(N(B77)&gt;0,C77="",TODAY()-N(B77)&gt;N('Settings'!$B$3)),"OPEN - NO END DATE; ",""),LEN(IF(A77="","NO JOB; ",IF(COUNTIF('Jobs'!$A$2:$A$51,A77)=0,"JOB NOT ON JOBS SHEET; ",""))&amp;IF(N(B77)=0,"NO START DATE; ","")&amp;IF(D77="","NO CAUSE; ","")&amp;IF(OR(H77&lt;&gt;"Yes",NOT(OR(J77="Email",J77="Text",J77="Letter",J77="App / portal"))),"NO WRITTEN NOTICE TO CLIENT; ","")&amp;IF(AND(N(B77)&gt;0,N(I77)&gt;0,N(I77)-N(B77)&gt;N('Settings'!$B$2)),"NOTICE LATER THAN SETTINGS; ","")&amp;IF(AND(D77="Homeowner decision / selection",K77&lt;&gt;"Yes"),"CLIENT DECISION - NO WRITTEN OK; ","")&amp;IF(AND(D77="Material backorder",N(M77)=0),"BACKORDER - NO NEW DATE; ","")&amp;IF(AND(N77="Yes",O77=""),"CO NEEDED - NO CO #; ","")&amp;IF(F77="","DAYS LOST BLANK; ","")&amp;IF(AND(N(B77)&gt;0,C77="",TODAY()-N(B77)&gt;N('Settings'!$B$3)),"OPEN - NO END DATE; ",""))-2)))</f>
        <v/>
      </c>
    </row>
    <row r="78">
      <c r="B78" s="7" t="n"/>
      <c r="C78" s="7" t="n"/>
      <c r="E78" s="8" t="n"/>
      <c r="G78" s="8" t="n"/>
      <c r="I78" s="7" t="n"/>
      <c r="M78" s="7" t="n"/>
      <c r="P78" s="9" t="n"/>
      <c r="R78" s="8">
        <f>IF(NOT(OR(A78&lt;&gt;"",B78&lt;&gt;"",E78&lt;&gt;"")),"",IF(IF(A78="","NO JOB; ",IF(COUNTIF('Jobs'!$A$2:$A$51,A78)=0,"JOB NOT ON JOBS SHEET; ",""))&amp;IF(N(B78)=0,"NO START DATE; ","")&amp;IF(D78="","NO CAUSE; ","")&amp;IF(OR(H78&lt;&gt;"Yes",NOT(OR(J78="Email",J78="Text",J78="Letter",J78="App / portal"))),"NO WRITTEN NOTICE TO CLIENT; ","")&amp;IF(AND(N(B78)&gt;0,N(I78)&gt;0,N(I78)-N(B78)&gt;N('Settings'!$B$2)),"NOTICE LATER THAN SETTINGS; ","")&amp;IF(AND(D78="Homeowner decision / selection",K78&lt;&gt;"Yes"),"CLIENT DECISION - NO WRITTEN OK; ","")&amp;IF(AND(D78="Material backorder",N(M78)=0),"BACKORDER - NO NEW DATE; ","")&amp;IF(AND(N78="Yes",O78=""),"CO NEEDED - NO CO #; ","")&amp;IF(F78="","DAYS LOST BLANK; ","")&amp;IF(AND(N(B78)&gt;0,C78="",TODAY()-N(B78)&gt;N('Settings'!$B$3)),"OPEN - NO END DATE; ","")="","",LEFT(IF(A78="","NO JOB; ",IF(COUNTIF('Jobs'!$A$2:$A$51,A78)=0,"JOB NOT ON JOBS SHEET; ",""))&amp;IF(N(B78)=0,"NO START DATE; ","")&amp;IF(D78="","NO CAUSE; ","")&amp;IF(OR(H78&lt;&gt;"Yes",NOT(OR(J78="Email",J78="Text",J78="Letter",J78="App / portal"))),"NO WRITTEN NOTICE TO CLIENT; ","")&amp;IF(AND(N(B78)&gt;0,N(I78)&gt;0,N(I78)-N(B78)&gt;N('Settings'!$B$2)),"NOTICE LATER THAN SETTINGS; ","")&amp;IF(AND(D78="Homeowner decision / selection",K78&lt;&gt;"Yes"),"CLIENT DECISION - NO WRITTEN OK; ","")&amp;IF(AND(D78="Material backorder",N(M78)=0),"BACKORDER - NO NEW DATE; ","")&amp;IF(AND(N78="Yes",O78=""),"CO NEEDED - NO CO #; ","")&amp;IF(F78="","DAYS LOST BLANK; ","")&amp;IF(AND(N(B78)&gt;0,C78="",TODAY()-N(B78)&gt;N('Settings'!$B$3)),"OPEN - NO END DATE; ",""),LEN(IF(A78="","NO JOB; ",IF(COUNTIF('Jobs'!$A$2:$A$51,A78)=0,"JOB NOT ON JOBS SHEET; ",""))&amp;IF(N(B78)=0,"NO START DATE; ","")&amp;IF(D78="","NO CAUSE; ","")&amp;IF(OR(H78&lt;&gt;"Yes",NOT(OR(J78="Email",J78="Text",J78="Letter",J78="App / portal"))),"NO WRITTEN NOTICE TO CLIENT; ","")&amp;IF(AND(N(B78)&gt;0,N(I78)&gt;0,N(I78)-N(B78)&gt;N('Settings'!$B$2)),"NOTICE LATER THAN SETTINGS; ","")&amp;IF(AND(D78="Homeowner decision / selection",K78&lt;&gt;"Yes"),"CLIENT DECISION - NO WRITTEN OK; ","")&amp;IF(AND(D78="Material backorder",N(M78)=0),"BACKORDER - NO NEW DATE; ","")&amp;IF(AND(N78="Yes",O78=""),"CO NEEDED - NO CO #; ","")&amp;IF(F78="","DAYS LOST BLANK; ","")&amp;IF(AND(N(B78)&gt;0,C78="",TODAY()-N(B78)&gt;N('Settings'!$B$3)),"OPEN - NO END DATE; ",""))-2)))</f>
        <v/>
      </c>
    </row>
    <row r="79">
      <c r="B79" s="7" t="n"/>
      <c r="C79" s="7" t="n"/>
      <c r="E79" s="8" t="n"/>
      <c r="G79" s="8" t="n"/>
      <c r="I79" s="7" t="n"/>
      <c r="M79" s="7" t="n"/>
      <c r="P79" s="9" t="n"/>
      <c r="R79" s="8">
        <f>IF(NOT(OR(A79&lt;&gt;"",B79&lt;&gt;"",E79&lt;&gt;"")),"",IF(IF(A79="","NO JOB; ",IF(COUNTIF('Jobs'!$A$2:$A$51,A79)=0,"JOB NOT ON JOBS SHEET; ",""))&amp;IF(N(B79)=0,"NO START DATE; ","")&amp;IF(D79="","NO CAUSE; ","")&amp;IF(OR(H79&lt;&gt;"Yes",NOT(OR(J79="Email",J79="Text",J79="Letter",J79="App / portal"))),"NO WRITTEN NOTICE TO CLIENT; ","")&amp;IF(AND(N(B79)&gt;0,N(I79)&gt;0,N(I79)-N(B79)&gt;N('Settings'!$B$2)),"NOTICE LATER THAN SETTINGS; ","")&amp;IF(AND(D79="Homeowner decision / selection",K79&lt;&gt;"Yes"),"CLIENT DECISION - NO WRITTEN OK; ","")&amp;IF(AND(D79="Material backorder",N(M79)=0),"BACKORDER - NO NEW DATE; ","")&amp;IF(AND(N79="Yes",O79=""),"CO NEEDED - NO CO #; ","")&amp;IF(F79="","DAYS LOST BLANK; ","")&amp;IF(AND(N(B79)&gt;0,C79="",TODAY()-N(B79)&gt;N('Settings'!$B$3)),"OPEN - NO END DATE; ","")="","",LEFT(IF(A79="","NO JOB; ",IF(COUNTIF('Jobs'!$A$2:$A$51,A79)=0,"JOB NOT ON JOBS SHEET; ",""))&amp;IF(N(B79)=0,"NO START DATE; ","")&amp;IF(D79="","NO CAUSE; ","")&amp;IF(OR(H79&lt;&gt;"Yes",NOT(OR(J79="Email",J79="Text",J79="Letter",J79="App / portal"))),"NO WRITTEN NOTICE TO CLIENT; ","")&amp;IF(AND(N(B79)&gt;0,N(I79)&gt;0,N(I79)-N(B79)&gt;N('Settings'!$B$2)),"NOTICE LATER THAN SETTINGS; ","")&amp;IF(AND(D79="Homeowner decision / selection",K79&lt;&gt;"Yes"),"CLIENT DECISION - NO WRITTEN OK; ","")&amp;IF(AND(D79="Material backorder",N(M79)=0),"BACKORDER - NO NEW DATE; ","")&amp;IF(AND(N79="Yes",O79=""),"CO NEEDED - NO CO #; ","")&amp;IF(F79="","DAYS LOST BLANK; ","")&amp;IF(AND(N(B79)&gt;0,C79="",TODAY()-N(B79)&gt;N('Settings'!$B$3)),"OPEN - NO END DATE; ",""),LEN(IF(A79="","NO JOB; ",IF(COUNTIF('Jobs'!$A$2:$A$51,A79)=0,"JOB NOT ON JOBS SHEET; ",""))&amp;IF(N(B79)=0,"NO START DATE; ","")&amp;IF(D79="","NO CAUSE; ","")&amp;IF(OR(H79&lt;&gt;"Yes",NOT(OR(J79="Email",J79="Text",J79="Letter",J79="App / portal"))),"NO WRITTEN NOTICE TO CLIENT; ","")&amp;IF(AND(N(B79)&gt;0,N(I79)&gt;0,N(I79)-N(B79)&gt;N('Settings'!$B$2)),"NOTICE LATER THAN SETTINGS; ","")&amp;IF(AND(D79="Homeowner decision / selection",K79&lt;&gt;"Yes"),"CLIENT DECISION - NO WRITTEN OK; ","")&amp;IF(AND(D79="Material backorder",N(M79)=0),"BACKORDER - NO NEW DATE; ","")&amp;IF(AND(N79="Yes",O79=""),"CO NEEDED - NO CO #; ","")&amp;IF(F79="","DAYS LOST BLANK; ","")&amp;IF(AND(N(B79)&gt;0,C79="",TODAY()-N(B79)&gt;N('Settings'!$B$3)),"OPEN - NO END DATE; ",""))-2)))</f>
        <v/>
      </c>
    </row>
    <row r="80">
      <c r="B80" s="7" t="n"/>
      <c r="C80" s="7" t="n"/>
      <c r="E80" s="8" t="n"/>
      <c r="G80" s="8" t="n"/>
      <c r="I80" s="7" t="n"/>
      <c r="M80" s="7" t="n"/>
      <c r="P80" s="9" t="n"/>
      <c r="R80" s="8">
        <f>IF(NOT(OR(A80&lt;&gt;"",B80&lt;&gt;"",E80&lt;&gt;"")),"",IF(IF(A80="","NO JOB; ",IF(COUNTIF('Jobs'!$A$2:$A$51,A80)=0,"JOB NOT ON JOBS SHEET; ",""))&amp;IF(N(B80)=0,"NO START DATE; ","")&amp;IF(D80="","NO CAUSE; ","")&amp;IF(OR(H80&lt;&gt;"Yes",NOT(OR(J80="Email",J80="Text",J80="Letter",J80="App / portal"))),"NO WRITTEN NOTICE TO CLIENT; ","")&amp;IF(AND(N(B80)&gt;0,N(I80)&gt;0,N(I80)-N(B80)&gt;N('Settings'!$B$2)),"NOTICE LATER THAN SETTINGS; ","")&amp;IF(AND(D80="Homeowner decision / selection",K80&lt;&gt;"Yes"),"CLIENT DECISION - NO WRITTEN OK; ","")&amp;IF(AND(D80="Material backorder",N(M80)=0),"BACKORDER - NO NEW DATE; ","")&amp;IF(AND(N80="Yes",O80=""),"CO NEEDED - NO CO #; ","")&amp;IF(F80="","DAYS LOST BLANK; ","")&amp;IF(AND(N(B80)&gt;0,C80="",TODAY()-N(B80)&gt;N('Settings'!$B$3)),"OPEN - NO END DATE; ","")="","",LEFT(IF(A80="","NO JOB; ",IF(COUNTIF('Jobs'!$A$2:$A$51,A80)=0,"JOB NOT ON JOBS SHEET; ",""))&amp;IF(N(B80)=0,"NO START DATE; ","")&amp;IF(D80="","NO CAUSE; ","")&amp;IF(OR(H80&lt;&gt;"Yes",NOT(OR(J80="Email",J80="Text",J80="Letter",J80="App / portal"))),"NO WRITTEN NOTICE TO CLIENT; ","")&amp;IF(AND(N(B80)&gt;0,N(I80)&gt;0,N(I80)-N(B80)&gt;N('Settings'!$B$2)),"NOTICE LATER THAN SETTINGS; ","")&amp;IF(AND(D80="Homeowner decision / selection",K80&lt;&gt;"Yes"),"CLIENT DECISION - NO WRITTEN OK; ","")&amp;IF(AND(D80="Material backorder",N(M80)=0),"BACKORDER - NO NEW DATE; ","")&amp;IF(AND(N80="Yes",O80=""),"CO NEEDED - NO CO #; ","")&amp;IF(F80="","DAYS LOST BLANK; ","")&amp;IF(AND(N(B80)&gt;0,C80="",TODAY()-N(B80)&gt;N('Settings'!$B$3)),"OPEN - NO END DATE; ",""),LEN(IF(A80="","NO JOB; ",IF(COUNTIF('Jobs'!$A$2:$A$51,A80)=0,"JOB NOT ON JOBS SHEET; ",""))&amp;IF(N(B80)=0,"NO START DATE; ","")&amp;IF(D80="","NO CAUSE; ","")&amp;IF(OR(H80&lt;&gt;"Yes",NOT(OR(J80="Email",J80="Text",J80="Letter",J80="App / portal"))),"NO WRITTEN NOTICE TO CLIENT; ","")&amp;IF(AND(N(B80)&gt;0,N(I80)&gt;0,N(I80)-N(B80)&gt;N('Settings'!$B$2)),"NOTICE LATER THAN SETTINGS; ","")&amp;IF(AND(D80="Homeowner decision / selection",K80&lt;&gt;"Yes"),"CLIENT DECISION - NO WRITTEN OK; ","")&amp;IF(AND(D80="Material backorder",N(M80)=0),"BACKORDER - NO NEW DATE; ","")&amp;IF(AND(N80="Yes",O80=""),"CO NEEDED - NO CO #; ","")&amp;IF(F80="","DAYS LOST BLANK; ","")&amp;IF(AND(N(B80)&gt;0,C80="",TODAY()-N(B80)&gt;N('Settings'!$B$3)),"OPEN - NO END DATE; ",""))-2)))</f>
        <v/>
      </c>
    </row>
    <row r="81">
      <c r="B81" s="7" t="n"/>
      <c r="C81" s="7" t="n"/>
      <c r="E81" s="8" t="n"/>
      <c r="G81" s="8" t="n"/>
      <c r="I81" s="7" t="n"/>
      <c r="M81" s="7" t="n"/>
      <c r="P81" s="9" t="n"/>
      <c r="R81" s="8">
        <f>IF(NOT(OR(A81&lt;&gt;"",B81&lt;&gt;"",E81&lt;&gt;"")),"",IF(IF(A81="","NO JOB; ",IF(COUNTIF('Jobs'!$A$2:$A$51,A81)=0,"JOB NOT ON JOBS SHEET; ",""))&amp;IF(N(B81)=0,"NO START DATE; ","")&amp;IF(D81="","NO CAUSE; ","")&amp;IF(OR(H81&lt;&gt;"Yes",NOT(OR(J81="Email",J81="Text",J81="Letter",J81="App / portal"))),"NO WRITTEN NOTICE TO CLIENT; ","")&amp;IF(AND(N(B81)&gt;0,N(I81)&gt;0,N(I81)-N(B81)&gt;N('Settings'!$B$2)),"NOTICE LATER THAN SETTINGS; ","")&amp;IF(AND(D81="Homeowner decision / selection",K81&lt;&gt;"Yes"),"CLIENT DECISION - NO WRITTEN OK; ","")&amp;IF(AND(D81="Material backorder",N(M81)=0),"BACKORDER - NO NEW DATE; ","")&amp;IF(AND(N81="Yes",O81=""),"CO NEEDED - NO CO #; ","")&amp;IF(F81="","DAYS LOST BLANK; ","")&amp;IF(AND(N(B81)&gt;0,C81="",TODAY()-N(B81)&gt;N('Settings'!$B$3)),"OPEN - NO END DATE; ","")="","",LEFT(IF(A81="","NO JOB; ",IF(COUNTIF('Jobs'!$A$2:$A$51,A81)=0,"JOB NOT ON JOBS SHEET; ",""))&amp;IF(N(B81)=0,"NO START DATE; ","")&amp;IF(D81="","NO CAUSE; ","")&amp;IF(OR(H81&lt;&gt;"Yes",NOT(OR(J81="Email",J81="Text",J81="Letter",J81="App / portal"))),"NO WRITTEN NOTICE TO CLIENT; ","")&amp;IF(AND(N(B81)&gt;0,N(I81)&gt;0,N(I81)-N(B81)&gt;N('Settings'!$B$2)),"NOTICE LATER THAN SETTINGS; ","")&amp;IF(AND(D81="Homeowner decision / selection",K81&lt;&gt;"Yes"),"CLIENT DECISION - NO WRITTEN OK; ","")&amp;IF(AND(D81="Material backorder",N(M81)=0),"BACKORDER - NO NEW DATE; ","")&amp;IF(AND(N81="Yes",O81=""),"CO NEEDED - NO CO #; ","")&amp;IF(F81="","DAYS LOST BLANK; ","")&amp;IF(AND(N(B81)&gt;0,C81="",TODAY()-N(B81)&gt;N('Settings'!$B$3)),"OPEN - NO END DATE; ",""),LEN(IF(A81="","NO JOB; ",IF(COUNTIF('Jobs'!$A$2:$A$51,A81)=0,"JOB NOT ON JOBS SHEET; ",""))&amp;IF(N(B81)=0,"NO START DATE; ","")&amp;IF(D81="","NO CAUSE; ","")&amp;IF(OR(H81&lt;&gt;"Yes",NOT(OR(J81="Email",J81="Text",J81="Letter",J81="App / portal"))),"NO WRITTEN NOTICE TO CLIENT; ","")&amp;IF(AND(N(B81)&gt;0,N(I81)&gt;0,N(I81)-N(B81)&gt;N('Settings'!$B$2)),"NOTICE LATER THAN SETTINGS; ","")&amp;IF(AND(D81="Homeowner decision / selection",K81&lt;&gt;"Yes"),"CLIENT DECISION - NO WRITTEN OK; ","")&amp;IF(AND(D81="Material backorder",N(M81)=0),"BACKORDER - NO NEW DATE; ","")&amp;IF(AND(N81="Yes",O81=""),"CO NEEDED - NO CO #; ","")&amp;IF(F81="","DAYS LOST BLANK; ","")&amp;IF(AND(N(B81)&gt;0,C81="",TODAY()-N(B81)&gt;N('Settings'!$B$3)),"OPEN - NO END DATE; ",""))-2)))</f>
        <v/>
      </c>
    </row>
    <row r="82">
      <c r="B82" s="7" t="n"/>
      <c r="C82" s="7" t="n"/>
      <c r="E82" s="8" t="n"/>
      <c r="G82" s="8" t="n"/>
      <c r="I82" s="7" t="n"/>
      <c r="M82" s="7" t="n"/>
      <c r="P82" s="9" t="n"/>
      <c r="R82" s="8">
        <f>IF(NOT(OR(A82&lt;&gt;"",B82&lt;&gt;"",E82&lt;&gt;"")),"",IF(IF(A82="","NO JOB; ",IF(COUNTIF('Jobs'!$A$2:$A$51,A82)=0,"JOB NOT ON JOBS SHEET; ",""))&amp;IF(N(B82)=0,"NO START DATE; ","")&amp;IF(D82="","NO CAUSE; ","")&amp;IF(OR(H82&lt;&gt;"Yes",NOT(OR(J82="Email",J82="Text",J82="Letter",J82="App / portal"))),"NO WRITTEN NOTICE TO CLIENT; ","")&amp;IF(AND(N(B82)&gt;0,N(I82)&gt;0,N(I82)-N(B82)&gt;N('Settings'!$B$2)),"NOTICE LATER THAN SETTINGS; ","")&amp;IF(AND(D82="Homeowner decision / selection",K82&lt;&gt;"Yes"),"CLIENT DECISION - NO WRITTEN OK; ","")&amp;IF(AND(D82="Material backorder",N(M82)=0),"BACKORDER - NO NEW DATE; ","")&amp;IF(AND(N82="Yes",O82=""),"CO NEEDED - NO CO #; ","")&amp;IF(F82="","DAYS LOST BLANK; ","")&amp;IF(AND(N(B82)&gt;0,C82="",TODAY()-N(B82)&gt;N('Settings'!$B$3)),"OPEN - NO END DATE; ","")="","",LEFT(IF(A82="","NO JOB; ",IF(COUNTIF('Jobs'!$A$2:$A$51,A82)=0,"JOB NOT ON JOBS SHEET; ",""))&amp;IF(N(B82)=0,"NO START DATE; ","")&amp;IF(D82="","NO CAUSE; ","")&amp;IF(OR(H82&lt;&gt;"Yes",NOT(OR(J82="Email",J82="Text",J82="Letter",J82="App / portal"))),"NO WRITTEN NOTICE TO CLIENT; ","")&amp;IF(AND(N(B82)&gt;0,N(I82)&gt;0,N(I82)-N(B82)&gt;N('Settings'!$B$2)),"NOTICE LATER THAN SETTINGS; ","")&amp;IF(AND(D82="Homeowner decision / selection",K82&lt;&gt;"Yes"),"CLIENT DECISION - NO WRITTEN OK; ","")&amp;IF(AND(D82="Material backorder",N(M82)=0),"BACKORDER - NO NEW DATE; ","")&amp;IF(AND(N82="Yes",O82=""),"CO NEEDED - NO CO #; ","")&amp;IF(F82="","DAYS LOST BLANK; ","")&amp;IF(AND(N(B82)&gt;0,C82="",TODAY()-N(B82)&gt;N('Settings'!$B$3)),"OPEN - NO END DATE; ",""),LEN(IF(A82="","NO JOB; ",IF(COUNTIF('Jobs'!$A$2:$A$51,A82)=0,"JOB NOT ON JOBS SHEET; ",""))&amp;IF(N(B82)=0,"NO START DATE; ","")&amp;IF(D82="","NO CAUSE; ","")&amp;IF(OR(H82&lt;&gt;"Yes",NOT(OR(J82="Email",J82="Text",J82="Letter",J82="App / portal"))),"NO WRITTEN NOTICE TO CLIENT; ","")&amp;IF(AND(N(B82)&gt;0,N(I82)&gt;0,N(I82)-N(B82)&gt;N('Settings'!$B$2)),"NOTICE LATER THAN SETTINGS; ","")&amp;IF(AND(D82="Homeowner decision / selection",K82&lt;&gt;"Yes"),"CLIENT DECISION - NO WRITTEN OK; ","")&amp;IF(AND(D82="Material backorder",N(M82)=0),"BACKORDER - NO NEW DATE; ","")&amp;IF(AND(N82="Yes",O82=""),"CO NEEDED - NO CO #; ","")&amp;IF(F82="","DAYS LOST BLANK; ","")&amp;IF(AND(N(B82)&gt;0,C82="",TODAY()-N(B82)&gt;N('Settings'!$B$3)),"OPEN - NO END DATE; ",""))-2)))</f>
        <v/>
      </c>
    </row>
    <row r="83">
      <c r="B83" s="7" t="n"/>
      <c r="C83" s="7" t="n"/>
      <c r="E83" s="8" t="n"/>
      <c r="G83" s="8" t="n"/>
      <c r="I83" s="7" t="n"/>
      <c r="M83" s="7" t="n"/>
      <c r="P83" s="9" t="n"/>
      <c r="R83" s="8">
        <f>IF(NOT(OR(A83&lt;&gt;"",B83&lt;&gt;"",E83&lt;&gt;"")),"",IF(IF(A83="","NO JOB; ",IF(COUNTIF('Jobs'!$A$2:$A$51,A83)=0,"JOB NOT ON JOBS SHEET; ",""))&amp;IF(N(B83)=0,"NO START DATE; ","")&amp;IF(D83="","NO CAUSE; ","")&amp;IF(OR(H83&lt;&gt;"Yes",NOT(OR(J83="Email",J83="Text",J83="Letter",J83="App / portal"))),"NO WRITTEN NOTICE TO CLIENT; ","")&amp;IF(AND(N(B83)&gt;0,N(I83)&gt;0,N(I83)-N(B83)&gt;N('Settings'!$B$2)),"NOTICE LATER THAN SETTINGS; ","")&amp;IF(AND(D83="Homeowner decision / selection",K83&lt;&gt;"Yes"),"CLIENT DECISION - NO WRITTEN OK; ","")&amp;IF(AND(D83="Material backorder",N(M83)=0),"BACKORDER - NO NEW DATE; ","")&amp;IF(AND(N83="Yes",O83=""),"CO NEEDED - NO CO #; ","")&amp;IF(F83="","DAYS LOST BLANK; ","")&amp;IF(AND(N(B83)&gt;0,C83="",TODAY()-N(B83)&gt;N('Settings'!$B$3)),"OPEN - NO END DATE; ","")="","",LEFT(IF(A83="","NO JOB; ",IF(COUNTIF('Jobs'!$A$2:$A$51,A83)=0,"JOB NOT ON JOBS SHEET; ",""))&amp;IF(N(B83)=0,"NO START DATE; ","")&amp;IF(D83="","NO CAUSE; ","")&amp;IF(OR(H83&lt;&gt;"Yes",NOT(OR(J83="Email",J83="Text",J83="Letter",J83="App / portal"))),"NO WRITTEN NOTICE TO CLIENT; ","")&amp;IF(AND(N(B83)&gt;0,N(I83)&gt;0,N(I83)-N(B83)&gt;N('Settings'!$B$2)),"NOTICE LATER THAN SETTINGS; ","")&amp;IF(AND(D83="Homeowner decision / selection",K83&lt;&gt;"Yes"),"CLIENT DECISION - NO WRITTEN OK; ","")&amp;IF(AND(D83="Material backorder",N(M83)=0),"BACKORDER - NO NEW DATE; ","")&amp;IF(AND(N83="Yes",O83=""),"CO NEEDED - NO CO #; ","")&amp;IF(F83="","DAYS LOST BLANK; ","")&amp;IF(AND(N(B83)&gt;0,C83="",TODAY()-N(B83)&gt;N('Settings'!$B$3)),"OPEN - NO END DATE; ",""),LEN(IF(A83="","NO JOB; ",IF(COUNTIF('Jobs'!$A$2:$A$51,A83)=0,"JOB NOT ON JOBS SHEET; ",""))&amp;IF(N(B83)=0,"NO START DATE; ","")&amp;IF(D83="","NO CAUSE; ","")&amp;IF(OR(H83&lt;&gt;"Yes",NOT(OR(J83="Email",J83="Text",J83="Letter",J83="App / portal"))),"NO WRITTEN NOTICE TO CLIENT; ","")&amp;IF(AND(N(B83)&gt;0,N(I83)&gt;0,N(I83)-N(B83)&gt;N('Settings'!$B$2)),"NOTICE LATER THAN SETTINGS; ","")&amp;IF(AND(D83="Homeowner decision / selection",K83&lt;&gt;"Yes"),"CLIENT DECISION - NO WRITTEN OK; ","")&amp;IF(AND(D83="Material backorder",N(M83)=0),"BACKORDER - NO NEW DATE; ","")&amp;IF(AND(N83="Yes",O83=""),"CO NEEDED - NO CO #; ","")&amp;IF(F83="","DAYS LOST BLANK; ","")&amp;IF(AND(N(B83)&gt;0,C83="",TODAY()-N(B83)&gt;N('Settings'!$B$3)),"OPEN - NO END DATE; ",""))-2)))</f>
        <v/>
      </c>
    </row>
    <row r="84">
      <c r="B84" s="7" t="n"/>
      <c r="C84" s="7" t="n"/>
      <c r="E84" s="8" t="n"/>
      <c r="G84" s="8" t="n"/>
      <c r="I84" s="7" t="n"/>
      <c r="M84" s="7" t="n"/>
      <c r="P84" s="9" t="n"/>
      <c r="R84" s="8">
        <f>IF(NOT(OR(A84&lt;&gt;"",B84&lt;&gt;"",E84&lt;&gt;"")),"",IF(IF(A84="","NO JOB; ",IF(COUNTIF('Jobs'!$A$2:$A$51,A84)=0,"JOB NOT ON JOBS SHEET; ",""))&amp;IF(N(B84)=0,"NO START DATE; ","")&amp;IF(D84="","NO CAUSE; ","")&amp;IF(OR(H84&lt;&gt;"Yes",NOT(OR(J84="Email",J84="Text",J84="Letter",J84="App / portal"))),"NO WRITTEN NOTICE TO CLIENT; ","")&amp;IF(AND(N(B84)&gt;0,N(I84)&gt;0,N(I84)-N(B84)&gt;N('Settings'!$B$2)),"NOTICE LATER THAN SETTINGS; ","")&amp;IF(AND(D84="Homeowner decision / selection",K84&lt;&gt;"Yes"),"CLIENT DECISION - NO WRITTEN OK; ","")&amp;IF(AND(D84="Material backorder",N(M84)=0),"BACKORDER - NO NEW DATE; ","")&amp;IF(AND(N84="Yes",O84=""),"CO NEEDED - NO CO #; ","")&amp;IF(F84="","DAYS LOST BLANK; ","")&amp;IF(AND(N(B84)&gt;0,C84="",TODAY()-N(B84)&gt;N('Settings'!$B$3)),"OPEN - NO END DATE; ","")="","",LEFT(IF(A84="","NO JOB; ",IF(COUNTIF('Jobs'!$A$2:$A$51,A84)=0,"JOB NOT ON JOBS SHEET; ",""))&amp;IF(N(B84)=0,"NO START DATE; ","")&amp;IF(D84="","NO CAUSE; ","")&amp;IF(OR(H84&lt;&gt;"Yes",NOT(OR(J84="Email",J84="Text",J84="Letter",J84="App / portal"))),"NO WRITTEN NOTICE TO CLIENT; ","")&amp;IF(AND(N(B84)&gt;0,N(I84)&gt;0,N(I84)-N(B84)&gt;N('Settings'!$B$2)),"NOTICE LATER THAN SETTINGS; ","")&amp;IF(AND(D84="Homeowner decision / selection",K84&lt;&gt;"Yes"),"CLIENT DECISION - NO WRITTEN OK; ","")&amp;IF(AND(D84="Material backorder",N(M84)=0),"BACKORDER - NO NEW DATE; ","")&amp;IF(AND(N84="Yes",O84=""),"CO NEEDED - NO CO #; ","")&amp;IF(F84="","DAYS LOST BLANK; ","")&amp;IF(AND(N(B84)&gt;0,C84="",TODAY()-N(B84)&gt;N('Settings'!$B$3)),"OPEN - NO END DATE; ",""),LEN(IF(A84="","NO JOB; ",IF(COUNTIF('Jobs'!$A$2:$A$51,A84)=0,"JOB NOT ON JOBS SHEET; ",""))&amp;IF(N(B84)=0,"NO START DATE; ","")&amp;IF(D84="","NO CAUSE; ","")&amp;IF(OR(H84&lt;&gt;"Yes",NOT(OR(J84="Email",J84="Text",J84="Letter",J84="App / portal"))),"NO WRITTEN NOTICE TO CLIENT; ","")&amp;IF(AND(N(B84)&gt;0,N(I84)&gt;0,N(I84)-N(B84)&gt;N('Settings'!$B$2)),"NOTICE LATER THAN SETTINGS; ","")&amp;IF(AND(D84="Homeowner decision / selection",K84&lt;&gt;"Yes"),"CLIENT DECISION - NO WRITTEN OK; ","")&amp;IF(AND(D84="Material backorder",N(M84)=0),"BACKORDER - NO NEW DATE; ","")&amp;IF(AND(N84="Yes",O84=""),"CO NEEDED - NO CO #; ","")&amp;IF(F84="","DAYS LOST BLANK; ","")&amp;IF(AND(N(B84)&gt;0,C84="",TODAY()-N(B84)&gt;N('Settings'!$B$3)),"OPEN - NO END DATE; ",""))-2)))</f>
        <v/>
      </c>
    </row>
    <row r="85">
      <c r="B85" s="7" t="n"/>
      <c r="C85" s="7" t="n"/>
      <c r="E85" s="8" t="n"/>
      <c r="G85" s="8" t="n"/>
      <c r="I85" s="7" t="n"/>
      <c r="M85" s="7" t="n"/>
      <c r="P85" s="9" t="n"/>
      <c r="R85" s="8">
        <f>IF(NOT(OR(A85&lt;&gt;"",B85&lt;&gt;"",E85&lt;&gt;"")),"",IF(IF(A85="","NO JOB; ",IF(COUNTIF('Jobs'!$A$2:$A$51,A85)=0,"JOB NOT ON JOBS SHEET; ",""))&amp;IF(N(B85)=0,"NO START DATE; ","")&amp;IF(D85="","NO CAUSE; ","")&amp;IF(OR(H85&lt;&gt;"Yes",NOT(OR(J85="Email",J85="Text",J85="Letter",J85="App / portal"))),"NO WRITTEN NOTICE TO CLIENT; ","")&amp;IF(AND(N(B85)&gt;0,N(I85)&gt;0,N(I85)-N(B85)&gt;N('Settings'!$B$2)),"NOTICE LATER THAN SETTINGS; ","")&amp;IF(AND(D85="Homeowner decision / selection",K85&lt;&gt;"Yes"),"CLIENT DECISION - NO WRITTEN OK; ","")&amp;IF(AND(D85="Material backorder",N(M85)=0),"BACKORDER - NO NEW DATE; ","")&amp;IF(AND(N85="Yes",O85=""),"CO NEEDED - NO CO #; ","")&amp;IF(F85="","DAYS LOST BLANK; ","")&amp;IF(AND(N(B85)&gt;0,C85="",TODAY()-N(B85)&gt;N('Settings'!$B$3)),"OPEN - NO END DATE; ","")="","",LEFT(IF(A85="","NO JOB; ",IF(COUNTIF('Jobs'!$A$2:$A$51,A85)=0,"JOB NOT ON JOBS SHEET; ",""))&amp;IF(N(B85)=0,"NO START DATE; ","")&amp;IF(D85="","NO CAUSE; ","")&amp;IF(OR(H85&lt;&gt;"Yes",NOT(OR(J85="Email",J85="Text",J85="Letter",J85="App / portal"))),"NO WRITTEN NOTICE TO CLIENT; ","")&amp;IF(AND(N(B85)&gt;0,N(I85)&gt;0,N(I85)-N(B85)&gt;N('Settings'!$B$2)),"NOTICE LATER THAN SETTINGS; ","")&amp;IF(AND(D85="Homeowner decision / selection",K85&lt;&gt;"Yes"),"CLIENT DECISION - NO WRITTEN OK; ","")&amp;IF(AND(D85="Material backorder",N(M85)=0),"BACKORDER - NO NEW DATE; ","")&amp;IF(AND(N85="Yes",O85=""),"CO NEEDED - NO CO #; ","")&amp;IF(F85="","DAYS LOST BLANK; ","")&amp;IF(AND(N(B85)&gt;0,C85="",TODAY()-N(B85)&gt;N('Settings'!$B$3)),"OPEN - NO END DATE; ",""),LEN(IF(A85="","NO JOB; ",IF(COUNTIF('Jobs'!$A$2:$A$51,A85)=0,"JOB NOT ON JOBS SHEET; ",""))&amp;IF(N(B85)=0,"NO START DATE; ","")&amp;IF(D85="","NO CAUSE; ","")&amp;IF(OR(H85&lt;&gt;"Yes",NOT(OR(J85="Email",J85="Text",J85="Letter",J85="App / portal"))),"NO WRITTEN NOTICE TO CLIENT; ","")&amp;IF(AND(N(B85)&gt;0,N(I85)&gt;0,N(I85)-N(B85)&gt;N('Settings'!$B$2)),"NOTICE LATER THAN SETTINGS; ","")&amp;IF(AND(D85="Homeowner decision / selection",K85&lt;&gt;"Yes"),"CLIENT DECISION - NO WRITTEN OK; ","")&amp;IF(AND(D85="Material backorder",N(M85)=0),"BACKORDER - NO NEW DATE; ","")&amp;IF(AND(N85="Yes",O85=""),"CO NEEDED - NO CO #; ","")&amp;IF(F85="","DAYS LOST BLANK; ","")&amp;IF(AND(N(B85)&gt;0,C85="",TODAY()-N(B85)&gt;N('Settings'!$B$3)),"OPEN - NO END DATE; ",""))-2)))</f>
        <v/>
      </c>
    </row>
    <row r="86">
      <c r="B86" s="7" t="n"/>
      <c r="C86" s="7" t="n"/>
      <c r="E86" s="8" t="n"/>
      <c r="G86" s="8" t="n"/>
      <c r="I86" s="7" t="n"/>
      <c r="M86" s="7" t="n"/>
      <c r="P86" s="9" t="n"/>
      <c r="R86" s="8">
        <f>IF(NOT(OR(A86&lt;&gt;"",B86&lt;&gt;"",E86&lt;&gt;"")),"",IF(IF(A86="","NO JOB; ",IF(COUNTIF('Jobs'!$A$2:$A$51,A86)=0,"JOB NOT ON JOBS SHEET; ",""))&amp;IF(N(B86)=0,"NO START DATE; ","")&amp;IF(D86="","NO CAUSE; ","")&amp;IF(OR(H86&lt;&gt;"Yes",NOT(OR(J86="Email",J86="Text",J86="Letter",J86="App / portal"))),"NO WRITTEN NOTICE TO CLIENT; ","")&amp;IF(AND(N(B86)&gt;0,N(I86)&gt;0,N(I86)-N(B86)&gt;N('Settings'!$B$2)),"NOTICE LATER THAN SETTINGS; ","")&amp;IF(AND(D86="Homeowner decision / selection",K86&lt;&gt;"Yes"),"CLIENT DECISION - NO WRITTEN OK; ","")&amp;IF(AND(D86="Material backorder",N(M86)=0),"BACKORDER - NO NEW DATE; ","")&amp;IF(AND(N86="Yes",O86=""),"CO NEEDED - NO CO #; ","")&amp;IF(F86="","DAYS LOST BLANK; ","")&amp;IF(AND(N(B86)&gt;0,C86="",TODAY()-N(B86)&gt;N('Settings'!$B$3)),"OPEN - NO END DATE; ","")="","",LEFT(IF(A86="","NO JOB; ",IF(COUNTIF('Jobs'!$A$2:$A$51,A86)=0,"JOB NOT ON JOBS SHEET; ",""))&amp;IF(N(B86)=0,"NO START DATE; ","")&amp;IF(D86="","NO CAUSE; ","")&amp;IF(OR(H86&lt;&gt;"Yes",NOT(OR(J86="Email",J86="Text",J86="Letter",J86="App / portal"))),"NO WRITTEN NOTICE TO CLIENT; ","")&amp;IF(AND(N(B86)&gt;0,N(I86)&gt;0,N(I86)-N(B86)&gt;N('Settings'!$B$2)),"NOTICE LATER THAN SETTINGS; ","")&amp;IF(AND(D86="Homeowner decision / selection",K86&lt;&gt;"Yes"),"CLIENT DECISION - NO WRITTEN OK; ","")&amp;IF(AND(D86="Material backorder",N(M86)=0),"BACKORDER - NO NEW DATE; ","")&amp;IF(AND(N86="Yes",O86=""),"CO NEEDED - NO CO #; ","")&amp;IF(F86="","DAYS LOST BLANK; ","")&amp;IF(AND(N(B86)&gt;0,C86="",TODAY()-N(B86)&gt;N('Settings'!$B$3)),"OPEN - NO END DATE; ",""),LEN(IF(A86="","NO JOB; ",IF(COUNTIF('Jobs'!$A$2:$A$51,A86)=0,"JOB NOT ON JOBS SHEET; ",""))&amp;IF(N(B86)=0,"NO START DATE; ","")&amp;IF(D86="","NO CAUSE; ","")&amp;IF(OR(H86&lt;&gt;"Yes",NOT(OR(J86="Email",J86="Text",J86="Letter",J86="App / portal"))),"NO WRITTEN NOTICE TO CLIENT; ","")&amp;IF(AND(N(B86)&gt;0,N(I86)&gt;0,N(I86)-N(B86)&gt;N('Settings'!$B$2)),"NOTICE LATER THAN SETTINGS; ","")&amp;IF(AND(D86="Homeowner decision / selection",K86&lt;&gt;"Yes"),"CLIENT DECISION - NO WRITTEN OK; ","")&amp;IF(AND(D86="Material backorder",N(M86)=0),"BACKORDER - NO NEW DATE; ","")&amp;IF(AND(N86="Yes",O86=""),"CO NEEDED - NO CO #; ","")&amp;IF(F86="","DAYS LOST BLANK; ","")&amp;IF(AND(N(B86)&gt;0,C86="",TODAY()-N(B86)&gt;N('Settings'!$B$3)),"OPEN - NO END DATE; ",""))-2)))</f>
        <v/>
      </c>
    </row>
    <row r="87">
      <c r="B87" s="7" t="n"/>
      <c r="C87" s="7" t="n"/>
      <c r="E87" s="8" t="n"/>
      <c r="G87" s="8" t="n"/>
      <c r="I87" s="7" t="n"/>
      <c r="M87" s="7" t="n"/>
      <c r="P87" s="9" t="n"/>
      <c r="R87" s="8">
        <f>IF(NOT(OR(A87&lt;&gt;"",B87&lt;&gt;"",E87&lt;&gt;"")),"",IF(IF(A87="","NO JOB; ",IF(COUNTIF('Jobs'!$A$2:$A$51,A87)=0,"JOB NOT ON JOBS SHEET; ",""))&amp;IF(N(B87)=0,"NO START DATE; ","")&amp;IF(D87="","NO CAUSE; ","")&amp;IF(OR(H87&lt;&gt;"Yes",NOT(OR(J87="Email",J87="Text",J87="Letter",J87="App / portal"))),"NO WRITTEN NOTICE TO CLIENT; ","")&amp;IF(AND(N(B87)&gt;0,N(I87)&gt;0,N(I87)-N(B87)&gt;N('Settings'!$B$2)),"NOTICE LATER THAN SETTINGS; ","")&amp;IF(AND(D87="Homeowner decision / selection",K87&lt;&gt;"Yes"),"CLIENT DECISION - NO WRITTEN OK; ","")&amp;IF(AND(D87="Material backorder",N(M87)=0),"BACKORDER - NO NEW DATE; ","")&amp;IF(AND(N87="Yes",O87=""),"CO NEEDED - NO CO #; ","")&amp;IF(F87="","DAYS LOST BLANK; ","")&amp;IF(AND(N(B87)&gt;0,C87="",TODAY()-N(B87)&gt;N('Settings'!$B$3)),"OPEN - NO END DATE; ","")="","",LEFT(IF(A87="","NO JOB; ",IF(COUNTIF('Jobs'!$A$2:$A$51,A87)=0,"JOB NOT ON JOBS SHEET; ",""))&amp;IF(N(B87)=0,"NO START DATE; ","")&amp;IF(D87="","NO CAUSE; ","")&amp;IF(OR(H87&lt;&gt;"Yes",NOT(OR(J87="Email",J87="Text",J87="Letter",J87="App / portal"))),"NO WRITTEN NOTICE TO CLIENT; ","")&amp;IF(AND(N(B87)&gt;0,N(I87)&gt;0,N(I87)-N(B87)&gt;N('Settings'!$B$2)),"NOTICE LATER THAN SETTINGS; ","")&amp;IF(AND(D87="Homeowner decision / selection",K87&lt;&gt;"Yes"),"CLIENT DECISION - NO WRITTEN OK; ","")&amp;IF(AND(D87="Material backorder",N(M87)=0),"BACKORDER - NO NEW DATE; ","")&amp;IF(AND(N87="Yes",O87=""),"CO NEEDED - NO CO #; ","")&amp;IF(F87="","DAYS LOST BLANK; ","")&amp;IF(AND(N(B87)&gt;0,C87="",TODAY()-N(B87)&gt;N('Settings'!$B$3)),"OPEN - NO END DATE; ",""),LEN(IF(A87="","NO JOB; ",IF(COUNTIF('Jobs'!$A$2:$A$51,A87)=0,"JOB NOT ON JOBS SHEET; ",""))&amp;IF(N(B87)=0,"NO START DATE; ","")&amp;IF(D87="","NO CAUSE; ","")&amp;IF(OR(H87&lt;&gt;"Yes",NOT(OR(J87="Email",J87="Text",J87="Letter",J87="App / portal"))),"NO WRITTEN NOTICE TO CLIENT; ","")&amp;IF(AND(N(B87)&gt;0,N(I87)&gt;0,N(I87)-N(B87)&gt;N('Settings'!$B$2)),"NOTICE LATER THAN SETTINGS; ","")&amp;IF(AND(D87="Homeowner decision / selection",K87&lt;&gt;"Yes"),"CLIENT DECISION - NO WRITTEN OK; ","")&amp;IF(AND(D87="Material backorder",N(M87)=0),"BACKORDER - NO NEW DATE; ","")&amp;IF(AND(N87="Yes",O87=""),"CO NEEDED - NO CO #; ","")&amp;IF(F87="","DAYS LOST BLANK; ","")&amp;IF(AND(N(B87)&gt;0,C87="",TODAY()-N(B87)&gt;N('Settings'!$B$3)),"OPEN - NO END DATE; ",""))-2)))</f>
        <v/>
      </c>
    </row>
    <row r="88">
      <c r="B88" s="7" t="n"/>
      <c r="C88" s="7" t="n"/>
      <c r="E88" s="8" t="n"/>
      <c r="G88" s="8" t="n"/>
      <c r="I88" s="7" t="n"/>
      <c r="M88" s="7" t="n"/>
      <c r="P88" s="9" t="n"/>
      <c r="R88" s="8">
        <f>IF(NOT(OR(A88&lt;&gt;"",B88&lt;&gt;"",E88&lt;&gt;"")),"",IF(IF(A88="","NO JOB; ",IF(COUNTIF('Jobs'!$A$2:$A$51,A88)=0,"JOB NOT ON JOBS SHEET; ",""))&amp;IF(N(B88)=0,"NO START DATE; ","")&amp;IF(D88="","NO CAUSE; ","")&amp;IF(OR(H88&lt;&gt;"Yes",NOT(OR(J88="Email",J88="Text",J88="Letter",J88="App / portal"))),"NO WRITTEN NOTICE TO CLIENT; ","")&amp;IF(AND(N(B88)&gt;0,N(I88)&gt;0,N(I88)-N(B88)&gt;N('Settings'!$B$2)),"NOTICE LATER THAN SETTINGS; ","")&amp;IF(AND(D88="Homeowner decision / selection",K88&lt;&gt;"Yes"),"CLIENT DECISION - NO WRITTEN OK; ","")&amp;IF(AND(D88="Material backorder",N(M88)=0),"BACKORDER - NO NEW DATE; ","")&amp;IF(AND(N88="Yes",O88=""),"CO NEEDED - NO CO #; ","")&amp;IF(F88="","DAYS LOST BLANK; ","")&amp;IF(AND(N(B88)&gt;0,C88="",TODAY()-N(B88)&gt;N('Settings'!$B$3)),"OPEN - NO END DATE; ","")="","",LEFT(IF(A88="","NO JOB; ",IF(COUNTIF('Jobs'!$A$2:$A$51,A88)=0,"JOB NOT ON JOBS SHEET; ",""))&amp;IF(N(B88)=0,"NO START DATE; ","")&amp;IF(D88="","NO CAUSE; ","")&amp;IF(OR(H88&lt;&gt;"Yes",NOT(OR(J88="Email",J88="Text",J88="Letter",J88="App / portal"))),"NO WRITTEN NOTICE TO CLIENT; ","")&amp;IF(AND(N(B88)&gt;0,N(I88)&gt;0,N(I88)-N(B88)&gt;N('Settings'!$B$2)),"NOTICE LATER THAN SETTINGS; ","")&amp;IF(AND(D88="Homeowner decision / selection",K88&lt;&gt;"Yes"),"CLIENT DECISION - NO WRITTEN OK; ","")&amp;IF(AND(D88="Material backorder",N(M88)=0),"BACKORDER - NO NEW DATE; ","")&amp;IF(AND(N88="Yes",O88=""),"CO NEEDED - NO CO #; ","")&amp;IF(F88="","DAYS LOST BLANK; ","")&amp;IF(AND(N(B88)&gt;0,C88="",TODAY()-N(B88)&gt;N('Settings'!$B$3)),"OPEN - NO END DATE; ",""),LEN(IF(A88="","NO JOB; ",IF(COUNTIF('Jobs'!$A$2:$A$51,A88)=0,"JOB NOT ON JOBS SHEET; ",""))&amp;IF(N(B88)=0,"NO START DATE; ","")&amp;IF(D88="","NO CAUSE; ","")&amp;IF(OR(H88&lt;&gt;"Yes",NOT(OR(J88="Email",J88="Text",J88="Letter",J88="App / portal"))),"NO WRITTEN NOTICE TO CLIENT; ","")&amp;IF(AND(N(B88)&gt;0,N(I88)&gt;0,N(I88)-N(B88)&gt;N('Settings'!$B$2)),"NOTICE LATER THAN SETTINGS; ","")&amp;IF(AND(D88="Homeowner decision / selection",K88&lt;&gt;"Yes"),"CLIENT DECISION - NO WRITTEN OK; ","")&amp;IF(AND(D88="Material backorder",N(M88)=0),"BACKORDER - NO NEW DATE; ","")&amp;IF(AND(N88="Yes",O88=""),"CO NEEDED - NO CO #; ","")&amp;IF(F88="","DAYS LOST BLANK; ","")&amp;IF(AND(N(B88)&gt;0,C88="",TODAY()-N(B88)&gt;N('Settings'!$B$3)),"OPEN - NO END DATE; ",""))-2)))</f>
        <v/>
      </c>
    </row>
    <row r="89">
      <c r="B89" s="7" t="n"/>
      <c r="C89" s="7" t="n"/>
      <c r="E89" s="8" t="n"/>
      <c r="G89" s="8" t="n"/>
      <c r="I89" s="7" t="n"/>
      <c r="M89" s="7" t="n"/>
      <c r="P89" s="9" t="n"/>
      <c r="R89" s="8">
        <f>IF(NOT(OR(A89&lt;&gt;"",B89&lt;&gt;"",E89&lt;&gt;"")),"",IF(IF(A89="","NO JOB; ",IF(COUNTIF('Jobs'!$A$2:$A$51,A89)=0,"JOB NOT ON JOBS SHEET; ",""))&amp;IF(N(B89)=0,"NO START DATE; ","")&amp;IF(D89="","NO CAUSE; ","")&amp;IF(OR(H89&lt;&gt;"Yes",NOT(OR(J89="Email",J89="Text",J89="Letter",J89="App / portal"))),"NO WRITTEN NOTICE TO CLIENT; ","")&amp;IF(AND(N(B89)&gt;0,N(I89)&gt;0,N(I89)-N(B89)&gt;N('Settings'!$B$2)),"NOTICE LATER THAN SETTINGS; ","")&amp;IF(AND(D89="Homeowner decision / selection",K89&lt;&gt;"Yes"),"CLIENT DECISION - NO WRITTEN OK; ","")&amp;IF(AND(D89="Material backorder",N(M89)=0),"BACKORDER - NO NEW DATE; ","")&amp;IF(AND(N89="Yes",O89=""),"CO NEEDED - NO CO #; ","")&amp;IF(F89="","DAYS LOST BLANK; ","")&amp;IF(AND(N(B89)&gt;0,C89="",TODAY()-N(B89)&gt;N('Settings'!$B$3)),"OPEN - NO END DATE; ","")="","",LEFT(IF(A89="","NO JOB; ",IF(COUNTIF('Jobs'!$A$2:$A$51,A89)=0,"JOB NOT ON JOBS SHEET; ",""))&amp;IF(N(B89)=0,"NO START DATE; ","")&amp;IF(D89="","NO CAUSE; ","")&amp;IF(OR(H89&lt;&gt;"Yes",NOT(OR(J89="Email",J89="Text",J89="Letter",J89="App / portal"))),"NO WRITTEN NOTICE TO CLIENT; ","")&amp;IF(AND(N(B89)&gt;0,N(I89)&gt;0,N(I89)-N(B89)&gt;N('Settings'!$B$2)),"NOTICE LATER THAN SETTINGS; ","")&amp;IF(AND(D89="Homeowner decision / selection",K89&lt;&gt;"Yes"),"CLIENT DECISION - NO WRITTEN OK; ","")&amp;IF(AND(D89="Material backorder",N(M89)=0),"BACKORDER - NO NEW DATE; ","")&amp;IF(AND(N89="Yes",O89=""),"CO NEEDED - NO CO #; ","")&amp;IF(F89="","DAYS LOST BLANK; ","")&amp;IF(AND(N(B89)&gt;0,C89="",TODAY()-N(B89)&gt;N('Settings'!$B$3)),"OPEN - NO END DATE; ",""),LEN(IF(A89="","NO JOB; ",IF(COUNTIF('Jobs'!$A$2:$A$51,A89)=0,"JOB NOT ON JOBS SHEET; ",""))&amp;IF(N(B89)=0,"NO START DATE; ","")&amp;IF(D89="","NO CAUSE; ","")&amp;IF(OR(H89&lt;&gt;"Yes",NOT(OR(J89="Email",J89="Text",J89="Letter",J89="App / portal"))),"NO WRITTEN NOTICE TO CLIENT; ","")&amp;IF(AND(N(B89)&gt;0,N(I89)&gt;0,N(I89)-N(B89)&gt;N('Settings'!$B$2)),"NOTICE LATER THAN SETTINGS; ","")&amp;IF(AND(D89="Homeowner decision / selection",K89&lt;&gt;"Yes"),"CLIENT DECISION - NO WRITTEN OK; ","")&amp;IF(AND(D89="Material backorder",N(M89)=0),"BACKORDER - NO NEW DATE; ","")&amp;IF(AND(N89="Yes",O89=""),"CO NEEDED - NO CO #; ","")&amp;IF(F89="","DAYS LOST BLANK; ","")&amp;IF(AND(N(B89)&gt;0,C89="",TODAY()-N(B89)&gt;N('Settings'!$B$3)),"OPEN - NO END DATE; ",""))-2)))</f>
        <v/>
      </c>
    </row>
    <row r="90">
      <c r="B90" s="7" t="n"/>
      <c r="C90" s="7" t="n"/>
      <c r="E90" s="8" t="n"/>
      <c r="G90" s="8" t="n"/>
      <c r="I90" s="7" t="n"/>
      <c r="M90" s="7" t="n"/>
      <c r="P90" s="9" t="n"/>
      <c r="R90" s="8">
        <f>IF(NOT(OR(A90&lt;&gt;"",B90&lt;&gt;"",E90&lt;&gt;"")),"",IF(IF(A90="","NO JOB; ",IF(COUNTIF('Jobs'!$A$2:$A$51,A90)=0,"JOB NOT ON JOBS SHEET; ",""))&amp;IF(N(B90)=0,"NO START DATE; ","")&amp;IF(D90="","NO CAUSE; ","")&amp;IF(OR(H90&lt;&gt;"Yes",NOT(OR(J90="Email",J90="Text",J90="Letter",J90="App / portal"))),"NO WRITTEN NOTICE TO CLIENT; ","")&amp;IF(AND(N(B90)&gt;0,N(I90)&gt;0,N(I90)-N(B90)&gt;N('Settings'!$B$2)),"NOTICE LATER THAN SETTINGS; ","")&amp;IF(AND(D90="Homeowner decision / selection",K90&lt;&gt;"Yes"),"CLIENT DECISION - NO WRITTEN OK; ","")&amp;IF(AND(D90="Material backorder",N(M90)=0),"BACKORDER - NO NEW DATE; ","")&amp;IF(AND(N90="Yes",O90=""),"CO NEEDED - NO CO #; ","")&amp;IF(F90="","DAYS LOST BLANK; ","")&amp;IF(AND(N(B90)&gt;0,C90="",TODAY()-N(B90)&gt;N('Settings'!$B$3)),"OPEN - NO END DATE; ","")="","",LEFT(IF(A90="","NO JOB; ",IF(COUNTIF('Jobs'!$A$2:$A$51,A90)=0,"JOB NOT ON JOBS SHEET; ",""))&amp;IF(N(B90)=0,"NO START DATE; ","")&amp;IF(D90="","NO CAUSE; ","")&amp;IF(OR(H90&lt;&gt;"Yes",NOT(OR(J90="Email",J90="Text",J90="Letter",J90="App / portal"))),"NO WRITTEN NOTICE TO CLIENT; ","")&amp;IF(AND(N(B90)&gt;0,N(I90)&gt;0,N(I90)-N(B90)&gt;N('Settings'!$B$2)),"NOTICE LATER THAN SETTINGS; ","")&amp;IF(AND(D90="Homeowner decision / selection",K90&lt;&gt;"Yes"),"CLIENT DECISION - NO WRITTEN OK; ","")&amp;IF(AND(D90="Material backorder",N(M90)=0),"BACKORDER - NO NEW DATE; ","")&amp;IF(AND(N90="Yes",O90=""),"CO NEEDED - NO CO #; ","")&amp;IF(F90="","DAYS LOST BLANK; ","")&amp;IF(AND(N(B90)&gt;0,C90="",TODAY()-N(B90)&gt;N('Settings'!$B$3)),"OPEN - NO END DATE; ",""),LEN(IF(A90="","NO JOB; ",IF(COUNTIF('Jobs'!$A$2:$A$51,A90)=0,"JOB NOT ON JOBS SHEET; ",""))&amp;IF(N(B90)=0,"NO START DATE; ","")&amp;IF(D90="","NO CAUSE; ","")&amp;IF(OR(H90&lt;&gt;"Yes",NOT(OR(J90="Email",J90="Text",J90="Letter",J90="App / portal"))),"NO WRITTEN NOTICE TO CLIENT; ","")&amp;IF(AND(N(B90)&gt;0,N(I90)&gt;0,N(I90)-N(B90)&gt;N('Settings'!$B$2)),"NOTICE LATER THAN SETTINGS; ","")&amp;IF(AND(D90="Homeowner decision / selection",K90&lt;&gt;"Yes"),"CLIENT DECISION - NO WRITTEN OK; ","")&amp;IF(AND(D90="Material backorder",N(M90)=0),"BACKORDER - NO NEW DATE; ","")&amp;IF(AND(N90="Yes",O90=""),"CO NEEDED - NO CO #; ","")&amp;IF(F90="","DAYS LOST BLANK; ","")&amp;IF(AND(N(B90)&gt;0,C90="",TODAY()-N(B90)&gt;N('Settings'!$B$3)),"OPEN - NO END DATE; ",""))-2)))</f>
        <v/>
      </c>
    </row>
    <row r="91">
      <c r="B91" s="7" t="n"/>
      <c r="C91" s="7" t="n"/>
      <c r="E91" s="8" t="n"/>
      <c r="G91" s="8" t="n"/>
      <c r="I91" s="7" t="n"/>
      <c r="M91" s="7" t="n"/>
      <c r="P91" s="9" t="n"/>
      <c r="R91" s="8">
        <f>IF(NOT(OR(A91&lt;&gt;"",B91&lt;&gt;"",E91&lt;&gt;"")),"",IF(IF(A91="","NO JOB; ",IF(COUNTIF('Jobs'!$A$2:$A$51,A91)=0,"JOB NOT ON JOBS SHEET; ",""))&amp;IF(N(B91)=0,"NO START DATE; ","")&amp;IF(D91="","NO CAUSE; ","")&amp;IF(OR(H91&lt;&gt;"Yes",NOT(OR(J91="Email",J91="Text",J91="Letter",J91="App / portal"))),"NO WRITTEN NOTICE TO CLIENT; ","")&amp;IF(AND(N(B91)&gt;0,N(I91)&gt;0,N(I91)-N(B91)&gt;N('Settings'!$B$2)),"NOTICE LATER THAN SETTINGS; ","")&amp;IF(AND(D91="Homeowner decision / selection",K91&lt;&gt;"Yes"),"CLIENT DECISION - NO WRITTEN OK; ","")&amp;IF(AND(D91="Material backorder",N(M91)=0),"BACKORDER - NO NEW DATE; ","")&amp;IF(AND(N91="Yes",O91=""),"CO NEEDED - NO CO #; ","")&amp;IF(F91="","DAYS LOST BLANK; ","")&amp;IF(AND(N(B91)&gt;0,C91="",TODAY()-N(B91)&gt;N('Settings'!$B$3)),"OPEN - NO END DATE; ","")="","",LEFT(IF(A91="","NO JOB; ",IF(COUNTIF('Jobs'!$A$2:$A$51,A91)=0,"JOB NOT ON JOBS SHEET; ",""))&amp;IF(N(B91)=0,"NO START DATE; ","")&amp;IF(D91="","NO CAUSE; ","")&amp;IF(OR(H91&lt;&gt;"Yes",NOT(OR(J91="Email",J91="Text",J91="Letter",J91="App / portal"))),"NO WRITTEN NOTICE TO CLIENT; ","")&amp;IF(AND(N(B91)&gt;0,N(I91)&gt;0,N(I91)-N(B91)&gt;N('Settings'!$B$2)),"NOTICE LATER THAN SETTINGS; ","")&amp;IF(AND(D91="Homeowner decision / selection",K91&lt;&gt;"Yes"),"CLIENT DECISION - NO WRITTEN OK; ","")&amp;IF(AND(D91="Material backorder",N(M91)=0),"BACKORDER - NO NEW DATE; ","")&amp;IF(AND(N91="Yes",O91=""),"CO NEEDED - NO CO #; ","")&amp;IF(F91="","DAYS LOST BLANK; ","")&amp;IF(AND(N(B91)&gt;0,C91="",TODAY()-N(B91)&gt;N('Settings'!$B$3)),"OPEN - NO END DATE; ",""),LEN(IF(A91="","NO JOB; ",IF(COUNTIF('Jobs'!$A$2:$A$51,A91)=0,"JOB NOT ON JOBS SHEET; ",""))&amp;IF(N(B91)=0,"NO START DATE; ","")&amp;IF(D91="","NO CAUSE; ","")&amp;IF(OR(H91&lt;&gt;"Yes",NOT(OR(J91="Email",J91="Text",J91="Letter",J91="App / portal"))),"NO WRITTEN NOTICE TO CLIENT; ","")&amp;IF(AND(N(B91)&gt;0,N(I91)&gt;0,N(I91)-N(B91)&gt;N('Settings'!$B$2)),"NOTICE LATER THAN SETTINGS; ","")&amp;IF(AND(D91="Homeowner decision / selection",K91&lt;&gt;"Yes"),"CLIENT DECISION - NO WRITTEN OK; ","")&amp;IF(AND(D91="Material backorder",N(M91)=0),"BACKORDER - NO NEW DATE; ","")&amp;IF(AND(N91="Yes",O91=""),"CO NEEDED - NO CO #; ","")&amp;IF(F91="","DAYS LOST BLANK; ","")&amp;IF(AND(N(B91)&gt;0,C91="",TODAY()-N(B91)&gt;N('Settings'!$B$3)),"OPEN - NO END DATE; ",""))-2)))</f>
        <v/>
      </c>
    </row>
    <row r="92">
      <c r="B92" s="7" t="n"/>
      <c r="C92" s="7" t="n"/>
      <c r="E92" s="8" t="n"/>
      <c r="G92" s="8" t="n"/>
      <c r="I92" s="7" t="n"/>
      <c r="M92" s="7" t="n"/>
      <c r="P92" s="9" t="n"/>
      <c r="R92" s="8">
        <f>IF(NOT(OR(A92&lt;&gt;"",B92&lt;&gt;"",E92&lt;&gt;"")),"",IF(IF(A92="","NO JOB; ",IF(COUNTIF('Jobs'!$A$2:$A$51,A92)=0,"JOB NOT ON JOBS SHEET; ",""))&amp;IF(N(B92)=0,"NO START DATE; ","")&amp;IF(D92="","NO CAUSE; ","")&amp;IF(OR(H92&lt;&gt;"Yes",NOT(OR(J92="Email",J92="Text",J92="Letter",J92="App / portal"))),"NO WRITTEN NOTICE TO CLIENT; ","")&amp;IF(AND(N(B92)&gt;0,N(I92)&gt;0,N(I92)-N(B92)&gt;N('Settings'!$B$2)),"NOTICE LATER THAN SETTINGS; ","")&amp;IF(AND(D92="Homeowner decision / selection",K92&lt;&gt;"Yes"),"CLIENT DECISION - NO WRITTEN OK; ","")&amp;IF(AND(D92="Material backorder",N(M92)=0),"BACKORDER - NO NEW DATE; ","")&amp;IF(AND(N92="Yes",O92=""),"CO NEEDED - NO CO #; ","")&amp;IF(F92="","DAYS LOST BLANK; ","")&amp;IF(AND(N(B92)&gt;0,C92="",TODAY()-N(B92)&gt;N('Settings'!$B$3)),"OPEN - NO END DATE; ","")="","",LEFT(IF(A92="","NO JOB; ",IF(COUNTIF('Jobs'!$A$2:$A$51,A92)=0,"JOB NOT ON JOBS SHEET; ",""))&amp;IF(N(B92)=0,"NO START DATE; ","")&amp;IF(D92="","NO CAUSE; ","")&amp;IF(OR(H92&lt;&gt;"Yes",NOT(OR(J92="Email",J92="Text",J92="Letter",J92="App / portal"))),"NO WRITTEN NOTICE TO CLIENT; ","")&amp;IF(AND(N(B92)&gt;0,N(I92)&gt;0,N(I92)-N(B92)&gt;N('Settings'!$B$2)),"NOTICE LATER THAN SETTINGS; ","")&amp;IF(AND(D92="Homeowner decision / selection",K92&lt;&gt;"Yes"),"CLIENT DECISION - NO WRITTEN OK; ","")&amp;IF(AND(D92="Material backorder",N(M92)=0),"BACKORDER - NO NEW DATE; ","")&amp;IF(AND(N92="Yes",O92=""),"CO NEEDED - NO CO #; ","")&amp;IF(F92="","DAYS LOST BLANK; ","")&amp;IF(AND(N(B92)&gt;0,C92="",TODAY()-N(B92)&gt;N('Settings'!$B$3)),"OPEN - NO END DATE; ",""),LEN(IF(A92="","NO JOB; ",IF(COUNTIF('Jobs'!$A$2:$A$51,A92)=0,"JOB NOT ON JOBS SHEET; ",""))&amp;IF(N(B92)=0,"NO START DATE; ","")&amp;IF(D92="","NO CAUSE; ","")&amp;IF(OR(H92&lt;&gt;"Yes",NOT(OR(J92="Email",J92="Text",J92="Letter",J92="App / portal"))),"NO WRITTEN NOTICE TO CLIENT; ","")&amp;IF(AND(N(B92)&gt;0,N(I92)&gt;0,N(I92)-N(B92)&gt;N('Settings'!$B$2)),"NOTICE LATER THAN SETTINGS; ","")&amp;IF(AND(D92="Homeowner decision / selection",K92&lt;&gt;"Yes"),"CLIENT DECISION - NO WRITTEN OK; ","")&amp;IF(AND(D92="Material backorder",N(M92)=0),"BACKORDER - NO NEW DATE; ","")&amp;IF(AND(N92="Yes",O92=""),"CO NEEDED - NO CO #; ","")&amp;IF(F92="","DAYS LOST BLANK; ","")&amp;IF(AND(N(B92)&gt;0,C92="",TODAY()-N(B92)&gt;N('Settings'!$B$3)),"OPEN - NO END DATE; ",""))-2)))</f>
        <v/>
      </c>
    </row>
    <row r="93">
      <c r="B93" s="7" t="n"/>
      <c r="C93" s="7" t="n"/>
      <c r="E93" s="8" t="n"/>
      <c r="G93" s="8" t="n"/>
      <c r="I93" s="7" t="n"/>
      <c r="M93" s="7" t="n"/>
      <c r="P93" s="9" t="n"/>
      <c r="R93" s="8">
        <f>IF(NOT(OR(A93&lt;&gt;"",B93&lt;&gt;"",E93&lt;&gt;"")),"",IF(IF(A93="","NO JOB; ",IF(COUNTIF('Jobs'!$A$2:$A$51,A93)=0,"JOB NOT ON JOBS SHEET; ",""))&amp;IF(N(B93)=0,"NO START DATE; ","")&amp;IF(D93="","NO CAUSE; ","")&amp;IF(OR(H93&lt;&gt;"Yes",NOT(OR(J93="Email",J93="Text",J93="Letter",J93="App / portal"))),"NO WRITTEN NOTICE TO CLIENT; ","")&amp;IF(AND(N(B93)&gt;0,N(I93)&gt;0,N(I93)-N(B93)&gt;N('Settings'!$B$2)),"NOTICE LATER THAN SETTINGS; ","")&amp;IF(AND(D93="Homeowner decision / selection",K93&lt;&gt;"Yes"),"CLIENT DECISION - NO WRITTEN OK; ","")&amp;IF(AND(D93="Material backorder",N(M93)=0),"BACKORDER - NO NEW DATE; ","")&amp;IF(AND(N93="Yes",O93=""),"CO NEEDED - NO CO #; ","")&amp;IF(F93="","DAYS LOST BLANK; ","")&amp;IF(AND(N(B93)&gt;0,C93="",TODAY()-N(B93)&gt;N('Settings'!$B$3)),"OPEN - NO END DATE; ","")="","",LEFT(IF(A93="","NO JOB; ",IF(COUNTIF('Jobs'!$A$2:$A$51,A93)=0,"JOB NOT ON JOBS SHEET; ",""))&amp;IF(N(B93)=0,"NO START DATE; ","")&amp;IF(D93="","NO CAUSE; ","")&amp;IF(OR(H93&lt;&gt;"Yes",NOT(OR(J93="Email",J93="Text",J93="Letter",J93="App / portal"))),"NO WRITTEN NOTICE TO CLIENT; ","")&amp;IF(AND(N(B93)&gt;0,N(I93)&gt;0,N(I93)-N(B93)&gt;N('Settings'!$B$2)),"NOTICE LATER THAN SETTINGS; ","")&amp;IF(AND(D93="Homeowner decision / selection",K93&lt;&gt;"Yes"),"CLIENT DECISION - NO WRITTEN OK; ","")&amp;IF(AND(D93="Material backorder",N(M93)=0),"BACKORDER - NO NEW DATE; ","")&amp;IF(AND(N93="Yes",O93=""),"CO NEEDED - NO CO #; ","")&amp;IF(F93="","DAYS LOST BLANK; ","")&amp;IF(AND(N(B93)&gt;0,C93="",TODAY()-N(B93)&gt;N('Settings'!$B$3)),"OPEN - NO END DATE; ",""),LEN(IF(A93="","NO JOB; ",IF(COUNTIF('Jobs'!$A$2:$A$51,A93)=0,"JOB NOT ON JOBS SHEET; ",""))&amp;IF(N(B93)=0,"NO START DATE; ","")&amp;IF(D93="","NO CAUSE; ","")&amp;IF(OR(H93&lt;&gt;"Yes",NOT(OR(J93="Email",J93="Text",J93="Letter",J93="App / portal"))),"NO WRITTEN NOTICE TO CLIENT; ","")&amp;IF(AND(N(B93)&gt;0,N(I93)&gt;0,N(I93)-N(B93)&gt;N('Settings'!$B$2)),"NOTICE LATER THAN SETTINGS; ","")&amp;IF(AND(D93="Homeowner decision / selection",K93&lt;&gt;"Yes"),"CLIENT DECISION - NO WRITTEN OK; ","")&amp;IF(AND(D93="Material backorder",N(M93)=0),"BACKORDER - NO NEW DATE; ","")&amp;IF(AND(N93="Yes",O93=""),"CO NEEDED - NO CO #; ","")&amp;IF(F93="","DAYS LOST BLANK; ","")&amp;IF(AND(N(B93)&gt;0,C93="",TODAY()-N(B93)&gt;N('Settings'!$B$3)),"OPEN - NO END DATE; ",""))-2)))</f>
        <v/>
      </c>
    </row>
    <row r="94">
      <c r="B94" s="7" t="n"/>
      <c r="C94" s="7" t="n"/>
      <c r="E94" s="8" t="n"/>
      <c r="G94" s="8" t="n"/>
      <c r="I94" s="7" t="n"/>
      <c r="M94" s="7" t="n"/>
      <c r="P94" s="9" t="n"/>
      <c r="R94" s="8">
        <f>IF(NOT(OR(A94&lt;&gt;"",B94&lt;&gt;"",E94&lt;&gt;"")),"",IF(IF(A94="","NO JOB; ",IF(COUNTIF('Jobs'!$A$2:$A$51,A94)=0,"JOB NOT ON JOBS SHEET; ",""))&amp;IF(N(B94)=0,"NO START DATE; ","")&amp;IF(D94="","NO CAUSE; ","")&amp;IF(OR(H94&lt;&gt;"Yes",NOT(OR(J94="Email",J94="Text",J94="Letter",J94="App / portal"))),"NO WRITTEN NOTICE TO CLIENT; ","")&amp;IF(AND(N(B94)&gt;0,N(I94)&gt;0,N(I94)-N(B94)&gt;N('Settings'!$B$2)),"NOTICE LATER THAN SETTINGS; ","")&amp;IF(AND(D94="Homeowner decision / selection",K94&lt;&gt;"Yes"),"CLIENT DECISION - NO WRITTEN OK; ","")&amp;IF(AND(D94="Material backorder",N(M94)=0),"BACKORDER - NO NEW DATE; ","")&amp;IF(AND(N94="Yes",O94=""),"CO NEEDED - NO CO #; ","")&amp;IF(F94="","DAYS LOST BLANK; ","")&amp;IF(AND(N(B94)&gt;0,C94="",TODAY()-N(B94)&gt;N('Settings'!$B$3)),"OPEN - NO END DATE; ","")="","",LEFT(IF(A94="","NO JOB; ",IF(COUNTIF('Jobs'!$A$2:$A$51,A94)=0,"JOB NOT ON JOBS SHEET; ",""))&amp;IF(N(B94)=0,"NO START DATE; ","")&amp;IF(D94="","NO CAUSE; ","")&amp;IF(OR(H94&lt;&gt;"Yes",NOT(OR(J94="Email",J94="Text",J94="Letter",J94="App / portal"))),"NO WRITTEN NOTICE TO CLIENT; ","")&amp;IF(AND(N(B94)&gt;0,N(I94)&gt;0,N(I94)-N(B94)&gt;N('Settings'!$B$2)),"NOTICE LATER THAN SETTINGS; ","")&amp;IF(AND(D94="Homeowner decision / selection",K94&lt;&gt;"Yes"),"CLIENT DECISION - NO WRITTEN OK; ","")&amp;IF(AND(D94="Material backorder",N(M94)=0),"BACKORDER - NO NEW DATE; ","")&amp;IF(AND(N94="Yes",O94=""),"CO NEEDED - NO CO #; ","")&amp;IF(F94="","DAYS LOST BLANK; ","")&amp;IF(AND(N(B94)&gt;0,C94="",TODAY()-N(B94)&gt;N('Settings'!$B$3)),"OPEN - NO END DATE; ",""),LEN(IF(A94="","NO JOB; ",IF(COUNTIF('Jobs'!$A$2:$A$51,A94)=0,"JOB NOT ON JOBS SHEET; ",""))&amp;IF(N(B94)=0,"NO START DATE; ","")&amp;IF(D94="","NO CAUSE; ","")&amp;IF(OR(H94&lt;&gt;"Yes",NOT(OR(J94="Email",J94="Text",J94="Letter",J94="App / portal"))),"NO WRITTEN NOTICE TO CLIENT; ","")&amp;IF(AND(N(B94)&gt;0,N(I94)&gt;0,N(I94)-N(B94)&gt;N('Settings'!$B$2)),"NOTICE LATER THAN SETTINGS; ","")&amp;IF(AND(D94="Homeowner decision / selection",K94&lt;&gt;"Yes"),"CLIENT DECISION - NO WRITTEN OK; ","")&amp;IF(AND(D94="Material backorder",N(M94)=0),"BACKORDER - NO NEW DATE; ","")&amp;IF(AND(N94="Yes",O94=""),"CO NEEDED - NO CO #; ","")&amp;IF(F94="","DAYS LOST BLANK; ","")&amp;IF(AND(N(B94)&gt;0,C94="",TODAY()-N(B94)&gt;N('Settings'!$B$3)),"OPEN - NO END DATE; ",""))-2)))</f>
        <v/>
      </c>
    </row>
    <row r="95">
      <c r="B95" s="7" t="n"/>
      <c r="C95" s="7" t="n"/>
      <c r="E95" s="8" t="n"/>
      <c r="G95" s="8" t="n"/>
      <c r="I95" s="7" t="n"/>
      <c r="M95" s="7" t="n"/>
      <c r="P95" s="9" t="n"/>
      <c r="R95" s="8">
        <f>IF(NOT(OR(A95&lt;&gt;"",B95&lt;&gt;"",E95&lt;&gt;"")),"",IF(IF(A95="","NO JOB; ",IF(COUNTIF('Jobs'!$A$2:$A$51,A95)=0,"JOB NOT ON JOBS SHEET; ",""))&amp;IF(N(B95)=0,"NO START DATE; ","")&amp;IF(D95="","NO CAUSE; ","")&amp;IF(OR(H95&lt;&gt;"Yes",NOT(OR(J95="Email",J95="Text",J95="Letter",J95="App / portal"))),"NO WRITTEN NOTICE TO CLIENT; ","")&amp;IF(AND(N(B95)&gt;0,N(I95)&gt;0,N(I95)-N(B95)&gt;N('Settings'!$B$2)),"NOTICE LATER THAN SETTINGS; ","")&amp;IF(AND(D95="Homeowner decision / selection",K95&lt;&gt;"Yes"),"CLIENT DECISION - NO WRITTEN OK; ","")&amp;IF(AND(D95="Material backorder",N(M95)=0),"BACKORDER - NO NEW DATE; ","")&amp;IF(AND(N95="Yes",O95=""),"CO NEEDED - NO CO #; ","")&amp;IF(F95="","DAYS LOST BLANK; ","")&amp;IF(AND(N(B95)&gt;0,C95="",TODAY()-N(B95)&gt;N('Settings'!$B$3)),"OPEN - NO END DATE; ","")="","",LEFT(IF(A95="","NO JOB; ",IF(COUNTIF('Jobs'!$A$2:$A$51,A95)=0,"JOB NOT ON JOBS SHEET; ",""))&amp;IF(N(B95)=0,"NO START DATE; ","")&amp;IF(D95="","NO CAUSE; ","")&amp;IF(OR(H95&lt;&gt;"Yes",NOT(OR(J95="Email",J95="Text",J95="Letter",J95="App / portal"))),"NO WRITTEN NOTICE TO CLIENT; ","")&amp;IF(AND(N(B95)&gt;0,N(I95)&gt;0,N(I95)-N(B95)&gt;N('Settings'!$B$2)),"NOTICE LATER THAN SETTINGS; ","")&amp;IF(AND(D95="Homeowner decision / selection",K95&lt;&gt;"Yes"),"CLIENT DECISION - NO WRITTEN OK; ","")&amp;IF(AND(D95="Material backorder",N(M95)=0),"BACKORDER - NO NEW DATE; ","")&amp;IF(AND(N95="Yes",O95=""),"CO NEEDED - NO CO #; ","")&amp;IF(F95="","DAYS LOST BLANK; ","")&amp;IF(AND(N(B95)&gt;0,C95="",TODAY()-N(B95)&gt;N('Settings'!$B$3)),"OPEN - NO END DATE; ",""),LEN(IF(A95="","NO JOB; ",IF(COUNTIF('Jobs'!$A$2:$A$51,A95)=0,"JOB NOT ON JOBS SHEET; ",""))&amp;IF(N(B95)=0,"NO START DATE; ","")&amp;IF(D95="","NO CAUSE; ","")&amp;IF(OR(H95&lt;&gt;"Yes",NOT(OR(J95="Email",J95="Text",J95="Letter",J95="App / portal"))),"NO WRITTEN NOTICE TO CLIENT; ","")&amp;IF(AND(N(B95)&gt;0,N(I95)&gt;0,N(I95)-N(B95)&gt;N('Settings'!$B$2)),"NOTICE LATER THAN SETTINGS; ","")&amp;IF(AND(D95="Homeowner decision / selection",K95&lt;&gt;"Yes"),"CLIENT DECISION - NO WRITTEN OK; ","")&amp;IF(AND(D95="Material backorder",N(M95)=0),"BACKORDER - NO NEW DATE; ","")&amp;IF(AND(N95="Yes",O95=""),"CO NEEDED - NO CO #; ","")&amp;IF(F95="","DAYS LOST BLANK; ","")&amp;IF(AND(N(B95)&gt;0,C95="",TODAY()-N(B95)&gt;N('Settings'!$B$3)),"OPEN - NO END DATE; ",""))-2)))</f>
        <v/>
      </c>
    </row>
    <row r="96">
      <c r="B96" s="7" t="n"/>
      <c r="C96" s="7" t="n"/>
      <c r="E96" s="8" t="n"/>
      <c r="G96" s="8" t="n"/>
      <c r="I96" s="7" t="n"/>
      <c r="M96" s="7" t="n"/>
      <c r="P96" s="9" t="n"/>
      <c r="R96" s="8">
        <f>IF(NOT(OR(A96&lt;&gt;"",B96&lt;&gt;"",E96&lt;&gt;"")),"",IF(IF(A96="","NO JOB; ",IF(COUNTIF('Jobs'!$A$2:$A$51,A96)=0,"JOB NOT ON JOBS SHEET; ",""))&amp;IF(N(B96)=0,"NO START DATE; ","")&amp;IF(D96="","NO CAUSE; ","")&amp;IF(OR(H96&lt;&gt;"Yes",NOT(OR(J96="Email",J96="Text",J96="Letter",J96="App / portal"))),"NO WRITTEN NOTICE TO CLIENT; ","")&amp;IF(AND(N(B96)&gt;0,N(I96)&gt;0,N(I96)-N(B96)&gt;N('Settings'!$B$2)),"NOTICE LATER THAN SETTINGS; ","")&amp;IF(AND(D96="Homeowner decision / selection",K96&lt;&gt;"Yes"),"CLIENT DECISION - NO WRITTEN OK; ","")&amp;IF(AND(D96="Material backorder",N(M96)=0),"BACKORDER - NO NEW DATE; ","")&amp;IF(AND(N96="Yes",O96=""),"CO NEEDED - NO CO #; ","")&amp;IF(F96="","DAYS LOST BLANK; ","")&amp;IF(AND(N(B96)&gt;0,C96="",TODAY()-N(B96)&gt;N('Settings'!$B$3)),"OPEN - NO END DATE; ","")="","",LEFT(IF(A96="","NO JOB; ",IF(COUNTIF('Jobs'!$A$2:$A$51,A96)=0,"JOB NOT ON JOBS SHEET; ",""))&amp;IF(N(B96)=0,"NO START DATE; ","")&amp;IF(D96="","NO CAUSE; ","")&amp;IF(OR(H96&lt;&gt;"Yes",NOT(OR(J96="Email",J96="Text",J96="Letter",J96="App / portal"))),"NO WRITTEN NOTICE TO CLIENT; ","")&amp;IF(AND(N(B96)&gt;0,N(I96)&gt;0,N(I96)-N(B96)&gt;N('Settings'!$B$2)),"NOTICE LATER THAN SETTINGS; ","")&amp;IF(AND(D96="Homeowner decision / selection",K96&lt;&gt;"Yes"),"CLIENT DECISION - NO WRITTEN OK; ","")&amp;IF(AND(D96="Material backorder",N(M96)=0),"BACKORDER - NO NEW DATE; ","")&amp;IF(AND(N96="Yes",O96=""),"CO NEEDED - NO CO #; ","")&amp;IF(F96="","DAYS LOST BLANK; ","")&amp;IF(AND(N(B96)&gt;0,C96="",TODAY()-N(B96)&gt;N('Settings'!$B$3)),"OPEN - NO END DATE; ",""),LEN(IF(A96="","NO JOB; ",IF(COUNTIF('Jobs'!$A$2:$A$51,A96)=0,"JOB NOT ON JOBS SHEET; ",""))&amp;IF(N(B96)=0,"NO START DATE; ","")&amp;IF(D96="","NO CAUSE; ","")&amp;IF(OR(H96&lt;&gt;"Yes",NOT(OR(J96="Email",J96="Text",J96="Letter",J96="App / portal"))),"NO WRITTEN NOTICE TO CLIENT; ","")&amp;IF(AND(N(B96)&gt;0,N(I96)&gt;0,N(I96)-N(B96)&gt;N('Settings'!$B$2)),"NOTICE LATER THAN SETTINGS; ","")&amp;IF(AND(D96="Homeowner decision / selection",K96&lt;&gt;"Yes"),"CLIENT DECISION - NO WRITTEN OK; ","")&amp;IF(AND(D96="Material backorder",N(M96)=0),"BACKORDER - NO NEW DATE; ","")&amp;IF(AND(N96="Yes",O96=""),"CO NEEDED - NO CO #; ","")&amp;IF(F96="","DAYS LOST BLANK; ","")&amp;IF(AND(N(B96)&gt;0,C96="",TODAY()-N(B96)&gt;N('Settings'!$B$3)),"OPEN - NO END DATE; ",""))-2)))</f>
        <v/>
      </c>
    </row>
    <row r="97">
      <c r="B97" s="7" t="n"/>
      <c r="C97" s="7" t="n"/>
      <c r="E97" s="8" t="n"/>
      <c r="G97" s="8" t="n"/>
      <c r="I97" s="7" t="n"/>
      <c r="M97" s="7" t="n"/>
      <c r="P97" s="9" t="n"/>
      <c r="R97" s="8">
        <f>IF(NOT(OR(A97&lt;&gt;"",B97&lt;&gt;"",E97&lt;&gt;"")),"",IF(IF(A97="","NO JOB; ",IF(COUNTIF('Jobs'!$A$2:$A$51,A97)=0,"JOB NOT ON JOBS SHEET; ",""))&amp;IF(N(B97)=0,"NO START DATE; ","")&amp;IF(D97="","NO CAUSE; ","")&amp;IF(OR(H97&lt;&gt;"Yes",NOT(OR(J97="Email",J97="Text",J97="Letter",J97="App / portal"))),"NO WRITTEN NOTICE TO CLIENT; ","")&amp;IF(AND(N(B97)&gt;0,N(I97)&gt;0,N(I97)-N(B97)&gt;N('Settings'!$B$2)),"NOTICE LATER THAN SETTINGS; ","")&amp;IF(AND(D97="Homeowner decision / selection",K97&lt;&gt;"Yes"),"CLIENT DECISION - NO WRITTEN OK; ","")&amp;IF(AND(D97="Material backorder",N(M97)=0),"BACKORDER - NO NEW DATE; ","")&amp;IF(AND(N97="Yes",O97=""),"CO NEEDED - NO CO #; ","")&amp;IF(F97="","DAYS LOST BLANK; ","")&amp;IF(AND(N(B97)&gt;0,C97="",TODAY()-N(B97)&gt;N('Settings'!$B$3)),"OPEN - NO END DATE; ","")="","",LEFT(IF(A97="","NO JOB; ",IF(COUNTIF('Jobs'!$A$2:$A$51,A97)=0,"JOB NOT ON JOBS SHEET; ",""))&amp;IF(N(B97)=0,"NO START DATE; ","")&amp;IF(D97="","NO CAUSE; ","")&amp;IF(OR(H97&lt;&gt;"Yes",NOT(OR(J97="Email",J97="Text",J97="Letter",J97="App / portal"))),"NO WRITTEN NOTICE TO CLIENT; ","")&amp;IF(AND(N(B97)&gt;0,N(I97)&gt;0,N(I97)-N(B97)&gt;N('Settings'!$B$2)),"NOTICE LATER THAN SETTINGS; ","")&amp;IF(AND(D97="Homeowner decision / selection",K97&lt;&gt;"Yes"),"CLIENT DECISION - NO WRITTEN OK; ","")&amp;IF(AND(D97="Material backorder",N(M97)=0),"BACKORDER - NO NEW DATE; ","")&amp;IF(AND(N97="Yes",O97=""),"CO NEEDED - NO CO #; ","")&amp;IF(F97="","DAYS LOST BLANK; ","")&amp;IF(AND(N(B97)&gt;0,C97="",TODAY()-N(B97)&gt;N('Settings'!$B$3)),"OPEN - NO END DATE; ",""),LEN(IF(A97="","NO JOB; ",IF(COUNTIF('Jobs'!$A$2:$A$51,A97)=0,"JOB NOT ON JOBS SHEET; ",""))&amp;IF(N(B97)=0,"NO START DATE; ","")&amp;IF(D97="","NO CAUSE; ","")&amp;IF(OR(H97&lt;&gt;"Yes",NOT(OR(J97="Email",J97="Text",J97="Letter",J97="App / portal"))),"NO WRITTEN NOTICE TO CLIENT; ","")&amp;IF(AND(N(B97)&gt;0,N(I97)&gt;0,N(I97)-N(B97)&gt;N('Settings'!$B$2)),"NOTICE LATER THAN SETTINGS; ","")&amp;IF(AND(D97="Homeowner decision / selection",K97&lt;&gt;"Yes"),"CLIENT DECISION - NO WRITTEN OK; ","")&amp;IF(AND(D97="Material backorder",N(M97)=0),"BACKORDER - NO NEW DATE; ","")&amp;IF(AND(N97="Yes",O97=""),"CO NEEDED - NO CO #; ","")&amp;IF(F97="","DAYS LOST BLANK; ","")&amp;IF(AND(N(B97)&gt;0,C97="",TODAY()-N(B97)&gt;N('Settings'!$B$3)),"OPEN - NO END DATE; ",""))-2)))</f>
        <v/>
      </c>
    </row>
    <row r="98">
      <c r="B98" s="7" t="n"/>
      <c r="C98" s="7" t="n"/>
      <c r="E98" s="8" t="n"/>
      <c r="G98" s="8" t="n"/>
      <c r="I98" s="7" t="n"/>
      <c r="M98" s="7" t="n"/>
      <c r="P98" s="9" t="n"/>
      <c r="R98" s="8">
        <f>IF(NOT(OR(A98&lt;&gt;"",B98&lt;&gt;"",E98&lt;&gt;"")),"",IF(IF(A98="","NO JOB; ",IF(COUNTIF('Jobs'!$A$2:$A$51,A98)=0,"JOB NOT ON JOBS SHEET; ",""))&amp;IF(N(B98)=0,"NO START DATE; ","")&amp;IF(D98="","NO CAUSE; ","")&amp;IF(OR(H98&lt;&gt;"Yes",NOT(OR(J98="Email",J98="Text",J98="Letter",J98="App / portal"))),"NO WRITTEN NOTICE TO CLIENT; ","")&amp;IF(AND(N(B98)&gt;0,N(I98)&gt;0,N(I98)-N(B98)&gt;N('Settings'!$B$2)),"NOTICE LATER THAN SETTINGS; ","")&amp;IF(AND(D98="Homeowner decision / selection",K98&lt;&gt;"Yes"),"CLIENT DECISION - NO WRITTEN OK; ","")&amp;IF(AND(D98="Material backorder",N(M98)=0),"BACKORDER - NO NEW DATE; ","")&amp;IF(AND(N98="Yes",O98=""),"CO NEEDED - NO CO #; ","")&amp;IF(F98="","DAYS LOST BLANK; ","")&amp;IF(AND(N(B98)&gt;0,C98="",TODAY()-N(B98)&gt;N('Settings'!$B$3)),"OPEN - NO END DATE; ","")="","",LEFT(IF(A98="","NO JOB; ",IF(COUNTIF('Jobs'!$A$2:$A$51,A98)=0,"JOB NOT ON JOBS SHEET; ",""))&amp;IF(N(B98)=0,"NO START DATE; ","")&amp;IF(D98="","NO CAUSE; ","")&amp;IF(OR(H98&lt;&gt;"Yes",NOT(OR(J98="Email",J98="Text",J98="Letter",J98="App / portal"))),"NO WRITTEN NOTICE TO CLIENT; ","")&amp;IF(AND(N(B98)&gt;0,N(I98)&gt;0,N(I98)-N(B98)&gt;N('Settings'!$B$2)),"NOTICE LATER THAN SETTINGS; ","")&amp;IF(AND(D98="Homeowner decision / selection",K98&lt;&gt;"Yes"),"CLIENT DECISION - NO WRITTEN OK; ","")&amp;IF(AND(D98="Material backorder",N(M98)=0),"BACKORDER - NO NEW DATE; ","")&amp;IF(AND(N98="Yes",O98=""),"CO NEEDED - NO CO #; ","")&amp;IF(F98="","DAYS LOST BLANK; ","")&amp;IF(AND(N(B98)&gt;0,C98="",TODAY()-N(B98)&gt;N('Settings'!$B$3)),"OPEN - NO END DATE; ",""),LEN(IF(A98="","NO JOB; ",IF(COUNTIF('Jobs'!$A$2:$A$51,A98)=0,"JOB NOT ON JOBS SHEET; ",""))&amp;IF(N(B98)=0,"NO START DATE; ","")&amp;IF(D98="","NO CAUSE; ","")&amp;IF(OR(H98&lt;&gt;"Yes",NOT(OR(J98="Email",J98="Text",J98="Letter",J98="App / portal"))),"NO WRITTEN NOTICE TO CLIENT; ","")&amp;IF(AND(N(B98)&gt;0,N(I98)&gt;0,N(I98)-N(B98)&gt;N('Settings'!$B$2)),"NOTICE LATER THAN SETTINGS; ","")&amp;IF(AND(D98="Homeowner decision / selection",K98&lt;&gt;"Yes"),"CLIENT DECISION - NO WRITTEN OK; ","")&amp;IF(AND(D98="Material backorder",N(M98)=0),"BACKORDER - NO NEW DATE; ","")&amp;IF(AND(N98="Yes",O98=""),"CO NEEDED - NO CO #; ","")&amp;IF(F98="","DAYS LOST BLANK; ","")&amp;IF(AND(N(B98)&gt;0,C98="",TODAY()-N(B98)&gt;N('Settings'!$B$3)),"OPEN - NO END DATE; ",""))-2)))</f>
        <v/>
      </c>
    </row>
    <row r="99">
      <c r="B99" s="7" t="n"/>
      <c r="C99" s="7" t="n"/>
      <c r="E99" s="8" t="n"/>
      <c r="G99" s="8" t="n"/>
      <c r="I99" s="7" t="n"/>
      <c r="M99" s="7" t="n"/>
      <c r="P99" s="9" t="n"/>
      <c r="R99" s="8">
        <f>IF(NOT(OR(A99&lt;&gt;"",B99&lt;&gt;"",E99&lt;&gt;"")),"",IF(IF(A99="","NO JOB; ",IF(COUNTIF('Jobs'!$A$2:$A$51,A99)=0,"JOB NOT ON JOBS SHEET; ",""))&amp;IF(N(B99)=0,"NO START DATE; ","")&amp;IF(D99="","NO CAUSE; ","")&amp;IF(OR(H99&lt;&gt;"Yes",NOT(OR(J99="Email",J99="Text",J99="Letter",J99="App / portal"))),"NO WRITTEN NOTICE TO CLIENT; ","")&amp;IF(AND(N(B99)&gt;0,N(I99)&gt;0,N(I99)-N(B99)&gt;N('Settings'!$B$2)),"NOTICE LATER THAN SETTINGS; ","")&amp;IF(AND(D99="Homeowner decision / selection",K99&lt;&gt;"Yes"),"CLIENT DECISION - NO WRITTEN OK; ","")&amp;IF(AND(D99="Material backorder",N(M99)=0),"BACKORDER - NO NEW DATE; ","")&amp;IF(AND(N99="Yes",O99=""),"CO NEEDED - NO CO #; ","")&amp;IF(F99="","DAYS LOST BLANK; ","")&amp;IF(AND(N(B99)&gt;0,C99="",TODAY()-N(B99)&gt;N('Settings'!$B$3)),"OPEN - NO END DATE; ","")="","",LEFT(IF(A99="","NO JOB; ",IF(COUNTIF('Jobs'!$A$2:$A$51,A99)=0,"JOB NOT ON JOBS SHEET; ",""))&amp;IF(N(B99)=0,"NO START DATE; ","")&amp;IF(D99="","NO CAUSE; ","")&amp;IF(OR(H99&lt;&gt;"Yes",NOT(OR(J99="Email",J99="Text",J99="Letter",J99="App / portal"))),"NO WRITTEN NOTICE TO CLIENT; ","")&amp;IF(AND(N(B99)&gt;0,N(I99)&gt;0,N(I99)-N(B99)&gt;N('Settings'!$B$2)),"NOTICE LATER THAN SETTINGS; ","")&amp;IF(AND(D99="Homeowner decision / selection",K99&lt;&gt;"Yes"),"CLIENT DECISION - NO WRITTEN OK; ","")&amp;IF(AND(D99="Material backorder",N(M99)=0),"BACKORDER - NO NEW DATE; ","")&amp;IF(AND(N99="Yes",O99=""),"CO NEEDED - NO CO #; ","")&amp;IF(F99="","DAYS LOST BLANK; ","")&amp;IF(AND(N(B99)&gt;0,C99="",TODAY()-N(B99)&gt;N('Settings'!$B$3)),"OPEN - NO END DATE; ",""),LEN(IF(A99="","NO JOB; ",IF(COUNTIF('Jobs'!$A$2:$A$51,A99)=0,"JOB NOT ON JOBS SHEET; ",""))&amp;IF(N(B99)=0,"NO START DATE; ","")&amp;IF(D99="","NO CAUSE; ","")&amp;IF(OR(H99&lt;&gt;"Yes",NOT(OR(J99="Email",J99="Text",J99="Letter",J99="App / portal"))),"NO WRITTEN NOTICE TO CLIENT; ","")&amp;IF(AND(N(B99)&gt;0,N(I99)&gt;0,N(I99)-N(B99)&gt;N('Settings'!$B$2)),"NOTICE LATER THAN SETTINGS; ","")&amp;IF(AND(D99="Homeowner decision / selection",K99&lt;&gt;"Yes"),"CLIENT DECISION - NO WRITTEN OK; ","")&amp;IF(AND(D99="Material backorder",N(M99)=0),"BACKORDER - NO NEW DATE; ","")&amp;IF(AND(N99="Yes",O99=""),"CO NEEDED - NO CO #; ","")&amp;IF(F99="","DAYS LOST BLANK; ","")&amp;IF(AND(N(B99)&gt;0,C99="",TODAY()-N(B99)&gt;N('Settings'!$B$3)),"OPEN - NO END DATE; ",""))-2)))</f>
        <v/>
      </c>
    </row>
    <row r="100">
      <c r="B100" s="7" t="n"/>
      <c r="C100" s="7" t="n"/>
      <c r="E100" s="8" t="n"/>
      <c r="G100" s="8" t="n"/>
      <c r="I100" s="7" t="n"/>
      <c r="M100" s="7" t="n"/>
      <c r="P100" s="9" t="n"/>
      <c r="R100" s="8">
        <f>IF(NOT(OR(A100&lt;&gt;"",B100&lt;&gt;"",E100&lt;&gt;"")),"",IF(IF(A100="","NO JOB; ",IF(COUNTIF('Jobs'!$A$2:$A$51,A100)=0,"JOB NOT ON JOBS SHEET; ",""))&amp;IF(N(B100)=0,"NO START DATE; ","")&amp;IF(D100="","NO CAUSE; ","")&amp;IF(OR(H100&lt;&gt;"Yes",NOT(OR(J100="Email",J100="Text",J100="Letter",J100="App / portal"))),"NO WRITTEN NOTICE TO CLIENT; ","")&amp;IF(AND(N(B100)&gt;0,N(I100)&gt;0,N(I100)-N(B100)&gt;N('Settings'!$B$2)),"NOTICE LATER THAN SETTINGS; ","")&amp;IF(AND(D100="Homeowner decision / selection",K100&lt;&gt;"Yes"),"CLIENT DECISION - NO WRITTEN OK; ","")&amp;IF(AND(D100="Material backorder",N(M100)=0),"BACKORDER - NO NEW DATE; ","")&amp;IF(AND(N100="Yes",O100=""),"CO NEEDED - NO CO #; ","")&amp;IF(F100="","DAYS LOST BLANK; ","")&amp;IF(AND(N(B100)&gt;0,C100="",TODAY()-N(B100)&gt;N('Settings'!$B$3)),"OPEN - NO END DATE; ","")="","",LEFT(IF(A100="","NO JOB; ",IF(COUNTIF('Jobs'!$A$2:$A$51,A100)=0,"JOB NOT ON JOBS SHEET; ",""))&amp;IF(N(B100)=0,"NO START DATE; ","")&amp;IF(D100="","NO CAUSE; ","")&amp;IF(OR(H100&lt;&gt;"Yes",NOT(OR(J100="Email",J100="Text",J100="Letter",J100="App / portal"))),"NO WRITTEN NOTICE TO CLIENT; ","")&amp;IF(AND(N(B100)&gt;0,N(I100)&gt;0,N(I100)-N(B100)&gt;N('Settings'!$B$2)),"NOTICE LATER THAN SETTINGS; ","")&amp;IF(AND(D100="Homeowner decision / selection",K100&lt;&gt;"Yes"),"CLIENT DECISION - NO WRITTEN OK; ","")&amp;IF(AND(D100="Material backorder",N(M100)=0),"BACKORDER - NO NEW DATE; ","")&amp;IF(AND(N100="Yes",O100=""),"CO NEEDED - NO CO #; ","")&amp;IF(F100="","DAYS LOST BLANK; ","")&amp;IF(AND(N(B100)&gt;0,C100="",TODAY()-N(B100)&gt;N('Settings'!$B$3)),"OPEN - NO END DATE; ",""),LEN(IF(A100="","NO JOB; ",IF(COUNTIF('Jobs'!$A$2:$A$51,A100)=0,"JOB NOT ON JOBS SHEET; ",""))&amp;IF(N(B100)=0,"NO START DATE; ","")&amp;IF(D100="","NO CAUSE; ","")&amp;IF(OR(H100&lt;&gt;"Yes",NOT(OR(J100="Email",J100="Text",J100="Letter",J100="App / portal"))),"NO WRITTEN NOTICE TO CLIENT; ","")&amp;IF(AND(N(B100)&gt;0,N(I100)&gt;0,N(I100)-N(B100)&gt;N('Settings'!$B$2)),"NOTICE LATER THAN SETTINGS; ","")&amp;IF(AND(D100="Homeowner decision / selection",K100&lt;&gt;"Yes"),"CLIENT DECISION - NO WRITTEN OK; ","")&amp;IF(AND(D100="Material backorder",N(M100)=0),"BACKORDER - NO NEW DATE; ","")&amp;IF(AND(N100="Yes",O100=""),"CO NEEDED - NO CO #; ","")&amp;IF(F100="","DAYS LOST BLANK; ","")&amp;IF(AND(N(B100)&gt;0,C100="",TODAY()-N(B100)&gt;N('Settings'!$B$3)),"OPEN - NO END DATE; ",""))-2)))</f>
        <v/>
      </c>
    </row>
    <row r="101">
      <c r="B101" s="7" t="n"/>
      <c r="C101" s="7" t="n"/>
      <c r="E101" s="8" t="n"/>
      <c r="G101" s="8" t="n"/>
      <c r="I101" s="7" t="n"/>
      <c r="M101" s="7" t="n"/>
      <c r="P101" s="9" t="n"/>
      <c r="R101" s="8">
        <f>IF(NOT(OR(A101&lt;&gt;"",B101&lt;&gt;"",E101&lt;&gt;"")),"",IF(IF(A101="","NO JOB; ",IF(COUNTIF('Jobs'!$A$2:$A$51,A101)=0,"JOB NOT ON JOBS SHEET; ",""))&amp;IF(N(B101)=0,"NO START DATE; ","")&amp;IF(D101="","NO CAUSE; ","")&amp;IF(OR(H101&lt;&gt;"Yes",NOT(OR(J101="Email",J101="Text",J101="Letter",J101="App / portal"))),"NO WRITTEN NOTICE TO CLIENT; ","")&amp;IF(AND(N(B101)&gt;0,N(I101)&gt;0,N(I101)-N(B101)&gt;N('Settings'!$B$2)),"NOTICE LATER THAN SETTINGS; ","")&amp;IF(AND(D101="Homeowner decision / selection",K101&lt;&gt;"Yes"),"CLIENT DECISION - NO WRITTEN OK; ","")&amp;IF(AND(D101="Material backorder",N(M101)=0),"BACKORDER - NO NEW DATE; ","")&amp;IF(AND(N101="Yes",O101=""),"CO NEEDED - NO CO #; ","")&amp;IF(F101="","DAYS LOST BLANK; ","")&amp;IF(AND(N(B101)&gt;0,C101="",TODAY()-N(B101)&gt;N('Settings'!$B$3)),"OPEN - NO END DATE; ","")="","",LEFT(IF(A101="","NO JOB; ",IF(COUNTIF('Jobs'!$A$2:$A$51,A101)=0,"JOB NOT ON JOBS SHEET; ",""))&amp;IF(N(B101)=0,"NO START DATE; ","")&amp;IF(D101="","NO CAUSE; ","")&amp;IF(OR(H101&lt;&gt;"Yes",NOT(OR(J101="Email",J101="Text",J101="Letter",J101="App / portal"))),"NO WRITTEN NOTICE TO CLIENT; ","")&amp;IF(AND(N(B101)&gt;0,N(I101)&gt;0,N(I101)-N(B101)&gt;N('Settings'!$B$2)),"NOTICE LATER THAN SETTINGS; ","")&amp;IF(AND(D101="Homeowner decision / selection",K101&lt;&gt;"Yes"),"CLIENT DECISION - NO WRITTEN OK; ","")&amp;IF(AND(D101="Material backorder",N(M101)=0),"BACKORDER - NO NEW DATE; ","")&amp;IF(AND(N101="Yes",O101=""),"CO NEEDED - NO CO #; ","")&amp;IF(F101="","DAYS LOST BLANK; ","")&amp;IF(AND(N(B101)&gt;0,C101="",TODAY()-N(B101)&gt;N('Settings'!$B$3)),"OPEN - NO END DATE; ",""),LEN(IF(A101="","NO JOB; ",IF(COUNTIF('Jobs'!$A$2:$A$51,A101)=0,"JOB NOT ON JOBS SHEET; ",""))&amp;IF(N(B101)=0,"NO START DATE; ","")&amp;IF(D101="","NO CAUSE; ","")&amp;IF(OR(H101&lt;&gt;"Yes",NOT(OR(J101="Email",J101="Text",J101="Letter",J101="App / portal"))),"NO WRITTEN NOTICE TO CLIENT; ","")&amp;IF(AND(N(B101)&gt;0,N(I101)&gt;0,N(I101)-N(B101)&gt;N('Settings'!$B$2)),"NOTICE LATER THAN SETTINGS; ","")&amp;IF(AND(D101="Homeowner decision / selection",K101&lt;&gt;"Yes"),"CLIENT DECISION - NO WRITTEN OK; ","")&amp;IF(AND(D101="Material backorder",N(M101)=0),"BACKORDER - NO NEW DATE; ","")&amp;IF(AND(N101="Yes",O101=""),"CO NEEDED - NO CO #; ","")&amp;IF(F101="","DAYS LOST BLANK; ","")&amp;IF(AND(N(B101)&gt;0,C101="",TODAY()-N(B101)&gt;N('Settings'!$B$3)),"OPEN - NO END DATE; ",""))-2)))</f>
        <v/>
      </c>
    </row>
    <row r="102">
      <c r="B102" s="7" t="n"/>
      <c r="C102" s="7" t="n"/>
      <c r="E102" s="8" t="n"/>
      <c r="G102" s="8" t="n"/>
      <c r="I102" s="7" t="n"/>
      <c r="M102" s="7" t="n"/>
      <c r="P102" s="9" t="n"/>
      <c r="R102" s="8">
        <f>IF(NOT(OR(A102&lt;&gt;"",B102&lt;&gt;"",E102&lt;&gt;"")),"",IF(IF(A102="","NO JOB; ",IF(COUNTIF('Jobs'!$A$2:$A$51,A102)=0,"JOB NOT ON JOBS SHEET; ",""))&amp;IF(N(B102)=0,"NO START DATE; ","")&amp;IF(D102="","NO CAUSE; ","")&amp;IF(OR(H102&lt;&gt;"Yes",NOT(OR(J102="Email",J102="Text",J102="Letter",J102="App / portal"))),"NO WRITTEN NOTICE TO CLIENT; ","")&amp;IF(AND(N(B102)&gt;0,N(I102)&gt;0,N(I102)-N(B102)&gt;N('Settings'!$B$2)),"NOTICE LATER THAN SETTINGS; ","")&amp;IF(AND(D102="Homeowner decision / selection",K102&lt;&gt;"Yes"),"CLIENT DECISION - NO WRITTEN OK; ","")&amp;IF(AND(D102="Material backorder",N(M102)=0),"BACKORDER - NO NEW DATE; ","")&amp;IF(AND(N102="Yes",O102=""),"CO NEEDED - NO CO #; ","")&amp;IF(F102="","DAYS LOST BLANK; ","")&amp;IF(AND(N(B102)&gt;0,C102="",TODAY()-N(B102)&gt;N('Settings'!$B$3)),"OPEN - NO END DATE; ","")="","",LEFT(IF(A102="","NO JOB; ",IF(COUNTIF('Jobs'!$A$2:$A$51,A102)=0,"JOB NOT ON JOBS SHEET; ",""))&amp;IF(N(B102)=0,"NO START DATE; ","")&amp;IF(D102="","NO CAUSE; ","")&amp;IF(OR(H102&lt;&gt;"Yes",NOT(OR(J102="Email",J102="Text",J102="Letter",J102="App / portal"))),"NO WRITTEN NOTICE TO CLIENT; ","")&amp;IF(AND(N(B102)&gt;0,N(I102)&gt;0,N(I102)-N(B102)&gt;N('Settings'!$B$2)),"NOTICE LATER THAN SETTINGS; ","")&amp;IF(AND(D102="Homeowner decision / selection",K102&lt;&gt;"Yes"),"CLIENT DECISION - NO WRITTEN OK; ","")&amp;IF(AND(D102="Material backorder",N(M102)=0),"BACKORDER - NO NEW DATE; ","")&amp;IF(AND(N102="Yes",O102=""),"CO NEEDED - NO CO #; ","")&amp;IF(F102="","DAYS LOST BLANK; ","")&amp;IF(AND(N(B102)&gt;0,C102="",TODAY()-N(B102)&gt;N('Settings'!$B$3)),"OPEN - NO END DATE; ",""),LEN(IF(A102="","NO JOB; ",IF(COUNTIF('Jobs'!$A$2:$A$51,A102)=0,"JOB NOT ON JOBS SHEET; ",""))&amp;IF(N(B102)=0,"NO START DATE; ","")&amp;IF(D102="","NO CAUSE; ","")&amp;IF(OR(H102&lt;&gt;"Yes",NOT(OR(J102="Email",J102="Text",J102="Letter",J102="App / portal"))),"NO WRITTEN NOTICE TO CLIENT; ","")&amp;IF(AND(N(B102)&gt;0,N(I102)&gt;0,N(I102)-N(B102)&gt;N('Settings'!$B$2)),"NOTICE LATER THAN SETTINGS; ","")&amp;IF(AND(D102="Homeowner decision / selection",K102&lt;&gt;"Yes"),"CLIENT DECISION - NO WRITTEN OK; ","")&amp;IF(AND(D102="Material backorder",N(M102)=0),"BACKORDER - NO NEW DATE; ","")&amp;IF(AND(N102="Yes",O102=""),"CO NEEDED - NO CO #; ","")&amp;IF(F102="","DAYS LOST BLANK; ","")&amp;IF(AND(N(B102)&gt;0,C102="",TODAY()-N(B102)&gt;N('Settings'!$B$3)),"OPEN - NO END DATE; ",""))-2)))</f>
        <v/>
      </c>
    </row>
    <row r="103">
      <c r="B103" s="7" t="n"/>
      <c r="C103" s="7" t="n"/>
      <c r="E103" s="8" t="n"/>
      <c r="G103" s="8" t="n"/>
      <c r="I103" s="7" t="n"/>
      <c r="M103" s="7" t="n"/>
      <c r="P103" s="9" t="n"/>
      <c r="R103" s="8">
        <f>IF(NOT(OR(A103&lt;&gt;"",B103&lt;&gt;"",E103&lt;&gt;"")),"",IF(IF(A103="","NO JOB; ",IF(COUNTIF('Jobs'!$A$2:$A$51,A103)=0,"JOB NOT ON JOBS SHEET; ",""))&amp;IF(N(B103)=0,"NO START DATE; ","")&amp;IF(D103="","NO CAUSE; ","")&amp;IF(OR(H103&lt;&gt;"Yes",NOT(OR(J103="Email",J103="Text",J103="Letter",J103="App / portal"))),"NO WRITTEN NOTICE TO CLIENT; ","")&amp;IF(AND(N(B103)&gt;0,N(I103)&gt;0,N(I103)-N(B103)&gt;N('Settings'!$B$2)),"NOTICE LATER THAN SETTINGS; ","")&amp;IF(AND(D103="Homeowner decision / selection",K103&lt;&gt;"Yes"),"CLIENT DECISION - NO WRITTEN OK; ","")&amp;IF(AND(D103="Material backorder",N(M103)=0),"BACKORDER - NO NEW DATE; ","")&amp;IF(AND(N103="Yes",O103=""),"CO NEEDED - NO CO #; ","")&amp;IF(F103="","DAYS LOST BLANK; ","")&amp;IF(AND(N(B103)&gt;0,C103="",TODAY()-N(B103)&gt;N('Settings'!$B$3)),"OPEN - NO END DATE; ","")="","",LEFT(IF(A103="","NO JOB; ",IF(COUNTIF('Jobs'!$A$2:$A$51,A103)=0,"JOB NOT ON JOBS SHEET; ",""))&amp;IF(N(B103)=0,"NO START DATE; ","")&amp;IF(D103="","NO CAUSE; ","")&amp;IF(OR(H103&lt;&gt;"Yes",NOT(OR(J103="Email",J103="Text",J103="Letter",J103="App / portal"))),"NO WRITTEN NOTICE TO CLIENT; ","")&amp;IF(AND(N(B103)&gt;0,N(I103)&gt;0,N(I103)-N(B103)&gt;N('Settings'!$B$2)),"NOTICE LATER THAN SETTINGS; ","")&amp;IF(AND(D103="Homeowner decision / selection",K103&lt;&gt;"Yes"),"CLIENT DECISION - NO WRITTEN OK; ","")&amp;IF(AND(D103="Material backorder",N(M103)=0),"BACKORDER - NO NEW DATE; ","")&amp;IF(AND(N103="Yes",O103=""),"CO NEEDED - NO CO #; ","")&amp;IF(F103="","DAYS LOST BLANK; ","")&amp;IF(AND(N(B103)&gt;0,C103="",TODAY()-N(B103)&gt;N('Settings'!$B$3)),"OPEN - NO END DATE; ",""),LEN(IF(A103="","NO JOB; ",IF(COUNTIF('Jobs'!$A$2:$A$51,A103)=0,"JOB NOT ON JOBS SHEET; ",""))&amp;IF(N(B103)=0,"NO START DATE; ","")&amp;IF(D103="","NO CAUSE; ","")&amp;IF(OR(H103&lt;&gt;"Yes",NOT(OR(J103="Email",J103="Text",J103="Letter",J103="App / portal"))),"NO WRITTEN NOTICE TO CLIENT; ","")&amp;IF(AND(N(B103)&gt;0,N(I103)&gt;0,N(I103)-N(B103)&gt;N('Settings'!$B$2)),"NOTICE LATER THAN SETTINGS; ","")&amp;IF(AND(D103="Homeowner decision / selection",K103&lt;&gt;"Yes"),"CLIENT DECISION - NO WRITTEN OK; ","")&amp;IF(AND(D103="Material backorder",N(M103)=0),"BACKORDER - NO NEW DATE; ","")&amp;IF(AND(N103="Yes",O103=""),"CO NEEDED - NO CO #; ","")&amp;IF(F103="","DAYS LOST BLANK; ","")&amp;IF(AND(N(B103)&gt;0,C103="",TODAY()-N(B103)&gt;N('Settings'!$B$3)),"OPEN - NO END DATE; ",""))-2)))</f>
        <v/>
      </c>
    </row>
    <row r="104">
      <c r="B104" s="7" t="n"/>
      <c r="C104" s="7" t="n"/>
      <c r="E104" s="8" t="n"/>
      <c r="G104" s="8" t="n"/>
      <c r="I104" s="7" t="n"/>
      <c r="M104" s="7" t="n"/>
      <c r="P104" s="9" t="n"/>
      <c r="R104" s="8">
        <f>IF(NOT(OR(A104&lt;&gt;"",B104&lt;&gt;"",E104&lt;&gt;"")),"",IF(IF(A104="","NO JOB; ",IF(COUNTIF('Jobs'!$A$2:$A$51,A104)=0,"JOB NOT ON JOBS SHEET; ",""))&amp;IF(N(B104)=0,"NO START DATE; ","")&amp;IF(D104="","NO CAUSE; ","")&amp;IF(OR(H104&lt;&gt;"Yes",NOT(OR(J104="Email",J104="Text",J104="Letter",J104="App / portal"))),"NO WRITTEN NOTICE TO CLIENT; ","")&amp;IF(AND(N(B104)&gt;0,N(I104)&gt;0,N(I104)-N(B104)&gt;N('Settings'!$B$2)),"NOTICE LATER THAN SETTINGS; ","")&amp;IF(AND(D104="Homeowner decision / selection",K104&lt;&gt;"Yes"),"CLIENT DECISION - NO WRITTEN OK; ","")&amp;IF(AND(D104="Material backorder",N(M104)=0),"BACKORDER - NO NEW DATE; ","")&amp;IF(AND(N104="Yes",O104=""),"CO NEEDED - NO CO #; ","")&amp;IF(F104="","DAYS LOST BLANK; ","")&amp;IF(AND(N(B104)&gt;0,C104="",TODAY()-N(B104)&gt;N('Settings'!$B$3)),"OPEN - NO END DATE; ","")="","",LEFT(IF(A104="","NO JOB; ",IF(COUNTIF('Jobs'!$A$2:$A$51,A104)=0,"JOB NOT ON JOBS SHEET; ",""))&amp;IF(N(B104)=0,"NO START DATE; ","")&amp;IF(D104="","NO CAUSE; ","")&amp;IF(OR(H104&lt;&gt;"Yes",NOT(OR(J104="Email",J104="Text",J104="Letter",J104="App / portal"))),"NO WRITTEN NOTICE TO CLIENT; ","")&amp;IF(AND(N(B104)&gt;0,N(I104)&gt;0,N(I104)-N(B104)&gt;N('Settings'!$B$2)),"NOTICE LATER THAN SETTINGS; ","")&amp;IF(AND(D104="Homeowner decision / selection",K104&lt;&gt;"Yes"),"CLIENT DECISION - NO WRITTEN OK; ","")&amp;IF(AND(D104="Material backorder",N(M104)=0),"BACKORDER - NO NEW DATE; ","")&amp;IF(AND(N104="Yes",O104=""),"CO NEEDED - NO CO #; ","")&amp;IF(F104="","DAYS LOST BLANK; ","")&amp;IF(AND(N(B104)&gt;0,C104="",TODAY()-N(B104)&gt;N('Settings'!$B$3)),"OPEN - NO END DATE; ",""),LEN(IF(A104="","NO JOB; ",IF(COUNTIF('Jobs'!$A$2:$A$51,A104)=0,"JOB NOT ON JOBS SHEET; ",""))&amp;IF(N(B104)=0,"NO START DATE; ","")&amp;IF(D104="","NO CAUSE; ","")&amp;IF(OR(H104&lt;&gt;"Yes",NOT(OR(J104="Email",J104="Text",J104="Letter",J104="App / portal"))),"NO WRITTEN NOTICE TO CLIENT; ","")&amp;IF(AND(N(B104)&gt;0,N(I104)&gt;0,N(I104)-N(B104)&gt;N('Settings'!$B$2)),"NOTICE LATER THAN SETTINGS; ","")&amp;IF(AND(D104="Homeowner decision / selection",K104&lt;&gt;"Yes"),"CLIENT DECISION - NO WRITTEN OK; ","")&amp;IF(AND(D104="Material backorder",N(M104)=0),"BACKORDER - NO NEW DATE; ","")&amp;IF(AND(N104="Yes",O104=""),"CO NEEDED - NO CO #; ","")&amp;IF(F104="","DAYS LOST BLANK; ","")&amp;IF(AND(N(B104)&gt;0,C104="",TODAY()-N(B104)&gt;N('Settings'!$B$3)),"OPEN - NO END DATE; ",""))-2)))</f>
        <v/>
      </c>
    </row>
    <row r="105">
      <c r="B105" s="7" t="n"/>
      <c r="C105" s="7" t="n"/>
      <c r="E105" s="8" t="n"/>
      <c r="G105" s="8" t="n"/>
      <c r="I105" s="7" t="n"/>
      <c r="M105" s="7" t="n"/>
      <c r="P105" s="9" t="n"/>
      <c r="R105" s="8">
        <f>IF(NOT(OR(A105&lt;&gt;"",B105&lt;&gt;"",E105&lt;&gt;"")),"",IF(IF(A105="","NO JOB; ",IF(COUNTIF('Jobs'!$A$2:$A$51,A105)=0,"JOB NOT ON JOBS SHEET; ",""))&amp;IF(N(B105)=0,"NO START DATE; ","")&amp;IF(D105="","NO CAUSE; ","")&amp;IF(OR(H105&lt;&gt;"Yes",NOT(OR(J105="Email",J105="Text",J105="Letter",J105="App / portal"))),"NO WRITTEN NOTICE TO CLIENT; ","")&amp;IF(AND(N(B105)&gt;0,N(I105)&gt;0,N(I105)-N(B105)&gt;N('Settings'!$B$2)),"NOTICE LATER THAN SETTINGS; ","")&amp;IF(AND(D105="Homeowner decision / selection",K105&lt;&gt;"Yes"),"CLIENT DECISION - NO WRITTEN OK; ","")&amp;IF(AND(D105="Material backorder",N(M105)=0),"BACKORDER - NO NEW DATE; ","")&amp;IF(AND(N105="Yes",O105=""),"CO NEEDED - NO CO #; ","")&amp;IF(F105="","DAYS LOST BLANK; ","")&amp;IF(AND(N(B105)&gt;0,C105="",TODAY()-N(B105)&gt;N('Settings'!$B$3)),"OPEN - NO END DATE; ","")="","",LEFT(IF(A105="","NO JOB; ",IF(COUNTIF('Jobs'!$A$2:$A$51,A105)=0,"JOB NOT ON JOBS SHEET; ",""))&amp;IF(N(B105)=0,"NO START DATE; ","")&amp;IF(D105="","NO CAUSE; ","")&amp;IF(OR(H105&lt;&gt;"Yes",NOT(OR(J105="Email",J105="Text",J105="Letter",J105="App / portal"))),"NO WRITTEN NOTICE TO CLIENT; ","")&amp;IF(AND(N(B105)&gt;0,N(I105)&gt;0,N(I105)-N(B105)&gt;N('Settings'!$B$2)),"NOTICE LATER THAN SETTINGS; ","")&amp;IF(AND(D105="Homeowner decision / selection",K105&lt;&gt;"Yes"),"CLIENT DECISION - NO WRITTEN OK; ","")&amp;IF(AND(D105="Material backorder",N(M105)=0),"BACKORDER - NO NEW DATE; ","")&amp;IF(AND(N105="Yes",O105=""),"CO NEEDED - NO CO #; ","")&amp;IF(F105="","DAYS LOST BLANK; ","")&amp;IF(AND(N(B105)&gt;0,C105="",TODAY()-N(B105)&gt;N('Settings'!$B$3)),"OPEN - NO END DATE; ",""),LEN(IF(A105="","NO JOB; ",IF(COUNTIF('Jobs'!$A$2:$A$51,A105)=0,"JOB NOT ON JOBS SHEET; ",""))&amp;IF(N(B105)=0,"NO START DATE; ","")&amp;IF(D105="","NO CAUSE; ","")&amp;IF(OR(H105&lt;&gt;"Yes",NOT(OR(J105="Email",J105="Text",J105="Letter",J105="App / portal"))),"NO WRITTEN NOTICE TO CLIENT; ","")&amp;IF(AND(N(B105)&gt;0,N(I105)&gt;0,N(I105)-N(B105)&gt;N('Settings'!$B$2)),"NOTICE LATER THAN SETTINGS; ","")&amp;IF(AND(D105="Homeowner decision / selection",K105&lt;&gt;"Yes"),"CLIENT DECISION - NO WRITTEN OK; ","")&amp;IF(AND(D105="Material backorder",N(M105)=0),"BACKORDER - NO NEW DATE; ","")&amp;IF(AND(N105="Yes",O105=""),"CO NEEDED - NO CO #; ","")&amp;IF(F105="","DAYS LOST BLANK; ","")&amp;IF(AND(N(B105)&gt;0,C105="",TODAY()-N(B105)&gt;N('Settings'!$B$3)),"OPEN - NO END DATE; ",""))-2)))</f>
        <v/>
      </c>
    </row>
    <row r="106">
      <c r="B106" s="7" t="n"/>
      <c r="C106" s="7" t="n"/>
      <c r="E106" s="8" t="n"/>
      <c r="G106" s="8" t="n"/>
      <c r="I106" s="7" t="n"/>
      <c r="M106" s="7" t="n"/>
      <c r="P106" s="9" t="n"/>
      <c r="R106" s="8">
        <f>IF(NOT(OR(A106&lt;&gt;"",B106&lt;&gt;"",E106&lt;&gt;"")),"",IF(IF(A106="","NO JOB; ",IF(COUNTIF('Jobs'!$A$2:$A$51,A106)=0,"JOB NOT ON JOBS SHEET; ",""))&amp;IF(N(B106)=0,"NO START DATE; ","")&amp;IF(D106="","NO CAUSE; ","")&amp;IF(OR(H106&lt;&gt;"Yes",NOT(OR(J106="Email",J106="Text",J106="Letter",J106="App / portal"))),"NO WRITTEN NOTICE TO CLIENT; ","")&amp;IF(AND(N(B106)&gt;0,N(I106)&gt;0,N(I106)-N(B106)&gt;N('Settings'!$B$2)),"NOTICE LATER THAN SETTINGS; ","")&amp;IF(AND(D106="Homeowner decision / selection",K106&lt;&gt;"Yes"),"CLIENT DECISION - NO WRITTEN OK; ","")&amp;IF(AND(D106="Material backorder",N(M106)=0),"BACKORDER - NO NEW DATE; ","")&amp;IF(AND(N106="Yes",O106=""),"CO NEEDED - NO CO #; ","")&amp;IF(F106="","DAYS LOST BLANK; ","")&amp;IF(AND(N(B106)&gt;0,C106="",TODAY()-N(B106)&gt;N('Settings'!$B$3)),"OPEN - NO END DATE; ","")="","",LEFT(IF(A106="","NO JOB; ",IF(COUNTIF('Jobs'!$A$2:$A$51,A106)=0,"JOB NOT ON JOBS SHEET; ",""))&amp;IF(N(B106)=0,"NO START DATE; ","")&amp;IF(D106="","NO CAUSE; ","")&amp;IF(OR(H106&lt;&gt;"Yes",NOT(OR(J106="Email",J106="Text",J106="Letter",J106="App / portal"))),"NO WRITTEN NOTICE TO CLIENT; ","")&amp;IF(AND(N(B106)&gt;0,N(I106)&gt;0,N(I106)-N(B106)&gt;N('Settings'!$B$2)),"NOTICE LATER THAN SETTINGS; ","")&amp;IF(AND(D106="Homeowner decision / selection",K106&lt;&gt;"Yes"),"CLIENT DECISION - NO WRITTEN OK; ","")&amp;IF(AND(D106="Material backorder",N(M106)=0),"BACKORDER - NO NEW DATE; ","")&amp;IF(AND(N106="Yes",O106=""),"CO NEEDED - NO CO #; ","")&amp;IF(F106="","DAYS LOST BLANK; ","")&amp;IF(AND(N(B106)&gt;0,C106="",TODAY()-N(B106)&gt;N('Settings'!$B$3)),"OPEN - NO END DATE; ",""),LEN(IF(A106="","NO JOB; ",IF(COUNTIF('Jobs'!$A$2:$A$51,A106)=0,"JOB NOT ON JOBS SHEET; ",""))&amp;IF(N(B106)=0,"NO START DATE; ","")&amp;IF(D106="","NO CAUSE; ","")&amp;IF(OR(H106&lt;&gt;"Yes",NOT(OR(J106="Email",J106="Text",J106="Letter",J106="App / portal"))),"NO WRITTEN NOTICE TO CLIENT; ","")&amp;IF(AND(N(B106)&gt;0,N(I106)&gt;0,N(I106)-N(B106)&gt;N('Settings'!$B$2)),"NOTICE LATER THAN SETTINGS; ","")&amp;IF(AND(D106="Homeowner decision / selection",K106&lt;&gt;"Yes"),"CLIENT DECISION - NO WRITTEN OK; ","")&amp;IF(AND(D106="Material backorder",N(M106)=0),"BACKORDER - NO NEW DATE; ","")&amp;IF(AND(N106="Yes",O106=""),"CO NEEDED - NO CO #; ","")&amp;IF(F106="","DAYS LOST BLANK; ","")&amp;IF(AND(N(B106)&gt;0,C106="",TODAY()-N(B106)&gt;N('Settings'!$B$3)),"OPEN - NO END DATE; ",""))-2)))</f>
        <v/>
      </c>
    </row>
    <row r="107">
      <c r="B107" s="7" t="n"/>
      <c r="C107" s="7" t="n"/>
      <c r="E107" s="8" t="n"/>
      <c r="G107" s="8" t="n"/>
      <c r="I107" s="7" t="n"/>
      <c r="M107" s="7" t="n"/>
      <c r="P107" s="9" t="n"/>
      <c r="R107" s="8">
        <f>IF(NOT(OR(A107&lt;&gt;"",B107&lt;&gt;"",E107&lt;&gt;"")),"",IF(IF(A107="","NO JOB; ",IF(COUNTIF('Jobs'!$A$2:$A$51,A107)=0,"JOB NOT ON JOBS SHEET; ",""))&amp;IF(N(B107)=0,"NO START DATE; ","")&amp;IF(D107="","NO CAUSE; ","")&amp;IF(OR(H107&lt;&gt;"Yes",NOT(OR(J107="Email",J107="Text",J107="Letter",J107="App / portal"))),"NO WRITTEN NOTICE TO CLIENT; ","")&amp;IF(AND(N(B107)&gt;0,N(I107)&gt;0,N(I107)-N(B107)&gt;N('Settings'!$B$2)),"NOTICE LATER THAN SETTINGS; ","")&amp;IF(AND(D107="Homeowner decision / selection",K107&lt;&gt;"Yes"),"CLIENT DECISION - NO WRITTEN OK; ","")&amp;IF(AND(D107="Material backorder",N(M107)=0),"BACKORDER - NO NEW DATE; ","")&amp;IF(AND(N107="Yes",O107=""),"CO NEEDED - NO CO #; ","")&amp;IF(F107="","DAYS LOST BLANK; ","")&amp;IF(AND(N(B107)&gt;0,C107="",TODAY()-N(B107)&gt;N('Settings'!$B$3)),"OPEN - NO END DATE; ","")="","",LEFT(IF(A107="","NO JOB; ",IF(COUNTIF('Jobs'!$A$2:$A$51,A107)=0,"JOB NOT ON JOBS SHEET; ",""))&amp;IF(N(B107)=0,"NO START DATE; ","")&amp;IF(D107="","NO CAUSE; ","")&amp;IF(OR(H107&lt;&gt;"Yes",NOT(OR(J107="Email",J107="Text",J107="Letter",J107="App / portal"))),"NO WRITTEN NOTICE TO CLIENT; ","")&amp;IF(AND(N(B107)&gt;0,N(I107)&gt;0,N(I107)-N(B107)&gt;N('Settings'!$B$2)),"NOTICE LATER THAN SETTINGS; ","")&amp;IF(AND(D107="Homeowner decision / selection",K107&lt;&gt;"Yes"),"CLIENT DECISION - NO WRITTEN OK; ","")&amp;IF(AND(D107="Material backorder",N(M107)=0),"BACKORDER - NO NEW DATE; ","")&amp;IF(AND(N107="Yes",O107=""),"CO NEEDED - NO CO #; ","")&amp;IF(F107="","DAYS LOST BLANK; ","")&amp;IF(AND(N(B107)&gt;0,C107="",TODAY()-N(B107)&gt;N('Settings'!$B$3)),"OPEN - NO END DATE; ",""),LEN(IF(A107="","NO JOB; ",IF(COUNTIF('Jobs'!$A$2:$A$51,A107)=0,"JOB NOT ON JOBS SHEET; ",""))&amp;IF(N(B107)=0,"NO START DATE; ","")&amp;IF(D107="","NO CAUSE; ","")&amp;IF(OR(H107&lt;&gt;"Yes",NOT(OR(J107="Email",J107="Text",J107="Letter",J107="App / portal"))),"NO WRITTEN NOTICE TO CLIENT; ","")&amp;IF(AND(N(B107)&gt;0,N(I107)&gt;0,N(I107)-N(B107)&gt;N('Settings'!$B$2)),"NOTICE LATER THAN SETTINGS; ","")&amp;IF(AND(D107="Homeowner decision / selection",K107&lt;&gt;"Yes"),"CLIENT DECISION - NO WRITTEN OK; ","")&amp;IF(AND(D107="Material backorder",N(M107)=0),"BACKORDER - NO NEW DATE; ","")&amp;IF(AND(N107="Yes",O107=""),"CO NEEDED - NO CO #; ","")&amp;IF(F107="","DAYS LOST BLANK; ","")&amp;IF(AND(N(B107)&gt;0,C107="",TODAY()-N(B107)&gt;N('Settings'!$B$3)),"OPEN - NO END DATE; ",""))-2)))</f>
        <v/>
      </c>
    </row>
    <row r="108">
      <c r="B108" s="7" t="n"/>
      <c r="C108" s="7" t="n"/>
      <c r="E108" s="8" t="n"/>
      <c r="G108" s="8" t="n"/>
      <c r="I108" s="7" t="n"/>
      <c r="M108" s="7" t="n"/>
      <c r="P108" s="9" t="n"/>
      <c r="R108" s="8">
        <f>IF(NOT(OR(A108&lt;&gt;"",B108&lt;&gt;"",E108&lt;&gt;"")),"",IF(IF(A108="","NO JOB; ",IF(COUNTIF('Jobs'!$A$2:$A$51,A108)=0,"JOB NOT ON JOBS SHEET; ",""))&amp;IF(N(B108)=0,"NO START DATE; ","")&amp;IF(D108="","NO CAUSE; ","")&amp;IF(OR(H108&lt;&gt;"Yes",NOT(OR(J108="Email",J108="Text",J108="Letter",J108="App / portal"))),"NO WRITTEN NOTICE TO CLIENT; ","")&amp;IF(AND(N(B108)&gt;0,N(I108)&gt;0,N(I108)-N(B108)&gt;N('Settings'!$B$2)),"NOTICE LATER THAN SETTINGS; ","")&amp;IF(AND(D108="Homeowner decision / selection",K108&lt;&gt;"Yes"),"CLIENT DECISION - NO WRITTEN OK; ","")&amp;IF(AND(D108="Material backorder",N(M108)=0),"BACKORDER - NO NEW DATE; ","")&amp;IF(AND(N108="Yes",O108=""),"CO NEEDED - NO CO #; ","")&amp;IF(F108="","DAYS LOST BLANK; ","")&amp;IF(AND(N(B108)&gt;0,C108="",TODAY()-N(B108)&gt;N('Settings'!$B$3)),"OPEN - NO END DATE; ","")="","",LEFT(IF(A108="","NO JOB; ",IF(COUNTIF('Jobs'!$A$2:$A$51,A108)=0,"JOB NOT ON JOBS SHEET; ",""))&amp;IF(N(B108)=0,"NO START DATE; ","")&amp;IF(D108="","NO CAUSE; ","")&amp;IF(OR(H108&lt;&gt;"Yes",NOT(OR(J108="Email",J108="Text",J108="Letter",J108="App / portal"))),"NO WRITTEN NOTICE TO CLIENT; ","")&amp;IF(AND(N(B108)&gt;0,N(I108)&gt;0,N(I108)-N(B108)&gt;N('Settings'!$B$2)),"NOTICE LATER THAN SETTINGS; ","")&amp;IF(AND(D108="Homeowner decision / selection",K108&lt;&gt;"Yes"),"CLIENT DECISION - NO WRITTEN OK; ","")&amp;IF(AND(D108="Material backorder",N(M108)=0),"BACKORDER - NO NEW DATE; ","")&amp;IF(AND(N108="Yes",O108=""),"CO NEEDED - NO CO #; ","")&amp;IF(F108="","DAYS LOST BLANK; ","")&amp;IF(AND(N(B108)&gt;0,C108="",TODAY()-N(B108)&gt;N('Settings'!$B$3)),"OPEN - NO END DATE; ",""),LEN(IF(A108="","NO JOB; ",IF(COUNTIF('Jobs'!$A$2:$A$51,A108)=0,"JOB NOT ON JOBS SHEET; ",""))&amp;IF(N(B108)=0,"NO START DATE; ","")&amp;IF(D108="","NO CAUSE; ","")&amp;IF(OR(H108&lt;&gt;"Yes",NOT(OR(J108="Email",J108="Text",J108="Letter",J108="App / portal"))),"NO WRITTEN NOTICE TO CLIENT; ","")&amp;IF(AND(N(B108)&gt;0,N(I108)&gt;0,N(I108)-N(B108)&gt;N('Settings'!$B$2)),"NOTICE LATER THAN SETTINGS; ","")&amp;IF(AND(D108="Homeowner decision / selection",K108&lt;&gt;"Yes"),"CLIENT DECISION - NO WRITTEN OK; ","")&amp;IF(AND(D108="Material backorder",N(M108)=0),"BACKORDER - NO NEW DATE; ","")&amp;IF(AND(N108="Yes",O108=""),"CO NEEDED - NO CO #; ","")&amp;IF(F108="","DAYS LOST BLANK; ","")&amp;IF(AND(N(B108)&gt;0,C108="",TODAY()-N(B108)&gt;N('Settings'!$B$3)),"OPEN - NO END DATE; ",""))-2)))</f>
        <v/>
      </c>
    </row>
    <row r="109">
      <c r="B109" s="7" t="n"/>
      <c r="C109" s="7" t="n"/>
      <c r="E109" s="8" t="n"/>
      <c r="G109" s="8" t="n"/>
      <c r="I109" s="7" t="n"/>
      <c r="M109" s="7" t="n"/>
      <c r="P109" s="9" t="n"/>
      <c r="R109" s="8">
        <f>IF(NOT(OR(A109&lt;&gt;"",B109&lt;&gt;"",E109&lt;&gt;"")),"",IF(IF(A109="","NO JOB; ",IF(COUNTIF('Jobs'!$A$2:$A$51,A109)=0,"JOB NOT ON JOBS SHEET; ",""))&amp;IF(N(B109)=0,"NO START DATE; ","")&amp;IF(D109="","NO CAUSE; ","")&amp;IF(OR(H109&lt;&gt;"Yes",NOT(OR(J109="Email",J109="Text",J109="Letter",J109="App / portal"))),"NO WRITTEN NOTICE TO CLIENT; ","")&amp;IF(AND(N(B109)&gt;0,N(I109)&gt;0,N(I109)-N(B109)&gt;N('Settings'!$B$2)),"NOTICE LATER THAN SETTINGS; ","")&amp;IF(AND(D109="Homeowner decision / selection",K109&lt;&gt;"Yes"),"CLIENT DECISION - NO WRITTEN OK; ","")&amp;IF(AND(D109="Material backorder",N(M109)=0),"BACKORDER - NO NEW DATE; ","")&amp;IF(AND(N109="Yes",O109=""),"CO NEEDED - NO CO #; ","")&amp;IF(F109="","DAYS LOST BLANK; ","")&amp;IF(AND(N(B109)&gt;0,C109="",TODAY()-N(B109)&gt;N('Settings'!$B$3)),"OPEN - NO END DATE; ","")="","",LEFT(IF(A109="","NO JOB; ",IF(COUNTIF('Jobs'!$A$2:$A$51,A109)=0,"JOB NOT ON JOBS SHEET; ",""))&amp;IF(N(B109)=0,"NO START DATE; ","")&amp;IF(D109="","NO CAUSE; ","")&amp;IF(OR(H109&lt;&gt;"Yes",NOT(OR(J109="Email",J109="Text",J109="Letter",J109="App / portal"))),"NO WRITTEN NOTICE TO CLIENT; ","")&amp;IF(AND(N(B109)&gt;0,N(I109)&gt;0,N(I109)-N(B109)&gt;N('Settings'!$B$2)),"NOTICE LATER THAN SETTINGS; ","")&amp;IF(AND(D109="Homeowner decision / selection",K109&lt;&gt;"Yes"),"CLIENT DECISION - NO WRITTEN OK; ","")&amp;IF(AND(D109="Material backorder",N(M109)=0),"BACKORDER - NO NEW DATE; ","")&amp;IF(AND(N109="Yes",O109=""),"CO NEEDED - NO CO #; ","")&amp;IF(F109="","DAYS LOST BLANK; ","")&amp;IF(AND(N(B109)&gt;0,C109="",TODAY()-N(B109)&gt;N('Settings'!$B$3)),"OPEN - NO END DATE; ",""),LEN(IF(A109="","NO JOB; ",IF(COUNTIF('Jobs'!$A$2:$A$51,A109)=0,"JOB NOT ON JOBS SHEET; ",""))&amp;IF(N(B109)=0,"NO START DATE; ","")&amp;IF(D109="","NO CAUSE; ","")&amp;IF(OR(H109&lt;&gt;"Yes",NOT(OR(J109="Email",J109="Text",J109="Letter",J109="App / portal"))),"NO WRITTEN NOTICE TO CLIENT; ","")&amp;IF(AND(N(B109)&gt;0,N(I109)&gt;0,N(I109)-N(B109)&gt;N('Settings'!$B$2)),"NOTICE LATER THAN SETTINGS; ","")&amp;IF(AND(D109="Homeowner decision / selection",K109&lt;&gt;"Yes"),"CLIENT DECISION - NO WRITTEN OK; ","")&amp;IF(AND(D109="Material backorder",N(M109)=0),"BACKORDER - NO NEW DATE; ","")&amp;IF(AND(N109="Yes",O109=""),"CO NEEDED - NO CO #; ","")&amp;IF(F109="","DAYS LOST BLANK; ","")&amp;IF(AND(N(B109)&gt;0,C109="",TODAY()-N(B109)&gt;N('Settings'!$B$3)),"OPEN - NO END DATE; ",""))-2)))</f>
        <v/>
      </c>
    </row>
    <row r="110">
      <c r="B110" s="7" t="n"/>
      <c r="C110" s="7" t="n"/>
      <c r="E110" s="8" t="n"/>
      <c r="G110" s="8" t="n"/>
      <c r="I110" s="7" t="n"/>
      <c r="M110" s="7" t="n"/>
      <c r="P110" s="9" t="n"/>
      <c r="R110" s="8">
        <f>IF(NOT(OR(A110&lt;&gt;"",B110&lt;&gt;"",E110&lt;&gt;"")),"",IF(IF(A110="","NO JOB; ",IF(COUNTIF('Jobs'!$A$2:$A$51,A110)=0,"JOB NOT ON JOBS SHEET; ",""))&amp;IF(N(B110)=0,"NO START DATE; ","")&amp;IF(D110="","NO CAUSE; ","")&amp;IF(OR(H110&lt;&gt;"Yes",NOT(OR(J110="Email",J110="Text",J110="Letter",J110="App / portal"))),"NO WRITTEN NOTICE TO CLIENT; ","")&amp;IF(AND(N(B110)&gt;0,N(I110)&gt;0,N(I110)-N(B110)&gt;N('Settings'!$B$2)),"NOTICE LATER THAN SETTINGS; ","")&amp;IF(AND(D110="Homeowner decision / selection",K110&lt;&gt;"Yes"),"CLIENT DECISION - NO WRITTEN OK; ","")&amp;IF(AND(D110="Material backorder",N(M110)=0),"BACKORDER - NO NEW DATE; ","")&amp;IF(AND(N110="Yes",O110=""),"CO NEEDED - NO CO #; ","")&amp;IF(F110="","DAYS LOST BLANK; ","")&amp;IF(AND(N(B110)&gt;0,C110="",TODAY()-N(B110)&gt;N('Settings'!$B$3)),"OPEN - NO END DATE; ","")="","",LEFT(IF(A110="","NO JOB; ",IF(COUNTIF('Jobs'!$A$2:$A$51,A110)=0,"JOB NOT ON JOBS SHEET; ",""))&amp;IF(N(B110)=0,"NO START DATE; ","")&amp;IF(D110="","NO CAUSE; ","")&amp;IF(OR(H110&lt;&gt;"Yes",NOT(OR(J110="Email",J110="Text",J110="Letter",J110="App / portal"))),"NO WRITTEN NOTICE TO CLIENT; ","")&amp;IF(AND(N(B110)&gt;0,N(I110)&gt;0,N(I110)-N(B110)&gt;N('Settings'!$B$2)),"NOTICE LATER THAN SETTINGS; ","")&amp;IF(AND(D110="Homeowner decision / selection",K110&lt;&gt;"Yes"),"CLIENT DECISION - NO WRITTEN OK; ","")&amp;IF(AND(D110="Material backorder",N(M110)=0),"BACKORDER - NO NEW DATE; ","")&amp;IF(AND(N110="Yes",O110=""),"CO NEEDED - NO CO #; ","")&amp;IF(F110="","DAYS LOST BLANK; ","")&amp;IF(AND(N(B110)&gt;0,C110="",TODAY()-N(B110)&gt;N('Settings'!$B$3)),"OPEN - NO END DATE; ",""),LEN(IF(A110="","NO JOB; ",IF(COUNTIF('Jobs'!$A$2:$A$51,A110)=0,"JOB NOT ON JOBS SHEET; ",""))&amp;IF(N(B110)=0,"NO START DATE; ","")&amp;IF(D110="","NO CAUSE; ","")&amp;IF(OR(H110&lt;&gt;"Yes",NOT(OR(J110="Email",J110="Text",J110="Letter",J110="App / portal"))),"NO WRITTEN NOTICE TO CLIENT; ","")&amp;IF(AND(N(B110)&gt;0,N(I110)&gt;0,N(I110)-N(B110)&gt;N('Settings'!$B$2)),"NOTICE LATER THAN SETTINGS; ","")&amp;IF(AND(D110="Homeowner decision / selection",K110&lt;&gt;"Yes"),"CLIENT DECISION - NO WRITTEN OK; ","")&amp;IF(AND(D110="Material backorder",N(M110)=0),"BACKORDER - NO NEW DATE; ","")&amp;IF(AND(N110="Yes",O110=""),"CO NEEDED - NO CO #; ","")&amp;IF(F110="","DAYS LOST BLANK; ","")&amp;IF(AND(N(B110)&gt;0,C110="",TODAY()-N(B110)&gt;N('Settings'!$B$3)),"OPEN - NO END DATE; ",""))-2)))</f>
        <v/>
      </c>
    </row>
    <row r="111">
      <c r="B111" s="7" t="n"/>
      <c r="C111" s="7" t="n"/>
      <c r="E111" s="8" t="n"/>
      <c r="G111" s="8" t="n"/>
      <c r="I111" s="7" t="n"/>
      <c r="M111" s="7" t="n"/>
      <c r="P111" s="9" t="n"/>
      <c r="R111" s="8">
        <f>IF(NOT(OR(A111&lt;&gt;"",B111&lt;&gt;"",E111&lt;&gt;"")),"",IF(IF(A111="","NO JOB; ",IF(COUNTIF('Jobs'!$A$2:$A$51,A111)=0,"JOB NOT ON JOBS SHEET; ",""))&amp;IF(N(B111)=0,"NO START DATE; ","")&amp;IF(D111="","NO CAUSE; ","")&amp;IF(OR(H111&lt;&gt;"Yes",NOT(OR(J111="Email",J111="Text",J111="Letter",J111="App / portal"))),"NO WRITTEN NOTICE TO CLIENT; ","")&amp;IF(AND(N(B111)&gt;0,N(I111)&gt;0,N(I111)-N(B111)&gt;N('Settings'!$B$2)),"NOTICE LATER THAN SETTINGS; ","")&amp;IF(AND(D111="Homeowner decision / selection",K111&lt;&gt;"Yes"),"CLIENT DECISION - NO WRITTEN OK; ","")&amp;IF(AND(D111="Material backorder",N(M111)=0),"BACKORDER - NO NEW DATE; ","")&amp;IF(AND(N111="Yes",O111=""),"CO NEEDED - NO CO #; ","")&amp;IF(F111="","DAYS LOST BLANK; ","")&amp;IF(AND(N(B111)&gt;0,C111="",TODAY()-N(B111)&gt;N('Settings'!$B$3)),"OPEN - NO END DATE; ","")="","",LEFT(IF(A111="","NO JOB; ",IF(COUNTIF('Jobs'!$A$2:$A$51,A111)=0,"JOB NOT ON JOBS SHEET; ",""))&amp;IF(N(B111)=0,"NO START DATE; ","")&amp;IF(D111="","NO CAUSE; ","")&amp;IF(OR(H111&lt;&gt;"Yes",NOT(OR(J111="Email",J111="Text",J111="Letter",J111="App / portal"))),"NO WRITTEN NOTICE TO CLIENT; ","")&amp;IF(AND(N(B111)&gt;0,N(I111)&gt;0,N(I111)-N(B111)&gt;N('Settings'!$B$2)),"NOTICE LATER THAN SETTINGS; ","")&amp;IF(AND(D111="Homeowner decision / selection",K111&lt;&gt;"Yes"),"CLIENT DECISION - NO WRITTEN OK; ","")&amp;IF(AND(D111="Material backorder",N(M111)=0),"BACKORDER - NO NEW DATE; ","")&amp;IF(AND(N111="Yes",O111=""),"CO NEEDED - NO CO #; ","")&amp;IF(F111="","DAYS LOST BLANK; ","")&amp;IF(AND(N(B111)&gt;0,C111="",TODAY()-N(B111)&gt;N('Settings'!$B$3)),"OPEN - NO END DATE; ",""),LEN(IF(A111="","NO JOB; ",IF(COUNTIF('Jobs'!$A$2:$A$51,A111)=0,"JOB NOT ON JOBS SHEET; ",""))&amp;IF(N(B111)=0,"NO START DATE; ","")&amp;IF(D111="","NO CAUSE; ","")&amp;IF(OR(H111&lt;&gt;"Yes",NOT(OR(J111="Email",J111="Text",J111="Letter",J111="App / portal"))),"NO WRITTEN NOTICE TO CLIENT; ","")&amp;IF(AND(N(B111)&gt;0,N(I111)&gt;0,N(I111)-N(B111)&gt;N('Settings'!$B$2)),"NOTICE LATER THAN SETTINGS; ","")&amp;IF(AND(D111="Homeowner decision / selection",K111&lt;&gt;"Yes"),"CLIENT DECISION - NO WRITTEN OK; ","")&amp;IF(AND(D111="Material backorder",N(M111)=0),"BACKORDER - NO NEW DATE; ","")&amp;IF(AND(N111="Yes",O111=""),"CO NEEDED - NO CO #; ","")&amp;IF(F111="","DAYS LOST BLANK; ","")&amp;IF(AND(N(B111)&gt;0,C111="",TODAY()-N(B111)&gt;N('Settings'!$B$3)),"OPEN - NO END DATE; ",""))-2)))</f>
        <v/>
      </c>
    </row>
    <row r="112">
      <c r="B112" s="7" t="n"/>
      <c r="C112" s="7" t="n"/>
      <c r="E112" s="8" t="n"/>
      <c r="G112" s="8" t="n"/>
      <c r="I112" s="7" t="n"/>
      <c r="M112" s="7" t="n"/>
      <c r="P112" s="9" t="n"/>
      <c r="R112" s="8">
        <f>IF(NOT(OR(A112&lt;&gt;"",B112&lt;&gt;"",E112&lt;&gt;"")),"",IF(IF(A112="","NO JOB; ",IF(COUNTIF('Jobs'!$A$2:$A$51,A112)=0,"JOB NOT ON JOBS SHEET; ",""))&amp;IF(N(B112)=0,"NO START DATE; ","")&amp;IF(D112="","NO CAUSE; ","")&amp;IF(OR(H112&lt;&gt;"Yes",NOT(OR(J112="Email",J112="Text",J112="Letter",J112="App / portal"))),"NO WRITTEN NOTICE TO CLIENT; ","")&amp;IF(AND(N(B112)&gt;0,N(I112)&gt;0,N(I112)-N(B112)&gt;N('Settings'!$B$2)),"NOTICE LATER THAN SETTINGS; ","")&amp;IF(AND(D112="Homeowner decision / selection",K112&lt;&gt;"Yes"),"CLIENT DECISION - NO WRITTEN OK; ","")&amp;IF(AND(D112="Material backorder",N(M112)=0),"BACKORDER - NO NEW DATE; ","")&amp;IF(AND(N112="Yes",O112=""),"CO NEEDED - NO CO #; ","")&amp;IF(F112="","DAYS LOST BLANK; ","")&amp;IF(AND(N(B112)&gt;0,C112="",TODAY()-N(B112)&gt;N('Settings'!$B$3)),"OPEN - NO END DATE; ","")="","",LEFT(IF(A112="","NO JOB; ",IF(COUNTIF('Jobs'!$A$2:$A$51,A112)=0,"JOB NOT ON JOBS SHEET; ",""))&amp;IF(N(B112)=0,"NO START DATE; ","")&amp;IF(D112="","NO CAUSE; ","")&amp;IF(OR(H112&lt;&gt;"Yes",NOT(OR(J112="Email",J112="Text",J112="Letter",J112="App / portal"))),"NO WRITTEN NOTICE TO CLIENT; ","")&amp;IF(AND(N(B112)&gt;0,N(I112)&gt;0,N(I112)-N(B112)&gt;N('Settings'!$B$2)),"NOTICE LATER THAN SETTINGS; ","")&amp;IF(AND(D112="Homeowner decision / selection",K112&lt;&gt;"Yes"),"CLIENT DECISION - NO WRITTEN OK; ","")&amp;IF(AND(D112="Material backorder",N(M112)=0),"BACKORDER - NO NEW DATE; ","")&amp;IF(AND(N112="Yes",O112=""),"CO NEEDED - NO CO #; ","")&amp;IF(F112="","DAYS LOST BLANK; ","")&amp;IF(AND(N(B112)&gt;0,C112="",TODAY()-N(B112)&gt;N('Settings'!$B$3)),"OPEN - NO END DATE; ",""),LEN(IF(A112="","NO JOB; ",IF(COUNTIF('Jobs'!$A$2:$A$51,A112)=0,"JOB NOT ON JOBS SHEET; ",""))&amp;IF(N(B112)=0,"NO START DATE; ","")&amp;IF(D112="","NO CAUSE; ","")&amp;IF(OR(H112&lt;&gt;"Yes",NOT(OR(J112="Email",J112="Text",J112="Letter",J112="App / portal"))),"NO WRITTEN NOTICE TO CLIENT; ","")&amp;IF(AND(N(B112)&gt;0,N(I112)&gt;0,N(I112)-N(B112)&gt;N('Settings'!$B$2)),"NOTICE LATER THAN SETTINGS; ","")&amp;IF(AND(D112="Homeowner decision / selection",K112&lt;&gt;"Yes"),"CLIENT DECISION - NO WRITTEN OK; ","")&amp;IF(AND(D112="Material backorder",N(M112)=0),"BACKORDER - NO NEW DATE; ","")&amp;IF(AND(N112="Yes",O112=""),"CO NEEDED - NO CO #; ","")&amp;IF(F112="","DAYS LOST BLANK; ","")&amp;IF(AND(N(B112)&gt;0,C112="",TODAY()-N(B112)&gt;N('Settings'!$B$3)),"OPEN - NO END DATE; ",""))-2)))</f>
        <v/>
      </c>
    </row>
    <row r="113">
      <c r="B113" s="7" t="n"/>
      <c r="C113" s="7" t="n"/>
      <c r="E113" s="8" t="n"/>
      <c r="G113" s="8" t="n"/>
      <c r="I113" s="7" t="n"/>
      <c r="M113" s="7" t="n"/>
      <c r="P113" s="9" t="n"/>
      <c r="R113" s="8">
        <f>IF(NOT(OR(A113&lt;&gt;"",B113&lt;&gt;"",E113&lt;&gt;"")),"",IF(IF(A113="","NO JOB; ",IF(COUNTIF('Jobs'!$A$2:$A$51,A113)=0,"JOB NOT ON JOBS SHEET; ",""))&amp;IF(N(B113)=0,"NO START DATE; ","")&amp;IF(D113="","NO CAUSE; ","")&amp;IF(OR(H113&lt;&gt;"Yes",NOT(OR(J113="Email",J113="Text",J113="Letter",J113="App / portal"))),"NO WRITTEN NOTICE TO CLIENT; ","")&amp;IF(AND(N(B113)&gt;0,N(I113)&gt;0,N(I113)-N(B113)&gt;N('Settings'!$B$2)),"NOTICE LATER THAN SETTINGS; ","")&amp;IF(AND(D113="Homeowner decision / selection",K113&lt;&gt;"Yes"),"CLIENT DECISION - NO WRITTEN OK; ","")&amp;IF(AND(D113="Material backorder",N(M113)=0),"BACKORDER - NO NEW DATE; ","")&amp;IF(AND(N113="Yes",O113=""),"CO NEEDED - NO CO #; ","")&amp;IF(F113="","DAYS LOST BLANK; ","")&amp;IF(AND(N(B113)&gt;0,C113="",TODAY()-N(B113)&gt;N('Settings'!$B$3)),"OPEN - NO END DATE; ","")="","",LEFT(IF(A113="","NO JOB; ",IF(COUNTIF('Jobs'!$A$2:$A$51,A113)=0,"JOB NOT ON JOBS SHEET; ",""))&amp;IF(N(B113)=0,"NO START DATE; ","")&amp;IF(D113="","NO CAUSE; ","")&amp;IF(OR(H113&lt;&gt;"Yes",NOT(OR(J113="Email",J113="Text",J113="Letter",J113="App / portal"))),"NO WRITTEN NOTICE TO CLIENT; ","")&amp;IF(AND(N(B113)&gt;0,N(I113)&gt;0,N(I113)-N(B113)&gt;N('Settings'!$B$2)),"NOTICE LATER THAN SETTINGS; ","")&amp;IF(AND(D113="Homeowner decision / selection",K113&lt;&gt;"Yes"),"CLIENT DECISION - NO WRITTEN OK; ","")&amp;IF(AND(D113="Material backorder",N(M113)=0),"BACKORDER - NO NEW DATE; ","")&amp;IF(AND(N113="Yes",O113=""),"CO NEEDED - NO CO #; ","")&amp;IF(F113="","DAYS LOST BLANK; ","")&amp;IF(AND(N(B113)&gt;0,C113="",TODAY()-N(B113)&gt;N('Settings'!$B$3)),"OPEN - NO END DATE; ",""),LEN(IF(A113="","NO JOB; ",IF(COUNTIF('Jobs'!$A$2:$A$51,A113)=0,"JOB NOT ON JOBS SHEET; ",""))&amp;IF(N(B113)=0,"NO START DATE; ","")&amp;IF(D113="","NO CAUSE; ","")&amp;IF(OR(H113&lt;&gt;"Yes",NOT(OR(J113="Email",J113="Text",J113="Letter",J113="App / portal"))),"NO WRITTEN NOTICE TO CLIENT; ","")&amp;IF(AND(N(B113)&gt;0,N(I113)&gt;0,N(I113)-N(B113)&gt;N('Settings'!$B$2)),"NOTICE LATER THAN SETTINGS; ","")&amp;IF(AND(D113="Homeowner decision / selection",K113&lt;&gt;"Yes"),"CLIENT DECISION - NO WRITTEN OK; ","")&amp;IF(AND(D113="Material backorder",N(M113)=0),"BACKORDER - NO NEW DATE; ","")&amp;IF(AND(N113="Yes",O113=""),"CO NEEDED - NO CO #; ","")&amp;IF(F113="","DAYS LOST BLANK; ","")&amp;IF(AND(N(B113)&gt;0,C113="",TODAY()-N(B113)&gt;N('Settings'!$B$3)),"OPEN - NO END DATE; ",""))-2)))</f>
        <v/>
      </c>
    </row>
    <row r="114">
      <c r="B114" s="7" t="n"/>
      <c r="C114" s="7" t="n"/>
      <c r="E114" s="8" t="n"/>
      <c r="G114" s="8" t="n"/>
      <c r="I114" s="7" t="n"/>
      <c r="M114" s="7" t="n"/>
      <c r="P114" s="9" t="n"/>
      <c r="R114" s="8">
        <f>IF(NOT(OR(A114&lt;&gt;"",B114&lt;&gt;"",E114&lt;&gt;"")),"",IF(IF(A114="","NO JOB; ",IF(COUNTIF('Jobs'!$A$2:$A$51,A114)=0,"JOB NOT ON JOBS SHEET; ",""))&amp;IF(N(B114)=0,"NO START DATE; ","")&amp;IF(D114="","NO CAUSE; ","")&amp;IF(OR(H114&lt;&gt;"Yes",NOT(OR(J114="Email",J114="Text",J114="Letter",J114="App / portal"))),"NO WRITTEN NOTICE TO CLIENT; ","")&amp;IF(AND(N(B114)&gt;0,N(I114)&gt;0,N(I114)-N(B114)&gt;N('Settings'!$B$2)),"NOTICE LATER THAN SETTINGS; ","")&amp;IF(AND(D114="Homeowner decision / selection",K114&lt;&gt;"Yes"),"CLIENT DECISION - NO WRITTEN OK; ","")&amp;IF(AND(D114="Material backorder",N(M114)=0),"BACKORDER - NO NEW DATE; ","")&amp;IF(AND(N114="Yes",O114=""),"CO NEEDED - NO CO #; ","")&amp;IF(F114="","DAYS LOST BLANK; ","")&amp;IF(AND(N(B114)&gt;0,C114="",TODAY()-N(B114)&gt;N('Settings'!$B$3)),"OPEN - NO END DATE; ","")="","",LEFT(IF(A114="","NO JOB; ",IF(COUNTIF('Jobs'!$A$2:$A$51,A114)=0,"JOB NOT ON JOBS SHEET; ",""))&amp;IF(N(B114)=0,"NO START DATE; ","")&amp;IF(D114="","NO CAUSE; ","")&amp;IF(OR(H114&lt;&gt;"Yes",NOT(OR(J114="Email",J114="Text",J114="Letter",J114="App / portal"))),"NO WRITTEN NOTICE TO CLIENT; ","")&amp;IF(AND(N(B114)&gt;0,N(I114)&gt;0,N(I114)-N(B114)&gt;N('Settings'!$B$2)),"NOTICE LATER THAN SETTINGS; ","")&amp;IF(AND(D114="Homeowner decision / selection",K114&lt;&gt;"Yes"),"CLIENT DECISION - NO WRITTEN OK; ","")&amp;IF(AND(D114="Material backorder",N(M114)=0),"BACKORDER - NO NEW DATE; ","")&amp;IF(AND(N114="Yes",O114=""),"CO NEEDED - NO CO #; ","")&amp;IF(F114="","DAYS LOST BLANK; ","")&amp;IF(AND(N(B114)&gt;0,C114="",TODAY()-N(B114)&gt;N('Settings'!$B$3)),"OPEN - NO END DATE; ",""),LEN(IF(A114="","NO JOB; ",IF(COUNTIF('Jobs'!$A$2:$A$51,A114)=0,"JOB NOT ON JOBS SHEET; ",""))&amp;IF(N(B114)=0,"NO START DATE; ","")&amp;IF(D114="","NO CAUSE; ","")&amp;IF(OR(H114&lt;&gt;"Yes",NOT(OR(J114="Email",J114="Text",J114="Letter",J114="App / portal"))),"NO WRITTEN NOTICE TO CLIENT; ","")&amp;IF(AND(N(B114)&gt;0,N(I114)&gt;0,N(I114)-N(B114)&gt;N('Settings'!$B$2)),"NOTICE LATER THAN SETTINGS; ","")&amp;IF(AND(D114="Homeowner decision / selection",K114&lt;&gt;"Yes"),"CLIENT DECISION - NO WRITTEN OK; ","")&amp;IF(AND(D114="Material backorder",N(M114)=0),"BACKORDER - NO NEW DATE; ","")&amp;IF(AND(N114="Yes",O114=""),"CO NEEDED - NO CO #; ","")&amp;IF(F114="","DAYS LOST BLANK; ","")&amp;IF(AND(N(B114)&gt;0,C114="",TODAY()-N(B114)&gt;N('Settings'!$B$3)),"OPEN - NO END DATE; ",""))-2)))</f>
        <v/>
      </c>
    </row>
    <row r="115">
      <c r="B115" s="7" t="n"/>
      <c r="C115" s="7" t="n"/>
      <c r="E115" s="8" t="n"/>
      <c r="G115" s="8" t="n"/>
      <c r="I115" s="7" t="n"/>
      <c r="M115" s="7" t="n"/>
      <c r="P115" s="9" t="n"/>
      <c r="R115" s="8">
        <f>IF(NOT(OR(A115&lt;&gt;"",B115&lt;&gt;"",E115&lt;&gt;"")),"",IF(IF(A115="","NO JOB; ",IF(COUNTIF('Jobs'!$A$2:$A$51,A115)=0,"JOB NOT ON JOBS SHEET; ",""))&amp;IF(N(B115)=0,"NO START DATE; ","")&amp;IF(D115="","NO CAUSE; ","")&amp;IF(OR(H115&lt;&gt;"Yes",NOT(OR(J115="Email",J115="Text",J115="Letter",J115="App / portal"))),"NO WRITTEN NOTICE TO CLIENT; ","")&amp;IF(AND(N(B115)&gt;0,N(I115)&gt;0,N(I115)-N(B115)&gt;N('Settings'!$B$2)),"NOTICE LATER THAN SETTINGS; ","")&amp;IF(AND(D115="Homeowner decision / selection",K115&lt;&gt;"Yes"),"CLIENT DECISION - NO WRITTEN OK; ","")&amp;IF(AND(D115="Material backorder",N(M115)=0),"BACKORDER - NO NEW DATE; ","")&amp;IF(AND(N115="Yes",O115=""),"CO NEEDED - NO CO #; ","")&amp;IF(F115="","DAYS LOST BLANK; ","")&amp;IF(AND(N(B115)&gt;0,C115="",TODAY()-N(B115)&gt;N('Settings'!$B$3)),"OPEN - NO END DATE; ","")="","",LEFT(IF(A115="","NO JOB; ",IF(COUNTIF('Jobs'!$A$2:$A$51,A115)=0,"JOB NOT ON JOBS SHEET; ",""))&amp;IF(N(B115)=0,"NO START DATE; ","")&amp;IF(D115="","NO CAUSE; ","")&amp;IF(OR(H115&lt;&gt;"Yes",NOT(OR(J115="Email",J115="Text",J115="Letter",J115="App / portal"))),"NO WRITTEN NOTICE TO CLIENT; ","")&amp;IF(AND(N(B115)&gt;0,N(I115)&gt;0,N(I115)-N(B115)&gt;N('Settings'!$B$2)),"NOTICE LATER THAN SETTINGS; ","")&amp;IF(AND(D115="Homeowner decision / selection",K115&lt;&gt;"Yes"),"CLIENT DECISION - NO WRITTEN OK; ","")&amp;IF(AND(D115="Material backorder",N(M115)=0),"BACKORDER - NO NEW DATE; ","")&amp;IF(AND(N115="Yes",O115=""),"CO NEEDED - NO CO #; ","")&amp;IF(F115="","DAYS LOST BLANK; ","")&amp;IF(AND(N(B115)&gt;0,C115="",TODAY()-N(B115)&gt;N('Settings'!$B$3)),"OPEN - NO END DATE; ",""),LEN(IF(A115="","NO JOB; ",IF(COUNTIF('Jobs'!$A$2:$A$51,A115)=0,"JOB NOT ON JOBS SHEET; ",""))&amp;IF(N(B115)=0,"NO START DATE; ","")&amp;IF(D115="","NO CAUSE; ","")&amp;IF(OR(H115&lt;&gt;"Yes",NOT(OR(J115="Email",J115="Text",J115="Letter",J115="App / portal"))),"NO WRITTEN NOTICE TO CLIENT; ","")&amp;IF(AND(N(B115)&gt;0,N(I115)&gt;0,N(I115)-N(B115)&gt;N('Settings'!$B$2)),"NOTICE LATER THAN SETTINGS; ","")&amp;IF(AND(D115="Homeowner decision / selection",K115&lt;&gt;"Yes"),"CLIENT DECISION - NO WRITTEN OK; ","")&amp;IF(AND(D115="Material backorder",N(M115)=0),"BACKORDER - NO NEW DATE; ","")&amp;IF(AND(N115="Yes",O115=""),"CO NEEDED - NO CO #; ","")&amp;IF(F115="","DAYS LOST BLANK; ","")&amp;IF(AND(N(B115)&gt;0,C115="",TODAY()-N(B115)&gt;N('Settings'!$B$3)),"OPEN - NO END DATE; ",""))-2)))</f>
        <v/>
      </c>
    </row>
    <row r="116">
      <c r="B116" s="7" t="n"/>
      <c r="C116" s="7" t="n"/>
      <c r="E116" s="8" t="n"/>
      <c r="G116" s="8" t="n"/>
      <c r="I116" s="7" t="n"/>
      <c r="M116" s="7" t="n"/>
      <c r="P116" s="9" t="n"/>
      <c r="R116" s="8">
        <f>IF(NOT(OR(A116&lt;&gt;"",B116&lt;&gt;"",E116&lt;&gt;"")),"",IF(IF(A116="","NO JOB; ",IF(COUNTIF('Jobs'!$A$2:$A$51,A116)=0,"JOB NOT ON JOBS SHEET; ",""))&amp;IF(N(B116)=0,"NO START DATE; ","")&amp;IF(D116="","NO CAUSE; ","")&amp;IF(OR(H116&lt;&gt;"Yes",NOT(OR(J116="Email",J116="Text",J116="Letter",J116="App / portal"))),"NO WRITTEN NOTICE TO CLIENT; ","")&amp;IF(AND(N(B116)&gt;0,N(I116)&gt;0,N(I116)-N(B116)&gt;N('Settings'!$B$2)),"NOTICE LATER THAN SETTINGS; ","")&amp;IF(AND(D116="Homeowner decision / selection",K116&lt;&gt;"Yes"),"CLIENT DECISION - NO WRITTEN OK; ","")&amp;IF(AND(D116="Material backorder",N(M116)=0),"BACKORDER - NO NEW DATE; ","")&amp;IF(AND(N116="Yes",O116=""),"CO NEEDED - NO CO #; ","")&amp;IF(F116="","DAYS LOST BLANK; ","")&amp;IF(AND(N(B116)&gt;0,C116="",TODAY()-N(B116)&gt;N('Settings'!$B$3)),"OPEN - NO END DATE; ","")="","",LEFT(IF(A116="","NO JOB; ",IF(COUNTIF('Jobs'!$A$2:$A$51,A116)=0,"JOB NOT ON JOBS SHEET; ",""))&amp;IF(N(B116)=0,"NO START DATE; ","")&amp;IF(D116="","NO CAUSE; ","")&amp;IF(OR(H116&lt;&gt;"Yes",NOT(OR(J116="Email",J116="Text",J116="Letter",J116="App / portal"))),"NO WRITTEN NOTICE TO CLIENT; ","")&amp;IF(AND(N(B116)&gt;0,N(I116)&gt;0,N(I116)-N(B116)&gt;N('Settings'!$B$2)),"NOTICE LATER THAN SETTINGS; ","")&amp;IF(AND(D116="Homeowner decision / selection",K116&lt;&gt;"Yes"),"CLIENT DECISION - NO WRITTEN OK; ","")&amp;IF(AND(D116="Material backorder",N(M116)=0),"BACKORDER - NO NEW DATE; ","")&amp;IF(AND(N116="Yes",O116=""),"CO NEEDED - NO CO #; ","")&amp;IF(F116="","DAYS LOST BLANK; ","")&amp;IF(AND(N(B116)&gt;0,C116="",TODAY()-N(B116)&gt;N('Settings'!$B$3)),"OPEN - NO END DATE; ",""),LEN(IF(A116="","NO JOB; ",IF(COUNTIF('Jobs'!$A$2:$A$51,A116)=0,"JOB NOT ON JOBS SHEET; ",""))&amp;IF(N(B116)=0,"NO START DATE; ","")&amp;IF(D116="","NO CAUSE; ","")&amp;IF(OR(H116&lt;&gt;"Yes",NOT(OR(J116="Email",J116="Text",J116="Letter",J116="App / portal"))),"NO WRITTEN NOTICE TO CLIENT; ","")&amp;IF(AND(N(B116)&gt;0,N(I116)&gt;0,N(I116)-N(B116)&gt;N('Settings'!$B$2)),"NOTICE LATER THAN SETTINGS; ","")&amp;IF(AND(D116="Homeowner decision / selection",K116&lt;&gt;"Yes"),"CLIENT DECISION - NO WRITTEN OK; ","")&amp;IF(AND(D116="Material backorder",N(M116)=0),"BACKORDER - NO NEW DATE; ","")&amp;IF(AND(N116="Yes",O116=""),"CO NEEDED - NO CO #; ","")&amp;IF(F116="","DAYS LOST BLANK; ","")&amp;IF(AND(N(B116)&gt;0,C116="",TODAY()-N(B116)&gt;N('Settings'!$B$3)),"OPEN - NO END DATE; ",""))-2)))</f>
        <v/>
      </c>
    </row>
    <row r="117">
      <c r="B117" s="7" t="n"/>
      <c r="C117" s="7" t="n"/>
      <c r="E117" s="8" t="n"/>
      <c r="G117" s="8" t="n"/>
      <c r="I117" s="7" t="n"/>
      <c r="M117" s="7" t="n"/>
      <c r="P117" s="9" t="n"/>
      <c r="R117" s="8">
        <f>IF(NOT(OR(A117&lt;&gt;"",B117&lt;&gt;"",E117&lt;&gt;"")),"",IF(IF(A117="","NO JOB; ",IF(COUNTIF('Jobs'!$A$2:$A$51,A117)=0,"JOB NOT ON JOBS SHEET; ",""))&amp;IF(N(B117)=0,"NO START DATE; ","")&amp;IF(D117="","NO CAUSE; ","")&amp;IF(OR(H117&lt;&gt;"Yes",NOT(OR(J117="Email",J117="Text",J117="Letter",J117="App / portal"))),"NO WRITTEN NOTICE TO CLIENT; ","")&amp;IF(AND(N(B117)&gt;0,N(I117)&gt;0,N(I117)-N(B117)&gt;N('Settings'!$B$2)),"NOTICE LATER THAN SETTINGS; ","")&amp;IF(AND(D117="Homeowner decision / selection",K117&lt;&gt;"Yes"),"CLIENT DECISION - NO WRITTEN OK; ","")&amp;IF(AND(D117="Material backorder",N(M117)=0),"BACKORDER - NO NEW DATE; ","")&amp;IF(AND(N117="Yes",O117=""),"CO NEEDED - NO CO #; ","")&amp;IF(F117="","DAYS LOST BLANK; ","")&amp;IF(AND(N(B117)&gt;0,C117="",TODAY()-N(B117)&gt;N('Settings'!$B$3)),"OPEN - NO END DATE; ","")="","",LEFT(IF(A117="","NO JOB; ",IF(COUNTIF('Jobs'!$A$2:$A$51,A117)=0,"JOB NOT ON JOBS SHEET; ",""))&amp;IF(N(B117)=0,"NO START DATE; ","")&amp;IF(D117="","NO CAUSE; ","")&amp;IF(OR(H117&lt;&gt;"Yes",NOT(OR(J117="Email",J117="Text",J117="Letter",J117="App / portal"))),"NO WRITTEN NOTICE TO CLIENT; ","")&amp;IF(AND(N(B117)&gt;0,N(I117)&gt;0,N(I117)-N(B117)&gt;N('Settings'!$B$2)),"NOTICE LATER THAN SETTINGS; ","")&amp;IF(AND(D117="Homeowner decision / selection",K117&lt;&gt;"Yes"),"CLIENT DECISION - NO WRITTEN OK; ","")&amp;IF(AND(D117="Material backorder",N(M117)=0),"BACKORDER - NO NEW DATE; ","")&amp;IF(AND(N117="Yes",O117=""),"CO NEEDED - NO CO #; ","")&amp;IF(F117="","DAYS LOST BLANK; ","")&amp;IF(AND(N(B117)&gt;0,C117="",TODAY()-N(B117)&gt;N('Settings'!$B$3)),"OPEN - NO END DATE; ",""),LEN(IF(A117="","NO JOB; ",IF(COUNTIF('Jobs'!$A$2:$A$51,A117)=0,"JOB NOT ON JOBS SHEET; ",""))&amp;IF(N(B117)=0,"NO START DATE; ","")&amp;IF(D117="","NO CAUSE; ","")&amp;IF(OR(H117&lt;&gt;"Yes",NOT(OR(J117="Email",J117="Text",J117="Letter",J117="App / portal"))),"NO WRITTEN NOTICE TO CLIENT; ","")&amp;IF(AND(N(B117)&gt;0,N(I117)&gt;0,N(I117)-N(B117)&gt;N('Settings'!$B$2)),"NOTICE LATER THAN SETTINGS; ","")&amp;IF(AND(D117="Homeowner decision / selection",K117&lt;&gt;"Yes"),"CLIENT DECISION - NO WRITTEN OK; ","")&amp;IF(AND(D117="Material backorder",N(M117)=0),"BACKORDER - NO NEW DATE; ","")&amp;IF(AND(N117="Yes",O117=""),"CO NEEDED - NO CO #; ","")&amp;IF(F117="","DAYS LOST BLANK; ","")&amp;IF(AND(N(B117)&gt;0,C117="",TODAY()-N(B117)&gt;N('Settings'!$B$3)),"OPEN - NO END DATE; ",""))-2)))</f>
        <v/>
      </c>
    </row>
    <row r="118">
      <c r="B118" s="7" t="n"/>
      <c r="C118" s="7" t="n"/>
      <c r="E118" s="8" t="n"/>
      <c r="G118" s="8" t="n"/>
      <c r="I118" s="7" t="n"/>
      <c r="M118" s="7" t="n"/>
      <c r="P118" s="9" t="n"/>
      <c r="R118" s="8">
        <f>IF(NOT(OR(A118&lt;&gt;"",B118&lt;&gt;"",E118&lt;&gt;"")),"",IF(IF(A118="","NO JOB; ",IF(COUNTIF('Jobs'!$A$2:$A$51,A118)=0,"JOB NOT ON JOBS SHEET; ",""))&amp;IF(N(B118)=0,"NO START DATE; ","")&amp;IF(D118="","NO CAUSE; ","")&amp;IF(OR(H118&lt;&gt;"Yes",NOT(OR(J118="Email",J118="Text",J118="Letter",J118="App / portal"))),"NO WRITTEN NOTICE TO CLIENT; ","")&amp;IF(AND(N(B118)&gt;0,N(I118)&gt;0,N(I118)-N(B118)&gt;N('Settings'!$B$2)),"NOTICE LATER THAN SETTINGS; ","")&amp;IF(AND(D118="Homeowner decision / selection",K118&lt;&gt;"Yes"),"CLIENT DECISION - NO WRITTEN OK; ","")&amp;IF(AND(D118="Material backorder",N(M118)=0),"BACKORDER - NO NEW DATE; ","")&amp;IF(AND(N118="Yes",O118=""),"CO NEEDED - NO CO #; ","")&amp;IF(F118="","DAYS LOST BLANK; ","")&amp;IF(AND(N(B118)&gt;0,C118="",TODAY()-N(B118)&gt;N('Settings'!$B$3)),"OPEN - NO END DATE; ","")="","",LEFT(IF(A118="","NO JOB; ",IF(COUNTIF('Jobs'!$A$2:$A$51,A118)=0,"JOB NOT ON JOBS SHEET; ",""))&amp;IF(N(B118)=0,"NO START DATE; ","")&amp;IF(D118="","NO CAUSE; ","")&amp;IF(OR(H118&lt;&gt;"Yes",NOT(OR(J118="Email",J118="Text",J118="Letter",J118="App / portal"))),"NO WRITTEN NOTICE TO CLIENT; ","")&amp;IF(AND(N(B118)&gt;0,N(I118)&gt;0,N(I118)-N(B118)&gt;N('Settings'!$B$2)),"NOTICE LATER THAN SETTINGS; ","")&amp;IF(AND(D118="Homeowner decision / selection",K118&lt;&gt;"Yes"),"CLIENT DECISION - NO WRITTEN OK; ","")&amp;IF(AND(D118="Material backorder",N(M118)=0),"BACKORDER - NO NEW DATE; ","")&amp;IF(AND(N118="Yes",O118=""),"CO NEEDED - NO CO #; ","")&amp;IF(F118="","DAYS LOST BLANK; ","")&amp;IF(AND(N(B118)&gt;0,C118="",TODAY()-N(B118)&gt;N('Settings'!$B$3)),"OPEN - NO END DATE; ",""),LEN(IF(A118="","NO JOB; ",IF(COUNTIF('Jobs'!$A$2:$A$51,A118)=0,"JOB NOT ON JOBS SHEET; ",""))&amp;IF(N(B118)=0,"NO START DATE; ","")&amp;IF(D118="","NO CAUSE; ","")&amp;IF(OR(H118&lt;&gt;"Yes",NOT(OR(J118="Email",J118="Text",J118="Letter",J118="App / portal"))),"NO WRITTEN NOTICE TO CLIENT; ","")&amp;IF(AND(N(B118)&gt;0,N(I118)&gt;0,N(I118)-N(B118)&gt;N('Settings'!$B$2)),"NOTICE LATER THAN SETTINGS; ","")&amp;IF(AND(D118="Homeowner decision / selection",K118&lt;&gt;"Yes"),"CLIENT DECISION - NO WRITTEN OK; ","")&amp;IF(AND(D118="Material backorder",N(M118)=0),"BACKORDER - NO NEW DATE; ","")&amp;IF(AND(N118="Yes",O118=""),"CO NEEDED - NO CO #; ","")&amp;IF(F118="","DAYS LOST BLANK; ","")&amp;IF(AND(N(B118)&gt;0,C118="",TODAY()-N(B118)&gt;N('Settings'!$B$3)),"OPEN - NO END DATE; ",""))-2)))</f>
        <v/>
      </c>
    </row>
    <row r="119">
      <c r="B119" s="7" t="n"/>
      <c r="C119" s="7" t="n"/>
      <c r="E119" s="8" t="n"/>
      <c r="G119" s="8" t="n"/>
      <c r="I119" s="7" t="n"/>
      <c r="M119" s="7" t="n"/>
      <c r="P119" s="9" t="n"/>
      <c r="R119" s="8">
        <f>IF(NOT(OR(A119&lt;&gt;"",B119&lt;&gt;"",E119&lt;&gt;"")),"",IF(IF(A119="","NO JOB; ",IF(COUNTIF('Jobs'!$A$2:$A$51,A119)=0,"JOB NOT ON JOBS SHEET; ",""))&amp;IF(N(B119)=0,"NO START DATE; ","")&amp;IF(D119="","NO CAUSE; ","")&amp;IF(OR(H119&lt;&gt;"Yes",NOT(OR(J119="Email",J119="Text",J119="Letter",J119="App / portal"))),"NO WRITTEN NOTICE TO CLIENT; ","")&amp;IF(AND(N(B119)&gt;0,N(I119)&gt;0,N(I119)-N(B119)&gt;N('Settings'!$B$2)),"NOTICE LATER THAN SETTINGS; ","")&amp;IF(AND(D119="Homeowner decision / selection",K119&lt;&gt;"Yes"),"CLIENT DECISION - NO WRITTEN OK; ","")&amp;IF(AND(D119="Material backorder",N(M119)=0),"BACKORDER - NO NEW DATE; ","")&amp;IF(AND(N119="Yes",O119=""),"CO NEEDED - NO CO #; ","")&amp;IF(F119="","DAYS LOST BLANK; ","")&amp;IF(AND(N(B119)&gt;0,C119="",TODAY()-N(B119)&gt;N('Settings'!$B$3)),"OPEN - NO END DATE; ","")="","",LEFT(IF(A119="","NO JOB; ",IF(COUNTIF('Jobs'!$A$2:$A$51,A119)=0,"JOB NOT ON JOBS SHEET; ",""))&amp;IF(N(B119)=0,"NO START DATE; ","")&amp;IF(D119="","NO CAUSE; ","")&amp;IF(OR(H119&lt;&gt;"Yes",NOT(OR(J119="Email",J119="Text",J119="Letter",J119="App / portal"))),"NO WRITTEN NOTICE TO CLIENT; ","")&amp;IF(AND(N(B119)&gt;0,N(I119)&gt;0,N(I119)-N(B119)&gt;N('Settings'!$B$2)),"NOTICE LATER THAN SETTINGS; ","")&amp;IF(AND(D119="Homeowner decision / selection",K119&lt;&gt;"Yes"),"CLIENT DECISION - NO WRITTEN OK; ","")&amp;IF(AND(D119="Material backorder",N(M119)=0),"BACKORDER - NO NEW DATE; ","")&amp;IF(AND(N119="Yes",O119=""),"CO NEEDED - NO CO #; ","")&amp;IF(F119="","DAYS LOST BLANK; ","")&amp;IF(AND(N(B119)&gt;0,C119="",TODAY()-N(B119)&gt;N('Settings'!$B$3)),"OPEN - NO END DATE; ",""),LEN(IF(A119="","NO JOB; ",IF(COUNTIF('Jobs'!$A$2:$A$51,A119)=0,"JOB NOT ON JOBS SHEET; ",""))&amp;IF(N(B119)=0,"NO START DATE; ","")&amp;IF(D119="","NO CAUSE; ","")&amp;IF(OR(H119&lt;&gt;"Yes",NOT(OR(J119="Email",J119="Text",J119="Letter",J119="App / portal"))),"NO WRITTEN NOTICE TO CLIENT; ","")&amp;IF(AND(N(B119)&gt;0,N(I119)&gt;0,N(I119)-N(B119)&gt;N('Settings'!$B$2)),"NOTICE LATER THAN SETTINGS; ","")&amp;IF(AND(D119="Homeowner decision / selection",K119&lt;&gt;"Yes"),"CLIENT DECISION - NO WRITTEN OK; ","")&amp;IF(AND(D119="Material backorder",N(M119)=0),"BACKORDER - NO NEW DATE; ","")&amp;IF(AND(N119="Yes",O119=""),"CO NEEDED - NO CO #; ","")&amp;IF(F119="","DAYS LOST BLANK; ","")&amp;IF(AND(N(B119)&gt;0,C119="",TODAY()-N(B119)&gt;N('Settings'!$B$3)),"OPEN - NO END DATE; ",""))-2)))</f>
        <v/>
      </c>
    </row>
    <row r="120">
      <c r="B120" s="7" t="n"/>
      <c r="C120" s="7" t="n"/>
      <c r="E120" s="8" t="n"/>
      <c r="G120" s="8" t="n"/>
      <c r="I120" s="7" t="n"/>
      <c r="M120" s="7" t="n"/>
      <c r="P120" s="9" t="n"/>
      <c r="R120" s="8">
        <f>IF(NOT(OR(A120&lt;&gt;"",B120&lt;&gt;"",E120&lt;&gt;"")),"",IF(IF(A120="","NO JOB; ",IF(COUNTIF('Jobs'!$A$2:$A$51,A120)=0,"JOB NOT ON JOBS SHEET; ",""))&amp;IF(N(B120)=0,"NO START DATE; ","")&amp;IF(D120="","NO CAUSE; ","")&amp;IF(OR(H120&lt;&gt;"Yes",NOT(OR(J120="Email",J120="Text",J120="Letter",J120="App / portal"))),"NO WRITTEN NOTICE TO CLIENT; ","")&amp;IF(AND(N(B120)&gt;0,N(I120)&gt;0,N(I120)-N(B120)&gt;N('Settings'!$B$2)),"NOTICE LATER THAN SETTINGS; ","")&amp;IF(AND(D120="Homeowner decision / selection",K120&lt;&gt;"Yes"),"CLIENT DECISION - NO WRITTEN OK; ","")&amp;IF(AND(D120="Material backorder",N(M120)=0),"BACKORDER - NO NEW DATE; ","")&amp;IF(AND(N120="Yes",O120=""),"CO NEEDED - NO CO #; ","")&amp;IF(F120="","DAYS LOST BLANK; ","")&amp;IF(AND(N(B120)&gt;0,C120="",TODAY()-N(B120)&gt;N('Settings'!$B$3)),"OPEN - NO END DATE; ","")="","",LEFT(IF(A120="","NO JOB; ",IF(COUNTIF('Jobs'!$A$2:$A$51,A120)=0,"JOB NOT ON JOBS SHEET; ",""))&amp;IF(N(B120)=0,"NO START DATE; ","")&amp;IF(D120="","NO CAUSE; ","")&amp;IF(OR(H120&lt;&gt;"Yes",NOT(OR(J120="Email",J120="Text",J120="Letter",J120="App / portal"))),"NO WRITTEN NOTICE TO CLIENT; ","")&amp;IF(AND(N(B120)&gt;0,N(I120)&gt;0,N(I120)-N(B120)&gt;N('Settings'!$B$2)),"NOTICE LATER THAN SETTINGS; ","")&amp;IF(AND(D120="Homeowner decision / selection",K120&lt;&gt;"Yes"),"CLIENT DECISION - NO WRITTEN OK; ","")&amp;IF(AND(D120="Material backorder",N(M120)=0),"BACKORDER - NO NEW DATE; ","")&amp;IF(AND(N120="Yes",O120=""),"CO NEEDED - NO CO #; ","")&amp;IF(F120="","DAYS LOST BLANK; ","")&amp;IF(AND(N(B120)&gt;0,C120="",TODAY()-N(B120)&gt;N('Settings'!$B$3)),"OPEN - NO END DATE; ",""),LEN(IF(A120="","NO JOB; ",IF(COUNTIF('Jobs'!$A$2:$A$51,A120)=0,"JOB NOT ON JOBS SHEET; ",""))&amp;IF(N(B120)=0,"NO START DATE; ","")&amp;IF(D120="","NO CAUSE; ","")&amp;IF(OR(H120&lt;&gt;"Yes",NOT(OR(J120="Email",J120="Text",J120="Letter",J120="App / portal"))),"NO WRITTEN NOTICE TO CLIENT; ","")&amp;IF(AND(N(B120)&gt;0,N(I120)&gt;0,N(I120)-N(B120)&gt;N('Settings'!$B$2)),"NOTICE LATER THAN SETTINGS; ","")&amp;IF(AND(D120="Homeowner decision / selection",K120&lt;&gt;"Yes"),"CLIENT DECISION - NO WRITTEN OK; ","")&amp;IF(AND(D120="Material backorder",N(M120)=0),"BACKORDER - NO NEW DATE; ","")&amp;IF(AND(N120="Yes",O120=""),"CO NEEDED - NO CO #; ","")&amp;IF(F120="","DAYS LOST BLANK; ","")&amp;IF(AND(N(B120)&gt;0,C120="",TODAY()-N(B120)&gt;N('Settings'!$B$3)),"OPEN - NO END DATE; ",""))-2)))</f>
        <v/>
      </c>
    </row>
    <row r="121">
      <c r="B121" s="7" t="n"/>
      <c r="C121" s="7" t="n"/>
      <c r="E121" s="8" t="n"/>
      <c r="G121" s="8" t="n"/>
      <c r="I121" s="7" t="n"/>
      <c r="M121" s="7" t="n"/>
      <c r="P121" s="9" t="n"/>
      <c r="R121" s="8">
        <f>IF(NOT(OR(A121&lt;&gt;"",B121&lt;&gt;"",E121&lt;&gt;"")),"",IF(IF(A121="","NO JOB; ",IF(COUNTIF('Jobs'!$A$2:$A$51,A121)=0,"JOB NOT ON JOBS SHEET; ",""))&amp;IF(N(B121)=0,"NO START DATE; ","")&amp;IF(D121="","NO CAUSE; ","")&amp;IF(OR(H121&lt;&gt;"Yes",NOT(OR(J121="Email",J121="Text",J121="Letter",J121="App / portal"))),"NO WRITTEN NOTICE TO CLIENT; ","")&amp;IF(AND(N(B121)&gt;0,N(I121)&gt;0,N(I121)-N(B121)&gt;N('Settings'!$B$2)),"NOTICE LATER THAN SETTINGS; ","")&amp;IF(AND(D121="Homeowner decision / selection",K121&lt;&gt;"Yes"),"CLIENT DECISION - NO WRITTEN OK; ","")&amp;IF(AND(D121="Material backorder",N(M121)=0),"BACKORDER - NO NEW DATE; ","")&amp;IF(AND(N121="Yes",O121=""),"CO NEEDED - NO CO #; ","")&amp;IF(F121="","DAYS LOST BLANK; ","")&amp;IF(AND(N(B121)&gt;0,C121="",TODAY()-N(B121)&gt;N('Settings'!$B$3)),"OPEN - NO END DATE; ","")="","",LEFT(IF(A121="","NO JOB; ",IF(COUNTIF('Jobs'!$A$2:$A$51,A121)=0,"JOB NOT ON JOBS SHEET; ",""))&amp;IF(N(B121)=0,"NO START DATE; ","")&amp;IF(D121="","NO CAUSE; ","")&amp;IF(OR(H121&lt;&gt;"Yes",NOT(OR(J121="Email",J121="Text",J121="Letter",J121="App / portal"))),"NO WRITTEN NOTICE TO CLIENT; ","")&amp;IF(AND(N(B121)&gt;0,N(I121)&gt;0,N(I121)-N(B121)&gt;N('Settings'!$B$2)),"NOTICE LATER THAN SETTINGS; ","")&amp;IF(AND(D121="Homeowner decision / selection",K121&lt;&gt;"Yes"),"CLIENT DECISION - NO WRITTEN OK; ","")&amp;IF(AND(D121="Material backorder",N(M121)=0),"BACKORDER - NO NEW DATE; ","")&amp;IF(AND(N121="Yes",O121=""),"CO NEEDED - NO CO #; ","")&amp;IF(F121="","DAYS LOST BLANK; ","")&amp;IF(AND(N(B121)&gt;0,C121="",TODAY()-N(B121)&gt;N('Settings'!$B$3)),"OPEN - NO END DATE; ",""),LEN(IF(A121="","NO JOB; ",IF(COUNTIF('Jobs'!$A$2:$A$51,A121)=0,"JOB NOT ON JOBS SHEET; ",""))&amp;IF(N(B121)=0,"NO START DATE; ","")&amp;IF(D121="","NO CAUSE; ","")&amp;IF(OR(H121&lt;&gt;"Yes",NOT(OR(J121="Email",J121="Text",J121="Letter",J121="App / portal"))),"NO WRITTEN NOTICE TO CLIENT; ","")&amp;IF(AND(N(B121)&gt;0,N(I121)&gt;0,N(I121)-N(B121)&gt;N('Settings'!$B$2)),"NOTICE LATER THAN SETTINGS; ","")&amp;IF(AND(D121="Homeowner decision / selection",K121&lt;&gt;"Yes"),"CLIENT DECISION - NO WRITTEN OK; ","")&amp;IF(AND(D121="Material backorder",N(M121)=0),"BACKORDER - NO NEW DATE; ","")&amp;IF(AND(N121="Yes",O121=""),"CO NEEDED - NO CO #; ","")&amp;IF(F121="","DAYS LOST BLANK; ","")&amp;IF(AND(N(B121)&gt;0,C121="",TODAY()-N(B121)&gt;N('Settings'!$B$3)),"OPEN - NO END DATE; ",""))-2)))</f>
        <v/>
      </c>
    </row>
    <row r="122">
      <c r="B122" s="7" t="n"/>
      <c r="C122" s="7" t="n"/>
      <c r="E122" s="8" t="n"/>
      <c r="G122" s="8" t="n"/>
      <c r="I122" s="7" t="n"/>
      <c r="M122" s="7" t="n"/>
      <c r="P122" s="9" t="n"/>
      <c r="R122" s="8">
        <f>IF(NOT(OR(A122&lt;&gt;"",B122&lt;&gt;"",E122&lt;&gt;"")),"",IF(IF(A122="","NO JOB; ",IF(COUNTIF('Jobs'!$A$2:$A$51,A122)=0,"JOB NOT ON JOBS SHEET; ",""))&amp;IF(N(B122)=0,"NO START DATE; ","")&amp;IF(D122="","NO CAUSE; ","")&amp;IF(OR(H122&lt;&gt;"Yes",NOT(OR(J122="Email",J122="Text",J122="Letter",J122="App / portal"))),"NO WRITTEN NOTICE TO CLIENT; ","")&amp;IF(AND(N(B122)&gt;0,N(I122)&gt;0,N(I122)-N(B122)&gt;N('Settings'!$B$2)),"NOTICE LATER THAN SETTINGS; ","")&amp;IF(AND(D122="Homeowner decision / selection",K122&lt;&gt;"Yes"),"CLIENT DECISION - NO WRITTEN OK; ","")&amp;IF(AND(D122="Material backorder",N(M122)=0),"BACKORDER - NO NEW DATE; ","")&amp;IF(AND(N122="Yes",O122=""),"CO NEEDED - NO CO #; ","")&amp;IF(F122="","DAYS LOST BLANK; ","")&amp;IF(AND(N(B122)&gt;0,C122="",TODAY()-N(B122)&gt;N('Settings'!$B$3)),"OPEN - NO END DATE; ","")="","",LEFT(IF(A122="","NO JOB; ",IF(COUNTIF('Jobs'!$A$2:$A$51,A122)=0,"JOB NOT ON JOBS SHEET; ",""))&amp;IF(N(B122)=0,"NO START DATE; ","")&amp;IF(D122="","NO CAUSE; ","")&amp;IF(OR(H122&lt;&gt;"Yes",NOT(OR(J122="Email",J122="Text",J122="Letter",J122="App / portal"))),"NO WRITTEN NOTICE TO CLIENT; ","")&amp;IF(AND(N(B122)&gt;0,N(I122)&gt;0,N(I122)-N(B122)&gt;N('Settings'!$B$2)),"NOTICE LATER THAN SETTINGS; ","")&amp;IF(AND(D122="Homeowner decision / selection",K122&lt;&gt;"Yes"),"CLIENT DECISION - NO WRITTEN OK; ","")&amp;IF(AND(D122="Material backorder",N(M122)=0),"BACKORDER - NO NEW DATE; ","")&amp;IF(AND(N122="Yes",O122=""),"CO NEEDED - NO CO #; ","")&amp;IF(F122="","DAYS LOST BLANK; ","")&amp;IF(AND(N(B122)&gt;0,C122="",TODAY()-N(B122)&gt;N('Settings'!$B$3)),"OPEN - NO END DATE; ",""),LEN(IF(A122="","NO JOB; ",IF(COUNTIF('Jobs'!$A$2:$A$51,A122)=0,"JOB NOT ON JOBS SHEET; ",""))&amp;IF(N(B122)=0,"NO START DATE; ","")&amp;IF(D122="","NO CAUSE; ","")&amp;IF(OR(H122&lt;&gt;"Yes",NOT(OR(J122="Email",J122="Text",J122="Letter",J122="App / portal"))),"NO WRITTEN NOTICE TO CLIENT; ","")&amp;IF(AND(N(B122)&gt;0,N(I122)&gt;0,N(I122)-N(B122)&gt;N('Settings'!$B$2)),"NOTICE LATER THAN SETTINGS; ","")&amp;IF(AND(D122="Homeowner decision / selection",K122&lt;&gt;"Yes"),"CLIENT DECISION - NO WRITTEN OK; ","")&amp;IF(AND(D122="Material backorder",N(M122)=0),"BACKORDER - NO NEW DATE; ","")&amp;IF(AND(N122="Yes",O122=""),"CO NEEDED - NO CO #; ","")&amp;IF(F122="","DAYS LOST BLANK; ","")&amp;IF(AND(N(B122)&gt;0,C122="",TODAY()-N(B122)&gt;N('Settings'!$B$3)),"OPEN - NO END DATE; ",""))-2)))</f>
        <v/>
      </c>
    </row>
    <row r="123">
      <c r="B123" s="7" t="n"/>
      <c r="C123" s="7" t="n"/>
      <c r="E123" s="8" t="n"/>
      <c r="G123" s="8" t="n"/>
      <c r="I123" s="7" t="n"/>
      <c r="M123" s="7" t="n"/>
      <c r="P123" s="9" t="n"/>
      <c r="R123" s="8">
        <f>IF(NOT(OR(A123&lt;&gt;"",B123&lt;&gt;"",E123&lt;&gt;"")),"",IF(IF(A123="","NO JOB; ",IF(COUNTIF('Jobs'!$A$2:$A$51,A123)=0,"JOB NOT ON JOBS SHEET; ",""))&amp;IF(N(B123)=0,"NO START DATE; ","")&amp;IF(D123="","NO CAUSE; ","")&amp;IF(OR(H123&lt;&gt;"Yes",NOT(OR(J123="Email",J123="Text",J123="Letter",J123="App / portal"))),"NO WRITTEN NOTICE TO CLIENT; ","")&amp;IF(AND(N(B123)&gt;0,N(I123)&gt;0,N(I123)-N(B123)&gt;N('Settings'!$B$2)),"NOTICE LATER THAN SETTINGS; ","")&amp;IF(AND(D123="Homeowner decision / selection",K123&lt;&gt;"Yes"),"CLIENT DECISION - NO WRITTEN OK; ","")&amp;IF(AND(D123="Material backorder",N(M123)=0),"BACKORDER - NO NEW DATE; ","")&amp;IF(AND(N123="Yes",O123=""),"CO NEEDED - NO CO #; ","")&amp;IF(F123="","DAYS LOST BLANK; ","")&amp;IF(AND(N(B123)&gt;0,C123="",TODAY()-N(B123)&gt;N('Settings'!$B$3)),"OPEN - NO END DATE; ","")="","",LEFT(IF(A123="","NO JOB; ",IF(COUNTIF('Jobs'!$A$2:$A$51,A123)=0,"JOB NOT ON JOBS SHEET; ",""))&amp;IF(N(B123)=0,"NO START DATE; ","")&amp;IF(D123="","NO CAUSE; ","")&amp;IF(OR(H123&lt;&gt;"Yes",NOT(OR(J123="Email",J123="Text",J123="Letter",J123="App / portal"))),"NO WRITTEN NOTICE TO CLIENT; ","")&amp;IF(AND(N(B123)&gt;0,N(I123)&gt;0,N(I123)-N(B123)&gt;N('Settings'!$B$2)),"NOTICE LATER THAN SETTINGS; ","")&amp;IF(AND(D123="Homeowner decision / selection",K123&lt;&gt;"Yes"),"CLIENT DECISION - NO WRITTEN OK; ","")&amp;IF(AND(D123="Material backorder",N(M123)=0),"BACKORDER - NO NEW DATE; ","")&amp;IF(AND(N123="Yes",O123=""),"CO NEEDED - NO CO #; ","")&amp;IF(F123="","DAYS LOST BLANK; ","")&amp;IF(AND(N(B123)&gt;0,C123="",TODAY()-N(B123)&gt;N('Settings'!$B$3)),"OPEN - NO END DATE; ",""),LEN(IF(A123="","NO JOB; ",IF(COUNTIF('Jobs'!$A$2:$A$51,A123)=0,"JOB NOT ON JOBS SHEET; ",""))&amp;IF(N(B123)=0,"NO START DATE; ","")&amp;IF(D123="","NO CAUSE; ","")&amp;IF(OR(H123&lt;&gt;"Yes",NOT(OR(J123="Email",J123="Text",J123="Letter",J123="App / portal"))),"NO WRITTEN NOTICE TO CLIENT; ","")&amp;IF(AND(N(B123)&gt;0,N(I123)&gt;0,N(I123)-N(B123)&gt;N('Settings'!$B$2)),"NOTICE LATER THAN SETTINGS; ","")&amp;IF(AND(D123="Homeowner decision / selection",K123&lt;&gt;"Yes"),"CLIENT DECISION - NO WRITTEN OK; ","")&amp;IF(AND(D123="Material backorder",N(M123)=0),"BACKORDER - NO NEW DATE; ","")&amp;IF(AND(N123="Yes",O123=""),"CO NEEDED - NO CO #; ","")&amp;IF(F123="","DAYS LOST BLANK; ","")&amp;IF(AND(N(B123)&gt;0,C123="",TODAY()-N(B123)&gt;N('Settings'!$B$3)),"OPEN - NO END DATE; ",""))-2)))</f>
        <v/>
      </c>
    </row>
    <row r="124">
      <c r="B124" s="7" t="n"/>
      <c r="C124" s="7" t="n"/>
      <c r="E124" s="8" t="n"/>
      <c r="G124" s="8" t="n"/>
      <c r="I124" s="7" t="n"/>
      <c r="M124" s="7" t="n"/>
      <c r="P124" s="9" t="n"/>
      <c r="R124" s="8">
        <f>IF(NOT(OR(A124&lt;&gt;"",B124&lt;&gt;"",E124&lt;&gt;"")),"",IF(IF(A124="","NO JOB; ",IF(COUNTIF('Jobs'!$A$2:$A$51,A124)=0,"JOB NOT ON JOBS SHEET; ",""))&amp;IF(N(B124)=0,"NO START DATE; ","")&amp;IF(D124="","NO CAUSE; ","")&amp;IF(OR(H124&lt;&gt;"Yes",NOT(OR(J124="Email",J124="Text",J124="Letter",J124="App / portal"))),"NO WRITTEN NOTICE TO CLIENT; ","")&amp;IF(AND(N(B124)&gt;0,N(I124)&gt;0,N(I124)-N(B124)&gt;N('Settings'!$B$2)),"NOTICE LATER THAN SETTINGS; ","")&amp;IF(AND(D124="Homeowner decision / selection",K124&lt;&gt;"Yes"),"CLIENT DECISION - NO WRITTEN OK; ","")&amp;IF(AND(D124="Material backorder",N(M124)=0),"BACKORDER - NO NEW DATE; ","")&amp;IF(AND(N124="Yes",O124=""),"CO NEEDED - NO CO #; ","")&amp;IF(F124="","DAYS LOST BLANK; ","")&amp;IF(AND(N(B124)&gt;0,C124="",TODAY()-N(B124)&gt;N('Settings'!$B$3)),"OPEN - NO END DATE; ","")="","",LEFT(IF(A124="","NO JOB; ",IF(COUNTIF('Jobs'!$A$2:$A$51,A124)=0,"JOB NOT ON JOBS SHEET; ",""))&amp;IF(N(B124)=0,"NO START DATE; ","")&amp;IF(D124="","NO CAUSE; ","")&amp;IF(OR(H124&lt;&gt;"Yes",NOT(OR(J124="Email",J124="Text",J124="Letter",J124="App / portal"))),"NO WRITTEN NOTICE TO CLIENT; ","")&amp;IF(AND(N(B124)&gt;0,N(I124)&gt;0,N(I124)-N(B124)&gt;N('Settings'!$B$2)),"NOTICE LATER THAN SETTINGS; ","")&amp;IF(AND(D124="Homeowner decision / selection",K124&lt;&gt;"Yes"),"CLIENT DECISION - NO WRITTEN OK; ","")&amp;IF(AND(D124="Material backorder",N(M124)=0),"BACKORDER - NO NEW DATE; ","")&amp;IF(AND(N124="Yes",O124=""),"CO NEEDED - NO CO #; ","")&amp;IF(F124="","DAYS LOST BLANK; ","")&amp;IF(AND(N(B124)&gt;0,C124="",TODAY()-N(B124)&gt;N('Settings'!$B$3)),"OPEN - NO END DATE; ",""),LEN(IF(A124="","NO JOB; ",IF(COUNTIF('Jobs'!$A$2:$A$51,A124)=0,"JOB NOT ON JOBS SHEET; ",""))&amp;IF(N(B124)=0,"NO START DATE; ","")&amp;IF(D124="","NO CAUSE; ","")&amp;IF(OR(H124&lt;&gt;"Yes",NOT(OR(J124="Email",J124="Text",J124="Letter",J124="App / portal"))),"NO WRITTEN NOTICE TO CLIENT; ","")&amp;IF(AND(N(B124)&gt;0,N(I124)&gt;0,N(I124)-N(B124)&gt;N('Settings'!$B$2)),"NOTICE LATER THAN SETTINGS; ","")&amp;IF(AND(D124="Homeowner decision / selection",K124&lt;&gt;"Yes"),"CLIENT DECISION - NO WRITTEN OK; ","")&amp;IF(AND(D124="Material backorder",N(M124)=0),"BACKORDER - NO NEW DATE; ","")&amp;IF(AND(N124="Yes",O124=""),"CO NEEDED - NO CO #; ","")&amp;IF(F124="","DAYS LOST BLANK; ","")&amp;IF(AND(N(B124)&gt;0,C124="",TODAY()-N(B124)&gt;N('Settings'!$B$3)),"OPEN - NO END DATE; ",""))-2)))</f>
        <v/>
      </c>
    </row>
    <row r="125">
      <c r="B125" s="7" t="n"/>
      <c r="C125" s="7" t="n"/>
      <c r="E125" s="8" t="n"/>
      <c r="G125" s="8" t="n"/>
      <c r="I125" s="7" t="n"/>
      <c r="M125" s="7" t="n"/>
      <c r="P125" s="9" t="n"/>
      <c r="R125" s="8">
        <f>IF(NOT(OR(A125&lt;&gt;"",B125&lt;&gt;"",E125&lt;&gt;"")),"",IF(IF(A125="","NO JOB; ",IF(COUNTIF('Jobs'!$A$2:$A$51,A125)=0,"JOB NOT ON JOBS SHEET; ",""))&amp;IF(N(B125)=0,"NO START DATE; ","")&amp;IF(D125="","NO CAUSE; ","")&amp;IF(OR(H125&lt;&gt;"Yes",NOT(OR(J125="Email",J125="Text",J125="Letter",J125="App / portal"))),"NO WRITTEN NOTICE TO CLIENT; ","")&amp;IF(AND(N(B125)&gt;0,N(I125)&gt;0,N(I125)-N(B125)&gt;N('Settings'!$B$2)),"NOTICE LATER THAN SETTINGS; ","")&amp;IF(AND(D125="Homeowner decision / selection",K125&lt;&gt;"Yes"),"CLIENT DECISION - NO WRITTEN OK; ","")&amp;IF(AND(D125="Material backorder",N(M125)=0),"BACKORDER - NO NEW DATE; ","")&amp;IF(AND(N125="Yes",O125=""),"CO NEEDED - NO CO #; ","")&amp;IF(F125="","DAYS LOST BLANK; ","")&amp;IF(AND(N(B125)&gt;0,C125="",TODAY()-N(B125)&gt;N('Settings'!$B$3)),"OPEN - NO END DATE; ","")="","",LEFT(IF(A125="","NO JOB; ",IF(COUNTIF('Jobs'!$A$2:$A$51,A125)=0,"JOB NOT ON JOBS SHEET; ",""))&amp;IF(N(B125)=0,"NO START DATE; ","")&amp;IF(D125="","NO CAUSE; ","")&amp;IF(OR(H125&lt;&gt;"Yes",NOT(OR(J125="Email",J125="Text",J125="Letter",J125="App / portal"))),"NO WRITTEN NOTICE TO CLIENT; ","")&amp;IF(AND(N(B125)&gt;0,N(I125)&gt;0,N(I125)-N(B125)&gt;N('Settings'!$B$2)),"NOTICE LATER THAN SETTINGS; ","")&amp;IF(AND(D125="Homeowner decision / selection",K125&lt;&gt;"Yes"),"CLIENT DECISION - NO WRITTEN OK; ","")&amp;IF(AND(D125="Material backorder",N(M125)=0),"BACKORDER - NO NEW DATE; ","")&amp;IF(AND(N125="Yes",O125=""),"CO NEEDED - NO CO #; ","")&amp;IF(F125="","DAYS LOST BLANK; ","")&amp;IF(AND(N(B125)&gt;0,C125="",TODAY()-N(B125)&gt;N('Settings'!$B$3)),"OPEN - NO END DATE; ",""),LEN(IF(A125="","NO JOB; ",IF(COUNTIF('Jobs'!$A$2:$A$51,A125)=0,"JOB NOT ON JOBS SHEET; ",""))&amp;IF(N(B125)=0,"NO START DATE; ","")&amp;IF(D125="","NO CAUSE; ","")&amp;IF(OR(H125&lt;&gt;"Yes",NOT(OR(J125="Email",J125="Text",J125="Letter",J125="App / portal"))),"NO WRITTEN NOTICE TO CLIENT; ","")&amp;IF(AND(N(B125)&gt;0,N(I125)&gt;0,N(I125)-N(B125)&gt;N('Settings'!$B$2)),"NOTICE LATER THAN SETTINGS; ","")&amp;IF(AND(D125="Homeowner decision / selection",K125&lt;&gt;"Yes"),"CLIENT DECISION - NO WRITTEN OK; ","")&amp;IF(AND(D125="Material backorder",N(M125)=0),"BACKORDER - NO NEW DATE; ","")&amp;IF(AND(N125="Yes",O125=""),"CO NEEDED - NO CO #; ","")&amp;IF(F125="","DAYS LOST BLANK; ","")&amp;IF(AND(N(B125)&gt;0,C125="",TODAY()-N(B125)&gt;N('Settings'!$B$3)),"OPEN - NO END DATE; ",""))-2)))</f>
        <v/>
      </c>
    </row>
    <row r="126">
      <c r="B126" s="7" t="n"/>
      <c r="C126" s="7" t="n"/>
      <c r="E126" s="8" t="n"/>
      <c r="G126" s="8" t="n"/>
      <c r="I126" s="7" t="n"/>
      <c r="M126" s="7" t="n"/>
      <c r="P126" s="9" t="n"/>
      <c r="R126" s="8">
        <f>IF(NOT(OR(A126&lt;&gt;"",B126&lt;&gt;"",E126&lt;&gt;"")),"",IF(IF(A126="","NO JOB; ",IF(COUNTIF('Jobs'!$A$2:$A$51,A126)=0,"JOB NOT ON JOBS SHEET; ",""))&amp;IF(N(B126)=0,"NO START DATE; ","")&amp;IF(D126="","NO CAUSE; ","")&amp;IF(OR(H126&lt;&gt;"Yes",NOT(OR(J126="Email",J126="Text",J126="Letter",J126="App / portal"))),"NO WRITTEN NOTICE TO CLIENT; ","")&amp;IF(AND(N(B126)&gt;0,N(I126)&gt;0,N(I126)-N(B126)&gt;N('Settings'!$B$2)),"NOTICE LATER THAN SETTINGS; ","")&amp;IF(AND(D126="Homeowner decision / selection",K126&lt;&gt;"Yes"),"CLIENT DECISION - NO WRITTEN OK; ","")&amp;IF(AND(D126="Material backorder",N(M126)=0),"BACKORDER - NO NEW DATE; ","")&amp;IF(AND(N126="Yes",O126=""),"CO NEEDED - NO CO #; ","")&amp;IF(F126="","DAYS LOST BLANK; ","")&amp;IF(AND(N(B126)&gt;0,C126="",TODAY()-N(B126)&gt;N('Settings'!$B$3)),"OPEN - NO END DATE; ","")="","",LEFT(IF(A126="","NO JOB; ",IF(COUNTIF('Jobs'!$A$2:$A$51,A126)=0,"JOB NOT ON JOBS SHEET; ",""))&amp;IF(N(B126)=0,"NO START DATE; ","")&amp;IF(D126="","NO CAUSE; ","")&amp;IF(OR(H126&lt;&gt;"Yes",NOT(OR(J126="Email",J126="Text",J126="Letter",J126="App / portal"))),"NO WRITTEN NOTICE TO CLIENT; ","")&amp;IF(AND(N(B126)&gt;0,N(I126)&gt;0,N(I126)-N(B126)&gt;N('Settings'!$B$2)),"NOTICE LATER THAN SETTINGS; ","")&amp;IF(AND(D126="Homeowner decision / selection",K126&lt;&gt;"Yes"),"CLIENT DECISION - NO WRITTEN OK; ","")&amp;IF(AND(D126="Material backorder",N(M126)=0),"BACKORDER - NO NEW DATE; ","")&amp;IF(AND(N126="Yes",O126=""),"CO NEEDED - NO CO #; ","")&amp;IF(F126="","DAYS LOST BLANK; ","")&amp;IF(AND(N(B126)&gt;0,C126="",TODAY()-N(B126)&gt;N('Settings'!$B$3)),"OPEN - NO END DATE; ",""),LEN(IF(A126="","NO JOB; ",IF(COUNTIF('Jobs'!$A$2:$A$51,A126)=0,"JOB NOT ON JOBS SHEET; ",""))&amp;IF(N(B126)=0,"NO START DATE; ","")&amp;IF(D126="","NO CAUSE; ","")&amp;IF(OR(H126&lt;&gt;"Yes",NOT(OR(J126="Email",J126="Text",J126="Letter",J126="App / portal"))),"NO WRITTEN NOTICE TO CLIENT; ","")&amp;IF(AND(N(B126)&gt;0,N(I126)&gt;0,N(I126)-N(B126)&gt;N('Settings'!$B$2)),"NOTICE LATER THAN SETTINGS; ","")&amp;IF(AND(D126="Homeowner decision / selection",K126&lt;&gt;"Yes"),"CLIENT DECISION - NO WRITTEN OK; ","")&amp;IF(AND(D126="Material backorder",N(M126)=0),"BACKORDER - NO NEW DATE; ","")&amp;IF(AND(N126="Yes",O126=""),"CO NEEDED - NO CO #; ","")&amp;IF(F126="","DAYS LOST BLANK; ","")&amp;IF(AND(N(B126)&gt;0,C126="",TODAY()-N(B126)&gt;N('Settings'!$B$3)),"OPEN - NO END DATE; ",""))-2)))</f>
        <v/>
      </c>
    </row>
    <row r="127">
      <c r="B127" s="7" t="n"/>
      <c r="C127" s="7" t="n"/>
      <c r="E127" s="8" t="n"/>
      <c r="G127" s="8" t="n"/>
      <c r="I127" s="7" t="n"/>
      <c r="M127" s="7" t="n"/>
      <c r="P127" s="9" t="n"/>
      <c r="R127" s="8">
        <f>IF(NOT(OR(A127&lt;&gt;"",B127&lt;&gt;"",E127&lt;&gt;"")),"",IF(IF(A127="","NO JOB; ",IF(COUNTIF('Jobs'!$A$2:$A$51,A127)=0,"JOB NOT ON JOBS SHEET; ",""))&amp;IF(N(B127)=0,"NO START DATE; ","")&amp;IF(D127="","NO CAUSE; ","")&amp;IF(OR(H127&lt;&gt;"Yes",NOT(OR(J127="Email",J127="Text",J127="Letter",J127="App / portal"))),"NO WRITTEN NOTICE TO CLIENT; ","")&amp;IF(AND(N(B127)&gt;0,N(I127)&gt;0,N(I127)-N(B127)&gt;N('Settings'!$B$2)),"NOTICE LATER THAN SETTINGS; ","")&amp;IF(AND(D127="Homeowner decision / selection",K127&lt;&gt;"Yes"),"CLIENT DECISION - NO WRITTEN OK; ","")&amp;IF(AND(D127="Material backorder",N(M127)=0),"BACKORDER - NO NEW DATE; ","")&amp;IF(AND(N127="Yes",O127=""),"CO NEEDED - NO CO #; ","")&amp;IF(F127="","DAYS LOST BLANK; ","")&amp;IF(AND(N(B127)&gt;0,C127="",TODAY()-N(B127)&gt;N('Settings'!$B$3)),"OPEN - NO END DATE; ","")="","",LEFT(IF(A127="","NO JOB; ",IF(COUNTIF('Jobs'!$A$2:$A$51,A127)=0,"JOB NOT ON JOBS SHEET; ",""))&amp;IF(N(B127)=0,"NO START DATE; ","")&amp;IF(D127="","NO CAUSE; ","")&amp;IF(OR(H127&lt;&gt;"Yes",NOT(OR(J127="Email",J127="Text",J127="Letter",J127="App / portal"))),"NO WRITTEN NOTICE TO CLIENT; ","")&amp;IF(AND(N(B127)&gt;0,N(I127)&gt;0,N(I127)-N(B127)&gt;N('Settings'!$B$2)),"NOTICE LATER THAN SETTINGS; ","")&amp;IF(AND(D127="Homeowner decision / selection",K127&lt;&gt;"Yes"),"CLIENT DECISION - NO WRITTEN OK; ","")&amp;IF(AND(D127="Material backorder",N(M127)=0),"BACKORDER - NO NEW DATE; ","")&amp;IF(AND(N127="Yes",O127=""),"CO NEEDED - NO CO #; ","")&amp;IF(F127="","DAYS LOST BLANK; ","")&amp;IF(AND(N(B127)&gt;0,C127="",TODAY()-N(B127)&gt;N('Settings'!$B$3)),"OPEN - NO END DATE; ",""),LEN(IF(A127="","NO JOB; ",IF(COUNTIF('Jobs'!$A$2:$A$51,A127)=0,"JOB NOT ON JOBS SHEET; ",""))&amp;IF(N(B127)=0,"NO START DATE; ","")&amp;IF(D127="","NO CAUSE; ","")&amp;IF(OR(H127&lt;&gt;"Yes",NOT(OR(J127="Email",J127="Text",J127="Letter",J127="App / portal"))),"NO WRITTEN NOTICE TO CLIENT; ","")&amp;IF(AND(N(B127)&gt;0,N(I127)&gt;0,N(I127)-N(B127)&gt;N('Settings'!$B$2)),"NOTICE LATER THAN SETTINGS; ","")&amp;IF(AND(D127="Homeowner decision / selection",K127&lt;&gt;"Yes"),"CLIENT DECISION - NO WRITTEN OK; ","")&amp;IF(AND(D127="Material backorder",N(M127)=0),"BACKORDER - NO NEW DATE; ","")&amp;IF(AND(N127="Yes",O127=""),"CO NEEDED - NO CO #; ","")&amp;IF(F127="","DAYS LOST BLANK; ","")&amp;IF(AND(N(B127)&gt;0,C127="",TODAY()-N(B127)&gt;N('Settings'!$B$3)),"OPEN - NO END DATE; ",""))-2)))</f>
        <v/>
      </c>
    </row>
    <row r="128">
      <c r="B128" s="7" t="n"/>
      <c r="C128" s="7" t="n"/>
      <c r="E128" s="8" t="n"/>
      <c r="G128" s="8" t="n"/>
      <c r="I128" s="7" t="n"/>
      <c r="M128" s="7" t="n"/>
      <c r="P128" s="9" t="n"/>
      <c r="R128" s="8">
        <f>IF(NOT(OR(A128&lt;&gt;"",B128&lt;&gt;"",E128&lt;&gt;"")),"",IF(IF(A128="","NO JOB; ",IF(COUNTIF('Jobs'!$A$2:$A$51,A128)=0,"JOB NOT ON JOBS SHEET; ",""))&amp;IF(N(B128)=0,"NO START DATE; ","")&amp;IF(D128="","NO CAUSE; ","")&amp;IF(OR(H128&lt;&gt;"Yes",NOT(OR(J128="Email",J128="Text",J128="Letter",J128="App / portal"))),"NO WRITTEN NOTICE TO CLIENT; ","")&amp;IF(AND(N(B128)&gt;0,N(I128)&gt;0,N(I128)-N(B128)&gt;N('Settings'!$B$2)),"NOTICE LATER THAN SETTINGS; ","")&amp;IF(AND(D128="Homeowner decision / selection",K128&lt;&gt;"Yes"),"CLIENT DECISION - NO WRITTEN OK; ","")&amp;IF(AND(D128="Material backorder",N(M128)=0),"BACKORDER - NO NEW DATE; ","")&amp;IF(AND(N128="Yes",O128=""),"CO NEEDED - NO CO #; ","")&amp;IF(F128="","DAYS LOST BLANK; ","")&amp;IF(AND(N(B128)&gt;0,C128="",TODAY()-N(B128)&gt;N('Settings'!$B$3)),"OPEN - NO END DATE; ","")="","",LEFT(IF(A128="","NO JOB; ",IF(COUNTIF('Jobs'!$A$2:$A$51,A128)=0,"JOB NOT ON JOBS SHEET; ",""))&amp;IF(N(B128)=0,"NO START DATE; ","")&amp;IF(D128="","NO CAUSE; ","")&amp;IF(OR(H128&lt;&gt;"Yes",NOT(OR(J128="Email",J128="Text",J128="Letter",J128="App / portal"))),"NO WRITTEN NOTICE TO CLIENT; ","")&amp;IF(AND(N(B128)&gt;0,N(I128)&gt;0,N(I128)-N(B128)&gt;N('Settings'!$B$2)),"NOTICE LATER THAN SETTINGS; ","")&amp;IF(AND(D128="Homeowner decision / selection",K128&lt;&gt;"Yes"),"CLIENT DECISION - NO WRITTEN OK; ","")&amp;IF(AND(D128="Material backorder",N(M128)=0),"BACKORDER - NO NEW DATE; ","")&amp;IF(AND(N128="Yes",O128=""),"CO NEEDED - NO CO #; ","")&amp;IF(F128="","DAYS LOST BLANK; ","")&amp;IF(AND(N(B128)&gt;0,C128="",TODAY()-N(B128)&gt;N('Settings'!$B$3)),"OPEN - NO END DATE; ",""),LEN(IF(A128="","NO JOB; ",IF(COUNTIF('Jobs'!$A$2:$A$51,A128)=0,"JOB NOT ON JOBS SHEET; ",""))&amp;IF(N(B128)=0,"NO START DATE; ","")&amp;IF(D128="","NO CAUSE; ","")&amp;IF(OR(H128&lt;&gt;"Yes",NOT(OR(J128="Email",J128="Text",J128="Letter",J128="App / portal"))),"NO WRITTEN NOTICE TO CLIENT; ","")&amp;IF(AND(N(B128)&gt;0,N(I128)&gt;0,N(I128)-N(B128)&gt;N('Settings'!$B$2)),"NOTICE LATER THAN SETTINGS; ","")&amp;IF(AND(D128="Homeowner decision / selection",K128&lt;&gt;"Yes"),"CLIENT DECISION - NO WRITTEN OK; ","")&amp;IF(AND(D128="Material backorder",N(M128)=0),"BACKORDER - NO NEW DATE; ","")&amp;IF(AND(N128="Yes",O128=""),"CO NEEDED - NO CO #; ","")&amp;IF(F128="","DAYS LOST BLANK; ","")&amp;IF(AND(N(B128)&gt;0,C128="",TODAY()-N(B128)&gt;N('Settings'!$B$3)),"OPEN - NO END DATE; ",""))-2)))</f>
        <v/>
      </c>
    </row>
    <row r="129">
      <c r="B129" s="7" t="n"/>
      <c r="C129" s="7" t="n"/>
      <c r="E129" s="8" t="n"/>
      <c r="G129" s="8" t="n"/>
      <c r="I129" s="7" t="n"/>
      <c r="M129" s="7" t="n"/>
      <c r="P129" s="9" t="n"/>
      <c r="R129" s="8">
        <f>IF(NOT(OR(A129&lt;&gt;"",B129&lt;&gt;"",E129&lt;&gt;"")),"",IF(IF(A129="","NO JOB; ",IF(COUNTIF('Jobs'!$A$2:$A$51,A129)=0,"JOB NOT ON JOBS SHEET; ",""))&amp;IF(N(B129)=0,"NO START DATE; ","")&amp;IF(D129="","NO CAUSE; ","")&amp;IF(OR(H129&lt;&gt;"Yes",NOT(OR(J129="Email",J129="Text",J129="Letter",J129="App / portal"))),"NO WRITTEN NOTICE TO CLIENT; ","")&amp;IF(AND(N(B129)&gt;0,N(I129)&gt;0,N(I129)-N(B129)&gt;N('Settings'!$B$2)),"NOTICE LATER THAN SETTINGS; ","")&amp;IF(AND(D129="Homeowner decision / selection",K129&lt;&gt;"Yes"),"CLIENT DECISION - NO WRITTEN OK; ","")&amp;IF(AND(D129="Material backorder",N(M129)=0),"BACKORDER - NO NEW DATE; ","")&amp;IF(AND(N129="Yes",O129=""),"CO NEEDED - NO CO #; ","")&amp;IF(F129="","DAYS LOST BLANK; ","")&amp;IF(AND(N(B129)&gt;0,C129="",TODAY()-N(B129)&gt;N('Settings'!$B$3)),"OPEN - NO END DATE; ","")="","",LEFT(IF(A129="","NO JOB; ",IF(COUNTIF('Jobs'!$A$2:$A$51,A129)=0,"JOB NOT ON JOBS SHEET; ",""))&amp;IF(N(B129)=0,"NO START DATE; ","")&amp;IF(D129="","NO CAUSE; ","")&amp;IF(OR(H129&lt;&gt;"Yes",NOT(OR(J129="Email",J129="Text",J129="Letter",J129="App / portal"))),"NO WRITTEN NOTICE TO CLIENT; ","")&amp;IF(AND(N(B129)&gt;0,N(I129)&gt;0,N(I129)-N(B129)&gt;N('Settings'!$B$2)),"NOTICE LATER THAN SETTINGS; ","")&amp;IF(AND(D129="Homeowner decision / selection",K129&lt;&gt;"Yes"),"CLIENT DECISION - NO WRITTEN OK; ","")&amp;IF(AND(D129="Material backorder",N(M129)=0),"BACKORDER - NO NEW DATE; ","")&amp;IF(AND(N129="Yes",O129=""),"CO NEEDED - NO CO #; ","")&amp;IF(F129="","DAYS LOST BLANK; ","")&amp;IF(AND(N(B129)&gt;0,C129="",TODAY()-N(B129)&gt;N('Settings'!$B$3)),"OPEN - NO END DATE; ",""),LEN(IF(A129="","NO JOB; ",IF(COUNTIF('Jobs'!$A$2:$A$51,A129)=0,"JOB NOT ON JOBS SHEET; ",""))&amp;IF(N(B129)=0,"NO START DATE; ","")&amp;IF(D129="","NO CAUSE; ","")&amp;IF(OR(H129&lt;&gt;"Yes",NOT(OR(J129="Email",J129="Text",J129="Letter",J129="App / portal"))),"NO WRITTEN NOTICE TO CLIENT; ","")&amp;IF(AND(N(B129)&gt;0,N(I129)&gt;0,N(I129)-N(B129)&gt;N('Settings'!$B$2)),"NOTICE LATER THAN SETTINGS; ","")&amp;IF(AND(D129="Homeowner decision / selection",K129&lt;&gt;"Yes"),"CLIENT DECISION - NO WRITTEN OK; ","")&amp;IF(AND(D129="Material backorder",N(M129)=0),"BACKORDER - NO NEW DATE; ","")&amp;IF(AND(N129="Yes",O129=""),"CO NEEDED - NO CO #; ","")&amp;IF(F129="","DAYS LOST BLANK; ","")&amp;IF(AND(N(B129)&gt;0,C129="",TODAY()-N(B129)&gt;N('Settings'!$B$3)),"OPEN - NO END DATE; ",""))-2)))</f>
        <v/>
      </c>
    </row>
    <row r="130">
      <c r="B130" s="7" t="n"/>
      <c r="C130" s="7" t="n"/>
      <c r="E130" s="8" t="n"/>
      <c r="G130" s="8" t="n"/>
      <c r="I130" s="7" t="n"/>
      <c r="M130" s="7" t="n"/>
      <c r="P130" s="9" t="n"/>
      <c r="R130" s="8">
        <f>IF(NOT(OR(A130&lt;&gt;"",B130&lt;&gt;"",E130&lt;&gt;"")),"",IF(IF(A130="","NO JOB; ",IF(COUNTIF('Jobs'!$A$2:$A$51,A130)=0,"JOB NOT ON JOBS SHEET; ",""))&amp;IF(N(B130)=0,"NO START DATE; ","")&amp;IF(D130="","NO CAUSE; ","")&amp;IF(OR(H130&lt;&gt;"Yes",NOT(OR(J130="Email",J130="Text",J130="Letter",J130="App / portal"))),"NO WRITTEN NOTICE TO CLIENT; ","")&amp;IF(AND(N(B130)&gt;0,N(I130)&gt;0,N(I130)-N(B130)&gt;N('Settings'!$B$2)),"NOTICE LATER THAN SETTINGS; ","")&amp;IF(AND(D130="Homeowner decision / selection",K130&lt;&gt;"Yes"),"CLIENT DECISION - NO WRITTEN OK; ","")&amp;IF(AND(D130="Material backorder",N(M130)=0),"BACKORDER - NO NEW DATE; ","")&amp;IF(AND(N130="Yes",O130=""),"CO NEEDED - NO CO #; ","")&amp;IF(F130="","DAYS LOST BLANK; ","")&amp;IF(AND(N(B130)&gt;0,C130="",TODAY()-N(B130)&gt;N('Settings'!$B$3)),"OPEN - NO END DATE; ","")="","",LEFT(IF(A130="","NO JOB; ",IF(COUNTIF('Jobs'!$A$2:$A$51,A130)=0,"JOB NOT ON JOBS SHEET; ",""))&amp;IF(N(B130)=0,"NO START DATE; ","")&amp;IF(D130="","NO CAUSE; ","")&amp;IF(OR(H130&lt;&gt;"Yes",NOT(OR(J130="Email",J130="Text",J130="Letter",J130="App / portal"))),"NO WRITTEN NOTICE TO CLIENT; ","")&amp;IF(AND(N(B130)&gt;0,N(I130)&gt;0,N(I130)-N(B130)&gt;N('Settings'!$B$2)),"NOTICE LATER THAN SETTINGS; ","")&amp;IF(AND(D130="Homeowner decision / selection",K130&lt;&gt;"Yes"),"CLIENT DECISION - NO WRITTEN OK; ","")&amp;IF(AND(D130="Material backorder",N(M130)=0),"BACKORDER - NO NEW DATE; ","")&amp;IF(AND(N130="Yes",O130=""),"CO NEEDED - NO CO #; ","")&amp;IF(F130="","DAYS LOST BLANK; ","")&amp;IF(AND(N(B130)&gt;0,C130="",TODAY()-N(B130)&gt;N('Settings'!$B$3)),"OPEN - NO END DATE; ",""),LEN(IF(A130="","NO JOB; ",IF(COUNTIF('Jobs'!$A$2:$A$51,A130)=0,"JOB NOT ON JOBS SHEET; ",""))&amp;IF(N(B130)=0,"NO START DATE; ","")&amp;IF(D130="","NO CAUSE; ","")&amp;IF(OR(H130&lt;&gt;"Yes",NOT(OR(J130="Email",J130="Text",J130="Letter",J130="App / portal"))),"NO WRITTEN NOTICE TO CLIENT; ","")&amp;IF(AND(N(B130)&gt;0,N(I130)&gt;0,N(I130)-N(B130)&gt;N('Settings'!$B$2)),"NOTICE LATER THAN SETTINGS; ","")&amp;IF(AND(D130="Homeowner decision / selection",K130&lt;&gt;"Yes"),"CLIENT DECISION - NO WRITTEN OK; ","")&amp;IF(AND(D130="Material backorder",N(M130)=0),"BACKORDER - NO NEW DATE; ","")&amp;IF(AND(N130="Yes",O130=""),"CO NEEDED - NO CO #; ","")&amp;IF(F130="","DAYS LOST BLANK; ","")&amp;IF(AND(N(B130)&gt;0,C130="",TODAY()-N(B130)&gt;N('Settings'!$B$3)),"OPEN - NO END DATE; ",""))-2)))</f>
        <v/>
      </c>
    </row>
    <row r="131">
      <c r="B131" s="7" t="n"/>
      <c r="C131" s="7" t="n"/>
      <c r="E131" s="8" t="n"/>
      <c r="G131" s="8" t="n"/>
      <c r="I131" s="7" t="n"/>
      <c r="M131" s="7" t="n"/>
      <c r="P131" s="9" t="n"/>
      <c r="R131" s="8">
        <f>IF(NOT(OR(A131&lt;&gt;"",B131&lt;&gt;"",E131&lt;&gt;"")),"",IF(IF(A131="","NO JOB; ",IF(COUNTIF('Jobs'!$A$2:$A$51,A131)=0,"JOB NOT ON JOBS SHEET; ",""))&amp;IF(N(B131)=0,"NO START DATE; ","")&amp;IF(D131="","NO CAUSE; ","")&amp;IF(OR(H131&lt;&gt;"Yes",NOT(OR(J131="Email",J131="Text",J131="Letter",J131="App / portal"))),"NO WRITTEN NOTICE TO CLIENT; ","")&amp;IF(AND(N(B131)&gt;0,N(I131)&gt;0,N(I131)-N(B131)&gt;N('Settings'!$B$2)),"NOTICE LATER THAN SETTINGS; ","")&amp;IF(AND(D131="Homeowner decision / selection",K131&lt;&gt;"Yes"),"CLIENT DECISION - NO WRITTEN OK; ","")&amp;IF(AND(D131="Material backorder",N(M131)=0),"BACKORDER - NO NEW DATE; ","")&amp;IF(AND(N131="Yes",O131=""),"CO NEEDED - NO CO #; ","")&amp;IF(F131="","DAYS LOST BLANK; ","")&amp;IF(AND(N(B131)&gt;0,C131="",TODAY()-N(B131)&gt;N('Settings'!$B$3)),"OPEN - NO END DATE; ","")="","",LEFT(IF(A131="","NO JOB; ",IF(COUNTIF('Jobs'!$A$2:$A$51,A131)=0,"JOB NOT ON JOBS SHEET; ",""))&amp;IF(N(B131)=0,"NO START DATE; ","")&amp;IF(D131="","NO CAUSE; ","")&amp;IF(OR(H131&lt;&gt;"Yes",NOT(OR(J131="Email",J131="Text",J131="Letter",J131="App / portal"))),"NO WRITTEN NOTICE TO CLIENT; ","")&amp;IF(AND(N(B131)&gt;0,N(I131)&gt;0,N(I131)-N(B131)&gt;N('Settings'!$B$2)),"NOTICE LATER THAN SETTINGS; ","")&amp;IF(AND(D131="Homeowner decision / selection",K131&lt;&gt;"Yes"),"CLIENT DECISION - NO WRITTEN OK; ","")&amp;IF(AND(D131="Material backorder",N(M131)=0),"BACKORDER - NO NEW DATE; ","")&amp;IF(AND(N131="Yes",O131=""),"CO NEEDED - NO CO #; ","")&amp;IF(F131="","DAYS LOST BLANK; ","")&amp;IF(AND(N(B131)&gt;0,C131="",TODAY()-N(B131)&gt;N('Settings'!$B$3)),"OPEN - NO END DATE; ",""),LEN(IF(A131="","NO JOB; ",IF(COUNTIF('Jobs'!$A$2:$A$51,A131)=0,"JOB NOT ON JOBS SHEET; ",""))&amp;IF(N(B131)=0,"NO START DATE; ","")&amp;IF(D131="","NO CAUSE; ","")&amp;IF(OR(H131&lt;&gt;"Yes",NOT(OR(J131="Email",J131="Text",J131="Letter",J131="App / portal"))),"NO WRITTEN NOTICE TO CLIENT; ","")&amp;IF(AND(N(B131)&gt;0,N(I131)&gt;0,N(I131)-N(B131)&gt;N('Settings'!$B$2)),"NOTICE LATER THAN SETTINGS; ","")&amp;IF(AND(D131="Homeowner decision / selection",K131&lt;&gt;"Yes"),"CLIENT DECISION - NO WRITTEN OK; ","")&amp;IF(AND(D131="Material backorder",N(M131)=0),"BACKORDER - NO NEW DATE; ","")&amp;IF(AND(N131="Yes",O131=""),"CO NEEDED - NO CO #; ","")&amp;IF(F131="","DAYS LOST BLANK; ","")&amp;IF(AND(N(B131)&gt;0,C131="",TODAY()-N(B131)&gt;N('Settings'!$B$3)),"OPEN - NO END DATE; ",""))-2)))</f>
        <v/>
      </c>
    </row>
    <row r="132">
      <c r="B132" s="7" t="n"/>
      <c r="C132" s="7" t="n"/>
      <c r="E132" s="8" t="n"/>
      <c r="G132" s="8" t="n"/>
      <c r="I132" s="7" t="n"/>
      <c r="M132" s="7" t="n"/>
      <c r="P132" s="9" t="n"/>
      <c r="R132" s="8">
        <f>IF(NOT(OR(A132&lt;&gt;"",B132&lt;&gt;"",E132&lt;&gt;"")),"",IF(IF(A132="","NO JOB; ",IF(COUNTIF('Jobs'!$A$2:$A$51,A132)=0,"JOB NOT ON JOBS SHEET; ",""))&amp;IF(N(B132)=0,"NO START DATE; ","")&amp;IF(D132="","NO CAUSE; ","")&amp;IF(OR(H132&lt;&gt;"Yes",NOT(OR(J132="Email",J132="Text",J132="Letter",J132="App / portal"))),"NO WRITTEN NOTICE TO CLIENT; ","")&amp;IF(AND(N(B132)&gt;0,N(I132)&gt;0,N(I132)-N(B132)&gt;N('Settings'!$B$2)),"NOTICE LATER THAN SETTINGS; ","")&amp;IF(AND(D132="Homeowner decision / selection",K132&lt;&gt;"Yes"),"CLIENT DECISION - NO WRITTEN OK; ","")&amp;IF(AND(D132="Material backorder",N(M132)=0),"BACKORDER - NO NEW DATE; ","")&amp;IF(AND(N132="Yes",O132=""),"CO NEEDED - NO CO #; ","")&amp;IF(F132="","DAYS LOST BLANK; ","")&amp;IF(AND(N(B132)&gt;0,C132="",TODAY()-N(B132)&gt;N('Settings'!$B$3)),"OPEN - NO END DATE; ","")="","",LEFT(IF(A132="","NO JOB; ",IF(COUNTIF('Jobs'!$A$2:$A$51,A132)=0,"JOB NOT ON JOBS SHEET; ",""))&amp;IF(N(B132)=0,"NO START DATE; ","")&amp;IF(D132="","NO CAUSE; ","")&amp;IF(OR(H132&lt;&gt;"Yes",NOT(OR(J132="Email",J132="Text",J132="Letter",J132="App / portal"))),"NO WRITTEN NOTICE TO CLIENT; ","")&amp;IF(AND(N(B132)&gt;0,N(I132)&gt;0,N(I132)-N(B132)&gt;N('Settings'!$B$2)),"NOTICE LATER THAN SETTINGS; ","")&amp;IF(AND(D132="Homeowner decision / selection",K132&lt;&gt;"Yes"),"CLIENT DECISION - NO WRITTEN OK; ","")&amp;IF(AND(D132="Material backorder",N(M132)=0),"BACKORDER - NO NEW DATE; ","")&amp;IF(AND(N132="Yes",O132=""),"CO NEEDED - NO CO #; ","")&amp;IF(F132="","DAYS LOST BLANK; ","")&amp;IF(AND(N(B132)&gt;0,C132="",TODAY()-N(B132)&gt;N('Settings'!$B$3)),"OPEN - NO END DATE; ",""),LEN(IF(A132="","NO JOB; ",IF(COUNTIF('Jobs'!$A$2:$A$51,A132)=0,"JOB NOT ON JOBS SHEET; ",""))&amp;IF(N(B132)=0,"NO START DATE; ","")&amp;IF(D132="","NO CAUSE; ","")&amp;IF(OR(H132&lt;&gt;"Yes",NOT(OR(J132="Email",J132="Text",J132="Letter",J132="App / portal"))),"NO WRITTEN NOTICE TO CLIENT; ","")&amp;IF(AND(N(B132)&gt;0,N(I132)&gt;0,N(I132)-N(B132)&gt;N('Settings'!$B$2)),"NOTICE LATER THAN SETTINGS; ","")&amp;IF(AND(D132="Homeowner decision / selection",K132&lt;&gt;"Yes"),"CLIENT DECISION - NO WRITTEN OK; ","")&amp;IF(AND(D132="Material backorder",N(M132)=0),"BACKORDER - NO NEW DATE; ","")&amp;IF(AND(N132="Yes",O132=""),"CO NEEDED - NO CO #; ","")&amp;IF(F132="","DAYS LOST BLANK; ","")&amp;IF(AND(N(B132)&gt;0,C132="",TODAY()-N(B132)&gt;N('Settings'!$B$3)),"OPEN - NO END DATE; ",""))-2)))</f>
        <v/>
      </c>
    </row>
    <row r="133">
      <c r="B133" s="7" t="n"/>
      <c r="C133" s="7" t="n"/>
      <c r="E133" s="8" t="n"/>
      <c r="G133" s="8" t="n"/>
      <c r="I133" s="7" t="n"/>
      <c r="M133" s="7" t="n"/>
      <c r="P133" s="9" t="n"/>
      <c r="R133" s="8">
        <f>IF(NOT(OR(A133&lt;&gt;"",B133&lt;&gt;"",E133&lt;&gt;"")),"",IF(IF(A133="","NO JOB; ",IF(COUNTIF('Jobs'!$A$2:$A$51,A133)=0,"JOB NOT ON JOBS SHEET; ",""))&amp;IF(N(B133)=0,"NO START DATE; ","")&amp;IF(D133="","NO CAUSE; ","")&amp;IF(OR(H133&lt;&gt;"Yes",NOT(OR(J133="Email",J133="Text",J133="Letter",J133="App / portal"))),"NO WRITTEN NOTICE TO CLIENT; ","")&amp;IF(AND(N(B133)&gt;0,N(I133)&gt;0,N(I133)-N(B133)&gt;N('Settings'!$B$2)),"NOTICE LATER THAN SETTINGS; ","")&amp;IF(AND(D133="Homeowner decision / selection",K133&lt;&gt;"Yes"),"CLIENT DECISION - NO WRITTEN OK; ","")&amp;IF(AND(D133="Material backorder",N(M133)=0),"BACKORDER - NO NEW DATE; ","")&amp;IF(AND(N133="Yes",O133=""),"CO NEEDED - NO CO #; ","")&amp;IF(F133="","DAYS LOST BLANK; ","")&amp;IF(AND(N(B133)&gt;0,C133="",TODAY()-N(B133)&gt;N('Settings'!$B$3)),"OPEN - NO END DATE; ","")="","",LEFT(IF(A133="","NO JOB; ",IF(COUNTIF('Jobs'!$A$2:$A$51,A133)=0,"JOB NOT ON JOBS SHEET; ",""))&amp;IF(N(B133)=0,"NO START DATE; ","")&amp;IF(D133="","NO CAUSE; ","")&amp;IF(OR(H133&lt;&gt;"Yes",NOT(OR(J133="Email",J133="Text",J133="Letter",J133="App / portal"))),"NO WRITTEN NOTICE TO CLIENT; ","")&amp;IF(AND(N(B133)&gt;0,N(I133)&gt;0,N(I133)-N(B133)&gt;N('Settings'!$B$2)),"NOTICE LATER THAN SETTINGS; ","")&amp;IF(AND(D133="Homeowner decision / selection",K133&lt;&gt;"Yes"),"CLIENT DECISION - NO WRITTEN OK; ","")&amp;IF(AND(D133="Material backorder",N(M133)=0),"BACKORDER - NO NEW DATE; ","")&amp;IF(AND(N133="Yes",O133=""),"CO NEEDED - NO CO #; ","")&amp;IF(F133="","DAYS LOST BLANK; ","")&amp;IF(AND(N(B133)&gt;0,C133="",TODAY()-N(B133)&gt;N('Settings'!$B$3)),"OPEN - NO END DATE; ",""),LEN(IF(A133="","NO JOB; ",IF(COUNTIF('Jobs'!$A$2:$A$51,A133)=0,"JOB NOT ON JOBS SHEET; ",""))&amp;IF(N(B133)=0,"NO START DATE; ","")&amp;IF(D133="","NO CAUSE; ","")&amp;IF(OR(H133&lt;&gt;"Yes",NOT(OR(J133="Email",J133="Text",J133="Letter",J133="App / portal"))),"NO WRITTEN NOTICE TO CLIENT; ","")&amp;IF(AND(N(B133)&gt;0,N(I133)&gt;0,N(I133)-N(B133)&gt;N('Settings'!$B$2)),"NOTICE LATER THAN SETTINGS; ","")&amp;IF(AND(D133="Homeowner decision / selection",K133&lt;&gt;"Yes"),"CLIENT DECISION - NO WRITTEN OK; ","")&amp;IF(AND(D133="Material backorder",N(M133)=0),"BACKORDER - NO NEW DATE; ","")&amp;IF(AND(N133="Yes",O133=""),"CO NEEDED - NO CO #; ","")&amp;IF(F133="","DAYS LOST BLANK; ","")&amp;IF(AND(N(B133)&gt;0,C133="",TODAY()-N(B133)&gt;N('Settings'!$B$3)),"OPEN - NO END DATE; ",""))-2)))</f>
        <v/>
      </c>
    </row>
    <row r="134">
      <c r="B134" s="7" t="n"/>
      <c r="C134" s="7" t="n"/>
      <c r="E134" s="8" t="n"/>
      <c r="G134" s="8" t="n"/>
      <c r="I134" s="7" t="n"/>
      <c r="M134" s="7" t="n"/>
      <c r="P134" s="9" t="n"/>
      <c r="R134" s="8">
        <f>IF(NOT(OR(A134&lt;&gt;"",B134&lt;&gt;"",E134&lt;&gt;"")),"",IF(IF(A134="","NO JOB; ",IF(COUNTIF('Jobs'!$A$2:$A$51,A134)=0,"JOB NOT ON JOBS SHEET; ",""))&amp;IF(N(B134)=0,"NO START DATE; ","")&amp;IF(D134="","NO CAUSE; ","")&amp;IF(OR(H134&lt;&gt;"Yes",NOT(OR(J134="Email",J134="Text",J134="Letter",J134="App / portal"))),"NO WRITTEN NOTICE TO CLIENT; ","")&amp;IF(AND(N(B134)&gt;0,N(I134)&gt;0,N(I134)-N(B134)&gt;N('Settings'!$B$2)),"NOTICE LATER THAN SETTINGS; ","")&amp;IF(AND(D134="Homeowner decision / selection",K134&lt;&gt;"Yes"),"CLIENT DECISION - NO WRITTEN OK; ","")&amp;IF(AND(D134="Material backorder",N(M134)=0),"BACKORDER - NO NEW DATE; ","")&amp;IF(AND(N134="Yes",O134=""),"CO NEEDED - NO CO #; ","")&amp;IF(F134="","DAYS LOST BLANK; ","")&amp;IF(AND(N(B134)&gt;0,C134="",TODAY()-N(B134)&gt;N('Settings'!$B$3)),"OPEN - NO END DATE; ","")="","",LEFT(IF(A134="","NO JOB; ",IF(COUNTIF('Jobs'!$A$2:$A$51,A134)=0,"JOB NOT ON JOBS SHEET; ",""))&amp;IF(N(B134)=0,"NO START DATE; ","")&amp;IF(D134="","NO CAUSE; ","")&amp;IF(OR(H134&lt;&gt;"Yes",NOT(OR(J134="Email",J134="Text",J134="Letter",J134="App / portal"))),"NO WRITTEN NOTICE TO CLIENT; ","")&amp;IF(AND(N(B134)&gt;0,N(I134)&gt;0,N(I134)-N(B134)&gt;N('Settings'!$B$2)),"NOTICE LATER THAN SETTINGS; ","")&amp;IF(AND(D134="Homeowner decision / selection",K134&lt;&gt;"Yes"),"CLIENT DECISION - NO WRITTEN OK; ","")&amp;IF(AND(D134="Material backorder",N(M134)=0),"BACKORDER - NO NEW DATE; ","")&amp;IF(AND(N134="Yes",O134=""),"CO NEEDED - NO CO #; ","")&amp;IF(F134="","DAYS LOST BLANK; ","")&amp;IF(AND(N(B134)&gt;0,C134="",TODAY()-N(B134)&gt;N('Settings'!$B$3)),"OPEN - NO END DATE; ",""),LEN(IF(A134="","NO JOB; ",IF(COUNTIF('Jobs'!$A$2:$A$51,A134)=0,"JOB NOT ON JOBS SHEET; ",""))&amp;IF(N(B134)=0,"NO START DATE; ","")&amp;IF(D134="","NO CAUSE; ","")&amp;IF(OR(H134&lt;&gt;"Yes",NOT(OR(J134="Email",J134="Text",J134="Letter",J134="App / portal"))),"NO WRITTEN NOTICE TO CLIENT; ","")&amp;IF(AND(N(B134)&gt;0,N(I134)&gt;0,N(I134)-N(B134)&gt;N('Settings'!$B$2)),"NOTICE LATER THAN SETTINGS; ","")&amp;IF(AND(D134="Homeowner decision / selection",K134&lt;&gt;"Yes"),"CLIENT DECISION - NO WRITTEN OK; ","")&amp;IF(AND(D134="Material backorder",N(M134)=0),"BACKORDER - NO NEW DATE; ","")&amp;IF(AND(N134="Yes",O134=""),"CO NEEDED - NO CO #; ","")&amp;IF(F134="","DAYS LOST BLANK; ","")&amp;IF(AND(N(B134)&gt;0,C134="",TODAY()-N(B134)&gt;N('Settings'!$B$3)),"OPEN - NO END DATE; ",""))-2)))</f>
        <v/>
      </c>
    </row>
    <row r="135">
      <c r="B135" s="7" t="n"/>
      <c r="C135" s="7" t="n"/>
      <c r="E135" s="8" t="n"/>
      <c r="G135" s="8" t="n"/>
      <c r="I135" s="7" t="n"/>
      <c r="M135" s="7" t="n"/>
      <c r="P135" s="9" t="n"/>
      <c r="R135" s="8">
        <f>IF(NOT(OR(A135&lt;&gt;"",B135&lt;&gt;"",E135&lt;&gt;"")),"",IF(IF(A135="","NO JOB; ",IF(COUNTIF('Jobs'!$A$2:$A$51,A135)=0,"JOB NOT ON JOBS SHEET; ",""))&amp;IF(N(B135)=0,"NO START DATE; ","")&amp;IF(D135="","NO CAUSE; ","")&amp;IF(OR(H135&lt;&gt;"Yes",NOT(OR(J135="Email",J135="Text",J135="Letter",J135="App / portal"))),"NO WRITTEN NOTICE TO CLIENT; ","")&amp;IF(AND(N(B135)&gt;0,N(I135)&gt;0,N(I135)-N(B135)&gt;N('Settings'!$B$2)),"NOTICE LATER THAN SETTINGS; ","")&amp;IF(AND(D135="Homeowner decision / selection",K135&lt;&gt;"Yes"),"CLIENT DECISION - NO WRITTEN OK; ","")&amp;IF(AND(D135="Material backorder",N(M135)=0),"BACKORDER - NO NEW DATE; ","")&amp;IF(AND(N135="Yes",O135=""),"CO NEEDED - NO CO #; ","")&amp;IF(F135="","DAYS LOST BLANK; ","")&amp;IF(AND(N(B135)&gt;0,C135="",TODAY()-N(B135)&gt;N('Settings'!$B$3)),"OPEN - NO END DATE; ","")="","",LEFT(IF(A135="","NO JOB; ",IF(COUNTIF('Jobs'!$A$2:$A$51,A135)=0,"JOB NOT ON JOBS SHEET; ",""))&amp;IF(N(B135)=0,"NO START DATE; ","")&amp;IF(D135="","NO CAUSE; ","")&amp;IF(OR(H135&lt;&gt;"Yes",NOT(OR(J135="Email",J135="Text",J135="Letter",J135="App / portal"))),"NO WRITTEN NOTICE TO CLIENT; ","")&amp;IF(AND(N(B135)&gt;0,N(I135)&gt;0,N(I135)-N(B135)&gt;N('Settings'!$B$2)),"NOTICE LATER THAN SETTINGS; ","")&amp;IF(AND(D135="Homeowner decision / selection",K135&lt;&gt;"Yes"),"CLIENT DECISION - NO WRITTEN OK; ","")&amp;IF(AND(D135="Material backorder",N(M135)=0),"BACKORDER - NO NEW DATE; ","")&amp;IF(AND(N135="Yes",O135=""),"CO NEEDED - NO CO #; ","")&amp;IF(F135="","DAYS LOST BLANK; ","")&amp;IF(AND(N(B135)&gt;0,C135="",TODAY()-N(B135)&gt;N('Settings'!$B$3)),"OPEN - NO END DATE; ",""),LEN(IF(A135="","NO JOB; ",IF(COUNTIF('Jobs'!$A$2:$A$51,A135)=0,"JOB NOT ON JOBS SHEET; ",""))&amp;IF(N(B135)=0,"NO START DATE; ","")&amp;IF(D135="","NO CAUSE; ","")&amp;IF(OR(H135&lt;&gt;"Yes",NOT(OR(J135="Email",J135="Text",J135="Letter",J135="App / portal"))),"NO WRITTEN NOTICE TO CLIENT; ","")&amp;IF(AND(N(B135)&gt;0,N(I135)&gt;0,N(I135)-N(B135)&gt;N('Settings'!$B$2)),"NOTICE LATER THAN SETTINGS; ","")&amp;IF(AND(D135="Homeowner decision / selection",K135&lt;&gt;"Yes"),"CLIENT DECISION - NO WRITTEN OK; ","")&amp;IF(AND(D135="Material backorder",N(M135)=0),"BACKORDER - NO NEW DATE; ","")&amp;IF(AND(N135="Yes",O135=""),"CO NEEDED - NO CO #; ","")&amp;IF(F135="","DAYS LOST BLANK; ","")&amp;IF(AND(N(B135)&gt;0,C135="",TODAY()-N(B135)&gt;N('Settings'!$B$3)),"OPEN - NO END DATE; ",""))-2)))</f>
        <v/>
      </c>
    </row>
    <row r="136">
      <c r="B136" s="7" t="n"/>
      <c r="C136" s="7" t="n"/>
      <c r="E136" s="8" t="n"/>
      <c r="G136" s="8" t="n"/>
      <c r="I136" s="7" t="n"/>
      <c r="M136" s="7" t="n"/>
      <c r="P136" s="9" t="n"/>
      <c r="R136" s="8">
        <f>IF(NOT(OR(A136&lt;&gt;"",B136&lt;&gt;"",E136&lt;&gt;"")),"",IF(IF(A136="","NO JOB; ",IF(COUNTIF('Jobs'!$A$2:$A$51,A136)=0,"JOB NOT ON JOBS SHEET; ",""))&amp;IF(N(B136)=0,"NO START DATE; ","")&amp;IF(D136="","NO CAUSE; ","")&amp;IF(OR(H136&lt;&gt;"Yes",NOT(OR(J136="Email",J136="Text",J136="Letter",J136="App / portal"))),"NO WRITTEN NOTICE TO CLIENT; ","")&amp;IF(AND(N(B136)&gt;0,N(I136)&gt;0,N(I136)-N(B136)&gt;N('Settings'!$B$2)),"NOTICE LATER THAN SETTINGS; ","")&amp;IF(AND(D136="Homeowner decision / selection",K136&lt;&gt;"Yes"),"CLIENT DECISION - NO WRITTEN OK; ","")&amp;IF(AND(D136="Material backorder",N(M136)=0),"BACKORDER - NO NEW DATE; ","")&amp;IF(AND(N136="Yes",O136=""),"CO NEEDED - NO CO #; ","")&amp;IF(F136="","DAYS LOST BLANK; ","")&amp;IF(AND(N(B136)&gt;0,C136="",TODAY()-N(B136)&gt;N('Settings'!$B$3)),"OPEN - NO END DATE; ","")="","",LEFT(IF(A136="","NO JOB; ",IF(COUNTIF('Jobs'!$A$2:$A$51,A136)=0,"JOB NOT ON JOBS SHEET; ",""))&amp;IF(N(B136)=0,"NO START DATE; ","")&amp;IF(D136="","NO CAUSE; ","")&amp;IF(OR(H136&lt;&gt;"Yes",NOT(OR(J136="Email",J136="Text",J136="Letter",J136="App / portal"))),"NO WRITTEN NOTICE TO CLIENT; ","")&amp;IF(AND(N(B136)&gt;0,N(I136)&gt;0,N(I136)-N(B136)&gt;N('Settings'!$B$2)),"NOTICE LATER THAN SETTINGS; ","")&amp;IF(AND(D136="Homeowner decision / selection",K136&lt;&gt;"Yes"),"CLIENT DECISION - NO WRITTEN OK; ","")&amp;IF(AND(D136="Material backorder",N(M136)=0),"BACKORDER - NO NEW DATE; ","")&amp;IF(AND(N136="Yes",O136=""),"CO NEEDED - NO CO #; ","")&amp;IF(F136="","DAYS LOST BLANK; ","")&amp;IF(AND(N(B136)&gt;0,C136="",TODAY()-N(B136)&gt;N('Settings'!$B$3)),"OPEN - NO END DATE; ",""),LEN(IF(A136="","NO JOB; ",IF(COUNTIF('Jobs'!$A$2:$A$51,A136)=0,"JOB NOT ON JOBS SHEET; ",""))&amp;IF(N(B136)=0,"NO START DATE; ","")&amp;IF(D136="","NO CAUSE; ","")&amp;IF(OR(H136&lt;&gt;"Yes",NOT(OR(J136="Email",J136="Text",J136="Letter",J136="App / portal"))),"NO WRITTEN NOTICE TO CLIENT; ","")&amp;IF(AND(N(B136)&gt;0,N(I136)&gt;0,N(I136)-N(B136)&gt;N('Settings'!$B$2)),"NOTICE LATER THAN SETTINGS; ","")&amp;IF(AND(D136="Homeowner decision / selection",K136&lt;&gt;"Yes"),"CLIENT DECISION - NO WRITTEN OK; ","")&amp;IF(AND(D136="Material backorder",N(M136)=0),"BACKORDER - NO NEW DATE; ","")&amp;IF(AND(N136="Yes",O136=""),"CO NEEDED - NO CO #; ","")&amp;IF(F136="","DAYS LOST BLANK; ","")&amp;IF(AND(N(B136)&gt;0,C136="",TODAY()-N(B136)&gt;N('Settings'!$B$3)),"OPEN - NO END DATE; ",""))-2)))</f>
        <v/>
      </c>
    </row>
    <row r="137">
      <c r="B137" s="7" t="n"/>
      <c r="C137" s="7" t="n"/>
      <c r="E137" s="8" t="n"/>
      <c r="G137" s="8" t="n"/>
      <c r="I137" s="7" t="n"/>
      <c r="M137" s="7" t="n"/>
      <c r="P137" s="9" t="n"/>
      <c r="R137" s="8">
        <f>IF(NOT(OR(A137&lt;&gt;"",B137&lt;&gt;"",E137&lt;&gt;"")),"",IF(IF(A137="","NO JOB; ",IF(COUNTIF('Jobs'!$A$2:$A$51,A137)=0,"JOB NOT ON JOBS SHEET; ",""))&amp;IF(N(B137)=0,"NO START DATE; ","")&amp;IF(D137="","NO CAUSE; ","")&amp;IF(OR(H137&lt;&gt;"Yes",NOT(OR(J137="Email",J137="Text",J137="Letter",J137="App / portal"))),"NO WRITTEN NOTICE TO CLIENT; ","")&amp;IF(AND(N(B137)&gt;0,N(I137)&gt;0,N(I137)-N(B137)&gt;N('Settings'!$B$2)),"NOTICE LATER THAN SETTINGS; ","")&amp;IF(AND(D137="Homeowner decision / selection",K137&lt;&gt;"Yes"),"CLIENT DECISION - NO WRITTEN OK; ","")&amp;IF(AND(D137="Material backorder",N(M137)=0),"BACKORDER - NO NEW DATE; ","")&amp;IF(AND(N137="Yes",O137=""),"CO NEEDED - NO CO #; ","")&amp;IF(F137="","DAYS LOST BLANK; ","")&amp;IF(AND(N(B137)&gt;0,C137="",TODAY()-N(B137)&gt;N('Settings'!$B$3)),"OPEN - NO END DATE; ","")="","",LEFT(IF(A137="","NO JOB; ",IF(COUNTIF('Jobs'!$A$2:$A$51,A137)=0,"JOB NOT ON JOBS SHEET; ",""))&amp;IF(N(B137)=0,"NO START DATE; ","")&amp;IF(D137="","NO CAUSE; ","")&amp;IF(OR(H137&lt;&gt;"Yes",NOT(OR(J137="Email",J137="Text",J137="Letter",J137="App / portal"))),"NO WRITTEN NOTICE TO CLIENT; ","")&amp;IF(AND(N(B137)&gt;0,N(I137)&gt;0,N(I137)-N(B137)&gt;N('Settings'!$B$2)),"NOTICE LATER THAN SETTINGS; ","")&amp;IF(AND(D137="Homeowner decision / selection",K137&lt;&gt;"Yes"),"CLIENT DECISION - NO WRITTEN OK; ","")&amp;IF(AND(D137="Material backorder",N(M137)=0),"BACKORDER - NO NEW DATE; ","")&amp;IF(AND(N137="Yes",O137=""),"CO NEEDED - NO CO #; ","")&amp;IF(F137="","DAYS LOST BLANK; ","")&amp;IF(AND(N(B137)&gt;0,C137="",TODAY()-N(B137)&gt;N('Settings'!$B$3)),"OPEN - NO END DATE; ",""),LEN(IF(A137="","NO JOB; ",IF(COUNTIF('Jobs'!$A$2:$A$51,A137)=0,"JOB NOT ON JOBS SHEET; ",""))&amp;IF(N(B137)=0,"NO START DATE; ","")&amp;IF(D137="","NO CAUSE; ","")&amp;IF(OR(H137&lt;&gt;"Yes",NOT(OR(J137="Email",J137="Text",J137="Letter",J137="App / portal"))),"NO WRITTEN NOTICE TO CLIENT; ","")&amp;IF(AND(N(B137)&gt;0,N(I137)&gt;0,N(I137)-N(B137)&gt;N('Settings'!$B$2)),"NOTICE LATER THAN SETTINGS; ","")&amp;IF(AND(D137="Homeowner decision / selection",K137&lt;&gt;"Yes"),"CLIENT DECISION - NO WRITTEN OK; ","")&amp;IF(AND(D137="Material backorder",N(M137)=0),"BACKORDER - NO NEW DATE; ","")&amp;IF(AND(N137="Yes",O137=""),"CO NEEDED - NO CO #; ","")&amp;IF(F137="","DAYS LOST BLANK; ","")&amp;IF(AND(N(B137)&gt;0,C137="",TODAY()-N(B137)&gt;N('Settings'!$B$3)),"OPEN - NO END DATE; ",""))-2)))</f>
        <v/>
      </c>
    </row>
    <row r="138">
      <c r="B138" s="7" t="n"/>
      <c r="C138" s="7" t="n"/>
      <c r="E138" s="8" t="n"/>
      <c r="G138" s="8" t="n"/>
      <c r="I138" s="7" t="n"/>
      <c r="M138" s="7" t="n"/>
      <c r="P138" s="9" t="n"/>
      <c r="R138" s="8">
        <f>IF(NOT(OR(A138&lt;&gt;"",B138&lt;&gt;"",E138&lt;&gt;"")),"",IF(IF(A138="","NO JOB; ",IF(COUNTIF('Jobs'!$A$2:$A$51,A138)=0,"JOB NOT ON JOBS SHEET; ",""))&amp;IF(N(B138)=0,"NO START DATE; ","")&amp;IF(D138="","NO CAUSE; ","")&amp;IF(OR(H138&lt;&gt;"Yes",NOT(OR(J138="Email",J138="Text",J138="Letter",J138="App / portal"))),"NO WRITTEN NOTICE TO CLIENT; ","")&amp;IF(AND(N(B138)&gt;0,N(I138)&gt;0,N(I138)-N(B138)&gt;N('Settings'!$B$2)),"NOTICE LATER THAN SETTINGS; ","")&amp;IF(AND(D138="Homeowner decision / selection",K138&lt;&gt;"Yes"),"CLIENT DECISION - NO WRITTEN OK; ","")&amp;IF(AND(D138="Material backorder",N(M138)=0),"BACKORDER - NO NEW DATE; ","")&amp;IF(AND(N138="Yes",O138=""),"CO NEEDED - NO CO #; ","")&amp;IF(F138="","DAYS LOST BLANK; ","")&amp;IF(AND(N(B138)&gt;0,C138="",TODAY()-N(B138)&gt;N('Settings'!$B$3)),"OPEN - NO END DATE; ","")="","",LEFT(IF(A138="","NO JOB; ",IF(COUNTIF('Jobs'!$A$2:$A$51,A138)=0,"JOB NOT ON JOBS SHEET; ",""))&amp;IF(N(B138)=0,"NO START DATE; ","")&amp;IF(D138="","NO CAUSE; ","")&amp;IF(OR(H138&lt;&gt;"Yes",NOT(OR(J138="Email",J138="Text",J138="Letter",J138="App / portal"))),"NO WRITTEN NOTICE TO CLIENT; ","")&amp;IF(AND(N(B138)&gt;0,N(I138)&gt;0,N(I138)-N(B138)&gt;N('Settings'!$B$2)),"NOTICE LATER THAN SETTINGS; ","")&amp;IF(AND(D138="Homeowner decision / selection",K138&lt;&gt;"Yes"),"CLIENT DECISION - NO WRITTEN OK; ","")&amp;IF(AND(D138="Material backorder",N(M138)=0),"BACKORDER - NO NEW DATE; ","")&amp;IF(AND(N138="Yes",O138=""),"CO NEEDED - NO CO #; ","")&amp;IF(F138="","DAYS LOST BLANK; ","")&amp;IF(AND(N(B138)&gt;0,C138="",TODAY()-N(B138)&gt;N('Settings'!$B$3)),"OPEN - NO END DATE; ",""),LEN(IF(A138="","NO JOB; ",IF(COUNTIF('Jobs'!$A$2:$A$51,A138)=0,"JOB NOT ON JOBS SHEET; ",""))&amp;IF(N(B138)=0,"NO START DATE; ","")&amp;IF(D138="","NO CAUSE; ","")&amp;IF(OR(H138&lt;&gt;"Yes",NOT(OR(J138="Email",J138="Text",J138="Letter",J138="App / portal"))),"NO WRITTEN NOTICE TO CLIENT; ","")&amp;IF(AND(N(B138)&gt;0,N(I138)&gt;0,N(I138)-N(B138)&gt;N('Settings'!$B$2)),"NOTICE LATER THAN SETTINGS; ","")&amp;IF(AND(D138="Homeowner decision / selection",K138&lt;&gt;"Yes"),"CLIENT DECISION - NO WRITTEN OK; ","")&amp;IF(AND(D138="Material backorder",N(M138)=0),"BACKORDER - NO NEW DATE; ","")&amp;IF(AND(N138="Yes",O138=""),"CO NEEDED - NO CO #; ","")&amp;IF(F138="","DAYS LOST BLANK; ","")&amp;IF(AND(N(B138)&gt;0,C138="",TODAY()-N(B138)&gt;N('Settings'!$B$3)),"OPEN - NO END DATE; ",""))-2)))</f>
        <v/>
      </c>
    </row>
    <row r="139">
      <c r="B139" s="7" t="n"/>
      <c r="C139" s="7" t="n"/>
      <c r="E139" s="8" t="n"/>
      <c r="G139" s="8" t="n"/>
      <c r="I139" s="7" t="n"/>
      <c r="M139" s="7" t="n"/>
      <c r="P139" s="9" t="n"/>
      <c r="R139" s="8">
        <f>IF(NOT(OR(A139&lt;&gt;"",B139&lt;&gt;"",E139&lt;&gt;"")),"",IF(IF(A139="","NO JOB; ",IF(COUNTIF('Jobs'!$A$2:$A$51,A139)=0,"JOB NOT ON JOBS SHEET; ",""))&amp;IF(N(B139)=0,"NO START DATE; ","")&amp;IF(D139="","NO CAUSE; ","")&amp;IF(OR(H139&lt;&gt;"Yes",NOT(OR(J139="Email",J139="Text",J139="Letter",J139="App / portal"))),"NO WRITTEN NOTICE TO CLIENT; ","")&amp;IF(AND(N(B139)&gt;0,N(I139)&gt;0,N(I139)-N(B139)&gt;N('Settings'!$B$2)),"NOTICE LATER THAN SETTINGS; ","")&amp;IF(AND(D139="Homeowner decision / selection",K139&lt;&gt;"Yes"),"CLIENT DECISION - NO WRITTEN OK; ","")&amp;IF(AND(D139="Material backorder",N(M139)=0),"BACKORDER - NO NEW DATE; ","")&amp;IF(AND(N139="Yes",O139=""),"CO NEEDED - NO CO #; ","")&amp;IF(F139="","DAYS LOST BLANK; ","")&amp;IF(AND(N(B139)&gt;0,C139="",TODAY()-N(B139)&gt;N('Settings'!$B$3)),"OPEN - NO END DATE; ","")="","",LEFT(IF(A139="","NO JOB; ",IF(COUNTIF('Jobs'!$A$2:$A$51,A139)=0,"JOB NOT ON JOBS SHEET; ",""))&amp;IF(N(B139)=0,"NO START DATE; ","")&amp;IF(D139="","NO CAUSE; ","")&amp;IF(OR(H139&lt;&gt;"Yes",NOT(OR(J139="Email",J139="Text",J139="Letter",J139="App / portal"))),"NO WRITTEN NOTICE TO CLIENT; ","")&amp;IF(AND(N(B139)&gt;0,N(I139)&gt;0,N(I139)-N(B139)&gt;N('Settings'!$B$2)),"NOTICE LATER THAN SETTINGS; ","")&amp;IF(AND(D139="Homeowner decision / selection",K139&lt;&gt;"Yes"),"CLIENT DECISION - NO WRITTEN OK; ","")&amp;IF(AND(D139="Material backorder",N(M139)=0),"BACKORDER - NO NEW DATE; ","")&amp;IF(AND(N139="Yes",O139=""),"CO NEEDED - NO CO #; ","")&amp;IF(F139="","DAYS LOST BLANK; ","")&amp;IF(AND(N(B139)&gt;0,C139="",TODAY()-N(B139)&gt;N('Settings'!$B$3)),"OPEN - NO END DATE; ",""),LEN(IF(A139="","NO JOB; ",IF(COUNTIF('Jobs'!$A$2:$A$51,A139)=0,"JOB NOT ON JOBS SHEET; ",""))&amp;IF(N(B139)=0,"NO START DATE; ","")&amp;IF(D139="","NO CAUSE; ","")&amp;IF(OR(H139&lt;&gt;"Yes",NOT(OR(J139="Email",J139="Text",J139="Letter",J139="App / portal"))),"NO WRITTEN NOTICE TO CLIENT; ","")&amp;IF(AND(N(B139)&gt;0,N(I139)&gt;0,N(I139)-N(B139)&gt;N('Settings'!$B$2)),"NOTICE LATER THAN SETTINGS; ","")&amp;IF(AND(D139="Homeowner decision / selection",K139&lt;&gt;"Yes"),"CLIENT DECISION - NO WRITTEN OK; ","")&amp;IF(AND(D139="Material backorder",N(M139)=0),"BACKORDER - NO NEW DATE; ","")&amp;IF(AND(N139="Yes",O139=""),"CO NEEDED - NO CO #; ","")&amp;IF(F139="","DAYS LOST BLANK; ","")&amp;IF(AND(N(B139)&gt;0,C139="",TODAY()-N(B139)&gt;N('Settings'!$B$3)),"OPEN - NO END DATE; ",""))-2)))</f>
        <v/>
      </c>
    </row>
    <row r="140">
      <c r="B140" s="7" t="n"/>
      <c r="C140" s="7" t="n"/>
      <c r="E140" s="8" t="n"/>
      <c r="G140" s="8" t="n"/>
      <c r="I140" s="7" t="n"/>
      <c r="M140" s="7" t="n"/>
      <c r="P140" s="9" t="n"/>
      <c r="R140" s="8">
        <f>IF(NOT(OR(A140&lt;&gt;"",B140&lt;&gt;"",E140&lt;&gt;"")),"",IF(IF(A140="","NO JOB; ",IF(COUNTIF('Jobs'!$A$2:$A$51,A140)=0,"JOB NOT ON JOBS SHEET; ",""))&amp;IF(N(B140)=0,"NO START DATE; ","")&amp;IF(D140="","NO CAUSE; ","")&amp;IF(OR(H140&lt;&gt;"Yes",NOT(OR(J140="Email",J140="Text",J140="Letter",J140="App / portal"))),"NO WRITTEN NOTICE TO CLIENT; ","")&amp;IF(AND(N(B140)&gt;0,N(I140)&gt;0,N(I140)-N(B140)&gt;N('Settings'!$B$2)),"NOTICE LATER THAN SETTINGS; ","")&amp;IF(AND(D140="Homeowner decision / selection",K140&lt;&gt;"Yes"),"CLIENT DECISION - NO WRITTEN OK; ","")&amp;IF(AND(D140="Material backorder",N(M140)=0),"BACKORDER - NO NEW DATE; ","")&amp;IF(AND(N140="Yes",O140=""),"CO NEEDED - NO CO #; ","")&amp;IF(F140="","DAYS LOST BLANK; ","")&amp;IF(AND(N(B140)&gt;0,C140="",TODAY()-N(B140)&gt;N('Settings'!$B$3)),"OPEN - NO END DATE; ","")="","",LEFT(IF(A140="","NO JOB; ",IF(COUNTIF('Jobs'!$A$2:$A$51,A140)=0,"JOB NOT ON JOBS SHEET; ",""))&amp;IF(N(B140)=0,"NO START DATE; ","")&amp;IF(D140="","NO CAUSE; ","")&amp;IF(OR(H140&lt;&gt;"Yes",NOT(OR(J140="Email",J140="Text",J140="Letter",J140="App / portal"))),"NO WRITTEN NOTICE TO CLIENT; ","")&amp;IF(AND(N(B140)&gt;0,N(I140)&gt;0,N(I140)-N(B140)&gt;N('Settings'!$B$2)),"NOTICE LATER THAN SETTINGS; ","")&amp;IF(AND(D140="Homeowner decision / selection",K140&lt;&gt;"Yes"),"CLIENT DECISION - NO WRITTEN OK; ","")&amp;IF(AND(D140="Material backorder",N(M140)=0),"BACKORDER - NO NEW DATE; ","")&amp;IF(AND(N140="Yes",O140=""),"CO NEEDED - NO CO #; ","")&amp;IF(F140="","DAYS LOST BLANK; ","")&amp;IF(AND(N(B140)&gt;0,C140="",TODAY()-N(B140)&gt;N('Settings'!$B$3)),"OPEN - NO END DATE; ",""),LEN(IF(A140="","NO JOB; ",IF(COUNTIF('Jobs'!$A$2:$A$51,A140)=0,"JOB NOT ON JOBS SHEET; ",""))&amp;IF(N(B140)=0,"NO START DATE; ","")&amp;IF(D140="","NO CAUSE; ","")&amp;IF(OR(H140&lt;&gt;"Yes",NOT(OR(J140="Email",J140="Text",J140="Letter",J140="App / portal"))),"NO WRITTEN NOTICE TO CLIENT; ","")&amp;IF(AND(N(B140)&gt;0,N(I140)&gt;0,N(I140)-N(B140)&gt;N('Settings'!$B$2)),"NOTICE LATER THAN SETTINGS; ","")&amp;IF(AND(D140="Homeowner decision / selection",K140&lt;&gt;"Yes"),"CLIENT DECISION - NO WRITTEN OK; ","")&amp;IF(AND(D140="Material backorder",N(M140)=0),"BACKORDER - NO NEW DATE; ","")&amp;IF(AND(N140="Yes",O140=""),"CO NEEDED - NO CO #; ","")&amp;IF(F140="","DAYS LOST BLANK; ","")&amp;IF(AND(N(B140)&gt;0,C140="",TODAY()-N(B140)&gt;N('Settings'!$B$3)),"OPEN - NO END DATE; ",""))-2)))</f>
        <v/>
      </c>
    </row>
    <row r="141">
      <c r="B141" s="7" t="n"/>
      <c r="C141" s="7" t="n"/>
      <c r="E141" s="8" t="n"/>
      <c r="G141" s="8" t="n"/>
      <c r="I141" s="7" t="n"/>
      <c r="M141" s="7" t="n"/>
      <c r="P141" s="9" t="n"/>
      <c r="R141" s="8">
        <f>IF(NOT(OR(A141&lt;&gt;"",B141&lt;&gt;"",E141&lt;&gt;"")),"",IF(IF(A141="","NO JOB; ",IF(COUNTIF('Jobs'!$A$2:$A$51,A141)=0,"JOB NOT ON JOBS SHEET; ",""))&amp;IF(N(B141)=0,"NO START DATE; ","")&amp;IF(D141="","NO CAUSE; ","")&amp;IF(OR(H141&lt;&gt;"Yes",NOT(OR(J141="Email",J141="Text",J141="Letter",J141="App / portal"))),"NO WRITTEN NOTICE TO CLIENT; ","")&amp;IF(AND(N(B141)&gt;0,N(I141)&gt;0,N(I141)-N(B141)&gt;N('Settings'!$B$2)),"NOTICE LATER THAN SETTINGS; ","")&amp;IF(AND(D141="Homeowner decision / selection",K141&lt;&gt;"Yes"),"CLIENT DECISION - NO WRITTEN OK; ","")&amp;IF(AND(D141="Material backorder",N(M141)=0),"BACKORDER - NO NEW DATE; ","")&amp;IF(AND(N141="Yes",O141=""),"CO NEEDED - NO CO #; ","")&amp;IF(F141="","DAYS LOST BLANK; ","")&amp;IF(AND(N(B141)&gt;0,C141="",TODAY()-N(B141)&gt;N('Settings'!$B$3)),"OPEN - NO END DATE; ","")="","",LEFT(IF(A141="","NO JOB; ",IF(COUNTIF('Jobs'!$A$2:$A$51,A141)=0,"JOB NOT ON JOBS SHEET; ",""))&amp;IF(N(B141)=0,"NO START DATE; ","")&amp;IF(D141="","NO CAUSE; ","")&amp;IF(OR(H141&lt;&gt;"Yes",NOT(OR(J141="Email",J141="Text",J141="Letter",J141="App / portal"))),"NO WRITTEN NOTICE TO CLIENT; ","")&amp;IF(AND(N(B141)&gt;0,N(I141)&gt;0,N(I141)-N(B141)&gt;N('Settings'!$B$2)),"NOTICE LATER THAN SETTINGS; ","")&amp;IF(AND(D141="Homeowner decision / selection",K141&lt;&gt;"Yes"),"CLIENT DECISION - NO WRITTEN OK; ","")&amp;IF(AND(D141="Material backorder",N(M141)=0),"BACKORDER - NO NEW DATE; ","")&amp;IF(AND(N141="Yes",O141=""),"CO NEEDED - NO CO #; ","")&amp;IF(F141="","DAYS LOST BLANK; ","")&amp;IF(AND(N(B141)&gt;0,C141="",TODAY()-N(B141)&gt;N('Settings'!$B$3)),"OPEN - NO END DATE; ",""),LEN(IF(A141="","NO JOB; ",IF(COUNTIF('Jobs'!$A$2:$A$51,A141)=0,"JOB NOT ON JOBS SHEET; ",""))&amp;IF(N(B141)=0,"NO START DATE; ","")&amp;IF(D141="","NO CAUSE; ","")&amp;IF(OR(H141&lt;&gt;"Yes",NOT(OR(J141="Email",J141="Text",J141="Letter",J141="App / portal"))),"NO WRITTEN NOTICE TO CLIENT; ","")&amp;IF(AND(N(B141)&gt;0,N(I141)&gt;0,N(I141)-N(B141)&gt;N('Settings'!$B$2)),"NOTICE LATER THAN SETTINGS; ","")&amp;IF(AND(D141="Homeowner decision / selection",K141&lt;&gt;"Yes"),"CLIENT DECISION - NO WRITTEN OK; ","")&amp;IF(AND(D141="Material backorder",N(M141)=0),"BACKORDER - NO NEW DATE; ","")&amp;IF(AND(N141="Yes",O141=""),"CO NEEDED - NO CO #; ","")&amp;IF(F141="","DAYS LOST BLANK; ","")&amp;IF(AND(N(B141)&gt;0,C141="",TODAY()-N(B141)&gt;N('Settings'!$B$3)),"OPEN - NO END DATE; ",""))-2)))</f>
        <v/>
      </c>
    </row>
    <row r="142">
      <c r="B142" s="7" t="n"/>
      <c r="C142" s="7" t="n"/>
      <c r="E142" s="8" t="n"/>
      <c r="G142" s="8" t="n"/>
      <c r="I142" s="7" t="n"/>
      <c r="M142" s="7" t="n"/>
      <c r="P142" s="9" t="n"/>
      <c r="R142" s="8">
        <f>IF(NOT(OR(A142&lt;&gt;"",B142&lt;&gt;"",E142&lt;&gt;"")),"",IF(IF(A142="","NO JOB; ",IF(COUNTIF('Jobs'!$A$2:$A$51,A142)=0,"JOB NOT ON JOBS SHEET; ",""))&amp;IF(N(B142)=0,"NO START DATE; ","")&amp;IF(D142="","NO CAUSE; ","")&amp;IF(OR(H142&lt;&gt;"Yes",NOT(OR(J142="Email",J142="Text",J142="Letter",J142="App / portal"))),"NO WRITTEN NOTICE TO CLIENT; ","")&amp;IF(AND(N(B142)&gt;0,N(I142)&gt;0,N(I142)-N(B142)&gt;N('Settings'!$B$2)),"NOTICE LATER THAN SETTINGS; ","")&amp;IF(AND(D142="Homeowner decision / selection",K142&lt;&gt;"Yes"),"CLIENT DECISION - NO WRITTEN OK; ","")&amp;IF(AND(D142="Material backorder",N(M142)=0),"BACKORDER - NO NEW DATE; ","")&amp;IF(AND(N142="Yes",O142=""),"CO NEEDED - NO CO #; ","")&amp;IF(F142="","DAYS LOST BLANK; ","")&amp;IF(AND(N(B142)&gt;0,C142="",TODAY()-N(B142)&gt;N('Settings'!$B$3)),"OPEN - NO END DATE; ","")="","",LEFT(IF(A142="","NO JOB; ",IF(COUNTIF('Jobs'!$A$2:$A$51,A142)=0,"JOB NOT ON JOBS SHEET; ",""))&amp;IF(N(B142)=0,"NO START DATE; ","")&amp;IF(D142="","NO CAUSE; ","")&amp;IF(OR(H142&lt;&gt;"Yes",NOT(OR(J142="Email",J142="Text",J142="Letter",J142="App / portal"))),"NO WRITTEN NOTICE TO CLIENT; ","")&amp;IF(AND(N(B142)&gt;0,N(I142)&gt;0,N(I142)-N(B142)&gt;N('Settings'!$B$2)),"NOTICE LATER THAN SETTINGS; ","")&amp;IF(AND(D142="Homeowner decision / selection",K142&lt;&gt;"Yes"),"CLIENT DECISION - NO WRITTEN OK; ","")&amp;IF(AND(D142="Material backorder",N(M142)=0),"BACKORDER - NO NEW DATE; ","")&amp;IF(AND(N142="Yes",O142=""),"CO NEEDED - NO CO #; ","")&amp;IF(F142="","DAYS LOST BLANK; ","")&amp;IF(AND(N(B142)&gt;0,C142="",TODAY()-N(B142)&gt;N('Settings'!$B$3)),"OPEN - NO END DATE; ",""),LEN(IF(A142="","NO JOB; ",IF(COUNTIF('Jobs'!$A$2:$A$51,A142)=0,"JOB NOT ON JOBS SHEET; ",""))&amp;IF(N(B142)=0,"NO START DATE; ","")&amp;IF(D142="","NO CAUSE; ","")&amp;IF(OR(H142&lt;&gt;"Yes",NOT(OR(J142="Email",J142="Text",J142="Letter",J142="App / portal"))),"NO WRITTEN NOTICE TO CLIENT; ","")&amp;IF(AND(N(B142)&gt;0,N(I142)&gt;0,N(I142)-N(B142)&gt;N('Settings'!$B$2)),"NOTICE LATER THAN SETTINGS; ","")&amp;IF(AND(D142="Homeowner decision / selection",K142&lt;&gt;"Yes"),"CLIENT DECISION - NO WRITTEN OK; ","")&amp;IF(AND(D142="Material backorder",N(M142)=0),"BACKORDER - NO NEW DATE; ","")&amp;IF(AND(N142="Yes",O142=""),"CO NEEDED - NO CO #; ","")&amp;IF(F142="","DAYS LOST BLANK; ","")&amp;IF(AND(N(B142)&gt;0,C142="",TODAY()-N(B142)&gt;N('Settings'!$B$3)),"OPEN - NO END DATE; ",""))-2)))</f>
        <v/>
      </c>
    </row>
    <row r="143">
      <c r="B143" s="7" t="n"/>
      <c r="C143" s="7" t="n"/>
      <c r="E143" s="8" t="n"/>
      <c r="G143" s="8" t="n"/>
      <c r="I143" s="7" t="n"/>
      <c r="M143" s="7" t="n"/>
      <c r="P143" s="9" t="n"/>
      <c r="R143" s="8">
        <f>IF(NOT(OR(A143&lt;&gt;"",B143&lt;&gt;"",E143&lt;&gt;"")),"",IF(IF(A143="","NO JOB; ",IF(COUNTIF('Jobs'!$A$2:$A$51,A143)=0,"JOB NOT ON JOBS SHEET; ",""))&amp;IF(N(B143)=0,"NO START DATE; ","")&amp;IF(D143="","NO CAUSE; ","")&amp;IF(OR(H143&lt;&gt;"Yes",NOT(OR(J143="Email",J143="Text",J143="Letter",J143="App / portal"))),"NO WRITTEN NOTICE TO CLIENT; ","")&amp;IF(AND(N(B143)&gt;0,N(I143)&gt;0,N(I143)-N(B143)&gt;N('Settings'!$B$2)),"NOTICE LATER THAN SETTINGS; ","")&amp;IF(AND(D143="Homeowner decision / selection",K143&lt;&gt;"Yes"),"CLIENT DECISION - NO WRITTEN OK; ","")&amp;IF(AND(D143="Material backorder",N(M143)=0),"BACKORDER - NO NEW DATE; ","")&amp;IF(AND(N143="Yes",O143=""),"CO NEEDED - NO CO #; ","")&amp;IF(F143="","DAYS LOST BLANK; ","")&amp;IF(AND(N(B143)&gt;0,C143="",TODAY()-N(B143)&gt;N('Settings'!$B$3)),"OPEN - NO END DATE; ","")="","",LEFT(IF(A143="","NO JOB; ",IF(COUNTIF('Jobs'!$A$2:$A$51,A143)=0,"JOB NOT ON JOBS SHEET; ",""))&amp;IF(N(B143)=0,"NO START DATE; ","")&amp;IF(D143="","NO CAUSE; ","")&amp;IF(OR(H143&lt;&gt;"Yes",NOT(OR(J143="Email",J143="Text",J143="Letter",J143="App / portal"))),"NO WRITTEN NOTICE TO CLIENT; ","")&amp;IF(AND(N(B143)&gt;0,N(I143)&gt;0,N(I143)-N(B143)&gt;N('Settings'!$B$2)),"NOTICE LATER THAN SETTINGS; ","")&amp;IF(AND(D143="Homeowner decision / selection",K143&lt;&gt;"Yes"),"CLIENT DECISION - NO WRITTEN OK; ","")&amp;IF(AND(D143="Material backorder",N(M143)=0),"BACKORDER - NO NEW DATE; ","")&amp;IF(AND(N143="Yes",O143=""),"CO NEEDED - NO CO #; ","")&amp;IF(F143="","DAYS LOST BLANK; ","")&amp;IF(AND(N(B143)&gt;0,C143="",TODAY()-N(B143)&gt;N('Settings'!$B$3)),"OPEN - NO END DATE; ",""),LEN(IF(A143="","NO JOB; ",IF(COUNTIF('Jobs'!$A$2:$A$51,A143)=0,"JOB NOT ON JOBS SHEET; ",""))&amp;IF(N(B143)=0,"NO START DATE; ","")&amp;IF(D143="","NO CAUSE; ","")&amp;IF(OR(H143&lt;&gt;"Yes",NOT(OR(J143="Email",J143="Text",J143="Letter",J143="App / portal"))),"NO WRITTEN NOTICE TO CLIENT; ","")&amp;IF(AND(N(B143)&gt;0,N(I143)&gt;0,N(I143)-N(B143)&gt;N('Settings'!$B$2)),"NOTICE LATER THAN SETTINGS; ","")&amp;IF(AND(D143="Homeowner decision / selection",K143&lt;&gt;"Yes"),"CLIENT DECISION - NO WRITTEN OK; ","")&amp;IF(AND(D143="Material backorder",N(M143)=0),"BACKORDER - NO NEW DATE; ","")&amp;IF(AND(N143="Yes",O143=""),"CO NEEDED - NO CO #; ","")&amp;IF(F143="","DAYS LOST BLANK; ","")&amp;IF(AND(N(B143)&gt;0,C143="",TODAY()-N(B143)&gt;N('Settings'!$B$3)),"OPEN - NO END DATE; ",""))-2)))</f>
        <v/>
      </c>
    </row>
    <row r="144">
      <c r="B144" s="7" t="n"/>
      <c r="C144" s="7" t="n"/>
      <c r="E144" s="8" t="n"/>
      <c r="G144" s="8" t="n"/>
      <c r="I144" s="7" t="n"/>
      <c r="M144" s="7" t="n"/>
      <c r="P144" s="9" t="n"/>
      <c r="R144" s="8">
        <f>IF(NOT(OR(A144&lt;&gt;"",B144&lt;&gt;"",E144&lt;&gt;"")),"",IF(IF(A144="","NO JOB; ",IF(COUNTIF('Jobs'!$A$2:$A$51,A144)=0,"JOB NOT ON JOBS SHEET; ",""))&amp;IF(N(B144)=0,"NO START DATE; ","")&amp;IF(D144="","NO CAUSE; ","")&amp;IF(OR(H144&lt;&gt;"Yes",NOT(OR(J144="Email",J144="Text",J144="Letter",J144="App / portal"))),"NO WRITTEN NOTICE TO CLIENT; ","")&amp;IF(AND(N(B144)&gt;0,N(I144)&gt;0,N(I144)-N(B144)&gt;N('Settings'!$B$2)),"NOTICE LATER THAN SETTINGS; ","")&amp;IF(AND(D144="Homeowner decision / selection",K144&lt;&gt;"Yes"),"CLIENT DECISION - NO WRITTEN OK; ","")&amp;IF(AND(D144="Material backorder",N(M144)=0),"BACKORDER - NO NEW DATE; ","")&amp;IF(AND(N144="Yes",O144=""),"CO NEEDED - NO CO #; ","")&amp;IF(F144="","DAYS LOST BLANK; ","")&amp;IF(AND(N(B144)&gt;0,C144="",TODAY()-N(B144)&gt;N('Settings'!$B$3)),"OPEN - NO END DATE; ","")="","",LEFT(IF(A144="","NO JOB; ",IF(COUNTIF('Jobs'!$A$2:$A$51,A144)=0,"JOB NOT ON JOBS SHEET; ",""))&amp;IF(N(B144)=0,"NO START DATE; ","")&amp;IF(D144="","NO CAUSE; ","")&amp;IF(OR(H144&lt;&gt;"Yes",NOT(OR(J144="Email",J144="Text",J144="Letter",J144="App / portal"))),"NO WRITTEN NOTICE TO CLIENT; ","")&amp;IF(AND(N(B144)&gt;0,N(I144)&gt;0,N(I144)-N(B144)&gt;N('Settings'!$B$2)),"NOTICE LATER THAN SETTINGS; ","")&amp;IF(AND(D144="Homeowner decision / selection",K144&lt;&gt;"Yes"),"CLIENT DECISION - NO WRITTEN OK; ","")&amp;IF(AND(D144="Material backorder",N(M144)=0),"BACKORDER - NO NEW DATE; ","")&amp;IF(AND(N144="Yes",O144=""),"CO NEEDED - NO CO #; ","")&amp;IF(F144="","DAYS LOST BLANK; ","")&amp;IF(AND(N(B144)&gt;0,C144="",TODAY()-N(B144)&gt;N('Settings'!$B$3)),"OPEN - NO END DATE; ",""),LEN(IF(A144="","NO JOB; ",IF(COUNTIF('Jobs'!$A$2:$A$51,A144)=0,"JOB NOT ON JOBS SHEET; ",""))&amp;IF(N(B144)=0,"NO START DATE; ","")&amp;IF(D144="","NO CAUSE; ","")&amp;IF(OR(H144&lt;&gt;"Yes",NOT(OR(J144="Email",J144="Text",J144="Letter",J144="App / portal"))),"NO WRITTEN NOTICE TO CLIENT; ","")&amp;IF(AND(N(B144)&gt;0,N(I144)&gt;0,N(I144)-N(B144)&gt;N('Settings'!$B$2)),"NOTICE LATER THAN SETTINGS; ","")&amp;IF(AND(D144="Homeowner decision / selection",K144&lt;&gt;"Yes"),"CLIENT DECISION - NO WRITTEN OK; ","")&amp;IF(AND(D144="Material backorder",N(M144)=0),"BACKORDER - NO NEW DATE; ","")&amp;IF(AND(N144="Yes",O144=""),"CO NEEDED - NO CO #; ","")&amp;IF(F144="","DAYS LOST BLANK; ","")&amp;IF(AND(N(B144)&gt;0,C144="",TODAY()-N(B144)&gt;N('Settings'!$B$3)),"OPEN - NO END DATE; ",""))-2)))</f>
        <v/>
      </c>
    </row>
    <row r="145">
      <c r="B145" s="7" t="n"/>
      <c r="C145" s="7" t="n"/>
      <c r="E145" s="8" t="n"/>
      <c r="G145" s="8" t="n"/>
      <c r="I145" s="7" t="n"/>
      <c r="M145" s="7" t="n"/>
      <c r="P145" s="9" t="n"/>
      <c r="R145" s="8">
        <f>IF(NOT(OR(A145&lt;&gt;"",B145&lt;&gt;"",E145&lt;&gt;"")),"",IF(IF(A145="","NO JOB; ",IF(COUNTIF('Jobs'!$A$2:$A$51,A145)=0,"JOB NOT ON JOBS SHEET; ",""))&amp;IF(N(B145)=0,"NO START DATE; ","")&amp;IF(D145="","NO CAUSE; ","")&amp;IF(OR(H145&lt;&gt;"Yes",NOT(OR(J145="Email",J145="Text",J145="Letter",J145="App / portal"))),"NO WRITTEN NOTICE TO CLIENT; ","")&amp;IF(AND(N(B145)&gt;0,N(I145)&gt;0,N(I145)-N(B145)&gt;N('Settings'!$B$2)),"NOTICE LATER THAN SETTINGS; ","")&amp;IF(AND(D145="Homeowner decision / selection",K145&lt;&gt;"Yes"),"CLIENT DECISION - NO WRITTEN OK; ","")&amp;IF(AND(D145="Material backorder",N(M145)=0),"BACKORDER - NO NEW DATE; ","")&amp;IF(AND(N145="Yes",O145=""),"CO NEEDED - NO CO #; ","")&amp;IF(F145="","DAYS LOST BLANK; ","")&amp;IF(AND(N(B145)&gt;0,C145="",TODAY()-N(B145)&gt;N('Settings'!$B$3)),"OPEN - NO END DATE; ","")="","",LEFT(IF(A145="","NO JOB; ",IF(COUNTIF('Jobs'!$A$2:$A$51,A145)=0,"JOB NOT ON JOBS SHEET; ",""))&amp;IF(N(B145)=0,"NO START DATE; ","")&amp;IF(D145="","NO CAUSE; ","")&amp;IF(OR(H145&lt;&gt;"Yes",NOT(OR(J145="Email",J145="Text",J145="Letter",J145="App / portal"))),"NO WRITTEN NOTICE TO CLIENT; ","")&amp;IF(AND(N(B145)&gt;0,N(I145)&gt;0,N(I145)-N(B145)&gt;N('Settings'!$B$2)),"NOTICE LATER THAN SETTINGS; ","")&amp;IF(AND(D145="Homeowner decision / selection",K145&lt;&gt;"Yes"),"CLIENT DECISION - NO WRITTEN OK; ","")&amp;IF(AND(D145="Material backorder",N(M145)=0),"BACKORDER - NO NEW DATE; ","")&amp;IF(AND(N145="Yes",O145=""),"CO NEEDED - NO CO #; ","")&amp;IF(F145="","DAYS LOST BLANK; ","")&amp;IF(AND(N(B145)&gt;0,C145="",TODAY()-N(B145)&gt;N('Settings'!$B$3)),"OPEN - NO END DATE; ",""),LEN(IF(A145="","NO JOB; ",IF(COUNTIF('Jobs'!$A$2:$A$51,A145)=0,"JOB NOT ON JOBS SHEET; ",""))&amp;IF(N(B145)=0,"NO START DATE; ","")&amp;IF(D145="","NO CAUSE; ","")&amp;IF(OR(H145&lt;&gt;"Yes",NOT(OR(J145="Email",J145="Text",J145="Letter",J145="App / portal"))),"NO WRITTEN NOTICE TO CLIENT; ","")&amp;IF(AND(N(B145)&gt;0,N(I145)&gt;0,N(I145)-N(B145)&gt;N('Settings'!$B$2)),"NOTICE LATER THAN SETTINGS; ","")&amp;IF(AND(D145="Homeowner decision / selection",K145&lt;&gt;"Yes"),"CLIENT DECISION - NO WRITTEN OK; ","")&amp;IF(AND(D145="Material backorder",N(M145)=0),"BACKORDER - NO NEW DATE; ","")&amp;IF(AND(N145="Yes",O145=""),"CO NEEDED - NO CO #; ","")&amp;IF(F145="","DAYS LOST BLANK; ","")&amp;IF(AND(N(B145)&gt;0,C145="",TODAY()-N(B145)&gt;N('Settings'!$B$3)),"OPEN - NO END DATE; ",""))-2)))</f>
        <v/>
      </c>
    </row>
    <row r="146">
      <c r="B146" s="7" t="n"/>
      <c r="C146" s="7" t="n"/>
      <c r="E146" s="8" t="n"/>
      <c r="G146" s="8" t="n"/>
      <c r="I146" s="7" t="n"/>
      <c r="M146" s="7" t="n"/>
      <c r="P146" s="9" t="n"/>
      <c r="R146" s="8">
        <f>IF(NOT(OR(A146&lt;&gt;"",B146&lt;&gt;"",E146&lt;&gt;"")),"",IF(IF(A146="","NO JOB; ",IF(COUNTIF('Jobs'!$A$2:$A$51,A146)=0,"JOB NOT ON JOBS SHEET; ",""))&amp;IF(N(B146)=0,"NO START DATE; ","")&amp;IF(D146="","NO CAUSE; ","")&amp;IF(OR(H146&lt;&gt;"Yes",NOT(OR(J146="Email",J146="Text",J146="Letter",J146="App / portal"))),"NO WRITTEN NOTICE TO CLIENT; ","")&amp;IF(AND(N(B146)&gt;0,N(I146)&gt;0,N(I146)-N(B146)&gt;N('Settings'!$B$2)),"NOTICE LATER THAN SETTINGS; ","")&amp;IF(AND(D146="Homeowner decision / selection",K146&lt;&gt;"Yes"),"CLIENT DECISION - NO WRITTEN OK; ","")&amp;IF(AND(D146="Material backorder",N(M146)=0),"BACKORDER - NO NEW DATE; ","")&amp;IF(AND(N146="Yes",O146=""),"CO NEEDED - NO CO #; ","")&amp;IF(F146="","DAYS LOST BLANK; ","")&amp;IF(AND(N(B146)&gt;0,C146="",TODAY()-N(B146)&gt;N('Settings'!$B$3)),"OPEN - NO END DATE; ","")="","",LEFT(IF(A146="","NO JOB; ",IF(COUNTIF('Jobs'!$A$2:$A$51,A146)=0,"JOB NOT ON JOBS SHEET; ",""))&amp;IF(N(B146)=0,"NO START DATE; ","")&amp;IF(D146="","NO CAUSE; ","")&amp;IF(OR(H146&lt;&gt;"Yes",NOT(OR(J146="Email",J146="Text",J146="Letter",J146="App / portal"))),"NO WRITTEN NOTICE TO CLIENT; ","")&amp;IF(AND(N(B146)&gt;0,N(I146)&gt;0,N(I146)-N(B146)&gt;N('Settings'!$B$2)),"NOTICE LATER THAN SETTINGS; ","")&amp;IF(AND(D146="Homeowner decision / selection",K146&lt;&gt;"Yes"),"CLIENT DECISION - NO WRITTEN OK; ","")&amp;IF(AND(D146="Material backorder",N(M146)=0),"BACKORDER - NO NEW DATE; ","")&amp;IF(AND(N146="Yes",O146=""),"CO NEEDED - NO CO #; ","")&amp;IF(F146="","DAYS LOST BLANK; ","")&amp;IF(AND(N(B146)&gt;0,C146="",TODAY()-N(B146)&gt;N('Settings'!$B$3)),"OPEN - NO END DATE; ",""),LEN(IF(A146="","NO JOB; ",IF(COUNTIF('Jobs'!$A$2:$A$51,A146)=0,"JOB NOT ON JOBS SHEET; ",""))&amp;IF(N(B146)=0,"NO START DATE; ","")&amp;IF(D146="","NO CAUSE; ","")&amp;IF(OR(H146&lt;&gt;"Yes",NOT(OR(J146="Email",J146="Text",J146="Letter",J146="App / portal"))),"NO WRITTEN NOTICE TO CLIENT; ","")&amp;IF(AND(N(B146)&gt;0,N(I146)&gt;0,N(I146)-N(B146)&gt;N('Settings'!$B$2)),"NOTICE LATER THAN SETTINGS; ","")&amp;IF(AND(D146="Homeowner decision / selection",K146&lt;&gt;"Yes"),"CLIENT DECISION - NO WRITTEN OK; ","")&amp;IF(AND(D146="Material backorder",N(M146)=0),"BACKORDER - NO NEW DATE; ","")&amp;IF(AND(N146="Yes",O146=""),"CO NEEDED - NO CO #; ","")&amp;IF(F146="","DAYS LOST BLANK; ","")&amp;IF(AND(N(B146)&gt;0,C146="",TODAY()-N(B146)&gt;N('Settings'!$B$3)),"OPEN - NO END DATE; ",""))-2)))</f>
        <v/>
      </c>
    </row>
    <row r="147">
      <c r="B147" s="7" t="n"/>
      <c r="C147" s="7" t="n"/>
      <c r="E147" s="8" t="n"/>
      <c r="G147" s="8" t="n"/>
      <c r="I147" s="7" t="n"/>
      <c r="M147" s="7" t="n"/>
      <c r="P147" s="9" t="n"/>
      <c r="R147" s="8">
        <f>IF(NOT(OR(A147&lt;&gt;"",B147&lt;&gt;"",E147&lt;&gt;"")),"",IF(IF(A147="","NO JOB; ",IF(COUNTIF('Jobs'!$A$2:$A$51,A147)=0,"JOB NOT ON JOBS SHEET; ",""))&amp;IF(N(B147)=0,"NO START DATE; ","")&amp;IF(D147="","NO CAUSE; ","")&amp;IF(OR(H147&lt;&gt;"Yes",NOT(OR(J147="Email",J147="Text",J147="Letter",J147="App / portal"))),"NO WRITTEN NOTICE TO CLIENT; ","")&amp;IF(AND(N(B147)&gt;0,N(I147)&gt;0,N(I147)-N(B147)&gt;N('Settings'!$B$2)),"NOTICE LATER THAN SETTINGS; ","")&amp;IF(AND(D147="Homeowner decision / selection",K147&lt;&gt;"Yes"),"CLIENT DECISION - NO WRITTEN OK; ","")&amp;IF(AND(D147="Material backorder",N(M147)=0),"BACKORDER - NO NEW DATE; ","")&amp;IF(AND(N147="Yes",O147=""),"CO NEEDED - NO CO #; ","")&amp;IF(F147="","DAYS LOST BLANK; ","")&amp;IF(AND(N(B147)&gt;0,C147="",TODAY()-N(B147)&gt;N('Settings'!$B$3)),"OPEN - NO END DATE; ","")="","",LEFT(IF(A147="","NO JOB; ",IF(COUNTIF('Jobs'!$A$2:$A$51,A147)=0,"JOB NOT ON JOBS SHEET; ",""))&amp;IF(N(B147)=0,"NO START DATE; ","")&amp;IF(D147="","NO CAUSE; ","")&amp;IF(OR(H147&lt;&gt;"Yes",NOT(OR(J147="Email",J147="Text",J147="Letter",J147="App / portal"))),"NO WRITTEN NOTICE TO CLIENT; ","")&amp;IF(AND(N(B147)&gt;0,N(I147)&gt;0,N(I147)-N(B147)&gt;N('Settings'!$B$2)),"NOTICE LATER THAN SETTINGS; ","")&amp;IF(AND(D147="Homeowner decision / selection",K147&lt;&gt;"Yes"),"CLIENT DECISION - NO WRITTEN OK; ","")&amp;IF(AND(D147="Material backorder",N(M147)=0),"BACKORDER - NO NEW DATE; ","")&amp;IF(AND(N147="Yes",O147=""),"CO NEEDED - NO CO #; ","")&amp;IF(F147="","DAYS LOST BLANK; ","")&amp;IF(AND(N(B147)&gt;0,C147="",TODAY()-N(B147)&gt;N('Settings'!$B$3)),"OPEN - NO END DATE; ",""),LEN(IF(A147="","NO JOB; ",IF(COUNTIF('Jobs'!$A$2:$A$51,A147)=0,"JOB NOT ON JOBS SHEET; ",""))&amp;IF(N(B147)=0,"NO START DATE; ","")&amp;IF(D147="","NO CAUSE; ","")&amp;IF(OR(H147&lt;&gt;"Yes",NOT(OR(J147="Email",J147="Text",J147="Letter",J147="App / portal"))),"NO WRITTEN NOTICE TO CLIENT; ","")&amp;IF(AND(N(B147)&gt;0,N(I147)&gt;0,N(I147)-N(B147)&gt;N('Settings'!$B$2)),"NOTICE LATER THAN SETTINGS; ","")&amp;IF(AND(D147="Homeowner decision / selection",K147&lt;&gt;"Yes"),"CLIENT DECISION - NO WRITTEN OK; ","")&amp;IF(AND(D147="Material backorder",N(M147)=0),"BACKORDER - NO NEW DATE; ","")&amp;IF(AND(N147="Yes",O147=""),"CO NEEDED - NO CO #; ","")&amp;IF(F147="","DAYS LOST BLANK; ","")&amp;IF(AND(N(B147)&gt;0,C147="",TODAY()-N(B147)&gt;N('Settings'!$B$3)),"OPEN - NO END DATE; ",""))-2)))</f>
        <v/>
      </c>
    </row>
    <row r="148">
      <c r="B148" s="7" t="n"/>
      <c r="C148" s="7" t="n"/>
      <c r="E148" s="8" t="n"/>
      <c r="G148" s="8" t="n"/>
      <c r="I148" s="7" t="n"/>
      <c r="M148" s="7" t="n"/>
      <c r="P148" s="9" t="n"/>
      <c r="R148" s="8">
        <f>IF(NOT(OR(A148&lt;&gt;"",B148&lt;&gt;"",E148&lt;&gt;"")),"",IF(IF(A148="","NO JOB; ",IF(COUNTIF('Jobs'!$A$2:$A$51,A148)=0,"JOB NOT ON JOBS SHEET; ",""))&amp;IF(N(B148)=0,"NO START DATE; ","")&amp;IF(D148="","NO CAUSE; ","")&amp;IF(OR(H148&lt;&gt;"Yes",NOT(OR(J148="Email",J148="Text",J148="Letter",J148="App / portal"))),"NO WRITTEN NOTICE TO CLIENT; ","")&amp;IF(AND(N(B148)&gt;0,N(I148)&gt;0,N(I148)-N(B148)&gt;N('Settings'!$B$2)),"NOTICE LATER THAN SETTINGS; ","")&amp;IF(AND(D148="Homeowner decision / selection",K148&lt;&gt;"Yes"),"CLIENT DECISION - NO WRITTEN OK; ","")&amp;IF(AND(D148="Material backorder",N(M148)=0),"BACKORDER - NO NEW DATE; ","")&amp;IF(AND(N148="Yes",O148=""),"CO NEEDED - NO CO #; ","")&amp;IF(F148="","DAYS LOST BLANK; ","")&amp;IF(AND(N(B148)&gt;0,C148="",TODAY()-N(B148)&gt;N('Settings'!$B$3)),"OPEN - NO END DATE; ","")="","",LEFT(IF(A148="","NO JOB; ",IF(COUNTIF('Jobs'!$A$2:$A$51,A148)=0,"JOB NOT ON JOBS SHEET; ",""))&amp;IF(N(B148)=0,"NO START DATE; ","")&amp;IF(D148="","NO CAUSE; ","")&amp;IF(OR(H148&lt;&gt;"Yes",NOT(OR(J148="Email",J148="Text",J148="Letter",J148="App / portal"))),"NO WRITTEN NOTICE TO CLIENT; ","")&amp;IF(AND(N(B148)&gt;0,N(I148)&gt;0,N(I148)-N(B148)&gt;N('Settings'!$B$2)),"NOTICE LATER THAN SETTINGS; ","")&amp;IF(AND(D148="Homeowner decision / selection",K148&lt;&gt;"Yes"),"CLIENT DECISION - NO WRITTEN OK; ","")&amp;IF(AND(D148="Material backorder",N(M148)=0),"BACKORDER - NO NEW DATE; ","")&amp;IF(AND(N148="Yes",O148=""),"CO NEEDED - NO CO #; ","")&amp;IF(F148="","DAYS LOST BLANK; ","")&amp;IF(AND(N(B148)&gt;0,C148="",TODAY()-N(B148)&gt;N('Settings'!$B$3)),"OPEN - NO END DATE; ",""),LEN(IF(A148="","NO JOB; ",IF(COUNTIF('Jobs'!$A$2:$A$51,A148)=0,"JOB NOT ON JOBS SHEET; ",""))&amp;IF(N(B148)=0,"NO START DATE; ","")&amp;IF(D148="","NO CAUSE; ","")&amp;IF(OR(H148&lt;&gt;"Yes",NOT(OR(J148="Email",J148="Text",J148="Letter",J148="App / portal"))),"NO WRITTEN NOTICE TO CLIENT; ","")&amp;IF(AND(N(B148)&gt;0,N(I148)&gt;0,N(I148)-N(B148)&gt;N('Settings'!$B$2)),"NOTICE LATER THAN SETTINGS; ","")&amp;IF(AND(D148="Homeowner decision / selection",K148&lt;&gt;"Yes"),"CLIENT DECISION - NO WRITTEN OK; ","")&amp;IF(AND(D148="Material backorder",N(M148)=0),"BACKORDER - NO NEW DATE; ","")&amp;IF(AND(N148="Yes",O148=""),"CO NEEDED - NO CO #; ","")&amp;IF(F148="","DAYS LOST BLANK; ","")&amp;IF(AND(N(B148)&gt;0,C148="",TODAY()-N(B148)&gt;N('Settings'!$B$3)),"OPEN - NO END DATE; ",""))-2)))</f>
        <v/>
      </c>
    </row>
    <row r="149">
      <c r="B149" s="7" t="n"/>
      <c r="C149" s="7" t="n"/>
      <c r="E149" s="8" t="n"/>
      <c r="G149" s="8" t="n"/>
      <c r="I149" s="7" t="n"/>
      <c r="M149" s="7" t="n"/>
      <c r="P149" s="9" t="n"/>
      <c r="R149" s="8">
        <f>IF(NOT(OR(A149&lt;&gt;"",B149&lt;&gt;"",E149&lt;&gt;"")),"",IF(IF(A149="","NO JOB; ",IF(COUNTIF('Jobs'!$A$2:$A$51,A149)=0,"JOB NOT ON JOBS SHEET; ",""))&amp;IF(N(B149)=0,"NO START DATE; ","")&amp;IF(D149="","NO CAUSE; ","")&amp;IF(OR(H149&lt;&gt;"Yes",NOT(OR(J149="Email",J149="Text",J149="Letter",J149="App / portal"))),"NO WRITTEN NOTICE TO CLIENT; ","")&amp;IF(AND(N(B149)&gt;0,N(I149)&gt;0,N(I149)-N(B149)&gt;N('Settings'!$B$2)),"NOTICE LATER THAN SETTINGS; ","")&amp;IF(AND(D149="Homeowner decision / selection",K149&lt;&gt;"Yes"),"CLIENT DECISION - NO WRITTEN OK; ","")&amp;IF(AND(D149="Material backorder",N(M149)=0),"BACKORDER - NO NEW DATE; ","")&amp;IF(AND(N149="Yes",O149=""),"CO NEEDED - NO CO #; ","")&amp;IF(F149="","DAYS LOST BLANK; ","")&amp;IF(AND(N(B149)&gt;0,C149="",TODAY()-N(B149)&gt;N('Settings'!$B$3)),"OPEN - NO END DATE; ","")="","",LEFT(IF(A149="","NO JOB; ",IF(COUNTIF('Jobs'!$A$2:$A$51,A149)=0,"JOB NOT ON JOBS SHEET; ",""))&amp;IF(N(B149)=0,"NO START DATE; ","")&amp;IF(D149="","NO CAUSE; ","")&amp;IF(OR(H149&lt;&gt;"Yes",NOT(OR(J149="Email",J149="Text",J149="Letter",J149="App / portal"))),"NO WRITTEN NOTICE TO CLIENT; ","")&amp;IF(AND(N(B149)&gt;0,N(I149)&gt;0,N(I149)-N(B149)&gt;N('Settings'!$B$2)),"NOTICE LATER THAN SETTINGS; ","")&amp;IF(AND(D149="Homeowner decision / selection",K149&lt;&gt;"Yes"),"CLIENT DECISION - NO WRITTEN OK; ","")&amp;IF(AND(D149="Material backorder",N(M149)=0),"BACKORDER - NO NEW DATE; ","")&amp;IF(AND(N149="Yes",O149=""),"CO NEEDED - NO CO #; ","")&amp;IF(F149="","DAYS LOST BLANK; ","")&amp;IF(AND(N(B149)&gt;0,C149="",TODAY()-N(B149)&gt;N('Settings'!$B$3)),"OPEN - NO END DATE; ",""),LEN(IF(A149="","NO JOB; ",IF(COUNTIF('Jobs'!$A$2:$A$51,A149)=0,"JOB NOT ON JOBS SHEET; ",""))&amp;IF(N(B149)=0,"NO START DATE; ","")&amp;IF(D149="","NO CAUSE; ","")&amp;IF(OR(H149&lt;&gt;"Yes",NOT(OR(J149="Email",J149="Text",J149="Letter",J149="App / portal"))),"NO WRITTEN NOTICE TO CLIENT; ","")&amp;IF(AND(N(B149)&gt;0,N(I149)&gt;0,N(I149)-N(B149)&gt;N('Settings'!$B$2)),"NOTICE LATER THAN SETTINGS; ","")&amp;IF(AND(D149="Homeowner decision / selection",K149&lt;&gt;"Yes"),"CLIENT DECISION - NO WRITTEN OK; ","")&amp;IF(AND(D149="Material backorder",N(M149)=0),"BACKORDER - NO NEW DATE; ","")&amp;IF(AND(N149="Yes",O149=""),"CO NEEDED - NO CO #; ","")&amp;IF(F149="","DAYS LOST BLANK; ","")&amp;IF(AND(N(B149)&gt;0,C149="",TODAY()-N(B149)&gt;N('Settings'!$B$3)),"OPEN - NO END DATE; ",""))-2)))</f>
        <v/>
      </c>
    </row>
    <row r="150">
      <c r="B150" s="7" t="n"/>
      <c r="C150" s="7" t="n"/>
      <c r="E150" s="8" t="n"/>
      <c r="G150" s="8" t="n"/>
      <c r="I150" s="7" t="n"/>
      <c r="M150" s="7" t="n"/>
      <c r="P150" s="9" t="n"/>
      <c r="R150" s="8">
        <f>IF(NOT(OR(A150&lt;&gt;"",B150&lt;&gt;"",E150&lt;&gt;"")),"",IF(IF(A150="","NO JOB; ",IF(COUNTIF('Jobs'!$A$2:$A$51,A150)=0,"JOB NOT ON JOBS SHEET; ",""))&amp;IF(N(B150)=0,"NO START DATE; ","")&amp;IF(D150="","NO CAUSE; ","")&amp;IF(OR(H150&lt;&gt;"Yes",NOT(OR(J150="Email",J150="Text",J150="Letter",J150="App / portal"))),"NO WRITTEN NOTICE TO CLIENT; ","")&amp;IF(AND(N(B150)&gt;0,N(I150)&gt;0,N(I150)-N(B150)&gt;N('Settings'!$B$2)),"NOTICE LATER THAN SETTINGS; ","")&amp;IF(AND(D150="Homeowner decision / selection",K150&lt;&gt;"Yes"),"CLIENT DECISION - NO WRITTEN OK; ","")&amp;IF(AND(D150="Material backorder",N(M150)=0),"BACKORDER - NO NEW DATE; ","")&amp;IF(AND(N150="Yes",O150=""),"CO NEEDED - NO CO #; ","")&amp;IF(F150="","DAYS LOST BLANK; ","")&amp;IF(AND(N(B150)&gt;0,C150="",TODAY()-N(B150)&gt;N('Settings'!$B$3)),"OPEN - NO END DATE; ","")="","",LEFT(IF(A150="","NO JOB; ",IF(COUNTIF('Jobs'!$A$2:$A$51,A150)=0,"JOB NOT ON JOBS SHEET; ",""))&amp;IF(N(B150)=0,"NO START DATE; ","")&amp;IF(D150="","NO CAUSE; ","")&amp;IF(OR(H150&lt;&gt;"Yes",NOT(OR(J150="Email",J150="Text",J150="Letter",J150="App / portal"))),"NO WRITTEN NOTICE TO CLIENT; ","")&amp;IF(AND(N(B150)&gt;0,N(I150)&gt;0,N(I150)-N(B150)&gt;N('Settings'!$B$2)),"NOTICE LATER THAN SETTINGS; ","")&amp;IF(AND(D150="Homeowner decision / selection",K150&lt;&gt;"Yes"),"CLIENT DECISION - NO WRITTEN OK; ","")&amp;IF(AND(D150="Material backorder",N(M150)=0),"BACKORDER - NO NEW DATE; ","")&amp;IF(AND(N150="Yes",O150=""),"CO NEEDED - NO CO #; ","")&amp;IF(F150="","DAYS LOST BLANK; ","")&amp;IF(AND(N(B150)&gt;0,C150="",TODAY()-N(B150)&gt;N('Settings'!$B$3)),"OPEN - NO END DATE; ",""),LEN(IF(A150="","NO JOB; ",IF(COUNTIF('Jobs'!$A$2:$A$51,A150)=0,"JOB NOT ON JOBS SHEET; ",""))&amp;IF(N(B150)=0,"NO START DATE; ","")&amp;IF(D150="","NO CAUSE; ","")&amp;IF(OR(H150&lt;&gt;"Yes",NOT(OR(J150="Email",J150="Text",J150="Letter",J150="App / portal"))),"NO WRITTEN NOTICE TO CLIENT; ","")&amp;IF(AND(N(B150)&gt;0,N(I150)&gt;0,N(I150)-N(B150)&gt;N('Settings'!$B$2)),"NOTICE LATER THAN SETTINGS; ","")&amp;IF(AND(D150="Homeowner decision / selection",K150&lt;&gt;"Yes"),"CLIENT DECISION - NO WRITTEN OK; ","")&amp;IF(AND(D150="Material backorder",N(M150)=0),"BACKORDER - NO NEW DATE; ","")&amp;IF(AND(N150="Yes",O150=""),"CO NEEDED - NO CO #; ","")&amp;IF(F150="","DAYS LOST BLANK; ","")&amp;IF(AND(N(B150)&gt;0,C150="",TODAY()-N(B150)&gt;N('Settings'!$B$3)),"OPEN - NO END DATE; ",""))-2)))</f>
        <v/>
      </c>
    </row>
    <row r="151">
      <c r="B151" s="7" t="n"/>
      <c r="C151" s="7" t="n"/>
      <c r="E151" s="8" t="n"/>
      <c r="G151" s="8" t="n"/>
      <c r="I151" s="7" t="n"/>
      <c r="M151" s="7" t="n"/>
      <c r="P151" s="9" t="n"/>
      <c r="R151" s="8">
        <f>IF(NOT(OR(A151&lt;&gt;"",B151&lt;&gt;"",E151&lt;&gt;"")),"",IF(IF(A151="","NO JOB; ",IF(COUNTIF('Jobs'!$A$2:$A$51,A151)=0,"JOB NOT ON JOBS SHEET; ",""))&amp;IF(N(B151)=0,"NO START DATE; ","")&amp;IF(D151="","NO CAUSE; ","")&amp;IF(OR(H151&lt;&gt;"Yes",NOT(OR(J151="Email",J151="Text",J151="Letter",J151="App / portal"))),"NO WRITTEN NOTICE TO CLIENT; ","")&amp;IF(AND(N(B151)&gt;0,N(I151)&gt;0,N(I151)-N(B151)&gt;N('Settings'!$B$2)),"NOTICE LATER THAN SETTINGS; ","")&amp;IF(AND(D151="Homeowner decision / selection",K151&lt;&gt;"Yes"),"CLIENT DECISION - NO WRITTEN OK; ","")&amp;IF(AND(D151="Material backorder",N(M151)=0),"BACKORDER - NO NEW DATE; ","")&amp;IF(AND(N151="Yes",O151=""),"CO NEEDED - NO CO #; ","")&amp;IF(F151="","DAYS LOST BLANK; ","")&amp;IF(AND(N(B151)&gt;0,C151="",TODAY()-N(B151)&gt;N('Settings'!$B$3)),"OPEN - NO END DATE; ","")="","",LEFT(IF(A151="","NO JOB; ",IF(COUNTIF('Jobs'!$A$2:$A$51,A151)=0,"JOB NOT ON JOBS SHEET; ",""))&amp;IF(N(B151)=0,"NO START DATE; ","")&amp;IF(D151="","NO CAUSE; ","")&amp;IF(OR(H151&lt;&gt;"Yes",NOT(OR(J151="Email",J151="Text",J151="Letter",J151="App / portal"))),"NO WRITTEN NOTICE TO CLIENT; ","")&amp;IF(AND(N(B151)&gt;0,N(I151)&gt;0,N(I151)-N(B151)&gt;N('Settings'!$B$2)),"NOTICE LATER THAN SETTINGS; ","")&amp;IF(AND(D151="Homeowner decision / selection",K151&lt;&gt;"Yes"),"CLIENT DECISION - NO WRITTEN OK; ","")&amp;IF(AND(D151="Material backorder",N(M151)=0),"BACKORDER - NO NEW DATE; ","")&amp;IF(AND(N151="Yes",O151=""),"CO NEEDED - NO CO #; ","")&amp;IF(F151="","DAYS LOST BLANK; ","")&amp;IF(AND(N(B151)&gt;0,C151="",TODAY()-N(B151)&gt;N('Settings'!$B$3)),"OPEN - NO END DATE; ",""),LEN(IF(A151="","NO JOB; ",IF(COUNTIF('Jobs'!$A$2:$A$51,A151)=0,"JOB NOT ON JOBS SHEET; ",""))&amp;IF(N(B151)=0,"NO START DATE; ","")&amp;IF(D151="","NO CAUSE; ","")&amp;IF(OR(H151&lt;&gt;"Yes",NOT(OR(J151="Email",J151="Text",J151="Letter",J151="App / portal"))),"NO WRITTEN NOTICE TO CLIENT; ","")&amp;IF(AND(N(B151)&gt;0,N(I151)&gt;0,N(I151)-N(B151)&gt;N('Settings'!$B$2)),"NOTICE LATER THAN SETTINGS; ","")&amp;IF(AND(D151="Homeowner decision / selection",K151&lt;&gt;"Yes"),"CLIENT DECISION - NO WRITTEN OK; ","")&amp;IF(AND(D151="Material backorder",N(M151)=0),"BACKORDER - NO NEW DATE; ","")&amp;IF(AND(N151="Yes",O151=""),"CO NEEDED - NO CO #; ","")&amp;IF(F151="","DAYS LOST BLANK; ","")&amp;IF(AND(N(B151)&gt;0,C151="",TODAY()-N(B151)&gt;N('Settings'!$B$3)),"OPEN - NO END DATE; ",""))-2)))</f>
        <v/>
      </c>
    </row>
    <row r="152">
      <c r="B152" s="7" t="n"/>
      <c r="C152" s="7" t="n"/>
      <c r="E152" s="8" t="n"/>
      <c r="G152" s="8" t="n"/>
      <c r="I152" s="7" t="n"/>
      <c r="M152" s="7" t="n"/>
      <c r="P152" s="9" t="n"/>
      <c r="R152" s="8">
        <f>IF(NOT(OR(A152&lt;&gt;"",B152&lt;&gt;"",E152&lt;&gt;"")),"",IF(IF(A152="","NO JOB; ",IF(COUNTIF('Jobs'!$A$2:$A$51,A152)=0,"JOB NOT ON JOBS SHEET; ",""))&amp;IF(N(B152)=0,"NO START DATE; ","")&amp;IF(D152="","NO CAUSE; ","")&amp;IF(OR(H152&lt;&gt;"Yes",NOT(OR(J152="Email",J152="Text",J152="Letter",J152="App / portal"))),"NO WRITTEN NOTICE TO CLIENT; ","")&amp;IF(AND(N(B152)&gt;0,N(I152)&gt;0,N(I152)-N(B152)&gt;N('Settings'!$B$2)),"NOTICE LATER THAN SETTINGS; ","")&amp;IF(AND(D152="Homeowner decision / selection",K152&lt;&gt;"Yes"),"CLIENT DECISION - NO WRITTEN OK; ","")&amp;IF(AND(D152="Material backorder",N(M152)=0),"BACKORDER - NO NEW DATE; ","")&amp;IF(AND(N152="Yes",O152=""),"CO NEEDED - NO CO #; ","")&amp;IF(F152="","DAYS LOST BLANK; ","")&amp;IF(AND(N(B152)&gt;0,C152="",TODAY()-N(B152)&gt;N('Settings'!$B$3)),"OPEN - NO END DATE; ","")="","",LEFT(IF(A152="","NO JOB; ",IF(COUNTIF('Jobs'!$A$2:$A$51,A152)=0,"JOB NOT ON JOBS SHEET; ",""))&amp;IF(N(B152)=0,"NO START DATE; ","")&amp;IF(D152="","NO CAUSE; ","")&amp;IF(OR(H152&lt;&gt;"Yes",NOT(OR(J152="Email",J152="Text",J152="Letter",J152="App / portal"))),"NO WRITTEN NOTICE TO CLIENT; ","")&amp;IF(AND(N(B152)&gt;0,N(I152)&gt;0,N(I152)-N(B152)&gt;N('Settings'!$B$2)),"NOTICE LATER THAN SETTINGS; ","")&amp;IF(AND(D152="Homeowner decision / selection",K152&lt;&gt;"Yes"),"CLIENT DECISION - NO WRITTEN OK; ","")&amp;IF(AND(D152="Material backorder",N(M152)=0),"BACKORDER - NO NEW DATE; ","")&amp;IF(AND(N152="Yes",O152=""),"CO NEEDED - NO CO #; ","")&amp;IF(F152="","DAYS LOST BLANK; ","")&amp;IF(AND(N(B152)&gt;0,C152="",TODAY()-N(B152)&gt;N('Settings'!$B$3)),"OPEN - NO END DATE; ",""),LEN(IF(A152="","NO JOB; ",IF(COUNTIF('Jobs'!$A$2:$A$51,A152)=0,"JOB NOT ON JOBS SHEET; ",""))&amp;IF(N(B152)=0,"NO START DATE; ","")&amp;IF(D152="","NO CAUSE; ","")&amp;IF(OR(H152&lt;&gt;"Yes",NOT(OR(J152="Email",J152="Text",J152="Letter",J152="App / portal"))),"NO WRITTEN NOTICE TO CLIENT; ","")&amp;IF(AND(N(B152)&gt;0,N(I152)&gt;0,N(I152)-N(B152)&gt;N('Settings'!$B$2)),"NOTICE LATER THAN SETTINGS; ","")&amp;IF(AND(D152="Homeowner decision / selection",K152&lt;&gt;"Yes"),"CLIENT DECISION - NO WRITTEN OK; ","")&amp;IF(AND(D152="Material backorder",N(M152)=0),"BACKORDER - NO NEW DATE; ","")&amp;IF(AND(N152="Yes",O152=""),"CO NEEDED - NO CO #; ","")&amp;IF(F152="","DAYS LOST BLANK; ","")&amp;IF(AND(N(B152)&gt;0,C152="",TODAY()-N(B152)&gt;N('Settings'!$B$3)),"OPEN - NO END DATE; ",""))-2)))</f>
        <v/>
      </c>
    </row>
    <row r="153">
      <c r="B153" s="7" t="n"/>
      <c r="C153" s="7" t="n"/>
      <c r="E153" s="8" t="n"/>
      <c r="G153" s="8" t="n"/>
      <c r="I153" s="7" t="n"/>
      <c r="M153" s="7" t="n"/>
      <c r="P153" s="9" t="n"/>
      <c r="R153" s="8">
        <f>IF(NOT(OR(A153&lt;&gt;"",B153&lt;&gt;"",E153&lt;&gt;"")),"",IF(IF(A153="","NO JOB; ",IF(COUNTIF('Jobs'!$A$2:$A$51,A153)=0,"JOB NOT ON JOBS SHEET; ",""))&amp;IF(N(B153)=0,"NO START DATE; ","")&amp;IF(D153="","NO CAUSE; ","")&amp;IF(OR(H153&lt;&gt;"Yes",NOT(OR(J153="Email",J153="Text",J153="Letter",J153="App / portal"))),"NO WRITTEN NOTICE TO CLIENT; ","")&amp;IF(AND(N(B153)&gt;0,N(I153)&gt;0,N(I153)-N(B153)&gt;N('Settings'!$B$2)),"NOTICE LATER THAN SETTINGS; ","")&amp;IF(AND(D153="Homeowner decision / selection",K153&lt;&gt;"Yes"),"CLIENT DECISION - NO WRITTEN OK; ","")&amp;IF(AND(D153="Material backorder",N(M153)=0),"BACKORDER - NO NEW DATE; ","")&amp;IF(AND(N153="Yes",O153=""),"CO NEEDED - NO CO #; ","")&amp;IF(F153="","DAYS LOST BLANK; ","")&amp;IF(AND(N(B153)&gt;0,C153="",TODAY()-N(B153)&gt;N('Settings'!$B$3)),"OPEN - NO END DATE; ","")="","",LEFT(IF(A153="","NO JOB; ",IF(COUNTIF('Jobs'!$A$2:$A$51,A153)=0,"JOB NOT ON JOBS SHEET; ",""))&amp;IF(N(B153)=0,"NO START DATE; ","")&amp;IF(D153="","NO CAUSE; ","")&amp;IF(OR(H153&lt;&gt;"Yes",NOT(OR(J153="Email",J153="Text",J153="Letter",J153="App / portal"))),"NO WRITTEN NOTICE TO CLIENT; ","")&amp;IF(AND(N(B153)&gt;0,N(I153)&gt;0,N(I153)-N(B153)&gt;N('Settings'!$B$2)),"NOTICE LATER THAN SETTINGS; ","")&amp;IF(AND(D153="Homeowner decision / selection",K153&lt;&gt;"Yes"),"CLIENT DECISION - NO WRITTEN OK; ","")&amp;IF(AND(D153="Material backorder",N(M153)=0),"BACKORDER - NO NEW DATE; ","")&amp;IF(AND(N153="Yes",O153=""),"CO NEEDED - NO CO #; ","")&amp;IF(F153="","DAYS LOST BLANK; ","")&amp;IF(AND(N(B153)&gt;0,C153="",TODAY()-N(B153)&gt;N('Settings'!$B$3)),"OPEN - NO END DATE; ",""),LEN(IF(A153="","NO JOB; ",IF(COUNTIF('Jobs'!$A$2:$A$51,A153)=0,"JOB NOT ON JOBS SHEET; ",""))&amp;IF(N(B153)=0,"NO START DATE; ","")&amp;IF(D153="","NO CAUSE; ","")&amp;IF(OR(H153&lt;&gt;"Yes",NOT(OR(J153="Email",J153="Text",J153="Letter",J153="App / portal"))),"NO WRITTEN NOTICE TO CLIENT; ","")&amp;IF(AND(N(B153)&gt;0,N(I153)&gt;0,N(I153)-N(B153)&gt;N('Settings'!$B$2)),"NOTICE LATER THAN SETTINGS; ","")&amp;IF(AND(D153="Homeowner decision / selection",K153&lt;&gt;"Yes"),"CLIENT DECISION - NO WRITTEN OK; ","")&amp;IF(AND(D153="Material backorder",N(M153)=0),"BACKORDER - NO NEW DATE; ","")&amp;IF(AND(N153="Yes",O153=""),"CO NEEDED - NO CO #; ","")&amp;IF(F153="","DAYS LOST BLANK; ","")&amp;IF(AND(N(B153)&gt;0,C153="",TODAY()-N(B153)&gt;N('Settings'!$B$3)),"OPEN - NO END DATE; ",""))-2)))</f>
        <v/>
      </c>
    </row>
    <row r="154">
      <c r="B154" s="7" t="n"/>
      <c r="C154" s="7" t="n"/>
      <c r="E154" s="8" t="n"/>
      <c r="G154" s="8" t="n"/>
      <c r="I154" s="7" t="n"/>
      <c r="M154" s="7" t="n"/>
      <c r="P154" s="9" t="n"/>
      <c r="R154" s="8">
        <f>IF(NOT(OR(A154&lt;&gt;"",B154&lt;&gt;"",E154&lt;&gt;"")),"",IF(IF(A154="","NO JOB; ",IF(COUNTIF('Jobs'!$A$2:$A$51,A154)=0,"JOB NOT ON JOBS SHEET; ",""))&amp;IF(N(B154)=0,"NO START DATE; ","")&amp;IF(D154="","NO CAUSE; ","")&amp;IF(OR(H154&lt;&gt;"Yes",NOT(OR(J154="Email",J154="Text",J154="Letter",J154="App / portal"))),"NO WRITTEN NOTICE TO CLIENT; ","")&amp;IF(AND(N(B154)&gt;0,N(I154)&gt;0,N(I154)-N(B154)&gt;N('Settings'!$B$2)),"NOTICE LATER THAN SETTINGS; ","")&amp;IF(AND(D154="Homeowner decision / selection",K154&lt;&gt;"Yes"),"CLIENT DECISION - NO WRITTEN OK; ","")&amp;IF(AND(D154="Material backorder",N(M154)=0),"BACKORDER - NO NEW DATE; ","")&amp;IF(AND(N154="Yes",O154=""),"CO NEEDED - NO CO #; ","")&amp;IF(F154="","DAYS LOST BLANK; ","")&amp;IF(AND(N(B154)&gt;0,C154="",TODAY()-N(B154)&gt;N('Settings'!$B$3)),"OPEN - NO END DATE; ","")="","",LEFT(IF(A154="","NO JOB; ",IF(COUNTIF('Jobs'!$A$2:$A$51,A154)=0,"JOB NOT ON JOBS SHEET; ",""))&amp;IF(N(B154)=0,"NO START DATE; ","")&amp;IF(D154="","NO CAUSE; ","")&amp;IF(OR(H154&lt;&gt;"Yes",NOT(OR(J154="Email",J154="Text",J154="Letter",J154="App / portal"))),"NO WRITTEN NOTICE TO CLIENT; ","")&amp;IF(AND(N(B154)&gt;0,N(I154)&gt;0,N(I154)-N(B154)&gt;N('Settings'!$B$2)),"NOTICE LATER THAN SETTINGS; ","")&amp;IF(AND(D154="Homeowner decision / selection",K154&lt;&gt;"Yes"),"CLIENT DECISION - NO WRITTEN OK; ","")&amp;IF(AND(D154="Material backorder",N(M154)=0),"BACKORDER - NO NEW DATE; ","")&amp;IF(AND(N154="Yes",O154=""),"CO NEEDED - NO CO #; ","")&amp;IF(F154="","DAYS LOST BLANK; ","")&amp;IF(AND(N(B154)&gt;0,C154="",TODAY()-N(B154)&gt;N('Settings'!$B$3)),"OPEN - NO END DATE; ",""),LEN(IF(A154="","NO JOB; ",IF(COUNTIF('Jobs'!$A$2:$A$51,A154)=0,"JOB NOT ON JOBS SHEET; ",""))&amp;IF(N(B154)=0,"NO START DATE; ","")&amp;IF(D154="","NO CAUSE; ","")&amp;IF(OR(H154&lt;&gt;"Yes",NOT(OR(J154="Email",J154="Text",J154="Letter",J154="App / portal"))),"NO WRITTEN NOTICE TO CLIENT; ","")&amp;IF(AND(N(B154)&gt;0,N(I154)&gt;0,N(I154)-N(B154)&gt;N('Settings'!$B$2)),"NOTICE LATER THAN SETTINGS; ","")&amp;IF(AND(D154="Homeowner decision / selection",K154&lt;&gt;"Yes"),"CLIENT DECISION - NO WRITTEN OK; ","")&amp;IF(AND(D154="Material backorder",N(M154)=0),"BACKORDER - NO NEW DATE; ","")&amp;IF(AND(N154="Yes",O154=""),"CO NEEDED - NO CO #; ","")&amp;IF(F154="","DAYS LOST BLANK; ","")&amp;IF(AND(N(B154)&gt;0,C154="",TODAY()-N(B154)&gt;N('Settings'!$B$3)),"OPEN - NO END DATE; ",""))-2)))</f>
        <v/>
      </c>
    </row>
    <row r="155">
      <c r="B155" s="7" t="n"/>
      <c r="C155" s="7" t="n"/>
      <c r="E155" s="8" t="n"/>
      <c r="G155" s="8" t="n"/>
      <c r="I155" s="7" t="n"/>
      <c r="M155" s="7" t="n"/>
      <c r="P155" s="9" t="n"/>
      <c r="R155" s="8">
        <f>IF(NOT(OR(A155&lt;&gt;"",B155&lt;&gt;"",E155&lt;&gt;"")),"",IF(IF(A155="","NO JOB; ",IF(COUNTIF('Jobs'!$A$2:$A$51,A155)=0,"JOB NOT ON JOBS SHEET; ",""))&amp;IF(N(B155)=0,"NO START DATE; ","")&amp;IF(D155="","NO CAUSE; ","")&amp;IF(OR(H155&lt;&gt;"Yes",NOT(OR(J155="Email",J155="Text",J155="Letter",J155="App / portal"))),"NO WRITTEN NOTICE TO CLIENT; ","")&amp;IF(AND(N(B155)&gt;0,N(I155)&gt;0,N(I155)-N(B155)&gt;N('Settings'!$B$2)),"NOTICE LATER THAN SETTINGS; ","")&amp;IF(AND(D155="Homeowner decision / selection",K155&lt;&gt;"Yes"),"CLIENT DECISION - NO WRITTEN OK; ","")&amp;IF(AND(D155="Material backorder",N(M155)=0),"BACKORDER - NO NEW DATE; ","")&amp;IF(AND(N155="Yes",O155=""),"CO NEEDED - NO CO #; ","")&amp;IF(F155="","DAYS LOST BLANK; ","")&amp;IF(AND(N(B155)&gt;0,C155="",TODAY()-N(B155)&gt;N('Settings'!$B$3)),"OPEN - NO END DATE; ","")="","",LEFT(IF(A155="","NO JOB; ",IF(COUNTIF('Jobs'!$A$2:$A$51,A155)=0,"JOB NOT ON JOBS SHEET; ",""))&amp;IF(N(B155)=0,"NO START DATE; ","")&amp;IF(D155="","NO CAUSE; ","")&amp;IF(OR(H155&lt;&gt;"Yes",NOT(OR(J155="Email",J155="Text",J155="Letter",J155="App / portal"))),"NO WRITTEN NOTICE TO CLIENT; ","")&amp;IF(AND(N(B155)&gt;0,N(I155)&gt;0,N(I155)-N(B155)&gt;N('Settings'!$B$2)),"NOTICE LATER THAN SETTINGS; ","")&amp;IF(AND(D155="Homeowner decision / selection",K155&lt;&gt;"Yes"),"CLIENT DECISION - NO WRITTEN OK; ","")&amp;IF(AND(D155="Material backorder",N(M155)=0),"BACKORDER - NO NEW DATE; ","")&amp;IF(AND(N155="Yes",O155=""),"CO NEEDED - NO CO #; ","")&amp;IF(F155="","DAYS LOST BLANK; ","")&amp;IF(AND(N(B155)&gt;0,C155="",TODAY()-N(B155)&gt;N('Settings'!$B$3)),"OPEN - NO END DATE; ",""),LEN(IF(A155="","NO JOB; ",IF(COUNTIF('Jobs'!$A$2:$A$51,A155)=0,"JOB NOT ON JOBS SHEET; ",""))&amp;IF(N(B155)=0,"NO START DATE; ","")&amp;IF(D155="","NO CAUSE; ","")&amp;IF(OR(H155&lt;&gt;"Yes",NOT(OR(J155="Email",J155="Text",J155="Letter",J155="App / portal"))),"NO WRITTEN NOTICE TO CLIENT; ","")&amp;IF(AND(N(B155)&gt;0,N(I155)&gt;0,N(I155)-N(B155)&gt;N('Settings'!$B$2)),"NOTICE LATER THAN SETTINGS; ","")&amp;IF(AND(D155="Homeowner decision / selection",K155&lt;&gt;"Yes"),"CLIENT DECISION - NO WRITTEN OK; ","")&amp;IF(AND(D155="Material backorder",N(M155)=0),"BACKORDER - NO NEW DATE; ","")&amp;IF(AND(N155="Yes",O155=""),"CO NEEDED - NO CO #; ","")&amp;IF(F155="","DAYS LOST BLANK; ","")&amp;IF(AND(N(B155)&gt;0,C155="",TODAY()-N(B155)&gt;N('Settings'!$B$3)),"OPEN - NO END DATE; ",""))-2)))</f>
        <v/>
      </c>
    </row>
    <row r="156">
      <c r="B156" s="7" t="n"/>
      <c r="C156" s="7" t="n"/>
      <c r="E156" s="8" t="n"/>
      <c r="G156" s="8" t="n"/>
      <c r="I156" s="7" t="n"/>
      <c r="M156" s="7" t="n"/>
      <c r="P156" s="9" t="n"/>
      <c r="R156" s="8">
        <f>IF(NOT(OR(A156&lt;&gt;"",B156&lt;&gt;"",E156&lt;&gt;"")),"",IF(IF(A156="","NO JOB; ",IF(COUNTIF('Jobs'!$A$2:$A$51,A156)=0,"JOB NOT ON JOBS SHEET; ",""))&amp;IF(N(B156)=0,"NO START DATE; ","")&amp;IF(D156="","NO CAUSE; ","")&amp;IF(OR(H156&lt;&gt;"Yes",NOT(OR(J156="Email",J156="Text",J156="Letter",J156="App / portal"))),"NO WRITTEN NOTICE TO CLIENT; ","")&amp;IF(AND(N(B156)&gt;0,N(I156)&gt;0,N(I156)-N(B156)&gt;N('Settings'!$B$2)),"NOTICE LATER THAN SETTINGS; ","")&amp;IF(AND(D156="Homeowner decision / selection",K156&lt;&gt;"Yes"),"CLIENT DECISION - NO WRITTEN OK; ","")&amp;IF(AND(D156="Material backorder",N(M156)=0),"BACKORDER - NO NEW DATE; ","")&amp;IF(AND(N156="Yes",O156=""),"CO NEEDED - NO CO #; ","")&amp;IF(F156="","DAYS LOST BLANK; ","")&amp;IF(AND(N(B156)&gt;0,C156="",TODAY()-N(B156)&gt;N('Settings'!$B$3)),"OPEN - NO END DATE; ","")="","",LEFT(IF(A156="","NO JOB; ",IF(COUNTIF('Jobs'!$A$2:$A$51,A156)=0,"JOB NOT ON JOBS SHEET; ",""))&amp;IF(N(B156)=0,"NO START DATE; ","")&amp;IF(D156="","NO CAUSE; ","")&amp;IF(OR(H156&lt;&gt;"Yes",NOT(OR(J156="Email",J156="Text",J156="Letter",J156="App / portal"))),"NO WRITTEN NOTICE TO CLIENT; ","")&amp;IF(AND(N(B156)&gt;0,N(I156)&gt;0,N(I156)-N(B156)&gt;N('Settings'!$B$2)),"NOTICE LATER THAN SETTINGS; ","")&amp;IF(AND(D156="Homeowner decision / selection",K156&lt;&gt;"Yes"),"CLIENT DECISION - NO WRITTEN OK; ","")&amp;IF(AND(D156="Material backorder",N(M156)=0),"BACKORDER - NO NEW DATE; ","")&amp;IF(AND(N156="Yes",O156=""),"CO NEEDED - NO CO #; ","")&amp;IF(F156="","DAYS LOST BLANK; ","")&amp;IF(AND(N(B156)&gt;0,C156="",TODAY()-N(B156)&gt;N('Settings'!$B$3)),"OPEN - NO END DATE; ",""),LEN(IF(A156="","NO JOB; ",IF(COUNTIF('Jobs'!$A$2:$A$51,A156)=0,"JOB NOT ON JOBS SHEET; ",""))&amp;IF(N(B156)=0,"NO START DATE; ","")&amp;IF(D156="","NO CAUSE; ","")&amp;IF(OR(H156&lt;&gt;"Yes",NOT(OR(J156="Email",J156="Text",J156="Letter",J156="App / portal"))),"NO WRITTEN NOTICE TO CLIENT; ","")&amp;IF(AND(N(B156)&gt;0,N(I156)&gt;0,N(I156)-N(B156)&gt;N('Settings'!$B$2)),"NOTICE LATER THAN SETTINGS; ","")&amp;IF(AND(D156="Homeowner decision / selection",K156&lt;&gt;"Yes"),"CLIENT DECISION - NO WRITTEN OK; ","")&amp;IF(AND(D156="Material backorder",N(M156)=0),"BACKORDER - NO NEW DATE; ","")&amp;IF(AND(N156="Yes",O156=""),"CO NEEDED - NO CO #; ","")&amp;IF(F156="","DAYS LOST BLANK; ","")&amp;IF(AND(N(B156)&gt;0,C156="",TODAY()-N(B156)&gt;N('Settings'!$B$3)),"OPEN - NO END DATE; ",""))-2)))</f>
        <v/>
      </c>
    </row>
    <row r="157">
      <c r="B157" s="7" t="n"/>
      <c r="C157" s="7" t="n"/>
      <c r="E157" s="8" t="n"/>
      <c r="G157" s="8" t="n"/>
      <c r="I157" s="7" t="n"/>
      <c r="M157" s="7" t="n"/>
      <c r="P157" s="9" t="n"/>
      <c r="R157" s="8">
        <f>IF(NOT(OR(A157&lt;&gt;"",B157&lt;&gt;"",E157&lt;&gt;"")),"",IF(IF(A157="","NO JOB; ",IF(COUNTIF('Jobs'!$A$2:$A$51,A157)=0,"JOB NOT ON JOBS SHEET; ",""))&amp;IF(N(B157)=0,"NO START DATE; ","")&amp;IF(D157="","NO CAUSE; ","")&amp;IF(OR(H157&lt;&gt;"Yes",NOT(OR(J157="Email",J157="Text",J157="Letter",J157="App / portal"))),"NO WRITTEN NOTICE TO CLIENT; ","")&amp;IF(AND(N(B157)&gt;0,N(I157)&gt;0,N(I157)-N(B157)&gt;N('Settings'!$B$2)),"NOTICE LATER THAN SETTINGS; ","")&amp;IF(AND(D157="Homeowner decision / selection",K157&lt;&gt;"Yes"),"CLIENT DECISION - NO WRITTEN OK; ","")&amp;IF(AND(D157="Material backorder",N(M157)=0),"BACKORDER - NO NEW DATE; ","")&amp;IF(AND(N157="Yes",O157=""),"CO NEEDED - NO CO #; ","")&amp;IF(F157="","DAYS LOST BLANK; ","")&amp;IF(AND(N(B157)&gt;0,C157="",TODAY()-N(B157)&gt;N('Settings'!$B$3)),"OPEN - NO END DATE; ","")="","",LEFT(IF(A157="","NO JOB; ",IF(COUNTIF('Jobs'!$A$2:$A$51,A157)=0,"JOB NOT ON JOBS SHEET; ",""))&amp;IF(N(B157)=0,"NO START DATE; ","")&amp;IF(D157="","NO CAUSE; ","")&amp;IF(OR(H157&lt;&gt;"Yes",NOT(OR(J157="Email",J157="Text",J157="Letter",J157="App / portal"))),"NO WRITTEN NOTICE TO CLIENT; ","")&amp;IF(AND(N(B157)&gt;0,N(I157)&gt;0,N(I157)-N(B157)&gt;N('Settings'!$B$2)),"NOTICE LATER THAN SETTINGS; ","")&amp;IF(AND(D157="Homeowner decision / selection",K157&lt;&gt;"Yes"),"CLIENT DECISION - NO WRITTEN OK; ","")&amp;IF(AND(D157="Material backorder",N(M157)=0),"BACKORDER - NO NEW DATE; ","")&amp;IF(AND(N157="Yes",O157=""),"CO NEEDED - NO CO #; ","")&amp;IF(F157="","DAYS LOST BLANK; ","")&amp;IF(AND(N(B157)&gt;0,C157="",TODAY()-N(B157)&gt;N('Settings'!$B$3)),"OPEN - NO END DATE; ",""),LEN(IF(A157="","NO JOB; ",IF(COUNTIF('Jobs'!$A$2:$A$51,A157)=0,"JOB NOT ON JOBS SHEET; ",""))&amp;IF(N(B157)=0,"NO START DATE; ","")&amp;IF(D157="","NO CAUSE; ","")&amp;IF(OR(H157&lt;&gt;"Yes",NOT(OR(J157="Email",J157="Text",J157="Letter",J157="App / portal"))),"NO WRITTEN NOTICE TO CLIENT; ","")&amp;IF(AND(N(B157)&gt;0,N(I157)&gt;0,N(I157)-N(B157)&gt;N('Settings'!$B$2)),"NOTICE LATER THAN SETTINGS; ","")&amp;IF(AND(D157="Homeowner decision / selection",K157&lt;&gt;"Yes"),"CLIENT DECISION - NO WRITTEN OK; ","")&amp;IF(AND(D157="Material backorder",N(M157)=0),"BACKORDER - NO NEW DATE; ","")&amp;IF(AND(N157="Yes",O157=""),"CO NEEDED - NO CO #; ","")&amp;IF(F157="","DAYS LOST BLANK; ","")&amp;IF(AND(N(B157)&gt;0,C157="",TODAY()-N(B157)&gt;N('Settings'!$B$3)),"OPEN - NO END DATE; ",""))-2)))</f>
        <v/>
      </c>
    </row>
    <row r="158">
      <c r="B158" s="7" t="n"/>
      <c r="C158" s="7" t="n"/>
      <c r="E158" s="8" t="n"/>
      <c r="G158" s="8" t="n"/>
      <c r="I158" s="7" t="n"/>
      <c r="M158" s="7" t="n"/>
      <c r="P158" s="9" t="n"/>
      <c r="R158" s="8">
        <f>IF(NOT(OR(A158&lt;&gt;"",B158&lt;&gt;"",E158&lt;&gt;"")),"",IF(IF(A158="","NO JOB; ",IF(COUNTIF('Jobs'!$A$2:$A$51,A158)=0,"JOB NOT ON JOBS SHEET; ",""))&amp;IF(N(B158)=0,"NO START DATE; ","")&amp;IF(D158="","NO CAUSE; ","")&amp;IF(OR(H158&lt;&gt;"Yes",NOT(OR(J158="Email",J158="Text",J158="Letter",J158="App / portal"))),"NO WRITTEN NOTICE TO CLIENT; ","")&amp;IF(AND(N(B158)&gt;0,N(I158)&gt;0,N(I158)-N(B158)&gt;N('Settings'!$B$2)),"NOTICE LATER THAN SETTINGS; ","")&amp;IF(AND(D158="Homeowner decision / selection",K158&lt;&gt;"Yes"),"CLIENT DECISION - NO WRITTEN OK; ","")&amp;IF(AND(D158="Material backorder",N(M158)=0),"BACKORDER - NO NEW DATE; ","")&amp;IF(AND(N158="Yes",O158=""),"CO NEEDED - NO CO #; ","")&amp;IF(F158="","DAYS LOST BLANK; ","")&amp;IF(AND(N(B158)&gt;0,C158="",TODAY()-N(B158)&gt;N('Settings'!$B$3)),"OPEN - NO END DATE; ","")="","",LEFT(IF(A158="","NO JOB; ",IF(COUNTIF('Jobs'!$A$2:$A$51,A158)=0,"JOB NOT ON JOBS SHEET; ",""))&amp;IF(N(B158)=0,"NO START DATE; ","")&amp;IF(D158="","NO CAUSE; ","")&amp;IF(OR(H158&lt;&gt;"Yes",NOT(OR(J158="Email",J158="Text",J158="Letter",J158="App / portal"))),"NO WRITTEN NOTICE TO CLIENT; ","")&amp;IF(AND(N(B158)&gt;0,N(I158)&gt;0,N(I158)-N(B158)&gt;N('Settings'!$B$2)),"NOTICE LATER THAN SETTINGS; ","")&amp;IF(AND(D158="Homeowner decision / selection",K158&lt;&gt;"Yes"),"CLIENT DECISION - NO WRITTEN OK; ","")&amp;IF(AND(D158="Material backorder",N(M158)=0),"BACKORDER - NO NEW DATE; ","")&amp;IF(AND(N158="Yes",O158=""),"CO NEEDED - NO CO #; ","")&amp;IF(F158="","DAYS LOST BLANK; ","")&amp;IF(AND(N(B158)&gt;0,C158="",TODAY()-N(B158)&gt;N('Settings'!$B$3)),"OPEN - NO END DATE; ",""),LEN(IF(A158="","NO JOB; ",IF(COUNTIF('Jobs'!$A$2:$A$51,A158)=0,"JOB NOT ON JOBS SHEET; ",""))&amp;IF(N(B158)=0,"NO START DATE; ","")&amp;IF(D158="","NO CAUSE; ","")&amp;IF(OR(H158&lt;&gt;"Yes",NOT(OR(J158="Email",J158="Text",J158="Letter",J158="App / portal"))),"NO WRITTEN NOTICE TO CLIENT; ","")&amp;IF(AND(N(B158)&gt;0,N(I158)&gt;0,N(I158)-N(B158)&gt;N('Settings'!$B$2)),"NOTICE LATER THAN SETTINGS; ","")&amp;IF(AND(D158="Homeowner decision / selection",K158&lt;&gt;"Yes"),"CLIENT DECISION - NO WRITTEN OK; ","")&amp;IF(AND(D158="Material backorder",N(M158)=0),"BACKORDER - NO NEW DATE; ","")&amp;IF(AND(N158="Yes",O158=""),"CO NEEDED - NO CO #; ","")&amp;IF(F158="","DAYS LOST BLANK; ","")&amp;IF(AND(N(B158)&gt;0,C158="",TODAY()-N(B158)&gt;N('Settings'!$B$3)),"OPEN - NO END DATE; ",""))-2)))</f>
        <v/>
      </c>
    </row>
    <row r="159">
      <c r="B159" s="7" t="n"/>
      <c r="C159" s="7" t="n"/>
      <c r="E159" s="8" t="n"/>
      <c r="G159" s="8" t="n"/>
      <c r="I159" s="7" t="n"/>
      <c r="M159" s="7" t="n"/>
      <c r="P159" s="9" t="n"/>
      <c r="R159" s="8">
        <f>IF(NOT(OR(A159&lt;&gt;"",B159&lt;&gt;"",E159&lt;&gt;"")),"",IF(IF(A159="","NO JOB; ",IF(COUNTIF('Jobs'!$A$2:$A$51,A159)=0,"JOB NOT ON JOBS SHEET; ",""))&amp;IF(N(B159)=0,"NO START DATE; ","")&amp;IF(D159="","NO CAUSE; ","")&amp;IF(OR(H159&lt;&gt;"Yes",NOT(OR(J159="Email",J159="Text",J159="Letter",J159="App / portal"))),"NO WRITTEN NOTICE TO CLIENT; ","")&amp;IF(AND(N(B159)&gt;0,N(I159)&gt;0,N(I159)-N(B159)&gt;N('Settings'!$B$2)),"NOTICE LATER THAN SETTINGS; ","")&amp;IF(AND(D159="Homeowner decision / selection",K159&lt;&gt;"Yes"),"CLIENT DECISION - NO WRITTEN OK; ","")&amp;IF(AND(D159="Material backorder",N(M159)=0),"BACKORDER - NO NEW DATE; ","")&amp;IF(AND(N159="Yes",O159=""),"CO NEEDED - NO CO #; ","")&amp;IF(F159="","DAYS LOST BLANK; ","")&amp;IF(AND(N(B159)&gt;0,C159="",TODAY()-N(B159)&gt;N('Settings'!$B$3)),"OPEN - NO END DATE; ","")="","",LEFT(IF(A159="","NO JOB; ",IF(COUNTIF('Jobs'!$A$2:$A$51,A159)=0,"JOB NOT ON JOBS SHEET; ",""))&amp;IF(N(B159)=0,"NO START DATE; ","")&amp;IF(D159="","NO CAUSE; ","")&amp;IF(OR(H159&lt;&gt;"Yes",NOT(OR(J159="Email",J159="Text",J159="Letter",J159="App / portal"))),"NO WRITTEN NOTICE TO CLIENT; ","")&amp;IF(AND(N(B159)&gt;0,N(I159)&gt;0,N(I159)-N(B159)&gt;N('Settings'!$B$2)),"NOTICE LATER THAN SETTINGS; ","")&amp;IF(AND(D159="Homeowner decision / selection",K159&lt;&gt;"Yes"),"CLIENT DECISION - NO WRITTEN OK; ","")&amp;IF(AND(D159="Material backorder",N(M159)=0),"BACKORDER - NO NEW DATE; ","")&amp;IF(AND(N159="Yes",O159=""),"CO NEEDED - NO CO #; ","")&amp;IF(F159="","DAYS LOST BLANK; ","")&amp;IF(AND(N(B159)&gt;0,C159="",TODAY()-N(B159)&gt;N('Settings'!$B$3)),"OPEN - NO END DATE; ",""),LEN(IF(A159="","NO JOB; ",IF(COUNTIF('Jobs'!$A$2:$A$51,A159)=0,"JOB NOT ON JOBS SHEET; ",""))&amp;IF(N(B159)=0,"NO START DATE; ","")&amp;IF(D159="","NO CAUSE; ","")&amp;IF(OR(H159&lt;&gt;"Yes",NOT(OR(J159="Email",J159="Text",J159="Letter",J159="App / portal"))),"NO WRITTEN NOTICE TO CLIENT; ","")&amp;IF(AND(N(B159)&gt;0,N(I159)&gt;0,N(I159)-N(B159)&gt;N('Settings'!$B$2)),"NOTICE LATER THAN SETTINGS; ","")&amp;IF(AND(D159="Homeowner decision / selection",K159&lt;&gt;"Yes"),"CLIENT DECISION - NO WRITTEN OK; ","")&amp;IF(AND(D159="Material backorder",N(M159)=0),"BACKORDER - NO NEW DATE; ","")&amp;IF(AND(N159="Yes",O159=""),"CO NEEDED - NO CO #; ","")&amp;IF(F159="","DAYS LOST BLANK; ","")&amp;IF(AND(N(B159)&gt;0,C159="",TODAY()-N(B159)&gt;N('Settings'!$B$3)),"OPEN - NO END DATE; ",""))-2)))</f>
        <v/>
      </c>
    </row>
    <row r="160">
      <c r="B160" s="7" t="n"/>
      <c r="C160" s="7" t="n"/>
      <c r="E160" s="8" t="n"/>
      <c r="G160" s="8" t="n"/>
      <c r="I160" s="7" t="n"/>
      <c r="M160" s="7" t="n"/>
      <c r="P160" s="9" t="n"/>
      <c r="R160" s="8">
        <f>IF(NOT(OR(A160&lt;&gt;"",B160&lt;&gt;"",E160&lt;&gt;"")),"",IF(IF(A160="","NO JOB; ",IF(COUNTIF('Jobs'!$A$2:$A$51,A160)=0,"JOB NOT ON JOBS SHEET; ",""))&amp;IF(N(B160)=0,"NO START DATE; ","")&amp;IF(D160="","NO CAUSE; ","")&amp;IF(OR(H160&lt;&gt;"Yes",NOT(OR(J160="Email",J160="Text",J160="Letter",J160="App / portal"))),"NO WRITTEN NOTICE TO CLIENT; ","")&amp;IF(AND(N(B160)&gt;0,N(I160)&gt;0,N(I160)-N(B160)&gt;N('Settings'!$B$2)),"NOTICE LATER THAN SETTINGS; ","")&amp;IF(AND(D160="Homeowner decision / selection",K160&lt;&gt;"Yes"),"CLIENT DECISION - NO WRITTEN OK; ","")&amp;IF(AND(D160="Material backorder",N(M160)=0),"BACKORDER - NO NEW DATE; ","")&amp;IF(AND(N160="Yes",O160=""),"CO NEEDED - NO CO #; ","")&amp;IF(F160="","DAYS LOST BLANK; ","")&amp;IF(AND(N(B160)&gt;0,C160="",TODAY()-N(B160)&gt;N('Settings'!$B$3)),"OPEN - NO END DATE; ","")="","",LEFT(IF(A160="","NO JOB; ",IF(COUNTIF('Jobs'!$A$2:$A$51,A160)=0,"JOB NOT ON JOBS SHEET; ",""))&amp;IF(N(B160)=0,"NO START DATE; ","")&amp;IF(D160="","NO CAUSE; ","")&amp;IF(OR(H160&lt;&gt;"Yes",NOT(OR(J160="Email",J160="Text",J160="Letter",J160="App / portal"))),"NO WRITTEN NOTICE TO CLIENT; ","")&amp;IF(AND(N(B160)&gt;0,N(I160)&gt;0,N(I160)-N(B160)&gt;N('Settings'!$B$2)),"NOTICE LATER THAN SETTINGS; ","")&amp;IF(AND(D160="Homeowner decision / selection",K160&lt;&gt;"Yes"),"CLIENT DECISION - NO WRITTEN OK; ","")&amp;IF(AND(D160="Material backorder",N(M160)=0),"BACKORDER - NO NEW DATE; ","")&amp;IF(AND(N160="Yes",O160=""),"CO NEEDED - NO CO #; ","")&amp;IF(F160="","DAYS LOST BLANK; ","")&amp;IF(AND(N(B160)&gt;0,C160="",TODAY()-N(B160)&gt;N('Settings'!$B$3)),"OPEN - NO END DATE; ",""),LEN(IF(A160="","NO JOB; ",IF(COUNTIF('Jobs'!$A$2:$A$51,A160)=0,"JOB NOT ON JOBS SHEET; ",""))&amp;IF(N(B160)=0,"NO START DATE; ","")&amp;IF(D160="","NO CAUSE; ","")&amp;IF(OR(H160&lt;&gt;"Yes",NOT(OR(J160="Email",J160="Text",J160="Letter",J160="App / portal"))),"NO WRITTEN NOTICE TO CLIENT; ","")&amp;IF(AND(N(B160)&gt;0,N(I160)&gt;0,N(I160)-N(B160)&gt;N('Settings'!$B$2)),"NOTICE LATER THAN SETTINGS; ","")&amp;IF(AND(D160="Homeowner decision / selection",K160&lt;&gt;"Yes"),"CLIENT DECISION - NO WRITTEN OK; ","")&amp;IF(AND(D160="Material backorder",N(M160)=0),"BACKORDER - NO NEW DATE; ","")&amp;IF(AND(N160="Yes",O160=""),"CO NEEDED - NO CO #; ","")&amp;IF(F160="","DAYS LOST BLANK; ","")&amp;IF(AND(N(B160)&gt;0,C160="",TODAY()-N(B160)&gt;N('Settings'!$B$3)),"OPEN - NO END DATE; ",""))-2)))</f>
        <v/>
      </c>
    </row>
    <row r="161">
      <c r="B161" s="7" t="n"/>
      <c r="C161" s="7" t="n"/>
      <c r="E161" s="8" t="n"/>
      <c r="G161" s="8" t="n"/>
      <c r="I161" s="7" t="n"/>
      <c r="M161" s="7" t="n"/>
      <c r="P161" s="9" t="n"/>
      <c r="R161" s="8">
        <f>IF(NOT(OR(A161&lt;&gt;"",B161&lt;&gt;"",E161&lt;&gt;"")),"",IF(IF(A161="","NO JOB; ",IF(COUNTIF('Jobs'!$A$2:$A$51,A161)=0,"JOB NOT ON JOBS SHEET; ",""))&amp;IF(N(B161)=0,"NO START DATE; ","")&amp;IF(D161="","NO CAUSE; ","")&amp;IF(OR(H161&lt;&gt;"Yes",NOT(OR(J161="Email",J161="Text",J161="Letter",J161="App / portal"))),"NO WRITTEN NOTICE TO CLIENT; ","")&amp;IF(AND(N(B161)&gt;0,N(I161)&gt;0,N(I161)-N(B161)&gt;N('Settings'!$B$2)),"NOTICE LATER THAN SETTINGS; ","")&amp;IF(AND(D161="Homeowner decision / selection",K161&lt;&gt;"Yes"),"CLIENT DECISION - NO WRITTEN OK; ","")&amp;IF(AND(D161="Material backorder",N(M161)=0),"BACKORDER - NO NEW DATE; ","")&amp;IF(AND(N161="Yes",O161=""),"CO NEEDED - NO CO #; ","")&amp;IF(F161="","DAYS LOST BLANK; ","")&amp;IF(AND(N(B161)&gt;0,C161="",TODAY()-N(B161)&gt;N('Settings'!$B$3)),"OPEN - NO END DATE; ","")="","",LEFT(IF(A161="","NO JOB; ",IF(COUNTIF('Jobs'!$A$2:$A$51,A161)=0,"JOB NOT ON JOBS SHEET; ",""))&amp;IF(N(B161)=0,"NO START DATE; ","")&amp;IF(D161="","NO CAUSE; ","")&amp;IF(OR(H161&lt;&gt;"Yes",NOT(OR(J161="Email",J161="Text",J161="Letter",J161="App / portal"))),"NO WRITTEN NOTICE TO CLIENT; ","")&amp;IF(AND(N(B161)&gt;0,N(I161)&gt;0,N(I161)-N(B161)&gt;N('Settings'!$B$2)),"NOTICE LATER THAN SETTINGS; ","")&amp;IF(AND(D161="Homeowner decision / selection",K161&lt;&gt;"Yes"),"CLIENT DECISION - NO WRITTEN OK; ","")&amp;IF(AND(D161="Material backorder",N(M161)=0),"BACKORDER - NO NEW DATE; ","")&amp;IF(AND(N161="Yes",O161=""),"CO NEEDED - NO CO #; ","")&amp;IF(F161="","DAYS LOST BLANK; ","")&amp;IF(AND(N(B161)&gt;0,C161="",TODAY()-N(B161)&gt;N('Settings'!$B$3)),"OPEN - NO END DATE; ",""),LEN(IF(A161="","NO JOB; ",IF(COUNTIF('Jobs'!$A$2:$A$51,A161)=0,"JOB NOT ON JOBS SHEET; ",""))&amp;IF(N(B161)=0,"NO START DATE; ","")&amp;IF(D161="","NO CAUSE; ","")&amp;IF(OR(H161&lt;&gt;"Yes",NOT(OR(J161="Email",J161="Text",J161="Letter",J161="App / portal"))),"NO WRITTEN NOTICE TO CLIENT; ","")&amp;IF(AND(N(B161)&gt;0,N(I161)&gt;0,N(I161)-N(B161)&gt;N('Settings'!$B$2)),"NOTICE LATER THAN SETTINGS; ","")&amp;IF(AND(D161="Homeowner decision / selection",K161&lt;&gt;"Yes"),"CLIENT DECISION - NO WRITTEN OK; ","")&amp;IF(AND(D161="Material backorder",N(M161)=0),"BACKORDER - NO NEW DATE; ","")&amp;IF(AND(N161="Yes",O161=""),"CO NEEDED - NO CO #; ","")&amp;IF(F161="","DAYS LOST BLANK; ","")&amp;IF(AND(N(B161)&gt;0,C161="",TODAY()-N(B161)&gt;N('Settings'!$B$3)),"OPEN - NO END DATE; ",""))-2)))</f>
        <v/>
      </c>
    </row>
    <row r="162">
      <c r="B162" s="7" t="n"/>
      <c r="C162" s="7" t="n"/>
      <c r="E162" s="8" t="n"/>
      <c r="G162" s="8" t="n"/>
      <c r="I162" s="7" t="n"/>
      <c r="M162" s="7" t="n"/>
      <c r="P162" s="9" t="n"/>
      <c r="R162" s="8">
        <f>IF(NOT(OR(A162&lt;&gt;"",B162&lt;&gt;"",E162&lt;&gt;"")),"",IF(IF(A162="","NO JOB; ",IF(COUNTIF('Jobs'!$A$2:$A$51,A162)=0,"JOB NOT ON JOBS SHEET; ",""))&amp;IF(N(B162)=0,"NO START DATE; ","")&amp;IF(D162="","NO CAUSE; ","")&amp;IF(OR(H162&lt;&gt;"Yes",NOT(OR(J162="Email",J162="Text",J162="Letter",J162="App / portal"))),"NO WRITTEN NOTICE TO CLIENT; ","")&amp;IF(AND(N(B162)&gt;0,N(I162)&gt;0,N(I162)-N(B162)&gt;N('Settings'!$B$2)),"NOTICE LATER THAN SETTINGS; ","")&amp;IF(AND(D162="Homeowner decision / selection",K162&lt;&gt;"Yes"),"CLIENT DECISION - NO WRITTEN OK; ","")&amp;IF(AND(D162="Material backorder",N(M162)=0),"BACKORDER - NO NEW DATE; ","")&amp;IF(AND(N162="Yes",O162=""),"CO NEEDED - NO CO #; ","")&amp;IF(F162="","DAYS LOST BLANK; ","")&amp;IF(AND(N(B162)&gt;0,C162="",TODAY()-N(B162)&gt;N('Settings'!$B$3)),"OPEN - NO END DATE; ","")="","",LEFT(IF(A162="","NO JOB; ",IF(COUNTIF('Jobs'!$A$2:$A$51,A162)=0,"JOB NOT ON JOBS SHEET; ",""))&amp;IF(N(B162)=0,"NO START DATE; ","")&amp;IF(D162="","NO CAUSE; ","")&amp;IF(OR(H162&lt;&gt;"Yes",NOT(OR(J162="Email",J162="Text",J162="Letter",J162="App / portal"))),"NO WRITTEN NOTICE TO CLIENT; ","")&amp;IF(AND(N(B162)&gt;0,N(I162)&gt;0,N(I162)-N(B162)&gt;N('Settings'!$B$2)),"NOTICE LATER THAN SETTINGS; ","")&amp;IF(AND(D162="Homeowner decision / selection",K162&lt;&gt;"Yes"),"CLIENT DECISION - NO WRITTEN OK; ","")&amp;IF(AND(D162="Material backorder",N(M162)=0),"BACKORDER - NO NEW DATE; ","")&amp;IF(AND(N162="Yes",O162=""),"CO NEEDED - NO CO #; ","")&amp;IF(F162="","DAYS LOST BLANK; ","")&amp;IF(AND(N(B162)&gt;0,C162="",TODAY()-N(B162)&gt;N('Settings'!$B$3)),"OPEN - NO END DATE; ",""),LEN(IF(A162="","NO JOB; ",IF(COUNTIF('Jobs'!$A$2:$A$51,A162)=0,"JOB NOT ON JOBS SHEET; ",""))&amp;IF(N(B162)=0,"NO START DATE; ","")&amp;IF(D162="","NO CAUSE; ","")&amp;IF(OR(H162&lt;&gt;"Yes",NOT(OR(J162="Email",J162="Text",J162="Letter",J162="App / portal"))),"NO WRITTEN NOTICE TO CLIENT; ","")&amp;IF(AND(N(B162)&gt;0,N(I162)&gt;0,N(I162)-N(B162)&gt;N('Settings'!$B$2)),"NOTICE LATER THAN SETTINGS; ","")&amp;IF(AND(D162="Homeowner decision / selection",K162&lt;&gt;"Yes"),"CLIENT DECISION - NO WRITTEN OK; ","")&amp;IF(AND(D162="Material backorder",N(M162)=0),"BACKORDER - NO NEW DATE; ","")&amp;IF(AND(N162="Yes",O162=""),"CO NEEDED - NO CO #; ","")&amp;IF(F162="","DAYS LOST BLANK; ","")&amp;IF(AND(N(B162)&gt;0,C162="",TODAY()-N(B162)&gt;N('Settings'!$B$3)),"OPEN - NO END DATE; ",""))-2)))</f>
        <v/>
      </c>
    </row>
    <row r="163">
      <c r="B163" s="7" t="n"/>
      <c r="C163" s="7" t="n"/>
      <c r="E163" s="8" t="n"/>
      <c r="G163" s="8" t="n"/>
      <c r="I163" s="7" t="n"/>
      <c r="M163" s="7" t="n"/>
      <c r="P163" s="9" t="n"/>
      <c r="R163" s="8">
        <f>IF(NOT(OR(A163&lt;&gt;"",B163&lt;&gt;"",E163&lt;&gt;"")),"",IF(IF(A163="","NO JOB; ",IF(COUNTIF('Jobs'!$A$2:$A$51,A163)=0,"JOB NOT ON JOBS SHEET; ",""))&amp;IF(N(B163)=0,"NO START DATE; ","")&amp;IF(D163="","NO CAUSE; ","")&amp;IF(OR(H163&lt;&gt;"Yes",NOT(OR(J163="Email",J163="Text",J163="Letter",J163="App / portal"))),"NO WRITTEN NOTICE TO CLIENT; ","")&amp;IF(AND(N(B163)&gt;0,N(I163)&gt;0,N(I163)-N(B163)&gt;N('Settings'!$B$2)),"NOTICE LATER THAN SETTINGS; ","")&amp;IF(AND(D163="Homeowner decision / selection",K163&lt;&gt;"Yes"),"CLIENT DECISION - NO WRITTEN OK; ","")&amp;IF(AND(D163="Material backorder",N(M163)=0),"BACKORDER - NO NEW DATE; ","")&amp;IF(AND(N163="Yes",O163=""),"CO NEEDED - NO CO #; ","")&amp;IF(F163="","DAYS LOST BLANK; ","")&amp;IF(AND(N(B163)&gt;0,C163="",TODAY()-N(B163)&gt;N('Settings'!$B$3)),"OPEN - NO END DATE; ","")="","",LEFT(IF(A163="","NO JOB; ",IF(COUNTIF('Jobs'!$A$2:$A$51,A163)=0,"JOB NOT ON JOBS SHEET; ",""))&amp;IF(N(B163)=0,"NO START DATE; ","")&amp;IF(D163="","NO CAUSE; ","")&amp;IF(OR(H163&lt;&gt;"Yes",NOT(OR(J163="Email",J163="Text",J163="Letter",J163="App / portal"))),"NO WRITTEN NOTICE TO CLIENT; ","")&amp;IF(AND(N(B163)&gt;0,N(I163)&gt;0,N(I163)-N(B163)&gt;N('Settings'!$B$2)),"NOTICE LATER THAN SETTINGS; ","")&amp;IF(AND(D163="Homeowner decision / selection",K163&lt;&gt;"Yes"),"CLIENT DECISION - NO WRITTEN OK; ","")&amp;IF(AND(D163="Material backorder",N(M163)=0),"BACKORDER - NO NEW DATE; ","")&amp;IF(AND(N163="Yes",O163=""),"CO NEEDED - NO CO #; ","")&amp;IF(F163="","DAYS LOST BLANK; ","")&amp;IF(AND(N(B163)&gt;0,C163="",TODAY()-N(B163)&gt;N('Settings'!$B$3)),"OPEN - NO END DATE; ",""),LEN(IF(A163="","NO JOB; ",IF(COUNTIF('Jobs'!$A$2:$A$51,A163)=0,"JOB NOT ON JOBS SHEET; ",""))&amp;IF(N(B163)=0,"NO START DATE; ","")&amp;IF(D163="","NO CAUSE; ","")&amp;IF(OR(H163&lt;&gt;"Yes",NOT(OR(J163="Email",J163="Text",J163="Letter",J163="App / portal"))),"NO WRITTEN NOTICE TO CLIENT; ","")&amp;IF(AND(N(B163)&gt;0,N(I163)&gt;0,N(I163)-N(B163)&gt;N('Settings'!$B$2)),"NOTICE LATER THAN SETTINGS; ","")&amp;IF(AND(D163="Homeowner decision / selection",K163&lt;&gt;"Yes"),"CLIENT DECISION - NO WRITTEN OK; ","")&amp;IF(AND(D163="Material backorder",N(M163)=0),"BACKORDER - NO NEW DATE; ","")&amp;IF(AND(N163="Yes",O163=""),"CO NEEDED - NO CO #; ","")&amp;IF(F163="","DAYS LOST BLANK; ","")&amp;IF(AND(N(B163)&gt;0,C163="",TODAY()-N(B163)&gt;N('Settings'!$B$3)),"OPEN - NO END DATE; ",""))-2)))</f>
        <v/>
      </c>
    </row>
    <row r="164">
      <c r="B164" s="7" t="n"/>
      <c r="C164" s="7" t="n"/>
      <c r="E164" s="8" t="n"/>
      <c r="G164" s="8" t="n"/>
      <c r="I164" s="7" t="n"/>
      <c r="M164" s="7" t="n"/>
      <c r="P164" s="9" t="n"/>
      <c r="R164" s="8">
        <f>IF(NOT(OR(A164&lt;&gt;"",B164&lt;&gt;"",E164&lt;&gt;"")),"",IF(IF(A164="","NO JOB; ",IF(COUNTIF('Jobs'!$A$2:$A$51,A164)=0,"JOB NOT ON JOBS SHEET; ",""))&amp;IF(N(B164)=0,"NO START DATE; ","")&amp;IF(D164="","NO CAUSE; ","")&amp;IF(OR(H164&lt;&gt;"Yes",NOT(OR(J164="Email",J164="Text",J164="Letter",J164="App / portal"))),"NO WRITTEN NOTICE TO CLIENT; ","")&amp;IF(AND(N(B164)&gt;0,N(I164)&gt;0,N(I164)-N(B164)&gt;N('Settings'!$B$2)),"NOTICE LATER THAN SETTINGS; ","")&amp;IF(AND(D164="Homeowner decision / selection",K164&lt;&gt;"Yes"),"CLIENT DECISION - NO WRITTEN OK; ","")&amp;IF(AND(D164="Material backorder",N(M164)=0),"BACKORDER - NO NEW DATE; ","")&amp;IF(AND(N164="Yes",O164=""),"CO NEEDED - NO CO #; ","")&amp;IF(F164="","DAYS LOST BLANK; ","")&amp;IF(AND(N(B164)&gt;0,C164="",TODAY()-N(B164)&gt;N('Settings'!$B$3)),"OPEN - NO END DATE; ","")="","",LEFT(IF(A164="","NO JOB; ",IF(COUNTIF('Jobs'!$A$2:$A$51,A164)=0,"JOB NOT ON JOBS SHEET; ",""))&amp;IF(N(B164)=0,"NO START DATE; ","")&amp;IF(D164="","NO CAUSE; ","")&amp;IF(OR(H164&lt;&gt;"Yes",NOT(OR(J164="Email",J164="Text",J164="Letter",J164="App / portal"))),"NO WRITTEN NOTICE TO CLIENT; ","")&amp;IF(AND(N(B164)&gt;0,N(I164)&gt;0,N(I164)-N(B164)&gt;N('Settings'!$B$2)),"NOTICE LATER THAN SETTINGS; ","")&amp;IF(AND(D164="Homeowner decision / selection",K164&lt;&gt;"Yes"),"CLIENT DECISION - NO WRITTEN OK; ","")&amp;IF(AND(D164="Material backorder",N(M164)=0),"BACKORDER - NO NEW DATE; ","")&amp;IF(AND(N164="Yes",O164=""),"CO NEEDED - NO CO #; ","")&amp;IF(F164="","DAYS LOST BLANK; ","")&amp;IF(AND(N(B164)&gt;0,C164="",TODAY()-N(B164)&gt;N('Settings'!$B$3)),"OPEN - NO END DATE; ",""),LEN(IF(A164="","NO JOB; ",IF(COUNTIF('Jobs'!$A$2:$A$51,A164)=0,"JOB NOT ON JOBS SHEET; ",""))&amp;IF(N(B164)=0,"NO START DATE; ","")&amp;IF(D164="","NO CAUSE; ","")&amp;IF(OR(H164&lt;&gt;"Yes",NOT(OR(J164="Email",J164="Text",J164="Letter",J164="App / portal"))),"NO WRITTEN NOTICE TO CLIENT; ","")&amp;IF(AND(N(B164)&gt;0,N(I164)&gt;0,N(I164)-N(B164)&gt;N('Settings'!$B$2)),"NOTICE LATER THAN SETTINGS; ","")&amp;IF(AND(D164="Homeowner decision / selection",K164&lt;&gt;"Yes"),"CLIENT DECISION - NO WRITTEN OK; ","")&amp;IF(AND(D164="Material backorder",N(M164)=0),"BACKORDER - NO NEW DATE; ","")&amp;IF(AND(N164="Yes",O164=""),"CO NEEDED - NO CO #; ","")&amp;IF(F164="","DAYS LOST BLANK; ","")&amp;IF(AND(N(B164)&gt;0,C164="",TODAY()-N(B164)&gt;N('Settings'!$B$3)),"OPEN - NO END DATE; ",""))-2)))</f>
        <v/>
      </c>
    </row>
    <row r="165">
      <c r="B165" s="7" t="n"/>
      <c r="C165" s="7" t="n"/>
      <c r="E165" s="8" t="n"/>
      <c r="G165" s="8" t="n"/>
      <c r="I165" s="7" t="n"/>
      <c r="M165" s="7" t="n"/>
      <c r="P165" s="9" t="n"/>
      <c r="R165" s="8">
        <f>IF(NOT(OR(A165&lt;&gt;"",B165&lt;&gt;"",E165&lt;&gt;"")),"",IF(IF(A165="","NO JOB; ",IF(COUNTIF('Jobs'!$A$2:$A$51,A165)=0,"JOB NOT ON JOBS SHEET; ",""))&amp;IF(N(B165)=0,"NO START DATE; ","")&amp;IF(D165="","NO CAUSE; ","")&amp;IF(OR(H165&lt;&gt;"Yes",NOT(OR(J165="Email",J165="Text",J165="Letter",J165="App / portal"))),"NO WRITTEN NOTICE TO CLIENT; ","")&amp;IF(AND(N(B165)&gt;0,N(I165)&gt;0,N(I165)-N(B165)&gt;N('Settings'!$B$2)),"NOTICE LATER THAN SETTINGS; ","")&amp;IF(AND(D165="Homeowner decision / selection",K165&lt;&gt;"Yes"),"CLIENT DECISION - NO WRITTEN OK; ","")&amp;IF(AND(D165="Material backorder",N(M165)=0),"BACKORDER - NO NEW DATE; ","")&amp;IF(AND(N165="Yes",O165=""),"CO NEEDED - NO CO #; ","")&amp;IF(F165="","DAYS LOST BLANK; ","")&amp;IF(AND(N(B165)&gt;0,C165="",TODAY()-N(B165)&gt;N('Settings'!$B$3)),"OPEN - NO END DATE; ","")="","",LEFT(IF(A165="","NO JOB; ",IF(COUNTIF('Jobs'!$A$2:$A$51,A165)=0,"JOB NOT ON JOBS SHEET; ",""))&amp;IF(N(B165)=0,"NO START DATE; ","")&amp;IF(D165="","NO CAUSE; ","")&amp;IF(OR(H165&lt;&gt;"Yes",NOT(OR(J165="Email",J165="Text",J165="Letter",J165="App / portal"))),"NO WRITTEN NOTICE TO CLIENT; ","")&amp;IF(AND(N(B165)&gt;0,N(I165)&gt;0,N(I165)-N(B165)&gt;N('Settings'!$B$2)),"NOTICE LATER THAN SETTINGS; ","")&amp;IF(AND(D165="Homeowner decision / selection",K165&lt;&gt;"Yes"),"CLIENT DECISION - NO WRITTEN OK; ","")&amp;IF(AND(D165="Material backorder",N(M165)=0),"BACKORDER - NO NEW DATE; ","")&amp;IF(AND(N165="Yes",O165=""),"CO NEEDED - NO CO #; ","")&amp;IF(F165="","DAYS LOST BLANK; ","")&amp;IF(AND(N(B165)&gt;0,C165="",TODAY()-N(B165)&gt;N('Settings'!$B$3)),"OPEN - NO END DATE; ",""),LEN(IF(A165="","NO JOB; ",IF(COUNTIF('Jobs'!$A$2:$A$51,A165)=0,"JOB NOT ON JOBS SHEET; ",""))&amp;IF(N(B165)=0,"NO START DATE; ","")&amp;IF(D165="","NO CAUSE; ","")&amp;IF(OR(H165&lt;&gt;"Yes",NOT(OR(J165="Email",J165="Text",J165="Letter",J165="App / portal"))),"NO WRITTEN NOTICE TO CLIENT; ","")&amp;IF(AND(N(B165)&gt;0,N(I165)&gt;0,N(I165)-N(B165)&gt;N('Settings'!$B$2)),"NOTICE LATER THAN SETTINGS; ","")&amp;IF(AND(D165="Homeowner decision / selection",K165&lt;&gt;"Yes"),"CLIENT DECISION - NO WRITTEN OK; ","")&amp;IF(AND(D165="Material backorder",N(M165)=0),"BACKORDER - NO NEW DATE; ","")&amp;IF(AND(N165="Yes",O165=""),"CO NEEDED - NO CO #; ","")&amp;IF(F165="","DAYS LOST BLANK; ","")&amp;IF(AND(N(B165)&gt;0,C165="",TODAY()-N(B165)&gt;N('Settings'!$B$3)),"OPEN - NO END DATE; ",""))-2)))</f>
        <v/>
      </c>
    </row>
    <row r="166">
      <c r="B166" s="7" t="n"/>
      <c r="C166" s="7" t="n"/>
      <c r="E166" s="8" t="n"/>
      <c r="G166" s="8" t="n"/>
      <c r="I166" s="7" t="n"/>
      <c r="M166" s="7" t="n"/>
      <c r="P166" s="9" t="n"/>
      <c r="R166" s="8">
        <f>IF(NOT(OR(A166&lt;&gt;"",B166&lt;&gt;"",E166&lt;&gt;"")),"",IF(IF(A166="","NO JOB; ",IF(COUNTIF('Jobs'!$A$2:$A$51,A166)=0,"JOB NOT ON JOBS SHEET; ",""))&amp;IF(N(B166)=0,"NO START DATE; ","")&amp;IF(D166="","NO CAUSE; ","")&amp;IF(OR(H166&lt;&gt;"Yes",NOT(OR(J166="Email",J166="Text",J166="Letter",J166="App / portal"))),"NO WRITTEN NOTICE TO CLIENT; ","")&amp;IF(AND(N(B166)&gt;0,N(I166)&gt;0,N(I166)-N(B166)&gt;N('Settings'!$B$2)),"NOTICE LATER THAN SETTINGS; ","")&amp;IF(AND(D166="Homeowner decision / selection",K166&lt;&gt;"Yes"),"CLIENT DECISION - NO WRITTEN OK; ","")&amp;IF(AND(D166="Material backorder",N(M166)=0),"BACKORDER - NO NEW DATE; ","")&amp;IF(AND(N166="Yes",O166=""),"CO NEEDED - NO CO #; ","")&amp;IF(F166="","DAYS LOST BLANK; ","")&amp;IF(AND(N(B166)&gt;0,C166="",TODAY()-N(B166)&gt;N('Settings'!$B$3)),"OPEN - NO END DATE; ","")="","",LEFT(IF(A166="","NO JOB; ",IF(COUNTIF('Jobs'!$A$2:$A$51,A166)=0,"JOB NOT ON JOBS SHEET; ",""))&amp;IF(N(B166)=0,"NO START DATE; ","")&amp;IF(D166="","NO CAUSE; ","")&amp;IF(OR(H166&lt;&gt;"Yes",NOT(OR(J166="Email",J166="Text",J166="Letter",J166="App / portal"))),"NO WRITTEN NOTICE TO CLIENT; ","")&amp;IF(AND(N(B166)&gt;0,N(I166)&gt;0,N(I166)-N(B166)&gt;N('Settings'!$B$2)),"NOTICE LATER THAN SETTINGS; ","")&amp;IF(AND(D166="Homeowner decision / selection",K166&lt;&gt;"Yes"),"CLIENT DECISION - NO WRITTEN OK; ","")&amp;IF(AND(D166="Material backorder",N(M166)=0),"BACKORDER - NO NEW DATE; ","")&amp;IF(AND(N166="Yes",O166=""),"CO NEEDED - NO CO #; ","")&amp;IF(F166="","DAYS LOST BLANK; ","")&amp;IF(AND(N(B166)&gt;0,C166="",TODAY()-N(B166)&gt;N('Settings'!$B$3)),"OPEN - NO END DATE; ",""),LEN(IF(A166="","NO JOB; ",IF(COUNTIF('Jobs'!$A$2:$A$51,A166)=0,"JOB NOT ON JOBS SHEET; ",""))&amp;IF(N(B166)=0,"NO START DATE; ","")&amp;IF(D166="","NO CAUSE; ","")&amp;IF(OR(H166&lt;&gt;"Yes",NOT(OR(J166="Email",J166="Text",J166="Letter",J166="App / portal"))),"NO WRITTEN NOTICE TO CLIENT; ","")&amp;IF(AND(N(B166)&gt;0,N(I166)&gt;0,N(I166)-N(B166)&gt;N('Settings'!$B$2)),"NOTICE LATER THAN SETTINGS; ","")&amp;IF(AND(D166="Homeowner decision / selection",K166&lt;&gt;"Yes"),"CLIENT DECISION - NO WRITTEN OK; ","")&amp;IF(AND(D166="Material backorder",N(M166)=0),"BACKORDER - NO NEW DATE; ","")&amp;IF(AND(N166="Yes",O166=""),"CO NEEDED - NO CO #; ","")&amp;IF(F166="","DAYS LOST BLANK; ","")&amp;IF(AND(N(B166)&gt;0,C166="",TODAY()-N(B166)&gt;N('Settings'!$B$3)),"OPEN - NO END DATE; ",""))-2)))</f>
        <v/>
      </c>
    </row>
    <row r="167">
      <c r="B167" s="7" t="n"/>
      <c r="C167" s="7" t="n"/>
      <c r="E167" s="8" t="n"/>
      <c r="G167" s="8" t="n"/>
      <c r="I167" s="7" t="n"/>
      <c r="M167" s="7" t="n"/>
      <c r="P167" s="9" t="n"/>
      <c r="R167" s="8">
        <f>IF(NOT(OR(A167&lt;&gt;"",B167&lt;&gt;"",E167&lt;&gt;"")),"",IF(IF(A167="","NO JOB; ",IF(COUNTIF('Jobs'!$A$2:$A$51,A167)=0,"JOB NOT ON JOBS SHEET; ",""))&amp;IF(N(B167)=0,"NO START DATE; ","")&amp;IF(D167="","NO CAUSE; ","")&amp;IF(OR(H167&lt;&gt;"Yes",NOT(OR(J167="Email",J167="Text",J167="Letter",J167="App / portal"))),"NO WRITTEN NOTICE TO CLIENT; ","")&amp;IF(AND(N(B167)&gt;0,N(I167)&gt;0,N(I167)-N(B167)&gt;N('Settings'!$B$2)),"NOTICE LATER THAN SETTINGS; ","")&amp;IF(AND(D167="Homeowner decision / selection",K167&lt;&gt;"Yes"),"CLIENT DECISION - NO WRITTEN OK; ","")&amp;IF(AND(D167="Material backorder",N(M167)=0),"BACKORDER - NO NEW DATE; ","")&amp;IF(AND(N167="Yes",O167=""),"CO NEEDED - NO CO #; ","")&amp;IF(F167="","DAYS LOST BLANK; ","")&amp;IF(AND(N(B167)&gt;0,C167="",TODAY()-N(B167)&gt;N('Settings'!$B$3)),"OPEN - NO END DATE; ","")="","",LEFT(IF(A167="","NO JOB; ",IF(COUNTIF('Jobs'!$A$2:$A$51,A167)=0,"JOB NOT ON JOBS SHEET; ",""))&amp;IF(N(B167)=0,"NO START DATE; ","")&amp;IF(D167="","NO CAUSE; ","")&amp;IF(OR(H167&lt;&gt;"Yes",NOT(OR(J167="Email",J167="Text",J167="Letter",J167="App / portal"))),"NO WRITTEN NOTICE TO CLIENT; ","")&amp;IF(AND(N(B167)&gt;0,N(I167)&gt;0,N(I167)-N(B167)&gt;N('Settings'!$B$2)),"NOTICE LATER THAN SETTINGS; ","")&amp;IF(AND(D167="Homeowner decision / selection",K167&lt;&gt;"Yes"),"CLIENT DECISION - NO WRITTEN OK; ","")&amp;IF(AND(D167="Material backorder",N(M167)=0),"BACKORDER - NO NEW DATE; ","")&amp;IF(AND(N167="Yes",O167=""),"CO NEEDED - NO CO #; ","")&amp;IF(F167="","DAYS LOST BLANK; ","")&amp;IF(AND(N(B167)&gt;0,C167="",TODAY()-N(B167)&gt;N('Settings'!$B$3)),"OPEN - NO END DATE; ",""),LEN(IF(A167="","NO JOB; ",IF(COUNTIF('Jobs'!$A$2:$A$51,A167)=0,"JOB NOT ON JOBS SHEET; ",""))&amp;IF(N(B167)=0,"NO START DATE; ","")&amp;IF(D167="","NO CAUSE; ","")&amp;IF(OR(H167&lt;&gt;"Yes",NOT(OR(J167="Email",J167="Text",J167="Letter",J167="App / portal"))),"NO WRITTEN NOTICE TO CLIENT; ","")&amp;IF(AND(N(B167)&gt;0,N(I167)&gt;0,N(I167)-N(B167)&gt;N('Settings'!$B$2)),"NOTICE LATER THAN SETTINGS; ","")&amp;IF(AND(D167="Homeowner decision / selection",K167&lt;&gt;"Yes"),"CLIENT DECISION - NO WRITTEN OK; ","")&amp;IF(AND(D167="Material backorder",N(M167)=0),"BACKORDER - NO NEW DATE; ","")&amp;IF(AND(N167="Yes",O167=""),"CO NEEDED - NO CO #; ","")&amp;IF(F167="","DAYS LOST BLANK; ","")&amp;IF(AND(N(B167)&gt;0,C167="",TODAY()-N(B167)&gt;N('Settings'!$B$3)),"OPEN - NO END DATE; ",""))-2)))</f>
        <v/>
      </c>
    </row>
    <row r="168">
      <c r="B168" s="7" t="n"/>
      <c r="C168" s="7" t="n"/>
      <c r="E168" s="8" t="n"/>
      <c r="G168" s="8" t="n"/>
      <c r="I168" s="7" t="n"/>
      <c r="M168" s="7" t="n"/>
      <c r="P168" s="9" t="n"/>
      <c r="R168" s="8">
        <f>IF(NOT(OR(A168&lt;&gt;"",B168&lt;&gt;"",E168&lt;&gt;"")),"",IF(IF(A168="","NO JOB; ",IF(COUNTIF('Jobs'!$A$2:$A$51,A168)=0,"JOB NOT ON JOBS SHEET; ",""))&amp;IF(N(B168)=0,"NO START DATE; ","")&amp;IF(D168="","NO CAUSE; ","")&amp;IF(OR(H168&lt;&gt;"Yes",NOT(OR(J168="Email",J168="Text",J168="Letter",J168="App / portal"))),"NO WRITTEN NOTICE TO CLIENT; ","")&amp;IF(AND(N(B168)&gt;0,N(I168)&gt;0,N(I168)-N(B168)&gt;N('Settings'!$B$2)),"NOTICE LATER THAN SETTINGS; ","")&amp;IF(AND(D168="Homeowner decision / selection",K168&lt;&gt;"Yes"),"CLIENT DECISION - NO WRITTEN OK; ","")&amp;IF(AND(D168="Material backorder",N(M168)=0),"BACKORDER - NO NEW DATE; ","")&amp;IF(AND(N168="Yes",O168=""),"CO NEEDED - NO CO #; ","")&amp;IF(F168="","DAYS LOST BLANK; ","")&amp;IF(AND(N(B168)&gt;0,C168="",TODAY()-N(B168)&gt;N('Settings'!$B$3)),"OPEN - NO END DATE; ","")="","",LEFT(IF(A168="","NO JOB; ",IF(COUNTIF('Jobs'!$A$2:$A$51,A168)=0,"JOB NOT ON JOBS SHEET; ",""))&amp;IF(N(B168)=0,"NO START DATE; ","")&amp;IF(D168="","NO CAUSE; ","")&amp;IF(OR(H168&lt;&gt;"Yes",NOT(OR(J168="Email",J168="Text",J168="Letter",J168="App / portal"))),"NO WRITTEN NOTICE TO CLIENT; ","")&amp;IF(AND(N(B168)&gt;0,N(I168)&gt;0,N(I168)-N(B168)&gt;N('Settings'!$B$2)),"NOTICE LATER THAN SETTINGS; ","")&amp;IF(AND(D168="Homeowner decision / selection",K168&lt;&gt;"Yes"),"CLIENT DECISION - NO WRITTEN OK; ","")&amp;IF(AND(D168="Material backorder",N(M168)=0),"BACKORDER - NO NEW DATE; ","")&amp;IF(AND(N168="Yes",O168=""),"CO NEEDED - NO CO #; ","")&amp;IF(F168="","DAYS LOST BLANK; ","")&amp;IF(AND(N(B168)&gt;0,C168="",TODAY()-N(B168)&gt;N('Settings'!$B$3)),"OPEN - NO END DATE; ",""),LEN(IF(A168="","NO JOB; ",IF(COUNTIF('Jobs'!$A$2:$A$51,A168)=0,"JOB NOT ON JOBS SHEET; ",""))&amp;IF(N(B168)=0,"NO START DATE; ","")&amp;IF(D168="","NO CAUSE; ","")&amp;IF(OR(H168&lt;&gt;"Yes",NOT(OR(J168="Email",J168="Text",J168="Letter",J168="App / portal"))),"NO WRITTEN NOTICE TO CLIENT; ","")&amp;IF(AND(N(B168)&gt;0,N(I168)&gt;0,N(I168)-N(B168)&gt;N('Settings'!$B$2)),"NOTICE LATER THAN SETTINGS; ","")&amp;IF(AND(D168="Homeowner decision / selection",K168&lt;&gt;"Yes"),"CLIENT DECISION - NO WRITTEN OK; ","")&amp;IF(AND(D168="Material backorder",N(M168)=0),"BACKORDER - NO NEW DATE; ","")&amp;IF(AND(N168="Yes",O168=""),"CO NEEDED - NO CO #; ","")&amp;IF(F168="","DAYS LOST BLANK; ","")&amp;IF(AND(N(B168)&gt;0,C168="",TODAY()-N(B168)&gt;N('Settings'!$B$3)),"OPEN - NO END DATE; ",""))-2)))</f>
        <v/>
      </c>
    </row>
    <row r="169">
      <c r="B169" s="7" t="n"/>
      <c r="C169" s="7" t="n"/>
      <c r="E169" s="8" t="n"/>
      <c r="G169" s="8" t="n"/>
      <c r="I169" s="7" t="n"/>
      <c r="M169" s="7" t="n"/>
      <c r="P169" s="9" t="n"/>
      <c r="R169" s="8">
        <f>IF(NOT(OR(A169&lt;&gt;"",B169&lt;&gt;"",E169&lt;&gt;"")),"",IF(IF(A169="","NO JOB; ",IF(COUNTIF('Jobs'!$A$2:$A$51,A169)=0,"JOB NOT ON JOBS SHEET; ",""))&amp;IF(N(B169)=0,"NO START DATE; ","")&amp;IF(D169="","NO CAUSE; ","")&amp;IF(OR(H169&lt;&gt;"Yes",NOT(OR(J169="Email",J169="Text",J169="Letter",J169="App / portal"))),"NO WRITTEN NOTICE TO CLIENT; ","")&amp;IF(AND(N(B169)&gt;0,N(I169)&gt;0,N(I169)-N(B169)&gt;N('Settings'!$B$2)),"NOTICE LATER THAN SETTINGS; ","")&amp;IF(AND(D169="Homeowner decision / selection",K169&lt;&gt;"Yes"),"CLIENT DECISION - NO WRITTEN OK; ","")&amp;IF(AND(D169="Material backorder",N(M169)=0),"BACKORDER - NO NEW DATE; ","")&amp;IF(AND(N169="Yes",O169=""),"CO NEEDED - NO CO #; ","")&amp;IF(F169="","DAYS LOST BLANK; ","")&amp;IF(AND(N(B169)&gt;0,C169="",TODAY()-N(B169)&gt;N('Settings'!$B$3)),"OPEN - NO END DATE; ","")="","",LEFT(IF(A169="","NO JOB; ",IF(COUNTIF('Jobs'!$A$2:$A$51,A169)=0,"JOB NOT ON JOBS SHEET; ",""))&amp;IF(N(B169)=0,"NO START DATE; ","")&amp;IF(D169="","NO CAUSE; ","")&amp;IF(OR(H169&lt;&gt;"Yes",NOT(OR(J169="Email",J169="Text",J169="Letter",J169="App / portal"))),"NO WRITTEN NOTICE TO CLIENT; ","")&amp;IF(AND(N(B169)&gt;0,N(I169)&gt;0,N(I169)-N(B169)&gt;N('Settings'!$B$2)),"NOTICE LATER THAN SETTINGS; ","")&amp;IF(AND(D169="Homeowner decision / selection",K169&lt;&gt;"Yes"),"CLIENT DECISION - NO WRITTEN OK; ","")&amp;IF(AND(D169="Material backorder",N(M169)=0),"BACKORDER - NO NEW DATE; ","")&amp;IF(AND(N169="Yes",O169=""),"CO NEEDED - NO CO #; ","")&amp;IF(F169="","DAYS LOST BLANK; ","")&amp;IF(AND(N(B169)&gt;0,C169="",TODAY()-N(B169)&gt;N('Settings'!$B$3)),"OPEN - NO END DATE; ",""),LEN(IF(A169="","NO JOB; ",IF(COUNTIF('Jobs'!$A$2:$A$51,A169)=0,"JOB NOT ON JOBS SHEET; ",""))&amp;IF(N(B169)=0,"NO START DATE; ","")&amp;IF(D169="","NO CAUSE; ","")&amp;IF(OR(H169&lt;&gt;"Yes",NOT(OR(J169="Email",J169="Text",J169="Letter",J169="App / portal"))),"NO WRITTEN NOTICE TO CLIENT; ","")&amp;IF(AND(N(B169)&gt;0,N(I169)&gt;0,N(I169)-N(B169)&gt;N('Settings'!$B$2)),"NOTICE LATER THAN SETTINGS; ","")&amp;IF(AND(D169="Homeowner decision / selection",K169&lt;&gt;"Yes"),"CLIENT DECISION - NO WRITTEN OK; ","")&amp;IF(AND(D169="Material backorder",N(M169)=0),"BACKORDER - NO NEW DATE; ","")&amp;IF(AND(N169="Yes",O169=""),"CO NEEDED - NO CO #; ","")&amp;IF(F169="","DAYS LOST BLANK; ","")&amp;IF(AND(N(B169)&gt;0,C169="",TODAY()-N(B169)&gt;N('Settings'!$B$3)),"OPEN - NO END DATE; ",""))-2)))</f>
        <v/>
      </c>
    </row>
    <row r="170">
      <c r="B170" s="7" t="n"/>
      <c r="C170" s="7" t="n"/>
      <c r="E170" s="8" t="n"/>
      <c r="G170" s="8" t="n"/>
      <c r="I170" s="7" t="n"/>
      <c r="M170" s="7" t="n"/>
      <c r="P170" s="9" t="n"/>
      <c r="R170" s="8">
        <f>IF(NOT(OR(A170&lt;&gt;"",B170&lt;&gt;"",E170&lt;&gt;"")),"",IF(IF(A170="","NO JOB; ",IF(COUNTIF('Jobs'!$A$2:$A$51,A170)=0,"JOB NOT ON JOBS SHEET; ",""))&amp;IF(N(B170)=0,"NO START DATE; ","")&amp;IF(D170="","NO CAUSE; ","")&amp;IF(OR(H170&lt;&gt;"Yes",NOT(OR(J170="Email",J170="Text",J170="Letter",J170="App / portal"))),"NO WRITTEN NOTICE TO CLIENT; ","")&amp;IF(AND(N(B170)&gt;0,N(I170)&gt;0,N(I170)-N(B170)&gt;N('Settings'!$B$2)),"NOTICE LATER THAN SETTINGS; ","")&amp;IF(AND(D170="Homeowner decision / selection",K170&lt;&gt;"Yes"),"CLIENT DECISION - NO WRITTEN OK; ","")&amp;IF(AND(D170="Material backorder",N(M170)=0),"BACKORDER - NO NEW DATE; ","")&amp;IF(AND(N170="Yes",O170=""),"CO NEEDED - NO CO #; ","")&amp;IF(F170="","DAYS LOST BLANK; ","")&amp;IF(AND(N(B170)&gt;0,C170="",TODAY()-N(B170)&gt;N('Settings'!$B$3)),"OPEN - NO END DATE; ","")="","",LEFT(IF(A170="","NO JOB; ",IF(COUNTIF('Jobs'!$A$2:$A$51,A170)=0,"JOB NOT ON JOBS SHEET; ",""))&amp;IF(N(B170)=0,"NO START DATE; ","")&amp;IF(D170="","NO CAUSE; ","")&amp;IF(OR(H170&lt;&gt;"Yes",NOT(OR(J170="Email",J170="Text",J170="Letter",J170="App / portal"))),"NO WRITTEN NOTICE TO CLIENT; ","")&amp;IF(AND(N(B170)&gt;0,N(I170)&gt;0,N(I170)-N(B170)&gt;N('Settings'!$B$2)),"NOTICE LATER THAN SETTINGS; ","")&amp;IF(AND(D170="Homeowner decision / selection",K170&lt;&gt;"Yes"),"CLIENT DECISION - NO WRITTEN OK; ","")&amp;IF(AND(D170="Material backorder",N(M170)=0),"BACKORDER - NO NEW DATE; ","")&amp;IF(AND(N170="Yes",O170=""),"CO NEEDED - NO CO #; ","")&amp;IF(F170="","DAYS LOST BLANK; ","")&amp;IF(AND(N(B170)&gt;0,C170="",TODAY()-N(B170)&gt;N('Settings'!$B$3)),"OPEN - NO END DATE; ",""),LEN(IF(A170="","NO JOB; ",IF(COUNTIF('Jobs'!$A$2:$A$51,A170)=0,"JOB NOT ON JOBS SHEET; ",""))&amp;IF(N(B170)=0,"NO START DATE; ","")&amp;IF(D170="","NO CAUSE; ","")&amp;IF(OR(H170&lt;&gt;"Yes",NOT(OR(J170="Email",J170="Text",J170="Letter",J170="App / portal"))),"NO WRITTEN NOTICE TO CLIENT; ","")&amp;IF(AND(N(B170)&gt;0,N(I170)&gt;0,N(I170)-N(B170)&gt;N('Settings'!$B$2)),"NOTICE LATER THAN SETTINGS; ","")&amp;IF(AND(D170="Homeowner decision / selection",K170&lt;&gt;"Yes"),"CLIENT DECISION - NO WRITTEN OK; ","")&amp;IF(AND(D170="Material backorder",N(M170)=0),"BACKORDER - NO NEW DATE; ","")&amp;IF(AND(N170="Yes",O170=""),"CO NEEDED - NO CO #; ","")&amp;IF(F170="","DAYS LOST BLANK; ","")&amp;IF(AND(N(B170)&gt;0,C170="",TODAY()-N(B170)&gt;N('Settings'!$B$3)),"OPEN - NO END DATE; ",""))-2)))</f>
        <v/>
      </c>
    </row>
    <row r="171">
      <c r="B171" s="7" t="n"/>
      <c r="C171" s="7" t="n"/>
      <c r="E171" s="8" t="n"/>
      <c r="G171" s="8" t="n"/>
      <c r="I171" s="7" t="n"/>
      <c r="M171" s="7" t="n"/>
      <c r="P171" s="9" t="n"/>
      <c r="R171" s="8">
        <f>IF(NOT(OR(A171&lt;&gt;"",B171&lt;&gt;"",E171&lt;&gt;"")),"",IF(IF(A171="","NO JOB; ",IF(COUNTIF('Jobs'!$A$2:$A$51,A171)=0,"JOB NOT ON JOBS SHEET; ",""))&amp;IF(N(B171)=0,"NO START DATE; ","")&amp;IF(D171="","NO CAUSE; ","")&amp;IF(OR(H171&lt;&gt;"Yes",NOT(OR(J171="Email",J171="Text",J171="Letter",J171="App / portal"))),"NO WRITTEN NOTICE TO CLIENT; ","")&amp;IF(AND(N(B171)&gt;0,N(I171)&gt;0,N(I171)-N(B171)&gt;N('Settings'!$B$2)),"NOTICE LATER THAN SETTINGS; ","")&amp;IF(AND(D171="Homeowner decision / selection",K171&lt;&gt;"Yes"),"CLIENT DECISION - NO WRITTEN OK; ","")&amp;IF(AND(D171="Material backorder",N(M171)=0),"BACKORDER - NO NEW DATE; ","")&amp;IF(AND(N171="Yes",O171=""),"CO NEEDED - NO CO #; ","")&amp;IF(F171="","DAYS LOST BLANK; ","")&amp;IF(AND(N(B171)&gt;0,C171="",TODAY()-N(B171)&gt;N('Settings'!$B$3)),"OPEN - NO END DATE; ","")="","",LEFT(IF(A171="","NO JOB; ",IF(COUNTIF('Jobs'!$A$2:$A$51,A171)=0,"JOB NOT ON JOBS SHEET; ",""))&amp;IF(N(B171)=0,"NO START DATE; ","")&amp;IF(D171="","NO CAUSE; ","")&amp;IF(OR(H171&lt;&gt;"Yes",NOT(OR(J171="Email",J171="Text",J171="Letter",J171="App / portal"))),"NO WRITTEN NOTICE TO CLIENT; ","")&amp;IF(AND(N(B171)&gt;0,N(I171)&gt;0,N(I171)-N(B171)&gt;N('Settings'!$B$2)),"NOTICE LATER THAN SETTINGS; ","")&amp;IF(AND(D171="Homeowner decision / selection",K171&lt;&gt;"Yes"),"CLIENT DECISION - NO WRITTEN OK; ","")&amp;IF(AND(D171="Material backorder",N(M171)=0),"BACKORDER - NO NEW DATE; ","")&amp;IF(AND(N171="Yes",O171=""),"CO NEEDED - NO CO #; ","")&amp;IF(F171="","DAYS LOST BLANK; ","")&amp;IF(AND(N(B171)&gt;0,C171="",TODAY()-N(B171)&gt;N('Settings'!$B$3)),"OPEN - NO END DATE; ",""),LEN(IF(A171="","NO JOB; ",IF(COUNTIF('Jobs'!$A$2:$A$51,A171)=0,"JOB NOT ON JOBS SHEET; ",""))&amp;IF(N(B171)=0,"NO START DATE; ","")&amp;IF(D171="","NO CAUSE; ","")&amp;IF(OR(H171&lt;&gt;"Yes",NOT(OR(J171="Email",J171="Text",J171="Letter",J171="App / portal"))),"NO WRITTEN NOTICE TO CLIENT; ","")&amp;IF(AND(N(B171)&gt;0,N(I171)&gt;0,N(I171)-N(B171)&gt;N('Settings'!$B$2)),"NOTICE LATER THAN SETTINGS; ","")&amp;IF(AND(D171="Homeowner decision / selection",K171&lt;&gt;"Yes"),"CLIENT DECISION - NO WRITTEN OK; ","")&amp;IF(AND(D171="Material backorder",N(M171)=0),"BACKORDER - NO NEW DATE; ","")&amp;IF(AND(N171="Yes",O171=""),"CO NEEDED - NO CO #; ","")&amp;IF(F171="","DAYS LOST BLANK; ","")&amp;IF(AND(N(B171)&gt;0,C171="",TODAY()-N(B171)&gt;N('Settings'!$B$3)),"OPEN - NO END DATE; ",""))-2)))</f>
        <v/>
      </c>
    </row>
    <row r="172">
      <c r="B172" s="7" t="n"/>
      <c r="C172" s="7" t="n"/>
      <c r="E172" s="8" t="n"/>
      <c r="G172" s="8" t="n"/>
      <c r="I172" s="7" t="n"/>
      <c r="M172" s="7" t="n"/>
      <c r="P172" s="9" t="n"/>
      <c r="R172" s="8">
        <f>IF(NOT(OR(A172&lt;&gt;"",B172&lt;&gt;"",E172&lt;&gt;"")),"",IF(IF(A172="","NO JOB; ",IF(COUNTIF('Jobs'!$A$2:$A$51,A172)=0,"JOB NOT ON JOBS SHEET; ",""))&amp;IF(N(B172)=0,"NO START DATE; ","")&amp;IF(D172="","NO CAUSE; ","")&amp;IF(OR(H172&lt;&gt;"Yes",NOT(OR(J172="Email",J172="Text",J172="Letter",J172="App / portal"))),"NO WRITTEN NOTICE TO CLIENT; ","")&amp;IF(AND(N(B172)&gt;0,N(I172)&gt;0,N(I172)-N(B172)&gt;N('Settings'!$B$2)),"NOTICE LATER THAN SETTINGS; ","")&amp;IF(AND(D172="Homeowner decision / selection",K172&lt;&gt;"Yes"),"CLIENT DECISION - NO WRITTEN OK; ","")&amp;IF(AND(D172="Material backorder",N(M172)=0),"BACKORDER - NO NEW DATE; ","")&amp;IF(AND(N172="Yes",O172=""),"CO NEEDED - NO CO #; ","")&amp;IF(F172="","DAYS LOST BLANK; ","")&amp;IF(AND(N(B172)&gt;0,C172="",TODAY()-N(B172)&gt;N('Settings'!$B$3)),"OPEN - NO END DATE; ","")="","",LEFT(IF(A172="","NO JOB; ",IF(COUNTIF('Jobs'!$A$2:$A$51,A172)=0,"JOB NOT ON JOBS SHEET; ",""))&amp;IF(N(B172)=0,"NO START DATE; ","")&amp;IF(D172="","NO CAUSE; ","")&amp;IF(OR(H172&lt;&gt;"Yes",NOT(OR(J172="Email",J172="Text",J172="Letter",J172="App / portal"))),"NO WRITTEN NOTICE TO CLIENT; ","")&amp;IF(AND(N(B172)&gt;0,N(I172)&gt;0,N(I172)-N(B172)&gt;N('Settings'!$B$2)),"NOTICE LATER THAN SETTINGS; ","")&amp;IF(AND(D172="Homeowner decision / selection",K172&lt;&gt;"Yes"),"CLIENT DECISION - NO WRITTEN OK; ","")&amp;IF(AND(D172="Material backorder",N(M172)=0),"BACKORDER - NO NEW DATE; ","")&amp;IF(AND(N172="Yes",O172=""),"CO NEEDED - NO CO #; ","")&amp;IF(F172="","DAYS LOST BLANK; ","")&amp;IF(AND(N(B172)&gt;0,C172="",TODAY()-N(B172)&gt;N('Settings'!$B$3)),"OPEN - NO END DATE; ",""),LEN(IF(A172="","NO JOB; ",IF(COUNTIF('Jobs'!$A$2:$A$51,A172)=0,"JOB NOT ON JOBS SHEET; ",""))&amp;IF(N(B172)=0,"NO START DATE; ","")&amp;IF(D172="","NO CAUSE; ","")&amp;IF(OR(H172&lt;&gt;"Yes",NOT(OR(J172="Email",J172="Text",J172="Letter",J172="App / portal"))),"NO WRITTEN NOTICE TO CLIENT; ","")&amp;IF(AND(N(B172)&gt;0,N(I172)&gt;0,N(I172)-N(B172)&gt;N('Settings'!$B$2)),"NOTICE LATER THAN SETTINGS; ","")&amp;IF(AND(D172="Homeowner decision / selection",K172&lt;&gt;"Yes"),"CLIENT DECISION - NO WRITTEN OK; ","")&amp;IF(AND(D172="Material backorder",N(M172)=0),"BACKORDER - NO NEW DATE; ","")&amp;IF(AND(N172="Yes",O172=""),"CO NEEDED - NO CO #; ","")&amp;IF(F172="","DAYS LOST BLANK; ","")&amp;IF(AND(N(B172)&gt;0,C172="",TODAY()-N(B172)&gt;N('Settings'!$B$3)),"OPEN - NO END DATE; ",""))-2)))</f>
        <v/>
      </c>
    </row>
    <row r="173">
      <c r="B173" s="7" t="n"/>
      <c r="C173" s="7" t="n"/>
      <c r="E173" s="8" t="n"/>
      <c r="G173" s="8" t="n"/>
      <c r="I173" s="7" t="n"/>
      <c r="M173" s="7" t="n"/>
      <c r="P173" s="9" t="n"/>
      <c r="R173" s="8">
        <f>IF(NOT(OR(A173&lt;&gt;"",B173&lt;&gt;"",E173&lt;&gt;"")),"",IF(IF(A173="","NO JOB; ",IF(COUNTIF('Jobs'!$A$2:$A$51,A173)=0,"JOB NOT ON JOBS SHEET; ",""))&amp;IF(N(B173)=0,"NO START DATE; ","")&amp;IF(D173="","NO CAUSE; ","")&amp;IF(OR(H173&lt;&gt;"Yes",NOT(OR(J173="Email",J173="Text",J173="Letter",J173="App / portal"))),"NO WRITTEN NOTICE TO CLIENT; ","")&amp;IF(AND(N(B173)&gt;0,N(I173)&gt;0,N(I173)-N(B173)&gt;N('Settings'!$B$2)),"NOTICE LATER THAN SETTINGS; ","")&amp;IF(AND(D173="Homeowner decision / selection",K173&lt;&gt;"Yes"),"CLIENT DECISION - NO WRITTEN OK; ","")&amp;IF(AND(D173="Material backorder",N(M173)=0),"BACKORDER - NO NEW DATE; ","")&amp;IF(AND(N173="Yes",O173=""),"CO NEEDED - NO CO #; ","")&amp;IF(F173="","DAYS LOST BLANK; ","")&amp;IF(AND(N(B173)&gt;0,C173="",TODAY()-N(B173)&gt;N('Settings'!$B$3)),"OPEN - NO END DATE; ","")="","",LEFT(IF(A173="","NO JOB; ",IF(COUNTIF('Jobs'!$A$2:$A$51,A173)=0,"JOB NOT ON JOBS SHEET; ",""))&amp;IF(N(B173)=0,"NO START DATE; ","")&amp;IF(D173="","NO CAUSE; ","")&amp;IF(OR(H173&lt;&gt;"Yes",NOT(OR(J173="Email",J173="Text",J173="Letter",J173="App / portal"))),"NO WRITTEN NOTICE TO CLIENT; ","")&amp;IF(AND(N(B173)&gt;0,N(I173)&gt;0,N(I173)-N(B173)&gt;N('Settings'!$B$2)),"NOTICE LATER THAN SETTINGS; ","")&amp;IF(AND(D173="Homeowner decision / selection",K173&lt;&gt;"Yes"),"CLIENT DECISION - NO WRITTEN OK; ","")&amp;IF(AND(D173="Material backorder",N(M173)=0),"BACKORDER - NO NEW DATE; ","")&amp;IF(AND(N173="Yes",O173=""),"CO NEEDED - NO CO #; ","")&amp;IF(F173="","DAYS LOST BLANK; ","")&amp;IF(AND(N(B173)&gt;0,C173="",TODAY()-N(B173)&gt;N('Settings'!$B$3)),"OPEN - NO END DATE; ",""),LEN(IF(A173="","NO JOB; ",IF(COUNTIF('Jobs'!$A$2:$A$51,A173)=0,"JOB NOT ON JOBS SHEET; ",""))&amp;IF(N(B173)=0,"NO START DATE; ","")&amp;IF(D173="","NO CAUSE; ","")&amp;IF(OR(H173&lt;&gt;"Yes",NOT(OR(J173="Email",J173="Text",J173="Letter",J173="App / portal"))),"NO WRITTEN NOTICE TO CLIENT; ","")&amp;IF(AND(N(B173)&gt;0,N(I173)&gt;0,N(I173)-N(B173)&gt;N('Settings'!$B$2)),"NOTICE LATER THAN SETTINGS; ","")&amp;IF(AND(D173="Homeowner decision / selection",K173&lt;&gt;"Yes"),"CLIENT DECISION - NO WRITTEN OK; ","")&amp;IF(AND(D173="Material backorder",N(M173)=0),"BACKORDER - NO NEW DATE; ","")&amp;IF(AND(N173="Yes",O173=""),"CO NEEDED - NO CO #; ","")&amp;IF(F173="","DAYS LOST BLANK; ","")&amp;IF(AND(N(B173)&gt;0,C173="",TODAY()-N(B173)&gt;N('Settings'!$B$3)),"OPEN - NO END DATE; ",""))-2)))</f>
        <v/>
      </c>
    </row>
    <row r="174">
      <c r="B174" s="7" t="n"/>
      <c r="C174" s="7" t="n"/>
      <c r="E174" s="8" t="n"/>
      <c r="G174" s="8" t="n"/>
      <c r="I174" s="7" t="n"/>
      <c r="M174" s="7" t="n"/>
      <c r="P174" s="9" t="n"/>
      <c r="R174" s="8">
        <f>IF(NOT(OR(A174&lt;&gt;"",B174&lt;&gt;"",E174&lt;&gt;"")),"",IF(IF(A174="","NO JOB; ",IF(COUNTIF('Jobs'!$A$2:$A$51,A174)=0,"JOB NOT ON JOBS SHEET; ",""))&amp;IF(N(B174)=0,"NO START DATE; ","")&amp;IF(D174="","NO CAUSE; ","")&amp;IF(OR(H174&lt;&gt;"Yes",NOT(OR(J174="Email",J174="Text",J174="Letter",J174="App / portal"))),"NO WRITTEN NOTICE TO CLIENT; ","")&amp;IF(AND(N(B174)&gt;0,N(I174)&gt;0,N(I174)-N(B174)&gt;N('Settings'!$B$2)),"NOTICE LATER THAN SETTINGS; ","")&amp;IF(AND(D174="Homeowner decision / selection",K174&lt;&gt;"Yes"),"CLIENT DECISION - NO WRITTEN OK; ","")&amp;IF(AND(D174="Material backorder",N(M174)=0),"BACKORDER - NO NEW DATE; ","")&amp;IF(AND(N174="Yes",O174=""),"CO NEEDED - NO CO #; ","")&amp;IF(F174="","DAYS LOST BLANK; ","")&amp;IF(AND(N(B174)&gt;0,C174="",TODAY()-N(B174)&gt;N('Settings'!$B$3)),"OPEN - NO END DATE; ","")="","",LEFT(IF(A174="","NO JOB; ",IF(COUNTIF('Jobs'!$A$2:$A$51,A174)=0,"JOB NOT ON JOBS SHEET; ",""))&amp;IF(N(B174)=0,"NO START DATE; ","")&amp;IF(D174="","NO CAUSE; ","")&amp;IF(OR(H174&lt;&gt;"Yes",NOT(OR(J174="Email",J174="Text",J174="Letter",J174="App / portal"))),"NO WRITTEN NOTICE TO CLIENT; ","")&amp;IF(AND(N(B174)&gt;0,N(I174)&gt;0,N(I174)-N(B174)&gt;N('Settings'!$B$2)),"NOTICE LATER THAN SETTINGS; ","")&amp;IF(AND(D174="Homeowner decision / selection",K174&lt;&gt;"Yes"),"CLIENT DECISION - NO WRITTEN OK; ","")&amp;IF(AND(D174="Material backorder",N(M174)=0),"BACKORDER - NO NEW DATE; ","")&amp;IF(AND(N174="Yes",O174=""),"CO NEEDED - NO CO #; ","")&amp;IF(F174="","DAYS LOST BLANK; ","")&amp;IF(AND(N(B174)&gt;0,C174="",TODAY()-N(B174)&gt;N('Settings'!$B$3)),"OPEN - NO END DATE; ",""),LEN(IF(A174="","NO JOB; ",IF(COUNTIF('Jobs'!$A$2:$A$51,A174)=0,"JOB NOT ON JOBS SHEET; ",""))&amp;IF(N(B174)=0,"NO START DATE; ","")&amp;IF(D174="","NO CAUSE; ","")&amp;IF(OR(H174&lt;&gt;"Yes",NOT(OR(J174="Email",J174="Text",J174="Letter",J174="App / portal"))),"NO WRITTEN NOTICE TO CLIENT; ","")&amp;IF(AND(N(B174)&gt;0,N(I174)&gt;0,N(I174)-N(B174)&gt;N('Settings'!$B$2)),"NOTICE LATER THAN SETTINGS; ","")&amp;IF(AND(D174="Homeowner decision / selection",K174&lt;&gt;"Yes"),"CLIENT DECISION - NO WRITTEN OK; ","")&amp;IF(AND(D174="Material backorder",N(M174)=0),"BACKORDER - NO NEW DATE; ","")&amp;IF(AND(N174="Yes",O174=""),"CO NEEDED - NO CO #; ","")&amp;IF(F174="","DAYS LOST BLANK; ","")&amp;IF(AND(N(B174)&gt;0,C174="",TODAY()-N(B174)&gt;N('Settings'!$B$3)),"OPEN - NO END DATE; ",""))-2)))</f>
        <v/>
      </c>
    </row>
    <row r="175">
      <c r="B175" s="7" t="n"/>
      <c r="C175" s="7" t="n"/>
      <c r="E175" s="8" t="n"/>
      <c r="G175" s="8" t="n"/>
      <c r="I175" s="7" t="n"/>
      <c r="M175" s="7" t="n"/>
      <c r="P175" s="9" t="n"/>
      <c r="R175" s="8">
        <f>IF(NOT(OR(A175&lt;&gt;"",B175&lt;&gt;"",E175&lt;&gt;"")),"",IF(IF(A175="","NO JOB; ",IF(COUNTIF('Jobs'!$A$2:$A$51,A175)=0,"JOB NOT ON JOBS SHEET; ",""))&amp;IF(N(B175)=0,"NO START DATE; ","")&amp;IF(D175="","NO CAUSE; ","")&amp;IF(OR(H175&lt;&gt;"Yes",NOT(OR(J175="Email",J175="Text",J175="Letter",J175="App / portal"))),"NO WRITTEN NOTICE TO CLIENT; ","")&amp;IF(AND(N(B175)&gt;0,N(I175)&gt;0,N(I175)-N(B175)&gt;N('Settings'!$B$2)),"NOTICE LATER THAN SETTINGS; ","")&amp;IF(AND(D175="Homeowner decision / selection",K175&lt;&gt;"Yes"),"CLIENT DECISION - NO WRITTEN OK; ","")&amp;IF(AND(D175="Material backorder",N(M175)=0),"BACKORDER - NO NEW DATE; ","")&amp;IF(AND(N175="Yes",O175=""),"CO NEEDED - NO CO #; ","")&amp;IF(F175="","DAYS LOST BLANK; ","")&amp;IF(AND(N(B175)&gt;0,C175="",TODAY()-N(B175)&gt;N('Settings'!$B$3)),"OPEN - NO END DATE; ","")="","",LEFT(IF(A175="","NO JOB; ",IF(COUNTIF('Jobs'!$A$2:$A$51,A175)=0,"JOB NOT ON JOBS SHEET; ",""))&amp;IF(N(B175)=0,"NO START DATE; ","")&amp;IF(D175="","NO CAUSE; ","")&amp;IF(OR(H175&lt;&gt;"Yes",NOT(OR(J175="Email",J175="Text",J175="Letter",J175="App / portal"))),"NO WRITTEN NOTICE TO CLIENT; ","")&amp;IF(AND(N(B175)&gt;0,N(I175)&gt;0,N(I175)-N(B175)&gt;N('Settings'!$B$2)),"NOTICE LATER THAN SETTINGS; ","")&amp;IF(AND(D175="Homeowner decision / selection",K175&lt;&gt;"Yes"),"CLIENT DECISION - NO WRITTEN OK; ","")&amp;IF(AND(D175="Material backorder",N(M175)=0),"BACKORDER - NO NEW DATE; ","")&amp;IF(AND(N175="Yes",O175=""),"CO NEEDED - NO CO #; ","")&amp;IF(F175="","DAYS LOST BLANK; ","")&amp;IF(AND(N(B175)&gt;0,C175="",TODAY()-N(B175)&gt;N('Settings'!$B$3)),"OPEN - NO END DATE; ",""),LEN(IF(A175="","NO JOB; ",IF(COUNTIF('Jobs'!$A$2:$A$51,A175)=0,"JOB NOT ON JOBS SHEET; ",""))&amp;IF(N(B175)=0,"NO START DATE; ","")&amp;IF(D175="","NO CAUSE; ","")&amp;IF(OR(H175&lt;&gt;"Yes",NOT(OR(J175="Email",J175="Text",J175="Letter",J175="App / portal"))),"NO WRITTEN NOTICE TO CLIENT; ","")&amp;IF(AND(N(B175)&gt;0,N(I175)&gt;0,N(I175)-N(B175)&gt;N('Settings'!$B$2)),"NOTICE LATER THAN SETTINGS; ","")&amp;IF(AND(D175="Homeowner decision / selection",K175&lt;&gt;"Yes"),"CLIENT DECISION - NO WRITTEN OK; ","")&amp;IF(AND(D175="Material backorder",N(M175)=0),"BACKORDER - NO NEW DATE; ","")&amp;IF(AND(N175="Yes",O175=""),"CO NEEDED - NO CO #; ","")&amp;IF(F175="","DAYS LOST BLANK; ","")&amp;IF(AND(N(B175)&gt;0,C175="",TODAY()-N(B175)&gt;N('Settings'!$B$3)),"OPEN - NO END DATE; ",""))-2)))</f>
        <v/>
      </c>
    </row>
    <row r="176">
      <c r="B176" s="7" t="n"/>
      <c r="C176" s="7" t="n"/>
      <c r="E176" s="8" t="n"/>
      <c r="G176" s="8" t="n"/>
      <c r="I176" s="7" t="n"/>
      <c r="M176" s="7" t="n"/>
      <c r="P176" s="9" t="n"/>
      <c r="R176" s="8">
        <f>IF(NOT(OR(A176&lt;&gt;"",B176&lt;&gt;"",E176&lt;&gt;"")),"",IF(IF(A176="","NO JOB; ",IF(COUNTIF('Jobs'!$A$2:$A$51,A176)=0,"JOB NOT ON JOBS SHEET; ",""))&amp;IF(N(B176)=0,"NO START DATE; ","")&amp;IF(D176="","NO CAUSE; ","")&amp;IF(OR(H176&lt;&gt;"Yes",NOT(OR(J176="Email",J176="Text",J176="Letter",J176="App / portal"))),"NO WRITTEN NOTICE TO CLIENT; ","")&amp;IF(AND(N(B176)&gt;0,N(I176)&gt;0,N(I176)-N(B176)&gt;N('Settings'!$B$2)),"NOTICE LATER THAN SETTINGS; ","")&amp;IF(AND(D176="Homeowner decision / selection",K176&lt;&gt;"Yes"),"CLIENT DECISION - NO WRITTEN OK; ","")&amp;IF(AND(D176="Material backorder",N(M176)=0),"BACKORDER - NO NEW DATE; ","")&amp;IF(AND(N176="Yes",O176=""),"CO NEEDED - NO CO #; ","")&amp;IF(F176="","DAYS LOST BLANK; ","")&amp;IF(AND(N(B176)&gt;0,C176="",TODAY()-N(B176)&gt;N('Settings'!$B$3)),"OPEN - NO END DATE; ","")="","",LEFT(IF(A176="","NO JOB; ",IF(COUNTIF('Jobs'!$A$2:$A$51,A176)=0,"JOB NOT ON JOBS SHEET; ",""))&amp;IF(N(B176)=0,"NO START DATE; ","")&amp;IF(D176="","NO CAUSE; ","")&amp;IF(OR(H176&lt;&gt;"Yes",NOT(OR(J176="Email",J176="Text",J176="Letter",J176="App / portal"))),"NO WRITTEN NOTICE TO CLIENT; ","")&amp;IF(AND(N(B176)&gt;0,N(I176)&gt;0,N(I176)-N(B176)&gt;N('Settings'!$B$2)),"NOTICE LATER THAN SETTINGS; ","")&amp;IF(AND(D176="Homeowner decision / selection",K176&lt;&gt;"Yes"),"CLIENT DECISION - NO WRITTEN OK; ","")&amp;IF(AND(D176="Material backorder",N(M176)=0),"BACKORDER - NO NEW DATE; ","")&amp;IF(AND(N176="Yes",O176=""),"CO NEEDED - NO CO #; ","")&amp;IF(F176="","DAYS LOST BLANK; ","")&amp;IF(AND(N(B176)&gt;0,C176="",TODAY()-N(B176)&gt;N('Settings'!$B$3)),"OPEN - NO END DATE; ",""),LEN(IF(A176="","NO JOB; ",IF(COUNTIF('Jobs'!$A$2:$A$51,A176)=0,"JOB NOT ON JOBS SHEET; ",""))&amp;IF(N(B176)=0,"NO START DATE; ","")&amp;IF(D176="","NO CAUSE; ","")&amp;IF(OR(H176&lt;&gt;"Yes",NOT(OR(J176="Email",J176="Text",J176="Letter",J176="App / portal"))),"NO WRITTEN NOTICE TO CLIENT; ","")&amp;IF(AND(N(B176)&gt;0,N(I176)&gt;0,N(I176)-N(B176)&gt;N('Settings'!$B$2)),"NOTICE LATER THAN SETTINGS; ","")&amp;IF(AND(D176="Homeowner decision / selection",K176&lt;&gt;"Yes"),"CLIENT DECISION - NO WRITTEN OK; ","")&amp;IF(AND(D176="Material backorder",N(M176)=0),"BACKORDER - NO NEW DATE; ","")&amp;IF(AND(N176="Yes",O176=""),"CO NEEDED - NO CO #; ","")&amp;IF(F176="","DAYS LOST BLANK; ","")&amp;IF(AND(N(B176)&gt;0,C176="",TODAY()-N(B176)&gt;N('Settings'!$B$3)),"OPEN - NO END DATE; ",""))-2)))</f>
        <v/>
      </c>
    </row>
    <row r="177">
      <c r="B177" s="7" t="n"/>
      <c r="C177" s="7" t="n"/>
      <c r="E177" s="8" t="n"/>
      <c r="G177" s="8" t="n"/>
      <c r="I177" s="7" t="n"/>
      <c r="M177" s="7" t="n"/>
      <c r="P177" s="9" t="n"/>
      <c r="R177" s="8">
        <f>IF(NOT(OR(A177&lt;&gt;"",B177&lt;&gt;"",E177&lt;&gt;"")),"",IF(IF(A177="","NO JOB; ",IF(COUNTIF('Jobs'!$A$2:$A$51,A177)=0,"JOB NOT ON JOBS SHEET; ",""))&amp;IF(N(B177)=0,"NO START DATE; ","")&amp;IF(D177="","NO CAUSE; ","")&amp;IF(OR(H177&lt;&gt;"Yes",NOT(OR(J177="Email",J177="Text",J177="Letter",J177="App / portal"))),"NO WRITTEN NOTICE TO CLIENT; ","")&amp;IF(AND(N(B177)&gt;0,N(I177)&gt;0,N(I177)-N(B177)&gt;N('Settings'!$B$2)),"NOTICE LATER THAN SETTINGS; ","")&amp;IF(AND(D177="Homeowner decision / selection",K177&lt;&gt;"Yes"),"CLIENT DECISION - NO WRITTEN OK; ","")&amp;IF(AND(D177="Material backorder",N(M177)=0),"BACKORDER - NO NEW DATE; ","")&amp;IF(AND(N177="Yes",O177=""),"CO NEEDED - NO CO #; ","")&amp;IF(F177="","DAYS LOST BLANK; ","")&amp;IF(AND(N(B177)&gt;0,C177="",TODAY()-N(B177)&gt;N('Settings'!$B$3)),"OPEN - NO END DATE; ","")="","",LEFT(IF(A177="","NO JOB; ",IF(COUNTIF('Jobs'!$A$2:$A$51,A177)=0,"JOB NOT ON JOBS SHEET; ",""))&amp;IF(N(B177)=0,"NO START DATE; ","")&amp;IF(D177="","NO CAUSE; ","")&amp;IF(OR(H177&lt;&gt;"Yes",NOT(OR(J177="Email",J177="Text",J177="Letter",J177="App / portal"))),"NO WRITTEN NOTICE TO CLIENT; ","")&amp;IF(AND(N(B177)&gt;0,N(I177)&gt;0,N(I177)-N(B177)&gt;N('Settings'!$B$2)),"NOTICE LATER THAN SETTINGS; ","")&amp;IF(AND(D177="Homeowner decision / selection",K177&lt;&gt;"Yes"),"CLIENT DECISION - NO WRITTEN OK; ","")&amp;IF(AND(D177="Material backorder",N(M177)=0),"BACKORDER - NO NEW DATE; ","")&amp;IF(AND(N177="Yes",O177=""),"CO NEEDED - NO CO #; ","")&amp;IF(F177="","DAYS LOST BLANK; ","")&amp;IF(AND(N(B177)&gt;0,C177="",TODAY()-N(B177)&gt;N('Settings'!$B$3)),"OPEN - NO END DATE; ",""),LEN(IF(A177="","NO JOB; ",IF(COUNTIF('Jobs'!$A$2:$A$51,A177)=0,"JOB NOT ON JOBS SHEET; ",""))&amp;IF(N(B177)=0,"NO START DATE; ","")&amp;IF(D177="","NO CAUSE; ","")&amp;IF(OR(H177&lt;&gt;"Yes",NOT(OR(J177="Email",J177="Text",J177="Letter",J177="App / portal"))),"NO WRITTEN NOTICE TO CLIENT; ","")&amp;IF(AND(N(B177)&gt;0,N(I177)&gt;0,N(I177)-N(B177)&gt;N('Settings'!$B$2)),"NOTICE LATER THAN SETTINGS; ","")&amp;IF(AND(D177="Homeowner decision / selection",K177&lt;&gt;"Yes"),"CLIENT DECISION - NO WRITTEN OK; ","")&amp;IF(AND(D177="Material backorder",N(M177)=0),"BACKORDER - NO NEW DATE; ","")&amp;IF(AND(N177="Yes",O177=""),"CO NEEDED - NO CO #; ","")&amp;IF(F177="","DAYS LOST BLANK; ","")&amp;IF(AND(N(B177)&gt;0,C177="",TODAY()-N(B177)&gt;N('Settings'!$B$3)),"OPEN - NO END DATE; ",""))-2)))</f>
        <v/>
      </c>
    </row>
    <row r="178">
      <c r="B178" s="7" t="n"/>
      <c r="C178" s="7" t="n"/>
      <c r="E178" s="8" t="n"/>
      <c r="G178" s="8" t="n"/>
      <c r="I178" s="7" t="n"/>
      <c r="M178" s="7" t="n"/>
      <c r="P178" s="9" t="n"/>
      <c r="R178" s="8">
        <f>IF(NOT(OR(A178&lt;&gt;"",B178&lt;&gt;"",E178&lt;&gt;"")),"",IF(IF(A178="","NO JOB; ",IF(COUNTIF('Jobs'!$A$2:$A$51,A178)=0,"JOB NOT ON JOBS SHEET; ",""))&amp;IF(N(B178)=0,"NO START DATE; ","")&amp;IF(D178="","NO CAUSE; ","")&amp;IF(OR(H178&lt;&gt;"Yes",NOT(OR(J178="Email",J178="Text",J178="Letter",J178="App / portal"))),"NO WRITTEN NOTICE TO CLIENT; ","")&amp;IF(AND(N(B178)&gt;0,N(I178)&gt;0,N(I178)-N(B178)&gt;N('Settings'!$B$2)),"NOTICE LATER THAN SETTINGS; ","")&amp;IF(AND(D178="Homeowner decision / selection",K178&lt;&gt;"Yes"),"CLIENT DECISION - NO WRITTEN OK; ","")&amp;IF(AND(D178="Material backorder",N(M178)=0),"BACKORDER - NO NEW DATE; ","")&amp;IF(AND(N178="Yes",O178=""),"CO NEEDED - NO CO #; ","")&amp;IF(F178="","DAYS LOST BLANK; ","")&amp;IF(AND(N(B178)&gt;0,C178="",TODAY()-N(B178)&gt;N('Settings'!$B$3)),"OPEN - NO END DATE; ","")="","",LEFT(IF(A178="","NO JOB; ",IF(COUNTIF('Jobs'!$A$2:$A$51,A178)=0,"JOB NOT ON JOBS SHEET; ",""))&amp;IF(N(B178)=0,"NO START DATE; ","")&amp;IF(D178="","NO CAUSE; ","")&amp;IF(OR(H178&lt;&gt;"Yes",NOT(OR(J178="Email",J178="Text",J178="Letter",J178="App / portal"))),"NO WRITTEN NOTICE TO CLIENT; ","")&amp;IF(AND(N(B178)&gt;0,N(I178)&gt;0,N(I178)-N(B178)&gt;N('Settings'!$B$2)),"NOTICE LATER THAN SETTINGS; ","")&amp;IF(AND(D178="Homeowner decision / selection",K178&lt;&gt;"Yes"),"CLIENT DECISION - NO WRITTEN OK; ","")&amp;IF(AND(D178="Material backorder",N(M178)=0),"BACKORDER - NO NEW DATE; ","")&amp;IF(AND(N178="Yes",O178=""),"CO NEEDED - NO CO #; ","")&amp;IF(F178="","DAYS LOST BLANK; ","")&amp;IF(AND(N(B178)&gt;0,C178="",TODAY()-N(B178)&gt;N('Settings'!$B$3)),"OPEN - NO END DATE; ",""),LEN(IF(A178="","NO JOB; ",IF(COUNTIF('Jobs'!$A$2:$A$51,A178)=0,"JOB NOT ON JOBS SHEET; ",""))&amp;IF(N(B178)=0,"NO START DATE; ","")&amp;IF(D178="","NO CAUSE; ","")&amp;IF(OR(H178&lt;&gt;"Yes",NOT(OR(J178="Email",J178="Text",J178="Letter",J178="App / portal"))),"NO WRITTEN NOTICE TO CLIENT; ","")&amp;IF(AND(N(B178)&gt;0,N(I178)&gt;0,N(I178)-N(B178)&gt;N('Settings'!$B$2)),"NOTICE LATER THAN SETTINGS; ","")&amp;IF(AND(D178="Homeowner decision / selection",K178&lt;&gt;"Yes"),"CLIENT DECISION - NO WRITTEN OK; ","")&amp;IF(AND(D178="Material backorder",N(M178)=0),"BACKORDER - NO NEW DATE; ","")&amp;IF(AND(N178="Yes",O178=""),"CO NEEDED - NO CO #; ","")&amp;IF(F178="","DAYS LOST BLANK; ","")&amp;IF(AND(N(B178)&gt;0,C178="",TODAY()-N(B178)&gt;N('Settings'!$B$3)),"OPEN - NO END DATE; ",""))-2)))</f>
        <v/>
      </c>
    </row>
    <row r="179">
      <c r="B179" s="7" t="n"/>
      <c r="C179" s="7" t="n"/>
      <c r="E179" s="8" t="n"/>
      <c r="G179" s="8" t="n"/>
      <c r="I179" s="7" t="n"/>
      <c r="M179" s="7" t="n"/>
      <c r="P179" s="9" t="n"/>
      <c r="R179" s="8">
        <f>IF(NOT(OR(A179&lt;&gt;"",B179&lt;&gt;"",E179&lt;&gt;"")),"",IF(IF(A179="","NO JOB; ",IF(COUNTIF('Jobs'!$A$2:$A$51,A179)=0,"JOB NOT ON JOBS SHEET; ",""))&amp;IF(N(B179)=0,"NO START DATE; ","")&amp;IF(D179="","NO CAUSE; ","")&amp;IF(OR(H179&lt;&gt;"Yes",NOT(OR(J179="Email",J179="Text",J179="Letter",J179="App / portal"))),"NO WRITTEN NOTICE TO CLIENT; ","")&amp;IF(AND(N(B179)&gt;0,N(I179)&gt;0,N(I179)-N(B179)&gt;N('Settings'!$B$2)),"NOTICE LATER THAN SETTINGS; ","")&amp;IF(AND(D179="Homeowner decision / selection",K179&lt;&gt;"Yes"),"CLIENT DECISION - NO WRITTEN OK; ","")&amp;IF(AND(D179="Material backorder",N(M179)=0),"BACKORDER - NO NEW DATE; ","")&amp;IF(AND(N179="Yes",O179=""),"CO NEEDED - NO CO #; ","")&amp;IF(F179="","DAYS LOST BLANK; ","")&amp;IF(AND(N(B179)&gt;0,C179="",TODAY()-N(B179)&gt;N('Settings'!$B$3)),"OPEN - NO END DATE; ","")="","",LEFT(IF(A179="","NO JOB; ",IF(COUNTIF('Jobs'!$A$2:$A$51,A179)=0,"JOB NOT ON JOBS SHEET; ",""))&amp;IF(N(B179)=0,"NO START DATE; ","")&amp;IF(D179="","NO CAUSE; ","")&amp;IF(OR(H179&lt;&gt;"Yes",NOT(OR(J179="Email",J179="Text",J179="Letter",J179="App / portal"))),"NO WRITTEN NOTICE TO CLIENT; ","")&amp;IF(AND(N(B179)&gt;0,N(I179)&gt;0,N(I179)-N(B179)&gt;N('Settings'!$B$2)),"NOTICE LATER THAN SETTINGS; ","")&amp;IF(AND(D179="Homeowner decision / selection",K179&lt;&gt;"Yes"),"CLIENT DECISION - NO WRITTEN OK; ","")&amp;IF(AND(D179="Material backorder",N(M179)=0),"BACKORDER - NO NEW DATE; ","")&amp;IF(AND(N179="Yes",O179=""),"CO NEEDED - NO CO #; ","")&amp;IF(F179="","DAYS LOST BLANK; ","")&amp;IF(AND(N(B179)&gt;0,C179="",TODAY()-N(B179)&gt;N('Settings'!$B$3)),"OPEN - NO END DATE; ",""),LEN(IF(A179="","NO JOB; ",IF(COUNTIF('Jobs'!$A$2:$A$51,A179)=0,"JOB NOT ON JOBS SHEET; ",""))&amp;IF(N(B179)=0,"NO START DATE; ","")&amp;IF(D179="","NO CAUSE; ","")&amp;IF(OR(H179&lt;&gt;"Yes",NOT(OR(J179="Email",J179="Text",J179="Letter",J179="App / portal"))),"NO WRITTEN NOTICE TO CLIENT; ","")&amp;IF(AND(N(B179)&gt;0,N(I179)&gt;0,N(I179)-N(B179)&gt;N('Settings'!$B$2)),"NOTICE LATER THAN SETTINGS; ","")&amp;IF(AND(D179="Homeowner decision / selection",K179&lt;&gt;"Yes"),"CLIENT DECISION - NO WRITTEN OK; ","")&amp;IF(AND(D179="Material backorder",N(M179)=0),"BACKORDER - NO NEW DATE; ","")&amp;IF(AND(N179="Yes",O179=""),"CO NEEDED - NO CO #; ","")&amp;IF(F179="","DAYS LOST BLANK; ","")&amp;IF(AND(N(B179)&gt;0,C179="",TODAY()-N(B179)&gt;N('Settings'!$B$3)),"OPEN - NO END DATE; ",""))-2)))</f>
        <v/>
      </c>
    </row>
    <row r="180">
      <c r="B180" s="7" t="n"/>
      <c r="C180" s="7" t="n"/>
      <c r="E180" s="8" t="n"/>
      <c r="G180" s="8" t="n"/>
      <c r="I180" s="7" t="n"/>
      <c r="M180" s="7" t="n"/>
      <c r="P180" s="9" t="n"/>
      <c r="R180" s="8">
        <f>IF(NOT(OR(A180&lt;&gt;"",B180&lt;&gt;"",E180&lt;&gt;"")),"",IF(IF(A180="","NO JOB; ",IF(COUNTIF('Jobs'!$A$2:$A$51,A180)=0,"JOB NOT ON JOBS SHEET; ",""))&amp;IF(N(B180)=0,"NO START DATE; ","")&amp;IF(D180="","NO CAUSE; ","")&amp;IF(OR(H180&lt;&gt;"Yes",NOT(OR(J180="Email",J180="Text",J180="Letter",J180="App / portal"))),"NO WRITTEN NOTICE TO CLIENT; ","")&amp;IF(AND(N(B180)&gt;0,N(I180)&gt;0,N(I180)-N(B180)&gt;N('Settings'!$B$2)),"NOTICE LATER THAN SETTINGS; ","")&amp;IF(AND(D180="Homeowner decision / selection",K180&lt;&gt;"Yes"),"CLIENT DECISION - NO WRITTEN OK; ","")&amp;IF(AND(D180="Material backorder",N(M180)=0),"BACKORDER - NO NEW DATE; ","")&amp;IF(AND(N180="Yes",O180=""),"CO NEEDED - NO CO #; ","")&amp;IF(F180="","DAYS LOST BLANK; ","")&amp;IF(AND(N(B180)&gt;0,C180="",TODAY()-N(B180)&gt;N('Settings'!$B$3)),"OPEN - NO END DATE; ","")="","",LEFT(IF(A180="","NO JOB; ",IF(COUNTIF('Jobs'!$A$2:$A$51,A180)=0,"JOB NOT ON JOBS SHEET; ",""))&amp;IF(N(B180)=0,"NO START DATE; ","")&amp;IF(D180="","NO CAUSE; ","")&amp;IF(OR(H180&lt;&gt;"Yes",NOT(OR(J180="Email",J180="Text",J180="Letter",J180="App / portal"))),"NO WRITTEN NOTICE TO CLIENT; ","")&amp;IF(AND(N(B180)&gt;0,N(I180)&gt;0,N(I180)-N(B180)&gt;N('Settings'!$B$2)),"NOTICE LATER THAN SETTINGS; ","")&amp;IF(AND(D180="Homeowner decision / selection",K180&lt;&gt;"Yes"),"CLIENT DECISION - NO WRITTEN OK; ","")&amp;IF(AND(D180="Material backorder",N(M180)=0),"BACKORDER - NO NEW DATE; ","")&amp;IF(AND(N180="Yes",O180=""),"CO NEEDED - NO CO #; ","")&amp;IF(F180="","DAYS LOST BLANK; ","")&amp;IF(AND(N(B180)&gt;0,C180="",TODAY()-N(B180)&gt;N('Settings'!$B$3)),"OPEN - NO END DATE; ",""),LEN(IF(A180="","NO JOB; ",IF(COUNTIF('Jobs'!$A$2:$A$51,A180)=0,"JOB NOT ON JOBS SHEET; ",""))&amp;IF(N(B180)=0,"NO START DATE; ","")&amp;IF(D180="","NO CAUSE; ","")&amp;IF(OR(H180&lt;&gt;"Yes",NOT(OR(J180="Email",J180="Text",J180="Letter",J180="App / portal"))),"NO WRITTEN NOTICE TO CLIENT; ","")&amp;IF(AND(N(B180)&gt;0,N(I180)&gt;0,N(I180)-N(B180)&gt;N('Settings'!$B$2)),"NOTICE LATER THAN SETTINGS; ","")&amp;IF(AND(D180="Homeowner decision / selection",K180&lt;&gt;"Yes"),"CLIENT DECISION - NO WRITTEN OK; ","")&amp;IF(AND(D180="Material backorder",N(M180)=0),"BACKORDER - NO NEW DATE; ","")&amp;IF(AND(N180="Yes",O180=""),"CO NEEDED - NO CO #; ","")&amp;IF(F180="","DAYS LOST BLANK; ","")&amp;IF(AND(N(B180)&gt;0,C180="",TODAY()-N(B180)&gt;N('Settings'!$B$3)),"OPEN - NO END DATE; ",""))-2)))</f>
        <v/>
      </c>
    </row>
    <row r="181">
      <c r="B181" s="7" t="n"/>
      <c r="C181" s="7" t="n"/>
      <c r="E181" s="8" t="n"/>
      <c r="G181" s="8" t="n"/>
      <c r="I181" s="7" t="n"/>
      <c r="M181" s="7" t="n"/>
      <c r="P181" s="9" t="n"/>
      <c r="R181" s="8">
        <f>IF(NOT(OR(A181&lt;&gt;"",B181&lt;&gt;"",E181&lt;&gt;"")),"",IF(IF(A181="","NO JOB; ",IF(COUNTIF('Jobs'!$A$2:$A$51,A181)=0,"JOB NOT ON JOBS SHEET; ",""))&amp;IF(N(B181)=0,"NO START DATE; ","")&amp;IF(D181="","NO CAUSE; ","")&amp;IF(OR(H181&lt;&gt;"Yes",NOT(OR(J181="Email",J181="Text",J181="Letter",J181="App / portal"))),"NO WRITTEN NOTICE TO CLIENT; ","")&amp;IF(AND(N(B181)&gt;0,N(I181)&gt;0,N(I181)-N(B181)&gt;N('Settings'!$B$2)),"NOTICE LATER THAN SETTINGS; ","")&amp;IF(AND(D181="Homeowner decision / selection",K181&lt;&gt;"Yes"),"CLIENT DECISION - NO WRITTEN OK; ","")&amp;IF(AND(D181="Material backorder",N(M181)=0),"BACKORDER - NO NEW DATE; ","")&amp;IF(AND(N181="Yes",O181=""),"CO NEEDED - NO CO #; ","")&amp;IF(F181="","DAYS LOST BLANK; ","")&amp;IF(AND(N(B181)&gt;0,C181="",TODAY()-N(B181)&gt;N('Settings'!$B$3)),"OPEN - NO END DATE; ","")="","",LEFT(IF(A181="","NO JOB; ",IF(COUNTIF('Jobs'!$A$2:$A$51,A181)=0,"JOB NOT ON JOBS SHEET; ",""))&amp;IF(N(B181)=0,"NO START DATE; ","")&amp;IF(D181="","NO CAUSE; ","")&amp;IF(OR(H181&lt;&gt;"Yes",NOT(OR(J181="Email",J181="Text",J181="Letter",J181="App / portal"))),"NO WRITTEN NOTICE TO CLIENT; ","")&amp;IF(AND(N(B181)&gt;0,N(I181)&gt;0,N(I181)-N(B181)&gt;N('Settings'!$B$2)),"NOTICE LATER THAN SETTINGS; ","")&amp;IF(AND(D181="Homeowner decision / selection",K181&lt;&gt;"Yes"),"CLIENT DECISION - NO WRITTEN OK; ","")&amp;IF(AND(D181="Material backorder",N(M181)=0),"BACKORDER - NO NEW DATE; ","")&amp;IF(AND(N181="Yes",O181=""),"CO NEEDED - NO CO #; ","")&amp;IF(F181="","DAYS LOST BLANK; ","")&amp;IF(AND(N(B181)&gt;0,C181="",TODAY()-N(B181)&gt;N('Settings'!$B$3)),"OPEN - NO END DATE; ",""),LEN(IF(A181="","NO JOB; ",IF(COUNTIF('Jobs'!$A$2:$A$51,A181)=0,"JOB NOT ON JOBS SHEET; ",""))&amp;IF(N(B181)=0,"NO START DATE; ","")&amp;IF(D181="","NO CAUSE; ","")&amp;IF(OR(H181&lt;&gt;"Yes",NOT(OR(J181="Email",J181="Text",J181="Letter",J181="App / portal"))),"NO WRITTEN NOTICE TO CLIENT; ","")&amp;IF(AND(N(B181)&gt;0,N(I181)&gt;0,N(I181)-N(B181)&gt;N('Settings'!$B$2)),"NOTICE LATER THAN SETTINGS; ","")&amp;IF(AND(D181="Homeowner decision / selection",K181&lt;&gt;"Yes"),"CLIENT DECISION - NO WRITTEN OK; ","")&amp;IF(AND(D181="Material backorder",N(M181)=0),"BACKORDER - NO NEW DATE; ","")&amp;IF(AND(N181="Yes",O181=""),"CO NEEDED - NO CO #; ","")&amp;IF(F181="","DAYS LOST BLANK; ","")&amp;IF(AND(N(B181)&gt;0,C181="",TODAY()-N(B181)&gt;N('Settings'!$B$3)),"OPEN - NO END DATE; ",""))-2)))</f>
        <v/>
      </c>
    </row>
    <row r="182">
      <c r="B182" s="7" t="n"/>
      <c r="C182" s="7" t="n"/>
      <c r="E182" s="8" t="n"/>
      <c r="G182" s="8" t="n"/>
      <c r="I182" s="7" t="n"/>
      <c r="M182" s="7" t="n"/>
      <c r="P182" s="9" t="n"/>
      <c r="R182" s="8">
        <f>IF(NOT(OR(A182&lt;&gt;"",B182&lt;&gt;"",E182&lt;&gt;"")),"",IF(IF(A182="","NO JOB; ",IF(COUNTIF('Jobs'!$A$2:$A$51,A182)=0,"JOB NOT ON JOBS SHEET; ",""))&amp;IF(N(B182)=0,"NO START DATE; ","")&amp;IF(D182="","NO CAUSE; ","")&amp;IF(OR(H182&lt;&gt;"Yes",NOT(OR(J182="Email",J182="Text",J182="Letter",J182="App / portal"))),"NO WRITTEN NOTICE TO CLIENT; ","")&amp;IF(AND(N(B182)&gt;0,N(I182)&gt;0,N(I182)-N(B182)&gt;N('Settings'!$B$2)),"NOTICE LATER THAN SETTINGS; ","")&amp;IF(AND(D182="Homeowner decision / selection",K182&lt;&gt;"Yes"),"CLIENT DECISION - NO WRITTEN OK; ","")&amp;IF(AND(D182="Material backorder",N(M182)=0),"BACKORDER - NO NEW DATE; ","")&amp;IF(AND(N182="Yes",O182=""),"CO NEEDED - NO CO #; ","")&amp;IF(F182="","DAYS LOST BLANK; ","")&amp;IF(AND(N(B182)&gt;0,C182="",TODAY()-N(B182)&gt;N('Settings'!$B$3)),"OPEN - NO END DATE; ","")="","",LEFT(IF(A182="","NO JOB; ",IF(COUNTIF('Jobs'!$A$2:$A$51,A182)=0,"JOB NOT ON JOBS SHEET; ",""))&amp;IF(N(B182)=0,"NO START DATE; ","")&amp;IF(D182="","NO CAUSE; ","")&amp;IF(OR(H182&lt;&gt;"Yes",NOT(OR(J182="Email",J182="Text",J182="Letter",J182="App / portal"))),"NO WRITTEN NOTICE TO CLIENT; ","")&amp;IF(AND(N(B182)&gt;0,N(I182)&gt;0,N(I182)-N(B182)&gt;N('Settings'!$B$2)),"NOTICE LATER THAN SETTINGS; ","")&amp;IF(AND(D182="Homeowner decision / selection",K182&lt;&gt;"Yes"),"CLIENT DECISION - NO WRITTEN OK; ","")&amp;IF(AND(D182="Material backorder",N(M182)=0),"BACKORDER - NO NEW DATE; ","")&amp;IF(AND(N182="Yes",O182=""),"CO NEEDED - NO CO #; ","")&amp;IF(F182="","DAYS LOST BLANK; ","")&amp;IF(AND(N(B182)&gt;0,C182="",TODAY()-N(B182)&gt;N('Settings'!$B$3)),"OPEN - NO END DATE; ",""),LEN(IF(A182="","NO JOB; ",IF(COUNTIF('Jobs'!$A$2:$A$51,A182)=0,"JOB NOT ON JOBS SHEET; ",""))&amp;IF(N(B182)=0,"NO START DATE; ","")&amp;IF(D182="","NO CAUSE; ","")&amp;IF(OR(H182&lt;&gt;"Yes",NOT(OR(J182="Email",J182="Text",J182="Letter",J182="App / portal"))),"NO WRITTEN NOTICE TO CLIENT; ","")&amp;IF(AND(N(B182)&gt;0,N(I182)&gt;0,N(I182)-N(B182)&gt;N('Settings'!$B$2)),"NOTICE LATER THAN SETTINGS; ","")&amp;IF(AND(D182="Homeowner decision / selection",K182&lt;&gt;"Yes"),"CLIENT DECISION - NO WRITTEN OK; ","")&amp;IF(AND(D182="Material backorder",N(M182)=0),"BACKORDER - NO NEW DATE; ","")&amp;IF(AND(N182="Yes",O182=""),"CO NEEDED - NO CO #; ","")&amp;IF(F182="","DAYS LOST BLANK; ","")&amp;IF(AND(N(B182)&gt;0,C182="",TODAY()-N(B182)&gt;N('Settings'!$B$3)),"OPEN - NO END DATE; ",""))-2)))</f>
        <v/>
      </c>
    </row>
    <row r="183">
      <c r="B183" s="7" t="n"/>
      <c r="C183" s="7" t="n"/>
      <c r="E183" s="8" t="n"/>
      <c r="G183" s="8" t="n"/>
      <c r="I183" s="7" t="n"/>
      <c r="M183" s="7" t="n"/>
      <c r="P183" s="9" t="n"/>
      <c r="R183" s="8">
        <f>IF(NOT(OR(A183&lt;&gt;"",B183&lt;&gt;"",E183&lt;&gt;"")),"",IF(IF(A183="","NO JOB; ",IF(COUNTIF('Jobs'!$A$2:$A$51,A183)=0,"JOB NOT ON JOBS SHEET; ",""))&amp;IF(N(B183)=0,"NO START DATE; ","")&amp;IF(D183="","NO CAUSE; ","")&amp;IF(OR(H183&lt;&gt;"Yes",NOT(OR(J183="Email",J183="Text",J183="Letter",J183="App / portal"))),"NO WRITTEN NOTICE TO CLIENT; ","")&amp;IF(AND(N(B183)&gt;0,N(I183)&gt;0,N(I183)-N(B183)&gt;N('Settings'!$B$2)),"NOTICE LATER THAN SETTINGS; ","")&amp;IF(AND(D183="Homeowner decision / selection",K183&lt;&gt;"Yes"),"CLIENT DECISION - NO WRITTEN OK; ","")&amp;IF(AND(D183="Material backorder",N(M183)=0),"BACKORDER - NO NEW DATE; ","")&amp;IF(AND(N183="Yes",O183=""),"CO NEEDED - NO CO #; ","")&amp;IF(F183="","DAYS LOST BLANK; ","")&amp;IF(AND(N(B183)&gt;0,C183="",TODAY()-N(B183)&gt;N('Settings'!$B$3)),"OPEN - NO END DATE; ","")="","",LEFT(IF(A183="","NO JOB; ",IF(COUNTIF('Jobs'!$A$2:$A$51,A183)=0,"JOB NOT ON JOBS SHEET; ",""))&amp;IF(N(B183)=0,"NO START DATE; ","")&amp;IF(D183="","NO CAUSE; ","")&amp;IF(OR(H183&lt;&gt;"Yes",NOT(OR(J183="Email",J183="Text",J183="Letter",J183="App / portal"))),"NO WRITTEN NOTICE TO CLIENT; ","")&amp;IF(AND(N(B183)&gt;0,N(I183)&gt;0,N(I183)-N(B183)&gt;N('Settings'!$B$2)),"NOTICE LATER THAN SETTINGS; ","")&amp;IF(AND(D183="Homeowner decision / selection",K183&lt;&gt;"Yes"),"CLIENT DECISION - NO WRITTEN OK; ","")&amp;IF(AND(D183="Material backorder",N(M183)=0),"BACKORDER - NO NEW DATE; ","")&amp;IF(AND(N183="Yes",O183=""),"CO NEEDED - NO CO #; ","")&amp;IF(F183="","DAYS LOST BLANK; ","")&amp;IF(AND(N(B183)&gt;0,C183="",TODAY()-N(B183)&gt;N('Settings'!$B$3)),"OPEN - NO END DATE; ",""),LEN(IF(A183="","NO JOB; ",IF(COUNTIF('Jobs'!$A$2:$A$51,A183)=0,"JOB NOT ON JOBS SHEET; ",""))&amp;IF(N(B183)=0,"NO START DATE; ","")&amp;IF(D183="","NO CAUSE; ","")&amp;IF(OR(H183&lt;&gt;"Yes",NOT(OR(J183="Email",J183="Text",J183="Letter",J183="App / portal"))),"NO WRITTEN NOTICE TO CLIENT; ","")&amp;IF(AND(N(B183)&gt;0,N(I183)&gt;0,N(I183)-N(B183)&gt;N('Settings'!$B$2)),"NOTICE LATER THAN SETTINGS; ","")&amp;IF(AND(D183="Homeowner decision / selection",K183&lt;&gt;"Yes"),"CLIENT DECISION - NO WRITTEN OK; ","")&amp;IF(AND(D183="Material backorder",N(M183)=0),"BACKORDER - NO NEW DATE; ","")&amp;IF(AND(N183="Yes",O183=""),"CO NEEDED - NO CO #; ","")&amp;IF(F183="","DAYS LOST BLANK; ","")&amp;IF(AND(N(B183)&gt;0,C183="",TODAY()-N(B183)&gt;N('Settings'!$B$3)),"OPEN - NO END DATE; ",""))-2)))</f>
        <v/>
      </c>
    </row>
    <row r="184">
      <c r="B184" s="7" t="n"/>
      <c r="C184" s="7" t="n"/>
      <c r="E184" s="8" t="n"/>
      <c r="G184" s="8" t="n"/>
      <c r="I184" s="7" t="n"/>
      <c r="M184" s="7" t="n"/>
      <c r="P184" s="9" t="n"/>
      <c r="R184" s="8">
        <f>IF(NOT(OR(A184&lt;&gt;"",B184&lt;&gt;"",E184&lt;&gt;"")),"",IF(IF(A184="","NO JOB; ",IF(COUNTIF('Jobs'!$A$2:$A$51,A184)=0,"JOB NOT ON JOBS SHEET; ",""))&amp;IF(N(B184)=0,"NO START DATE; ","")&amp;IF(D184="","NO CAUSE; ","")&amp;IF(OR(H184&lt;&gt;"Yes",NOT(OR(J184="Email",J184="Text",J184="Letter",J184="App / portal"))),"NO WRITTEN NOTICE TO CLIENT; ","")&amp;IF(AND(N(B184)&gt;0,N(I184)&gt;0,N(I184)-N(B184)&gt;N('Settings'!$B$2)),"NOTICE LATER THAN SETTINGS; ","")&amp;IF(AND(D184="Homeowner decision / selection",K184&lt;&gt;"Yes"),"CLIENT DECISION - NO WRITTEN OK; ","")&amp;IF(AND(D184="Material backorder",N(M184)=0),"BACKORDER - NO NEW DATE; ","")&amp;IF(AND(N184="Yes",O184=""),"CO NEEDED - NO CO #; ","")&amp;IF(F184="","DAYS LOST BLANK; ","")&amp;IF(AND(N(B184)&gt;0,C184="",TODAY()-N(B184)&gt;N('Settings'!$B$3)),"OPEN - NO END DATE; ","")="","",LEFT(IF(A184="","NO JOB; ",IF(COUNTIF('Jobs'!$A$2:$A$51,A184)=0,"JOB NOT ON JOBS SHEET; ",""))&amp;IF(N(B184)=0,"NO START DATE; ","")&amp;IF(D184="","NO CAUSE; ","")&amp;IF(OR(H184&lt;&gt;"Yes",NOT(OR(J184="Email",J184="Text",J184="Letter",J184="App / portal"))),"NO WRITTEN NOTICE TO CLIENT; ","")&amp;IF(AND(N(B184)&gt;0,N(I184)&gt;0,N(I184)-N(B184)&gt;N('Settings'!$B$2)),"NOTICE LATER THAN SETTINGS; ","")&amp;IF(AND(D184="Homeowner decision / selection",K184&lt;&gt;"Yes"),"CLIENT DECISION - NO WRITTEN OK; ","")&amp;IF(AND(D184="Material backorder",N(M184)=0),"BACKORDER - NO NEW DATE; ","")&amp;IF(AND(N184="Yes",O184=""),"CO NEEDED - NO CO #; ","")&amp;IF(F184="","DAYS LOST BLANK; ","")&amp;IF(AND(N(B184)&gt;0,C184="",TODAY()-N(B184)&gt;N('Settings'!$B$3)),"OPEN - NO END DATE; ",""),LEN(IF(A184="","NO JOB; ",IF(COUNTIF('Jobs'!$A$2:$A$51,A184)=0,"JOB NOT ON JOBS SHEET; ",""))&amp;IF(N(B184)=0,"NO START DATE; ","")&amp;IF(D184="","NO CAUSE; ","")&amp;IF(OR(H184&lt;&gt;"Yes",NOT(OR(J184="Email",J184="Text",J184="Letter",J184="App / portal"))),"NO WRITTEN NOTICE TO CLIENT; ","")&amp;IF(AND(N(B184)&gt;0,N(I184)&gt;0,N(I184)-N(B184)&gt;N('Settings'!$B$2)),"NOTICE LATER THAN SETTINGS; ","")&amp;IF(AND(D184="Homeowner decision / selection",K184&lt;&gt;"Yes"),"CLIENT DECISION - NO WRITTEN OK; ","")&amp;IF(AND(D184="Material backorder",N(M184)=0),"BACKORDER - NO NEW DATE; ","")&amp;IF(AND(N184="Yes",O184=""),"CO NEEDED - NO CO #; ","")&amp;IF(F184="","DAYS LOST BLANK; ","")&amp;IF(AND(N(B184)&gt;0,C184="",TODAY()-N(B184)&gt;N('Settings'!$B$3)),"OPEN - NO END DATE; ",""))-2)))</f>
        <v/>
      </c>
    </row>
    <row r="185">
      <c r="B185" s="7" t="n"/>
      <c r="C185" s="7" t="n"/>
      <c r="E185" s="8" t="n"/>
      <c r="G185" s="8" t="n"/>
      <c r="I185" s="7" t="n"/>
      <c r="M185" s="7" t="n"/>
      <c r="P185" s="9" t="n"/>
      <c r="R185" s="8">
        <f>IF(NOT(OR(A185&lt;&gt;"",B185&lt;&gt;"",E185&lt;&gt;"")),"",IF(IF(A185="","NO JOB; ",IF(COUNTIF('Jobs'!$A$2:$A$51,A185)=0,"JOB NOT ON JOBS SHEET; ",""))&amp;IF(N(B185)=0,"NO START DATE; ","")&amp;IF(D185="","NO CAUSE; ","")&amp;IF(OR(H185&lt;&gt;"Yes",NOT(OR(J185="Email",J185="Text",J185="Letter",J185="App / portal"))),"NO WRITTEN NOTICE TO CLIENT; ","")&amp;IF(AND(N(B185)&gt;0,N(I185)&gt;0,N(I185)-N(B185)&gt;N('Settings'!$B$2)),"NOTICE LATER THAN SETTINGS; ","")&amp;IF(AND(D185="Homeowner decision / selection",K185&lt;&gt;"Yes"),"CLIENT DECISION - NO WRITTEN OK; ","")&amp;IF(AND(D185="Material backorder",N(M185)=0),"BACKORDER - NO NEW DATE; ","")&amp;IF(AND(N185="Yes",O185=""),"CO NEEDED - NO CO #; ","")&amp;IF(F185="","DAYS LOST BLANK; ","")&amp;IF(AND(N(B185)&gt;0,C185="",TODAY()-N(B185)&gt;N('Settings'!$B$3)),"OPEN - NO END DATE; ","")="","",LEFT(IF(A185="","NO JOB; ",IF(COUNTIF('Jobs'!$A$2:$A$51,A185)=0,"JOB NOT ON JOBS SHEET; ",""))&amp;IF(N(B185)=0,"NO START DATE; ","")&amp;IF(D185="","NO CAUSE; ","")&amp;IF(OR(H185&lt;&gt;"Yes",NOT(OR(J185="Email",J185="Text",J185="Letter",J185="App / portal"))),"NO WRITTEN NOTICE TO CLIENT; ","")&amp;IF(AND(N(B185)&gt;0,N(I185)&gt;0,N(I185)-N(B185)&gt;N('Settings'!$B$2)),"NOTICE LATER THAN SETTINGS; ","")&amp;IF(AND(D185="Homeowner decision / selection",K185&lt;&gt;"Yes"),"CLIENT DECISION - NO WRITTEN OK; ","")&amp;IF(AND(D185="Material backorder",N(M185)=0),"BACKORDER - NO NEW DATE; ","")&amp;IF(AND(N185="Yes",O185=""),"CO NEEDED - NO CO #; ","")&amp;IF(F185="","DAYS LOST BLANK; ","")&amp;IF(AND(N(B185)&gt;0,C185="",TODAY()-N(B185)&gt;N('Settings'!$B$3)),"OPEN - NO END DATE; ",""),LEN(IF(A185="","NO JOB; ",IF(COUNTIF('Jobs'!$A$2:$A$51,A185)=0,"JOB NOT ON JOBS SHEET; ",""))&amp;IF(N(B185)=0,"NO START DATE; ","")&amp;IF(D185="","NO CAUSE; ","")&amp;IF(OR(H185&lt;&gt;"Yes",NOT(OR(J185="Email",J185="Text",J185="Letter",J185="App / portal"))),"NO WRITTEN NOTICE TO CLIENT; ","")&amp;IF(AND(N(B185)&gt;0,N(I185)&gt;0,N(I185)-N(B185)&gt;N('Settings'!$B$2)),"NOTICE LATER THAN SETTINGS; ","")&amp;IF(AND(D185="Homeowner decision / selection",K185&lt;&gt;"Yes"),"CLIENT DECISION - NO WRITTEN OK; ","")&amp;IF(AND(D185="Material backorder",N(M185)=0),"BACKORDER - NO NEW DATE; ","")&amp;IF(AND(N185="Yes",O185=""),"CO NEEDED - NO CO #; ","")&amp;IF(F185="","DAYS LOST BLANK; ","")&amp;IF(AND(N(B185)&gt;0,C185="",TODAY()-N(B185)&gt;N('Settings'!$B$3)),"OPEN - NO END DATE; ",""))-2)))</f>
        <v/>
      </c>
    </row>
    <row r="186">
      <c r="B186" s="7" t="n"/>
      <c r="C186" s="7" t="n"/>
      <c r="E186" s="8" t="n"/>
      <c r="G186" s="8" t="n"/>
      <c r="I186" s="7" t="n"/>
      <c r="M186" s="7" t="n"/>
      <c r="P186" s="9" t="n"/>
      <c r="R186" s="8">
        <f>IF(NOT(OR(A186&lt;&gt;"",B186&lt;&gt;"",E186&lt;&gt;"")),"",IF(IF(A186="","NO JOB; ",IF(COUNTIF('Jobs'!$A$2:$A$51,A186)=0,"JOB NOT ON JOBS SHEET; ",""))&amp;IF(N(B186)=0,"NO START DATE; ","")&amp;IF(D186="","NO CAUSE; ","")&amp;IF(OR(H186&lt;&gt;"Yes",NOT(OR(J186="Email",J186="Text",J186="Letter",J186="App / portal"))),"NO WRITTEN NOTICE TO CLIENT; ","")&amp;IF(AND(N(B186)&gt;0,N(I186)&gt;0,N(I186)-N(B186)&gt;N('Settings'!$B$2)),"NOTICE LATER THAN SETTINGS; ","")&amp;IF(AND(D186="Homeowner decision / selection",K186&lt;&gt;"Yes"),"CLIENT DECISION - NO WRITTEN OK; ","")&amp;IF(AND(D186="Material backorder",N(M186)=0),"BACKORDER - NO NEW DATE; ","")&amp;IF(AND(N186="Yes",O186=""),"CO NEEDED - NO CO #; ","")&amp;IF(F186="","DAYS LOST BLANK; ","")&amp;IF(AND(N(B186)&gt;0,C186="",TODAY()-N(B186)&gt;N('Settings'!$B$3)),"OPEN - NO END DATE; ","")="","",LEFT(IF(A186="","NO JOB; ",IF(COUNTIF('Jobs'!$A$2:$A$51,A186)=0,"JOB NOT ON JOBS SHEET; ",""))&amp;IF(N(B186)=0,"NO START DATE; ","")&amp;IF(D186="","NO CAUSE; ","")&amp;IF(OR(H186&lt;&gt;"Yes",NOT(OR(J186="Email",J186="Text",J186="Letter",J186="App / portal"))),"NO WRITTEN NOTICE TO CLIENT; ","")&amp;IF(AND(N(B186)&gt;0,N(I186)&gt;0,N(I186)-N(B186)&gt;N('Settings'!$B$2)),"NOTICE LATER THAN SETTINGS; ","")&amp;IF(AND(D186="Homeowner decision / selection",K186&lt;&gt;"Yes"),"CLIENT DECISION - NO WRITTEN OK; ","")&amp;IF(AND(D186="Material backorder",N(M186)=0),"BACKORDER - NO NEW DATE; ","")&amp;IF(AND(N186="Yes",O186=""),"CO NEEDED - NO CO #; ","")&amp;IF(F186="","DAYS LOST BLANK; ","")&amp;IF(AND(N(B186)&gt;0,C186="",TODAY()-N(B186)&gt;N('Settings'!$B$3)),"OPEN - NO END DATE; ",""),LEN(IF(A186="","NO JOB; ",IF(COUNTIF('Jobs'!$A$2:$A$51,A186)=0,"JOB NOT ON JOBS SHEET; ",""))&amp;IF(N(B186)=0,"NO START DATE; ","")&amp;IF(D186="","NO CAUSE; ","")&amp;IF(OR(H186&lt;&gt;"Yes",NOT(OR(J186="Email",J186="Text",J186="Letter",J186="App / portal"))),"NO WRITTEN NOTICE TO CLIENT; ","")&amp;IF(AND(N(B186)&gt;0,N(I186)&gt;0,N(I186)-N(B186)&gt;N('Settings'!$B$2)),"NOTICE LATER THAN SETTINGS; ","")&amp;IF(AND(D186="Homeowner decision / selection",K186&lt;&gt;"Yes"),"CLIENT DECISION - NO WRITTEN OK; ","")&amp;IF(AND(D186="Material backorder",N(M186)=0),"BACKORDER - NO NEW DATE; ","")&amp;IF(AND(N186="Yes",O186=""),"CO NEEDED - NO CO #; ","")&amp;IF(F186="","DAYS LOST BLANK; ","")&amp;IF(AND(N(B186)&gt;0,C186="",TODAY()-N(B186)&gt;N('Settings'!$B$3)),"OPEN - NO END DATE; ",""))-2)))</f>
        <v/>
      </c>
    </row>
    <row r="187">
      <c r="B187" s="7" t="n"/>
      <c r="C187" s="7" t="n"/>
      <c r="E187" s="8" t="n"/>
      <c r="G187" s="8" t="n"/>
      <c r="I187" s="7" t="n"/>
      <c r="M187" s="7" t="n"/>
      <c r="P187" s="9" t="n"/>
      <c r="R187" s="8">
        <f>IF(NOT(OR(A187&lt;&gt;"",B187&lt;&gt;"",E187&lt;&gt;"")),"",IF(IF(A187="","NO JOB; ",IF(COUNTIF('Jobs'!$A$2:$A$51,A187)=0,"JOB NOT ON JOBS SHEET; ",""))&amp;IF(N(B187)=0,"NO START DATE; ","")&amp;IF(D187="","NO CAUSE; ","")&amp;IF(OR(H187&lt;&gt;"Yes",NOT(OR(J187="Email",J187="Text",J187="Letter",J187="App / portal"))),"NO WRITTEN NOTICE TO CLIENT; ","")&amp;IF(AND(N(B187)&gt;0,N(I187)&gt;0,N(I187)-N(B187)&gt;N('Settings'!$B$2)),"NOTICE LATER THAN SETTINGS; ","")&amp;IF(AND(D187="Homeowner decision / selection",K187&lt;&gt;"Yes"),"CLIENT DECISION - NO WRITTEN OK; ","")&amp;IF(AND(D187="Material backorder",N(M187)=0),"BACKORDER - NO NEW DATE; ","")&amp;IF(AND(N187="Yes",O187=""),"CO NEEDED - NO CO #; ","")&amp;IF(F187="","DAYS LOST BLANK; ","")&amp;IF(AND(N(B187)&gt;0,C187="",TODAY()-N(B187)&gt;N('Settings'!$B$3)),"OPEN - NO END DATE; ","")="","",LEFT(IF(A187="","NO JOB; ",IF(COUNTIF('Jobs'!$A$2:$A$51,A187)=0,"JOB NOT ON JOBS SHEET; ",""))&amp;IF(N(B187)=0,"NO START DATE; ","")&amp;IF(D187="","NO CAUSE; ","")&amp;IF(OR(H187&lt;&gt;"Yes",NOT(OR(J187="Email",J187="Text",J187="Letter",J187="App / portal"))),"NO WRITTEN NOTICE TO CLIENT; ","")&amp;IF(AND(N(B187)&gt;0,N(I187)&gt;0,N(I187)-N(B187)&gt;N('Settings'!$B$2)),"NOTICE LATER THAN SETTINGS; ","")&amp;IF(AND(D187="Homeowner decision / selection",K187&lt;&gt;"Yes"),"CLIENT DECISION - NO WRITTEN OK; ","")&amp;IF(AND(D187="Material backorder",N(M187)=0),"BACKORDER - NO NEW DATE; ","")&amp;IF(AND(N187="Yes",O187=""),"CO NEEDED - NO CO #; ","")&amp;IF(F187="","DAYS LOST BLANK; ","")&amp;IF(AND(N(B187)&gt;0,C187="",TODAY()-N(B187)&gt;N('Settings'!$B$3)),"OPEN - NO END DATE; ",""),LEN(IF(A187="","NO JOB; ",IF(COUNTIF('Jobs'!$A$2:$A$51,A187)=0,"JOB NOT ON JOBS SHEET; ",""))&amp;IF(N(B187)=0,"NO START DATE; ","")&amp;IF(D187="","NO CAUSE; ","")&amp;IF(OR(H187&lt;&gt;"Yes",NOT(OR(J187="Email",J187="Text",J187="Letter",J187="App / portal"))),"NO WRITTEN NOTICE TO CLIENT; ","")&amp;IF(AND(N(B187)&gt;0,N(I187)&gt;0,N(I187)-N(B187)&gt;N('Settings'!$B$2)),"NOTICE LATER THAN SETTINGS; ","")&amp;IF(AND(D187="Homeowner decision / selection",K187&lt;&gt;"Yes"),"CLIENT DECISION - NO WRITTEN OK; ","")&amp;IF(AND(D187="Material backorder",N(M187)=0),"BACKORDER - NO NEW DATE; ","")&amp;IF(AND(N187="Yes",O187=""),"CO NEEDED - NO CO #; ","")&amp;IF(F187="","DAYS LOST BLANK; ","")&amp;IF(AND(N(B187)&gt;0,C187="",TODAY()-N(B187)&gt;N('Settings'!$B$3)),"OPEN - NO END DATE; ",""))-2)))</f>
        <v/>
      </c>
    </row>
    <row r="188">
      <c r="B188" s="7" t="n"/>
      <c r="C188" s="7" t="n"/>
      <c r="E188" s="8" t="n"/>
      <c r="G188" s="8" t="n"/>
      <c r="I188" s="7" t="n"/>
      <c r="M188" s="7" t="n"/>
      <c r="P188" s="9" t="n"/>
      <c r="R188" s="8">
        <f>IF(NOT(OR(A188&lt;&gt;"",B188&lt;&gt;"",E188&lt;&gt;"")),"",IF(IF(A188="","NO JOB; ",IF(COUNTIF('Jobs'!$A$2:$A$51,A188)=0,"JOB NOT ON JOBS SHEET; ",""))&amp;IF(N(B188)=0,"NO START DATE; ","")&amp;IF(D188="","NO CAUSE; ","")&amp;IF(OR(H188&lt;&gt;"Yes",NOT(OR(J188="Email",J188="Text",J188="Letter",J188="App / portal"))),"NO WRITTEN NOTICE TO CLIENT; ","")&amp;IF(AND(N(B188)&gt;0,N(I188)&gt;0,N(I188)-N(B188)&gt;N('Settings'!$B$2)),"NOTICE LATER THAN SETTINGS; ","")&amp;IF(AND(D188="Homeowner decision / selection",K188&lt;&gt;"Yes"),"CLIENT DECISION - NO WRITTEN OK; ","")&amp;IF(AND(D188="Material backorder",N(M188)=0),"BACKORDER - NO NEW DATE; ","")&amp;IF(AND(N188="Yes",O188=""),"CO NEEDED - NO CO #; ","")&amp;IF(F188="","DAYS LOST BLANK; ","")&amp;IF(AND(N(B188)&gt;0,C188="",TODAY()-N(B188)&gt;N('Settings'!$B$3)),"OPEN - NO END DATE; ","")="","",LEFT(IF(A188="","NO JOB; ",IF(COUNTIF('Jobs'!$A$2:$A$51,A188)=0,"JOB NOT ON JOBS SHEET; ",""))&amp;IF(N(B188)=0,"NO START DATE; ","")&amp;IF(D188="","NO CAUSE; ","")&amp;IF(OR(H188&lt;&gt;"Yes",NOT(OR(J188="Email",J188="Text",J188="Letter",J188="App / portal"))),"NO WRITTEN NOTICE TO CLIENT; ","")&amp;IF(AND(N(B188)&gt;0,N(I188)&gt;0,N(I188)-N(B188)&gt;N('Settings'!$B$2)),"NOTICE LATER THAN SETTINGS; ","")&amp;IF(AND(D188="Homeowner decision / selection",K188&lt;&gt;"Yes"),"CLIENT DECISION - NO WRITTEN OK; ","")&amp;IF(AND(D188="Material backorder",N(M188)=0),"BACKORDER - NO NEW DATE; ","")&amp;IF(AND(N188="Yes",O188=""),"CO NEEDED - NO CO #; ","")&amp;IF(F188="","DAYS LOST BLANK; ","")&amp;IF(AND(N(B188)&gt;0,C188="",TODAY()-N(B188)&gt;N('Settings'!$B$3)),"OPEN - NO END DATE; ",""),LEN(IF(A188="","NO JOB; ",IF(COUNTIF('Jobs'!$A$2:$A$51,A188)=0,"JOB NOT ON JOBS SHEET; ",""))&amp;IF(N(B188)=0,"NO START DATE; ","")&amp;IF(D188="","NO CAUSE; ","")&amp;IF(OR(H188&lt;&gt;"Yes",NOT(OR(J188="Email",J188="Text",J188="Letter",J188="App / portal"))),"NO WRITTEN NOTICE TO CLIENT; ","")&amp;IF(AND(N(B188)&gt;0,N(I188)&gt;0,N(I188)-N(B188)&gt;N('Settings'!$B$2)),"NOTICE LATER THAN SETTINGS; ","")&amp;IF(AND(D188="Homeowner decision / selection",K188&lt;&gt;"Yes"),"CLIENT DECISION - NO WRITTEN OK; ","")&amp;IF(AND(D188="Material backorder",N(M188)=0),"BACKORDER - NO NEW DATE; ","")&amp;IF(AND(N188="Yes",O188=""),"CO NEEDED - NO CO #; ","")&amp;IF(F188="","DAYS LOST BLANK; ","")&amp;IF(AND(N(B188)&gt;0,C188="",TODAY()-N(B188)&gt;N('Settings'!$B$3)),"OPEN - NO END DATE; ",""))-2)))</f>
        <v/>
      </c>
    </row>
    <row r="189">
      <c r="B189" s="7" t="n"/>
      <c r="C189" s="7" t="n"/>
      <c r="E189" s="8" t="n"/>
      <c r="G189" s="8" t="n"/>
      <c r="I189" s="7" t="n"/>
      <c r="M189" s="7" t="n"/>
      <c r="P189" s="9" t="n"/>
      <c r="R189" s="8">
        <f>IF(NOT(OR(A189&lt;&gt;"",B189&lt;&gt;"",E189&lt;&gt;"")),"",IF(IF(A189="","NO JOB; ",IF(COUNTIF('Jobs'!$A$2:$A$51,A189)=0,"JOB NOT ON JOBS SHEET; ",""))&amp;IF(N(B189)=0,"NO START DATE; ","")&amp;IF(D189="","NO CAUSE; ","")&amp;IF(OR(H189&lt;&gt;"Yes",NOT(OR(J189="Email",J189="Text",J189="Letter",J189="App / portal"))),"NO WRITTEN NOTICE TO CLIENT; ","")&amp;IF(AND(N(B189)&gt;0,N(I189)&gt;0,N(I189)-N(B189)&gt;N('Settings'!$B$2)),"NOTICE LATER THAN SETTINGS; ","")&amp;IF(AND(D189="Homeowner decision / selection",K189&lt;&gt;"Yes"),"CLIENT DECISION - NO WRITTEN OK; ","")&amp;IF(AND(D189="Material backorder",N(M189)=0),"BACKORDER - NO NEW DATE; ","")&amp;IF(AND(N189="Yes",O189=""),"CO NEEDED - NO CO #; ","")&amp;IF(F189="","DAYS LOST BLANK; ","")&amp;IF(AND(N(B189)&gt;0,C189="",TODAY()-N(B189)&gt;N('Settings'!$B$3)),"OPEN - NO END DATE; ","")="","",LEFT(IF(A189="","NO JOB; ",IF(COUNTIF('Jobs'!$A$2:$A$51,A189)=0,"JOB NOT ON JOBS SHEET; ",""))&amp;IF(N(B189)=0,"NO START DATE; ","")&amp;IF(D189="","NO CAUSE; ","")&amp;IF(OR(H189&lt;&gt;"Yes",NOT(OR(J189="Email",J189="Text",J189="Letter",J189="App / portal"))),"NO WRITTEN NOTICE TO CLIENT; ","")&amp;IF(AND(N(B189)&gt;0,N(I189)&gt;0,N(I189)-N(B189)&gt;N('Settings'!$B$2)),"NOTICE LATER THAN SETTINGS; ","")&amp;IF(AND(D189="Homeowner decision / selection",K189&lt;&gt;"Yes"),"CLIENT DECISION - NO WRITTEN OK; ","")&amp;IF(AND(D189="Material backorder",N(M189)=0),"BACKORDER - NO NEW DATE; ","")&amp;IF(AND(N189="Yes",O189=""),"CO NEEDED - NO CO #; ","")&amp;IF(F189="","DAYS LOST BLANK; ","")&amp;IF(AND(N(B189)&gt;0,C189="",TODAY()-N(B189)&gt;N('Settings'!$B$3)),"OPEN - NO END DATE; ",""),LEN(IF(A189="","NO JOB; ",IF(COUNTIF('Jobs'!$A$2:$A$51,A189)=0,"JOB NOT ON JOBS SHEET; ",""))&amp;IF(N(B189)=0,"NO START DATE; ","")&amp;IF(D189="","NO CAUSE; ","")&amp;IF(OR(H189&lt;&gt;"Yes",NOT(OR(J189="Email",J189="Text",J189="Letter",J189="App / portal"))),"NO WRITTEN NOTICE TO CLIENT; ","")&amp;IF(AND(N(B189)&gt;0,N(I189)&gt;0,N(I189)-N(B189)&gt;N('Settings'!$B$2)),"NOTICE LATER THAN SETTINGS; ","")&amp;IF(AND(D189="Homeowner decision / selection",K189&lt;&gt;"Yes"),"CLIENT DECISION - NO WRITTEN OK; ","")&amp;IF(AND(D189="Material backorder",N(M189)=0),"BACKORDER - NO NEW DATE; ","")&amp;IF(AND(N189="Yes",O189=""),"CO NEEDED - NO CO #; ","")&amp;IF(F189="","DAYS LOST BLANK; ","")&amp;IF(AND(N(B189)&gt;0,C189="",TODAY()-N(B189)&gt;N('Settings'!$B$3)),"OPEN - NO END DATE; ",""))-2)))</f>
        <v/>
      </c>
    </row>
    <row r="190">
      <c r="B190" s="7" t="n"/>
      <c r="C190" s="7" t="n"/>
      <c r="E190" s="8" t="n"/>
      <c r="G190" s="8" t="n"/>
      <c r="I190" s="7" t="n"/>
      <c r="M190" s="7" t="n"/>
      <c r="P190" s="9" t="n"/>
      <c r="R190" s="8">
        <f>IF(NOT(OR(A190&lt;&gt;"",B190&lt;&gt;"",E190&lt;&gt;"")),"",IF(IF(A190="","NO JOB; ",IF(COUNTIF('Jobs'!$A$2:$A$51,A190)=0,"JOB NOT ON JOBS SHEET; ",""))&amp;IF(N(B190)=0,"NO START DATE; ","")&amp;IF(D190="","NO CAUSE; ","")&amp;IF(OR(H190&lt;&gt;"Yes",NOT(OR(J190="Email",J190="Text",J190="Letter",J190="App / portal"))),"NO WRITTEN NOTICE TO CLIENT; ","")&amp;IF(AND(N(B190)&gt;0,N(I190)&gt;0,N(I190)-N(B190)&gt;N('Settings'!$B$2)),"NOTICE LATER THAN SETTINGS; ","")&amp;IF(AND(D190="Homeowner decision / selection",K190&lt;&gt;"Yes"),"CLIENT DECISION - NO WRITTEN OK; ","")&amp;IF(AND(D190="Material backorder",N(M190)=0),"BACKORDER - NO NEW DATE; ","")&amp;IF(AND(N190="Yes",O190=""),"CO NEEDED - NO CO #; ","")&amp;IF(F190="","DAYS LOST BLANK; ","")&amp;IF(AND(N(B190)&gt;0,C190="",TODAY()-N(B190)&gt;N('Settings'!$B$3)),"OPEN - NO END DATE; ","")="","",LEFT(IF(A190="","NO JOB; ",IF(COUNTIF('Jobs'!$A$2:$A$51,A190)=0,"JOB NOT ON JOBS SHEET; ",""))&amp;IF(N(B190)=0,"NO START DATE; ","")&amp;IF(D190="","NO CAUSE; ","")&amp;IF(OR(H190&lt;&gt;"Yes",NOT(OR(J190="Email",J190="Text",J190="Letter",J190="App / portal"))),"NO WRITTEN NOTICE TO CLIENT; ","")&amp;IF(AND(N(B190)&gt;0,N(I190)&gt;0,N(I190)-N(B190)&gt;N('Settings'!$B$2)),"NOTICE LATER THAN SETTINGS; ","")&amp;IF(AND(D190="Homeowner decision / selection",K190&lt;&gt;"Yes"),"CLIENT DECISION - NO WRITTEN OK; ","")&amp;IF(AND(D190="Material backorder",N(M190)=0),"BACKORDER - NO NEW DATE; ","")&amp;IF(AND(N190="Yes",O190=""),"CO NEEDED - NO CO #; ","")&amp;IF(F190="","DAYS LOST BLANK; ","")&amp;IF(AND(N(B190)&gt;0,C190="",TODAY()-N(B190)&gt;N('Settings'!$B$3)),"OPEN - NO END DATE; ",""),LEN(IF(A190="","NO JOB; ",IF(COUNTIF('Jobs'!$A$2:$A$51,A190)=0,"JOB NOT ON JOBS SHEET; ",""))&amp;IF(N(B190)=0,"NO START DATE; ","")&amp;IF(D190="","NO CAUSE; ","")&amp;IF(OR(H190&lt;&gt;"Yes",NOT(OR(J190="Email",J190="Text",J190="Letter",J190="App / portal"))),"NO WRITTEN NOTICE TO CLIENT; ","")&amp;IF(AND(N(B190)&gt;0,N(I190)&gt;0,N(I190)-N(B190)&gt;N('Settings'!$B$2)),"NOTICE LATER THAN SETTINGS; ","")&amp;IF(AND(D190="Homeowner decision / selection",K190&lt;&gt;"Yes"),"CLIENT DECISION - NO WRITTEN OK; ","")&amp;IF(AND(D190="Material backorder",N(M190)=0),"BACKORDER - NO NEW DATE; ","")&amp;IF(AND(N190="Yes",O190=""),"CO NEEDED - NO CO #; ","")&amp;IF(F190="","DAYS LOST BLANK; ","")&amp;IF(AND(N(B190)&gt;0,C190="",TODAY()-N(B190)&gt;N('Settings'!$B$3)),"OPEN - NO END DATE; ",""))-2)))</f>
        <v/>
      </c>
    </row>
    <row r="191">
      <c r="B191" s="7" t="n"/>
      <c r="C191" s="7" t="n"/>
      <c r="E191" s="8" t="n"/>
      <c r="G191" s="8" t="n"/>
      <c r="I191" s="7" t="n"/>
      <c r="M191" s="7" t="n"/>
      <c r="P191" s="9" t="n"/>
      <c r="R191" s="8">
        <f>IF(NOT(OR(A191&lt;&gt;"",B191&lt;&gt;"",E191&lt;&gt;"")),"",IF(IF(A191="","NO JOB; ",IF(COUNTIF('Jobs'!$A$2:$A$51,A191)=0,"JOB NOT ON JOBS SHEET; ",""))&amp;IF(N(B191)=0,"NO START DATE; ","")&amp;IF(D191="","NO CAUSE; ","")&amp;IF(OR(H191&lt;&gt;"Yes",NOT(OR(J191="Email",J191="Text",J191="Letter",J191="App / portal"))),"NO WRITTEN NOTICE TO CLIENT; ","")&amp;IF(AND(N(B191)&gt;0,N(I191)&gt;0,N(I191)-N(B191)&gt;N('Settings'!$B$2)),"NOTICE LATER THAN SETTINGS; ","")&amp;IF(AND(D191="Homeowner decision / selection",K191&lt;&gt;"Yes"),"CLIENT DECISION - NO WRITTEN OK; ","")&amp;IF(AND(D191="Material backorder",N(M191)=0),"BACKORDER - NO NEW DATE; ","")&amp;IF(AND(N191="Yes",O191=""),"CO NEEDED - NO CO #; ","")&amp;IF(F191="","DAYS LOST BLANK; ","")&amp;IF(AND(N(B191)&gt;0,C191="",TODAY()-N(B191)&gt;N('Settings'!$B$3)),"OPEN - NO END DATE; ","")="","",LEFT(IF(A191="","NO JOB; ",IF(COUNTIF('Jobs'!$A$2:$A$51,A191)=0,"JOB NOT ON JOBS SHEET; ",""))&amp;IF(N(B191)=0,"NO START DATE; ","")&amp;IF(D191="","NO CAUSE; ","")&amp;IF(OR(H191&lt;&gt;"Yes",NOT(OR(J191="Email",J191="Text",J191="Letter",J191="App / portal"))),"NO WRITTEN NOTICE TO CLIENT; ","")&amp;IF(AND(N(B191)&gt;0,N(I191)&gt;0,N(I191)-N(B191)&gt;N('Settings'!$B$2)),"NOTICE LATER THAN SETTINGS; ","")&amp;IF(AND(D191="Homeowner decision / selection",K191&lt;&gt;"Yes"),"CLIENT DECISION - NO WRITTEN OK; ","")&amp;IF(AND(D191="Material backorder",N(M191)=0),"BACKORDER - NO NEW DATE; ","")&amp;IF(AND(N191="Yes",O191=""),"CO NEEDED - NO CO #; ","")&amp;IF(F191="","DAYS LOST BLANK; ","")&amp;IF(AND(N(B191)&gt;0,C191="",TODAY()-N(B191)&gt;N('Settings'!$B$3)),"OPEN - NO END DATE; ",""),LEN(IF(A191="","NO JOB; ",IF(COUNTIF('Jobs'!$A$2:$A$51,A191)=0,"JOB NOT ON JOBS SHEET; ",""))&amp;IF(N(B191)=0,"NO START DATE; ","")&amp;IF(D191="","NO CAUSE; ","")&amp;IF(OR(H191&lt;&gt;"Yes",NOT(OR(J191="Email",J191="Text",J191="Letter",J191="App / portal"))),"NO WRITTEN NOTICE TO CLIENT; ","")&amp;IF(AND(N(B191)&gt;0,N(I191)&gt;0,N(I191)-N(B191)&gt;N('Settings'!$B$2)),"NOTICE LATER THAN SETTINGS; ","")&amp;IF(AND(D191="Homeowner decision / selection",K191&lt;&gt;"Yes"),"CLIENT DECISION - NO WRITTEN OK; ","")&amp;IF(AND(D191="Material backorder",N(M191)=0),"BACKORDER - NO NEW DATE; ","")&amp;IF(AND(N191="Yes",O191=""),"CO NEEDED - NO CO #; ","")&amp;IF(F191="","DAYS LOST BLANK; ","")&amp;IF(AND(N(B191)&gt;0,C191="",TODAY()-N(B191)&gt;N('Settings'!$B$3)),"OPEN - NO END DATE; ",""))-2)))</f>
        <v/>
      </c>
    </row>
    <row r="192">
      <c r="B192" s="7" t="n"/>
      <c r="C192" s="7" t="n"/>
      <c r="E192" s="8" t="n"/>
      <c r="G192" s="8" t="n"/>
      <c r="I192" s="7" t="n"/>
      <c r="M192" s="7" t="n"/>
      <c r="P192" s="9" t="n"/>
      <c r="R192" s="8">
        <f>IF(NOT(OR(A192&lt;&gt;"",B192&lt;&gt;"",E192&lt;&gt;"")),"",IF(IF(A192="","NO JOB; ",IF(COUNTIF('Jobs'!$A$2:$A$51,A192)=0,"JOB NOT ON JOBS SHEET; ",""))&amp;IF(N(B192)=0,"NO START DATE; ","")&amp;IF(D192="","NO CAUSE; ","")&amp;IF(OR(H192&lt;&gt;"Yes",NOT(OR(J192="Email",J192="Text",J192="Letter",J192="App / portal"))),"NO WRITTEN NOTICE TO CLIENT; ","")&amp;IF(AND(N(B192)&gt;0,N(I192)&gt;0,N(I192)-N(B192)&gt;N('Settings'!$B$2)),"NOTICE LATER THAN SETTINGS; ","")&amp;IF(AND(D192="Homeowner decision / selection",K192&lt;&gt;"Yes"),"CLIENT DECISION - NO WRITTEN OK; ","")&amp;IF(AND(D192="Material backorder",N(M192)=0),"BACKORDER - NO NEW DATE; ","")&amp;IF(AND(N192="Yes",O192=""),"CO NEEDED - NO CO #; ","")&amp;IF(F192="","DAYS LOST BLANK; ","")&amp;IF(AND(N(B192)&gt;0,C192="",TODAY()-N(B192)&gt;N('Settings'!$B$3)),"OPEN - NO END DATE; ","")="","",LEFT(IF(A192="","NO JOB; ",IF(COUNTIF('Jobs'!$A$2:$A$51,A192)=0,"JOB NOT ON JOBS SHEET; ",""))&amp;IF(N(B192)=0,"NO START DATE; ","")&amp;IF(D192="","NO CAUSE; ","")&amp;IF(OR(H192&lt;&gt;"Yes",NOT(OR(J192="Email",J192="Text",J192="Letter",J192="App / portal"))),"NO WRITTEN NOTICE TO CLIENT; ","")&amp;IF(AND(N(B192)&gt;0,N(I192)&gt;0,N(I192)-N(B192)&gt;N('Settings'!$B$2)),"NOTICE LATER THAN SETTINGS; ","")&amp;IF(AND(D192="Homeowner decision / selection",K192&lt;&gt;"Yes"),"CLIENT DECISION - NO WRITTEN OK; ","")&amp;IF(AND(D192="Material backorder",N(M192)=0),"BACKORDER - NO NEW DATE; ","")&amp;IF(AND(N192="Yes",O192=""),"CO NEEDED - NO CO #; ","")&amp;IF(F192="","DAYS LOST BLANK; ","")&amp;IF(AND(N(B192)&gt;0,C192="",TODAY()-N(B192)&gt;N('Settings'!$B$3)),"OPEN - NO END DATE; ",""),LEN(IF(A192="","NO JOB; ",IF(COUNTIF('Jobs'!$A$2:$A$51,A192)=0,"JOB NOT ON JOBS SHEET; ",""))&amp;IF(N(B192)=0,"NO START DATE; ","")&amp;IF(D192="","NO CAUSE; ","")&amp;IF(OR(H192&lt;&gt;"Yes",NOT(OR(J192="Email",J192="Text",J192="Letter",J192="App / portal"))),"NO WRITTEN NOTICE TO CLIENT; ","")&amp;IF(AND(N(B192)&gt;0,N(I192)&gt;0,N(I192)-N(B192)&gt;N('Settings'!$B$2)),"NOTICE LATER THAN SETTINGS; ","")&amp;IF(AND(D192="Homeowner decision / selection",K192&lt;&gt;"Yes"),"CLIENT DECISION - NO WRITTEN OK; ","")&amp;IF(AND(D192="Material backorder",N(M192)=0),"BACKORDER - NO NEW DATE; ","")&amp;IF(AND(N192="Yes",O192=""),"CO NEEDED - NO CO #; ","")&amp;IF(F192="","DAYS LOST BLANK; ","")&amp;IF(AND(N(B192)&gt;0,C192="",TODAY()-N(B192)&gt;N('Settings'!$B$3)),"OPEN - NO END DATE; ",""))-2)))</f>
        <v/>
      </c>
    </row>
    <row r="193">
      <c r="B193" s="7" t="n"/>
      <c r="C193" s="7" t="n"/>
      <c r="E193" s="8" t="n"/>
      <c r="G193" s="8" t="n"/>
      <c r="I193" s="7" t="n"/>
      <c r="M193" s="7" t="n"/>
      <c r="P193" s="9" t="n"/>
      <c r="R193" s="8">
        <f>IF(NOT(OR(A193&lt;&gt;"",B193&lt;&gt;"",E193&lt;&gt;"")),"",IF(IF(A193="","NO JOB; ",IF(COUNTIF('Jobs'!$A$2:$A$51,A193)=0,"JOB NOT ON JOBS SHEET; ",""))&amp;IF(N(B193)=0,"NO START DATE; ","")&amp;IF(D193="","NO CAUSE; ","")&amp;IF(OR(H193&lt;&gt;"Yes",NOT(OR(J193="Email",J193="Text",J193="Letter",J193="App / portal"))),"NO WRITTEN NOTICE TO CLIENT; ","")&amp;IF(AND(N(B193)&gt;0,N(I193)&gt;0,N(I193)-N(B193)&gt;N('Settings'!$B$2)),"NOTICE LATER THAN SETTINGS; ","")&amp;IF(AND(D193="Homeowner decision / selection",K193&lt;&gt;"Yes"),"CLIENT DECISION - NO WRITTEN OK; ","")&amp;IF(AND(D193="Material backorder",N(M193)=0),"BACKORDER - NO NEW DATE; ","")&amp;IF(AND(N193="Yes",O193=""),"CO NEEDED - NO CO #; ","")&amp;IF(F193="","DAYS LOST BLANK; ","")&amp;IF(AND(N(B193)&gt;0,C193="",TODAY()-N(B193)&gt;N('Settings'!$B$3)),"OPEN - NO END DATE; ","")="","",LEFT(IF(A193="","NO JOB; ",IF(COUNTIF('Jobs'!$A$2:$A$51,A193)=0,"JOB NOT ON JOBS SHEET; ",""))&amp;IF(N(B193)=0,"NO START DATE; ","")&amp;IF(D193="","NO CAUSE; ","")&amp;IF(OR(H193&lt;&gt;"Yes",NOT(OR(J193="Email",J193="Text",J193="Letter",J193="App / portal"))),"NO WRITTEN NOTICE TO CLIENT; ","")&amp;IF(AND(N(B193)&gt;0,N(I193)&gt;0,N(I193)-N(B193)&gt;N('Settings'!$B$2)),"NOTICE LATER THAN SETTINGS; ","")&amp;IF(AND(D193="Homeowner decision / selection",K193&lt;&gt;"Yes"),"CLIENT DECISION - NO WRITTEN OK; ","")&amp;IF(AND(D193="Material backorder",N(M193)=0),"BACKORDER - NO NEW DATE; ","")&amp;IF(AND(N193="Yes",O193=""),"CO NEEDED - NO CO #; ","")&amp;IF(F193="","DAYS LOST BLANK; ","")&amp;IF(AND(N(B193)&gt;0,C193="",TODAY()-N(B193)&gt;N('Settings'!$B$3)),"OPEN - NO END DATE; ",""),LEN(IF(A193="","NO JOB; ",IF(COUNTIF('Jobs'!$A$2:$A$51,A193)=0,"JOB NOT ON JOBS SHEET; ",""))&amp;IF(N(B193)=0,"NO START DATE; ","")&amp;IF(D193="","NO CAUSE; ","")&amp;IF(OR(H193&lt;&gt;"Yes",NOT(OR(J193="Email",J193="Text",J193="Letter",J193="App / portal"))),"NO WRITTEN NOTICE TO CLIENT; ","")&amp;IF(AND(N(B193)&gt;0,N(I193)&gt;0,N(I193)-N(B193)&gt;N('Settings'!$B$2)),"NOTICE LATER THAN SETTINGS; ","")&amp;IF(AND(D193="Homeowner decision / selection",K193&lt;&gt;"Yes"),"CLIENT DECISION - NO WRITTEN OK; ","")&amp;IF(AND(D193="Material backorder",N(M193)=0),"BACKORDER - NO NEW DATE; ","")&amp;IF(AND(N193="Yes",O193=""),"CO NEEDED - NO CO #; ","")&amp;IF(F193="","DAYS LOST BLANK; ","")&amp;IF(AND(N(B193)&gt;0,C193="",TODAY()-N(B193)&gt;N('Settings'!$B$3)),"OPEN - NO END DATE; ",""))-2)))</f>
        <v/>
      </c>
    </row>
    <row r="194">
      <c r="B194" s="7" t="n"/>
      <c r="C194" s="7" t="n"/>
      <c r="E194" s="8" t="n"/>
      <c r="G194" s="8" t="n"/>
      <c r="I194" s="7" t="n"/>
      <c r="M194" s="7" t="n"/>
      <c r="P194" s="9" t="n"/>
      <c r="R194" s="8">
        <f>IF(NOT(OR(A194&lt;&gt;"",B194&lt;&gt;"",E194&lt;&gt;"")),"",IF(IF(A194="","NO JOB; ",IF(COUNTIF('Jobs'!$A$2:$A$51,A194)=0,"JOB NOT ON JOBS SHEET; ",""))&amp;IF(N(B194)=0,"NO START DATE; ","")&amp;IF(D194="","NO CAUSE; ","")&amp;IF(OR(H194&lt;&gt;"Yes",NOT(OR(J194="Email",J194="Text",J194="Letter",J194="App / portal"))),"NO WRITTEN NOTICE TO CLIENT; ","")&amp;IF(AND(N(B194)&gt;0,N(I194)&gt;0,N(I194)-N(B194)&gt;N('Settings'!$B$2)),"NOTICE LATER THAN SETTINGS; ","")&amp;IF(AND(D194="Homeowner decision / selection",K194&lt;&gt;"Yes"),"CLIENT DECISION - NO WRITTEN OK; ","")&amp;IF(AND(D194="Material backorder",N(M194)=0),"BACKORDER - NO NEW DATE; ","")&amp;IF(AND(N194="Yes",O194=""),"CO NEEDED - NO CO #; ","")&amp;IF(F194="","DAYS LOST BLANK; ","")&amp;IF(AND(N(B194)&gt;0,C194="",TODAY()-N(B194)&gt;N('Settings'!$B$3)),"OPEN - NO END DATE; ","")="","",LEFT(IF(A194="","NO JOB; ",IF(COUNTIF('Jobs'!$A$2:$A$51,A194)=0,"JOB NOT ON JOBS SHEET; ",""))&amp;IF(N(B194)=0,"NO START DATE; ","")&amp;IF(D194="","NO CAUSE; ","")&amp;IF(OR(H194&lt;&gt;"Yes",NOT(OR(J194="Email",J194="Text",J194="Letter",J194="App / portal"))),"NO WRITTEN NOTICE TO CLIENT; ","")&amp;IF(AND(N(B194)&gt;0,N(I194)&gt;0,N(I194)-N(B194)&gt;N('Settings'!$B$2)),"NOTICE LATER THAN SETTINGS; ","")&amp;IF(AND(D194="Homeowner decision / selection",K194&lt;&gt;"Yes"),"CLIENT DECISION - NO WRITTEN OK; ","")&amp;IF(AND(D194="Material backorder",N(M194)=0),"BACKORDER - NO NEW DATE; ","")&amp;IF(AND(N194="Yes",O194=""),"CO NEEDED - NO CO #; ","")&amp;IF(F194="","DAYS LOST BLANK; ","")&amp;IF(AND(N(B194)&gt;0,C194="",TODAY()-N(B194)&gt;N('Settings'!$B$3)),"OPEN - NO END DATE; ",""),LEN(IF(A194="","NO JOB; ",IF(COUNTIF('Jobs'!$A$2:$A$51,A194)=0,"JOB NOT ON JOBS SHEET; ",""))&amp;IF(N(B194)=0,"NO START DATE; ","")&amp;IF(D194="","NO CAUSE; ","")&amp;IF(OR(H194&lt;&gt;"Yes",NOT(OR(J194="Email",J194="Text",J194="Letter",J194="App / portal"))),"NO WRITTEN NOTICE TO CLIENT; ","")&amp;IF(AND(N(B194)&gt;0,N(I194)&gt;0,N(I194)-N(B194)&gt;N('Settings'!$B$2)),"NOTICE LATER THAN SETTINGS; ","")&amp;IF(AND(D194="Homeowner decision / selection",K194&lt;&gt;"Yes"),"CLIENT DECISION - NO WRITTEN OK; ","")&amp;IF(AND(D194="Material backorder",N(M194)=0),"BACKORDER - NO NEW DATE; ","")&amp;IF(AND(N194="Yes",O194=""),"CO NEEDED - NO CO #; ","")&amp;IF(F194="","DAYS LOST BLANK; ","")&amp;IF(AND(N(B194)&gt;0,C194="",TODAY()-N(B194)&gt;N('Settings'!$B$3)),"OPEN - NO END DATE; ",""))-2)))</f>
        <v/>
      </c>
    </row>
    <row r="195">
      <c r="B195" s="7" t="n"/>
      <c r="C195" s="7" t="n"/>
      <c r="E195" s="8" t="n"/>
      <c r="G195" s="8" t="n"/>
      <c r="I195" s="7" t="n"/>
      <c r="M195" s="7" t="n"/>
      <c r="P195" s="9" t="n"/>
      <c r="R195" s="8">
        <f>IF(NOT(OR(A195&lt;&gt;"",B195&lt;&gt;"",E195&lt;&gt;"")),"",IF(IF(A195="","NO JOB; ",IF(COUNTIF('Jobs'!$A$2:$A$51,A195)=0,"JOB NOT ON JOBS SHEET; ",""))&amp;IF(N(B195)=0,"NO START DATE; ","")&amp;IF(D195="","NO CAUSE; ","")&amp;IF(OR(H195&lt;&gt;"Yes",NOT(OR(J195="Email",J195="Text",J195="Letter",J195="App / portal"))),"NO WRITTEN NOTICE TO CLIENT; ","")&amp;IF(AND(N(B195)&gt;0,N(I195)&gt;0,N(I195)-N(B195)&gt;N('Settings'!$B$2)),"NOTICE LATER THAN SETTINGS; ","")&amp;IF(AND(D195="Homeowner decision / selection",K195&lt;&gt;"Yes"),"CLIENT DECISION - NO WRITTEN OK; ","")&amp;IF(AND(D195="Material backorder",N(M195)=0),"BACKORDER - NO NEW DATE; ","")&amp;IF(AND(N195="Yes",O195=""),"CO NEEDED - NO CO #; ","")&amp;IF(F195="","DAYS LOST BLANK; ","")&amp;IF(AND(N(B195)&gt;0,C195="",TODAY()-N(B195)&gt;N('Settings'!$B$3)),"OPEN - NO END DATE; ","")="","",LEFT(IF(A195="","NO JOB; ",IF(COUNTIF('Jobs'!$A$2:$A$51,A195)=0,"JOB NOT ON JOBS SHEET; ",""))&amp;IF(N(B195)=0,"NO START DATE; ","")&amp;IF(D195="","NO CAUSE; ","")&amp;IF(OR(H195&lt;&gt;"Yes",NOT(OR(J195="Email",J195="Text",J195="Letter",J195="App / portal"))),"NO WRITTEN NOTICE TO CLIENT; ","")&amp;IF(AND(N(B195)&gt;0,N(I195)&gt;0,N(I195)-N(B195)&gt;N('Settings'!$B$2)),"NOTICE LATER THAN SETTINGS; ","")&amp;IF(AND(D195="Homeowner decision / selection",K195&lt;&gt;"Yes"),"CLIENT DECISION - NO WRITTEN OK; ","")&amp;IF(AND(D195="Material backorder",N(M195)=0),"BACKORDER - NO NEW DATE; ","")&amp;IF(AND(N195="Yes",O195=""),"CO NEEDED - NO CO #; ","")&amp;IF(F195="","DAYS LOST BLANK; ","")&amp;IF(AND(N(B195)&gt;0,C195="",TODAY()-N(B195)&gt;N('Settings'!$B$3)),"OPEN - NO END DATE; ",""),LEN(IF(A195="","NO JOB; ",IF(COUNTIF('Jobs'!$A$2:$A$51,A195)=0,"JOB NOT ON JOBS SHEET; ",""))&amp;IF(N(B195)=0,"NO START DATE; ","")&amp;IF(D195="","NO CAUSE; ","")&amp;IF(OR(H195&lt;&gt;"Yes",NOT(OR(J195="Email",J195="Text",J195="Letter",J195="App / portal"))),"NO WRITTEN NOTICE TO CLIENT; ","")&amp;IF(AND(N(B195)&gt;0,N(I195)&gt;0,N(I195)-N(B195)&gt;N('Settings'!$B$2)),"NOTICE LATER THAN SETTINGS; ","")&amp;IF(AND(D195="Homeowner decision / selection",K195&lt;&gt;"Yes"),"CLIENT DECISION - NO WRITTEN OK; ","")&amp;IF(AND(D195="Material backorder",N(M195)=0),"BACKORDER - NO NEW DATE; ","")&amp;IF(AND(N195="Yes",O195=""),"CO NEEDED - NO CO #; ","")&amp;IF(F195="","DAYS LOST BLANK; ","")&amp;IF(AND(N(B195)&gt;0,C195="",TODAY()-N(B195)&gt;N('Settings'!$B$3)),"OPEN - NO END DATE; ",""))-2)))</f>
        <v/>
      </c>
    </row>
    <row r="196">
      <c r="B196" s="7" t="n"/>
      <c r="C196" s="7" t="n"/>
      <c r="E196" s="8" t="n"/>
      <c r="G196" s="8" t="n"/>
      <c r="I196" s="7" t="n"/>
      <c r="M196" s="7" t="n"/>
      <c r="P196" s="9" t="n"/>
      <c r="R196" s="8">
        <f>IF(NOT(OR(A196&lt;&gt;"",B196&lt;&gt;"",E196&lt;&gt;"")),"",IF(IF(A196="","NO JOB; ",IF(COUNTIF('Jobs'!$A$2:$A$51,A196)=0,"JOB NOT ON JOBS SHEET; ",""))&amp;IF(N(B196)=0,"NO START DATE; ","")&amp;IF(D196="","NO CAUSE; ","")&amp;IF(OR(H196&lt;&gt;"Yes",NOT(OR(J196="Email",J196="Text",J196="Letter",J196="App / portal"))),"NO WRITTEN NOTICE TO CLIENT; ","")&amp;IF(AND(N(B196)&gt;0,N(I196)&gt;0,N(I196)-N(B196)&gt;N('Settings'!$B$2)),"NOTICE LATER THAN SETTINGS; ","")&amp;IF(AND(D196="Homeowner decision / selection",K196&lt;&gt;"Yes"),"CLIENT DECISION - NO WRITTEN OK; ","")&amp;IF(AND(D196="Material backorder",N(M196)=0),"BACKORDER - NO NEW DATE; ","")&amp;IF(AND(N196="Yes",O196=""),"CO NEEDED - NO CO #; ","")&amp;IF(F196="","DAYS LOST BLANK; ","")&amp;IF(AND(N(B196)&gt;0,C196="",TODAY()-N(B196)&gt;N('Settings'!$B$3)),"OPEN - NO END DATE; ","")="","",LEFT(IF(A196="","NO JOB; ",IF(COUNTIF('Jobs'!$A$2:$A$51,A196)=0,"JOB NOT ON JOBS SHEET; ",""))&amp;IF(N(B196)=0,"NO START DATE; ","")&amp;IF(D196="","NO CAUSE; ","")&amp;IF(OR(H196&lt;&gt;"Yes",NOT(OR(J196="Email",J196="Text",J196="Letter",J196="App / portal"))),"NO WRITTEN NOTICE TO CLIENT; ","")&amp;IF(AND(N(B196)&gt;0,N(I196)&gt;0,N(I196)-N(B196)&gt;N('Settings'!$B$2)),"NOTICE LATER THAN SETTINGS; ","")&amp;IF(AND(D196="Homeowner decision / selection",K196&lt;&gt;"Yes"),"CLIENT DECISION - NO WRITTEN OK; ","")&amp;IF(AND(D196="Material backorder",N(M196)=0),"BACKORDER - NO NEW DATE; ","")&amp;IF(AND(N196="Yes",O196=""),"CO NEEDED - NO CO #; ","")&amp;IF(F196="","DAYS LOST BLANK; ","")&amp;IF(AND(N(B196)&gt;0,C196="",TODAY()-N(B196)&gt;N('Settings'!$B$3)),"OPEN - NO END DATE; ",""),LEN(IF(A196="","NO JOB; ",IF(COUNTIF('Jobs'!$A$2:$A$51,A196)=0,"JOB NOT ON JOBS SHEET; ",""))&amp;IF(N(B196)=0,"NO START DATE; ","")&amp;IF(D196="","NO CAUSE; ","")&amp;IF(OR(H196&lt;&gt;"Yes",NOT(OR(J196="Email",J196="Text",J196="Letter",J196="App / portal"))),"NO WRITTEN NOTICE TO CLIENT; ","")&amp;IF(AND(N(B196)&gt;0,N(I196)&gt;0,N(I196)-N(B196)&gt;N('Settings'!$B$2)),"NOTICE LATER THAN SETTINGS; ","")&amp;IF(AND(D196="Homeowner decision / selection",K196&lt;&gt;"Yes"),"CLIENT DECISION - NO WRITTEN OK; ","")&amp;IF(AND(D196="Material backorder",N(M196)=0),"BACKORDER - NO NEW DATE; ","")&amp;IF(AND(N196="Yes",O196=""),"CO NEEDED - NO CO #; ","")&amp;IF(F196="","DAYS LOST BLANK; ","")&amp;IF(AND(N(B196)&gt;0,C196="",TODAY()-N(B196)&gt;N('Settings'!$B$3)),"OPEN - NO END DATE; ",""))-2)))</f>
        <v/>
      </c>
    </row>
    <row r="197">
      <c r="B197" s="7" t="n"/>
      <c r="C197" s="7" t="n"/>
      <c r="E197" s="8" t="n"/>
      <c r="G197" s="8" t="n"/>
      <c r="I197" s="7" t="n"/>
      <c r="M197" s="7" t="n"/>
      <c r="P197" s="9" t="n"/>
      <c r="R197" s="8">
        <f>IF(NOT(OR(A197&lt;&gt;"",B197&lt;&gt;"",E197&lt;&gt;"")),"",IF(IF(A197="","NO JOB; ",IF(COUNTIF('Jobs'!$A$2:$A$51,A197)=0,"JOB NOT ON JOBS SHEET; ",""))&amp;IF(N(B197)=0,"NO START DATE; ","")&amp;IF(D197="","NO CAUSE; ","")&amp;IF(OR(H197&lt;&gt;"Yes",NOT(OR(J197="Email",J197="Text",J197="Letter",J197="App / portal"))),"NO WRITTEN NOTICE TO CLIENT; ","")&amp;IF(AND(N(B197)&gt;0,N(I197)&gt;0,N(I197)-N(B197)&gt;N('Settings'!$B$2)),"NOTICE LATER THAN SETTINGS; ","")&amp;IF(AND(D197="Homeowner decision / selection",K197&lt;&gt;"Yes"),"CLIENT DECISION - NO WRITTEN OK; ","")&amp;IF(AND(D197="Material backorder",N(M197)=0),"BACKORDER - NO NEW DATE; ","")&amp;IF(AND(N197="Yes",O197=""),"CO NEEDED - NO CO #; ","")&amp;IF(F197="","DAYS LOST BLANK; ","")&amp;IF(AND(N(B197)&gt;0,C197="",TODAY()-N(B197)&gt;N('Settings'!$B$3)),"OPEN - NO END DATE; ","")="","",LEFT(IF(A197="","NO JOB; ",IF(COUNTIF('Jobs'!$A$2:$A$51,A197)=0,"JOB NOT ON JOBS SHEET; ",""))&amp;IF(N(B197)=0,"NO START DATE; ","")&amp;IF(D197="","NO CAUSE; ","")&amp;IF(OR(H197&lt;&gt;"Yes",NOT(OR(J197="Email",J197="Text",J197="Letter",J197="App / portal"))),"NO WRITTEN NOTICE TO CLIENT; ","")&amp;IF(AND(N(B197)&gt;0,N(I197)&gt;0,N(I197)-N(B197)&gt;N('Settings'!$B$2)),"NOTICE LATER THAN SETTINGS; ","")&amp;IF(AND(D197="Homeowner decision / selection",K197&lt;&gt;"Yes"),"CLIENT DECISION - NO WRITTEN OK; ","")&amp;IF(AND(D197="Material backorder",N(M197)=0),"BACKORDER - NO NEW DATE; ","")&amp;IF(AND(N197="Yes",O197=""),"CO NEEDED - NO CO #; ","")&amp;IF(F197="","DAYS LOST BLANK; ","")&amp;IF(AND(N(B197)&gt;0,C197="",TODAY()-N(B197)&gt;N('Settings'!$B$3)),"OPEN - NO END DATE; ",""),LEN(IF(A197="","NO JOB; ",IF(COUNTIF('Jobs'!$A$2:$A$51,A197)=0,"JOB NOT ON JOBS SHEET; ",""))&amp;IF(N(B197)=0,"NO START DATE; ","")&amp;IF(D197="","NO CAUSE; ","")&amp;IF(OR(H197&lt;&gt;"Yes",NOT(OR(J197="Email",J197="Text",J197="Letter",J197="App / portal"))),"NO WRITTEN NOTICE TO CLIENT; ","")&amp;IF(AND(N(B197)&gt;0,N(I197)&gt;0,N(I197)-N(B197)&gt;N('Settings'!$B$2)),"NOTICE LATER THAN SETTINGS; ","")&amp;IF(AND(D197="Homeowner decision / selection",K197&lt;&gt;"Yes"),"CLIENT DECISION - NO WRITTEN OK; ","")&amp;IF(AND(D197="Material backorder",N(M197)=0),"BACKORDER - NO NEW DATE; ","")&amp;IF(AND(N197="Yes",O197=""),"CO NEEDED - NO CO #; ","")&amp;IF(F197="","DAYS LOST BLANK; ","")&amp;IF(AND(N(B197)&gt;0,C197="",TODAY()-N(B197)&gt;N('Settings'!$B$3)),"OPEN - NO END DATE; ",""))-2)))</f>
        <v/>
      </c>
    </row>
    <row r="198">
      <c r="B198" s="7" t="n"/>
      <c r="C198" s="7" t="n"/>
      <c r="E198" s="8" t="n"/>
      <c r="G198" s="8" t="n"/>
      <c r="I198" s="7" t="n"/>
      <c r="M198" s="7" t="n"/>
      <c r="P198" s="9" t="n"/>
      <c r="R198" s="8">
        <f>IF(NOT(OR(A198&lt;&gt;"",B198&lt;&gt;"",E198&lt;&gt;"")),"",IF(IF(A198="","NO JOB; ",IF(COUNTIF('Jobs'!$A$2:$A$51,A198)=0,"JOB NOT ON JOBS SHEET; ",""))&amp;IF(N(B198)=0,"NO START DATE; ","")&amp;IF(D198="","NO CAUSE; ","")&amp;IF(OR(H198&lt;&gt;"Yes",NOT(OR(J198="Email",J198="Text",J198="Letter",J198="App / portal"))),"NO WRITTEN NOTICE TO CLIENT; ","")&amp;IF(AND(N(B198)&gt;0,N(I198)&gt;0,N(I198)-N(B198)&gt;N('Settings'!$B$2)),"NOTICE LATER THAN SETTINGS; ","")&amp;IF(AND(D198="Homeowner decision / selection",K198&lt;&gt;"Yes"),"CLIENT DECISION - NO WRITTEN OK; ","")&amp;IF(AND(D198="Material backorder",N(M198)=0),"BACKORDER - NO NEW DATE; ","")&amp;IF(AND(N198="Yes",O198=""),"CO NEEDED - NO CO #; ","")&amp;IF(F198="","DAYS LOST BLANK; ","")&amp;IF(AND(N(B198)&gt;0,C198="",TODAY()-N(B198)&gt;N('Settings'!$B$3)),"OPEN - NO END DATE; ","")="","",LEFT(IF(A198="","NO JOB; ",IF(COUNTIF('Jobs'!$A$2:$A$51,A198)=0,"JOB NOT ON JOBS SHEET; ",""))&amp;IF(N(B198)=0,"NO START DATE; ","")&amp;IF(D198="","NO CAUSE; ","")&amp;IF(OR(H198&lt;&gt;"Yes",NOT(OR(J198="Email",J198="Text",J198="Letter",J198="App / portal"))),"NO WRITTEN NOTICE TO CLIENT; ","")&amp;IF(AND(N(B198)&gt;0,N(I198)&gt;0,N(I198)-N(B198)&gt;N('Settings'!$B$2)),"NOTICE LATER THAN SETTINGS; ","")&amp;IF(AND(D198="Homeowner decision / selection",K198&lt;&gt;"Yes"),"CLIENT DECISION - NO WRITTEN OK; ","")&amp;IF(AND(D198="Material backorder",N(M198)=0),"BACKORDER - NO NEW DATE; ","")&amp;IF(AND(N198="Yes",O198=""),"CO NEEDED - NO CO #; ","")&amp;IF(F198="","DAYS LOST BLANK; ","")&amp;IF(AND(N(B198)&gt;0,C198="",TODAY()-N(B198)&gt;N('Settings'!$B$3)),"OPEN - NO END DATE; ",""),LEN(IF(A198="","NO JOB; ",IF(COUNTIF('Jobs'!$A$2:$A$51,A198)=0,"JOB NOT ON JOBS SHEET; ",""))&amp;IF(N(B198)=0,"NO START DATE; ","")&amp;IF(D198="","NO CAUSE; ","")&amp;IF(OR(H198&lt;&gt;"Yes",NOT(OR(J198="Email",J198="Text",J198="Letter",J198="App / portal"))),"NO WRITTEN NOTICE TO CLIENT; ","")&amp;IF(AND(N(B198)&gt;0,N(I198)&gt;0,N(I198)-N(B198)&gt;N('Settings'!$B$2)),"NOTICE LATER THAN SETTINGS; ","")&amp;IF(AND(D198="Homeowner decision / selection",K198&lt;&gt;"Yes"),"CLIENT DECISION - NO WRITTEN OK; ","")&amp;IF(AND(D198="Material backorder",N(M198)=0),"BACKORDER - NO NEW DATE; ","")&amp;IF(AND(N198="Yes",O198=""),"CO NEEDED - NO CO #; ","")&amp;IF(F198="","DAYS LOST BLANK; ","")&amp;IF(AND(N(B198)&gt;0,C198="",TODAY()-N(B198)&gt;N('Settings'!$B$3)),"OPEN - NO END DATE; ",""))-2)))</f>
        <v/>
      </c>
    </row>
    <row r="199">
      <c r="B199" s="7" t="n"/>
      <c r="C199" s="7" t="n"/>
      <c r="E199" s="8" t="n"/>
      <c r="G199" s="8" t="n"/>
      <c r="I199" s="7" t="n"/>
      <c r="M199" s="7" t="n"/>
      <c r="P199" s="9" t="n"/>
      <c r="R199" s="8">
        <f>IF(NOT(OR(A199&lt;&gt;"",B199&lt;&gt;"",E199&lt;&gt;"")),"",IF(IF(A199="","NO JOB; ",IF(COUNTIF('Jobs'!$A$2:$A$51,A199)=0,"JOB NOT ON JOBS SHEET; ",""))&amp;IF(N(B199)=0,"NO START DATE; ","")&amp;IF(D199="","NO CAUSE; ","")&amp;IF(OR(H199&lt;&gt;"Yes",NOT(OR(J199="Email",J199="Text",J199="Letter",J199="App / portal"))),"NO WRITTEN NOTICE TO CLIENT; ","")&amp;IF(AND(N(B199)&gt;0,N(I199)&gt;0,N(I199)-N(B199)&gt;N('Settings'!$B$2)),"NOTICE LATER THAN SETTINGS; ","")&amp;IF(AND(D199="Homeowner decision / selection",K199&lt;&gt;"Yes"),"CLIENT DECISION - NO WRITTEN OK; ","")&amp;IF(AND(D199="Material backorder",N(M199)=0),"BACKORDER - NO NEW DATE; ","")&amp;IF(AND(N199="Yes",O199=""),"CO NEEDED - NO CO #; ","")&amp;IF(F199="","DAYS LOST BLANK; ","")&amp;IF(AND(N(B199)&gt;0,C199="",TODAY()-N(B199)&gt;N('Settings'!$B$3)),"OPEN - NO END DATE; ","")="","",LEFT(IF(A199="","NO JOB; ",IF(COUNTIF('Jobs'!$A$2:$A$51,A199)=0,"JOB NOT ON JOBS SHEET; ",""))&amp;IF(N(B199)=0,"NO START DATE; ","")&amp;IF(D199="","NO CAUSE; ","")&amp;IF(OR(H199&lt;&gt;"Yes",NOT(OR(J199="Email",J199="Text",J199="Letter",J199="App / portal"))),"NO WRITTEN NOTICE TO CLIENT; ","")&amp;IF(AND(N(B199)&gt;0,N(I199)&gt;0,N(I199)-N(B199)&gt;N('Settings'!$B$2)),"NOTICE LATER THAN SETTINGS; ","")&amp;IF(AND(D199="Homeowner decision / selection",K199&lt;&gt;"Yes"),"CLIENT DECISION - NO WRITTEN OK; ","")&amp;IF(AND(D199="Material backorder",N(M199)=0),"BACKORDER - NO NEW DATE; ","")&amp;IF(AND(N199="Yes",O199=""),"CO NEEDED - NO CO #; ","")&amp;IF(F199="","DAYS LOST BLANK; ","")&amp;IF(AND(N(B199)&gt;0,C199="",TODAY()-N(B199)&gt;N('Settings'!$B$3)),"OPEN - NO END DATE; ",""),LEN(IF(A199="","NO JOB; ",IF(COUNTIF('Jobs'!$A$2:$A$51,A199)=0,"JOB NOT ON JOBS SHEET; ",""))&amp;IF(N(B199)=0,"NO START DATE; ","")&amp;IF(D199="","NO CAUSE; ","")&amp;IF(OR(H199&lt;&gt;"Yes",NOT(OR(J199="Email",J199="Text",J199="Letter",J199="App / portal"))),"NO WRITTEN NOTICE TO CLIENT; ","")&amp;IF(AND(N(B199)&gt;0,N(I199)&gt;0,N(I199)-N(B199)&gt;N('Settings'!$B$2)),"NOTICE LATER THAN SETTINGS; ","")&amp;IF(AND(D199="Homeowner decision / selection",K199&lt;&gt;"Yes"),"CLIENT DECISION - NO WRITTEN OK; ","")&amp;IF(AND(D199="Material backorder",N(M199)=0),"BACKORDER - NO NEW DATE; ","")&amp;IF(AND(N199="Yes",O199=""),"CO NEEDED - NO CO #; ","")&amp;IF(F199="","DAYS LOST BLANK; ","")&amp;IF(AND(N(B199)&gt;0,C199="",TODAY()-N(B199)&gt;N('Settings'!$B$3)),"OPEN - NO END DATE; ",""))-2)))</f>
        <v/>
      </c>
    </row>
    <row r="200">
      <c r="B200" s="7" t="n"/>
      <c r="C200" s="7" t="n"/>
      <c r="E200" s="8" t="n"/>
      <c r="G200" s="8" t="n"/>
      <c r="I200" s="7" t="n"/>
      <c r="M200" s="7" t="n"/>
      <c r="P200" s="9" t="n"/>
      <c r="R200" s="8">
        <f>IF(NOT(OR(A200&lt;&gt;"",B200&lt;&gt;"",E200&lt;&gt;"")),"",IF(IF(A200="","NO JOB; ",IF(COUNTIF('Jobs'!$A$2:$A$51,A200)=0,"JOB NOT ON JOBS SHEET; ",""))&amp;IF(N(B200)=0,"NO START DATE; ","")&amp;IF(D200="","NO CAUSE; ","")&amp;IF(OR(H200&lt;&gt;"Yes",NOT(OR(J200="Email",J200="Text",J200="Letter",J200="App / portal"))),"NO WRITTEN NOTICE TO CLIENT; ","")&amp;IF(AND(N(B200)&gt;0,N(I200)&gt;0,N(I200)-N(B200)&gt;N('Settings'!$B$2)),"NOTICE LATER THAN SETTINGS; ","")&amp;IF(AND(D200="Homeowner decision / selection",K200&lt;&gt;"Yes"),"CLIENT DECISION - NO WRITTEN OK; ","")&amp;IF(AND(D200="Material backorder",N(M200)=0),"BACKORDER - NO NEW DATE; ","")&amp;IF(AND(N200="Yes",O200=""),"CO NEEDED - NO CO #; ","")&amp;IF(F200="","DAYS LOST BLANK; ","")&amp;IF(AND(N(B200)&gt;0,C200="",TODAY()-N(B200)&gt;N('Settings'!$B$3)),"OPEN - NO END DATE; ","")="","",LEFT(IF(A200="","NO JOB; ",IF(COUNTIF('Jobs'!$A$2:$A$51,A200)=0,"JOB NOT ON JOBS SHEET; ",""))&amp;IF(N(B200)=0,"NO START DATE; ","")&amp;IF(D200="","NO CAUSE; ","")&amp;IF(OR(H200&lt;&gt;"Yes",NOT(OR(J200="Email",J200="Text",J200="Letter",J200="App / portal"))),"NO WRITTEN NOTICE TO CLIENT; ","")&amp;IF(AND(N(B200)&gt;0,N(I200)&gt;0,N(I200)-N(B200)&gt;N('Settings'!$B$2)),"NOTICE LATER THAN SETTINGS; ","")&amp;IF(AND(D200="Homeowner decision / selection",K200&lt;&gt;"Yes"),"CLIENT DECISION - NO WRITTEN OK; ","")&amp;IF(AND(D200="Material backorder",N(M200)=0),"BACKORDER - NO NEW DATE; ","")&amp;IF(AND(N200="Yes",O200=""),"CO NEEDED - NO CO #; ","")&amp;IF(F200="","DAYS LOST BLANK; ","")&amp;IF(AND(N(B200)&gt;0,C200="",TODAY()-N(B200)&gt;N('Settings'!$B$3)),"OPEN - NO END DATE; ",""),LEN(IF(A200="","NO JOB; ",IF(COUNTIF('Jobs'!$A$2:$A$51,A200)=0,"JOB NOT ON JOBS SHEET; ",""))&amp;IF(N(B200)=0,"NO START DATE; ","")&amp;IF(D200="","NO CAUSE; ","")&amp;IF(OR(H200&lt;&gt;"Yes",NOT(OR(J200="Email",J200="Text",J200="Letter",J200="App / portal"))),"NO WRITTEN NOTICE TO CLIENT; ","")&amp;IF(AND(N(B200)&gt;0,N(I200)&gt;0,N(I200)-N(B200)&gt;N('Settings'!$B$2)),"NOTICE LATER THAN SETTINGS; ","")&amp;IF(AND(D200="Homeowner decision / selection",K200&lt;&gt;"Yes"),"CLIENT DECISION - NO WRITTEN OK; ","")&amp;IF(AND(D200="Material backorder",N(M200)=0),"BACKORDER - NO NEW DATE; ","")&amp;IF(AND(N200="Yes",O200=""),"CO NEEDED - NO CO #; ","")&amp;IF(F200="","DAYS LOST BLANK; ","")&amp;IF(AND(N(B200)&gt;0,C200="",TODAY()-N(B200)&gt;N('Settings'!$B$3)),"OPEN - NO END DATE; ",""))-2)))</f>
        <v/>
      </c>
    </row>
    <row r="201">
      <c r="B201" s="7" t="n"/>
      <c r="C201" s="7" t="n"/>
      <c r="E201" s="8" t="n"/>
      <c r="G201" s="8" t="n"/>
      <c r="I201" s="7" t="n"/>
      <c r="M201" s="7" t="n"/>
      <c r="P201" s="9" t="n"/>
      <c r="R201" s="8">
        <f>IF(NOT(OR(A201&lt;&gt;"",B201&lt;&gt;"",E201&lt;&gt;"")),"",IF(IF(A201="","NO JOB; ",IF(COUNTIF('Jobs'!$A$2:$A$51,A201)=0,"JOB NOT ON JOBS SHEET; ",""))&amp;IF(N(B201)=0,"NO START DATE; ","")&amp;IF(D201="","NO CAUSE; ","")&amp;IF(OR(H201&lt;&gt;"Yes",NOT(OR(J201="Email",J201="Text",J201="Letter",J201="App / portal"))),"NO WRITTEN NOTICE TO CLIENT; ","")&amp;IF(AND(N(B201)&gt;0,N(I201)&gt;0,N(I201)-N(B201)&gt;N('Settings'!$B$2)),"NOTICE LATER THAN SETTINGS; ","")&amp;IF(AND(D201="Homeowner decision / selection",K201&lt;&gt;"Yes"),"CLIENT DECISION - NO WRITTEN OK; ","")&amp;IF(AND(D201="Material backorder",N(M201)=0),"BACKORDER - NO NEW DATE; ","")&amp;IF(AND(N201="Yes",O201=""),"CO NEEDED - NO CO #; ","")&amp;IF(F201="","DAYS LOST BLANK; ","")&amp;IF(AND(N(B201)&gt;0,C201="",TODAY()-N(B201)&gt;N('Settings'!$B$3)),"OPEN - NO END DATE; ","")="","",LEFT(IF(A201="","NO JOB; ",IF(COUNTIF('Jobs'!$A$2:$A$51,A201)=0,"JOB NOT ON JOBS SHEET; ",""))&amp;IF(N(B201)=0,"NO START DATE; ","")&amp;IF(D201="","NO CAUSE; ","")&amp;IF(OR(H201&lt;&gt;"Yes",NOT(OR(J201="Email",J201="Text",J201="Letter",J201="App / portal"))),"NO WRITTEN NOTICE TO CLIENT; ","")&amp;IF(AND(N(B201)&gt;0,N(I201)&gt;0,N(I201)-N(B201)&gt;N('Settings'!$B$2)),"NOTICE LATER THAN SETTINGS; ","")&amp;IF(AND(D201="Homeowner decision / selection",K201&lt;&gt;"Yes"),"CLIENT DECISION - NO WRITTEN OK; ","")&amp;IF(AND(D201="Material backorder",N(M201)=0),"BACKORDER - NO NEW DATE; ","")&amp;IF(AND(N201="Yes",O201=""),"CO NEEDED - NO CO #; ","")&amp;IF(F201="","DAYS LOST BLANK; ","")&amp;IF(AND(N(B201)&gt;0,C201="",TODAY()-N(B201)&gt;N('Settings'!$B$3)),"OPEN - NO END DATE; ",""),LEN(IF(A201="","NO JOB; ",IF(COUNTIF('Jobs'!$A$2:$A$51,A201)=0,"JOB NOT ON JOBS SHEET; ",""))&amp;IF(N(B201)=0,"NO START DATE; ","")&amp;IF(D201="","NO CAUSE; ","")&amp;IF(OR(H201&lt;&gt;"Yes",NOT(OR(J201="Email",J201="Text",J201="Letter",J201="App / portal"))),"NO WRITTEN NOTICE TO CLIENT; ","")&amp;IF(AND(N(B201)&gt;0,N(I201)&gt;0,N(I201)-N(B201)&gt;N('Settings'!$B$2)),"NOTICE LATER THAN SETTINGS; ","")&amp;IF(AND(D201="Homeowner decision / selection",K201&lt;&gt;"Yes"),"CLIENT DECISION - NO WRITTEN OK; ","")&amp;IF(AND(D201="Material backorder",N(M201)=0),"BACKORDER - NO NEW DATE; ","")&amp;IF(AND(N201="Yes",O201=""),"CO NEEDED - NO CO #; ","")&amp;IF(F201="","DAYS LOST BLANK; ","")&amp;IF(AND(N(B201)&gt;0,C201="",TODAY()-N(B201)&gt;N('Settings'!$B$3)),"OPEN - NO END DATE; ",""))-2)))</f>
        <v/>
      </c>
    </row>
    <row r="202">
      <c r="B202" s="7" t="n"/>
      <c r="C202" s="7" t="n"/>
      <c r="E202" s="8" t="n"/>
      <c r="G202" s="8" t="n"/>
      <c r="I202" s="7" t="n"/>
      <c r="M202" s="7" t="n"/>
      <c r="P202" s="9" t="n"/>
      <c r="R202" s="8">
        <f>IF(NOT(OR(A202&lt;&gt;"",B202&lt;&gt;"",E202&lt;&gt;"")),"",IF(IF(A202="","NO JOB; ",IF(COUNTIF('Jobs'!$A$2:$A$51,A202)=0,"JOB NOT ON JOBS SHEET; ",""))&amp;IF(N(B202)=0,"NO START DATE; ","")&amp;IF(D202="","NO CAUSE; ","")&amp;IF(OR(H202&lt;&gt;"Yes",NOT(OR(J202="Email",J202="Text",J202="Letter",J202="App / portal"))),"NO WRITTEN NOTICE TO CLIENT; ","")&amp;IF(AND(N(B202)&gt;0,N(I202)&gt;0,N(I202)-N(B202)&gt;N('Settings'!$B$2)),"NOTICE LATER THAN SETTINGS; ","")&amp;IF(AND(D202="Homeowner decision / selection",K202&lt;&gt;"Yes"),"CLIENT DECISION - NO WRITTEN OK; ","")&amp;IF(AND(D202="Material backorder",N(M202)=0),"BACKORDER - NO NEW DATE; ","")&amp;IF(AND(N202="Yes",O202=""),"CO NEEDED - NO CO #; ","")&amp;IF(F202="","DAYS LOST BLANK; ","")&amp;IF(AND(N(B202)&gt;0,C202="",TODAY()-N(B202)&gt;N('Settings'!$B$3)),"OPEN - NO END DATE; ","")="","",LEFT(IF(A202="","NO JOB; ",IF(COUNTIF('Jobs'!$A$2:$A$51,A202)=0,"JOB NOT ON JOBS SHEET; ",""))&amp;IF(N(B202)=0,"NO START DATE; ","")&amp;IF(D202="","NO CAUSE; ","")&amp;IF(OR(H202&lt;&gt;"Yes",NOT(OR(J202="Email",J202="Text",J202="Letter",J202="App / portal"))),"NO WRITTEN NOTICE TO CLIENT; ","")&amp;IF(AND(N(B202)&gt;0,N(I202)&gt;0,N(I202)-N(B202)&gt;N('Settings'!$B$2)),"NOTICE LATER THAN SETTINGS; ","")&amp;IF(AND(D202="Homeowner decision / selection",K202&lt;&gt;"Yes"),"CLIENT DECISION - NO WRITTEN OK; ","")&amp;IF(AND(D202="Material backorder",N(M202)=0),"BACKORDER - NO NEW DATE; ","")&amp;IF(AND(N202="Yes",O202=""),"CO NEEDED - NO CO #; ","")&amp;IF(F202="","DAYS LOST BLANK; ","")&amp;IF(AND(N(B202)&gt;0,C202="",TODAY()-N(B202)&gt;N('Settings'!$B$3)),"OPEN - NO END DATE; ",""),LEN(IF(A202="","NO JOB; ",IF(COUNTIF('Jobs'!$A$2:$A$51,A202)=0,"JOB NOT ON JOBS SHEET; ",""))&amp;IF(N(B202)=0,"NO START DATE; ","")&amp;IF(D202="","NO CAUSE; ","")&amp;IF(OR(H202&lt;&gt;"Yes",NOT(OR(J202="Email",J202="Text",J202="Letter",J202="App / portal"))),"NO WRITTEN NOTICE TO CLIENT; ","")&amp;IF(AND(N(B202)&gt;0,N(I202)&gt;0,N(I202)-N(B202)&gt;N('Settings'!$B$2)),"NOTICE LATER THAN SETTINGS; ","")&amp;IF(AND(D202="Homeowner decision / selection",K202&lt;&gt;"Yes"),"CLIENT DECISION - NO WRITTEN OK; ","")&amp;IF(AND(D202="Material backorder",N(M202)=0),"BACKORDER - NO NEW DATE; ","")&amp;IF(AND(N202="Yes",O202=""),"CO NEEDED - NO CO #; ","")&amp;IF(F202="","DAYS LOST BLANK; ","")&amp;IF(AND(N(B202)&gt;0,C202="",TODAY()-N(B202)&gt;N('Settings'!$B$3)),"OPEN - NO END DATE; ",""))-2)))</f>
        <v/>
      </c>
    </row>
    <row r="203">
      <c r="B203" s="7" t="n"/>
      <c r="C203" s="7" t="n"/>
      <c r="E203" s="8" t="n"/>
      <c r="G203" s="8" t="n"/>
      <c r="I203" s="7" t="n"/>
      <c r="M203" s="7" t="n"/>
      <c r="P203" s="9" t="n"/>
      <c r="R203" s="8">
        <f>IF(NOT(OR(A203&lt;&gt;"",B203&lt;&gt;"",E203&lt;&gt;"")),"",IF(IF(A203="","NO JOB; ",IF(COUNTIF('Jobs'!$A$2:$A$51,A203)=0,"JOB NOT ON JOBS SHEET; ",""))&amp;IF(N(B203)=0,"NO START DATE; ","")&amp;IF(D203="","NO CAUSE; ","")&amp;IF(OR(H203&lt;&gt;"Yes",NOT(OR(J203="Email",J203="Text",J203="Letter",J203="App / portal"))),"NO WRITTEN NOTICE TO CLIENT; ","")&amp;IF(AND(N(B203)&gt;0,N(I203)&gt;0,N(I203)-N(B203)&gt;N('Settings'!$B$2)),"NOTICE LATER THAN SETTINGS; ","")&amp;IF(AND(D203="Homeowner decision / selection",K203&lt;&gt;"Yes"),"CLIENT DECISION - NO WRITTEN OK; ","")&amp;IF(AND(D203="Material backorder",N(M203)=0),"BACKORDER - NO NEW DATE; ","")&amp;IF(AND(N203="Yes",O203=""),"CO NEEDED - NO CO #; ","")&amp;IF(F203="","DAYS LOST BLANK; ","")&amp;IF(AND(N(B203)&gt;0,C203="",TODAY()-N(B203)&gt;N('Settings'!$B$3)),"OPEN - NO END DATE; ","")="","",LEFT(IF(A203="","NO JOB; ",IF(COUNTIF('Jobs'!$A$2:$A$51,A203)=0,"JOB NOT ON JOBS SHEET; ",""))&amp;IF(N(B203)=0,"NO START DATE; ","")&amp;IF(D203="","NO CAUSE; ","")&amp;IF(OR(H203&lt;&gt;"Yes",NOT(OR(J203="Email",J203="Text",J203="Letter",J203="App / portal"))),"NO WRITTEN NOTICE TO CLIENT; ","")&amp;IF(AND(N(B203)&gt;0,N(I203)&gt;0,N(I203)-N(B203)&gt;N('Settings'!$B$2)),"NOTICE LATER THAN SETTINGS; ","")&amp;IF(AND(D203="Homeowner decision / selection",K203&lt;&gt;"Yes"),"CLIENT DECISION - NO WRITTEN OK; ","")&amp;IF(AND(D203="Material backorder",N(M203)=0),"BACKORDER - NO NEW DATE; ","")&amp;IF(AND(N203="Yes",O203=""),"CO NEEDED - NO CO #; ","")&amp;IF(F203="","DAYS LOST BLANK; ","")&amp;IF(AND(N(B203)&gt;0,C203="",TODAY()-N(B203)&gt;N('Settings'!$B$3)),"OPEN - NO END DATE; ",""),LEN(IF(A203="","NO JOB; ",IF(COUNTIF('Jobs'!$A$2:$A$51,A203)=0,"JOB NOT ON JOBS SHEET; ",""))&amp;IF(N(B203)=0,"NO START DATE; ","")&amp;IF(D203="","NO CAUSE; ","")&amp;IF(OR(H203&lt;&gt;"Yes",NOT(OR(J203="Email",J203="Text",J203="Letter",J203="App / portal"))),"NO WRITTEN NOTICE TO CLIENT; ","")&amp;IF(AND(N(B203)&gt;0,N(I203)&gt;0,N(I203)-N(B203)&gt;N('Settings'!$B$2)),"NOTICE LATER THAN SETTINGS; ","")&amp;IF(AND(D203="Homeowner decision / selection",K203&lt;&gt;"Yes"),"CLIENT DECISION - NO WRITTEN OK; ","")&amp;IF(AND(D203="Material backorder",N(M203)=0),"BACKORDER - NO NEW DATE; ","")&amp;IF(AND(N203="Yes",O203=""),"CO NEEDED - NO CO #; ","")&amp;IF(F203="","DAYS LOST BLANK; ","")&amp;IF(AND(N(B203)&gt;0,C203="",TODAY()-N(B203)&gt;N('Settings'!$B$3)),"OPEN - NO END DATE; ",""))-2)))</f>
        <v/>
      </c>
    </row>
    <row r="204">
      <c r="B204" s="7" t="n"/>
      <c r="C204" s="7" t="n"/>
      <c r="E204" s="8" t="n"/>
      <c r="G204" s="8" t="n"/>
      <c r="I204" s="7" t="n"/>
      <c r="M204" s="7" t="n"/>
      <c r="P204" s="9" t="n"/>
      <c r="R204" s="8">
        <f>IF(NOT(OR(A204&lt;&gt;"",B204&lt;&gt;"",E204&lt;&gt;"")),"",IF(IF(A204="","NO JOB; ",IF(COUNTIF('Jobs'!$A$2:$A$51,A204)=0,"JOB NOT ON JOBS SHEET; ",""))&amp;IF(N(B204)=0,"NO START DATE; ","")&amp;IF(D204="","NO CAUSE; ","")&amp;IF(OR(H204&lt;&gt;"Yes",NOT(OR(J204="Email",J204="Text",J204="Letter",J204="App / portal"))),"NO WRITTEN NOTICE TO CLIENT; ","")&amp;IF(AND(N(B204)&gt;0,N(I204)&gt;0,N(I204)-N(B204)&gt;N('Settings'!$B$2)),"NOTICE LATER THAN SETTINGS; ","")&amp;IF(AND(D204="Homeowner decision / selection",K204&lt;&gt;"Yes"),"CLIENT DECISION - NO WRITTEN OK; ","")&amp;IF(AND(D204="Material backorder",N(M204)=0),"BACKORDER - NO NEW DATE; ","")&amp;IF(AND(N204="Yes",O204=""),"CO NEEDED - NO CO #; ","")&amp;IF(F204="","DAYS LOST BLANK; ","")&amp;IF(AND(N(B204)&gt;0,C204="",TODAY()-N(B204)&gt;N('Settings'!$B$3)),"OPEN - NO END DATE; ","")="","",LEFT(IF(A204="","NO JOB; ",IF(COUNTIF('Jobs'!$A$2:$A$51,A204)=0,"JOB NOT ON JOBS SHEET; ",""))&amp;IF(N(B204)=0,"NO START DATE; ","")&amp;IF(D204="","NO CAUSE; ","")&amp;IF(OR(H204&lt;&gt;"Yes",NOT(OR(J204="Email",J204="Text",J204="Letter",J204="App / portal"))),"NO WRITTEN NOTICE TO CLIENT; ","")&amp;IF(AND(N(B204)&gt;0,N(I204)&gt;0,N(I204)-N(B204)&gt;N('Settings'!$B$2)),"NOTICE LATER THAN SETTINGS; ","")&amp;IF(AND(D204="Homeowner decision / selection",K204&lt;&gt;"Yes"),"CLIENT DECISION - NO WRITTEN OK; ","")&amp;IF(AND(D204="Material backorder",N(M204)=0),"BACKORDER - NO NEW DATE; ","")&amp;IF(AND(N204="Yes",O204=""),"CO NEEDED - NO CO #; ","")&amp;IF(F204="","DAYS LOST BLANK; ","")&amp;IF(AND(N(B204)&gt;0,C204="",TODAY()-N(B204)&gt;N('Settings'!$B$3)),"OPEN - NO END DATE; ",""),LEN(IF(A204="","NO JOB; ",IF(COUNTIF('Jobs'!$A$2:$A$51,A204)=0,"JOB NOT ON JOBS SHEET; ",""))&amp;IF(N(B204)=0,"NO START DATE; ","")&amp;IF(D204="","NO CAUSE; ","")&amp;IF(OR(H204&lt;&gt;"Yes",NOT(OR(J204="Email",J204="Text",J204="Letter",J204="App / portal"))),"NO WRITTEN NOTICE TO CLIENT; ","")&amp;IF(AND(N(B204)&gt;0,N(I204)&gt;0,N(I204)-N(B204)&gt;N('Settings'!$B$2)),"NOTICE LATER THAN SETTINGS; ","")&amp;IF(AND(D204="Homeowner decision / selection",K204&lt;&gt;"Yes"),"CLIENT DECISION - NO WRITTEN OK; ","")&amp;IF(AND(D204="Material backorder",N(M204)=0),"BACKORDER - NO NEW DATE; ","")&amp;IF(AND(N204="Yes",O204=""),"CO NEEDED - NO CO #; ","")&amp;IF(F204="","DAYS LOST BLANK; ","")&amp;IF(AND(N(B204)&gt;0,C204="",TODAY()-N(B204)&gt;N('Settings'!$B$3)),"OPEN - NO END DATE; ",""))-2)))</f>
        <v/>
      </c>
    </row>
    <row r="205">
      <c r="B205" s="7" t="n"/>
      <c r="C205" s="7" t="n"/>
      <c r="E205" s="8" t="n"/>
      <c r="G205" s="8" t="n"/>
      <c r="I205" s="7" t="n"/>
      <c r="M205" s="7" t="n"/>
      <c r="P205" s="9" t="n"/>
      <c r="R205" s="8">
        <f>IF(NOT(OR(A205&lt;&gt;"",B205&lt;&gt;"",E205&lt;&gt;"")),"",IF(IF(A205="","NO JOB; ",IF(COUNTIF('Jobs'!$A$2:$A$51,A205)=0,"JOB NOT ON JOBS SHEET; ",""))&amp;IF(N(B205)=0,"NO START DATE; ","")&amp;IF(D205="","NO CAUSE; ","")&amp;IF(OR(H205&lt;&gt;"Yes",NOT(OR(J205="Email",J205="Text",J205="Letter",J205="App / portal"))),"NO WRITTEN NOTICE TO CLIENT; ","")&amp;IF(AND(N(B205)&gt;0,N(I205)&gt;0,N(I205)-N(B205)&gt;N('Settings'!$B$2)),"NOTICE LATER THAN SETTINGS; ","")&amp;IF(AND(D205="Homeowner decision / selection",K205&lt;&gt;"Yes"),"CLIENT DECISION - NO WRITTEN OK; ","")&amp;IF(AND(D205="Material backorder",N(M205)=0),"BACKORDER - NO NEW DATE; ","")&amp;IF(AND(N205="Yes",O205=""),"CO NEEDED - NO CO #; ","")&amp;IF(F205="","DAYS LOST BLANK; ","")&amp;IF(AND(N(B205)&gt;0,C205="",TODAY()-N(B205)&gt;N('Settings'!$B$3)),"OPEN - NO END DATE; ","")="","",LEFT(IF(A205="","NO JOB; ",IF(COUNTIF('Jobs'!$A$2:$A$51,A205)=0,"JOB NOT ON JOBS SHEET; ",""))&amp;IF(N(B205)=0,"NO START DATE; ","")&amp;IF(D205="","NO CAUSE; ","")&amp;IF(OR(H205&lt;&gt;"Yes",NOT(OR(J205="Email",J205="Text",J205="Letter",J205="App / portal"))),"NO WRITTEN NOTICE TO CLIENT; ","")&amp;IF(AND(N(B205)&gt;0,N(I205)&gt;0,N(I205)-N(B205)&gt;N('Settings'!$B$2)),"NOTICE LATER THAN SETTINGS; ","")&amp;IF(AND(D205="Homeowner decision / selection",K205&lt;&gt;"Yes"),"CLIENT DECISION - NO WRITTEN OK; ","")&amp;IF(AND(D205="Material backorder",N(M205)=0),"BACKORDER - NO NEW DATE; ","")&amp;IF(AND(N205="Yes",O205=""),"CO NEEDED - NO CO #; ","")&amp;IF(F205="","DAYS LOST BLANK; ","")&amp;IF(AND(N(B205)&gt;0,C205="",TODAY()-N(B205)&gt;N('Settings'!$B$3)),"OPEN - NO END DATE; ",""),LEN(IF(A205="","NO JOB; ",IF(COUNTIF('Jobs'!$A$2:$A$51,A205)=0,"JOB NOT ON JOBS SHEET; ",""))&amp;IF(N(B205)=0,"NO START DATE; ","")&amp;IF(D205="","NO CAUSE; ","")&amp;IF(OR(H205&lt;&gt;"Yes",NOT(OR(J205="Email",J205="Text",J205="Letter",J205="App / portal"))),"NO WRITTEN NOTICE TO CLIENT; ","")&amp;IF(AND(N(B205)&gt;0,N(I205)&gt;0,N(I205)-N(B205)&gt;N('Settings'!$B$2)),"NOTICE LATER THAN SETTINGS; ","")&amp;IF(AND(D205="Homeowner decision / selection",K205&lt;&gt;"Yes"),"CLIENT DECISION - NO WRITTEN OK; ","")&amp;IF(AND(D205="Material backorder",N(M205)=0),"BACKORDER - NO NEW DATE; ","")&amp;IF(AND(N205="Yes",O205=""),"CO NEEDED - NO CO #; ","")&amp;IF(F205="","DAYS LOST BLANK; ","")&amp;IF(AND(N(B205)&gt;0,C205="",TODAY()-N(B205)&gt;N('Settings'!$B$3)),"OPEN - NO END DATE; ",""))-2)))</f>
        <v/>
      </c>
    </row>
    <row r="206">
      <c r="B206" s="7" t="n"/>
      <c r="C206" s="7" t="n"/>
      <c r="E206" s="8" t="n"/>
      <c r="G206" s="8" t="n"/>
      <c r="I206" s="7" t="n"/>
      <c r="M206" s="7" t="n"/>
      <c r="P206" s="9" t="n"/>
      <c r="R206" s="8">
        <f>IF(NOT(OR(A206&lt;&gt;"",B206&lt;&gt;"",E206&lt;&gt;"")),"",IF(IF(A206="","NO JOB; ",IF(COUNTIF('Jobs'!$A$2:$A$51,A206)=0,"JOB NOT ON JOBS SHEET; ",""))&amp;IF(N(B206)=0,"NO START DATE; ","")&amp;IF(D206="","NO CAUSE; ","")&amp;IF(OR(H206&lt;&gt;"Yes",NOT(OR(J206="Email",J206="Text",J206="Letter",J206="App / portal"))),"NO WRITTEN NOTICE TO CLIENT; ","")&amp;IF(AND(N(B206)&gt;0,N(I206)&gt;0,N(I206)-N(B206)&gt;N('Settings'!$B$2)),"NOTICE LATER THAN SETTINGS; ","")&amp;IF(AND(D206="Homeowner decision / selection",K206&lt;&gt;"Yes"),"CLIENT DECISION - NO WRITTEN OK; ","")&amp;IF(AND(D206="Material backorder",N(M206)=0),"BACKORDER - NO NEW DATE; ","")&amp;IF(AND(N206="Yes",O206=""),"CO NEEDED - NO CO #; ","")&amp;IF(F206="","DAYS LOST BLANK; ","")&amp;IF(AND(N(B206)&gt;0,C206="",TODAY()-N(B206)&gt;N('Settings'!$B$3)),"OPEN - NO END DATE; ","")="","",LEFT(IF(A206="","NO JOB; ",IF(COUNTIF('Jobs'!$A$2:$A$51,A206)=0,"JOB NOT ON JOBS SHEET; ",""))&amp;IF(N(B206)=0,"NO START DATE; ","")&amp;IF(D206="","NO CAUSE; ","")&amp;IF(OR(H206&lt;&gt;"Yes",NOT(OR(J206="Email",J206="Text",J206="Letter",J206="App / portal"))),"NO WRITTEN NOTICE TO CLIENT; ","")&amp;IF(AND(N(B206)&gt;0,N(I206)&gt;0,N(I206)-N(B206)&gt;N('Settings'!$B$2)),"NOTICE LATER THAN SETTINGS; ","")&amp;IF(AND(D206="Homeowner decision / selection",K206&lt;&gt;"Yes"),"CLIENT DECISION - NO WRITTEN OK; ","")&amp;IF(AND(D206="Material backorder",N(M206)=0),"BACKORDER - NO NEW DATE; ","")&amp;IF(AND(N206="Yes",O206=""),"CO NEEDED - NO CO #; ","")&amp;IF(F206="","DAYS LOST BLANK; ","")&amp;IF(AND(N(B206)&gt;0,C206="",TODAY()-N(B206)&gt;N('Settings'!$B$3)),"OPEN - NO END DATE; ",""),LEN(IF(A206="","NO JOB; ",IF(COUNTIF('Jobs'!$A$2:$A$51,A206)=0,"JOB NOT ON JOBS SHEET; ",""))&amp;IF(N(B206)=0,"NO START DATE; ","")&amp;IF(D206="","NO CAUSE; ","")&amp;IF(OR(H206&lt;&gt;"Yes",NOT(OR(J206="Email",J206="Text",J206="Letter",J206="App / portal"))),"NO WRITTEN NOTICE TO CLIENT; ","")&amp;IF(AND(N(B206)&gt;0,N(I206)&gt;0,N(I206)-N(B206)&gt;N('Settings'!$B$2)),"NOTICE LATER THAN SETTINGS; ","")&amp;IF(AND(D206="Homeowner decision / selection",K206&lt;&gt;"Yes"),"CLIENT DECISION - NO WRITTEN OK; ","")&amp;IF(AND(D206="Material backorder",N(M206)=0),"BACKORDER - NO NEW DATE; ","")&amp;IF(AND(N206="Yes",O206=""),"CO NEEDED - NO CO #; ","")&amp;IF(F206="","DAYS LOST BLANK; ","")&amp;IF(AND(N(B206)&gt;0,C206="",TODAY()-N(B206)&gt;N('Settings'!$B$3)),"OPEN - NO END DATE; ",""))-2)))</f>
        <v/>
      </c>
    </row>
    <row r="207">
      <c r="B207" s="7" t="n"/>
      <c r="C207" s="7" t="n"/>
      <c r="E207" s="8" t="n"/>
      <c r="G207" s="8" t="n"/>
      <c r="I207" s="7" t="n"/>
      <c r="M207" s="7" t="n"/>
      <c r="P207" s="9" t="n"/>
      <c r="R207" s="8">
        <f>IF(NOT(OR(A207&lt;&gt;"",B207&lt;&gt;"",E207&lt;&gt;"")),"",IF(IF(A207="","NO JOB; ",IF(COUNTIF('Jobs'!$A$2:$A$51,A207)=0,"JOB NOT ON JOBS SHEET; ",""))&amp;IF(N(B207)=0,"NO START DATE; ","")&amp;IF(D207="","NO CAUSE; ","")&amp;IF(OR(H207&lt;&gt;"Yes",NOT(OR(J207="Email",J207="Text",J207="Letter",J207="App / portal"))),"NO WRITTEN NOTICE TO CLIENT; ","")&amp;IF(AND(N(B207)&gt;0,N(I207)&gt;0,N(I207)-N(B207)&gt;N('Settings'!$B$2)),"NOTICE LATER THAN SETTINGS; ","")&amp;IF(AND(D207="Homeowner decision / selection",K207&lt;&gt;"Yes"),"CLIENT DECISION - NO WRITTEN OK; ","")&amp;IF(AND(D207="Material backorder",N(M207)=0),"BACKORDER - NO NEW DATE; ","")&amp;IF(AND(N207="Yes",O207=""),"CO NEEDED - NO CO #; ","")&amp;IF(F207="","DAYS LOST BLANK; ","")&amp;IF(AND(N(B207)&gt;0,C207="",TODAY()-N(B207)&gt;N('Settings'!$B$3)),"OPEN - NO END DATE; ","")="","",LEFT(IF(A207="","NO JOB; ",IF(COUNTIF('Jobs'!$A$2:$A$51,A207)=0,"JOB NOT ON JOBS SHEET; ",""))&amp;IF(N(B207)=0,"NO START DATE; ","")&amp;IF(D207="","NO CAUSE; ","")&amp;IF(OR(H207&lt;&gt;"Yes",NOT(OR(J207="Email",J207="Text",J207="Letter",J207="App / portal"))),"NO WRITTEN NOTICE TO CLIENT; ","")&amp;IF(AND(N(B207)&gt;0,N(I207)&gt;0,N(I207)-N(B207)&gt;N('Settings'!$B$2)),"NOTICE LATER THAN SETTINGS; ","")&amp;IF(AND(D207="Homeowner decision / selection",K207&lt;&gt;"Yes"),"CLIENT DECISION - NO WRITTEN OK; ","")&amp;IF(AND(D207="Material backorder",N(M207)=0),"BACKORDER - NO NEW DATE; ","")&amp;IF(AND(N207="Yes",O207=""),"CO NEEDED - NO CO #; ","")&amp;IF(F207="","DAYS LOST BLANK; ","")&amp;IF(AND(N(B207)&gt;0,C207="",TODAY()-N(B207)&gt;N('Settings'!$B$3)),"OPEN - NO END DATE; ",""),LEN(IF(A207="","NO JOB; ",IF(COUNTIF('Jobs'!$A$2:$A$51,A207)=0,"JOB NOT ON JOBS SHEET; ",""))&amp;IF(N(B207)=0,"NO START DATE; ","")&amp;IF(D207="","NO CAUSE; ","")&amp;IF(OR(H207&lt;&gt;"Yes",NOT(OR(J207="Email",J207="Text",J207="Letter",J207="App / portal"))),"NO WRITTEN NOTICE TO CLIENT; ","")&amp;IF(AND(N(B207)&gt;0,N(I207)&gt;0,N(I207)-N(B207)&gt;N('Settings'!$B$2)),"NOTICE LATER THAN SETTINGS; ","")&amp;IF(AND(D207="Homeowner decision / selection",K207&lt;&gt;"Yes"),"CLIENT DECISION - NO WRITTEN OK; ","")&amp;IF(AND(D207="Material backorder",N(M207)=0),"BACKORDER - NO NEW DATE; ","")&amp;IF(AND(N207="Yes",O207=""),"CO NEEDED - NO CO #; ","")&amp;IF(F207="","DAYS LOST BLANK; ","")&amp;IF(AND(N(B207)&gt;0,C207="",TODAY()-N(B207)&gt;N('Settings'!$B$3)),"OPEN - NO END DATE; ",""))-2)))</f>
        <v/>
      </c>
    </row>
    <row r="208">
      <c r="B208" s="7" t="n"/>
      <c r="C208" s="7" t="n"/>
      <c r="E208" s="8" t="n"/>
      <c r="G208" s="8" t="n"/>
      <c r="I208" s="7" t="n"/>
      <c r="M208" s="7" t="n"/>
      <c r="P208" s="9" t="n"/>
      <c r="R208" s="8">
        <f>IF(NOT(OR(A208&lt;&gt;"",B208&lt;&gt;"",E208&lt;&gt;"")),"",IF(IF(A208="","NO JOB; ",IF(COUNTIF('Jobs'!$A$2:$A$51,A208)=0,"JOB NOT ON JOBS SHEET; ",""))&amp;IF(N(B208)=0,"NO START DATE; ","")&amp;IF(D208="","NO CAUSE; ","")&amp;IF(OR(H208&lt;&gt;"Yes",NOT(OR(J208="Email",J208="Text",J208="Letter",J208="App / portal"))),"NO WRITTEN NOTICE TO CLIENT; ","")&amp;IF(AND(N(B208)&gt;0,N(I208)&gt;0,N(I208)-N(B208)&gt;N('Settings'!$B$2)),"NOTICE LATER THAN SETTINGS; ","")&amp;IF(AND(D208="Homeowner decision / selection",K208&lt;&gt;"Yes"),"CLIENT DECISION - NO WRITTEN OK; ","")&amp;IF(AND(D208="Material backorder",N(M208)=0),"BACKORDER - NO NEW DATE; ","")&amp;IF(AND(N208="Yes",O208=""),"CO NEEDED - NO CO #; ","")&amp;IF(F208="","DAYS LOST BLANK; ","")&amp;IF(AND(N(B208)&gt;0,C208="",TODAY()-N(B208)&gt;N('Settings'!$B$3)),"OPEN - NO END DATE; ","")="","",LEFT(IF(A208="","NO JOB; ",IF(COUNTIF('Jobs'!$A$2:$A$51,A208)=0,"JOB NOT ON JOBS SHEET; ",""))&amp;IF(N(B208)=0,"NO START DATE; ","")&amp;IF(D208="","NO CAUSE; ","")&amp;IF(OR(H208&lt;&gt;"Yes",NOT(OR(J208="Email",J208="Text",J208="Letter",J208="App / portal"))),"NO WRITTEN NOTICE TO CLIENT; ","")&amp;IF(AND(N(B208)&gt;0,N(I208)&gt;0,N(I208)-N(B208)&gt;N('Settings'!$B$2)),"NOTICE LATER THAN SETTINGS; ","")&amp;IF(AND(D208="Homeowner decision / selection",K208&lt;&gt;"Yes"),"CLIENT DECISION - NO WRITTEN OK; ","")&amp;IF(AND(D208="Material backorder",N(M208)=0),"BACKORDER - NO NEW DATE; ","")&amp;IF(AND(N208="Yes",O208=""),"CO NEEDED - NO CO #; ","")&amp;IF(F208="","DAYS LOST BLANK; ","")&amp;IF(AND(N(B208)&gt;0,C208="",TODAY()-N(B208)&gt;N('Settings'!$B$3)),"OPEN - NO END DATE; ",""),LEN(IF(A208="","NO JOB; ",IF(COUNTIF('Jobs'!$A$2:$A$51,A208)=0,"JOB NOT ON JOBS SHEET; ",""))&amp;IF(N(B208)=0,"NO START DATE; ","")&amp;IF(D208="","NO CAUSE; ","")&amp;IF(OR(H208&lt;&gt;"Yes",NOT(OR(J208="Email",J208="Text",J208="Letter",J208="App / portal"))),"NO WRITTEN NOTICE TO CLIENT; ","")&amp;IF(AND(N(B208)&gt;0,N(I208)&gt;0,N(I208)-N(B208)&gt;N('Settings'!$B$2)),"NOTICE LATER THAN SETTINGS; ","")&amp;IF(AND(D208="Homeowner decision / selection",K208&lt;&gt;"Yes"),"CLIENT DECISION - NO WRITTEN OK; ","")&amp;IF(AND(D208="Material backorder",N(M208)=0),"BACKORDER - NO NEW DATE; ","")&amp;IF(AND(N208="Yes",O208=""),"CO NEEDED - NO CO #; ","")&amp;IF(F208="","DAYS LOST BLANK; ","")&amp;IF(AND(N(B208)&gt;0,C208="",TODAY()-N(B208)&gt;N('Settings'!$B$3)),"OPEN - NO END DATE; ",""))-2)))</f>
        <v/>
      </c>
    </row>
    <row r="209">
      <c r="B209" s="7" t="n"/>
      <c r="C209" s="7" t="n"/>
      <c r="E209" s="8" t="n"/>
      <c r="G209" s="8" t="n"/>
      <c r="I209" s="7" t="n"/>
      <c r="M209" s="7" t="n"/>
      <c r="P209" s="9" t="n"/>
      <c r="R209" s="8">
        <f>IF(NOT(OR(A209&lt;&gt;"",B209&lt;&gt;"",E209&lt;&gt;"")),"",IF(IF(A209="","NO JOB; ",IF(COUNTIF('Jobs'!$A$2:$A$51,A209)=0,"JOB NOT ON JOBS SHEET; ",""))&amp;IF(N(B209)=0,"NO START DATE; ","")&amp;IF(D209="","NO CAUSE; ","")&amp;IF(OR(H209&lt;&gt;"Yes",NOT(OR(J209="Email",J209="Text",J209="Letter",J209="App / portal"))),"NO WRITTEN NOTICE TO CLIENT; ","")&amp;IF(AND(N(B209)&gt;0,N(I209)&gt;0,N(I209)-N(B209)&gt;N('Settings'!$B$2)),"NOTICE LATER THAN SETTINGS; ","")&amp;IF(AND(D209="Homeowner decision / selection",K209&lt;&gt;"Yes"),"CLIENT DECISION - NO WRITTEN OK; ","")&amp;IF(AND(D209="Material backorder",N(M209)=0),"BACKORDER - NO NEW DATE; ","")&amp;IF(AND(N209="Yes",O209=""),"CO NEEDED - NO CO #; ","")&amp;IF(F209="","DAYS LOST BLANK; ","")&amp;IF(AND(N(B209)&gt;0,C209="",TODAY()-N(B209)&gt;N('Settings'!$B$3)),"OPEN - NO END DATE; ","")="","",LEFT(IF(A209="","NO JOB; ",IF(COUNTIF('Jobs'!$A$2:$A$51,A209)=0,"JOB NOT ON JOBS SHEET; ",""))&amp;IF(N(B209)=0,"NO START DATE; ","")&amp;IF(D209="","NO CAUSE; ","")&amp;IF(OR(H209&lt;&gt;"Yes",NOT(OR(J209="Email",J209="Text",J209="Letter",J209="App / portal"))),"NO WRITTEN NOTICE TO CLIENT; ","")&amp;IF(AND(N(B209)&gt;0,N(I209)&gt;0,N(I209)-N(B209)&gt;N('Settings'!$B$2)),"NOTICE LATER THAN SETTINGS; ","")&amp;IF(AND(D209="Homeowner decision / selection",K209&lt;&gt;"Yes"),"CLIENT DECISION - NO WRITTEN OK; ","")&amp;IF(AND(D209="Material backorder",N(M209)=0),"BACKORDER - NO NEW DATE; ","")&amp;IF(AND(N209="Yes",O209=""),"CO NEEDED - NO CO #; ","")&amp;IF(F209="","DAYS LOST BLANK; ","")&amp;IF(AND(N(B209)&gt;0,C209="",TODAY()-N(B209)&gt;N('Settings'!$B$3)),"OPEN - NO END DATE; ",""),LEN(IF(A209="","NO JOB; ",IF(COUNTIF('Jobs'!$A$2:$A$51,A209)=0,"JOB NOT ON JOBS SHEET; ",""))&amp;IF(N(B209)=0,"NO START DATE; ","")&amp;IF(D209="","NO CAUSE; ","")&amp;IF(OR(H209&lt;&gt;"Yes",NOT(OR(J209="Email",J209="Text",J209="Letter",J209="App / portal"))),"NO WRITTEN NOTICE TO CLIENT; ","")&amp;IF(AND(N(B209)&gt;0,N(I209)&gt;0,N(I209)-N(B209)&gt;N('Settings'!$B$2)),"NOTICE LATER THAN SETTINGS; ","")&amp;IF(AND(D209="Homeowner decision / selection",K209&lt;&gt;"Yes"),"CLIENT DECISION - NO WRITTEN OK; ","")&amp;IF(AND(D209="Material backorder",N(M209)=0),"BACKORDER - NO NEW DATE; ","")&amp;IF(AND(N209="Yes",O209=""),"CO NEEDED - NO CO #; ","")&amp;IF(F209="","DAYS LOST BLANK; ","")&amp;IF(AND(N(B209)&gt;0,C209="",TODAY()-N(B209)&gt;N('Settings'!$B$3)),"OPEN - NO END DATE; ",""))-2)))</f>
        <v/>
      </c>
    </row>
    <row r="210">
      <c r="B210" s="7" t="n"/>
      <c r="C210" s="7" t="n"/>
      <c r="E210" s="8" t="n"/>
      <c r="G210" s="8" t="n"/>
      <c r="I210" s="7" t="n"/>
      <c r="M210" s="7" t="n"/>
      <c r="P210" s="9" t="n"/>
      <c r="R210" s="8">
        <f>IF(NOT(OR(A210&lt;&gt;"",B210&lt;&gt;"",E210&lt;&gt;"")),"",IF(IF(A210="","NO JOB; ",IF(COUNTIF('Jobs'!$A$2:$A$51,A210)=0,"JOB NOT ON JOBS SHEET; ",""))&amp;IF(N(B210)=0,"NO START DATE; ","")&amp;IF(D210="","NO CAUSE; ","")&amp;IF(OR(H210&lt;&gt;"Yes",NOT(OR(J210="Email",J210="Text",J210="Letter",J210="App / portal"))),"NO WRITTEN NOTICE TO CLIENT; ","")&amp;IF(AND(N(B210)&gt;0,N(I210)&gt;0,N(I210)-N(B210)&gt;N('Settings'!$B$2)),"NOTICE LATER THAN SETTINGS; ","")&amp;IF(AND(D210="Homeowner decision / selection",K210&lt;&gt;"Yes"),"CLIENT DECISION - NO WRITTEN OK; ","")&amp;IF(AND(D210="Material backorder",N(M210)=0),"BACKORDER - NO NEW DATE; ","")&amp;IF(AND(N210="Yes",O210=""),"CO NEEDED - NO CO #; ","")&amp;IF(F210="","DAYS LOST BLANK; ","")&amp;IF(AND(N(B210)&gt;0,C210="",TODAY()-N(B210)&gt;N('Settings'!$B$3)),"OPEN - NO END DATE; ","")="","",LEFT(IF(A210="","NO JOB; ",IF(COUNTIF('Jobs'!$A$2:$A$51,A210)=0,"JOB NOT ON JOBS SHEET; ",""))&amp;IF(N(B210)=0,"NO START DATE; ","")&amp;IF(D210="","NO CAUSE; ","")&amp;IF(OR(H210&lt;&gt;"Yes",NOT(OR(J210="Email",J210="Text",J210="Letter",J210="App / portal"))),"NO WRITTEN NOTICE TO CLIENT; ","")&amp;IF(AND(N(B210)&gt;0,N(I210)&gt;0,N(I210)-N(B210)&gt;N('Settings'!$B$2)),"NOTICE LATER THAN SETTINGS; ","")&amp;IF(AND(D210="Homeowner decision / selection",K210&lt;&gt;"Yes"),"CLIENT DECISION - NO WRITTEN OK; ","")&amp;IF(AND(D210="Material backorder",N(M210)=0),"BACKORDER - NO NEW DATE; ","")&amp;IF(AND(N210="Yes",O210=""),"CO NEEDED - NO CO #; ","")&amp;IF(F210="","DAYS LOST BLANK; ","")&amp;IF(AND(N(B210)&gt;0,C210="",TODAY()-N(B210)&gt;N('Settings'!$B$3)),"OPEN - NO END DATE; ",""),LEN(IF(A210="","NO JOB; ",IF(COUNTIF('Jobs'!$A$2:$A$51,A210)=0,"JOB NOT ON JOBS SHEET; ",""))&amp;IF(N(B210)=0,"NO START DATE; ","")&amp;IF(D210="","NO CAUSE; ","")&amp;IF(OR(H210&lt;&gt;"Yes",NOT(OR(J210="Email",J210="Text",J210="Letter",J210="App / portal"))),"NO WRITTEN NOTICE TO CLIENT; ","")&amp;IF(AND(N(B210)&gt;0,N(I210)&gt;0,N(I210)-N(B210)&gt;N('Settings'!$B$2)),"NOTICE LATER THAN SETTINGS; ","")&amp;IF(AND(D210="Homeowner decision / selection",K210&lt;&gt;"Yes"),"CLIENT DECISION - NO WRITTEN OK; ","")&amp;IF(AND(D210="Material backorder",N(M210)=0),"BACKORDER - NO NEW DATE; ","")&amp;IF(AND(N210="Yes",O210=""),"CO NEEDED - NO CO #; ","")&amp;IF(F210="","DAYS LOST BLANK; ","")&amp;IF(AND(N(B210)&gt;0,C210="",TODAY()-N(B210)&gt;N('Settings'!$B$3)),"OPEN - NO END DATE; ",""))-2)))</f>
        <v/>
      </c>
    </row>
    <row r="211">
      <c r="B211" s="7" t="n"/>
      <c r="C211" s="7" t="n"/>
      <c r="E211" s="8" t="n"/>
      <c r="G211" s="8" t="n"/>
      <c r="I211" s="7" t="n"/>
      <c r="M211" s="7" t="n"/>
      <c r="P211" s="9" t="n"/>
      <c r="R211" s="8">
        <f>IF(NOT(OR(A211&lt;&gt;"",B211&lt;&gt;"",E211&lt;&gt;"")),"",IF(IF(A211="","NO JOB; ",IF(COUNTIF('Jobs'!$A$2:$A$51,A211)=0,"JOB NOT ON JOBS SHEET; ",""))&amp;IF(N(B211)=0,"NO START DATE; ","")&amp;IF(D211="","NO CAUSE; ","")&amp;IF(OR(H211&lt;&gt;"Yes",NOT(OR(J211="Email",J211="Text",J211="Letter",J211="App / portal"))),"NO WRITTEN NOTICE TO CLIENT; ","")&amp;IF(AND(N(B211)&gt;0,N(I211)&gt;0,N(I211)-N(B211)&gt;N('Settings'!$B$2)),"NOTICE LATER THAN SETTINGS; ","")&amp;IF(AND(D211="Homeowner decision / selection",K211&lt;&gt;"Yes"),"CLIENT DECISION - NO WRITTEN OK; ","")&amp;IF(AND(D211="Material backorder",N(M211)=0),"BACKORDER - NO NEW DATE; ","")&amp;IF(AND(N211="Yes",O211=""),"CO NEEDED - NO CO #; ","")&amp;IF(F211="","DAYS LOST BLANK; ","")&amp;IF(AND(N(B211)&gt;0,C211="",TODAY()-N(B211)&gt;N('Settings'!$B$3)),"OPEN - NO END DATE; ","")="","",LEFT(IF(A211="","NO JOB; ",IF(COUNTIF('Jobs'!$A$2:$A$51,A211)=0,"JOB NOT ON JOBS SHEET; ",""))&amp;IF(N(B211)=0,"NO START DATE; ","")&amp;IF(D211="","NO CAUSE; ","")&amp;IF(OR(H211&lt;&gt;"Yes",NOT(OR(J211="Email",J211="Text",J211="Letter",J211="App / portal"))),"NO WRITTEN NOTICE TO CLIENT; ","")&amp;IF(AND(N(B211)&gt;0,N(I211)&gt;0,N(I211)-N(B211)&gt;N('Settings'!$B$2)),"NOTICE LATER THAN SETTINGS; ","")&amp;IF(AND(D211="Homeowner decision / selection",K211&lt;&gt;"Yes"),"CLIENT DECISION - NO WRITTEN OK; ","")&amp;IF(AND(D211="Material backorder",N(M211)=0),"BACKORDER - NO NEW DATE; ","")&amp;IF(AND(N211="Yes",O211=""),"CO NEEDED - NO CO #; ","")&amp;IF(F211="","DAYS LOST BLANK; ","")&amp;IF(AND(N(B211)&gt;0,C211="",TODAY()-N(B211)&gt;N('Settings'!$B$3)),"OPEN - NO END DATE; ",""),LEN(IF(A211="","NO JOB; ",IF(COUNTIF('Jobs'!$A$2:$A$51,A211)=0,"JOB NOT ON JOBS SHEET; ",""))&amp;IF(N(B211)=0,"NO START DATE; ","")&amp;IF(D211="","NO CAUSE; ","")&amp;IF(OR(H211&lt;&gt;"Yes",NOT(OR(J211="Email",J211="Text",J211="Letter",J211="App / portal"))),"NO WRITTEN NOTICE TO CLIENT; ","")&amp;IF(AND(N(B211)&gt;0,N(I211)&gt;0,N(I211)-N(B211)&gt;N('Settings'!$B$2)),"NOTICE LATER THAN SETTINGS; ","")&amp;IF(AND(D211="Homeowner decision / selection",K211&lt;&gt;"Yes"),"CLIENT DECISION - NO WRITTEN OK; ","")&amp;IF(AND(D211="Material backorder",N(M211)=0),"BACKORDER - NO NEW DATE; ","")&amp;IF(AND(N211="Yes",O211=""),"CO NEEDED - NO CO #; ","")&amp;IF(F211="","DAYS LOST BLANK; ","")&amp;IF(AND(N(B211)&gt;0,C211="",TODAY()-N(B211)&gt;N('Settings'!$B$3)),"OPEN - NO END DATE; ",""))-2)))</f>
        <v/>
      </c>
    </row>
    <row r="212">
      <c r="B212" s="7" t="n"/>
      <c r="C212" s="7" t="n"/>
      <c r="E212" s="8" t="n"/>
      <c r="G212" s="8" t="n"/>
      <c r="I212" s="7" t="n"/>
      <c r="M212" s="7" t="n"/>
      <c r="P212" s="9" t="n"/>
      <c r="R212" s="8">
        <f>IF(NOT(OR(A212&lt;&gt;"",B212&lt;&gt;"",E212&lt;&gt;"")),"",IF(IF(A212="","NO JOB; ",IF(COUNTIF('Jobs'!$A$2:$A$51,A212)=0,"JOB NOT ON JOBS SHEET; ",""))&amp;IF(N(B212)=0,"NO START DATE; ","")&amp;IF(D212="","NO CAUSE; ","")&amp;IF(OR(H212&lt;&gt;"Yes",NOT(OR(J212="Email",J212="Text",J212="Letter",J212="App / portal"))),"NO WRITTEN NOTICE TO CLIENT; ","")&amp;IF(AND(N(B212)&gt;0,N(I212)&gt;0,N(I212)-N(B212)&gt;N('Settings'!$B$2)),"NOTICE LATER THAN SETTINGS; ","")&amp;IF(AND(D212="Homeowner decision / selection",K212&lt;&gt;"Yes"),"CLIENT DECISION - NO WRITTEN OK; ","")&amp;IF(AND(D212="Material backorder",N(M212)=0),"BACKORDER - NO NEW DATE; ","")&amp;IF(AND(N212="Yes",O212=""),"CO NEEDED - NO CO #; ","")&amp;IF(F212="","DAYS LOST BLANK; ","")&amp;IF(AND(N(B212)&gt;0,C212="",TODAY()-N(B212)&gt;N('Settings'!$B$3)),"OPEN - NO END DATE; ","")="","",LEFT(IF(A212="","NO JOB; ",IF(COUNTIF('Jobs'!$A$2:$A$51,A212)=0,"JOB NOT ON JOBS SHEET; ",""))&amp;IF(N(B212)=0,"NO START DATE; ","")&amp;IF(D212="","NO CAUSE; ","")&amp;IF(OR(H212&lt;&gt;"Yes",NOT(OR(J212="Email",J212="Text",J212="Letter",J212="App / portal"))),"NO WRITTEN NOTICE TO CLIENT; ","")&amp;IF(AND(N(B212)&gt;0,N(I212)&gt;0,N(I212)-N(B212)&gt;N('Settings'!$B$2)),"NOTICE LATER THAN SETTINGS; ","")&amp;IF(AND(D212="Homeowner decision / selection",K212&lt;&gt;"Yes"),"CLIENT DECISION - NO WRITTEN OK; ","")&amp;IF(AND(D212="Material backorder",N(M212)=0),"BACKORDER - NO NEW DATE; ","")&amp;IF(AND(N212="Yes",O212=""),"CO NEEDED - NO CO #; ","")&amp;IF(F212="","DAYS LOST BLANK; ","")&amp;IF(AND(N(B212)&gt;0,C212="",TODAY()-N(B212)&gt;N('Settings'!$B$3)),"OPEN - NO END DATE; ",""),LEN(IF(A212="","NO JOB; ",IF(COUNTIF('Jobs'!$A$2:$A$51,A212)=0,"JOB NOT ON JOBS SHEET; ",""))&amp;IF(N(B212)=0,"NO START DATE; ","")&amp;IF(D212="","NO CAUSE; ","")&amp;IF(OR(H212&lt;&gt;"Yes",NOT(OR(J212="Email",J212="Text",J212="Letter",J212="App / portal"))),"NO WRITTEN NOTICE TO CLIENT; ","")&amp;IF(AND(N(B212)&gt;0,N(I212)&gt;0,N(I212)-N(B212)&gt;N('Settings'!$B$2)),"NOTICE LATER THAN SETTINGS; ","")&amp;IF(AND(D212="Homeowner decision / selection",K212&lt;&gt;"Yes"),"CLIENT DECISION - NO WRITTEN OK; ","")&amp;IF(AND(D212="Material backorder",N(M212)=0),"BACKORDER - NO NEW DATE; ","")&amp;IF(AND(N212="Yes",O212=""),"CO NEEDED - NO CO #; ","")&amp;IF(F212="","DAYS LOST BLANK; ","")&amp;IF(AND(N(B212)&gt;0,C212="",TODAY()-N(B212)&gt;N('Settings'!$B$3)),"OPEN - NO END DATE; ",""))-2)))</f>
        <v/>
      </c>
    </row>
    <row r="213">
      <c r="B213" s="7" t="n"/>
      <c r="C213" s="7" t="n"/>
      <c r="E213" s="8" t="n"/>
      <c r="G213" s="8" t="n"/>
      <c r="I213" s="7" t="n"/>
      <c r="M213" s="7" t="n"/>
      <c r="P213" s="9" t="n"/>
      <c r="R213" s="8">
        <f>IF(NOT(OR(A213&lt;&gt;"",B213&lt;&gt;"",E213&lt;&gt;"")),"",IF(IF(A213="","NO JOB; ",IF(COUNTIF('Jobs'!$A$2:$A$51,A213)=0,"JOB NOT ON JOBS SHEET; ",""))&amp;IF(N(B213)=0,"NO START DATE; ","")&amp;IF(D213="","NO CAUSE; ","")&amp;IF(OR(H213&lt;&gt;"Yes",NOT(OR(J213="Email",J213="Text",J213="Letter",J213="App / portal"))),"NO WRITTEN NOTICE TO CLIENT; ","")&amp;IF(AND(N(B213)&gt;0,N(I213)&gt;0,N(I213)-N(B213)&gt;N('Settings'!$B$2)),"NOTICE LATER THAN SETTINGS; ","")&amp;IF(AND(D213="Homeowner decision / selection",K213&lt;&gt;"Yes"),"CLIENT DECISION - NO WRITTEN OK; ","")&amp;IF(AND(D213="Material backorder",N(M213)=0),"BACKORDER - NO NEW DATE; ","")&amp;IF(AND(N213="Yes",O213=""),"CO NEEDED - NO CO #; ","")&amp;IF(F213="","DAYS LOST BLANK; ","")&amp;IF(AND(N(B213)&gt;0,C213="",TODAY()-N(B213)&gt;N('Settings'!$B$3)),"OPEN - NO END DATE; ","")="","",LEFT(IF(A213="","NO JOB; ",IF(COUNTIF('Jobs'!$A$2:$A$51,A213)=0,"JOB NOT ON JOBS SHEET; ",""))&amp;IF(N(B213)=0,"NO START DATE; ","")&amp;IF(D213="","NO CAUSE; ","")&amp;IF(OR(H213&lt;&gt;"Yes",NOT(OR(J213="Email",J213="Text",J213="Letter",J213="App / portal"))),"NO WRITTEN NOTICE TO CLIENT; ","")&amp;IF(AND(N(B213)&gt;0,N(I213)&gt;0,N(I213)-N(B213)&gt;N('Settings'!$B$2)),"NOTICE LATER THAN SETTINGS; ","")&amp;IF(AND(D213="Homeowner decision / selection",K213&lt;&gt;"Yes"),"CLIENT DECISION - NO WRITTEN OK; ","")&amp;IF(AND(D213="Material backorder",N(M213)=0),"BACKORDER - NO NEW DATE; ","")&amp;IF(AND(N213="Yes",O213=""),"CO NEEDED - NO CO #; ","")&amp;IF(F213="","DAYS LOST BLANK; ","")&amp;IF(AND(N(B213)&gt;0,C213="",TODAY()-N(B213)&gt;N('Settings'!$B$3)),"OPEN - NO END DATE; ",""),LEN(IF(A213="","NO JOB; ",IF(COUNTIF('Jobs'!$A$2:$A$51,A213)=0,"JOB NOT ON JOBS SHEET; ",""))&amp;IF(N(B213)=0,"NO START DATE; ","")&amp;IF(D213="","NO CAUSE; ","")&amp;IF(OR(H213&lt;&gt;"Yes",NOT(OR(J213="Email",J213="Text",J213="Letter",J213="App / portal"))),"NO WRITTEN NOTICE TO CLIENT; ","")&amp;IF(AND(N(B213)&gt;0,N(I213)&gt;0,N(I213)-N(B213)&gt;N('Settings'!$B$2)),"NOTICE LATER THAN SETTINGS; ","")&amp;IF(AND(D213="Homeowner decision / selection",K213&lt;&gt;"Yes"),"CLIENT DECISION - NO WRITTEN OK; ","")&amp;IF(AND(D213="Material backorder",N(M213)=0),"BACKORDER - NO NEW DATE; ","")&amp;IF(AND(N213="Yes",O213=""),"CO NEEDED - NO CO #; ","")&amp;IF(F213="","DAYS LOST BLANK; ","")&amp;IF(AND(N(B213)&gt;0,C213="",TODAY()-N(B213)&gt;N('Settings'!$B$3)),"OPEN - NO END DATE; ",""))-2)))</f>
        <v/>
      </c>
    </row>
    <row r="214">
      <c r="B214" s="7" t="n"/>
      <c r="C214" s="7" t="n"/>
      <c r="E214" s="8" t="n"/>
      <c r="G214" s="8" t="n"/>
      <c r="I214" s="7" t="n"/>
      <c r="M214" s="7" t="n"/>
      <c r="P214" s="9" t="n"/>
      <c r="R214" s="8">
        <f>IF(NOT(OR(A214&lt;&gt;"",B214&lt;&gt;"",E214&lt;&gt;"")),"",IF(IF(A214="","NO JOB; ",IF(COUNTIF('Jobs'!$A$2:$A$51,A214)=0,"JOB NOT ON JOBS SHEET; ",""))&amp;IF(N(B214)=0,"NO START DATE; ","")&amp;IF(D214="","NO CAUSE; ","")&amp;IF(OR(H214&lt;&gt;"Yes",NOT(OR(J214="Email",J214="Text",J214="Letter",J214="App / portal"))),"NO WRITTEN NOTICE TO CLIENT; ","")&amp;IF(AND(N(B214)&gt;0,N(I214)&gt;0,N(I214)-N(B214)&gt;N('Settings'!$B$2)),"NOTICE LATER THAN SETTINGS; ","")&amp;IF(AND(D214="Homeowner decision / selection",K214&lt;&gt;"Yes"),"CLIENT DECISION - NO WRITTEN OK; ","")&amp;IF(AND(D214="Material backorder",N(M214)=0),"BACKORDER - NO NEW DATE; ","")&amp;IF(AND(N214="Yes",O214=""),"CO NEEDED - NO CO #; ","")&amp;IF(F214="","DAYS LOST BLANK; ","")&amp;IF(AND(N(B214)&gt;0,C214="",TODAY()-N(B214)&gt;N('Settings'!$B$3)),"OPEN - NO END DATE; ","")="","",LEFT(IF(A214="","NO JOB; ",IF(COUNTIF('Jobs'!$A$2:$A$51,A214)=0,"JOB NOT ON JOBS SHEET; ",""))&amp;IF(N(B214)=0,"NO START DATE; ","")&amp;IF(D214="","NO CAUSE; ","")&amp;IF(OR(H214&lt;&gt;"Yes",NOT(OR(J214="Email",J214="Text",J214="Letter",J214="App / portal"))),"NO WRITTEN NOTICE TO CLIENT; ","")&amp;IF(AND(N(B214)&gt;0,N(I214)&gt;0,N(I214)-N(B214)&gt;N('Settings'!$B$2)),"NOTICE LATER THAN SETTINGS; ","")&amp;IF(AND(D214="Homeowner decision / selection",K214&lt;&gt;"Yes"),"CLIENT DECISION - NO WRITTEN OK; ","")&amp;IF(AND(D214="Material backorder",N(M214)=0),"BACKORDER - NO NEW DATE; ","")&amp;IF(AND(N214="Yes",O214=""),"CO NEEDED - NO CO #; ","")&amp;IF(F214="","DAYS LOST BLANK; ","")&amp;IF(AND(N(B214)&gt;0,C214="",TODAY()-N(B214)&gt;N('Settings'!$B$3)),"OPEN - NO END DATE; ",""),LEN(IF(A214="","NO JOB; ",IF(COUNTIF('Jobs'!$A$2:$A$51,A214)=0,"JOB NOT ON JOBS SHEET; ",""))&amp;IF(N(B214)=0,"NO START DATE; ","")&amp;IF(D214="","NO CAUSE; ","")&amp;IF(OR(H214&lt;&gt;"Yes",NOT(OR(J214="Email",J214="Text",J214="Letter",J214="App / portal"))),"NO WRITTEN NOTICE TO CLIENT; ","")&amp;IF(AND(N(B214)&gt;0,N(I214)&gt;0,N(I214)-N(B214)&gt;N('Settings'!$B$2)),"NOTICE LATER THAN SETTINGS; ","")&amp;IF(AND(D214="Homeowner decision / selection",K214&lt;&gt;"Yes"),"CLIENT DECISION - NO WRITTEN OK; ","")&amp;IF(AND(D214="Material backorder",N(M214)=0),"BACKORDER - NO NEW DATE; ","")&amp;IF(AND(N214="Yes",O214=""),"CO NEEDED - NO CO #; ","")&amp;IF(F214="","DAYS LOST BLANK; ","")&amp;IF(AND(N(B214)&gt;0,C214="",TODAY()-N(B214)&gt;N('Settings'!$B$3)),"OPEN - NO END DATE; ",""))-2)))</f>
        <v/>
      </c>
    </row>
    <row r="215">
      <c r="B215" s="7" t="n"/>
      <c r="C215" s="7" t="n"/>
      <c r="E215" s="8" t="n"/>
      <c r="G215" s="8" t="n"/>
      <c r="I215" s="7" t="n"/>
      <c r="M215" s="7" t="n"/>
      <c r="P215" s="9" t="n"/>
      <c r="R215" s="8">
        <f>IF(NOT(OR(A215&lt;&gt;"",B215&lt;&gt;"",E215&lt;&gt;"")),"",IF(IF(A215="","NO JOB; ",IF(COUNTIF('Jobs'!$A$2:$A$51,A215)=0,"JOB NOT ON JOBS SHEET; ",""))&amp;IF(N(B215)=0,"NO START DATE; ","")&amp;IF(D215="","NO CAUSE; ","")&amp;IF(OR(H215&lt;&gt;"Yes",NOT(OR(J215="Email",J215="Text",J215="Letter",J215="App / portal"))),"NO WRITTEN NOTICE TO CLIENT; ","")&amp;IF(AND(N(B215)&gt;0,N(I215)&gt;0,N(I215)-N(B215)&gt;N('Settings'!$B$2)),"NOTICE LATER THAN SETTINGS; ","")&amp;IF(AND(D215="Homeowner decision / selection",K215&lt;&gt;"Yes"),"CLIENT DECISION - NO WRITTEN OK; ","")&amp;IF(AND(D215="Material backorder",N(M215)=0),"BACKORDER - NO NEW DATE; ","")&amp;IF(AND(N215="Yes",O215=""),"CO NEEDED - NO CO #; ","")&amp;IF(F215="","DAYS LOST BLANK; ","")&amp;IF(AND(N(B215)&gt;0,C215="",TODAY()-N(B215)&gt;N('Settings'!$B$3)),"OPEN - NO END DATE; ","")="","",LEFT(IF(A215="","NO JOB; ",IF(COUNTIF('Jobs'!$A$2:$A$51,A215)=0,"JOB NOT ON JOBS SHEET; ",""))&amp;IF(N(B215)=0,"NO START DATE; ","")&amp;IF(D215="","NO CAUSE; ","")&amp;IF(OR(H215&lt;&gt;"Yes",NOT(OR(J215="Email",J215="Text",J215="Letter",J215="App / portal"))),"NO WRITTEN NOTICE TO CLIENT; ","")&amp;IF(AND(N(B215)&gt;0,N(I215)&gt;0,N(I215)-N(B215)&gt;N('Settings'!$B$2)),"NOTICE LATER THAN SETTINGS; ","")&amp;IF(AND(D215="Homeowner decision / selection",K215&lt;&gt;"Yes"),"CLIENT DECISION - NO WRITTEN OK; ","")&amp;IF(AND(D215="Material backorder",N(M215)=0),"BACKORDER - NO NEW DATE; ","")&amp;IF(AND(N215="Yes",O215=""),"CO NEEDED - NO CO #; ","")&amp;IF(F215="","DAYS LOST BLANK; ","")&amp;IF(AND(N(B215)&gt;0,C215="",TODAY()-N(B215)&gt;N('Settings'!$B$3)),"OPEN - NO END DATE; ",""),LEN(IF(A215="","NO JOB; ",IF(COUNTIF('Jobs'!$A$2:$A$51,A215)=0,"JOB NOT ON JOBS SHEET; ",""))&amp;IF(N(B215)=0,"NO START DATE; ","")&amp;IF(D215="","NO CAUSE; ","")&amp;IF(OR(H215&lt;&gt;"Yes",NOT(OR(J215="Email",J215="Text",J215="Letter",J215="App / portal"))),"NO WRITTEN NOTICE TO CLIENT; ","")&amp;IF(AND(N(B215)&gt;0,N(I215)&gt;0,N(I215)-N(B215)&gt;N('Settings'!$B$2)),"NOTICE LATER THAN SETTINGS; ","")&amp;IF(AND(D215="Homeowner decision / selection",K215&lt;&gt;"Yes"),"CLIENT DECISION - NO WRITTEN OK; ","")&amp;IF(AND(D215="Material backorder",N(M215)=0),"BACKORDER - NO NEW DATE; ","")&amp;IF(AND(N215="Yes",O215=""),"CO NEEDED - NO CO #; ","")&amp;IF(F215="","DAYS LOST BLANK; ","")&amp;IF(AND(N(B215)&gt;0,C215="",TODAY()-N(B215)&gt;N('Settings'!$B$3)),"OPEN - NO END DATE; ",""))-2)))</f>
        <v/>
      </c>
    </row>
    <row r="216">
      <c r="B216" s="7" t="n"/>
      <c r="C216" s="7" t="n"/>
      <c r="E216" s="8" t="n"/>
      <c r="G216" s="8" t="n"/>
      <c r="I216" s="7" t="n"/>
      <c r="M216" s="7" t="n"/>
      <c r="P216" s="9" t="n"/>
      <c r="R216" s="8">
        <f>IF(NOT(OR(A216&lt;&gt;"",B216&lt;&gt;"",E216&lt;&gt;"")),"",IF(IF(A216="","NO JOB; ",IF(COUNTIF('Jobs'!$A$2:$A$51,A216)=0,"JOB NOT ON JOBS SHEET; ",""))&amp;IF(N(B216)=0,"NO START DATE; ","")&amp;IF(D216="","NO CAUSE; ","")&amp;IF(OR(H216&lt;&gt;"Yes",NOT(OR(J216="Email",J216="Text",J216="Letter",J216="App / portal"))),"NO WRITTEN NOTICE TO CLIENT; ","")&amp;IF(AND(N(B216)&gt;0,N(I216)&gt;0,N(I216)-N(B216)&gt;N('Settings'!$B$2)),"NOTICE LATER THAN SETTINGS; ","")&amp;IF(AND(D216="Homeowner decision / selection",K216&lt;&gt;"Yes"),"CLIENT DECISION - NO WRITTEN OK; ","")&amp;IF(AND(D216="Material backorder",N(M216)=0),"BACKORDER - NO NEW DATE; ","")&amp;IF(AND(N216="Yes",O216=""),"CO NEEDED - NO CO #; ","")&amp;IF(F216="","DAYS LOST BLANK; ","")&amp;IF(AND(N(B216)&gt;0,C216="",TODAY()-N(B216)&gt;N('Settings'!$B$3)),"OPEN - NO END DATE; ","")="","",LEFT(IF(A216="","NO JOB; ",IF(COUNTIF('Jobs'!$A$2:$A$51,A216)=0,"JOB NOT ON JOBS SHEET; ",""))&amp;IF(N(B216)=0,"NO START DATE; ","")&amp;IF(D216="","NO CAUSE; ","")&amp;IF(OR(H216&lt;&gt;"Yes",NOT(OR(J216="Email",J216="Text",J216="Letter",J216="App / portal"))),"NO WRITTEN NOTICE TO CLIENT; ","")&amp;IF(AND(N(B216)&gt;0,N(I216)&gt;0,N(I216)-N(B216)&gt;N('Settings'!$B$2)),"NOTICE LATER THAN SETTINGS; ","")&amp;IF(AND(D216="Homeowner decision / selection",K216&lt;&gt;"Yes"),"CLIENT DECISION - NO WRITTEN OK; ","")&amp;IF(AND(D216="Material backorder",N(M216)=0),"BACKORDER - NO NEW DATE; ","")&amp;IF(AND(N216="Yes",O216=""),"CO NEEDED - NO CO #; ","")&amp;IF(F216="","DAYS LOST BLANK; ","")&amp;IF(AND(N(B216)&gt;0,C216="",TODAY()-N(B216)&gt;N('Settings'!$B$3)),"OPEN - NO END DATE; ",""),LEN(IF(A216="","NO JOB; ",IF(COUNTIF('Jobs'!$A$2:$A$51,A216)=0,"JOB NOT ON JOBS SHEET; ",""))&amp;IF(N(B216)=0,"NO START DATE; ","")&amp;IF(D216="","NO CAUSE; ","")&amp;IF(OR(H216&lt;&gt;"Yes",NOT(OR(J216="Email",J216="Text",J216="Letter",J216="App / portal"))),"NO WRITTEN NOTICE TO CLIENT; ","")&amp;IF(AND(N(B216)&gt;0,N(I216)&gt;0,N(I216)-N(B216)&gt;N('Settings'!$B$2)),"NOTICE LATER THAN SETTINGS; ","")&amp;IF(AND(D216="Homeowner decision / selection",K216&lt;&gt;"Yes"),"CLIENT DECISION - NO WRITTEN OK; ","")&amp;IF(AND(D216="Material backorder",N(M216)=0),"BACKORDER - NO NEW DATE; ","")&amp;IF(AND(N216="Yes",O216=""),"CO NEEDED - NO CO #; ","")&amp;IF(F216="","DAYS LOST BLANK; ","")&amp;IF(AND(N(B216)&gt;0,C216="",TODAY()-N(B216)&gt;N('Settings'!$B$3)),"OPEN - NO END DATE; ",""))-2)))</f>
        <v/>
      </c>
    </row>
    <row r="217">
      <c r="B217" s="7" t="n"/>
      <c r="C217" s="7" t="n"/>
      <c r="E217" s="8" t="n"/>
      <c r="G217" s="8" t="n"/>
      <c r="I217" s="7" t="n"/>
      <c r="M217" s="7" t="n"/>
      <c r="P217" s="9" t="n"/>
      <c r="R217" s="8">
        <f>IF(NOT(OR(A217&lt;&gt;"",B217&lt;&gt;"",E217&lt;&gt;"")),"",IF(IF(A217="","NO JOB; ",IF(COUNTIF('Jobs'!$A$2:$A$51,A217)=0,"JOB NOT ON JOBS SHEET; ",""))&amp;IF(N(B217)=0,"NO START DATE; ","")&amp;IF(D217="","NO CAUSE; ","")&amp;IF(OR(H217&lt;&gt;"Yes",NOT(OR(J217="Email",J217="Text",J217="Letter",J217="App / portal"))),"NO WRITTEN NOTICE TO CLIENT; ","")&amp;IF(AND(N(B217)&gt;0,N(I217)&gt;0,N(I217)-N(B217)&gt;N('Settings'!$B$2)),"NOTICE LATER THAN SETTINGS; ","")&amp;IF(AND(D217="Homeowner decision / selection",K217&lt;&gt;"Yes"),"CLIENT DECISION - NO WRITTEN OK; ","")&amp;IF(AND(D217="Material backorder",N(M217)=0),"BACKORDER - NO NEW DATE; ","")&amp;IF(AND(N217="Yes",O217=""),"CO NEEDED - NO CO #; ","")&amp;IF(F217="","DAYS LOST BLANK; ","")&amp;IF(AND(N(B217)&gt;0,C217="",TODAY()-N(B217)&gt;N('Settings'!$B$3)),"OPEN - NO END DATE; ","")="","",LEFT(IF(A217="","NO JOB; ",IF(COUNTIF('Jobs'!$A$2:$A$51,A217)=0,"JOB NOT ON JOBS SHEET; ",""))&amp;IF(N(B217)=0,"NO START DATE; ","")&amp;IF(D217="","NO CAUSE; ","")&amp;IF(OR(H217&lt;&gt;"Yes",NOT(OR(J217="Email",J217="Text",J217="Letter",J217="App / portal"))),"NO WRITTEN NOTICE TO CLIENT; ","")&amp;IF(AND(N(B217)&gt;0,N(I217)&gt;0,N(I217)-N(B217)&gt;N('Settings'!$B$2)),"NOTICE LATER THAN SETTINGS; ","")&amp;IF(AND(D217="Homeowner decision / selection",K217&lt;&gt;"Yes"),"CLIENT DECISION - NO WRITTEN OK; ","")&amp;IF(AND(D217="Material backorder",N(M217)=0),"BACKORDER - NO NEW DATE; ","")&amp;IF(AND(N217="Yes",O217=""),"CO NEEDED - NO CO #; ","")&amp;IF(F217="","DAYS LOST BLANK; ","")&amp;IF(AND(N(B217)&gt;0,C217="",TODAY()-N(B217)&gt;N('Settings'!$B$3)),"OPEN - NO END DATE; ",""),LEN(IF(A217="","NO JOB; ",IF(COUNTIF('Jobs'!$A$2:$A$51,A217)=0,"JOB NOT ON JOBS SHEET; ",""))&amp;IF(N(B217)=0,"NO START DATE; ","")&amp;IF(D217="","NO CAUSE; ","")&amp;IF(OR(H217&lt;&gt;"Yes",NOT(OR(J217="Email",J217="Text",J217="Letter",J217="App / portal"))),"NO WRITTEN NOTICE TO CLIENT; ","")&amp;IF(AND(N(B217)&gt;0,N(I217)&gt;0,N(I217)-N(B217)&gt;N('Settings'!$B$2)),"NOTICE LATER THAN SETTINGS; ","")&amp;IF(AND(D217="Homeowner decision / selection",K217&lt;&gt;"Yes"),"CLIENT DECISION - NO WRITTEN OK; ","")&amp;IF(AND(D217="Material backorder",N(M217)=0),"BACKORDER - NO NEW DATE; ","")&amp;IF(AND(N217="Yes",O217=""),"CO NEEDED - NO CO #; ","")&amp;IF(F217="","DAYS LOST BLANK; ","")&amp;IF(AND(N(B217)&gt;0,C217="",TODAY()-N(B217)&gt;N('Settings'!$B$3)),"OPEN - NO END DATE; ",""))-2)))</f>
        <v/>
      </c>
    </row>
    <row r="218">
      <c r="B218" s="7" t="n"/>
      <c r="C218" s="7" t="n"/>
      <c r="E218" s="8" t="n"/>
      <c r="G218" s="8" t="n"/>
      <c r="I218" s="7" t="n"/>
      <c r="M218" s="7" t="n"/>
      <c r="P218" s="9" t="n"/>
      <c r="R218" s="8">
        <f>IF(NOT(OR(A218&lt;&gt;"",B218&lt;&gt;"",E218&lt;&gt;"")),"",IF(IF(A218="","NO JOB; ",IF(COUNTIF('Jobs'!$A$2:$A$51,A218)=0,"JOB NOT ON JOBS SHEET; ",""))&amp;IF(N(B218)=0,"NO START DATE; ","")&amp;IF(D218="","NO CAUSE; ","")&amp;IF(OR(H218&lt;&gt;"Yes",NOT(OR(J218="Email",J218="Text",J218="Letter",J218="App / portal"))),"NO WRITTEN NOTICE TO CLIENT; ","")&amp;IF(AND(N(B218)&gt;0,N(I218)&gt;0,N(I218)-N(B218)&gt;N('Settings'!$B$2)),"NOTICE LATER THAN SETTINGS; ","")&amp;IF(AND(D218="Homeowner decision / selection",K218&lt;&gt;"Yes"),"CLIENT DECISION - NO WRITTEN OK; ","")&amp;IF(AND(D218="Material backorder",N(M218)=0),"BACKORDER - NO NEW DATE; ","")&amp;IF(AND(N218="Yes",O218=""),"CO NEEDED - NO CO #; ","")&amp;IF(F218="","DAYS LOST BLANK; ","")&amp;IF(AND(N(B218)&gt;0,C218="",TODAY()-N(B218)&gt;N('Settings'!$B$3)),"OPEN - NO END DATE; ","")="","",LEFT(IF(A218="","NO JOB; ",IF(COUNTIF('Jobs'!$A$2:$A$51,A218)=0,"JOB NOT ON JOBS SHEET; ",""))&amp;IF(N(B218)=0,"NO START DATE; ","")&amp;IF(D218="","NO CAUSE; ","")&amp;IF(OR(H218&lt;&gt;"Yes",NOT(OR(J218="Email",J218="Text",J218="Letter",J218="App / portal"))),"NO WRITTEN NOTICE TO CLIENT; ","")&amp;IF(AND(N(B218)&gt;0,N(I218)&gt;0,N(I218)-N(B218)&gt;N('Settings'!$B$2)),"NOTICE LATER THAN SETTINGS; ","")&amp;IF(AND(D218="Homeowner decision / selection",K218&lt;&gt;"Yes"),"CLIENT DECISION - NO WRITTEN OK; ","")&amp;IF(AND(D218="Material backorder",N(M218)=0),"BACKORDER - NO NEW DATE; ","")&amp;IF(AND(N218="Yes",O218=""),"CO NEEDED - NO CO #; ","")&amp;IF(F218="","DAYS LOST BLANK; ","")&amp;IF(AND(N(B218)&gt;0,C218="",TODAY()-N(B218)&gt;N('Settings'!$B$3)),"OPEN - NO END DATE; ",""),LEN(IF(A218="","NO JOB; ",IF(COUNTIF('Jobs'!$A$2:$A$51,A218)=0,"JOB NOT ON JOBS SHEET; ",""))&amp;IF(N(B218)=0,"NO START DATE; ","")&amp;IF(D218="","NO CAUSE; ","")&amp;IF(OR(H218&lt;&gt;"Yes",NOT(OR(J218="Email",J218="Text",J218="Letter",J218="App / portal"))),"NO WRITTEN NOTICE TO CLIENT; ","")&amp;IF(AND(N(B218)&gt;0,N(I218)&gt;0,N(I218)-N(B218)&gt;N('Settings'!$B$2)),"NOTICE LATER THAN SETTINGS; ","")&amp;IF(AND(D218="Homeowner decision / selection",K218&lt;&gt;"Yes"),"CLIENT DECISION - NO WRITTEN OK; ","")&amp;IF(AND(D218="Material backorder",N(M218)=0),"BACKORDER - NO NEW DATE; ","")&amp;IF(AND(N218="Yes",O218=""),"CO NEEDED - NO CO #; ","")&amp;IF(F218="","DAYS LOST BLANK; ","")&amp;IF(AND(N(B218)&gt;0,C218="",TODAY()-N(B218)&gt;N('Settings'!$B$3)),"OPEN - NO END DATE; ",""))-2)))</f>
        <v/>
      </c>
    </row>
    <row r="219">
      <c r="B219" s="7" t="n"/>
      <c r="C219" s="7" t="n"/>
      <c r="E219" s="8" t="n"/>
      <c r="G219" s="8" t="n"/>
      <c r="I219" s="7" t="n"/>
      <c r="M219" s="7" t="n"/>
      <c r="P219" s="9" t="n"/>
      <c r="R219" s="8">
        <f>IF(NOT(OR(A219&lt;&gt;"",B219&lt;&gt;"",E219&lt;&gt;"")),"",IF(IF(A219="","NO JOB; ",IF(COUNTIF('Jobs'!$A$2:$A$51,A219)=0,"JOB NOT ON JOBS SHEET; ",""))&amp;IF(N(B219)=0,"NO START DATE; ","")&amp;IF(D219="","NO CAUSE; ","")&amp;IF(OR(H219&lt;&gt;"Yes",NOT(OR(J219="Email",J219="Text",J219="Letter",J219="App / portal"))),"NO WRITTEN NOTICE TO CLIENT; ","")&amp;IF(AND(N(B219)&gt;0,N(I219)&gt;0,N(I219)-N(B219)&gt;N('Settings'!$B$2)),"NOTICE LATER THAN SETTINGS; ","")&amp;IF(AND(D219="Homeowner decision / selection",K219&lt;&gt;"Yes"),"CLIENT DECISION - NO WRITTEN OK; ","")&amp;IF(AND(D219="Material backorder",N(M219)=0),"BACKORDER - NO NEW DATE; ","")&amp;IF(AND(N219="Yes",O219=""),"CO NEEDED - NO CO #; ","")&amp;IF(F219="","DAYS LOST BLANK; ","")&amp;IF(AND(N(B219)&gt;0,C219="",TODAY()-N(B219)&gt;N('Settings'!$B$3)),"OPEN - NO END DATE; ","")="","",LEFT(IF(A219="","NO JOB; ",IF(COUNTIF('Jobs'!$A$2:$A$51,A219)=0,"JOB NOT ON JOBS SHEET; ",""))&amp;IF(N(B219)=0,"NO START DATE; ","")&amp;IF(D219="","NO CAUSE; ","")&amp;IF(OR(H219&lt;&gt;"Yes",NOT(OR(J219="Email",J219="Text",J219="Letter",J219="App / portal"))),"NO WRITTEN NOTICE TO CLIENT; ","")&amp;IF(AND(N(B219)&gt;0,N(I219)&gt;0,N(I219)-N(B219)&gt;N('Settings'!$B$2)),"NOTICE LATER THAN SETTINGS; ","")&amp;IF(AND(D219="Homeowner decision / selection",K219&lt;&gt;"Yes"),"CLIENT DECISION - NO WRITTEN OK; ","")&amp;IF(AND(D219="Material backorder",N(M219)=0),"BACKORDER - NO NEW DATE; ","")&amp;IF(AND(N219="Yes",O219=""),"CO NEEDED - NO CO #; ","")&amp;IF(F219="","DAYS LOST BLANK; ","")&amp;IF(AND(N(B219)&gt;0,C219="",TODAY()-N(B219)&gt;N('Settings'!$B$3)),"OPEN - NO END DATE; ",""),LEN(IF(A219="","NO JOB; ",IF(COUNTIF('Jobs'!$A$2:$A$51,A219)=0,"JOB NOT ON JOBS SHEET; ",""))&amp;IF(N(B219)=0,"NO START DATE; ","")&amp;IF(D219="","NO CAUSE; ","")&amp;IF(OR(H219&lt;&gt;"Yes",NOT(OR(J219="Email",J219="Text",J219="Letter",J219="App / portal"))),"NO WRITTEN NOTICE TO CLIENT; ","")&amp;IF(AND(N(B219)&gt;0,N(I219)&gt;0,N(I219)-N(B219)&gt;N('Settings'!$B$2)),"NOTICE LATER THAN SETTINGS; ","")&amp;IF(AND(D219="Homeowner decision / selection",K219&lt;&gt;"Yes"),"CLIENT DECISION - NO WRITTEN OK; ","")&amp;IF(AND(D219="Material backorder",N(M219)=0),"BACKORDER - NO NEW DATE; ","")&amp;IF(AND(N219="Yes",O219=""),"CO NEEDED - NO CO #; ","")&amp;IF(F219="","DAYS LOST BLANK; ","")&amp;IF(AND(N(B219)&gt;0,C219="",TODAY()-N(B219)&gt;N('Settings'!$B$3)),"OPEN - NO END DATE; ",""))-2)))</f>
        <v/>
      </c>
    </row>
    <row r="220">
      <c r="B220" s="7" t="n"/>
      <c r="C220" s="7" t="n"/>
      <c r="E220" s="8" t="n"/>
      <c r="G220" s="8" t="n"/>
      <c r="I220" s="7" t="n"/>
      <c r="M220" s="7" t="n"/>
      <c r="P220" s="9" t="n"/>
      <c r="R220" s="8">
        <f>IF(NOT(OR(A220&lt;&gt;"",B220&lt;&gt;"",E220&lt;&gt;"")),"",IF(IF(A220="","NO JOB; ",IF(COUNTIF('Jobs'!$A$2:$A$51,A220)=0,"JOB NOT ON JOBS SHEET; ",""))&amp;IF(N(B220)=0,"NO START DATE; ","")&amp;IF(D220="","NO CAUSE; ","")&amp;IF(OR(H220&lt;&gt;"Yes",NOT(OR(J220="Email",J220="Text",J220="Letter",J220="App / portal"))),"NO WRITTEN NOTICE TO CLIENT; ","")&amp;IF(AND(N(B220)&gt;0,N(I220)&gt;0,N(I220)-N(B220)&gt;N('Settings'!$B$2)),"NOTICE LATER THAN SETTINGS; ","")&amp;IF(AND(D220="Homeowner decision / selection",K220&lt;&gt;"Yes"),"CLIENT DECISION - NO WRITTEN OK; ","")&amp;IF(AND(D220="Material backorder",N(M220)=0),"BACKORDER - NO NEW DATE; ","")&amp;IF(AND(N220="Yes",O220=""),"CO NEEDED - NO CO #; ","")&amp;IF(F220="","DAYS LOST BLANK; ","")&amp;IF(AND(N(B220)&gt;0,C220="",TODAY()-N(B220)&gt;N('Settings'!$B$3)),"OPEN - NO END DATE; ","")="","",LEFT(IF(A220="","NO JOB; ",IF(COUNTIF('Jobs'!$A$2:$A$51,A220)=0,"JOB NOT ON JOBS SHEET; ",""))&amp;IF(N(B220)=0,"NO START DATE; ","")&amp;IF(D220="","NO CAUSE; ","")&amp;IF(OR(H220&lt;&gt;"Yes",NOT(OR(J220="Email",J220="Text",J220="Letter",J220="App / portal"))),"NO WRITTEN NOTICE TO CLIENT; ","")&amp;IF(AND(N(B220)&gt;0,N(I220)&gt;0,N(I220)-N(B220)&gt;N('Settings'!$B$2)),"NOTICE LATER THAN SETTINGS; ","")&amp;IF(AND(D220="Homeowner decision / selection",K220&lt;&gt;"Yes"),"CLIENT DECISION - NO WRITTEN OK; ","")&amp;IF(AND(D220="Material backorder",N(M220)=0),"BACKORDER - NO NEW DATE; ","")&amp;IF(AND(N220="Yes",O220=""),"CO NEEDED - NO CO #; ","")&amp;IF(F220="","DAYS LOST BLANK; ","")&amp;IF(AND(N(B220)&gt;0,C220="",TODAY()-N(B220)&gt;N('Settings'!$B$3)),"OPEN - NO END DATE; ",""),LEN(IF(A220="","NO JOB; ",IF(COUNTIF('Jobs'!$A$2:$A$51,A220)=0,"JOB NOT ON JOBS SHEET; ",""))&amp;IF(N(B220)=0,"NO START DATE; ","")&amp;IF(D220="","NO CAUSE; ","")&amp;IF(OR(H220&lt;&gt;"Yes",NOT(OR(J220="Email",J220="Text",J220="Letter",J220="App / portal"))),"NO WRITTEN NOTICE TO CLIENT; ","")&amp;IF(AND(N(B220)&gt;0,N(I220)&gt;0,N(I220)-N(B220)&gt;N('Settings'!$B$2)),"NOTICE LATER THAN SETTINGS; ","")&amp;IF(AND(D220="Homeowner decision / selection",K220&lt;&gt;"Yes"),"CLIENT DECISION - NO WRITTEN OK; ","")&amp;IF(AND(D220="Material backorder",N(M220)=0),"BACKORDER - NO NEW DATE; ","")&amp;IF(AND(N220="Yes",O220=""),"CO NEEDED - NO CO #; ","")&amp;IF(F220="","DAYS LOST BLANK; ","")&amp;IF(AND(N(B220)&gt;0,C220="",TODAY()-N(B220)&gt;N('Settings'!$B$3)),"OPEN - NO END DATE; ",""))-2)))</f>
        <v/>
      </c>
    </row>
    <row r="221">
      <c r="B221" s="7" t="n"/>
      <c r="C221" s="7" t="n"/>
      <c r="E221" s="8" t="n"/>
      <c r="G221" s="8" t="n"/>
      <c r="I221" s="7" t="n"/>
      <c r="M221" s="7" t="n"/>
      <c r="P221" s="9" t="n"/>
      <c r="R221" s="8">
        <f>IF(NOT(OR(A221&lt;&gt;"",B221&lt;&gt;"",E221&lt;&gt;"")),"",IF(IF(A221="","NO JOB; ",IF(COUNTIF('Jobs'!$A$2:$A$51,A221)=0,"JOB NOT ON JOBS SHEET; ",""))&amp;IF(N(B221)=0,"NO START DATE; ","")&amp;IF(D221="","NO CAUSE; ","")&amp;IF(OR(H221&lt;&gt;"Yes",NOT(OR(J221="Email",J221="Text",J221="Letter",J221="App / portal"))),"NO WRITTEN NOTICE TO CLIENT; ","")&amp;IF(AND(N(B221)&gt;0,N(I221)&gt;0,N(I221)-N(B221)&gt;N('Settings'!$B$2)),"NOTICE LATER THAN SETTINGS; ","")&amp;IF(AND(D221="Homeowner decision / selection",K221&lt;&gt;"Yes"),"CLIENT DECISION - NO WRITTEN OK; ","")&amp;IF(AND(D221="Material backorder",N(M221)=0),"BACKORDER - NO NEW DATE; ","")&amp;IF(AND(N221="Yes",O221=""),"CO NEEDED - NO CO #; ","")&amp;IF(F221="","DAYS LOST BLANK; ","")&amp;IF(AND(N(B221)&gt;0,C221="",TODAY()-N(B221)&gt;N('Settings'!$B$3)),"OPEN - NO END DATE; ","")="","",LEFT(IF(A221="","NO JOB; ",IF(COUNTIF('Jobs'!$A$2:$A$51,A221)=0,"JOB NOT ON JOBS SHEET; ",""))&amp;IF(N(B221)=0,"NO START DATE; ","")&amp;IF(D221="","NO CAUSE; ","")&amp;IF(OR(H221&lt;&gt;"Yes",NOT(OR(J221="Email",J221="Text",J221="Letter",J221="App / portal"))),"NO WRITTEN NOTICE TO CLIENT; ","")&amp;IF(AND(N(B221)&gt;0,N(I221)&gt;0,N(I221)-N(B221)&gt;N('Settings'!$B$2)),"NOTICE LATER THAN SETTINGS; ","")&amp;IF(AND(D221="Homeowner decision / selection",K221&lt;&gt;"Yes"),"CLIENT DECISION - NO WRITTEN OK; ","")&amp;IF(AND(D221="Material backorder",N(M221)=0),"BACKORDER - NO NEW DATE; ","")&amp;IF(AND(N221="Yes",O221=""),"CO NEEDED - NO CO #; ","")&amp;IF(F221="","DAYS LOST BLANK; ","")&amp;IF(AND(N(B221)&gt;0,C221="",TODAY()-N(B221)&gt;N('Settings'!$B$3)),"OPEN - NO END DATE; ",""),LEN(IF(A221="","NO JOB; ",IF(COUNTIF('Jobs'!$A$2:$A$51,A221)=0,"JOB NOT ON JOBS SHEET; ",""))&amp;IF(N(B221)=0,"NO START DATE; ","")&amp;IF(D221="","NO CAUSE; ","")&amp;IF(OR(H221&lt;&gt;"Yes",NOT(OR(J221="Email",J221="Text",J221="Letter",J221="App / portal"))),"NO WRITTEN NOTICE TO CLIENT; ","")&amp;IF(AND(N(B221)&gt;0,N(I221)&gt;0,N(I221)-N(B221)&gt;N('Settings'!$B$2)),"NOTICE LATER THAN SETTINGS; ","")&amp;IF(AND(D221="Homeowner decision / selection",K221&lt;&gt;"Yes"),"CLIENT DECISION - NO WRITTEN OK; ","")&amp;IF(AND(D221="Material backorder",N(M221)=0),"BACKORDER - NO NEW DATE; ","")&amp;IF(AND(N221="Yes",O221=""),"CO NEEDED - NO CO #; ","")&amp;IF(F221="","DAYS LOST BLANK; ","")&amp;IF(AND(N(B221)&gt;0,C221="",TODAY()-N(B221)&gt;N('Settings'!$B$3)),"OPEN - NO END DATE; ",""))-2)))</f>
        <v/>
      </c>
    </row>
    <row r="222">
      <c r="B222" s="7" t="n"/>
      <c r="C222" s="7" t="n"/>
      <c r="E222" s="8" t="n"/>
      <c r="G222" s="8" t="n"/>
      <c r="I222" s="7" t="n"/>
      <c r="M222" s="7" t="n"/>
      <c r="P222" s="9" t="n"/>
      <c r="R222" s="8">
        <f>IF(NOT(OR(A222&lt;&gt;"",B222&lt;&gt;"",E222&lt;&gt;"")),"",IF(IF(A222="","NO JOB; ",IF(COUNTIF('Jobs'!$A$2:$A$51,A222)=0,"JOB NOT ON JOBS SHEET; ",""))&amp;IF(N(B222)=0,"NO START DATE; ","")&amp;IF(D222="","NO CAUSE; ","")&amp;IF(OR(H222&lt;&gt;"Yes",NOT(OR(J222="Email",J222="Text",J222="Letter",J222="App / portal"))),"NO WRITTEN NOTICE TO CLIENT; ","")&amp;IF(AND(N(B222)&gt;0,N(I222)&gt;0,N(I222)-N(B222)&gt;N('Settings'!$B$2)),"NOTICE LATER THAN SETTINGS; ","")&amp;IF(AND(D222="Homeowner decision / selection",K222&lt;&gt;"Yes"),"CLIENT DECISION - NO WRITTEN OK; ","")&amp;IF(AND(D222="Material backorder",N(M222)=0),"BACKORDER - NO NEW DATE; ","")&amp;IF(AND(N222="Yes",O222=""),"CO NEEDED - NO CO #; ","")&amp;IF(F222="","DAYS LOST BLANK; ","")&amp;IF(AND(N(B222)&gt;0,C222="",TODAY()-N(B222)&gt;N('Settings'!$B$3)),"OPEN - NO END DATE; ","")="","",LEFT(IF(A222="","NO JOB; ",IF(COUNTIF('Jobs'!$A$2:$A$51,A222)=0,"JOB NOT ON JOBS SHEET; ",""))&amp;IF(N(B222)=0,"NO START DATE; ","")&amp;IF(D222="","NO CAUSE; ","")&amp;IF(OR(H222&lt;&gt;"Yes",NOT(OR(J222="Email",J222="Text",J222="Letter",J222="App / portal"))),"NO WRITTEN NOTICE TO CLIENT; ","")&amp;IF(AND(N(B222)&gt;0,N(I222)&gt;0,N(I222)-N(B222)&gt;N('Settings'!$B$2)),"NOTICE LATER THAN SETTINGS; ","")&amp;IF(AND(D222="Homeowner decision / selection",K222&lt;&gt;"Yes"),"CLIENT DECISION - NO WRITTEN OK; ","")&amp;IF(AND(D222="Material backorder",N(M222)=0),"BACKORDER - NO NEW DATE; ","")&amp;IF(AND(N222="Yes",O222=""),"CO NEEDED - NO CO #; ","")&amp;IF(F222="","DAYS LOST BLANK; ","")&amp;IF(AND(N(B222)&gt;0,C222="",TODAY()-N(B222)&gt;N('Settings'!$B$3)),"OPEN - NO END DATE; ",""),LEN(IF(A222="","NO JOB; ",IF(COUNTIF('Jobs'!$A$2:$A$51,A222)=0,"JOB NOT ON JOBS SHEET; ",""))&amp;IF(N(B222)=0,"NO START DATE; ","")&amp;IF(D222="","NO CAUSE; ","")&amp;IF(OR(H222&lt;&gt;"Yes",NOT(OR(J222="Email",J222="Text",J222="Letter",J222="App / portal"))),"NO WRITTEN NOTICE TO CLIENT; ","")&amp;IF(AND(N(B222)&gt;0,N(I222)&gt;0,N(I222)-N(B222)&gt;N('Settings'!$B$2)),"NOTICE LATER THAN SETTINGS; ","")&amp;IF(AND(D222="Homeowner decision / selection",K222&lt;&gt;"Yes"),"CLIENT DECISION - NO WRITTEN OK; ","")&amp;IF(AND(D222="Material backorder",N(M222)=0),"BACKORDER - NO NEW DATE; ","")&amp;IF(AND(N222="Yes",O222=""),"CO NEEDED - NO CO #; ","")&amp;IF(F222="","DAYS LOST BLANK; ","")&amp;IF(AND(N(B222)&gt;0,C222="",TODAY()-N(B222)&gt;N('Settings'!$B$3)),"OPEN - NO END DATE; ",""))-2)))</f>
        <v/>
      </c>
    </row>
    <row r="223">
      <c r="B223" s="7" t="n"/>
      <c r="C223" s="7" t="n"/>
      <c r="E223" s="8" t="n"/>
      <c r="G223" s="8" t="n"/>
      <c r="I223" s="7" t="n"/>
      <c r="M223" s="7" t="n"/>
      <c r="P223" s="9" t="n"/>
      <c r="R223" s="8">
        <f>IF(NOT(OR(A223&lt;&gt;"",B223&lt;&gt;"",E223&lt;&gt;"")),"",IF(IF(A223="","NO JOB; ",IF(COUNTIF('Jobs'!$A$2:$A$51,A223)=0,"JOB NOT ON JOBS SHEET; ",""))&amp;IF(N(B223)=0,"NO START DATE; ","")&amp;IF(D223="","NO CAUSE; ","")&amp;IF(OR(H223&lt;&gt;"Yes",NOT(OR(J223="Email",J223="Text",J223="Letter",J223="App / portal"))),"NO WRITTEN NOTICE TO CLIENT; ","")&amp;IF(AND(N(B223)&gt;0,N(I223)&gt;0,N(I223)-N(B223)&gt;N('Settings'!$B$2)),"NOTICE LATER THAN SETTINGS; ","")&amp;IF(AND(D223="Homeowner decision / selection",K223&lt;&gt;"Yes"),"CLIENT DECISION - NO WRITTEN OK; ","")&amp;IF(AND(D223="Material backorder",N(M223)=0),"BACKORDER - NO NEW DATE; ","")&amp;IF(AND(N223="Yes",O223=""),"CO NEEDED - NO CO #; ","")&amp;IF(F223="","DAYS LOST BLANK; ","")&amp;IF(AND(N(B223)&gt;0,C223="",TODAY()-N(B223)&gt;N('Settings'!$B$3)),"OPEN - NO END DATE; ","")="","",LEFT(IF(A223="","NO JOB; ",IF(COUNTIF('Jobs'!$A$2:$A$51,A223)=0,"JOB NOT ON JOBS SHEET; ",""))&amp;IF(N(B223)=0,"NO START DATE; ","")&amp;IF(D223="","NO CAUSE; ","")&amp;IF(OR(H223&lt;&gt;"Yes",NOT(OR(J223="Email",J223="Text",J223="Letter",J223="App / portal"))),"NO WRITTEN NOTICE TO CLIENT; ","")&amp;IF(AND(N(B223)&gt;0,N(I223)&gt;0,N(I223)-N(B223)&gt;N('Settings'!$B$2)),"NOTICE LATER THAN SETTINGS; ","")&amp;IF(AND(D223="Homeowner decision / selection",K223&lt;&gt;"Yes"),"CLIENT DECISION - NO WRITTEN OK; ","")&amp;IF(AND(D223="Material backorder",N(M223)=0),"BACKORDER - NO NEW DATE; ","")&amp;IF(AND(N223="Yes",O223=""),"CO NEEDED - NO CO #; ","")&amp;IF(F223="","DAYS LOST BLANK; ","")&amp;IF(AND(N(B223)&gt;0,C223="",TODAY()-N(B223)&gt;N('Settings'!$B$3)),"OPEN - NO END DATE; ",""),LEN(IF(A223="","NO JOB; ",IF(COUNTIF('Jobs'!$A$2:$A$51,A223)=0,"JOB NOT ON JOBS SHEET; ",""))&amp;IF(N(B223)=0,"NO START DATE; ","")&amp;IF(D223="","NO CAUSE; ","")&amp;IF(OR(H223&lt;&gt;"Yes",NOT(OR(J223="Email",J223="Text",J223="Letter",J223="App / portal"))),"NO WRITTEN NOTICE TO CLIENT; ","")&amp;IF(AND(N(B223)&gt;0,N(I223)&gt;0,N(I223)-N(B223)&gt;N('Settings'!$B$2)),"NOTICE LATER THAN SETTINGS; ","")&amp;IF(AND(D223="Homeowner decision / selection",K223&lt;&gt;"Yes"),"CLIENT DECISION - NO WRITTEN OK; ","")&amp;IF(AND(D223="Material backorder",N(M223)=0),"BACKORDER - NO NEW DATE; ","")&amp;IF(AND(N223="Yes",O223=""),"CO NEEDED - NO CO #; ","")&amp;IF(F223="","DAYS LOST BLANK; ","")&amp;IF(AND(N(B223)&gt;0,C223="",TODAY()-N(B223)&gt;N('Settings'!$B$3)),"OPEN - NO END DATE; ",""))-2)))</f>
        <v/>
      </c>
    </row>
    <row r="224">
      <c r="B224" s="7" t="n"/>
      <c r="C224" s="7" t="n"/>
      <c r="E224" s="8" t="n"/>
      <c r="G224" s="8" t="n"/>
      <c r="I224" s="7" t="n"/>
      <c r="M224" s="7" t="n"/>
      <c r="P224" s="9" t="n"/>
      <c r="R224" s="8">
        <f>IF(NOT(OR(A224&lt;&gt;"",B224&lt;&gt;"",E224&lt;&gt;"")),"",IF(IF(A224="","NO JOB; ",IF(COUNTIF('Jobs'!$A$2:$A$51,A224)=0,"JOB NOT ON JOBS SHEET; ",""))&amp;IF(N(B224)=0,"NO START DATE; ","")&amp;IF(D224="","NO CAUSE; ","")&amp;IF(OR(H224&lt;&gt;"Yes",NOT(OR(J224="Email",J224="Text",J224="Letter",J224="App / portal"))),"NO WRITTEN NOTICE TO CLIENT; ","")&amp;IF(AND(N(B224)&gt;0,N(I224)&gt;0,N(I224)-N(B224)&gt;N('Settings'!$B$2)),"NOTICE LATER THAN SETTINGS; ","")&amp;IF(AND(D224="Homeowner decision / selection",K224&lt;&gt;"Yes"),"CLIENT DECISION - NO WRITTEN OK; ","")&amp;IF(AND(D224="Material backorder",N(M224)=0),"BACKORDER - NO NEW DATE; ","")&amp;IF(AND(N224="Yes",O224=""),"CO NEEDED - NO CO #; ","")&amp;IF(F224="","DAYS LOST BLANK; ","")&amp;IF(AND(N(B224)&gt;0,C224="",TODAY()-N(B224)&gt;N('Settings'!$B$3)),"OPEN - NO END DATE; ","")="","",LEFT(IF(A224="","NO JOB; ",IF(COUNTIF('Jobs'!$A$2:$A$51,A224)=0,"JOB NOT ON JOBS SHEET; ",""))&amp;IF(N(B224)=0,"NO START DATE; ","")&amp;IF(D224="","NO CAUSE; ","")&amp;IF(OR(H224&lt;&gt;"Yes",NOT(OR(J224="Email",J224="Text",J224="Letter",J224="App / portal"))),"NO WRITTEN NOTICE TO CLIENT; ","")&amp;IF(AND(N(B224)&gt;0,N(I224)&gt;0,N(I224)-N(B224)&gt;N('Settings'!$B$2)),"NOTICE LATER THAN SETTINGS; ","")&amp;IF(AND(D224="Homeowner decision / selection",K224&lt;&gt;"Yes"),"CLIENT DECISION - NO WRITTEN OK; ","")&amp;IF(AND(D224="Material backorder",N(M224)=0),"BACKORDER - NO NEW DATE; ","")&amp;IF(AND(N224="Yes",O224=""),"CO NEEDED - NO CO #; ","")&amp;IF(F224="","DAYS LOST BLANK; ","")&amp;IF(AND(N(B224)&gt;0,C224="",TODAY()-N(B224)&gt;N('Settings'!$B$3)),"OPEN - NO END DATE; ",""),LEN(IF(A224="","NO JOB; ",IF(COUNTIF('Jobs'!$A$2:$A$51,A224)=0,"JOB NOT ON JOBS SHEET; ",""))&amp;IF(N(B224)=0,"NO START DATE; ","")&amp;IF(D224="","NO CAUSE; ","")&amp;IF(OR(H224&lt;&gt;"Yes",NOT(OR(J224="Email",J224="Text",J224="Letter",J224="App / portal"))),"NO WRITTEN NOTICE TO CLIENT; ","")&amp;IF(AND(N(B224)&gt;0,N(I224)&gt;0,N(I224)-N(B224)&gt;N('Settings'!$B$2)),"NOTICE LATER THAN SETTINGS; ","")&amp;IF(AND(D224="Homeowner decision / selection",K224&lt;&gt;"Yes"),"CLIENT DECISION - NO WRITTEN OK; ","")&amp;IF(AND(D224="Material backorder",N(M224)=0),"BACKORDER - NO NEW DATE; ","")&amp;IF(AND(N224="Yes",O224=""),"CO NEEDED - NO CO #; ","")&amp;IF(F224="","DAYS LOST BLANK; ","")&amp;IF(AND(N(B224)&gt;0,C224="",TODAY()-N(B224)&gt;N('Settings'!$B$3)),"OPEN - NO END DATE; ",""))-2)))</f>
        <v/>
      </c>
    </row>
    <row r="225">
      <c r="B225" s="7" t="n"/>
      <c r="C225" s="7" t="n"/>
      <c r="E225" s="8" t="n"/>
      <c r="G225" s="8" t="n"/>
      <c r="I225" s="7" t="n"/>
      <c r="M225" s="7" t="n"/>
      <c r="P225" s="9" t="n"/>
      <c r="R225" s="8">
        <f>IF(NOT(OR(A225&lt;&gt;"",B225&lt;&gt;"",E225&lt;&gt;"")),"",IF(IF(A225="","NO JOB; ",IF(COUNTIF('Jobs'!$A$2:$A$51,A225)=0,"JOB NOT ON JOBS SHEET; ",""))&amp;IF(N(B225)=0,"NO START DATE; ","")&amp;IF(D225="","NO CAUSE; ","")&amp;IF(OR(H225&lt;&gt;"Yes",NOT(OR(J225="Email",J225="Text",J225="Letter",J225="App / portal"))),"NO WRITTEN NOTICE TO CLIENT; ","")&amp;IF(AND(N(B225)&gt;0,N(I225)&gt;0,N(I225)-N(B225)&gt;N('Settings'!$B$2)),"NOTICE LATER THAN SETTINGS; ","")&amp;IF(AND(D225="Homeowner decision / selection",K225&lt;&gt;"Yes"),"CLIENT DECISION - NO WRITTEN OK; ","")&amp;IF(AND(D225="Material backorder",N(M225)=0),"BACKORDER - NO NEW DATE; ","")&amp;IF(AND(N225="Yes",O225=""),"CO NEEDED - NO CO #; ","")&amp;IF(F225="","DAYS LOST BLANK; ","")&amp;IF(AND(N(B225)&gt;0,C225="",TODAY()-N(B225)&gt;N('Settings'!$B$3)),"OPEN - NO END DATE; ","")="","",LEFT(IF(A225="","NO JOB; ",IF(COUNTIF('Jobs'!$A$2:$A$51,A225)=0,"JOB NOT ON JOBS SHEET; ",""))&amp;IF(N(B225)=0,"NO START DATE; ","")&amp;IF(D225="","NO CAUSE; ","")&amp;IF(OR(H225&lt;&gt;"Yes",NOT(OR(J225="Email",J225="Text",J225="Letter",J225="App / portal"))),"NO WRITTEN NOTICE TO CLIENT; ","")&amp;IF(AND(N(B225)&gt;0,N(I225)&gt;0,N(I225)-N(B225)&gt;N('Settings'!$B$2)),"NOTICE LATER THAN SETTINGS; ","")&amp;IF(AND(D225="Homeowner decision / selection",K225&lt;&gt;"Yes"),"CLIENT DECISION - NO WRITTEN OK; ","")&amp;IF(AND(D225="Material backorder",N(M225)=0),"BACKORDER - NO NEW DATE; ","")&amp;IF(AND(N225="Yes",O225=""),"CO NEEDED - NO CO #; ","")&amp;IF(F225="","DAYS LOST BLANK; ","")&amp;IF(AND(N(B225)&gt;0,C225="",TODAY()-N(B225)&gt;N('Settings'!$B$3)),"OPEN - NO END DATE; ",""),LEN(IF(A225="","NO JOB; ",IF(COUNTIF('Jobs'!$A$2:$A$51,A225)=0,"JOB NOT ON JOBS SHEET; ",""))&amp;IF(N(B225)=0,"NO START DATE; ","")&amp;IF(D225="","NO CAUSE; ","")&amp;IF(OR(H225&lt;&gt;"Yes",NOT(OR(J225="Email",J225="Text",J225="Letter",J225="App / portal"))),"NO WRITTEN NOTICE TO CLIENT; ","")&amp;IF(AND(N(B225)&gt;0,N(I225)&gt;0,N(I225)-N(B225)&gt;N('Settings'!$B$2)),"NOTICE LATER THAN SETTINGS; ","")&amp;IF(AND(D225="Homeowner decision / selection",K225&lt;&gt;"Yes"),"CLIENT DECISION - NO WRITTEN OK; ","")&amp;IF(AND(D225="Material backorder",N(M225)=0),"BACKORDER - NO NEW DATE; ","")&amp;IF(AND(N225="Yes",O225=""),"CO NEEDED - NO CO #; ","")&amp;IF(F225="","DAYS LOST BLANK; ","")&amp;IF(AND(N(B225)&gt;0,C225="",TODAY()-N(B225)&gt;N('Settings'!$B$3)),"OPEN - NO END DATE; ",""))-2)))</f>
        <v/>
      </c>
    </row>
    <row r="226">
      <c r="B226" s="7" t="n"/>
      <c r="C226" s="7" t="n"/>
      <c r="E226" s="8" t="n"/>
      <c r="G226" s="8" t="n"/>
      <c r="I226" s="7" t="n"/>
      <c r="M226" s="7" t="n"/>
      <c r="P226" s="9" t="n"/>
      <c r="R226" s="8">
        <f>IF(NOT(OR(A226&lt;&gt;"",B226&lt;&gt;"",E226&lt;&gt;"")),"",IF(IF(A226="","NO JOB; ",IF(COUNTIF('Jobs'!$A$2:$A$51,A226)=0,"JOB NOT ON JOBS SHEET; ",""))&amp;IF(N(B226)=0,"NO START DATE; ","")&amp;IF(D226="","NO CAUSE; ","")&amp;IF(OR(H226&lt;&gt;"Yes",NOT(OR(J226="Email",J226="Text",J226="Letter",J226="App / portal"))),"NO WRITTEN NOTICE TO CLIENT; ","")&amp;IF(AND(N(B226)&gt;0,N(I226)&gt;0,N(I226)-N(B226)&gt;N('Settings'!$B$2)),"NOTICE LATER THAN SETTINGS; ","")&amp;IF(AND(D226="Homeowner decision / selection",K226&lt;&gt;"Yes"),"CLIENT DECISION - NO WRITTEN OK; ","")&amp;IF(AND(D226="Material backorder",N(M226)=0),"BACKORDER - NO NEW DATE; ","")&amp;IF(AND(N226="Yes",O226=""),"CO NEEDED - NO CO #; ","")&amp;IF(F226="","DAYS LOST BLANK; ","")&amp;IF(AND(N(B226)&gt;0,C226="",TODAY()-N(B226)&gt;N('Settings'!$B$3)),"OPEN - NO END DATE; ","")="","",LEFT(IF(A226="","NO JOB; ",IF(COUNTIF('Jobs'!$A$2:$A$51,A226)=0,"JOB NOT ON JOBS SHEET; ",""))&amp;IF(N(B226)=0,"NO START DATE; ","")&amp;IF(D226="","NO CAUSE; ","")&amp;IF(OR(H226&lt;&gt;"Yes",NOT(OR(J226="Email",J226="Text",J226="Letter",J226="App / portal"))),"NO WRITTEN NOTICE TO CLIENT; ","")&amp;IF(AND(N(B226)&gt;0,N(I226)&gt;0,N(I226)-N(B226)&gt;N('Settings'!$B$2)),"NOTICE LATER THAN SETTINGS; ","")&amp;IF(AND(D226="Homeowner decision / selection",K226&lt;&gt;"Yes"),"CLIENT DECISION - NO WRITTEN OK; ","")&amp;IF(AND(D226="Material backorder",N(M226)=0),"BACKORDER - NO NEW DATE; ","")&amp;IF(AND(N226="Yes",O226=""),"CO NEEDED - NO CO #; ","")&amp;IF(F226="","DAYS LOST BLANK; ","")&amp;IF(AND(N(B226)&gt;0,C226="",TODAY()-N(B226)&gt;N('Settings'!$B$3)),"OPEN - NO END DATE; ",""),LEN(IF(A226="","NO JOB; ",IF(COUNTIF('Jobs'!$A$2:$A$51,A226)=0,"JOB NOT ON JOBS SHEET; ",""))&amp;IF(N(B226)=0,"NO START DATE; ","")&amp;IF(D226="","NO CAUSE; ","")&amp;IF(OR(H226&lt;&gt;"Yes",NOT(OR(J226="Email",J226="Text",J226="Letter",J226="App / portal"))),"NO WRITTEN NOTICE TO CLIENT; ","")&amp;IF(AND(N(B226)&gt;0,N(I226)&gt;0,N(I226)-N(B226)&gt;N('Settings'!$B$2)),"NOTICE LATER THAN SETTINGS; ","")&amp;IF(AND(D226="Homeowner decision / selection",K226&lt;&gt;"Yes"),"CLIENT DECISION - NO WRITTEN OK; ","")&amp;IF(AND(D226="Material backorder",N(M226)=0),"BACKORDER - NO NEW DATE; ","")&amp;IF(AND(N226="Yes",O226=""),"CO NEEDED - NO CO #; ","")&amp;IF(F226="","DAYS LOST BLANK; ","")&amp;IF(AND(N(B226)&gt;0,C226="",TODAY()-N(B226)&gt;N('Settings'!$B$3)),"OPEN - NO END DATE; ",""))-2)))</f>
        <v/>
      </c>
    </row>
    <row r="227">
      <c r="B227" s="7" t="n"/>
      <c r="C227" s="7" t="n"/>
      <c r="E227" s="8" t="n"/>
      <c r="G227" s="8" t="n"/>
      <c r="I227" s="7" t="n"/>
      <c r="M227" s="7" t="n"/>
      <c r="P227" s="9" t="n"/>
      <c r="R227" s="8">
        <f>IF(NOT(OR(A227&lt;&gt;"",B227&lt;&gt;"",E227&lt;&gt;"")),"",IF(IF(A227="","NO JOB; ",IF(COUNTIF('Jobs'!$A$2:$A$51,A227)=0,"JOB NOT ON JOBS SHEET; ",""))&amp;IF(N(B227)=0,"NO START DATE; ","")&amp;IF(D227="","NO CAUSE; ","")&amp;IF(OR(H227&lt;&gt;"Yes",NOT(OR(J227="Email",J227="Text",J227="Letter",J227="App / portal"))),"NO WRITTEN NOTICE TO CLIENT; ","")&amp;IF(AND(N(B227)&gt;0,N(I227)&gt;0,N(I227)-N(B227)&gt;N('Settings'!$B$2)),"NOTICE LATER THAN SETTINGS; ","")&amp;IF(AND(D227="Homeowner decision / selection",K227&lt;&gt;"Yes"),"CLIENT DECISION - NO WRITTEN OK; ","")&amp;IF(AND(D227="Material backorder",N(M227)=0),"BACKORDER - NO NEW DATE; ","")&amp;IF(AND(N227="Yes",O227=""),"CO NEEDED - NO CO #; ","")&amp;IF(F227="","DAYS LOST BLANK; ","")&amp;IF(AND(N(B227)&gt;0,C227="",TODAY()-N(B227)&gt;N('Settings'!$B$3)),"OPEN - NO END DATE; ","")="","",LEFT(IF(A227="","NO JOB; ",IF(COUNTIF('Jobs'!$A$2:$A$51,A227)=0,"JOB NOT ON JOBS SHEET; ",""))&amp;IF(N(B227)=0,"NO START DATE; ","")&amp;IF(D227="","NO CAUSE; ","")&amp;IF(OR(H227&lt;&gt;"Yes",NOT(OR(J227="Email",J227="Text",J227="Letter",J227="App / portal"))),"NO WRITTEN NOTICE TO CLIENT; ","")&amp;IF(AND(N(B227)&gt;0,N(I227)&gt;0,N(I227)-N(B227)&gt;N('Settings'!$B$2)),"NOTICE LATER THAN SETTINGS; ","")&amp;IF(AND(D227="Homeowner decision / selection",K227&lt;&gt;"Yes"),"CLIENT DECISION - NO WRITTEN OK; ","")&amp;IF(AND(D227="Material backorder",N(M227)=0),"BACKORDER - NO NEW DATE; ","")&amp;IF(AND(N227="Yes",O227=""),"CO NEEDED - NO CO #; ","")&amp;IF(F227="","DAYS LOST BLANK; ","")&amp;IF(AND(N(B227)&gt;0,C227="",TODAY()-N(B227)&gt;N('Settings'!$B$3)),"OPEN - NO END DATE; ",""),LEN(IF(A227="","NO JOB; ",IF(COUNTIF('Jobs'!$A$2:$A$51,A227)=0,"JOB NOT ON JOBS SHEET; ",""))&amp;IF(N(B227)=0,"NO START DATE; ","")&amp;IF(D227="","NO CAUSE; ","")&amp;IF(OR(H227&lt;&gt;"Yes",NOT(OR(J227="Email",J227="Text",J227="Letter",J227="App / portal"))),"NO WRITTEN NOTICE TO CLIENT; ","")&amp;IF(AND(N(B227)&gt;0,N(I227)&gt;0,N(I227)-N(B227)&gt;N('Settings'!$B$2)),"NOTICE LATER THAN SETTINGS; ","")&amp;IF(AND(D227="Homeowner decision / selection",K227&lt;&gt;"Yes"),"CLIENT DECISION - NO WRITTEN OK; ","")&amp;IF(AND(D227="Material backorder",N(M227)=0),"BACKORDER - NO NEW DATE; ","")&amp;IF(AND(N227="Yes",O227=""),"CO NEEDED - NO CO #; ","")&amp;IF(F227="","DAYS LOST BLANK; ","")&amp;IF(AND(N(B227)&gt;0,C227="",TODAY()-N(B227)&gt;N('Settings'!$B$3)),"OPEN - NO END DATE; ",""))-2)))</f>
        <v/>
      </c>
    </row>
    <row r="228">
      <c r="B228" s="7" t="n"/>
      <c r="C228" s="7" t="n"/>
      <c r="E228" s="8" t="n"/>
      <c r="G228" s="8" t="n"/>
      <c r="I228" s="7" t="n"/>
      <c r="M228" s="7" t="n"/>
      <c r="P228" s="9" t="n"/>
      <c r="R228" s="8">
        <f>IF(NOT(OR(A228&lt;&gt;"",B228&lt;&gt;"",E228&lt;&gt;"")),"",IF(IF(A228="","NO JOB; ",IF(COUNTIF('Jobs'!$A$2:$A$51,A228)=0,"JOB NOT ON JOBS SHEET; ",""))&amp;IF(N(B228)=0,"NO START DATE; ","")&amp;IF(D228="","NO CAUSE; ","")&amp;IF(OR(H228&lt;&gt;"Yes",NOT(OR(J228="Email",J228="Text",J228="Letter",J228="App / portal"))),"NO WRITTEN NOTICE TO CLIENT; ","")&amp;IF(AND(N(B228)&gt;0,N(I228)&gt;0,N(I228)-N(B228)&gt;N('Settings'!$B$2)),"NOTICE LATER THAN SETTINGS; ","")&amp;IF(AND(D228="Homeowner decision / selection",K228&lt;&gt;"Yes"),"CLIENT DECISION - NO WRITTEN OK; ","")&amp;IF(AND(D228="Material backorder",N(M228)=0),"BACKORDER - NO NEW DATE; ","")&amp;IF(AND(N228="Yes",O228=""),"CO NEEDED - NO CO #; ","")&amp;IF(F228="","DAYS LOST BLANK; ","")&amp;IF(AND(N(B228)&gt;0,C228="",TODAY()-N(B228)&gt;N('Settings'!$B$3)),"OPEN - NO END DATE; ","")="","",LEFT(IF(A228="","NO JOB; ",IF(COUNTIF('Jobs'!$A$2:$A$51,A228)=0,"JOB NOT ON JOBS SHEET; ",""))&amp;IF(N(B228)=0,"NO START DATE; ","")&amp;IF(D228="","NO CAUSE; ","")&amp;IF(OR(H228&lt;&gt;"Yes",NOT(OR(J228="Email",J228="Text",J228="Letter",J228="App / portal"))),"NO WRITTEN NOTICE TO CLIENT; ","")&amp;IF(AND(N(B228)&gt;0,N(I228)&gt;0,N(I228)-N(B228)&gt;N('Settings'!$B$2)),"NOTICE LATER THAN SETTINGS; ","")&amp;IF(AND(D228="Homeowner decision / selection",K228&lt;&gt;"Yes"),"CLIENT DECISION - NO WRITTEN OK; ","")&amp;IF(AND(D228="Material backorder",N(M228)=0),"BACKORDER - NO NEW DATE; ","")&amp;IF(AND(N228="Yes",O228=""),"CO NEEDED - NO CO #; ","")&amp;IF(F228="","DAYS LOST BLANK; ","")&amp;IF(AND(N(B228)&gt;0,C228="",TODAY()-N(B228)&gt;N('Settings'!$B$3)),"OPEN - NO END DATE; ",""),LEN(IF(A228="","NO JOB; ",IF(COUNTIF('Jobs'!$A$2:$A$51,A228)=0,"JOB NOT ON JOBS SHEET; ",""))&amp;IF(N(B228)=0,"NO START DATE; ","")&amp;IF(D228="","NO CAUSE; ","")&amp;IF(OR(H228&lt;&gt;"Yes",NOT(OR(J228="Email",J228="Text",J228="Letter",J228="App / portal"))),"NO WRITTEN NOTICE TO CLIENT; ","")&amp;IF(AND(N(B228)&gt;0,N(I228)&gt;0,N(I228)-N(B228)&gt;N('Settings'!$B$2)),"NOTICE LATER THAN SETTINGS; ","")&amp;IF(AND(D228="Homeowner decision / selection",K228&lt;&gt;"Yes"),"CLIENT DECISION - NO WRITTEN OK; ","")&amp;IF(AND(D228="Material backorder",N(M228)=0),"BACKORDER - NO NEW DATE; ","")&amp;IF(AND(N228="Yes",O228=""),"CO NEEDED - NO CO #; ","")&amp;IF(F228="","DAYS LOST BLANK; ","")&amp;IF(AND(N(B228)&gt;0,C228="",TODAY()-N(B228)&gt;N('Settings'!$B$3)),"OPEN - NO END DATE; ",""))-2)))</f>
        <v/>
      </c>
    </row>
    <row r="229">
      <c r="B229" s="7" t="n"/>
      <c r="C229" s="7" t="n"/>
      <c r="E229" s="8" t="n"/>
      <c r="G229" s="8" t="n"/>
      <c r="I229" s="7" t="n"/>
      <c r="M229" s="7" t="n"/>
      <c r="P229" s="9" t="n"/>
      <c r="R229" s="8">
        <f>IF(NOT(OR(A229&lt;&gt;"",B229&lt;&gt;"",E229&lt;&gt;"")),"",IF(IF(A229="","NO JOB; ",IF(COUNTIF('Jobs'!$A$2:$A$51,A229)=0,"JOB NOT ON JOBS SHEET; ",""))&amp;IF(N(B229)=0,"NO START DATE; ","")&amp;IF(D229="","NO CAUSE; ","")&amp;IF(OR(H229&lt;&gt;"Yes",NOT(OR(J229="Email",J229="Text",J229="Letter",J229="App / portal"))),"NO WRITTEN NOTICE TO CLIENT; ","")&amp;IF(AND(N(B229)&gt;0,N(I229)&gt;0,N(I229)-N(B229)&gt;N('Settings'!$B$2)),"NOTICE LATER THAN SETTINGS; ","")&amp;IF(AND(D229="Homeowner decision / selection",K229&lt;&gt;"Yes"),"CLIENT DECISION - NO WRITTEN OK; ","")&amp;IF(AND(D229="Material backorder",N(M229)=0),"BACKORDER - NO NEW DATE; ","")&amp;IF(AND(N229="Yes",O229=""),"CO NEEDED - NO CO #; ","")&amp;IF(F229="","DAYS LOST BLANK; ","")&amp;IF(AND(N(B229)&gt;0,C229="",TODAY()-N(B229)&gt;N('Settings'!$B$3)),"OPEN - NO END DATE; ","")="","",LEFT(IF(A229="","NO JOB; ",IF(COUNTIF('Jobs'!$A$2:$A$51,A229)=0,"JOB NOT ON JOBS SHEET; ",""))&amp;IF(N(B229)=0,"NO START DATE; ","")&amp;IF(D229="","NO CAUSE; ","")&amp;IF(OR(H229&lt;&gt;"Yes",NOT(OR(J229="Email",J229="Text",J229="Letter",J229="App / portal"))),"NO WRITTEN NOTICE TO CLIENT; ","")&amp;IF(AND(N(B229)&gt;0,N(I229)&gt;0,N(I229)-N(B229)&gt;N('Settings'!$B$2)),"NOTICE LATER THAN SETTINGS; ","")&amp;IF(AND(D229="Homeowner decision / selection",K229&lt;&gt;"Yes"),"CLIENT DECISION - NO WRITTEN OK; ","")&amp;IF(AND(D229="Material backorder",N(M229)=0),"BACKORDER - NO NEW DATE; ","")&amp;IF(AND(N229="Yes",O229=""),"CO NEEDED - NO CO #; ","")&amp;IF(F229="","DAYS LOST BLANK; ","")&amp;IF(AND(N(B229)&gt;0,C229="",TODAY()-N(B229)&gt;N('Settings'!$B$3)),"OPEN - NO END DATE; ",""),LEN(IF(A229="","NO JOB; ",IF(COUNTIF('Jobs'!$A$2:$A$51,A229)=0,"JOB NOT ON JOBS SHEET; ",""))&amp;IF(N(B229)=0,"NO START DATE; ","")&amp;IF(D229="","NO CAUSE; ","")&amp;IF(OR(H229&lt;&gt;"Yes",NOT(OR(J229="Email",J229="Text",J229="Letter",J229="App / portal"))),"NO WRITTEN NOTICE TO CLIENT; ","")&amp;IF(AND(N(B229)&gt;0,N(I229)&gt;0,N(I229)-N(B229)&gt;N('Settings'!$B$2)),"NOTICE LATER THAN SETTINGS; ","")&amp;IF(AND(D229="Homeowner decision / selection",K229&lt;&gt;"Yes"),"CLIENT DECISION - NO WRITTEN OK; ","")&amp;IF(AND(D229="Material backorder",N(M229)=0),"BACKORDER - NO NEW DATE; ","")&amp;IF(AND(N229="Yes",O229=""),"CO NEEDED - NO CO #; ","")&amp;IF(F229="","DAYS LOST BLANK; ","")&amp;IF(AND(N(B229)&gt;0,C229="",TODAY()-N(B229)&gt;N('Settings'!$B$3)),"OPEN - NO END DATE; ",""))-2)))</f>
        <v/>
      </c>
    </row>
    <row r="230">
      <c r="B230" s="7" t="n"/>
      <c r="C230" s="7" t="n"/>
      <c r="E230" s="8" t="n"/>
      <c r="G230" s="8" t="n"/>
      <c r="I230" s="7" t="n"/>
      <c r="M230" s="7" t="n"/>
      <c r="P230" s="9" t="n"/>
      <c r="R230" s="8">
        <f>IF(NOT(OR(A230&lt;&gt;"",B230&lt;&gt;"",E230&lt;&gt;"")),"",IF(IF(A230="","NO JOB; ",IF(COUNTIF('Jobs'!$A$2:$A$51,A230)=0,"JOB NOT ON JOBS SHEET; ",""))&amp;IF(N(B230)=0,"NO START DATE; ","")&amp;IF(D230="","NO CAUSE; ","")&amp;IF(OR(H230&lt;&gt;"Yes",NOT(OR(J230="Email",J230="Text",J230="Letter",J230="App / portal"))),"NO WRITTEN NOTICE TO CLIENT; ","")&amp;IF(AND(N(B230)&gt;0,N(I230)&gt;0,N(I230)-N(B230)&gt;N('Settings'!$B$2)),"NOTICE LATER THAN SETTINGS; ","")&amp;IF(AND(D230="Homeowner decision / selection",K230&lt;&gt;"Yes"),"CLIENT DECISION - NO WRITTEN OK; ","")&amp;IF(AND(D230="Material backorder",N(M230)=0),"BACKORDER - NO NEW DATE; ","")&amp;IF(AND(N230="Yes",O230=""),"CO NEEDED - NO CO #; ","")&amp;IF(F230="","DAYS LOST BLANK; ","")&amp;IF(AND(N(B230)&gt;0,C230="",TODAY()-N(B230)&gt;N('Settings'!$B$3)),"OPEN - NO END DATE; ","")="","",LEFT(IF(A230="","NO JOB; ",IF(COUNTIF('Jobs'!$A$2:$A$51,A230)=0,"JOB NOT ON JOBS SHEET; ",""))&amp;IF(N(B230)=0,"NO START DATE; ","")&amp;IF(D230="","NO CAUSE; ","")&amp;IF(OR(H230&lt;&gt;"Yes",NOT(OR(J230="Email",J230="Text",J230="Letter",J230="App / portal"))),"NO WRITTEN NOTICE TO CLIENT; ","")&amp;IF(AND(N(B230)&gt;0,N(I230)&gt;0,N(I230)-N(B230)&gt;N('Settings'!$B$2)),"NOTICE LATER THAN SETTINGS; ","")&amp;IF(AND(D230="Homeowner decision / selection",K230&lt;&gt;"Yes"),"CLIENT DECISION - NO WRITTEN OK; ","")&amp;IF(AND(D230="Material backorder",N(M230)=0),"BACKORDER - NO NEW DATE; ","")&amp;IF(AND(N230="Yes",O230=""),"CO NEEDED - NO CO #; ","")&amp;IF(F230="","DAYS LOST BLANK; ","")&amp;IF(AND(N(B230)&gt;0,C230="",TODAY()-N(B230)&gt;N('Settings'!$B$3)),"OPEN - NO END DATE; ",""),LEN(IF(A230="","NO JOB; ",IF(COUNTIF('Jobs'!$A$2:$A$51,A230)=0,"JOB NOT ON JOBS SHEET; ",""))&amp;IF(N(B230)=0,"NO START DATE; ","")&amp;IF(D230="","NO CAUSE; ","")&amp;IF(OR(H230&lt;&gt;"Yes",NOT(OR(J230="Email",J230="Text",J230="Letter",J230="App / portal"))),"NO WRITTEN NOTICE TO CLIENT; ","")&amp;IF(AND(N(B230)&gt;0,N(I230)&gt;0,N(I230)-N(B230)&gt;N('Settings'!$B$2)),"NOTICE LATER THAN SETTINGS; ","")&amp;IF(AND(D230="Homeowner decision / selection",K230&lt;&gt;"Yes"),"CLIENT DECISION - NO WRITTEN OK; ","")&amp;IF(AND(D230="Material backorder",N(M230)=0),"BACKORDER - NO NEW DATE; ","")&amp;IF(AND(N230="Yes",O230=""),"CO NEEDED - NO CO #; ","")&amp;IF(F230="","DAYS LOST BLANK; ","")&amp;IF(AND(N(B230)&gt;0,C230="",TODAY()-N(B230)&gt;N('Settings'!$B$3)),"OPEN - NO END DATE; ",""))-2)))</f>
        <v/>
      </c>
    </row>
    <row r="231">
      <c r="B231" s="7" t="n"/>
      <c r="C231" s="7" t="n"/>
      <c r="E231" s="8" t="n"/>
      <c r="G231" s="8" t="n"/>
      <c r="I231" s="7" t="n"/>
      <c r="M231" s="7" t="n"/>
      <c r="P231" s="9" t="n"/>
      <c r="R231" s="8">
        <f>IF(NOT(OR(A231&lt;&gt;"",B231&lt;&gt;"",E231&lt;&gt;"")),"",IF(IF(A231="","NO JOB; ",IF(COUNTIF('Jobs'!$A$2:$A$51,A231)=0,"JOB NOT ON JOBS SHEET; ",""))&amp;IF(N(B231)=0,"NO START DATE; ","")&amp;IF(D231="","NO CAUSE; ","")&amp;IF(OR(H231&lt;&gt;"Yes",NOT(OR(J231="Email",J231="Text",J231="Letter",J231="App / portal"))),"NO WRITTEN NOTICE TO CLIENT; ","")&amp;IF(AND(N(B231)&gt;0,N(I231)&gt;0,N(I231)-N(B231)&gt;N('Settings'!$B$2)),"NOTICE LATER THAN SETTINGS; ","")&amp;IF(AND(D231="Homeowner decision / selection",K231&lt;&gt;"Yes"),"CLIENT DECISION - NO WRITTEN OK; ","")&amp;IF(AND(D231="Material backorder",N(M231)=0),"BACKORDER - NO NEW DATE; ","")&amp;IF(AND(N231="Yes",O231=""),"CO NEEDED - NO CO #; ","")&amp;IF(F231="","DAYS LOST BLANK; ","")&amp;IF(AND(N(B231)&gt;0,C231="",TODAY()-N(B231)&gt;N('Settings'!$B$3)),"OPEN - NO END DATE; ","")="","",LEFT(IF(A231="","NO JOB; ",IF(COUNTIF('Jobs'!$A$2:$A$51,A231)=0,"JOB NOT ON JOBS SHEET; ",""))&amp;IF(N(B231)=0,"NO START DATE; ","")&amp;IF(D231="","NO CAUSE; ","")&amp;IF(OR(H231&lt;&gt;"Yes",NOT(OR(J231="Email",J231="Text",J231="Letter",J231="App / portal"))),"NO WRITTEN NOTICE TO CLIENT; ","")&amp;IF(AND(N(B231)&gt;0,N(I231)&gt;0,N(I231)-N(B231)&gt;N('Settings'!$B$2)),"NOTICE LATER THAN SETTINGS; ","")&amp;IF(AND(D231="Homeowner decision / selection",K231&lt;&gt;"Yes"),"CLIENT DECISION - NO WRITTEN OK; ","")&amp;IF(AND(D231="Material backorder",N(M231)=0),"BACKORDER - NO NEW DATE; ","")&amp;IF(AND(N231="Yes",O231=""),"CO NEEDED - NO CO #; ","")&amp;IF(F231="","DAYS LOST BLANK; ","")&amp;IF(AND(N(B231)&gt;0,C231="",TODAY()-N(B231)&gt;N('Settings'!$B$3)),"OPEN - NO END DATE; ",""),LEN(IF(A231="","NO JOB; ",IF(COUNTIF('Jobs'!$A$2:$A$51,A231)=0,"JOB NOT ON JOBS SHEET; ",""))&amp;IF(N(B231)=0,"NO START DATE; ","")&amp;IF(D231="","NO CAUSE; ","")&amp;IF(OR(H231&lt;&gt;"Yes",NOT(OR(J231="Email",J231="Text",J231="Letter",J231="App / portal"))),"NO WRITTEN NOTICE TO CLIENT; ","")&amp;IF(AND(N(B231)&gt;0,N(I231)&gt;0,N(I231)-N(B231)&gt;N('Settings'!$B$2)),"NOTICE LATER THAN SETTINGS; ","")&amp;IF(AND(D231="Homeowner decision / selection",K231&lt;&gt;"Yes"),"CLIENT DECISION - NO WRITTEN OK; ","")&amp;IF(AND(D231="Material backorder",N(M231)=0),"BACKORDER - NO NEW DATE; ","")&amp;IF(AND(N231="Yes",O231=""),"CO NEEDED - NO CO #; ","")&amp;IF(F231="","DAYS LOST BLANK; ","")&amp;IF(AND(N(B231)&gt;0,C231="",TODAY()-N(B231)&gt;N('Settings'!$B$3)),"OPEN - NO END DATE; ",""))-2)))</f>
        <v/>
      </c>
    </row>
    <row r="232">
      <c r="B232" s="7" t="n"/>
      <c r="C232" s="7" t="n"/>
      <c r="E232" s="8" t="n"/>
      <c r="G232" s="8" t="n"/>
      <c r="I232" s="7" t="n"/>
      <c r="M232" s="7" t="n"/>
      <c r="P232" s="9" t="n"/>
      <c r="R232" s="8">
        <f>IF(NOT(OR(A232&lt;&gt;"",B232&lt;&gt;"",E232&lt;&gt;"")),"",IF(IF(A232="","NO JOB; ",IF(COUNTIF('Jobs'!$A$2:$A$51,A232)=0,"JOB NOT ON JOBS SHEET; ",""))&amp;IF(N(B232)=0,"NO START DATE; ","")&amp;IF(D232="","NO CAUSE; ","")&amp;IF(OR(H232&lt;&gt;"Yes",NOT(OR(J232="Email",J232="Text",J232="Letter",J232="App / portal"))),"NO WRITTEN NOTICE TO CLIENT; ","")&amp;IF(AND(N(B232)&gt;0,N(I232)&gt;0,N(I232)-N(B232)&gt;N('Settings'!$B$2)),"NOTICE LATER THAN SETTINGS; ","")&amp;IF(AND(D232="Homeowner decision / selection",K232&lt;&gt;"Yes"),"CLIENT DECISION - NO WRITTEN OK; ","")&amp;IF(AND(D232="Material backorder",N(M232)=0),"BACKORDER - NO NEW DATE; ","")&amp;IF(AND(N232="Yes",O232=""),"CO NEEDED - NO CO #; ","")&amp;IF(F232="","DAYS LOST BLANK; ","")&amp;IF(AND(N(B232)&gt;0,C232="",TODAY()-N(B232)&gt;N('Settings'!$B$3)),"OPEN - NO END DATE; ","")="","",LEFT(IF(A232="","NO JOB; ",IF(COUNTIF('Jobs'!$A$2:$A$51,A232)=0,"JOB NOT ON JOBS SHEET; ",""))&amp;IF(N(B232)=0,"NO START DATE; ","")&amp;IF(D232="","NO CAUSE; ","")&amp;IF(OR(H232&lt;&gt;"Yes",NOT(OR(J232="Email",J232="Text",J232="Letter",J232="App / portal"))),"NO WRITTEN NOTICE TO CLIENT; ","")&amp;IF(AND(N(B232)&gt;0,N(I232)&gt;0,N(I232)-N(B232)&gt;N('Settings'!$B$2)),"NOTICE LATER THAN SETTINGS; ","")&amp;IF(AND(D232="Homeowner decision / selection",K232&lt;&gt;"Yes"),"CLIENT DECISION - NO WRITTEN OK; ","")&amp;IF(AND(D232="Material backorder",N(M232)=0),"BACKORDER - NO NEW DATE; ","")&amp;IF(AND(N232="Yes",O232=""),"CO NEEDED - NO CO #; ","")&amp;IF(F232="","DAYS LOST BLANK; ","")&amp;IF(AND(N(B232)&gt;0,C232="",TODAY()-N(B232)&gt;N('Settings'!$B$3)),"OPEN - NO END DATE; ",""),LEN(IF(A232="","NO JOB; ",IF(COUNTIF('Jobs'!$A$2:$A$51,A232)=0,"JOB NOT ON JOBS SHEET; ",""))&amp;IF(N(B232)=0,"NO START DATE; ","")&amp;IF(D232="","NO CAUSE; ","")&amp;IF(OR(H232&lt;&gt;"Yes",NOT(OR(J232="Email",J232="Text",J232="Letter",J232="App / portal"))),"NO WRITTEN NOTICE TO CLIENT; ","")&amp;IF(AND(N(B232)&gt;0,N(I232)&gt;0,N(I232)-N(B232)&gt;N('Settings'!$B$2)),"NOTICE LATER THAN SETTINGS; ","")&amp;IF(AND(D232="Homeowner decision / selection",K232&lt;&gt;"Yes"),"CLIENT DECISION - NO WRITTEN OK; ","")&amp;IF(AND(D232="Material backorder",N(M232)=0),"BACKORDER - NO NEW DATE; ","")&amp;IF(AND(N232="Yes",O232=""),"CO NEEDED - NO CO #; ","")&amp;IF(F232="","DAYS LOST BLANK; ","")&amp;IF(AND(N(B232)&gt;0,C232="",TODAY()-N(B232)&gt;N('Settings'!$B$3)),"OPEN - NO END DATE; ",""))-2)))</f>
        <v/>
      </c>
    </row>
    <row r="233">
      <c r="B233" s="7" t="n"/>
      <c r="C233" s="7" t="n"/>
      <c r="E233" s="8" t="n"/>
      <c r="G233" s="8" t="n"/>
      <c r="I233" s="7" t="n"/>
      <c r="M233" s="7" t="n"/>
      <c r="P233" s="9" t="n"/>
      <c r="R233" s="8">
        <f>IF(NOT(OR(A233&lt;&gt;"",B233&lt;&gt;"",E233&lt;&gt;"")),"",IF(IF(A233="","NO JOB; ",IF(COUNTIF('Jobs'!$A$2:$A$51,A233)=0,"JOB NOT ON JOBS SHEET; ",""))&amp;IF(N(B233)=0,"NO START DATE; ","")&amp;IF(D233="","NO CAUSE; ","")&amp;IF(OR(H233&lt;&gt;"Yes",NOT(OR(J233="Email",J233="Text",J233="Letter",J233="App / portal"))),"NO WRITTEN NOTICE TO CLIENT; ","")&amp;IF(AND(N(B233)&gt;0,N(I233)&gt;0,N(I233)-N(B233)&gt;N('Settings'!$B$2)),"NOTICE LATER THAN SETTINGS; ","")&amp;IF(AND(D233="Homeowner decision / selection",K233&lt;&gt;"Yes"),"CLIENT DECISION - NO WRITTEN OK; ","")&amp;IF(AND(D233="Material backorder",N(M233)=0),"BACKORDER - NO NEW DATE; ","")&amp;IF(AND(N233="Yes",O233=""),"CO NEEDED - NO CO #; ","")&amp;IF(F233="","DAYS LOST BLANK; ","")&amp;IF(AND(N(B233)&gt;0,C233="",TODAY()-N(B233)&gt;N('Settings'!$B$3)),"OPEN - NO END DATE; ","")="","",LEFT(IF(A233="","NO JOB; ",IF(COUNTIF('Jobs'!$A$2:$A$51,A233)=0,"JOB NOT ON JOBS SHEET; ",""))&amp;IF(N(B233)=0,"NO START DATE; ","")&amp;IF(D233="","NO CAUSE; ","")&amp;IF(OR(H233&lt;&gt;"Yes",NOT(OR(J233="Email",J233="Text",J233="Letter",J233="App / portal"))),"NO WRITTEN NOTICE TO CLIENT; ","")&amp;IF(AND(N(B233)&gt;0,N(I233)&gt;0,N(I233)-N(B233)&gt;N('Settings'!$B$2)),"NOTICE LATER THAN SETTINGS; ","")&amp;IF(AND(D233="Homeowner decision / selection",K233&lt;&gt;"Yes"),"CLIENT DECISION - NO WRITTEN OK; ","")&amp;IF(AND(D233="Material backorder",N(M233)=0),"BACKORDER - NO NEW DATE; ","")&amp;IF(AND(N233="Yes",O233=""),"CO NEEDED - NO CO #; ","")&amp;IF(F233="","DAYS LOST BLANK; ","")&amp;IF(AND(N(B233)&gt;0,C233="",TODAY()-N(B233)&gt;N('Settings'!$B$3)),"OPEN - NO END DATE; ",""),LEN(IF(A233="","NO JOB; ",IF(COUNTIF('Jobs'!$A$2:$A$51,A233)=0,"JOB NOT ON JOBS SHEET; ",""))&amp;IF(N(B233)=0,"NO START DATE; ","")&amp;IF(D233="","NO CAUSE; ","")&amp;IF(OR(H233&lt;&gt;"Yes",NOT(OR(J233="Email",J233="Text",J233="Letter",J233="App / portal"))),"NO WRITTEN NOTICE TO CLIENT; ","")&amp;IF(AND(N(B233)&gt;0,N(I233)&gt;0,N(I233)-N(B233)&gt;N('Settings'!$B$2)),"NOTICE LATER THAN SETTINGS; ","")&amp;IF(AND(D233="Homeowner decision / selection",K233&lt;&gt;"Yes"),"CLIENT DECISION - NO WRITTEN OK; ","")&amp;IF(AND(D233="Material backorder",N(M233)=0),"BACKORDER - NO NEW DATE; ","")&amp;IF(AND(N233="Yes",O233=""),"CO NEEDED - NO CO #; ","")&amp;IF(F233="","DAYS LOST BLANK; ","")&amp;IF(AND(N(B233)&gt;0,C233="",TODAY()-N(B233)&gt;N('Settings'!$B$3)),"OPEN - NO END DATE; ",""))-2)))</f>
        <v/>
      </c>
    </row>
    <row r="234">
      <c r="B234" s="7" t="n"/>
      <c r="C234" s="7" t="n"/>
      <c r="E234" s="8" t="n"/>
      <c r="G234" s="8" t="n"/>
      <c r="I234" s="7" t="n"/>
      <c r="M234" s="7" t="n"/>
      <c r="P234" s="9" t="n"/>
      <c r="R234" s="8">
        <f>IF(NOT(OR(A234&lt;&gt;"",B234&lt;&gt;"",E234&lt;&gt;"")),"",IF(IF(A234="","NO JOB; ",IF(COUNTIF('Jobs'!$A$2:$A$51,A234)=0,"JOB NOT ON JOBS SHEET; ",""))&amp;IF(N(B234)=0,"NO START DATE; ","")&amp;IF(D234="","NO CAUSE; ","")&amp;IF(OR(H234&lt;&gt;"Yes",NOT(OR(J234="Email",J234="Text",J234="Letter",J234="App / portal"))),"NO WRITTEN NOTICE TO CLIENT; ","")&amp;IF(AND(N(B234)&gt;0,N(I234)&gt;0,N(I234)-N(B234)&gt;N('Settings'!$B$2)),"NOTICE LATER THAN SETTINGS; ","")&amp;IF(AND(D234="Homeowner decision / selection",K234&lt;&gt;"Yes"),"CLIENT DECISION - NO WRITTEN OK; ","")&amp;IF(AND(D234="Material backorder",N(M234)=0),"BACKORDER - NO NEW DATE; ","")&amp;IF(AND(N234="Yes",O234=""),"CO NEEDED - NO CO #; ","")&amp;IF(F234="","DAYS LOST BLANK; ","")&amp;IF(AND(N(B234)&gt;0,C234="",TODAY()-N(B234)&gt;N('Settings'!$B$3)),"OPEN - NO END DATE; ","")="","",LEFT(IF(A234="","NO JOB; ",IF(COUNTIF('Jobs'!$A$2:$A$51,A234)=0,"JOB NOT ON JOBS SHEET; ",""))&amp;IF(N(B234)=0,"NO START DATE; ","")&amp;IF(D234="","NO CAUSE; ","")&amp;IF(OR(H234&lt;&gt;"Yes",NOT(OR(J234="Email",J234="Text",J234="Letter",J234="App / portal"))),"NO WRITTEN NOTICE TO CLIENT; ","")&amp;IF(AND(N(B234)&gt;0,N(I234)&gt;0,N(I234)-N(B234)&gt;N('Settings'!$B$2)),"NOTICE LATER THAN SETTINGS; ","")&amp;IF(AND(D234="Homeowner decision / selection",K234&lt;&gt;"Yes"),"CLIENT DECISION - NO WRITTEN OK; ","")&amp;IF(AND(D234="Material backorder",N(M234)=0),"BACKORDER - NO NEW DATE; ","")&amp;IF(AND(N234="Yes",O234=""),"CO NEEDED - NO CO #; ","")&amp;IF(F234="","DAYS LOST BLANK; ","")&amp;IF(AND(N(B234)&gt;0,C234="",TODAY()-N(B234)&gt;N('Settings'!$B$3)),"OPEN - NO END DATE; ",""),LEN(IF(A234="","NO JOB; ",IF(COUNTIF('Jobs'!$A$2:$A$51,A234)=0,"JOB NOT ON JOBS SHEET; ",""))&amp;IF(N(B234)=0,"NO START DATE; ","")&amp;IF(D234="","NO CAUSE; ","")&amp;IF(OR(H234&lt;&gt;"Yes",NOT(OR(J234="Email",J234="Text",J234="Letter",J234="App / portal"))),"NO WRITTEN NOTICE TO CLIENT; ","")&amp;IF(AND(N(B234)&gt;0,N(I234)&gt;0,N(I234)-N(B234)&gt;N('Settings'!$B$2)),"NOTICE LATER THAN SETTINGS; ","")&amp;IF(AND(D234="Homeowner decision / selection",K234&lt;&gt;"Yes"),"CLIENT DECISION - NO WRITTEN OK; ","")&amp;IF(AND(D234="Material backorder",N(M234)=0),"BACKORDER - NO NEW DATE; ","")&amp;IF(AND(N234="Yes",O234=""),"CO NEEDED - NO CO #; ","")&amp;IF(F234="","DAYS LOST BLANK; ","")&amp;IF(AND(N(B234)&gt;0,C234="",TODAY()-N(B234)&gt;N('Settings'!$B$3)),"OPEN - NO END DATE; ",""))-2)))</f>
        <v/>
      </c>
    </row>
    <row r="235">
      <c r="B235" s="7" t="n"/>
      <c r="C235" s="7" t="n"/>
      <c r="E235" s="8" t="n"/>
      <c r="G235" s="8" t="n"/>
      <c r="I235" s="7" t="n"/>
      <c r="M235" s="7" t="n"/>
      <c r="P235" s="9" t="n"/>
      <c r="R235" s="8">
        <f>IF(NOT(OR(A235&lt;&gt;"",B235&lt;&gt;"",E235&lt;&gt;"")),"",IF(IF(A235="","NO JOB; ",IF(COUNTIF('Jobs'!$A$2:$A$51,A235)=0,"JOB NOT ON JOBS SHEET; ",""))&amp;IF(N(B235)=0,"NO START DATE; ","")&amp;IF(D235="","NO CAUSE; ","")&amp;IF(OR(H235&lt;&gt;"Yes",NOT(OR(J235="Email",J235="Text",J235="Letter",J235="App / portal"))),"NO WRITTEN NOTICE TO CLIENT; ","")&amp;IF(AND(N(B235)&gt;0,N(I235)&gt;0,N(I235)-N(B235)&gt;N('Settings'!$B$2)),"NOTICE LATER THAN SETTINGS; ","")&amp;IF(AND(D235="Homeowner decision / selection",K235&lt;&gt;"Yes"),"CLIENT DECISION - NO WRITTEN OK; ","")&amp;IF(AND(D235="Material backorder",N(M235)=0),"BACKORDER - NO NEW DATE; ","")&amp;IF(AND(N235="Yes",O235=""),"CO NEEDED - NO CO #; ","")&amp;IF(F235="","DAYS LOST BLANK; ","")&amp;IF(AND(N(B235)&gt;0,C235="",TODAY()-N(B235)&gt;N('Settings'!$B$3)),"OPEN - NO END DATE; ","")="","",LEFT(IF(A235="","NO JOB; ",IF(COUNTIF('Jobs'!$A$2:$A$51,A235)=0,"JOB NOT ON JOBS SHEET; ",""))&amp;IF(N(B235)=0,"NO START DATE; ","")&amp;IF(D235="","NO CAUSE; ","")&amp;IF(OR(H235&lt;&gt;"Yes",NOT(OR(J235="Email",J235="Text",J235="Letter",J235="App / portal"))),"NO WRITTEN NOTICE TO CLIENT; ","")&amp;IF(AND(N(B235)&gt;0,N(I235)&gt;0,N(I235)-N(B235)&gt;N('Settings'!$B$2)),"NOTICE LATER THAN SETTINGS; ","")&amp;IF(AND(D235="Homeowner decision / selection",K235&lt;&gt;"Yes"),"CLIENT DECISION - NO WRITTEN OK; ","")&amp;IF(AND(D235="Material backorder",N(M235)=0),"BACKORDER - NO NEW DATE; ","")&amp;IF(AND(N235="Yes",O235=""),"CO NEEDED - NO CO #; ","")&amp;IF(F235="","DAYS LOST BLANK; ","")&amp;IF(AND(N(B235)&gt;0,C235="",TODAY()-N(B235)&gt;N('Settings'!$B$3)),"OPEN - NO END DATE; ",""),LEN(IF(A235="","NO JOB; ",IF(COUNTIF('Jobs'!$A$2:$A$51,A235)=0,"JOB NOT ON JOBS SHEET; ",""))&amp;IF(N(B235)=0,"NO START DATE; ","")&amp;IF(D235="","NO CAUSE; ","")&amp;IF(OR(H235&lt;&gt;"Yes",NOT(OR(J235="Email",J235="Text",J235="Letter",J235="App / portal"))),"NO WRITTEN NOTICE TO CLIENT; ","")&amp;IF(AND(N(B235)&gt;0,N(I235)&gt;0,N(I235)-N(B235)&gt;N('Settings'!$B$2)),"NOTICE LATER THAN SETTINGS; ","")&amp;IF(AND(D235="Homeowner decision / selection",K235&lt;&gt;"Yes"),"CLIENT DECISION - NO WRITTEN OK; ","")&amp;IF(AND(D235="Material backorder",N(M235)=0),"BACKORDER - NO NEW DATE; ","")&amp;IF(AND(N235="Yes",O235=""),"CO NEEDED - NO CO #; ","")&amp;IF(F235="","DAYS LOST BLANK; ","")&amp;IF(AND(N(B235)&gt;0,C235="",TODAY()-N(B235)&gt;N('Settings'!$B$3)),"OPEN - NO END DATE; ",""))-2)))</f>
        <v/>
      </c>
    </row>
    <row r="236">
      <c r="B236" s="7" t="n"/>
      <c r="C236" s="7" t="n"/>
      <c r="E236" s="8" t="n"/>
      <c r="G236" s="8" t="n"/>
      <c r="I236" s="7" t="n"/>
      <c r="M236" s="7" t="n"/>
      <c r="P236" s="9" t="n"/>
      <c r="R236" s="8">
        <f>IF(NOT(OR(A236&lt;&gt;"",B236&lt;&gt;"",E236&lt;&gt;"")),"",IF(IF(A236="","NO JOB; ",IF(COUNTIF('Jobs'!$A$2:$A$51,A236)=0,"JOB NOT ON JOBS SHEET; ",""))&amp;IF(N(B236)=0,"NO START DATE; ","")&amp;IF(D236="","NO CAUSE; ","")&amp;IF(OR(H236&lt;&gt;"Yes",NOT(OR(J236="Email",J236="Text",J236="Letter",J236="App / portal"))),"NO WRITTEN NOTICE TO CLIENT; ","")&amp;IF(AND(N(B236)&gt;0,N(I236)&gt;0,N(I236)-N(B236)&gt;N('Settings'!$B$2)),"NOTICE LATER THAN SETTINGS; ","")&amp;IF(AND(D236="Homeowner decision / selection",K236&lt;&gt;"Yes"),"CLIENT DECISION - NO WRITTEN OK; ","")&amp;IF(AND(D236="Material backorder",N(M236)=0),"BACKORDER - NO NEW DATE; ","")&amp;IF(AND(N236="Yes",O236=""),"CO NEEDED - NO CO #; ","")&amp;IF(F236="","DAYS LOST BLANK; ","")&amp;IF(AND(N(B236)&gt;0,C236="",TODAY()-N(B236)&gt;N('Settings'!$B$3)),"OPEN - NO END DATE; ","")="","",LEFT(IF(A236="","NO JOB; ",IF(COUNTIF('Jobs'!$A$2:$A$51,A236)=0,"JOB NOT ON JOBS SHEET; ",""))&amp;IF(N(B236)=0,"NO START DATE; ","")&amp;IF(D236="","NO CAUSE; ","")&amp;IF(OR(H236&lt;&gt;"Yes",NOT(OR(J236="Email",J236="Text",J236="Letter",J236="App / portal"))),"NO WRITTEN NOTICE TO CLIENT; ","")&amp;IF(AND(N(B236)&gt;0,N(I236)&gt;0,N(I236)-N(B236)&gt;N('Settings'!$B$2)),"NOTICE LATER THAN SETTINGS; ","")&amp;IF(AND(D236="Homeowner decision / selection",K236&lt;&gt;"Yes"),"CLIENT DECISION - NO WRITTEN OK; ","")&amp;IF(AND(D236="Material backorder",N(M236)=0),"BACKORDER - NO NEW DATE; ","")&amp;IF(AND(N236="Yes",O236=""),"CO NEEDED - NO CO #; ","")&amp;IF(F236="","DAYS LOST BLANK; ","")&amp;IF(AND(N(B236)&gt;0,C236="",TODAY()-N(B236)&gt;N('Settings'!$B$3)),"OPEN - NO END DATE; ",""),LEN(IF(A236="","NO JOB; ",IF(COUNTIF('Jobs'!$A$2:$A$51,A236)=0,"JOB NOT ON JOBS SHEET; ",""))&amp;IF(N(B236)=0,"NO START DATE; ","")&amp;IF(D236="","NO CAUSE; ","")&amp;IF(OR(H236&lt;&gt;"Yes",NOT(OR(J236="Email",J236="Text",J236="Letter",J236="App / portal"))),"NO WRITTEN NOTICE TO CLIENT; ","")&amp;IF(AND(N(B236)&gt;0,N(I236)&gt;0,N(I236)-N(B236)&gt;N('Settings'!$B$2)),"NOTICE LATER THAN SETTINGS; ","")&amp;IF(AND(D236="Homeowner decision / selection",K236&lt;&gt;"Yes"),"CLIENT DECISION - NO WRITTEN OK; ","")&amp;IF(AND(D236="Material backorder",N(M236)=0),"BACKORDER - NO NEW DATE; ","")&amp;IF(AND(N236="Yes",O236=""),"CO NEEDED - NO CO #; ","")&amp;IF(F236="","DAYS LOST BLANK; ","")&amp;IF(AND(N(B236)&gt;0,C236="",TODAY()-N(B236)&gt;N('Settings'!$B$3)),"OPEN - NO END DATE; ",""))-2)))</f>
        <v/>
      </c>
    </row>
    <row r="237">
      <c r="B237" s="7" t="n"/>
      <c r="C237" s="7" t="n"/>
      <c r="E237" s="8" t="n"/>
      <c r="G237" s="8" t="n"/>
      <c r="I237" s="7" t="n"/>
      <c r="M237" s="7" t="n"/>
      <c r="P237" s="9" t="n"/>
      <c r="R237" s="8">
        <f>IF(NOT(OR(A237&lt;&gt;"",B237&lt;&gt;"",E237&lt;&gt;"")),"",IF(IF(A237="","NO JOB; ",IF(COUNTIF('Jobs'!$A$2:$A$51,A237)=0,"JOB NOT ON JOBS SHEET; ",""))&amp;IF(N(B237)=0,"NO START DATE; ","")&amp;IF(D237="","NO CAUSE; ","")&amp;IF(OR(H237&lt;&gt;"Yes",NOT(OR(J237="Email",J237="Text",J237="Letter",J237="App / portal"))),"NO WRITTEN NOTICE TO CLIENT; ","")&amp;IF(AND(N(B237)&gt;0,N(I237)&gt;0,N(I237)-N(B237)&gt;N('Settings'!$B$2)),"NOTICE LATER THAN SETTINGS; ","")&amp;IF(AND(D237="Homeowner decision / selection",K237&lt;&gt;"Yes"),"CLIENT DECISION - NO WRITTEN OK; ","")&amp;IF(AND(D237="Material backorder",N(M237)=0),"BACKORDER - NO NEW DATE; ","")&amp;IF(AND(N237="Yes",O237=""),"CO NEEDED - NO CO #; ","")&amp;IF(F237="","DAYS LOST BLANK; ","")&amp;IF(AND(N(B237)&gt;0,C237="",TODAY()-N(B237)&gt;N('Settings'!$B$3)),"OPEN - NO END DATE; ","")="","",LEFT(IF(A237="","NO JOB; ",IF(COUNTIF('Jobs'!$A$2:$A$51,A237)=0,"JOB NOT ON JOBS SHEET; ",""))&amp;IF(N(B237)=0,"NO START DATE; ","")&amp;IF(D237="","NO CAUSE; ","")&amp;IF(OR(H237&lt;&gt;"Yes",NOT(OR(J237="Email",J237="Text",J237="Letter",J237="App / portal"))),"NO WRITTEN NOTICE TO CLIENT; ","")&amp;IF(AND(N(B237)&gt;0,N(I237)&gt;0,N(I237)-N(B237)&gt;N('Settings'!$B$2)),"NOTICE LATER THAN SETTINGS; ","")&amp;IF(AND(D237="Homeowner decision / selection",K237&lt;&gt;"Yes"),"CLIENT DECISION - NO WRITTEN OK; ","")&amp;IF(AND(D237="Material backorder",N(M237)=0),"BACKORDER - NO NEW DATE; ","")&amp;IF(AND(N237="Yes",O237=""),"CO NEEDED - NO CO #; ","")&amp;IF(F237="","DAYS LOST BLANK; ","")&amp;IF(AND(N(B237)&gt;0,C237="",TODAY()-N(B237)&gt;N('Settings'!$B$3)),"OPEN - NO END DATE; ",""),LEN(IF(A237="","NO JOB; ",IF(COUNTIF('Jobs'!$A$2:$A$51,A237)=0,"JOB NOT ON JOBS SHEET; ",""))&amp;IF(N(B237)=0,"NO START DATE; ","")&amp;IF(D237="","NO CAUSE; ","")&amp;IF(OR(H237&lt;&gt;"Yes",NOT(OR(J237="Email",J237="Text",J237="Letter",J237="App / portal"))),"NO WRITTEN NOTICE TO CLIENT; ","")&amp;IF(AND(N(B237)&gt;0,N(I237)&gt;0,N(I237)-N(B237)&gt;N('Settings'!$B$2)),"NOTICE LATER THAN SETTINGS; ","")&amp;IF(AND(D237="Homeowner decision / selection",K237&lt;&gt;"Yes"),"CLIENT DECISION - NO WRITTEN OK; ","")&amp;IF(AND(D237="Material backorder",N(M237)=0),"BACKORDER - NO NEW DATE; ","")&amp;IF(AND(N237="Yes",O237=""),"CO NEEDED - NO CO #; ","")&amp;IF(F237="","DAYS LOST BLANK; ","")&amp;IF(AND(N(B237)&gt;0,C237="",TODAY()-N(B237)&gt;N('Settings'!$B$3)),"OPEN - NO END DATE; ",""))-2)))</f>
        <v/>
      </c>
    </row>
    <row r="238">
      <c r="B238" s="7" t="n"/>
      <c r="C238" s="7" t="n"/>
      <c r="E238" s="8" t="n"/>
      <c r="G238" s="8" t="n"/>
      <c r="I238" s="7" t="n"/>
      <c r="M238" s="7" t="n"/>
      <c r="P238" s="9" t="n"/>
      <c r="R238" s="8">
        <f>IF(NOT(OR(A238&lt;&gt;"",B238&lt;&gt;"",E238&lt;&gt;"")),"",IF(IF(A238="","NO JOB; ",IF(COUNTIF('Jobs'!$A$2:$A$51,A238)=0,"JOB NOT ON JOBS SHEET; ",""))&amp;IF(N(B238)=0,"NO START DATE; ","")&amp;IF(D238="","NO CAUSE; ","")&amp;IF(OR(H238&lt;&gt;"Yes",NOT(OR(J238="Email",J238="Text",J238="Letter",J238="App / portal"))),"NO WRITTEN NOTICE TO CLIENT; ","")&amp;IF(AND(N(B238)&gt;0,N(I238)&gt;0,N(I238)-N(B238)&gt;N('Settings'!$B$2)),"NOTICE LATER THAN SETTINGS; ","")&amp;IF(AND(D238="Homeowner decision / selection",K238&lt;&gt;"Yes"),"CLIENT DECISION - NO WRITTEN OK; ","")&amp;IF(AND(D238="Material backorder",N(M238)=0),"BACKORDER - NO NEW DATE; ","")&amp;IF(AND(N238="Yes",O238=""),"CO NEEDED - NO CO #; ","")&amp;IF(F238="","DAYS LOST BLANK; ","")&amp;IF(AND(N(B238)&gt;0,C238="",TODAY()-N(B238)&gt;N('Settings'!$B$3)),"OPEN - NO END DATE; ","")="","",LEFT(IF(A238="","NO JOB; ",IF(COUNTIF('Jobs'!$A$2:$A$51,A238)=0,"JOB NOT ON JOBS SHEET; ",""))&amp;IF(N(B238)=0,"NO START DATE; ","")&amp;IF(D238="","NO CAUSE; ","")&amp;IF(OR(H238&lt;&gt;"Yes",NOT(OR(J238="Email",J238="Text",J238="Letter",J238="App / portal"))),"NO WRITTEN NOTICE TO CLIENT; ","")&amp;IF(AND(N(B238)&gt;0,N(I238)&gt;0,N(I238)-N(B238)&gt;N('Settings'!$B$2)),"NOTICE LATER THAN SETTINGS; ","")&amp;IF(AND(D238="Homeowner decision / selection",K238&lt;&gt;"Yes"),"CLIENT DECISION - NO WRITTEN OK; ","")&amp;IF(AND(D238="Material backorder",N(M238)=0),"BACKORDER - NO NEW DATE; ","")&amp;IF(AND(N238="Yes",O238=""),"CO NEEDED - NO CO #; ","")&amp;IF(F238="","DAYS LOST BLANK; ","")&amp;IF(AND(N(B238)&gt;0,C238="",TODAY()-N(B238)&gt;N('Settings'!$B$3)),"OPEN - NO END DATE; ",""),LEN(IF(A238="","NO JOB; ",IF(COUNTIF('Jobs'!$A$2:$A$51,A238)=0,"JOB NOT ON JOBS SHEET; ",""))&amp;IF(N(B238)=0,"NO START DATE; ","")&amp;IF(D238="","NO CAUSE; ","")&amp;IF(OR(H238&lt;&gt;"Yes",NOT(OR(J238="Email",J238="Text",J238="Letter",J238="App / portal"))),"NO WRITTEN NOTICE TO CLIENT; ","")&amp;IF(AND(N(B238)&gt;0,N(I238)&gt;0,N(I238)-N(B238)&gt;N('Settings'!$B$2)),"NOTICE LATER THAN SETTINGS; ","")&amp;IF(AND(D238="Homeowner decision / selection",K238&lt;&gt;"Yes"),"CLIENT DECISION - NO WRITTEN OK; ","")&amp;IF(AND(D238="Material backorder",N(M238)=0),"BACKORDER - NO NEW DATE; ","")&amp;IF(AND(N238="Yes",O238=""),"CO NEEDED - NO CO #; ","")&amp;IF(F238="","DAYS LOST BLANK; ","")&amp;IF(AND(N(B238)&gt;0,C238="",TODAY()-N(B238)&gt;N('Settings'!$B$3)),"OPEN - NO END DATE; ",""))-2)))</f>
        <v/>
      </c>
    </row>
    <row r="239">
      <c r="B239" s="7" t="n"/>
      <c r="C239" s="7" t="n"/>
      <c r="E239" s="8" t="n"/>
      <c r="G239" s="8" t="n"/>
      <c r="I239" s="7" t="n"/>
      <c r="M239" s="7" t="n"/>
      <c r="P239" s="9" t="n"/>
      <c r="R239" s="8">
        <f>IF(NOT(OR(A239&lt;&gt;"",B239&lt;&gt;"",E239&lt;&gt;"")),"",IF(IF(A239="","NO JOB; ",IF(COUNTIF('Jobs'!$A$2:$A$51,A239)=0,"JOB NOT ON JOBS SHEET; ",""))&amp;IF(N(B239)=0,"NO START DATE; ","")&amp;IF(D239="","NO CAUSE; ","")&amp;IF(OR(H239&lt;&gt;"Yes",NOT(OR(J239="Email",J239="Text",J239="Letter",J239="App / portal"))),"NO WRITTEN NOTICE TO CLIENT; ","")&amp;IF(AND(N(B239)&gt;0,N(I239)&gt;0,N(I239)-N(B239)&gt;N('Settings'!$B$2)),"NOTICE LATER THAN SETTINGS; ","")&amp;IF(AND(D239="Homeowner decision / selection",K239&lt;&gt;"Yes"),"CLIENT DECISION - NO WRITTEN OK; ","")&amp;IF(AND(D239="Material backorder",N(M239)=0),"BACKORDER - NO NEW DATE; ","")&amp;IF(AND(N239="Yes",O239=""),"CO NEEDED - NO CO #; ","")&amp;IF(F239="","DAYS LOST BLANK; ","")&amp;IF(AND(N(B239)&gt;0,C239="",TODAY()-N(B239)&gt;N('Settings'!$B$3)),"OPEN - NO END DATE; ","")="","",LEFT(IF(A239="","NO JOB; ",IF(COUNTIF('Jobs'!$A$2:$A$51,A239)=0,"JOB NOT ON JOBS SHEET; ",""))&amp;IF(N(B239)=0,"NO START DATE; ","")&amp;IF(D239="","NO CAUSE; ","")&amp;IF(OR(H239&lt;&gt;"Yes",NOT(OR(J239="Email",J239="Text",J239="Letter",J239="App / portal"))),"NO WRITTEN NOTICE TO CLIENT; ","")&amp;IF(AND(N(B239)&gt;0,N(I239)&gt;0,N(I239)-N(B239)&gt;N('Settings'!$B$2)),"NOTICE LATER THAN SETTINGS; ","")&amp;IF(AND(D239="Homeowner decision / selection",K239&lt;&gt;"Yes"),"CLIENT DECISION - NO WRITTEN OK; ","")&amp;IF(AND(D239="Material backorder",N(M239)=0),"BACKORDER - NO NEW DATE; ","")&amp;IF(AND(N239="Yes",O239=""),"CO NEEDED - NO CO #; ","")&amp;IF(F239="","DAYS LOST BLANK; ","")&amp;IF(AND(N(B239)&gt;0,C239="",TODAY()-N(B239)&gt;N('Settings'!$B$3)),"OPEN - NO END DATE; ",""),LEN(IF(A239="","NO JOB; ",IF(COUNTIF('Jobs'!$A$2:$A$51,A239)=0,"JOB NOT ON JOBS SHEET; ",""))&amp;IF(N(B239)=0,"NO START DATE; ","")&amp;IF(D239="","NO CAUSE; ","")&amp;IF(OR(H239&lt;&gt;"Yes",NOT(OR(J239="Email",J239="Text",J239="Letter",J239="App / portal"))),"NO WRITTEN NOTICE TO CLIENT; ","")&amp;IF(AND(N(B239)&gt;0,N(I239)&gt;0,N(I239)-N(B239)&gt;N('Settings'!$B$2)),"NOTICE LATER THAN SETTINGS; ","")&amp;IF(AND(D239="Homeowner decision / selection",K239&lt;&gt;"Yes"),"CLIENT DECISION - NO WRITTEN OK; ","")&amp;IF(AND(D239="Material backorder",N(M239)=0),"BACKORDER - NO NEW DATE; ","")&amp;IF(AND(N239="Yes",O239=""),"CO NEEDED - NO CO #; ","")&amp;IF(F239="","DAYS LOST BLANK; ","")&amp;IF(AND(N(B239)&gt;0,C239="",TODAY()-N(B239)&gt;N('Settings'!$B$3)),"OPEN - NO END DATE; ",""))-2)))</f>
        <v/>
      </c>
    </row>
    <row r="240">
      <c r="B240" s="7" t="n"/>
      <c r="C240" s="7" t="n"/>
      <c r="E240" s="8" t="n"/>
      <c r="G240" s="8" t="n"/>
      <c r="I240" s="7" t="n"/>
      <c r="M240" s="7" t="n"/>
      <c r="P240" s="9" t="n"/>
      <c r="R240" s="8">
        <f>IF(NOT(OR(A240&lt;&gt;"",B240&lt;&gt;"",E240&lt;&gt;"")),"",IF(IF(A240="","NO JOB; ",IF(COUNTIF('Jobs'!$A$2:$A$51,A240)=0,"JOB NOT ON JOBS SHEET; ",""))&amp;IF(N(B240)=0,"NO START DATE; ","")&amp;IF(D240="","NO CAUSE; ","")&amp;IF(OR(H240&lt;&gt;"Yes",NOT(OR(J240="Email",J240="Text",J240="Letter",J240="App / portal"))),"NO WRITTEN NOTICE TO CLIENT; ","")&amp;IF(AND(N(B240)&gt;0,N(I240)&gt;0,N(I240)-N(B240)&gt;N('Settings'!$B$2)),"NOTICE LATER THAN SETTINGS; ","")&amp;IF(AND(D240="Homeowner decision / selection",K240&lt;&gt;"Yes"),"CLIENT DECISION - NO WRITTEN OK; ","")&amp;IF(AND(D240="Material backorder",N(M240)=0),"BACKORDER - NO NEW DATE; ","")&amp;IF(AND(N240="Yes",O240=""),"CO NEEDED - NO CO #; ","")&amp;IF(F240="","DAYS LOST BLANK; ","")&amp;IF(AND(N(B240)&gt;0,C240="",TODAY()-N(B240)&gt;N('Settings'!$B$3)),"OPEN - NO END DATE; ","")="","",LEFT(IF(A240="","NO JOB; ",IF(COUNTIF('Jobs'!$A$2:$A$51,A240)=0,"JOB NOT ON JOBS SHEET; ",""))&amp;IF(N(B240)=0,"NO START DATE; ","")&amp;IF(D240="","NO CAUSE; ","")&amp;IF(OR(H240&lt;&gt;"Yes",NOT(OR(J240="Email",J240="Text",J240="Letter",J240="App / portal"))),"NO WRITTEN NOTICE TO CLIENT; ","")&amp;IF(AND(N(B240)&gt;0,N(I240)&gt;0,N(I240)-N(B240)&gt;N('Settings'!$B$2)),"NOTICE LATER THAN SETTINGS; ","")&amp;IF(AND(D240="Homeowner decision / selection",K240&lt;&gt;"Yes"),"CLIENT DECISION - NO WRITTEN OK; ","")&amp;IF(AND(D240="Material backorder",N(M240)=0),"BACKORDER - NO NEW DATE; ","")&amp;IF(AND(N240="Yes",O240=""),"CO NEEDED - NO CO #; ","")&amp;IF(F240="","DAYS LOST BLANK; ","")&amp;IF(AND(N(B240)&gt;0,C240="",TODAY()-N(B240)&gt;N('Settings'!$B$3)),"OPEN - NO END DATE; ",""),LEN(IF(A240="","NO JOB; ",IF(COUNTIF('Jobs'!$A$2:$A$51,A240)=0,"JOB NOT ON JOBS SHEET; ",""))&amp;IF(N(B240)=0,"NO START DATE; ","")&amp;IF(D240="","NO CAUSE; ","")&amp;IF(OR(H240&lt;&gt;"Yes",NOT(OR(J240="Email",J240="Text",J240="Letter",J240="App / portal"))),"NO WRITTEN NOTICE TO CLIENT; ","")&amp;IF(AND(N(B240)&gt;0,N(I240)&gt;0,N(I240)-N(B240)&gt;N('Settings'!$B$2)),"NOTICE LATER THAN SETTINGS; ","")&amp;IF(AND(D240="Homeowner decision / selection",K240&lt;&gt;"Yes"),"CLIENT DECISION - NO WRITTEN OK; ","")&amp;IF(AND(D240="Material backorder",N(M240)=0),"BACKORDER - NO NEW DATE; ","")&amp;IF(AND(N240="Yes",O240=""),"CO NEEDED - NO CO #; ","")&amp;IF(F240="","DAYS LOST BLANK; ","")&amp;IF(AND(N(B240)&gt;0,C240="",TODAY()-N(B240)&gt;N('Settings'!$B$3)),"OPEN - NO END DATE; ",""))-2)))</f>
        <v/>
      </c>
    </row>
    <row r="241">
      <c r="B241" s="7" t="n"/>
      <c r="C241" s="7" t="n"/>
      <c r="E241" s="8" t="n"/>
      <c r="G241" s="8" t="n"/>
      <c r="I241" s="7" t="n"/>
      <c r="M241" s="7" t="n"/>
      <c r="P241" s="9" t="n"/>
      <c r="R241" s="8">
        <f>IF(NOT(OR(A241&lt;&gt;"",B241&lt;&gt;"",E241&lt;&gt;"")),"",IF(IF(A241="","NO JOB; ",IF(COUNTIF('Jobs'!$A$2:$A$51,A241)=0,"JOB NOT ON JOBS SHEET; ",""))&amp;IF(N(B241)=0,"NO START DATE; ","")&amp;IF(D241="","NO CAUSE; ","")&amp;IF(OR(H241&lt;&gt;"Yes",NOT(OR(J241="Email",J241="Text",J241="Letter",J241="App / portal"))),"NO WRITTEN NOTICE TO CLIENT; ","")&amp;IF(AND(N(B241)&gt;0,N(I241)&gt;0,N(I241)-N(B241)&gt;N('Settings'!$B$2)),"NOTICE LATER THAN SETTINGS; ","")&amp;IF(AND(D241="Homeowner decision / selection",K241&lt;&gt;"Yes"),"CLIENT DECISION - NO WRITTEN OK; ","")&amp;IF(AND(D241="Material backorder",N(M241)=0),"BACKORDER - NO NEW DATE; ","")&amp;IF(AND(N241="Yes",O241=""),"CO NEEDED - NO CO #; ","")&amp;IF(F241="","DAYS LOST BLANK; ","")&amp;IF(AND(N(B241)&gt;0,C241="",TODAY()-N(B241)&gt;N('Settings'!$B$3)),"OPEN - NO END DATE; ","")="","",LEFT(IF(A241="","NO JOB; ",IF(COUNTIF('Jobs'!$A$2:$A$51,A241)=0,"JOB NOT ON JOBS SHEET; ",""))&amp;IF(N(B241)=0,"NO START DATE; ","")&amp;IF(D241="","NO CAUSE; ","")&amp;IF(OR(H241&lt;&gt;"Yes",NOT(OR(J241="Email",J241="Text",J241="Letter",J241="App / portal"))),"NO WRITTEN NOTICE TO CLIENT; ","")&amp;IF(AND(N(B241)&gt;0,N(I241)&gt;0,N(I241)-N(B241)&gt;N('Settings'!$B$2)),"NOTICE LATER THAN SETTINGS; ","")&amp;IF(AND(D241="Homeowner decision / selection",K241&lt;&gt;"Yes"),"CLIENT DECISION - NO WRITTEN OK; ","")&amp;IF(AND(D241="Material backorder",N(M241)=0),"BACKORDER - NO NEW DATE; ","")&amp;IF(AND(N241="Yes",O241=""),"CO NEEDED - NO CO #; ","")&amp;IF(F241="","DAYS LOST BLANK; ","")&amp;IF(AND(N(B241)&gt;0,C241="",TODAY()-N(B241)&gt;N('Settings'!$B$3)),"OPEN - NO END DATE; ",""),LEN(IF(A241="","NO JOB; ",IF(COUNTIF('Jobs'!$A$2:$A$51,A241)=0,"JOB NOT ON JOBS SHEET; ",""))&amp;IF(N(B241)=0,"NO START DATE; ","")&amp;IF(D241="","NO CAUSE; ","")&amp;IF(OR(H241&lt;&gt;"Yes",NOT(OR(J241="Email",J241="Text",J241="Letter",J241="App / portal"))),"NO WRITTEN NOTICE TO CLIENT; ","")&amp;IF(AND(N(B241)&gt;0,N(I241)&gt;0,N(I241)-N(B241)&gt;N('Settings'!$B$2)),"NOTICE LATER THAN SETTINGS; ","")&amp;IF(AND(D241="Homeowner decision / selection",K241&lt;&gt;"Yes"),"CLIENT DECISION - NO WRITTEN OK; ","")&amp;IF(AND(D241="Material backorder",N(M241)=0),"BACKORDER - NO NEW DATE; ","")&amp;IF(AND(N241="Yes",O241=""),"CO NEEDED - NO CO #; ","")&amp;IF(F241="","DAYS LOST BLANK; ","")&amp;IF(AND(N(B241)&gt;0,C241="",TODAY()-N(B241)&gt;N('Settings'!$B$3)),"OPEN - NO END DATE; ",""))-2)))</f>
        <v/>
      </c>
    </row>
    <row r="242">
      <c r="B242" s="7" t="n"/>
      <c r="C242" s="7" t="n"/>
      <c r="E242" s="8" t="n"/>
      <c r="G242" s="8" t="n"/>
      <c r="I242" s="7" t="n"/>
      <c r="M242" s="7" t="n"/>
      <c r="P242" s="9" t="n"/>
      <c r="R242" s="8">
        <f>IF(NOT(OR(A242&lt;&gt;"",B242&lt;&gt;"",E242&lt;&gt;"")),"",IF(IF(A242="","NO JOB; ",IF(COUNTIF('Jobs'!$A$2:$A$51,A242)=0,"JOB NOT ON JOBS SHEET; ",""))&amp;IF(N(B242)=0,"NO START DATE; ","")&amp;IF(D242="","NO CAUSE; ","")&amp;IF(OR(H242&lt;&gt;"Yes",NOT(OR(J242="Email",J242="Text",J242="Letter",J242="App / portal"))),"NO WRITTEN NOTICE TO CLIENT; ","")&amp;IF(AND(N(B242)&gt;0,N(I242)&gt;0,N(I242)-N(B242)&gt;N('Settings'!$B$2)),"NOTICE LATER THAN SETTINGS; ","")&amp;IF(AND(D242="Homeowner decision / selection",K242&lt;&gt;"Yes"),"CLIENT DECISION - NO WRITTEN OK; ","")&amp;IF(AND(D242="Material backorder",N(M242)=0),"BACKORDER - NO NEW DATE; ","")&amp;IF(AND(N242="Yes",O242=""),"CO NEEDED - NO CO #; ","")&amp;IF(F242="","DAYS LOST BLANK; ","")&amp;IF(AND(N(B242)&gt;0,C242="",TODAY()-N(B242)&gt;N('Settings'!$B$3)),"OPEN - NO END DATE; ","")="","",LEFT(IF(A242="","NO JOB; ",IF(COUNTIF('Jobs'!$A$2:$A$51,A242)=0,"JOB NOT ON JOBS SHEET; ",""))&amp;IF(N(B242)=0,"NO START DATE; ","")&amp;IF(D242="","NO CAUSE; ","")&amp;IF(OR(H242&lt;&gt;"Yes",NOT(OR(J242="Email",J242="Text",J242="Letter",J242="App / portal"))),"NO WRITTEN NOTICE TO CLIENT; ","")&amp;IF(AND(N(B242)&gt;0,N(I242)&gt;0,N(I242)-N(B242)&gt;N('Settings'!$B$2)),"NOTICE LATER THAN SETTINGS; ","")&amp;IF(AND(D242="Homeowner decision / selection",K242&lt;&gt;"Yes"),"CLIENT DECISION - NO WRITTEN OK; ","")&amp;IF(AND(D242="Material backorder",N(M242)=0),"BACKORDER - NO NEW DATE; ","")&amp;IF(AND(N242="Yes",O242=""),"CO NEEDED - NO CO #; ","")&amp;IF(F242="","DAYS LOST BLANK; ","")&amp;IF(AND(N(B242)&gt;0,C242="",TODAY()-N(B242)&gt;N('Settings'!$B$3)),"OPEN - NO END DATE; ",""),LEN(IF(A242="","NO JOB; ",IF(COUNTIF('Jobs'!$A$2:$A$51,A242)=0,"JOB NOT ON JOBS SHEET; ",""))&amp;IF(N(B242)=0,"NO START DATE; ","")&amp;IF(D242="","NO CAUSE; ","")&amp;IF(OR(H242&lt;&gt;"Yes",NOT(OR(J242="Email",J242="Text",J242="Letter",J242="App / portal"))),"NO WRITTEN NOTICE TO CLIENT; ","")&amp;IF(AND(N(B242)&gt;0,N(I242)&gt;0,N(I242)-N(B242)&gt;N('Settings'!$B$2)),"NOTICE LATER THAN SETTINGS; ","")&amp;IF(AND(D242="Homeowner decision / selection",K242&lt;&gt;"Yes"),"CLIENT DECISION - NO WRITTEN OK; ","")&amp;IF(AND(D242="Material backorder",N(M242)=0),"BACKORDER - NO NEW DATE; ","")&amp;IF(AND(N242="Yes",O242=""),"CO NEEDED - NO CO #; ","")&amp;IF(F242="","DAYS LOST BLANK; ","")&amp;IF(AND(N(B242)&gt;0,C242="",TODAY()-N(B242)&gt;N('Settings'!$B$3)),"OPEN - NO END DATE; ",""))-2)))</f>
        <v/>
      </c>
    </row>
    <row r="243">
      <c r="B243" s="7" t="n"/>
      <c r="C243" s="7" t="n"/>
      <c r="E243" s="8" t="n"/>
      <c r="G243" s="8" t="n"/>
      <c r="I243" s="7" t="n"/>
      <c r="M243" s="7" t="n"/>
      <c r="P243" s="9" t="n"/>
      <c r="R243" s="8">
        <f>IF(NOT(OR(A243&lt;&gt;"",B243&lt;&gt;"",E243&lt;&gt;"")),"",IF(IF(A243="","NO JOB; ",IF(COUNTIF('Jobs'!$A$2:$A$51,A243)=0,"JOB NOT ON JOBS SHEET; ",""))&amp;IF(N(B243)=0,"NO START DATE; ","")&amp;IF(D243="","NO CAUSE; ","")&amp;IF(OR(H243&lt;&gt;"Yes",NOT(OR(J243="Email",J243="Text",J243="Letter",J243="App / portal"))),"NO WRITTEN NOTICE TO CLIENT; ","")&amp;IF(AND(N(B243)&gt;0,N(I243)&gt;0,N(I243)-N(B243)&gt;N('Settings'!$B$2)),"NOTICE LATER THAN SETTINGS; ","")&amp;IF(AND(D243="Homeowner decision / selection",K243&lt;&gt;"Yes"),"CLIENT DECISION - NO WRITTEN OK; ","")&amp;IF(AND(D243="Material backorder",N(M243)=0),"BACKORDER - NO NEW DATE; ","")&amp;IF(AND(N243="Yes",O243=""),"CO NEEDED - NO CO #; ","")&amp;IF(F243="","DAYS LOST BLANK; ","")&amp;IF(AND(N(B243)&gt;0,C243="",TODAY()-N(B243)&gt;N('Settings'!$B$3)),"OPEN - NO END DATE; ","")="","",LEFT(IF(A243="","NO JOB; ",IF(COUNTIF('Jobs'!$A$2:$A$51,A243)=0,"JOB NOT ON JOBS SHEET; ",""))&amp;IF(N(B243)=0,"NO START DATE; ","")&amp;IF(D243="","NO CAUSE; ","")&amp;IF(OR(H243&lt;&gt;"Yes",NOT(OR(J243="Email",J243="Text",J243="Letter",J243="App / portal"))),"NO WRITTEN NOTICE TO CLIENT; ","")&amp;IF(AND(N(B243)&gt;0,N(I243)&gt;0,N(I243)-N(B243)&gt;N('Settings'!$B$2)),"NOTICE LATER THAN SETTINGS; ","")&amp;IF(AND(D243="Homeowner decision / selection",K243&lt;&gt;"Yes"),"CLIENT DECISION - NO WRITTEN OK; ","")&amp;IF(AND(D243="Material backorder",N(M243)=0),"BACKORDER - NO NEW DATE; ","")&amp;IF(AND(N243="Yes",O243=""),"CO NEEDED - NO CO #; ","")&amp;IF(F243="","DAYS LOST BLANK; ","")&amp;IF(AND(N(B243)&gt;0,C243="",TODAY()-N(B243)&gt;N('Settings'!$B$3)),"OPEN - NO END DATE; ",""),LEN(IF(A243="","NO JOB; ",IF(COUNTIF('Jobs'!$A$2:$A$51,A243)=0,"JOB NOT ON JOBS SHEET; ",""))&amp;IF(N(B243)=0,"NO START DATE; ","")&amp;IF(D243="","NO CAUSE; ","")&amp;IF(OR(H243&lt;&gt;"Yes",NOT(OR(J243="Email",J243="Text",J243="Letter",J243="App / portal"))),"NO WRITTEN NOTICE TO CLIENT; ","")&amp;IF(AND(N(B243)&gt;0,N(I243)&gt;0,N(I243)-N(B243)&gt;N('Settings'!$B$2)),"NOTICE LATER THAN SETTINGS; ","")&amp;IF(AND(D243="Homeowner decision / selection",K243&lt;&gt;"Yes"),"CLIENT DECISION - NO WRITTEN OK; ","")&amp;IF(AND(D243="Material backorder",N(M243)=0),"BACKORDER - NO NEW DATE; ","")&amp;IF(AND(N243="Yes",O243=""),"CO NEEDED - NO CO #; ","")&amp;IF(F243="","DAYS LOST BLANK; ","")&amp;IF(AND(N(B243)&gt;0,C243="",TODAY()-N(B243)&gt;N('Settings'!$B$3)),"OPEN - NO END DATE; ",""))-2)))</f>
        <v/>
      </c>
    </row>
    <row r="244">
      <c r="B244" s="7" t="n"/>
      <c r="C244" s="7" t="n"/>
      <c r="E244" s="8" t="n"/>
      <c r="G244" s="8" t="n"/>
      <c r="I244" s="7" t="n"/>
      <c r="M244" s="7" t="n"/>
      <c r="P244" s="9" t="n"/>
      <c r="R244" s="8">
        <f>IF(NOT(OR(A244&lt;&gt;"",B244&lt;&gt;"",E244&lt;&gt;"")),"",IF(IF(A244="","NO JOB; ",IF(COUNTIF('Jobs'!$A$2:$A$51,A244)=0,"JOB NOT ON JOBS SHEET; ",""))&amp;IF(N(B244)=0,"NO START DATE; ","")&amp;IF(D244="","NO CAUSE; ","")&amp;IF(OR(H244&lt;&gt;"Yes",NOT(OR(J244="Email",J244="Text",J244="Letter",J244="App / portal"))),"NO WRITTEN NOTICE TO CLIENT; ","")&amp;IF(AND(N(B244)&gt;0,N(I244)&gt;0,N(I244)-N(B244)&gt;N('Settings'!$B$2)),"NOTICE LATER THAN SETTINGS; ","")&amp;IF(AND(D244="Homeowner decision / selection",K244&lt;&gt;"Yes"),"CLIENT DECISION - NO WRITTEN OK; ","")&amp;IF(AND(D244="Material backorder",N(M244)=0),"BACKORDER - NO NEW DATE; ","")&amp;IF(AND(N244="Yes",O244=""),"CO NEEDED - NO CO #; ","")&amp;IF(F244="","DAYS LOST BLANK; ","")&amp;IF(AND(N(B244)&gt;0,C244="",TODAY()-N(B244)&gt;N('Settings'!$B$3)),"OPEN - NO END DATE; ","")="","",LEFT(IF(A244="","NO JOB; ",IF(COUNTIF('Jobs'!$A$2:$A$51,A244)=0,"JOB NOT ON JOBS SHEET; ",""))&amp;IF(N(B244)=0,"NO START DATE; ","")&amp;IF(D244="","NO CAUSE; ","")&amp;IF(OR(H244&lt;&gt;"Yes",NOT(OR(J244="Email",J244="Text",J244="Letter",J244="App / portal"))),"NO WRITTEN NOTICE TO CLIENT; ","")&amp;IF(AND(N(B244)&gt;0,N(I244)&gt;0,N(I244)-N(B244)&gt;N('Settings'!$B$2)),"NOTICE LATER THAN SETTINGS; ","")&amp;IF(AND(D244="Homeowner decision / selection",K244&lt;&gt;"Yes"),"CLIENT DECISION - NO WRITTEN OK; ","")&amp;IF(AND(D244="Material backorder",N(M244)=0),"BACKORDER - NO NEW DATE; ","")&amp;IF(AND(N244="Yes",O244=""),"CO NEEDED - NO CO #; ","")&amp;IF(F244="","DAYS LOST BLANK; ","")&amp;IF(AND(N(B244)&gt;0,C244="",TODAY()-N(B244)&gt;N('Settings'!$B$3)),"OPEN - NO END DATE; ",""),LEN(IF(A244="","NO JOB; ",IF(COUNTIF('Jobs'!$A$2:$A$51,A244)=0,"JOB NOT ON JOBS SHEET; ",""))&amp;IF(N(B244)=0,"NO START DATE; ","")&amp;IF(D244="","NO CAUSE; ","")&amp;IF(OR(H244&lt;&gt;"Yes",NOT(OR(J244="Email",J244="Text",J244="Letter",J244="App / portal"))),"NO WRITTEN NOTICE TO CLIENT; ","")&amp;IF(AND(N(B244)&gt;0,N(I244)&gt;0,N(I244)-N(B244)&gt;N('Settings'!$B$2)),"NOTICE LATER THAN SETTINGS; ","")&amp;IF(AND(D244="Homeowner decision / selection",K244&lt;&gt;"Yes"),"CLIENT DECISION - NO WRITTEN OK; ","")&amp;IF(AND(D244="Material backorder",N(M244)=0),"BACKORDER - NO NEW DATE; ","")&amp;IF(AND(N244="Yes",O244=""),"CO NEEDED - NO CO #; ","")&amp;IF(F244="","DAYS LOST BLANK; ","")&amp;IF(AND(N(B244)&gt;0,C244="",TODAY()-N(B244)&gt;N('Settings'!$B$3)),"OPEN - NO END DATE; ",""))-2)))</f>
        <v/>
      </c>
    </row>
    <row r="245">
      <c r="B245" s="7" t="n"/>
      <c r="C245" s="7" t="n"/>
      <c r="E245" s="8" t="n"/>
      <c r="G245" s="8" t="n"/>
      <c r="I245" s="7" t="n"/>
      <c r="M245" s="7" t="n"/>
      <c r="P245" s="9" t="n"/>
      <c r="R245" s="8">
        <f>IF(NOT(OR(A245&lt;&gt;"",B245&lt;&gt;"",E245&lt;&gt;"")),"",IF(IF(A245="","NO JOB; ",IF(COUNTIF('Jobs'!$A$2:$A$51,A245)=0,"JOB NOT ON JOBS SHEET; ",""))&amp;IF(N(B245)=0,"NO START DATE; ","")&amp;IF(D245="","NO CAUSE; ","")&amp;IF(OR(H245&lt;&gt;"Yes",NOT(OR(J245="Email",J245="Text",J245="Letter",J245="App / portal"))),"NO WRITTEN NOTICE TO CLIENT; ","")&amp;IF(AND(N(B245)&gt;0,N(I245)&gt;0,N(I245)-N(B245)&gt;N('Settings'!$B$2)),"NOTICE LATER THAN SETTINGS; ","")&amp;IF(AND(D245="Homeowner decision / selection",K245&lt;&gt;"Yes"),"CLIENT DECISION - NO WRITTEN OK; ","")&amp;IF(AND(D245="Material backorder",N(M245)=0),"BACKORDER - NO NEW DATE; ","")&amp;IF(AND(N245="Yes",O245=""),"CO NEEDED - NO CO #; ","")&amp;IF(F245="","DAYS LOST BLANK; ","")&amp;IF(AND(N(B245)&gt;0,C245="",TODAY()-N(B245)&gt;N('Settings'!$B$3)),"OPEN - NO END DATE; ","")="","",LEFT(IF(A245="","NO JOB; ",IF(COUNTIF('Jobs'!$A$2:$A$51,A245)=0,"JOB NOT ON JOBS SHEET; ",""))&amp;IF(N(B245)=0,"NO START DATE; ","")&amp;IF(D245="","NO CAUSE; ","")&amp;IF(OR(H245&lt;&gt;"Yes",NOT(OR(J245="Email",J245="Text",J245="Letter",J245="App / portal"))),"NO WRITTEN NOTICE TO CLIENT; ","")&amp;IF(AND(N(B245)&gt;0,N(I245)&gt;0,N(I245)-N(B245)&gt;N('Settings'!$B$2)),"NOTICE LATER THAN SETTINGS; ","")&amp;IF(AND(D245="Homeowner decision / selection",K245&lt;&gt;"Yes"),"CLIENT DECISION - NO WRITTEN OK; ","")&amp;IF(AND(D245="Material backorder",N(M245)=0),"BACKORDER - NO NEW DATE; ","")&amp;IF(AND(N245="Yes",O245=""),"CO NEEDED - NO CO #; ","")&amp;IF(F245="","DAYS LOST BLANK; ","")&amp;IF(AND(N(B245)&gt;0,C245="",TODAY()-N(B245)&gt;N('Settings'!$B$3)),"OPEN - NO END DATE; ",""),LEN(IF(A245="","NO JOB; ",IF(COUNTIF('Jobs'!$A$2:$A$51,A245)=0,"JOB NOT ON JOBS SHEET; ",""))&amp;IF(N(B245)=0,"NO START DATE; ","")&amp;IF(D245="","NO CAUSE; ","")&amp;IF(OR(H245&lt;&gt;"Yes",NOT(OR(J245="Email",J245="Text",J245="Letter",J245="App / portal"))),"NO WRITTEN NOTICE TO CLIENT; ","")&amp;IF(AND(N(B245)&gt;0,N(I245)&gt;0,N(I245)-N(B245)&gt;N('Settings'!$B$2)),"NOTICE LATER THAN SETTINGS; ","")&amp;IF(AND(D245="Homeowner decision / selection",K245&lt;&gt;"Yes"),"CLIENT DECISION - NO WRITTEN OK; ","")&amp;IF(AND(D245="Material backorder",N(M245)=0),"BACKORDER - NO NEW DATE; ","")&amp;IF(AND(N245="Yes",O245=""),"CO NEEDED - NO CO #; ","")&amp;IF(F245="","DAYS LOST BLANK; ","")&amp;IF(AND(N(B245)&gt;0,C245="",TODAY()-N(B245)&gt;N('Settings'!$B$3)),"OPEN - NO END DATE; ",""))-2)))</f>
        <v/>
      </c>
    </row>
    <row r="246">
      <c r="B246" s="7" t="n"/>
      <c r="C246" s="7" t="n"/>
      <c r="E246" s="8" t="n"/>
      <c r="G246" s="8" t="n"/>
      <c r="I246" s="7" t="n"/>
      <c r="M246" s="7" t="n"/>
      <c r="P246" s="9" t="n"/>
      <c r="R246" s="8">
        <f>IF(NOT(OR(A246&lt;&gt;"",B246&lt;&gt;"",E246&lt;&gt;"")),"",IF(IF(A246="","NO JOB; ",IF(COUNTIF('Jobs'!$A$2:$A$51,A246)=0,"JOB NOT ON JOBS SHEET; ",""))&amp;IF(N(B246)=0,"NO START DATE; ","")&amp;IF(D246="","NO CAUSE; ","")&amp;IF(OR(H246&lt;&gt;"Yes",NOT(OR(J246="Email",J246="Text",J246="Letter",J246="App / portal"))),"NO WRITTEN NOTICE TO CLIENT; ","")&amp;IF(AND(N(B246)&gt;0,N(I246)&gt;0,N(I246)-N(B246)&gt;N('Settings'!$B$2)),"NOTICE LATER THAN SETTINGS; ","")&amp;IF(AND(D246="Homeowner decision / selection",K246&lt;&gt;"Yes"),"CLIENT DECISION - NO WRITTEN OK; ","")&amp;IF(AND(D246="Material backorder",N(M246)=0),"BACKORDER - NO NEW DATE; ","")&amp;IF(AND(N246="Yes",O246=""),"CO NEEDED - NO CO #; ","")&amp;IF(F246="","DAYS LOST BLANK; ","")&amp;IF(AND(N(B246)&gt;0,C246="",TODAY()-N(B246)&gt;N('Settings'!$B$3)),"OPEN - NO END DATE; ","")="","",LEFT(IF(A246="","NO JOB; ",IF(COUNTIF('Jobs'!$A$2:$A$51,A246)=0,"JOB NOT ON JOBS SHEET; ",""))&amp;IF(N(B246)=0,"NO START DATE; ","")&amp;IF(D246="","NO CAUSE; ","")&amp;IF(OR(H246&lt;&gt;"Yes",NOT(OR(J246="Email",J246="Text",J246="Letter",J246="App / portal"))),"NO WRITTEN NOTICE TO CLIENT; ","")&amp;IF(AND(N(B246)&gt;0,N(I246)&gt;0,N(I246)-N(B246)&gt;N('Settings'!$B$2)),"NOTICE LATER THAN SETTINGS; ","")&amp;IF(AND(D246="Homeowner decision / selection",K246&lt;&gt;"Yes"),"CLIENT DECISION - NO WRITTEN OK; ","")&amp;IF(AND(D246="Material backorder",N(M246)=0),"BACKORDER - NO NEW DATE; ","")&amp;IF(AND(N246="Yes",O246=""),"CO NEEDED - NO CO #; ","")&amp;IF(F246="","DAYS LOST BLANK; ","")&amp;IF(AND(N(B246)&gt;0,C246="",TODAY()-N(B246)&gt;N('Settings'!$B$3)),"OPEN - NO END DATE; ",""),LEN(IF(A246="","NO JOB; ",IF(COUNTIF('Jobs'!$A$2:$A$51,A246)=0,"JOB NOT ON JOBS SHEET; ",""))&amp;IF(N(B246)=0,"NO START DATE; ","")&amp;IF(D246="","NO CAUSE; ","")&amp;IF(OR(H246&lt;&gt;"Yes",NOT(OR(J246="Email",J246="Text",J246="Letter",J246="App / portal"))),"NO WRITTEN NOTICE TO CLIENT; ","")&amp;IF(AND(N(B246)&gt;0,N(I246)&gt;0,N(I246)-N(B246)&gt;N('Settings'!$B$2)),"NOTICE LATER THAN SETTINGS; ","")&amp;IF(AND(D246="Homeowner decision / selection",K246&lt;&gt;"Yes"),"CLIENT DECISION - NO WRITTEN OK; ","")&amp;IF(AND(D246="Material backorder",N(M246)=0),"BACKORDER - NO NEW DATE; ","")&amp;IF(AND(N246="Yes",O246=""),"CO NEEDED - NO CO #; ","")&amp;IF(F246="","DAYS LOST BLANK; ","")&amp;IF(AND(N(B246)&gt;0,C246="",TODAY()-N(B246)&gt;N('Settings'!$B$3)),"OPEN - NO END DATE; ",""))-2)))</f>
        <v/>
      </c>
    </row>
    <row r="247">
      <c r="B247" s="7" t="n"/>
      <c r="C247" s="7" t="n"/>
      <c r="E247" s="8" t="n"/>
      <c r="G247" s="8" t="n"/>
      <c r="I247" s="7" t="n"/>
      <c r="M247" s="7" t="n"/>
      <c r="P247" s="9" t="n"/>
      <c r="R247" s="8">
        <f>IF(NOT(OR(A247&lt;&gt;"",B247&lt;&gt;"",E247&lt;&gt;"")),"",IF(IF(A247="","NO JOB; ",IF(COUNTIF('Jobs'!$A$2:$A$51,A247)=0,"JOB NOT ON JOBS SHEET; ",""))&amp;IF(N(B247)=0,"NO START DATE; ","")&amp;IF(D247="","NO CAUSE; ","")&amp;IF(OR(H247&lt;&gt;"Yes",NOT(OR(J247="Email",J247="Text",J247="Letter",J247="App / portal"))),"NO WRITTEN NOTICE TO CLIENT; ","")&amp;IF(AND(N(B247)&gt;0,N(I247)&gt;0,N(I247)-N(B247)&gt;N('Settings'!$B$2)),"NOTICE LATER THAN SETTINGS; ","")&amp;IF(AND(D247="Homeowner decision / selection",K247&lt;&gt;"Yes"),"CLIENT DECISION - NO WRITTEN OK; ","")&amp;IF(AND(D247="Material backorder",N(M247)=0),"BACKORDER - NO NEW DATE; ","")&amp;IF(AND(N247="Yes",O247=""),"CO NEEDED - NO CO #; ","")&amp;IF(F247="","DAYS LOST BLANK; ","")&amp;IF(AND(N(B247)&gt;0,C247="",TODAY()-N(B247)&gt;N('Settings'!$B$3)),"OPEN - NO END DATE; ","")="","",LEFT(IF(A247="","NO JOB; ",IF(COUNTIF('Jobs'!$A$2:$A$51,A247)=0,"JOB NOT ON JOBS SHEET; ",""))&amp;IF(N(B247)=0,"NO START DATE; ","")&amp;IF(D247="","NO CAUSE; ","")&amp;IF(OR(H247&lt;&gt;"Yes",NOT(OR(J247="Email",J247="Text",J247="Letter",J247="App / portal"))),"NO WRITTEN NOTICE TO CLIENT; ","")&amp;IF(AND(N(B247)&gt;0,N(I247)&gt;0,N(I247)-N(B247)&gt;N('Settings'!$B$2)),"NOTICE LATER THAN SETTINGS; ","")&amp;IF(AND(D247="Homeowner decision / selection",K247&lt;&gt;"Yes"),"CLIENT DECISION - NO WRITTEN OK; ","")&amp;IF(AND(D247="Material backorder",N(M247)=0),"BACKORDER - NO NEW DATE; ","")&amp;IF(AND(N247="Yes",O247=""),"CO NEEDED - NO CO #; ","")&amp;IF(F247="","DAYS LOST BLANK; ","")&amp;IF(AND(N(B247)&gt;0,C247="",TODAY()-N(B247)&gt;N('Settings'!$B$3)),"OPEN - NO END DATE; ",""),LEN(IF(A247="","NO JOB; ",IF(COUNTIF('Jobs'!$A$2:$A$51,A247)=0,"JOB NOT ON JOBS SHEET; ",""))&amp;IF(N(B247)=0,"NO START DATE; ","")&amp;IF(D247="","NO CAUSE; ","")&amp;IF(OR(H247&lt;&gt;"Yes",NOT(OR(J247="Email",J247="Text",J247="Letter",J247="App / portal"))),"NO WRITTEN NOTICE TO CLIENT; ","")&amp;IF(AND(N(B247)&gt;0,N(I247)&gt;0,N(I247)-N(B247)&gt;N('Settings'!$B$2)),"NOTICE LATER THAN SETTINGS; ","")&amp;IF(AND(D247="Homeowner decision / selection",K247&lt;&gt;"Yes"),"CLIENT DECISION - NO WRITTEN OK; ","")&amp;IF(AND(D247="Material backorder",N(M247)=0),"BACKORDER - NO NEW DATE; ","")&amp;IF(AND(N247="Yes",O247=""),"CO NEEDED - NO CO #; ","")&amp;IF(F247="","DAYS LOST BLANK; ","")&amp;IF(AND(N(B247)&gt;0,C247="",TODAY()-N(B247)&gt;N('Settings'!$B$3)),"OPEN - NO END DATE; ",""))-2)))</f>
        <v/>
      </c>
    </row>
    <row r="248">
      <c r="B248" s="7" t="n"/>
      <c r="C248" s="7" t="n"/>
      <c r="E248" s="8" t="n"/>
      <c r="G248" s="8" t="n"/>
      <c r="I248" s="7" t="n"/>
      <c r="M248" s="7" t="n"/>
      <c r="P248" s="9" t="n"/>
      <c r="R248" s="8">
        <f>IF(NOT(OR(A248&lt;&gt;"",B248&lt;&gt;"",E248&lt;&gt;"")),"",IF(IF(A248="","NO JOB; ",IF(COUNTIF('Jobs'!$A$2:$A$51,A248)=0,"JOB NOT ON JOBS SHEET; ",""))&amp;IF(N(B248)=0,"NO START DATE; ","")&amp;IF(D248="","NO CAUSE; ","")&amp;IF(OR(H248&lt;&gt;"Yes",NOT(OR(J248="Email",J248="Text",J248="Letter",J248="App / portal"))),"NO WRITTEN NOTICE TO CLIENT; ","")&amp;IF(AND(N(B248)&gt;0,N(I248)&gt;0,N(I248)-N(B248)&gt;N('Settings'!$B$2)),"NOTICE LATER THAN SETTINGS; ","")&amp;IF(AND(D248="Homeowner decision / selection",K248&lt;&gt;"Yes"),"CLIENT DECISION - NO WRITTEN OK; ","")&amp;IF(AND(D248="Material backorder",N(M248)=0),"BACKORDER - NO NEW DATE; ","")&amp;IF(AND(N248="Yes",O248=""),"CO NEEDED - NO CO #; ","")&amp;IF(F248="","DAYS LOST BLANK; ","")&amp;IF(AND(N(B248)&gt;0,C248="",TODAY()-N(B248)&gt;N('Settings'!$B$3)),"OPEN - NO END DATE; ","")="","",LEFT(IF(A248="","NO JOB; ",IF(COUNTIF('Jobs'!$A$2:$A$51,A248)=0,"JOB NOT ON JOBS SHEET; ",""))&amp;IF(N(B248)=0,"NO START DATE; ","")&amp;IF(D248="","NO CAUSE; ","")&amp;IF(OR(H248&lt;&gt;"Yes",NOT(OR(J248="Email",J248="Text",J248="Letter",J248="App / portal"))),"NO WRITTEN NOTICE TO CLIENT; ","")&amp;IF(AND(N(B248)&gt;0,N(I248)&gt;0,N(I248)-N(B248)&gt;N('Settings'!$B$2)),"NOTICE LATER THAN SETTINGS; ","")&amp;IF(AND(D248="Homeowner decision / selection",K248&lt;&gt;"Yes"),"CLIENT DECISION - NO WRITTEN OK; ","")&amp;IF(AND(D248="Material backorder",N(M248)=0),"BACKORDER - NO NEW DATE; ","")&amp;IF(AND(N248="Yes",O248=""),"CO NEEDED - NO CO #; ","")&amp;IF(F248="","DAYS LOST BLANK; ","")&amp;IF(AND(N(B248)&gt;0,C248="",TODAY()-N(B248)&gt;N('Settings'!$B$3)),"OPEN - NO END DATE; ",""),LEN(IF(A248="","NO JOB; ",IF(COUNTIF('Jobs'!$A$2:$A$51,A248)=0,"JOB NOT ON JOBS SHEET; ",""))&amp;IF(N(B248)=0,"NO START DATE; ","")&amp;IF(D248="","NO CAUSE; ","")&amp;IF(OR(H248&lt;&gt;"Yes",NOT(OR(J248="Email",J248="Text",J248="Letter",J248="App / portal"))),"NO WRITTEN NOTICE TO CLIENT; ","")&amp;IF(AND(N(B248)&gt;0,N(I248)&gt;0,N(I248)-N(B248)&gt;N('Settings'!$B$2)),"NOTICE LATER THAN SETTINGS; ","")&amp;IF(AND(D248="Homeowner decision / selection",K248&lt;&gt;"Yes"),"CLIENT DECISION - NO WRITTEN OK; ","")&amp;IF(AND(D248="Material backorder",N(M248)=0),"BACKORDER - NO NEW DATE; ","")&amp;IF(AND(N248="Yes",O248=""),"CO NEEDED - NO CO #; ","")&amp;IF(F248="","DAYS LOST BLANK; ","")&amp;IF(AND(N(B248)&gt;0,C248="",TODAY()-N(B248)&gt;N('Settings'!$B$3)),"OPEN - NO END DATE; ",""))-2)))</f>
        <v/>
      </c>
    </row>
    <row r="249">
      <c r="B249" s="7" t="n"/>
      <c r="C249" s="7" t="n"/>
      <c r="E249" s="8" t="n"/>
      <c r="G249" s="8" t="n"/>
      <c r="I249" s="7" t="n"/>
      <c r="M249" s="7" t="n"/>
      <c r="P249" s="9" t="n"/>
      <c r="R249" s="8">
        <f>IF(NOT(OR(A249&lt;&gt;"",B249&lt;&gt;"",E249&lt;&gt;"")),"",IF(IF(A249="","NO JOB; ",IF(COUNTIF('Jobs'!$A$2:$A$51,A249)=0,"JOB NOT ON JOBS SHEET; ",""))&amp;IF(N(B249)=0,"NO START DATE; ","")&amp;IF(D249="","NO CAUSE; ","")&amp;IF(OR(H249&lt;&gt;"Yes",NOT(OR(J249="Email",J249="Text",J249="Letter",J249="App / portal"))),"NO WRITTEN NOTICE TO CLIENT; ","")&amp;IF(AND(N(B249)&gt;0,N(I249)&gt;0,N(I249)-N(B249)&gt;N('Settings'!$B$2)),"NOTICE LATER THAN SETTINGS; ","")&amp;IF(AND(D249="Homeowner decision / selection",K249&lt;&gt;"Yes"),"CLIENT DECISION - NO WRITTEN OK; ","")&amp;IF(AND(D249="Material backorder",N(M249)=0),"BACKORDER - NO NEW DATE; ","")&amp;IF(AND(N249="Yes",O249=""),"CO NEEDED - NO CO #; ","")&amp;IF(F249="","DAYS LOST BLANK; ","")&amp;IF(AND(N(B249)&gt;0,C249="",TODAY()-N(B249)&gt;N('Settings'!$B$3)),"OPEN - NO END DATE; ","")="","",LEFT(IF(A249="","NO JOB; ",IF(COUNTIF('Jobs'!$A$2:$A$51,A249)=0,"JOB NOT ON JOBS SHEET; ",""))&amp;IF(N(B249)=0,"NO START DATE; ","")&amp;IF(D249="","NO CAUSE; ","")&amp;IF(OR(H249&lt;&gt;"Yes",NOT(OR(J249="Email",J249="Text",J249="Letter",J249="App / portal"))),"NO WRITTEN NOTICE TO CLIENT; ","")&amp;IF(AND(N(B249)&gt;0,N(I249)&gt;0,N(I249)-N(B249)&gt;N('Settings'!$B$2)),"NOTICE LATER THAN SETTINGS; ","")&amp;IF(AND(D249="Homeowner decision / selection",K249&lt;&gt;"Yes"),"CLIENT DECISION - NO WRITTEN OK; ","")&amp;IF(AND(D249="Material backorder",N(M249)=0),"BACKORDER - NO NEW DATE; ","")&amp;IF(AND(N249="Yes",O249=""),"CO NEEDED - NO CO #; ","")&amp;IF(F249="","DAYS LOST BLANK; ","")&amp;IF(AND(N(B249)&gt;0,C249="",TODAY()-N(B249)&gt;N('Settings'!$B$3)),"OPEN - NO END DATE; ",""),LEN(IF(A249="","NO JOB; ",IF(COUNTIF('Jobs'!$A$2:$A$51,A249)=0,"JOB NOT ON JOBS SHEET; ",""))&amp;IF(N(B249)=0,"NO START DATE; ","")&amp;IF(D249="","NO CAUSE; ","")&amp;IF(OR(H249&lt;&gt;"Yes",NOT(OR(J249="Email",J249="Text",J249="Letter",J249="App / portal"))),"NO WRITTEN NOTICE TO CLIENT; ","")&amp;IF(AND(N(B249)&gt;0,N(I249)&gt;0,N(I249)-N(B249)&gt;N('Settings'!$B$2)),"NOTICE LATER THAN SETTINGS; ","")&amp;IF(AND(D249="Homeowner decision / selection",K249&lt;&gt;"Yes"),"CLIENT DECISION - NO WRITTEN OK; ","")&amp;IF(AND(D249="Material backorder",N(M249)=0),"BACKORDER - NO NEW DATE; ","")&amp;IF(AND(N249="Yes",O249=""),"CO NEEDED - NO CO #; ","")&amp;IF(F249="","DAYS LOST BLANK; ","")&amp;IF(AND(N(B249)&gt;0,C249="",TODAY()-N(B249)&gt;N('Settings'!$B$3)),"OPEN - NO END DATE; ",""))-2)))</f>
        <v/>
      </c>
    </row>
    <row r="250">
      <c r="B250" s="7" t="n"/>
      <c r="C250" s="7" t="n"/>
      <c r="E250" s="8" t="n"/>
      <c r="G250" s="8" t="n"/>
      <c r="I250" s="7" t="n"/>
      <c r="M250" s="7" t="n"/>
      <c r="P250" s="9" t="n"/>
      <c r="R250" s="8">
        <f>IF(NOT(OR(A250&lt;&gt;"",B250&lt;&gt;"",E250&lt;&gt;"")),"",IF(IF(A250="","NO JOB; ",IF(COUNTIF('Jobs'!$A$2:$A$51,A250)=0,"JOB NOT ON JOBS SHEET; ",""))&amp;IF(N(B250)=0,"NO START DATE; ","")&amp;IF(D250="","NO CAUSE; ","")&amp;IF(OR(H250&lt;&gt;"Yes",NOT(OR(J250="Email",J250="Text",J250="Letter",J250="App / portal"))),"NO WRITTEN NOTICE TO CLIENT; ","")&amp;IF(AND(N(B250)&gt;0,N(I250)&gt;0,N(I250)-N(B250)&gt;N('Settings'!$B$2)),"NOTICE LATER THAN SETTINGS; ","")&amp;IF(AND(D250="Homeowner decision / selection",K250&lt;&gt;"Yes"),"CLIENT DECISION - NO WRITTEN OK; ","")&amp;IF(AND(D250="Material backorder",N(M250)=0),"BACKORDER - NO NEW DATE; ","")&amp;IF(AND(N250="Yes",O250=""),"CO NEEDED - NO CO #; ","")&amp;IF(F250="","DAYS LOST BLANK; ","")&amp;IF(AND(N(B250)&gt;0,C250="",TODAY()-N(B250)&gt;N('Settings'!$B$3)),"OPEN - NO END DATE; ","")="","",LEFT(IF(A250="","NO JOB; ",IF(COUNTIF('Jobs'!$A$2:$A$51,A250)=0,"JOB NOT ON JOBS SHEET; ",""))&amp;IF(N(B250)=0,"NO START DATE; ","")&amp;IF(D250="","NO CAUSE; ","")&amp;IF(OR(H250&lt;&gt;"Yes",NOT(OR(J250="Email",J250="Text",J250="Letter",J250="App / portal"))),"NO WRITTEN NOTICE TO CLIENT; ","")&amp;IF(AND(N(B250)&gt;0,N(I250)&gt;0,N(I250)-N(B250)&gt;N('Settings'!$B$2)),"NOTICE LATER THAN SETTINGS; ","")&amp;IF(AND(D250="Homeowner decision / selection",K250&lt;&gt;"Yes"),"CLIENT DECISION - NO WRITTEN OK; ","")&amp;IF(AND(D250="Material backorder",N(M250)=0),"BACKORDER - NO NEW DATE; ","")&amp;IF(AND(N250="Yes",O250=""),"CO NEEDED - NO CO #; ","")&amp;IF(F250="","DAYS LOST BLANK; ","")&amp;IF(AND(N(B250)&gt;0,C250="",TODAY()-N(B250)&gt;N('Settings'!$B$3)),"OPEN - NO END DATE; ",""),LEN(IF(A250="","NO JOB; ",IF(COUNTIF('Jobs'!$A$2:$A$51,A250)=0,"JOB NOT ON JOBS SHEET; ",""))&amp;IF(N(B250)=0,"NO START DATE; ","")&amp;IF(D250="","NO CAUSE; ","")&amp;IF(OR(H250&lt;&gt;"Yes",NOT(OR(J250="Email",J250="Text",J250="Letter",J250="App / portal"))),"NO WRITTEN NOTICE TO CLIENT; ","")&amp;IF(AND(N(B250)&gt;0,N(I250)&gt;0,N(I250)-N(B250)&gt;N('Settings'!$B$2)),"NOTICE LATER THAN SETTINGS; ","")&amp;IF(AND(D250="Homeowner decision / selection",K250&lt;&gt;"Yes"),"CLIENT DECISION - NO WRITTEN OK; ","")&amp;IF(AND(D250="Material backorder",N(M250)=0),"BACKORDER - NO NEW DATE; ","")&amp;IF(AND(N250="Yes",O250=""),"CO NEEDED - NO CO #; ","")&amp;IF(F250="","DAYS LOST BLANK; ","")&amp;IF(AND(N(B250)&gt;0,C250="",TODAY()-N(B250)&gt;N('Settings'!$B$3)),"OPEN - NO END DATE; ",""))-2)))</f>
        <v/>
      </c>
    </row>
    <row r="251">
      <c r="B251" s="7" t="n"/>
      <c r="C251" s="7" t="n"/>
      <c r="E251" s="8" t="n"/>
      <c r="G251" s="8" t="n"/>
      <c r="I251" s="7" t="n"/>
      <c r="M251" s="7" t="n"/>
      <c r="P251" s="9" t="n"/>
      <c r="R251" s="8">
        <f>IF(NOT(OR(A251&lt;&gt;"",B251&lt;&gt;"",E251&lt;&gt;"")),"",IF(IF(A251="","NO JOB; ",IF(COUNTIF('Jobs'!$A$2:$A$51,A251)=0,"JOB NOT ON JOBS SHEET; ",""))&amp;IF(N(B251)=0,"NO START DATE; ","")&amp;IF(D251="","NO CAUSE; ","")&amp;IF(OR(H251&lt;&gt;"Yes",NOT(OR(J251="Email",J251="Text",J251="Letter",J251="App / portal"))),"NO WRITTEN NOTICE TO CLIENT; ","")&amp;IF(AND(N(B251)&gt;0,N(I251)&gt;0,N(I251)-N(B251)&gt;N('Settings'!$B$2)),"NOTICE LATER THAN SETTINGS; ","")&amp;IF(AND(D251="Homeowner decision / selection",K251&lt;&gt;"Yes"),"CLIENT DECISION - NO WRITTEN OK; ","")&amp;IF(AND(D251="Material backorder",N(M251)=0),"BACKORDER - NO NEW DATE; ","")&amp;IF(AND(N251="Yes",O251=""),"CO NEEDED - NO CO #; ","")&amp;IF(F251="","DAYS LOST BLANK; ","")&amp;IF(AND(N(B251)&gt;0,C251="",TODAY()-N(B251)&gt;N('Settings'!$B$3)),"OPEN - NO END DATE; ","")="","",LEFT(IF(A251="","NO JOB; ",IF(COUNTIF('Jobs'!$A$2:$A$51,A251)=0,"JOB NOT ON JOBS SHEET; ",""))&amp;IF(N(B251)=0,"NO START DATE; ","")&amp;IF(D251="","NO CAUSE; ","")&amp;IF(OR(H251&lt;&gt;"Yes",NOT(OR(J251="Email",J251="Text",J251="Letter",J251="App / portal"))),"NO WRITTEN NOTICE TO CLIENT; ","")&amp;IF(AND(N(B251)&gt;0,N(I251)&gt;0,N(I251)-N(B251)&gt;N('Settings'!$B$2)),"NOTICE LATER THAN SETTINGS; ","")&amp;IF(AND(D251="Homeowner decision / selection",K251&lt;&gt;"Yes"),"CLIENT DECISION - NO WRITTEN OK; ","")&amp;IF(AND(D251="Material backorder",N(M251)=0),"BACKORDER - NO NEW DATE; ","")&amp;IF(AND(N251="Yes",O251=""),"CO NEEDED - NO CO #; ","")&amp;IF(F251="","DAYS LOST BLANK; ","")&amp;IF(AND(N(B251)&gt;0,C251="",TODAY()-N(B251)&gt;N('Settings'!$B$3)),"OPEN - NO END DATE; ",""),LEN(IF(A251="","NO JOB; ",IF(COUNTIF('Jobs'!$A$2:$A$51,A251)=0,"JOB NOT ON JOBS SHEET; ",""))&amp;IF(N(B251)=0,"NO START DATE; ","")&amp;IF(D251="","NO CAUSE; ","")&amp;IF(OR(H251&lt;&gt;"Yes",NOT(OR(J251="Email",J251="Text",J251="Letter",J251="App / portal"))),"NO WRITTEN NOTICE TO CLIENT; ","")&amp;IF(AND(N(B251)&gt;0,N(I251)&gt;0,N(I251)-N(B251)&gt;N('Settings'!$B$2)),"NOTICE LATER THAN SETTINGS; ","")&amp;IF(AND(D251="Homeowner decision / selection",K251&lt;&gt;"Yes"),"CLIENT DECISION - NO WRITTEN OK; ","")&amp;IF(AND(D251="Material backorder",N(M251)=0),"BACKORDER - NO NEW DATE; ","")&amp;IF(AND(N251="Yes",O251=""),"CO NEEDED - NO CO #; ","")&amp;IF(F251="","DAYS LOST BLANK; ","")&amp;IF(AND(N(B251)&gt;0,C251="",TODAY()-N(B251)&gt;N('Settings'!$B$3)),"OPEN - NO END DATE; ",""))-2)))</f>
        <v/>
      </c>
    </row>
    <row r="252">
      <c r="B252" s="7" t="n"/>
      <c r="C252" s="7" t="n"/>
      <c r="E252" s="8" t="n"/>
      <c r="G252" s="8" t="n"/>
      <c r="I252" s="7" t="n"/>
      <c r="M252" s="7" t="n"/>
      <c r="P252" s="9" t="n"/>
      <c r="R252" s="8">
        <f>IF(NOT(OR(A252&lt;&gt;"",B252&lt;&gt;"",E252&lt;&gt;"")),"",IF(IF(A252="","NO JOB; ",IF(COUNTIF('Jobs'!$A$2:$A$51,A252)=0,"JOB NOT ON JOBS SHEET; ",""))&amp;IF(N(B252)=0,"NO START DATE; ","")&amp;IF(D252="","NO CAUSE; ","")&amp;IF(OR(H252&lt;&gt;"Yes",NOT(OR(J252="Email",J252="Text",J252="Letter",J252="App / portal"))),"NO WRITTEN NOTICE TO CLIENT; ","")&amp;IF(AND(N(B252)&gt;0,N(I252)&gt;0,N(I252)-N(B252)&gt;N('Settings'!$B$2)),"NOTICE LATER THAN SETTINGS; ","")&amp;IF(AND(D252="Homeowner decision / selection",K252&lt;&gt;"Yes"),"CLIENT DECISION - NO WRITTEN OK; ","")&amp;IF(AND(D252="Material backorder",N(M252)=0),"BACKORDER - NO NEW DATE; ","")&amp;IF(AND(N252="Yes",O252=""),"CO NEEDED - NO CO #; ","")&amp;IF(F252="","DAYS LOST BLANK; ","")&amp;IF(AND(N(B252)&gt;0,C252="",TODAY()-N(B252)&gt;N('Settings'!$B$3)),"OPEN - NO END DATE; ","")="","",LEFT(IF(A252="","NO JOB; ",IF(COUNTIF('Jobs'!$A$2:$A$51,A252)=0,"JOB NOT ON JOBS SHEET; ",""))&amp;IF(N(B252)=0,"NO START DATE; ","")&amp;IF(D252="","NO CAUSE; ","")&amp;IF(OR(H252&lt;&gt;"Yes",NOT(OR(J252="Email",J252="Text",J252="Letter",J252="App / portal"))),"NO WRITTEN NOTICE TO CLIENT; ","")&amp;IF(AND(N(B252)&gt;0,N(I252)&gt;0,N(I252)-N(B252)&gt;N('Settings'!$B$2)),"NOTICE LATER THAN SETTINGS; ","")&amp;IF(AND(D252="Homeowner decision / selection",K252&lt;&gt;"Yes"),"CLIENT DECISION - NO WRITTEN OK; ","")&amp;IF(AND(D252="Material backorder",N(M252)=0),"BACKORDER - NO NEW DATE; ","")&amp;IF(AND(N252="Yes",O252=""),"CO NEEDED - NO CO #; ","")&amp;IF(F252="","DAYS LOST BLANK; ","")&amp;IF(AND(N(B252)&gt;0,C252="",TODAY()-N(B252)&gt;N('Settings'!$B$3)),"OPEN - NO END DATE; ",""),LEN(IF(A252="","NO JOB; ",IF(COUNTIF('Jobs'!$A$2:$A$51,A252)=0,"JOB NOT ON JOBS SHEET; ",""))&amp;IF(N(B252)=0,"NO START DATE; ","")&amp;IF(D252="","NO CAUSE; ","")&amp;IF(OR(H252&lt;&gt;"Yes",NOT(OR(J252="Email",J252="Text",J252="Letter",J252="App / portal"))),"NO WRITTEN NOTICE TO CLIENT; ","")&amp;IF(AND(N(B252)&gt;0,N(I252)&gt;0,N(I252)-N(B252)&gt;N('Settings'!$B$2)),"NOTICE LATER THAN SETTINGS; ","")&amp;IF(AND(D252="Homeowner decision / selection",K252&lt;&gt;"Yes"),"CLIENT DECISION - NO WRITTEN OK; ","")&amp;IF(AND(D252="Material backorder",N(M252)=0),"BACKORDER - NO NEW DATE; ","")&amp;IF(AND(N252="Yes",O252=""),"CO NEEDED - NO CO #; ","")&amp;IF(F252="","DAYS LOST BLANK; ","")&amp;IF(AND(N(B252)&gt;0,C252="",TODAY()-N(B252)&gt;N('Settings'!$B$3)),"OPEN - NO END DATE; ",""))-2)))</f>
        <v/>
      </c>
    </row>
    <row r="253">
      <c r="B253" s="7" t="n"/>
      <c r="C253" s="7" t="n"/>
      <c r="E253" s="8" t="n"/>
      <c r="G253" s="8" t="n"/>
      <c r="I253" s="7" t="n"/>
      <c r="M253" s="7" t="n"/>
      <c r="P253" s="9" t="n"/>
      <c r="R253" s="8">
        <f>IF(NOT(OR(A253&lt;&gt;"",B253&lt;&gt;"",E253&lt;&gt;"")),"",IF(IF(A253="","NO JOB; ",IF(COUNTIF('Jobs'!$A$2:$A$51,A253)=0,"JOB NOT ON JOBS SHEET; ",""))&amp;IF(N(B253)=0,"NO START DATE; ","")&amp;IF(D253="","NO CAUSE; ","")&amp;IF(OR(H253&lt;&gt;"Yes",NOT(OR(J253="Email",J253="Text",J253="Letter",J253="App / portal"))),"NO WRITTEN NOTICE TO CLIENT; ","")&amp;IF(AND(N(B253)&gt;0,N(I253)&gt;0,N(I253)-N(B253)&gt;N('Settings'!$B$2)),"NOTICE LATER THAN SETTINGS; ","")&amp;IF(AND(D253="Homeowner decision / selection",K253&lt;&gt;"Yes"),"CLIENT DECISION - NO WRITTEN OK; ","")&amp;IF(AND(D253="Material backorder",N(M253)=0),"BACKORDER - NO NEW DATE; ","")&amp;IF(AND(N253="Yes",O253=""),"CO NEEDED - NO CO #; ","")&amp;IF(F253="","DAYS LOST BLANK; ","")&amp;IF(AND(N(B253)&gt;0,C253="",TODAY()-N(B253)&gt;N('Settings'!$B$3)),"OPEN - NO END DATE; ","")="","",LEFT(IF(A253="","NO JOB; ",IF(COUNTIF('Jobs'!$A$2:$A$51,A253)=0,"JOB NOT ON JOBS SHEET; ",""))&amp;IF(N(B253)=0,"NO START DATE; ","")&amp;IF(D253="","NO CAUSE; ","")&amp;IF(OR(H253&lt;&gt;"Yes",NOT(OR(J253="Email",J253="Text",J253="Letter",J253="App / portal"))),"NO WRITTEN NOTICE TO CLIENT; ","")&amp;IF(AND(N(B253)&gt;0,N(I253)&gt;0,N(I253)-N(B253)&gt;N('Settings'!$B$2)),"NOTICE LATER THAN SETTINGS; ","")&amp;IF(AND(D253="Homeowner decision / selection",K253&lt;&gt;"Yes"),"CLIENT DECISION - NO WRITTEN OK; ","")&amp;IF(AND(D253="Material backorder",N(M253)=0),"BACKORDER - NO NEW DATE; ","")&amp;IF(AND(N253="Yes",O253=""),"CO NEEDED - NO CO #; ","")&amp;IF(F253="","DAYS LOST BLANK; ","")&amp;IF(AND(N(B253)&gt;0,C253="",TODAY()-N(B253)&gt;N('Settings'!$B$3)),"OPEN - NO END DATE; ",""),LEN(IF(A253="","NO JOB; ",IF(COUNTIF('Jobs'!$A$2:$A$51,A253)=0,"JOB NOT ON JOBS SHEET; ",""))&amp;IF(N(B253)=0,"NO START DATE; ","")&amp;IF(D253="","NO CAUSE; ","")&amp;IF(OR(H253&lt;&gt;"Yes",NOT(OR(J253="Email",J253="Text",J253="Letter",J253="App / portal"))),"NO WRITTEN NOTICE TO CLIENT; ","")&amp;IF(AND(N(B253)&gt;0,N(I253)&gt;0,N(I253)-N(B253)&gt;N('Settings'!$B$2)),"NOTICE LATER THAN SETTINGS; ","")&amp;IF(AND(D253="Homeowner decision / selection",K253&lt;&gt;"Yes"),"CLIENT DECISION - NO WRITTEN OK; ","")&amp;IF(AND(D253="Material backorder",N(M253)=0),"BACKORDER - NO NEW DATE; ","")&amp;IF(AND(N253="Yes",O253=""),"CO NEEDED - NO CO #; ","")&amp;IF(F253="","DAYS LOST BLANK; ","")&amp;IF(AND(N(B253)&gt;0,C253="",TODAY()-N(B253)&gt;N('Settings'!$B$3)),"OPEN - NO END DATE; ",""))-2)))</f>
        <v/>
      </c>
    </row>
    <row r="254">
      <c r="B254" s="7" t="n"/>
      <c r="C254" s="7" t="n"/>
      <c r="E254" s="8" t="n"/>
      <c r="G254" s="8" t="n"/>
      <c r="I254" s="7" t="n"/>
      <c r="M254" s="7" t="n"/>
      <c r="P254" s="9" t="n"/>
      <c r="R254" s="8">
        <f>IF(NOT(OR(A254&lt;&gt;"",B254&lt;&gt;"",E254&lt;&gt;"")),"",IF(IF(A254="","NO JOB; ",IF(COUNTIF('Jobs'!$A$2:$A$51,A254)=0,"JOB NOT ON JOBS SHEET; ",""))&amp;IF(N(B254)=0,"NO START DATE; ","")&amp;IF(D254="","NO CAUSE; ","")&amp;IF(OR(H254&lt;&gt;"Yes",NOT(OR(J254="Email",J254="Text",J254="Letter",J254="App / portal"))),"NO WRITTEN NOTICE TO CLIENT; ","")&amp;IF(AND(N(B254)&gt;0,N(I254)&gt;0,N(I254)-N(B254)&gt;N('Settings'!$B$2)),"NOTICE LATER THAN SETTINGS; ","")&amp;IF(AND(D254="Homeowner decision / selection",K254&lt;&gt;"Yes"),"CLIENT DECISION - NO WRITTEN OK; ","")&amp;IF(AND(D254="Material backorder",N(M254)=0),"BACKORDER - NO NEW DATE; ","")&amp;IF(AND(N254="Yes",O254=""),"CO NEEDED - NO CO #; ","")&amp;IF(F254="","DAYS LOST BLANK; ","")&amp;IF(AND(N(B254)&gt;0,C254="",TODAY()-N(B254)&gt;N('Settings'!$B$3)),"OPEN - NO END DATE; ","")="","",LEFT(IF(A254="","NO JOB; ",IF(COUNTIF('Jobs'!$A$2:$A$51,A254)=0,"JOB NOT ON JOBS SHEET; ",""))&amp;IF(N(B254)=0,"NO START DATE; ","")&amp;IF(D254="","NO CAUSE; ","")&amp;IF(OR(H254&lt;&gt;"Yes",NOT(OR(J254="Email",J254="Text",J254="Letter",J254="App / portal"))),"NO WRITTEN NOTICE TO CLIENT; ","")&amp;IF(AND(N(B254)&gt;0,N(I254)&gt;0,N(I254)-N(B254)&gt;N('Settings'!$B$2)),"NOTICE LATER THAN SETTINGS; ","")&amp;IF(AND(D254="Homeowner decision / selection",K254&lt;&gt;"Yes"),"CLIENT DECISION - NO WRITTEN OK; ","")&amp;IF(AND(D254="Material backorder",N(M254)=0),"BACKORDER - NO NEW DATE; ","")&amp;IF(AND(N254="Yes",O254=""),"CO NEEDED - NO CO #; ","")&amp;IF(F254="","DAYS LOST BLANK; ","")&amp;IF(AND(N(B254)&gt;0,C254="",TODAY()-N(B254)&gt;N('Settings'!$B$3)),"OPEN - NO END DATE; ",""),LEN(IF(A254="","NO JOB; ",IF(COUNTIF('Jobs'!$A$2:$A$51,A254)=0,"JOB NOT ON JOBS SHEET; ",""))&amp;IF(N(B254)=0,"NO START DATE; ","")&amp;IF(D254="","NO CAUSE; ","")&amp;IF(OR(H254&lt;&gt;"Yes",NOT(OR(J254="Email",J254="Text",J254="Letter",J254="App / portal"))),"NO WRITTEN NOTICE TO CLIENT; ","")&amp;IF(AND(N(B254)&gt;0,N(I254)&gt;0,N(I254)-N(B254)&gt;N('Settings'!$B$2)),"NOTICE LATER THAN SETTINGS; ","")&amp;IF(AND(D254="Homeowner decision / selection",K254&lt;&gt;"Yes"),"CLIENT DECISION - NO WRITTEN OK; ","")&amp;IF(AND(D254="Material backorder",N(M254)=0),"BACKORDER - NO NEW DATE; ","")&amp;IF(AND(N254="Yes",O254=""),"CO NEEDED - NO CO #; ","")&amp;IF(F254="","DAYS LOST BLANK; ","")&amp;IF(AND(N(B254)&gt;0,C254="",TODAY()-N(B254)&gt;N('Settings'!$B$3)),"OPEN - NO END DATE; ",""))-2)))</f>
        <v/>
      </c>
    </row>
    <row r="255">
      <c r="B255" s="7" t="n"/>
      <c r="C255" s="7" t="n"/>
      <c r="E255" s="8" t="n"/>
      <c r="G255" s="8" t="n"/>
      <c r="I255" s="7" t="n"/>
      <c r="M255" s="7" t="n"/>
      <c r="P255" s="9" t="n"/>
      <c r="R255" s="8">
        <f>IF(NOT(OR(A255&lt;&gt;"",B255&lt;&gt;"",E255&lt;&gt;"")),"",IF(IF(A255="","NO JOB; ",IF(COUNTIF('Jobs'!$A$2:$A$51,A255)=0,"JOB NOT ON JOBS SHEET; ",""))&amp;IF(N(B255)=0,"NO START DATE; ","")&amp;IF(D255="","NO CAUSE; ","")&amp;IF(OR(H255&lt;&gt;"Yes",NOT(OR(J255="Email",J255="Text",J255="Letter",J255="App / portal"))),"NO WRITTEN NOTICE TO CLIENT; ","")&amp;IF(AND(N(B255)&gt;0,N(I255)&gt;0,N(I255)-N(B255)&gt;N('Settings'!$B$2)),"NOTICE LATER THAN SETTINGS; ","")&amp;IF(AND(D255="Homeowner decision / selection",K255&lt;&gt;"Yes"),"CLIENT DECISION - NO WRITTEN OK; ","")&amp;IF(AND(D255="Material backorder",N(M255)=0),"BACKORDER - NO NEW DATE; ","")&amp;IF(AND(N255="Yes",O255=""),"CO NEEDED - NO CO #; ","")&amp;IF(F255="","DAYS LOST BLANK; ","")&amp;IF(AND(N(B255)&gt;0,C255="",TODAY()-N(B255)&gt;N('Settings'!$B$3)),"OPEN - NO END DATE; ","")="","",LEFT(IF(A255="","NO JOB; ",IF(COUNTIF('Jobs'!$A$2:$A$51,A255)=0,"JOB NOT ON JOBS SHEET; ",""))&amp;IF(N(B255)=0,"NO START DATE; ","")&amp;IF(D255="","NO CAUSE; ","")&amp;IF(OR(H255&lt;&gt;"Yes",NOT(OR(J255="Email",J255="Text",J255="Letter",J255="App / portal"))),"NO WRITTEN NOTICE TO CLIENT; ","")&amp;IF(AND(N(B255)&gt;0,N(I255)&gt;0,N(I255)-N(B255)&gt;N('Settings'!$B$2)),"NOTICE LATER THAN SETTINGS; ","")&amp;IF(AND(D255="Homeowner decision / selection",K255&lt;&gt;"Yes"),"CLIENT DECISION - NO WRITTEN OK; ","")&amp;IF(AND(D255="Material backorder",N(M255)=0),"BACKORDER - NO NEW DATE; ","")&amp;IF(AND(N255="Yes",O255=""),"CO NEEDED - NO CO #; ","")&amp;IF(F255="","DAYS LOST BLANK; ","")&amp;IF(AND(N(B255)&gt;0,C255="",TODAY()-N(B255)&gt;N('Settings'!$B$3)),"OPEN - NO END DATE; ",""),LEN(IF(A255="","NO JOB; ",IF(COUNTIF('Jobs'!$A$2:$A$51,A255)=0,"JOB NOT ON JOBS SHEET; ",""))&amp;IF(N(B255)=0,"NO START DATE; ","")&amp;IF(D255="","NO CAUSE; ","")&amp;IF(OR(H255&lt;&gt;"Yes",NOT(OR(J255="Email",J255="Text",J255="Letter",J255="App / portal"))),"NO WRITTEN NOTICE TO CLIENT; ","")&amp;IF(AND(N(B255)&gt;0,N(I255)&gt;0,N(I255)-N(B255)&gt;N('Settings'!$B$2)),"NOTICE LATER THAN SETTINGS; ","")&amp;IF(AND(D255="Homeowner decision / selection",K255&lt;&gt;"Yes"),"CLIENT DECISION - NO WRITTEN OK; ","")&amp;IF(AND(D255="Material backorder",N(M255)=0),"BACKORDER - NO NEW DATE; ","")&amp;IF(AND(N255="Yes",O255=""),"CO NEEDED - NO CO #; ","")&amp;IF(F255="","DAYS LOST BLANK; ","")&amp;IF(AND(N(B255)&gt;0,C255="",TODAY()-N(B255)&gt;N('Settings'!$B$3)),"OPEN - NO END DATE; ",""))-2)))</f>
        <v/>
      </c>
    </row>
    <row r="256">
      <c r="B256" s="7" t="n"/>
      <c r="C256" s="7" t="n"/>
      <c r="E256" s="8" t="n"/>
      <c r="G256" s="8" t="n"/>
      <c r="I256" s="7" t="n"/>
      <c r="M256" s="7" t="n"/>
      <c r="P256" s="9" t="n"/>
      <c r="R256" s="8">
        <f>IF(NOT(OR(A256&lt;&gt;"",B256&lt;&gt;"",E256&lt;&gt;"")),"",IF(IF(A256="","NO JOB; ",IF(COUNTIF('Jobs'!$A$2:$A$51,A256)=0,"JOB NOT ON JOBS SHEET; ",""))&amp;IF(N(B256)=0,"NO START DATE; ","")&amp;IF(D256="","NO CAUSE; ","")&amp;IF(OR(H256&lt;&gt;"Yes",NOT(OR(J256="Email",J256="Text",J256="Letter",J256="App / portal"))),"NO WRITTEN NOTICE TO CLIENT; ","")&amp;IF(AND(N(B256)&gt;0,N(I256)&gt;0,N(I256)-N(B256)&gt;N('Settings'!$B$2)),"NOTICE LATER THAN SETTINGS; ","")&amp;IF(AND(D256="Homeowner decision / selection",K256&lt;&gt;"Yes"),"CLIENT DECISION - NO WRITTEN OK; ","")&amp;IF(AND(D256="Material backorder",N(M256)=0),"BACKORDER - NO NEW DATE; ","")&amp;IF(AND(N256="Yes",O256=""),"CO NEEDED - NO CO #; ","")&amp;IF(F256="","DAYS LOST BLANK; ","")&amp;IF(AND(N(B256)&gt;0,C256="",TODAY()-N(B256)&gt;N('Settings'!$B$3)),"OPEN - NO END DATE; ","")="","",LEFT(IF(A256="","NO JOB; ",IF(COUNTIF('Jobs'!$A$2:$A$51,A256)=0,"JOB NOT ON JOBS SHEET; ",""))&amp;IF(N(B256)=0,"NO START DATE; ","")&amp;IF(D256="","NO CAUSE; ","")&amp;IF(OR(H256&lt;&gt;"Yes",NOT(OR(J256="Email",J256="Text",J256="Letter",J256="App / portal"))),"NO WRITTEN NOTICE TO CLIENT; ","")&amp;IF(AND(N(B256)&gt;0,N(I256)&gt;0,N(I256)-N(B256)&gt;N('Settings'!$B$2)),"NOTICE LATER THAN SETTINGS; ","")&amp;IF(AND(D256="Homeowner decision / selection",K256&lt;&gt;"Yes"),"CLIENT DECISION - NO WRITTEN OK; ","")&amp;IF(AND(D256="Material backorder",N(M256)=0),"BACKORDER - NO NEW DATE; ","")&amp;IF(AND(N256="Yes",O256=""),"CO NEEDED - NO CO #; ","")&amp;IF(F256="","DAYS LOST BLANK; ","")&amp;IF(AND(N(B256)&gt;0,C256="",TODAY()-N(B256)&gt;N('Settings'!$B$3)),"OPEN - NO END DATE; ",""),LEN(IF(A256="","NO JOB; ",IF(COUNTIF('Jobs'!$A$2:$A$51,A256)=0,"JOB NOT ON JOBS SHEET; ",""))&amp;IF(N(B256)=0,"NO START DATE; ","")&amp;IF(D256="","NO CAUSE; ","")&amp;IF(OR(H256&lt;&gt;"Yes",NOT(OR(J256="Email",J256="Text",J256="Letter",J256="App / portal"))),"NO WRITTEN NOTICE TO CLIENT; ","")&amp;IF(AND(N(B256)&gt;0,N(I256)&gt;0,N(I256)-N(B256)&gt;N('Settings'!$B$2)),"NOTICE LATER THAN SETTINGS; ","")&amp;IF(AND(D256="Homeowner decision / selection",K256&lt;&gt;"Yes"),"CLIENT DECISION - NO WRITTEN OK; ","")&amp;IF(AND(D256="Material backorder",N(M256)=0),"BACKORDER - NO NEW DATE; ","")&amp;IF(AND(N256="Yes",O256=""),"CO NEEDED - NO CO #; ","")&amp;IF(F256="","DAYS LOST BLANK; ","")&amp;IF(AND(N(B256)&gt;0,C256="",TODAY()-N(B256)&gt;N('Settings'!$B$3)),"OPEN - NO END DATE; ",""))-2)))</f>
        <v/>
      </c>
    </row>
    <row r="257">
      <c r="B257" s="7" t="n"/>
      <c r="C257" s="7" t="n"/>
      <c r="E257" s="8" t="n"/>
      <c r="G257" s="8" t="n"/>
      <c r="I257" s="7" t="n"/>
      <c r="M257" s="7" t="n"/>
      <c r="P257" s="9" t="n"/>
      <c r="R257" s="8">
        <f>IF(NOT(OR(A257&lt;&gt;"",B257&lt;&gt;"",E257&lt;&gt;"")),"",IF(IF(A257="","NO JOB; ",IF(COUNTIF('Jobs'!$A$2:$A$51,A257)=0,"JOB NOT ON JOBS SHEET; ",""))&amp;IF(N(B257)=0,"NO START DATE; ","")&amp;IF(D257="","NO CAUSE; ","")&amp;IF(OR(H257&lt;&gt;"Yes",NOT(OR(J257="Email",J257="Text",J257="Letter",J257="App / portal"))),"NO WRITTEN NOTICE TO CLIENT; ","")&amp;IF(AND(N(B257)&gt;0,N(I257)&gt;0,N(I257)-N(B257)&gt;N('Settings'!$B$2)),"NOTICE LATER THAN SETTINGS; ","")&amp;IF(AND(D257="Homeowner decision / selection",K257&lt;&gt;"Yes"),"CLIENT DECISION - NO WRITTEN OK; ","")&amp;IF(AND(D257="Material backorder",N(M257)=0),"BACKORDER - NO NEW DATE; ","")&amp;IF(AND(N257="Yes",O257=""),"CO NEEDED - NO CO #; ","")&amp;IF(F257="","DAYS LOST BLANK; ","")&amp;IF(AND(N(B257)&gt;0,C257="",TODAY()-N(B257)&gt;N('Settings'!$B$3)),"OPEN - NO END DATE; ","")="","",LEFT(IF(A257="","NO JOB; ",IF(COUNTIF('Jobs'!$A$2:$A$51,A257)=0,"JOB NOT ON JOBS SHEET; ",""))&amp;IF(N(B257)=0,"NO START DATE; ","")&amp;IF(D257="","NO CAUSE; ","")&amp;IF(OR(H257&lt;&gt;"Yes",NOT(OR(J257="Email",J257="Text",J257="Letter",J257="App / portal"))),"NO WRITTEN NOTICE TO CLIENT; ","")&amp;IF(AND(N(B257)&gt;0,N(I257)&gt;0,N(I257)-N(B257)&gt;N('Settings'!$B$2)),"NOTICE LATER THAN SETTINGS; ","")&amp;IF(AND(D257="Homeowner decision / selection",K257&lt;&gt;"Yes"),"CLIENT DECISION - NO WRITTEN OK; ","")&amp;IF(AND(D257="Material backorder",N(M257)=0),"BACKORDER - NO NEW DATE; ","")&amp;IF(AND(N257="Yes",O257=""),"CO NEEDED - NO CO #; ","")&amp;IF(F257="","DAYS LOST BLANK; ","")&amp;IF(AND(N(B257)&gt;0,C257="",TODAY()-N(B257)&gt;N('Settings'!$B$3)),"OPEN - NO END DATE; ",""),LEN(IF(A257="","NO JOB; ",IF(COUNTIF('Jobs'!$A$2:$A$51,A257)=0,"JOB NOT ON JOBS SHEET; ",""))&amp;IF(N(B257)=0,"NO START DATE; ","")&amp;IF(D257="","NO CAUSE; ","")&amp;IF(OR(H257&lt;&gt;"Yes",NOT(OR(J257="Email",J257="Text",J257="Letter",J257="App / portal"))),"NO WRITTEN NOTICE TO CLIENT; ","")&amp;IF(AND(N(B257)&gt;0,N(I257)&gt;0,N(I257)-N(B257)&gt;N('Settings'!$B$2)),"NOTICE LATER THAN SETTINGS; ","")&amp;IF(AND(D257="Homeowner decision / selection",K257&lt;&gt;"Yes"),"CLIENT DECISION - NO WRITTEN OK; ","")&amp;IF(AND(D257="Material backorder",N(M257)=0),"BACKORDER - NO NEW DATE; ","")&amp;IF(AND(N257="Yes",O257=""),"CO NEEDED - NO CO #; ","")&amp;IF(F257="","DAYS LOST BLANK; ","")&amp;IF(AND(N(B257)&gt;0,C257="",TODAY()-N(B257)&gt;N('Settings'!$B$3)),"OPEN - NO END DATE; ",""))-2)))</f>
        <v/>
      </c>
    </row>
    <row r="258">
      <c r="B258" s="7" t="n"/>
      <c r="C258" s="7" t="n"/>
      <c r="E258" s="8" t="n"/>
      <c r="G258" s="8" t="n"/>
      <c r="I258" s="7" t="n"/>
      <c r="M258" s="7" t="n"/>
      <c r="P258" s="9" t="n"/>
      <c r="R258" s="8">
        <f>IF(NOT(OR(A258&lt;&gt;"",B258&lt;&gt;"",E258&lt;&gt;"")),"",IF(IF(A258="","NO JOB; ",IF(COUNTIF('Jobs'!$A$2:$A$51,A258)=0,"JOB NOT ON JOBS SHEET; ",""))&amp;IF(N(B258)=0,"NO START DATE; ","")&amp;IF(D258="","NO CAUSE; ","")&amp;IF(OR(H258&lt;&gt;"Yes",NOT(OR(J258="Email",J258="Text",J258="Letter",J258="App / portal"))),"NO WRITTEN NOTICE TO CLIENT; ","")&amp;IF(AND(N(B258)&gt;0,N(I258)&gt;0,N(I258)-N(B258)&gt;N('Settings'!$B$2)),"NOTICE LATER THAN SETTINGS; ","")&amp;IF(AND(D258="Homeowner decision / selection",K258&lt;&gt;"Yes"),"CLIENT DECISION - NO WRITTEN OK; ","")&amp;IF(AND(D258="Material backorder",N(M258)=0),"BACKORDER - NO NEW DATE; ","")&amp;IF(AND(N258="Yes",O258=""),"CO NEEDED - NO CO #; ","")&amp;IF(F258="","DAYS LOST BLANK; ","")&amp;IF(AND(N(B258)&gt;0,C258="",TODAY()-N(B258)&gt;N('Settings'!$B$3)),"OPEN - NO END DATE; ","")="","",LEFT(IF(A258="","NO JOB; ",IF(COUNTIF('Jobs'!$A$2:$A$51,A258)=0,"JOB NOT ON JOBS SHEET; ",""))&amp;IF(N(B258)=0,"NO START DATE; ","")&amp;IF(D258="","NO CAUSE; ","")&amp;IF(OR(H258&lt;&gt;"Yes",NOT(OR(J258="Email",J258="Text",J258="Letter",J258="App / portal"))),"NO WRITTEN NOTICE TO CLIENT; ","")&amp;IF(AND(N(B258)&gt;0,N(I258)&gt;0,N(I258)-N(B258)&gt;N('Settings'!$B$2)),"NOTICE LATER THAN SETTINGS; ","")&amp;IF(AND(D258="Homeowner decision / selection",K258&lt;&gt;"Yes"),"CLIENT DECISION - NO WRITTEN OK; ","")&amp;IF(AND(D258="Material backorder",N(M258)=0),"BACKORDER - NO NEW DATE; ","")&amp;IF(AND(N258="Yes",O258=""),"CO NEEDED - NO CO #; ","")&amp;IF(F258="","DAYS LOST BLANK; ","")&amp;IF(AND(N(B258)&gt;0,C258="",TODAY()-N(B258)&gt;N('Settings'!$B$3)),"OPEN - NO END DATE; ",""),LEN(IF(A258="","NO JOB; ",IF(COUNTIF('Jobs'!$A$2:$A$51,A258)=0,"JOB NOT ON JOBS SHEET; ",""))&amp;IF(N(B258)=0,"NO START DATE; ","")&amp;IF(D258="","NO CAUSE; ","")&amp;IF(OR(H258&lt;&gt;"Yes",NOT(OR(J258="Email",J258="Text",J258="Letter",J258="App / portal"))),"NO WRITTEN NOTICE TO CLIENT; ","")&amp;IF(AND(N(B258)&gt;0,N(I258)&gt;0,N(I258)-N(B258)&gt;N('Settings'!$B$2)),"NOTICE LATER THAN SETTINGS; ","")&amp;IF(AND(D258="Homeowner decision / selection",K258&lt;&gt;"Yes"),"CLIENT DECISION - NO WRITTEN OK; ","")&amp;IF(AND(D258="Material backorder",N(M258)=0),"BACKORDER - NO NEW DATE; ","")&amp;IF(AND(N258="Yes",O258=""),"CO NEEDED - NO CO #; ","")&amp;IF(F258="","DAYS LOST BLANK; ","")&amp;IF(AND(N(B258)&gt;0,C258="",TODAY()-N(B258)&gt;N('Settings'!$B$3)),"OPEN - NO END DATE; ",""))-2)))</f>
        <v/>
      </c>
    </row>
    <row r="259">
      <c r="B259" s="7" t="n"/>
      <c r="C259" s="7" t="n"/>
      <c r="E259" s="8" t="n"/>
      <c r="G259" s="8" t="n"/>
      <c r="I259" s="7" t="n"/>
      <c r="M259" s="7" t="n"/>
      <c r="P259" s="9" t="n"/>
      <c r="R259" s="8">
        <f>IF(NOT(OR(A259&lt;&gt;"",B259&lt;&gt;"",E259&lt;&gt;"")),"",IF(IF(A259="","NO JOB; ",IF(COUNTIF('Jobs'!$A$2:$A$51,A259)=0,"JOB NOT ON JOBS SHEET; ",""))&amp;IF(N(B259)=0,"NO START DATE; ","")&amp;IF(D259="","NO CAUSE; ","")&amp;IF(OR(H259&lt;&gt;"Yes",NOT(OR(J259="Email",J259="Text",J259="Letter",J259="App / portal"))),"NO WRITTEN NOTICE TO CLIENT; ","")&amp;IF(AND(N(B259)&gt;0,N(I259)&gt;0,N(I259)-N(B259)&gt;N('Settings'!$B$2)),"NOTICE LATER THAN SETTINGS; ","")&amp;IF(AND(D259="Homeowner decision / selection",K259&lt;&gt;"Yes"),"CLIENT DECISION - NO WRITTEN OK; ","")&amp;IF(AND(D259="Material backorder",N(M259)=0),"BACKORDER - NO NEW DATE; ","")&amp;IF(AND(N259="Yes",O259=""),"CO NEEDED - NO CO #; ","")&amp;IF(F259="","DAYS LOST BLANK; ","")&amp;IF(AND(N(B259)&gt;0,C259="",TODAY()-N(B259)&gt;N('Settings'!$B$3)),"OPEN - NO END DATE; ","")="","",LEFT(IF(A259="","NO JOB; ",IF(COUNTIF('Jobs'!$A$2:$A$51,A259)=0,"JOB NOT ON JOBS SHEET; ",""))&amp;IF(N(B259)=0,"NO START DATE; ","")&amp;IF(D259="","NO CAUSE; ","")&amp;IF(OR(H259&lt;&gt;"Yes",NOT(OR(J259="Email",J259="Text",J259="Letter",J259="App / portal"))),"NO WRITTEN NOTICE TO CLIENT; ","")&amp;IF(AND(N(B259)&gt;0,N(I259)&gt;0,N(I259)-N(B259)&gt;N('Settings'!$B$2)),"NOTICE LATER THAN SETTINGS; ","")&amp;IF(AND(D259="Homeowner decision / selection",K259&lt;&gt;"Yes"),"CLIENT DECISION - NO WRITTEN OK; ","")&amp;IF(AND(D259="Material backorder",N(M259)=0),"BACKORDER - NO NEW DATE; ","")&amp;IF(AND(N259="Yes",O259=""),"CO NEEDED - NO CO #; ","")&amp;IF(F259="","DAYS LOST BLANK; ","")&amp;IF(AND(N(B259)&gt;0,C259="",TODAY()-N(B259)&gt;N('Settings'!$B$3)),"OPEN - NO END DATE; ",""),LEN(IF(A259="","NO JOB; ",IF(COUNTIF('Jobs'!$A$2:$A$51,A259)=0,"JOB NOT ON JOBS SHEET; ",""))&amp;IF(N(B259)=0,"NO START DATE; ","")&amp;IF(D259="","NO CAUSE; ","")&amp;IF(OR(H259&lt;&gt;"Yes",NOT(OR(J259="Email",J259="Text",J259="Letter",J259="App / portal"))),"NO WRITTEN NOTICE TO CLIENT; ","")&amp;IF(AND(N(B259)&gt;0,N(I259)&gt;0,N(I259)-N(B259)&gt;N('Settings'!$B$2)),"NOTICE LATER THAN SETTINGS; ","")&amp;IF(AND(D259="Homeowner decision / selection",K259&lt;&gt;"Yes"),"CLIENT DECISION - NO WRITTEN OK; ","")&amp;IF(AND(D259="Material backorder",N(M259)=0),"BACKORDER - NO NEW DATE; ","")&amp;IF(AND(N259="Yes",O259=""),"CO NEEDED - NO CO #; ","")&amp;IF(F259="","DAYS LOST BLANK; ","")&amp;IF(AND(N(B259)&gt;0,C259="",TODAY()-N(B259)&gt;N('Settings'!$B$3)),"OPEN - NO END DATE; ",""))-2)))</f>
        <v/>
      </c>
    </row>
    <row r="260">
      <c r="B260" s="7" t="n"/>
      <c r="C260" s="7" t="n"/>
      <c r="E260" s="8" t="n"/>
      <c r="G260" s="8" t="n"/>
      <c r="I260" s="7" t="n"/>
      <c r="M260" s="7" t="n"/>
      <c r="P260" s="9" t="n"/>
      <c r="R260" s="8">
        <f>IF(NOT(OR(A260&lt;&gt;"",B260&lt;&gt;"",E260&lt;&gt;"")),"",IF(IF(A260="","NO JOB; ",IF(COUNTIF('Jobs'!$A$2:$A$51,A260)=0,"JOB NOT ON JOBS SHEET; ",""))&amp;IF(N(B260)=0,"NO START DATE; ","")&amp;IF(D260="","NO CAUSE; ","")&amp;IF(OR(H260&lt;&gt;"Yes",NOT(OR(J260="Email",J260="Text",J260="Letter",J260="App / portal"))),"NO WRITTEN NOTICE TO CLIENT; ","")&amp;IF(AND(N(B260)&gt;0,N(I260)&gt;0,N(I260)-N(B260)&gt;N('Settings'!$B$2)),"NOTICE LATER THAN SETTINGS; ","")&amp;IF(AND(D260="Homeowner decision / selection",K260&lt;&gt;"Yes"),"CLIENT DECISION - NO WRITTEN OK; ","")&amp;IF(AND(D260="Material backorder",N(M260)=0),"BACKORDER - NO NEW DATE; ","")&amp;IF(AND(N260="Yes",O260=""),"CO NEEDED - NO CO #; ","")&amp;IF(F260="","DAYS LOST BLANK; ","")&amp;IF(AND(N(B260)&gt;0,C260="",TODAY()-N(B260)&gt;N('Settings'!$B$3)),"OPEN - NO END DATE; ","")="","",LEFT(IF(A260="","NO JOB; ",IF(COUNTIF('Jobs'!$A$2:$A$51,A260)=0,"JOB NOT ON JOBS SHEET; ",""))&amp;IF(N(B260)=0,"NO START DATE; ","")&amp;IF(D260="","NO CAUSE; ","")&amp;IF(OR(H260&lt;&gt;"Yes",NOT(OR(J260="Email",J260="Text",J260="Letter",J260="App / portal"))),"NO WRITTEN NOTICE TO CLIENT; ","")&amp;IF(AND(N(B260)&gt;0,N(I260)&gt;0,N(I260)-N(B260)&gt;N('Settings'!$B$2)),"NOTICE LATER THAN SETTINGS; ","")&amp;IF(AND(D260="Homeowner decision / selection",K260&lt;&gt;"Yes"),"CLIENT DECISION - NO WRITTEN OK; ","")&amp;IF(AND(D260="Material backorder",N(M260)=0),"BACKORDER - NO NEW DATE; ","")&amp;IF(AND(N260="Yes",O260=""),"CO NEEDED - NO CO #; ","")&amp;IF(F260="","DAYS LOST BLANK; ","")&amp;IF(AND(N(B260)&gt;0,C260="",TODAY()-N(B260)&gt;N('Settings'!$B$3)),"OPEN - NO END DATE; ",""),LEN(IF(A260="","NO JOB; ",IF(COUNTIF('Jobs'!$A$2:$A$51,A260)=0,"JOB NOT ON JOBS SHEET; ",""))&amp;IF(N(B260)=0,"NO START DATE; ","")&amp;IF(D260="","NO CAUSE; ","")&amp;IF(OR(H260&lt;&gt;"Yes",NOT(OR(J260="Email",J260="Text",J260="Letter",J260="App / portal"))),"NO WRITTEN NOTICE TO CLIENT; ","")&amp;IF(AND(N(B260)&gt;0,N(I260)&gt;0,N(I260)-N(B260)&gt;N('Settings'!$B$2)),"NOTICE LATER THAN SETTINGS; ","")&amp;IF(AND(D260="Homeowner decision / selection",K260&lt;&gt;"Yes"),"CLIENT DECISION - NO WRITTEN OK; ","")&amp;IF(AND(D260="Material backorder",N(M260)=0),"BACKORDER - NO NEW DATE; ","")&amp;IF(AND(N260="Yes",O260=""),"CO NEEDED - NO CO #; ","")&amp;IF(F260="","DAYS LOST BLANK; ","")&amp;IF(AND(N(B260)&gt;0,C260="",TODAY()-N(B260)&gt;N('Settings'!$B$3)),"OPEN - NO END DATE; ",""))-2)))</f>
        <v/>
      </c>
    </row>
    <row r="261">
      <c r="B261" s="7" t="n"/>
      <c r="C261" s="7" t="n"/>
      <c r="E261" s="8" t="n"/>
      <c r="G261" s="8" t="n"/>
      <c r="I261" s="7" t="n"/>
      <c r="M261" s="7" t="n"/>
      <c r="P261" s="9" t="n"/>
      <c r="R261" s="8">
        <f>IF(NOT(OR(A261&lt;&gt;"",B261&lt;&gt;"",E261&lt;&gt;"")),"",IF(IF(A261="","NO JOB; ",IF(COUNTIF('Jobs'!$A$2:$A$51,A261)=0,"JOB NOT ON JOBS SHEET; ",""))&amp;IF(N(B261)=0,"NO START DATE; ","")&amp;IF(D261="","NO CAUSE; ","")&amp;IF(OR(H261&lt;&gt;"Yes",NOT(OR(J261="Email",J261="Text",J261="Letter",J261="App / portal"))),"NO WRITTEN NOTICE TO CLIENT; ","")&amp;IF(AND(N(B261)&gt;0,N(I261)&gt;0,N(I261)-N(B261)&gt;N('Settings'!$B$2)),"NOTICE LATER THAN SETTINGS; ","")&amp;IF(AND(D261="Homeowner decision / selection",K261&lt;&gt;"Yes"),"CLIENT DECISION - NO WRITTEN OK; ","")&amp;IF(AND(D261="Material backorder",N(M261)=0),"BACKORDER - NO NEW DATE; ","")&amp;IF(AND(N261="Yes",O261=""),"CO NEEDED - NO CO #; ","")&amp;IF(F261="","DAYS LOST BLANK; ","")&amp;IF(AND(N(B261)&gt;0,C261="",TODAY()-N(B261)&gt;N('Settings'!$B$3)),"OPEN - NO END DATE; ","")="","",LEFT(IF(A261="","NO JOB; ",IF(COUNTIF('Jobs'!$A$2:$A$51,A261)=0,"JOB NOT ON JOBS SHEET; ",""))&amp;IF(N(B261)=0,"NO START DATE; ","")&amp;IF(D261="","NO CAUSE; ","")&amp;IF(OR(H261&lt;&gt;"Yes",NOT(OR(J261="Email",J261="Text",J261="Letter",J261="App / portal"))),"NO WRITTEN NOTICE TO CLIENT; ","")&amp;IF(AND(N(B261)&gt;0,N(I261)&gt;0,N(I261)-N(B261)&gt;N('Settings'!$B$2)),"NOTICE LATER THAN SETTINGS; ","")&amp;IF(AND(D261="Homeowner decision / selection",K261&lt;&gt;"Yes"),"CLIENT DECISION - NO WRITTEN OK; ","")&amp;IF(AND(D261="Material backorder",N(M261)=0),"BACKORDER - NO NEW DATE; ","")&amp;IF(AND(N261="Yes",O261=""),"CO NEEDED - NO CO #; ","")&amp;IF(F261="","DAYS LOST BLANK; ","")&amp;IF(AND(N(B261)&gt;0,C261="",TODAY()-N(B261)&gt;N('Settings'!$B$3)),"OPEN - NO END DATE; ",""),LEN(IF(A261="","NO JOB; ",IF(COUNTIF('Jobs'!$A$2:$A$51,A261)=0,"JOB NOT ON JOBS SHEET; ",""))&amp;IF(N(B261)=0,"NO START DATE; ","")&amp;IF(D261="","NO CAUSE; ","")&amp;IF(OR(H261&lt;&gt;"Yes",NOT(OR(J261="Email",J261="Text",J261="Letter",J261="App / portal"))),"NO WRITTEN NOTICE TO CLIENT; ","")&amp;IF(AND(N(B261)&gt;0,N(I261)&gt;0,N(I261)-N(B261)&gt;N('Settings'!$B$2)),"NOTICE LATER THAN SETTINGS; ","")&amp;IF(AND(D261="Homeowner decision / selection",K261&lt;&gt;"Yes"),"CLIENT DECISION - NO WRITTEN OK; ","")&amp;IF(AND(D261="Material backorder",N(M261)=0),"BACKORDER - NO NEW DATE; ","")&amp;IF(AND(N261="Yes",O261=""),"CO NEEDED - NO CO #; ","")&amp;IF(F261="","DAYS LOST BLANK; ","")&amp;IF(AND(N(B261)&gt;0,C261="",TODAY()-N(B261)&gt;N('Settings'!$B$3)),"OPEN - NO END DATE; ",""))-2)))</f>
        <v/>
      </c>
    </row>
    <row r="262">
      <c r="B262" s="7" t="n"/>
      <c r="C262" s="7" t="n"/>
      <c r="E262" s="8" t="n"/>
      <c r="G262" s="8" t="n"/>
      <c r="I262" s="7" t="n"/>
      <c r="M262" s="7" t="n"/>
      <c r="P262" s="9" t="n"/>
      <c r="R262" s="8">
        <f>IF(NOT(OR(A262&lt;&gt;"",B262&lt;&gt;"",E262&lt;&gt;"")),"",IF(IF(A262="","NO JOB; ",IF(COUNTIF('Jobs'!$A$2:$A$51,A262)=0,"JOB NOT ON JOBS SHEET; ",""))&amp;IF(N(B262)=0,"NO START DATE; ","")&amp;IF(D262="","NO CAUSE; ","")&amp;IF(OR(H262&lt;&gt;"Yes",NOT(OR(J262="Email",J262="Text",J262="Letter",J262="App / portal"))),"NO WRITTEN NOTICE TO CLIENT; ","")&amp;IF(AND(N(B262)&gt;0,N(I262)&gt;0,N(I262)-N(B262)&gt;N('Settings'!$B$2)),"NOTICE LATER THAN SETTINGS; ","")&amp;IF(AND(D262="Homeowner decision / selection",K262&lt;&gt;"Yes"),"CLIENT DECISION - NO WRITTEN OK; ","")&amp;IF(AND(D262="Material backorder",N(M262)=0),"BACKORDER - NO NEW DATE; ","")&amp;IF(AND(N262="Yes",O262=""),"CO NEEDED - NO CO #; ","")&amp;IF(F262="","DAYS LOST BLANK; ","")&amp;IF(AND(N(B262)&gt;0,C262="",TODAY()-N(B262)&gt;N('Settings'!$B$3)),"OPEN - NO END DATE; ","")="","",LEFT(IF(A262="","NO JOB; ",IF(COUNTIF('Jobs'!$A$2:$A$51,A262)=0,"JOB NOT ON JOBS SHEET; ",""))&amp;IF(N(B262)=0,"NO START DATE; ","")&amp;IF(D262="","NO CAUSE; ","")&amp;IF(OR(H262&lt;&gt;"Yes",NOT(OR(J262="Email",J262="Text",J262="Letter",J262="App / portal"))),"NO WRITTEN NOTICE TO CLIENT; ","")&amp;IF(AND(N(B262)&gt;0,N(I262)&gt;0,N(I262)-N(B262)&gt;N('Settings'!$B$2)),"NOTICE LATER THAN SETTINGS; ","")&amp;IF(AND(D262="Homeowner decision / selection",K262&lt;&gt;"Yes"),"CLIENT DECISION - NO WRITTEN OK; ","")&amp;IF(AND(D262="Material backorder",N(M262)=0),"BACKORDER - NO NEW DATE; ","")&amp;IF(AND(N262="Yes",O262=""),"CO NEEDED - NO CO #; ","")&amp;IF(F262="","DAYS LOST BLANK; ","")&amp;IF(AND(N(B262)&gt;0,C262="",TODAY()-N(B262)&gt;N('Settings'!$B$3)),"OPEN - NO END DATE; ",""),LEN(IF(A262="","NO JOB; ",IF(COUNTIF('Jobs'!$A$2:$A$51,A262)=0,"JOB NOT ON JOBS SHEET; ",""))&amp;IF(N(B262)=0,"NO START DATE; ","")&amp;IF(D262="","NO CAUSE; ","")&amp;IF(OR(H262&lt;&gt;"Yes",NOT(OR(J262="Email",J262="Text",J262="Letter",J262="App / portal"))),"NO WRITTEN NOTICE TO CLIENT; ","")&amp;IF(AND(N(B262)&gt;0,N(I262)&gt;0,N(I262)-N(B262)&gt;N('Settings'!$B$2)),"NOTICE LATER THAN SETTINGS; ","")&amp;IF(AND(D262="Homeowner decision / selection",K262&lt;&gt;"Yes"),"CLIENT DECISION - NO WRITTEN OK; ","")&amp;IF(AND(D262="Material backorder",N(M262)=0),"BACKORDER - NO NEW DATE; ","")&amp;IF(AND(N262="Yes",O262=""),"CO NEEDED - NO CO #; ","")&amp;IF(F262="","DAYS LOST BLANK; ","")&amp;IF(AND(N(B262)&gt;0,C262="",TODAY()-N(B262)&gt;N('Settings'!$B$3)),"OPEN - NO END DATE; ",""))-2)))</f>
        <v/>
      </c>
    </row>
    <row r="263">
      <c r="B263" s="7" t="n"/>
      <c r="C263" s="7" t="n"/>
      <c r="E263" s="8" t="n"/>
      <c r="G263" s="8" t="n"/>
      <c r="I263" s="7" t="n"/>
      <c r="M263" s="7" t="n"/>
      <c r="P263" s="9" t="n"/>
      <c r="R263" s="8">
        <f>IF(NOT(OR(A263&lt;&gt;"",B263&lt;&gt;"",E263&lt;&gt;"")),"",IF(IF(A263="","NO JOB; ",IF(COUNTIF('Jobs'!$A$2:$A$51,A263)=0,"JOB NOT ON JOBS SHEET; ",""))&amp;IF(N(B263)=0,"NO START DATE; ","")&amp;IF(D263="","NO CAUSE; ","")&amp;IF(OR(H263&lt;&gt;"Yes",NOT(OR(J263="Email",J263="Text",J263="Letter",J263="App / portal"))),"NO WRITTEN NOTICE TO CLIENT; ","")&amp;IF(AND(N(B263)&gt;0,N(I263)&gt;0,N(I263)-N(B263)&gt;N('Settings'!$B$2)),"NOTICE LATER THAN SETTINGS; ","")&amp;IF(AND(D263="Homeowner decision / selection",K263&lt;&gt;"Yes"),"CLIENT DECISION - NO WRITTEN OK; ","")&amp;IF(AND(D263="Material backorder",N(M263)=0),"BACKORDER - NO NEW DATE; ","")&amp;IF(AND(N263="Yes",O263=""),"CO NEEDED - NO CO #; ","")&amp;IF(F263="","DAYS LOST BLANK; ","")&amp;IF(AND(N(B263)&gt;0,C263="",TODAY()-N(B263)&gt;N('Settings'!$B$3)),"OPEN - NO END DATE; ","")="","",LEFT(IF(A263="","NO JOB; ",IF(COUNTIF('Jobs'!$A$2:$A$51,A263)=0,"JOB NOT ON JOBS SHEET; ",""))&amp;IF(N(B263)=0,"NO START DATE; ","")&amp;IF(D263="","NO CAUSE; ","")&amp;IF(OR(H263&lt;&gt;"Yes",NOT(OR(J263="Email",J263="Text",J263="Letter",J263="App / portal"))),"NO WRITTEN NOTICE TO CLIENT; ","")&amp;IF(AND(N(B263)&gt;0,N(I263)&gt;0,N(I263)-N(B263)&gt;N('Settings'!$B$2)),"NOTICE LATER THAN SETTINGS; ","")&amp;IF(AND(D263="Homeowner decision / selection",K263&lt;&gt;"Yes"),"CLIENT DECISION - NO WRITTEN OK; ","")&amp;IF(AND(D263="Material backorder",N(M263)=0),"BACKORDER - NO NEW DATE; ","")&amp;IF(AND(N263="Yes",O263=""),"CO NEEDED - NO CO #; ","")&amp;IF(F263="","DAYS LOST BLANK; ","")&amp;IF(AND(N(B263)&gt;0,C263="",TODAY()-N(B263)&gt;N('Settings'!$B$3)),"OPEN - NO END DATE; ",""),LEN(IF(A263="","NO JOB; ",IF(COUNTIF('Jobs'!$A$2:$A$51,A263)=0,"JOB NOT ON JOBS SHEET; ",""))&amp;IF(N(B263)=0,"NO START DATE; ","")&amp;IF(D263="","NO CAUSE; ","")&amp;IF(OR(H263&lt;&gt;"Yes",NOT(OR(J263="Email",J263="Text",J263="Letter",J263="App / portal"))),"NO WRITTEN NOTICE TO CLIENT; ","")&amp;IF(AND(N(B263)&gt;0,N(I263)&gt;0,N(I263)-N(B263)&gt;N('Settings'!$B$2)),"NOTICE LATER THAN SETTINGS; ","")&amp;IF(AND(D263="Homeowner decision / selection",K263&lt;&gt;"Yes"),"CLIENT DECISION - NO WRITTEN OK; ","")&amp;IF(AND(D263="Material backorder",N(M263)=0),"BACKORDER - NO NEW DATE; ","")&amp;IF(AND(N263="Yes",O263=""),"CO NEEDED - NO CO #; ","")&amp;IF(F263="","DAYS LOST BLANK; ","")&amp;IF(AND(N(B263)&gt;0,C263="",TODAY()-N(B263)&gt;N('Settings'!$B$3)),"OPEN - NO END DATE; ",""))-2)))</f>
        <v/>
      </c>
    </row>
    <row r="264">
      <c r="B264" s="7" t="n"/>
      <c r="C264" s="7" t="n"/>
      <c r="E264" s="8" t="n"/>
      <c r="G264" s="8" t="n"/>
      <c r="I264" s="7" t="n"/>
      <c r="M264" s="7" t="n"/>
      <c r="P264" s="9" t="n"/>
      <c r="R264" s="8">
        <f>IF(NOT(OR(A264&lt;&gt;"",B264&lt;&gt;"",E264&lt;&gt;"")),"",IF(IF(A264="","NO JOB; ",IF(COUNTIF('Jobs'!$A$2:$A$51,A264)=0,"JOB NOT ON JOBS SHEET; ",""))&amp;IF(N(B264)=0,"NO START DATE; ","")&amp;IF(D264="","NO CAUSE; ","")&amp;IF(OR(H264&lt;&gt;"Yes",NOT(OR(J264="Email",J264="Text",J264="Letter",J264="App / portal"))),"NO WRITTEN NOTICE TO CLIENT; ","")&amp;IF(AND(N(B264)&gt;0,N(I264)&gt;0,N(I264)-N(B264)&gt;N('Settings'!$B$2)),"NOTICE LATER THAN SETTINGS; ","")&amp;IF(AND(D264="Homeowner decision / selection",K264&lt;&gt;"Yes"),"CLIENT DECISION - NO WRITTEN OK; ","")&amp;IF(AND(D264="Material backorder",N(M264)=0),"BACKORDER - NO NEW DATE; ","")&amp;IF(AND(N264="Yes",O264=""),"CO NEEDED - NO CO #; ","")&amp;IF(F264="","DAYS LOST BLANK; ","")&amp;IF(AND(N(B264)&gt;0,C264="",TODAY()-N(B264)&gt;N('Settings'!$B$3)),"OPEN - NO END DATE; ","")="","",LEFT(IF(A264="","NO JOB; ",IF(COUNTIF('Jobs'!$A$2:$A$51,A264)=0,"JOB NOT ON JOBS SHEET; ",""))&amp;IF(N(B264)=0,"NO START DATE; ","")&amp;IF(D264="","NO CAUSE; ","")&amp;IF(OR(H264&lt;&gt;"Yes",NOT(OR(J264="Email",J264="Text",J264="Letter",J264="App / portal"))),"NO WRITTEN NOTICE TO CLIENT; ","")&amp;IF(AND(N(B264)&gt;0,N(I264)&gt;0,N(I264)-N(B264)&gt;N('Settings'!$B$2)),"NOTICE LATER THAN SETTINGS; ","")&amp;IF(AND(D264="Homeowner decision / selection",K264&lt;&gt;"Yes"),"CLIENT DECISION - NO WRITTEN OK; ","")&amp;IF(AND(D264="Material backorder",N(M264)=0),"BACKORDER - NO NEW DATE; ","")&amp;IF(AND(N264="Yes",O264=""),"CO NEEDED - NO CO #; ","")&amp;IF(F264="","DAYS LOST BLANK; ","")&amp;IF(AND(N(B264)&gt;0,C264="",TODAY()-N(B264)&gt;N('Settings'!$B$3)),"OPEN - NO END DATE; ",""),LEN(IF(A264="","NO JOB; ",IF(COUNTIF('Jobs'!$A$2:$A$51,A264)=0,"JOB NOT ON JOBS SHEET; ",""))&amp;IF(N(B264)=0,"NO START DATE; ","")&amp;IF(D264="","NO CAUSE; ","")&amp;IF(OR(H264&lt;&gt;"Yes",NOT(OR(J264="Email",J264="Text",J264="Letter",J264="App / portal"))),"NO WRITTEN NOTICE TO CLIENT; ","")&amp;IF(AND(N(B264)&gt;0,N(I264)&gt;0,N(I264)-N(B264)&gt;N('Settings'!$B$2)),"NOTICE LATER THAN SETTINGS; ","")&amp;IF(AND(D264="Homeowner decision / selection",K264&lt;&gt;"Yes"),"CLIENT DECISION - NO WRITTEN OK; ","")&amp;IF(AND(D264="Material backorder",N(M264)=0),"BACKORDER - NO NEW DATE; ","")&amp;IF(AND(N264="Yes",O264=""),"CO NEEDED - NO CO #; ","")&amp;IF(F264="","DAYS LOST BLANK; ","")&amp;IF(AND(N(B264)&gt;0,C264="",TODAY()-N(B264)&gt;N('Settings'!$B$3)),"OPEN - NO END DATE; ",""))-2)))</f>
        <v/>
      </c>
    </row>
    <row r="265">
      <c r="B265" s="7" t="n"/>
      <c r="C265" s="7" t="n"/>
      <c r="E265" s="8" t="n"/>
      <c r="G265" s="8" t="n"/>
      <c r="I265" s="7" t="n"/>
      <c r="M265" s="7" t="n"/>
      <c r="P265" s="9" t="n"/>
      <c r="R265" s="8">
        <f>IF(NOT(OR(A265&lt;&gt;"",B265&lt;&gt;"",E265&lt;&gt;"")),"",IF(IF(A265="","NO JOB; ",IF(COUNTIF('Jobs'!$A$2:$A$51,A265)=0,"JOB NOT ON JOBS SHEET; ",""))&amp;IF(N(B265)=0,"NO START DATE; ","")&amp;IF(D265="","NO CAUSE; ","")&amp;IF(OR(H265&lt;&gt;"Yes",NOT(OR(J265="Email",J265="Text",J265="Letter",J265="App / portal"))),"NO WRITTEN NOTICE TO CLIENT; ","")&amp;IF(AND(N(B265)&gt;0,N(I265)&gt;0,N(I265)-N(B265)&gt;N('Settings'!$B$2)),"NOTICE LATER THAN SETTINGS; ","")&amp;IF(AND(D265="Homeowner decision / selection",K265&lt;&gt;"Yes"),"CLIENT DECISION - NO WRITTEN OK; ","")&amp;IF(AND(D265="Material backorder",N(M265)=0),"BACKORDER - NO NEW DATE; ","")&amp;IF(AND(N265="Yes",O265=""),"CO NEEDED - NO CO #; ","")&amp;IF(F265="","DAYS LOST BLANK; ","")&amp;IF(AND(N(B265)&gt;0,C265="",TODAY()-N(B265)&gt;N('Settings'!$B$3)),"OPEN - NO END DATE; ","")="","",LEFT(IF(A265="","NO JOB; ",IF(COUNTIF('Jobs'!$A$2:$A$51,A265)=0,"JOB NOT ON JOBS SHEET; ",""))&amp;IF(N(B265)=0,"NO START DATE; ","")&amp;IF(D265="","NO CAUSE; ","")&amp;IF(OR(H265&lt;&gt;"Yes",NOT(OR(J265="Email",J265="Text",J265="Letter",J265="App / portal"))),"NO WRITTEN NOTICE TO CLIENT; ","")&amp;IF(AND(N(B265)&gt;0,N(I265)&gt;0,N(I265)-N(B265)&gt;N('Settings'!$B$2)),"NOTICE LATER THAN SETTINGS; ","")&amp;IF(AND(D265="Homeowner decision / selection",K265&lt;&gt;"Yes"),"CLIENT DECISION - NO WRITTEN OK; ","")&amp;IF(AND(D265="Material backorder",N(M265)=0),"BACKORDER - NO NEW DATE; ","")&amp;IF(AND(N265="Yes",O265=""),"CO NEEDED - NO CO #; ","")&amp;IF(F265="","DAYS LOST BLANK; ","")&amp;IF(AND(N(B265)&gt;0,C265="",TODAY()-N(B265)&gt;N('Settings'!$B$3)),"OPEN - NO END DATE; ",""),LEN(IF(A265="","NO JOB; ",IF(COUNTIF('Jobs'!$A$2:$A$51,A265)=0,"JOB NOT ON JOBS SHEET; ",""))&amp;IF(N(B265)=0,"NO START DATE; ","")&amp;IF(D265="","NO CAUSE; ","")&amp;IF(OR(H265&lt;&gt;"Yes",NOT(OR(J265="Email",J265="Text",J265="Letter",J265="App / portal"))),"NO WRITTEN NOTICE TO CLIENT; ","")&amp;IF(AND(N(B265)&gt;0,N(I265)&gt;0,N(I265)-N(B265)&gt;N('Settings'!$B$2)),"NOTICE LATER THAN SETTINGS; ","")&amp;IF(AND(D265="Homeowner decision / selection",K265&lt;&gt;"Yes"),"CLIENT DECISION - NO WRITTEN OK; ","")&amp;IF(AND(D265="Material backorder",N(M265)=0),"BACKORDER - NO NEW DATE; ","")&amp;IF(AND(N265="Yes",O265=""),"CO NEEDED - NO CO #; ","")&amp;IF(F265="","DAYS LOST BLANK; ","")&amp;IF(AND(N(B265)&gt;0,C265="",TODAY()-N(B265)&gt;N('Settings'!$B$3)),"OPEN - NO END DATE; ",""))-2)))</f>
        <v/>
      </c>
    </row>
    <row r="266">
      <c r="B266" s="7" t="n"/>
      <c r="C266" s="7" t="n"/>
      <c r="E266" s="8" t="n"/>
      <c r="G266" s="8" t="n"/>
      <c r="I266" s="7" t="n"/>
      <c r="M266" s="7" t="n"/>
      <c r="P266" s="9" t="n"/>
      <c r="R266" s="8">
        <f>IF(NOT(OR(A266&lt;&gt;"",B266&lt;&gt;"",E266&lt;&gt;"")),"",IF(IF(A266="","NO JOB; ",IF(COUNTIF('Jobs'!$A$2:$A$51,A266)=0,"JOB NOT ON JOBS SHEET; ",""))&amp;IF(N(B266)=0,"NO START DATE; ","")&amp;IF(D266="","NO CAUSE; ","")&amp;IF(OR(H266&lt;&gt;"Yes",NOT(OR(J266="Email",J266="Text",J266="Letter",J266="App / portal"))),"NO WRITTEN NOTICE TO CLIENT; ","")&amp;IF(AND(N(B266)&gt;0,N(I266)&gt;0,N(I266)-N(B266)&gt;N('Settings'!$B$2)),"NOTICE LATER THAN SETTINGS; ","")&amp;IF(AND(D266="Homeowner decision / selection",K266&lt;&gt;"Yes"),"CLIENT DECISION - NO WRITTEN OK; ","")&amp;IF(AND(D266="Material backorder",N(M266)=0),"BACKORDER - NO NEW DATE; ","")&amp;IF(AND(N266="Yes",O266=""),"CO NEEDED - NO CO #; ","")&amp;IF(F266="","DAYS LOST BLANK; ","")&amp;IF(AND(N(B266)&gt;0,C266="",TODAY()-N(B266)&gt;N('Settings'!$B$3)),"OPEN - NO END DATE; ","")="","",LEFT(IF(A266="","NO JOB; ",IF(COUNTIF('Jobs'!$A$2:$A$51,A266)=0,"JOB NOT ON JOBS SHEET; ",""))&amp;IF(N(B266)=0,"NO START DATE; ","")&amp;IF(D266="","NO CAUSE; ","")&amp;IF(OR(H266&lt;&gt;"Yes",NOT(OR(J266="Email",J266="Text",J266="Letter",J266="App / portal"))),"NO WRITTEN NOTICE TO CLIENT; ","")&amp;IF(AND(N(B266)&gt;0,N(I266)&gt;0,N(I266)-N(B266)&gt;N('Settings'!$B$2)),"NOTICE LATER THAN SETTINGS; ","")&amp;IF(AND(D266="Homeowner decision / selection",K266&lt;&gt;"Yes"),"CLIENT DECISION - NO WRITTEN OK; ","")&amp;IF(AND(D266="Material backorder",N(M266)=0),"BACKORDER - NO NEW DATE; ","")&amp;IF(AND(N266="Yes",O266=""),"CO NEEDED - NO CO #; ","")&amp;IF(F266="","DAYS LOST BLANK; ","")&amp;IF(AND(N(B266)&gt;0,C266="",TODAY()-N(B266)&gt;N('Settings'!$B$3)),"OPEN - NO END DATE; ",""),LEN(IF(A266="","NO JOB; ",IF(COUNTIF('Jobs'!$A$2:$A$51,A266)=0,"JOB NOT ON JOBS SHEET; ",""))&amp;IF(N(B266)=0,"NO START DATE; ","")&amp;IF(D266="","NO CAUSE; ","")&amp;IF(OR(H266&lt;&gt;"Yes",NOT(OR(J266="Email",J266="Text",J266="Letter",J266="App / portal"))),"NO WRITTEN NOTICE TO CLIENT; ","")&amp;IF(AND(N(B266)&gt;0,N(I266)&gt;0,N(I266)-N(B266)&gt;N('Settings'!$B$2)),"NOTICE LATER THAN SETTINGS; ","")&amp;IF(AND(D266="Homeowner decision / selection",K266&lt;&gt;"Yes"),"CLIENT DECISION - NO WRITTEN OK; ","")&amp;IF(AND(D266="Material backorder",N(M266)=0),"BACKORDER - NO NEW DATE; ","")&amp;IF(AND(N266="Yes",O266=""),"CO NEEDED - NO CO #; ","")&amp;IF(F266="","DAYS LOST BLANK; ","")&amp;IF(AND(N(B266)&gt;0,C266="",TODAY()-N(B266)&gt;N('Settings'!$B$3)),"OPEN - NO END DATE; ",""))-2)))</f>
        <v/>
      </c>
    </row>
    <row r="267">
      <c r="B267" s="7" t="n"/>
      <c r="C267" s="7" t="n"/>
      <c r="E267" s="8" t="n"/>
      <c r="G267" s="8" t="n"/>
      <c r="I267" s="7" t="n"/>
      <c r="M267" s="7" t="n"/>
      <c r="P267" s="9" t="n"/>
      <c r="R267" s="8">
        <f>IF(NOT(OR(A267&lt;&gt;"",B267&lt;&gt;"",E267&lt;&gt;"")),"",IF(IF(A267="","NO JOB; ",IF(COUNTIF('Jobs'!$A$2:$A$51,A267)=0,"JOB NOT ON JOBS SHEET; ",""))&amp;IF(N(B267)=0,"NO START DATE; ","")&amp;IF(D267="","NO CAUSE; ","")&amp;IF(OR(H267&lt;&gt;"Yes",NOT(OR(J267="Email",J267="Text",J267="Letter",J267="App / portal"))),"NO WRITTEN NOTICE TO CLIENT; ","")&amp;IF(AND(N(B267)&gt;0,N(I267)&gt;0,N(I267)-N(B267)&gt;N('Settings'!$B$2)),"NOTICE LATER THAN SETTINGS; ","")&amp;IF(AND(D267="Homeowner decision / selection",K267&lt;&gt;"Yes"),"CLIENT DECISION - NO WRITTEN OK; ","")&amp;IF(AND(D267="Material backorder",N(M267)=0),"BACKORDER - NO NEW DATE; ","")&amp;IF(AND(N267="Yes",O267=""),"CO NEEDED - NO CO #; ","")&amp;IF(F267="","DAYS LOST BLANK; ","")&amp;IF(AND(N(B267)&gt;0,C267="",TODAY()-N(B267)&gt;N('Settings'!$B$3)),"OPEN - NO END DATE; ","")="","",LEFT(IF(A267="","NO JOB; ",IF(COUNTIF('Jobs'!$A$2:$A$51,A267)=0,"JOB NOT ON JOBS SHEET; ",""))&amp;IF(N(B267)=0,"NO START DATE; ","")&amp;IF(D267="","NO CAUSE; ","")&amp;IF(OR(H267&lt;&gt;"Yes",NOT(OR(J267="Email",J267="Text",J267="Letter",J267="App / portal"))),"NO WRITTEN NOTICE TO CLIENT; ","")&amp;IF(AND(N(B267)&gt;0,N(I267)&gt;0,N(I267)-N(B267)&gt;N('Settings'!$B$2)),"NOTICE LATER THAN SETTINGS; ","")&amp;IF(AND(D267="Homeowner decision / selection",K267&lt;&gt;"Yes"),"CLIENT DECISION - NO WRITTEN OK; ","")&amp;IF(AND(D267="Material backorder",N(M267)=0),"BACKORDER - NO NEW DATE; ","")&amp;IF(AND(N267="Yes",O267=""),"CO NEEDED - NO CO #; ","")&amp;IF(F267="","DAYS LOST BLANK; ","")&amp;IF(AND(N(B267)&gt;0,C267="",TODAY()-N(B267)&gt;N('Settings'!$B$3)),"OPEN - NO END DATE; ",""),LEN(IF(A267="","NO JOB; ",IF(COUNTIF('Jobs'!$A$2:$A$51,A267)=0,"JOB NOT ON JOBS SHEET; ",""))&amp;IF(N(B267)=0,"NO START DATE; ","")&amp;IF(D267="","NO CAUSE; ","")&amp;IF(OR(H267&lt;&gt;"Yes",NOT(OR(J267="Email",J267="Text",J267="Letter",J267="App / portal"))),"NO WRITTEN NOTICE TO CLIENT; ","")&amp;IF(AND(N(B267)&gt;0,N(I267)&gt;0,N(I267)-N(B267)&gt;N('Settings'!$B$2)),"NOTICE LATER THAN SETTINGS; ","")&amp;IF(AND(D267="Homeowner decision / selection",K267&lt;&gt;"Yes"),"CLIENT DECISION - NO WRITTEN OK; ","")&amp;IF(AND(D267="Material backorder",N(M267)=0),"BACKORDER - NO NEW DATE; ","")&amp;IF(AND(N267="Yes",O267=""),"CO NEEDED - NO CO #; ","")&amp;IF(F267="","DAYS LOST BLANK; ","")&amp;IF(AND(N(B267)&gt;0,C267="",TODAY()-N(B267)&gt;N('Settings'!$B$3)),"OPEN - NO END DATE; ",""))-2)))</f>
        <v/>
      </c>
    </row>
    <row r="268">
      <c r="B268" s="7" t="n"/>
      <c r="C268" s="7" t="n"/>
      <c r="E268" s="8" t="n"/>
      <c r="G268" s="8" t="n"/>
      <c r="I268" s="7" t="n"/>
      <c r="M268" s="7" t="n"/>
      <c r="P268" s="9" t="n"/>
      <c r="R268" s="8">
        <f>IF(NOT(OR(A268&lt;&gt;"",B268&lt;&gt;"",E268&lt;&gt;"")),"",IF(IF(A268="","NO JOB; ",IF(COUNTIF('Jobs'!$A$2:$A$51,A268)=0,"JOB NOT ON JOBS SHEET; ",""))&amp;IF(N(B268)=0,"NO START DATE; ","")&amp;IF(D268="","NO CAUSE; ","")&amp;IF(OR(H268&lt;&gt;"Yes",NOT(OR(J268="Email",J268="Text",J268="Letter",J268="App / portal"))),"NO WRITTEN NOTICE TO CLIENT; ","")&amp;IF(AND(N(B268)&gt;0,N(I268)&gt;0,N(I268)-N(B268)&gt;N('Settings'!$B$2)),"NOTICE LATER THAN SETTINGS; ","")&amp;IF(AND(D268="Homeowner decision / selection",K268&lt;&gt;"Yes"),"CLIENT DECISION - NO WRITTEN OK; ","")&amp;IF(AND(D268="Material backorder",N(M268)=0),"BACKORDER - NO NEW DATE; ","")&amp;IF(AND(N268="Yes",O268=""),"CO NEEDED - NO CO #; ","")&amp;IF(F268="","DAYS LOST BLANK; ","")&amp;IF(AND(N(B268)&gt;0,C268="",TODAY()-N(B268)&gt;N('Settings'!$B$3)),"OPEN - NO END DATE; ","")="","",LEFT(IF(A268="","NO JOB; ",IF(COUNTIF('Jobs'!$A$2:$A$51,A268)=0,"JOB NOT ON JOBS SHEET; ",""))&amp;IF(N(B268)=0,"NO START DATE; ","")&amp;IF(D268="","NO CAUSE; ","")&amp;IF(OR(H268&lt;&gt;"Yes",NOT(OR(J268="Email",J268="Text",J268="Letter",J268="App / portal"))),"NO WRITTEN NOTICE TO CLIENT; ","")&amp;IF(AND(N(B268)&gt;0,N(I268)&gt;0,N(I268)-N(B268)&gt;N('Settings'!$B$2)),"NOTICE LATER THAN SETTINGS; ","")&amp;IF(AND(D268="Homeowner decision / selection",K268&lt;&gt;"Yes"),"CLIENT DECISION - NO WRITTEN OK; ","")&amp;IF(AND(D268="Material backorder",N(M268)=0),"BACKORDER - NO NEW DATE; ","")&amp;IF(AND(N268="Yes",O268=""),"CO NEEDED - NO CO #; ","")&amp;IF(F268="","DAYS LOST BLANK; ","")&amp;IF(AND(N(B268)&gt;0,C268="",TODAY()-N(B268)&gt;N('Settings'!$B$3)),"OPEN - NO END DATE; ",""),LEN(IF(A268="","NO JOB; ",IF(COUNTIF('Jobs'!$A$2:$A$51,A268)=0,"JOB NOT ON JOBS SHEET; ",""))&amp;IF(N(B268)=0,"NO START DATE; ","")&amp;IF(D268="","NO CAUSE; ","")&amp;IF(OR(H268&lt;&gt;"Yes",NOT(OR(J268="Email",J268="Text",J268="Letter",J268="App / portal"))),"NO WRITTEN NOTICE TO CLIENT; ","")&amp;IF(AND(N(B268)&gt;0,N(I268)&gt;0,N(I268)-N(B268)&gt;N('Settings'!$B$2)),"NOTICE LATER THAN SETTINGS; ","")&amp;IF(AND(D268="Homeowner decision / selection",K268&lt;&gt;"Yes"),"CLIENT DECISION - NO WRITTEN OK; ","")&amp;IF(AND(D268="Material backorder",N(M268)=0),"BACKORDER - NO NEW DATE; ","")&amp;IF(AND(N268="Yes",O268=""),"CO NEEDED - NO CO #; ","")&amp;IF(F268="","DAYS LOST BLANK; ","")&amp;IF(AND(N(B268)&gt;0,C268="",TODAY()-N(B268)&gt;N('Settings'!$B$3)),"OPEN - NO END DATE; ",""))-2)))</f>
        <v/>
      </c>
    </row>
    <row r="269">
      <c r="B269" s="7" t="n"/>
      <c r="C269" s="7" t="n"/>
      <c r="E269" s="8" t="n"/>
      <c r="G269" s="8" t="n"/>
      <c r="I269" s="7" t="n"/>
      <c r="M269" s="7" t="n"/>
      <c r="P269" s="9" t="n"/>
      <c r="R269" s="8">
        <f>IF(NOT(OR(A269&lt;&gt;"",B269&lt;&gt;"",E269&lt;&gt;"")),"",IF(IF(A269="","NO JOB; ",IF(COUNTIF('Jobs'!$A$2:$A$51,A269)=0,"JOB NOT ON JOBS SHEET; ",""))&amp;IF(N(B269)=0,"NO START DATE; ","")&amp;IF(D269="","NO CAUSE; ","")&amp;IF(OR(H269&lt;&gt;"Yes",NOT(OR(J269="Email",J269="Text",J269="Letter",J269="App / portal"))),"NO WRITTEN NOTICE TO CLIENT; ","")&amp;IF(AND(N(B269)&gt;0,N(I269)&gt;0,N(I269)-N(B269)&gt;N('Settings'!$B$2)),"NOTICE LATER THAN SETTINGS; ","")&amp;IF(AND(D269="Homeowner decision / selection",K269&lt;&gt;"Yes"),"CLIENT DECISION - NO WRITTEN OK; ","")&amp;IF(AND(D269="Material backorder",N(M269)=0),"BACKORDER - NO NEW DATE; ","")&amp;IF(AND(N269="Yes",O269=""),"CO NEEDED - NO CO #; ","")&amp;IF(F269="","DAYS LOST BLANK; ","")&amp;IF(AND(N(B269)&gt;0,C269="",TODAY()-N(B269)&gt;N('Settings'!$B$3)),"OPEN - NO END DATE; ","")="","",LEFT(IF(A269="","NO JOB; ",IF(COUNTIF('Jobs'!$A$2:$A$51,A269)=0,"JOB NOT ON JOBS SHEET; ",""))&amp;IF(N(B269)=0,"NO START DATE; ","")&amp;IF(D269="","NO CAUSE; ","")&amp;IF(OR(H269&lt;&gt;"Yes",NOT(OR(J269="Email",J269="Text",J269="Letter",J269="App / portal"))),"NO WRITTEN NOTICE TO CLIENT; ","")&amp;IF(AND(N(B269)&gt;0,N(I269)&gt;0,N(I269)-N(B269)&gt;N('Settings'!$B$2)),"NOTICE LATER THAN SETTINGS; ","")&amp;IF(AND(D269="Homeowner decision / selection",K269&lt;&gt;"Yes"),"CLIENT DECISION - NO WRITTEN OK; ","")&amp;IF(AND(D269="Material backorder",N(M269)=0),"BACKORDER - NO NEW DATE; ","")&amp;IF(AND(N269="Yes",O269=""),"CO NEEDED - NO CO #; ","")&amp;IF(F269="","DAYS LOST BLANK; ","")&amp;IF(AND(N(B269)&gt;0,C269="",TODAY()-N(B269)&gt;N('Settings'!$B$3)),"OPEN - NO END DATE; ",""),LEN(IF(A269="","NO JOB; ",IF(COUNTIF('Jobs'!$A$2:$A$51,A269)=0,"JOB NOT ON JOBS SHEET; ",""))&amp;IF(N(B269)=0,"NO START DATE; ","")&amp;IF(D269="","NO CAUSE; ","")&amp;IF(OR(H269&lt;&gt;"Yes",NOT(OR(J269="Email",J269="Text",J269="Letter",J269="App / portal"))),"NO WRITTEN NOTICE TO CLIENT; ","")&amp;IF(AND(N(B269)&gt;0,N(I269)&gt;0,N(I269)-N(B269)&gt;N('Settings'!$B$2)),"NOTICE LATER THAN SETTINGS; ","")&amp;IF(AND(D269="Homeowner decision / selection",K269&lt;&gt;"Yes"),"CLIENT DECISION - NO WRITTEN OK; ","")&amp;IF(AND(D269="Material backorder",N(M269)=0),"BACKORDER - NO NEW DATE; ","")&amp;IF(AND(N269="Yes",O269=""),"CO NEEDED - NO CO #; ","")&amp;IF(F269="","DAYS LOST BLANK; ","")&amp;IF(AND(N(B269)&gt;0,C269="",TODAY()-N(B269)&gt;N('Settings'!$B$3)),"OPEN - NO END DATE; ",""))-2)))</f>
        <v/>
      </c>
    </row>
    <row r="270">
      <c r="B270" s="7" t="n"/>
      <c r="C270" s="7" t="n"/>
      <c r="E270" s="8" t="n"/>
      <c r="G270" s="8" t="n"/>
      <c r="I270" s="7" t="n"/>
      <c r="M270" s="7" t="n"/>
      <c r="P270" s="9" t="n"/>
      <c r="R270" s="8">
        <f>IF(NOT(OR(A270&lt;&gt;"",B270&lt;&gt;"",E270&lt;&gt;"")),"",IF(IF(A270="","NO JOB; ",IF(COUNTIF('Jobs'!$A$2:$A$51,A270)=0,"JOB NOT ON JOBS SHEET; ",""))&amp;IF(N(B270)=0,"NO START DATE; ","")&amp;IF(D270="","NO CAUSE; ","")&amp;IF(OR(H270&lt;&gt;"Yes",NOT(OR(J270="Email",J270="Text",J270="Letter",J270="App / portal"))),"NO WRITTEN NOTICE TO CLIENT; ","")&amp;IF(AND(N(B270)&gt;0,N(I270)&gt;0,N(I270)-N(B270)&gt;N('Settings'!$B$2)),"NOTICE LATER THAN SETTINGS; ","")&amp;IF(AND(D270="Homeowner decision / selection",K270&lt;&gt;"Yes"),"CLIENT DECISION - NO WRITTEN OK; ","")&amp;IF(AND(D270="Material backorder",N(M270)=0),"BACKORDER - NO NEW DATE; ","")&amp;IF(AND(N270="Yes",O270=""),"CO NEEDED - NO CO #; ","")&amp;IF(F270="","DAYS LOST BLANK; ","")&amp;IF(AND(N(B270)&gt;0,C270="",TODAY()-N(B270)&gt;N('Settings'!$B$3)),"OPEN - NO END DATE; ","")="","",LEFT(IF(A270="","NO JOB; ",IF(COUNTIF('Jobs'!$A$2:$A$51,A270)=0,"JOB NOT ON JOBS SHEET; ",""))&amp;IF(N(B270)=0,"NO START DATE; ","")&amp;IF(D270="","NO CAUSE; ","")&amp;IF(OR(H270&lt;&gt;"Yes",NOT(OR(J270="Email",J270="Text",J270="Letter",J270="App / portal"))),"NO WRITTEN NOTICE TO CLIENT; ","")&amp;IF(AND(N(B270)&gt;0,N(I270)&gt;0,N(I270)-N(B270)&gt;N('Settings'!$B$2)),"NOTICE LATER THAN SETTINGS; ","")&amp;IF(AND(D270="Homeowner decision / selection",K270&lt;&gt;"Yes"),"CLIENT DECISION - NO WRITTEN OK; ","")&amp;IF(AND(D270="Material backorder",N(M270)=0),"BACKORDER - NO NEW DATE; ","")&amp;IF(AND(N270="Yes",O270=""),"CO NEEDED - NO CO #; ","")&amp;IF(F270="","DAYS LOST BLANK; ","")&amp;IF(AND(N(B270)&gt;0,C270="",TODAY()-N(B270)&gt;N('Settings'!$B$3)),"OPEN - NO END DATE; ",""),LEN(IF(A270="","NO JOB; ",IF(COUNTIF('Jobs'!$A$2:$A$51,A270)=0,"JOB NOT ON JOBS SHEET; ",""))&amp;IF(N(B270)=0,"NO START DATE; ","")&amp;IF(D270="","NO CAUSE; ","")&amp;IF(OR(H270&lt;&gt;"Yes",NOT(OR(J270="Email",J270="Text",J270="Letter",J270="App / portal"))),"NO WRITTEN NOTICE TO CLIENT; ","")&amp;IF(AND(N(B270)&gt;0,N(I270)&gt;0,N(I270)-N(B270)&gt;N('Settings'!$B$2)),"NOTICE LATER THAN SETTINGS; ","")&amp;IF(AND(D270="Homeowner decision / selection",K270&lt;&gt;"Yes"),"CLIENT DECISION - NO WRITTEN OK; ","")&amp;IF(AND(D270="Material backorder",N(M270)=0),"BACKORDER - NO NEW DATE; ","")&amp;IF(AND(N270="Yes",O270=""),"CO NEEDED - NO CO #; ","")&amp;IF(F270="","DAYS LOST BLANK; ","")&amp;IF(AND(N(B270)&gt;0,C270="",TODAY()-N(B270)&gt;N('Settings'!$B$3)),"OPEN - NO END DATE; ",""))-2)))</f>
        <v/>
      </c>
    </row>
    <row r="271">
      <c r="B271" s="7" t="n"/>
      <c r="C271" s="7" t="n"/>
      <c r="E271" s="8" t="n"/>
      <c r="G271" s="8" t="n"/>
      <c r="I271" s="7" t="n"/>
      <c r="M271" s="7" t="n"/>
      <c r="P271" s="9" t="n"/>
      <c r="R271" s="8">
        <f>IF(NOT(OR(A271&lt;&gt;"",B271&lt;&gt;"",E271&lt;&gt;"")),"",IF(IF(A271="","NO JOB; ",IF(COUNTIF('Jobs'!$A$2:$A$51,A271)=0,"JOB NOT ON JOBS SHEET; ",""))&amp;IF(N(B271)=0,"NO START DATE; ","")&amp;IF(D271="","NO CAUSE; ","")&amp;IF(OR(H271&lt;&gt;"Yes",NOT(OR(J271="Email",J271="Text",J271="Letter",J271="App / portal"))),"NO WRITTEN NOTICE TO CLIENT; ","")&amp;IF(AND(N(B271)&gt;0,N(I271)&gt;0,N(I271)-N(B271)&gt;N('Settings'!$B$2)),"NOTICE LATER THAN SETTINGS; ","")&amp;IF(AND(D271="Homeowner decision / selection",K271&lt;&gt;"Yes"),"CLIENT DECISION - NO WRITTEN OK; ","")&amp;IF(AND(D271="Material backorder",N(M271)=0),"BACKORDER - NO NEW DATE; ","")&amp;IF(AND(N271="Yes",O271=""),"CO NEEDED - NO CO #; ","")&amp;IF(F271="","DAYS LOST BLANK; ","")&amp;IF(AND(N(B271)&gt;0,C271="",TODAY()-N(B271)&gt;N('Settings'!$B$3)),"OPEN - NO END DATE; ","")="","",LEFT(IF(A271="","NO JOB; ",IF(COUNTIF('Jobs'!$A$2:$A$51,A271)=0,"JOB NOT ON JOBS SHEET; ",""))&amp;IF(N(B271)=0,"NO START DATE; ","")&amp;IF(D271="","NO CAUSE; ","")&amp;IF(OR(H271&lt;&gt;"Yes",NOT(OR(J271="Email",J271="Text",J271="Letter",J271="App / portal"))),"NO WRITTEN NOTICE TO CLIENT; ","")&amp;IF(AND(N(B271)&gt;0,N(I271)&gt;0,N(I271)-N(B271)&gt;N('Settings'!$B$2)),"NOTICE LATER THAN SETTINGS; ","")&amp;IF(AND(D271="Homeowner decision / selection",K271&lt;&gt;"Yes"),"CLIENT DECISION - NO WRITTEN OK; ","")&amp;IF(AND(D271="Material backorder",N(M271)=0),"BACKORDER - NO NEW DATE; ","")&amp;IF(AND(N271="Yes",O271=""),"CO NEEDED - NO CO #; ","")&amp;IF(F271="","DAYS LOST BLANK; ","")&amp;IF(AND(N(B271)&gt;0,C271="",TODAY()-N(B271)&gt;N('Settings'!$B$3)),"OPEN - NO END DATE; ",""),LEN(IF(A271="","NO JOB; ",IF(COUNTIF('Jobs'!$A$2:$A$51,A271)=0,"JOB NOT ON JOBS SHEET; ",""))&amp;IF(N(B271)=0,"NO START DATE; ","")&amp;IF(D271="","NO CAUSE; ","")&amp;IF(OR(H271&lt;&gt;"Yes",NOT(OR(J271="Email",J271="Text",J271="Letter",J271="App / portal"))),"NO WRITTEN NOTICE TO CLIENT; ","")&amp;IF(AND(N(B271)&gt;0,N(I271)&gt;0,N(I271)-N(B271)&gt;N('Settings'!$B$2)),"NOTICE LATER THAN SETTINGS; ","")&amp;IF(AND(D271="Homeowner decision / selection",K271&lt;&gt;"Yes"),"CLIENT DECISION - NO WRITTEN OK; ","")&amp;IF(AND(D271="Material backorder",N(M271)=0),"BACKORDER - NO NEW DATE; ","")&amp;IF(AND(N271="Yes",O271=""),"CO NEEDED - NO CO #; ","")&amp;IF(F271="","DAYS LOST BLANK; ","")&amp;IF(AND(N(B271)&gt;0,C271="",TODAY()-N(B271)&gt;N('Settings'!$B$3)),"OPEN - NO END DATE; ",""))-2)))</f>
        <v/>
      </c>
    </row>
    <row r="272">
      <c r="B272" s="7" t="n"/>
      <c r="C272" s="7" t="n"/>
      <c r="E272" s="8" t="n"/>
      <c r="G272" s="8" t="n"/>
      <c r="I272" s="7" t="n"/>
      <c r="M272" s="7" t="n"/>
      <c r="P272" s="9" t="n"/>
      <c r="R272" s="8">
        <f>IF(NOT(OR(A272&lt;&gt;"",B272&lt;&gt;"",E272&lt;&gt;"")),"",IF(IF(A272="","NO JOB; ",IF(COUNTIF('Jobs'!$A$2:$A$51,A272)=0,"JOB NOT ON JOBS SHEET; ",""))&amp;IF(N(B272)=0,"NO START DATE; ","")&amp;IF(D272="","NO CAUSE; ","")&amp;IF(OR(H272&lt;&gt;"Yes",NOT(OR(J272="Email",J272="Text",J272="Letter",J272="App / portal"))),"NO WRITTEN NOTICE TO CLIENT; ","")&amp;IF(AND(N(B272)&gt;0,N(I272)&gt;0,N(I272)-N(B272)&gt;N('Settings'!$B$2)),"NOTICE LATER THAN SETTINGS; ","")&amp;IF(AND(D272="Homeowner decision / selection",K272&lt;&gt;"Yes"),"CLIENT DECISION - NO WRITTEN OK; ","")&amp;IF(AND(D272="Material backorder",N(M272)=0),"BACKORDER - NO NEW DATE; ","")&amp;IF(AND(N272="Yes",O272=""),"CO NEEDED - NO CO #; ","")&amp;IF(F272="","DAYS LOST BLANK; ","")&amp;IF(AND(N(B272)&gt;0,C272="",TODAY()-N(B272)&gt;N('Settings'!$B$3)),"OPEN - NO END DATE; ","")="","",LEFT(IF(A272="","NO JOB; ",IF(COUNTIF('Jobs'!$A$2:$A$51,A272)=0,"JOB NOT ON JOBS SHEET; ",""))&amp;IF(N(B272)=0,"NO START DATE; ","")&amp;IF(D272="","NO CAUSE; ","")&amp;IF(OR(H272&lt;&gt;"Yes",NOT(OR(J272="Email",J272="Text",J272="Letter",J272="App / portal"))),"NO WRITTEN NOTICE TO CLIENT; ","")&amp;IF(AND(N(B272)&gt;0,N(I272)&gt;0,N(I272)-N(B272)&gt;N('Settings'!$B$2)),"NOTICE LATER THAN SETTINGS; ","")&amp;IF(AND(D272="Homeowner decision / selection",K272&lt;&gt;"Yes"),"CLIENT DECISION - NO WRITTEN OK; ","")&amp;IF(AND(D272="Material backorder",N(M272)=0),"BACKORDER - NO NEW DATE; ","")&amp;IF(AND(N272="Yes",O272=""),"CO NEEDED - NO CO #; ","")&amp;IF(F272="","DAYS LOST BLANK; ","")&amp;IF(AND(N(B272)&gt;0,C272="",TODAY()-N(B272)&gt;N('Settings'!$B$3)),"OPEN - NO END DATE; ",""),LEN(IF(A272="","NO JOB; ",IF(COUNTIF('Jobs'!$A$2:$A$51,A272)=0,"JOB NOT ON JOBS SHEET; ",""))&amp;IF(N(B272)=0,"NO START DATE; ","")&amp;IF(D272="","NO CAUSE; ","")&amp;IF(OR(H272&lt;&gt;"Yes",NOT(OR(J272="Email",J272="Text",J272="Letter",J272="App / portal"))),"NO WRITTEN NOTICE TO CLIENT; ","")&amp;IF(AND(N(B272)&gt;0,N(I272)&gt;0,N(I272)-N(B272)&gt;N('Settings'!$B$2)),"NOTICE LATER THAN SETTINGS; ","")&amp;IF(AND(D272="Homeowner decision / selection",K272&lt;&gt;"Yes"),"CLIENT DECISION - NO WRITTEN OK; ","")&amp;IF(AND(D272="Material backorder",N(M272)=0),"BACKORDER - NO NEW DATE; ","")&amp;IF(AND(N272="Yes",O272=""),"CO NEEDED - NO CO #; ","")&amp;IF(F272="","DAYS LOST BLANK; ","")&amp;IF(AND(N(B272)&gt;0,C272="",TODAY()-N(B272)&gt;N('Settings'!$B$3)),"OPEN - NO END DATE; ",""))-2)))</f>
        <v/>
      </c>
    </row>
    <row r="273">
      <c r="B273" s="7" t="n"/>
      <c r="C273" s="7" t="n"/>
      <c r="E273" s="8" t="n"/>
      <c r="G273" s="8" t="n"/>
      <c r="I273" s="7" t="n"/>
      <c r="M273" s="7" t="n"/>
      <c r="P273" s="9" t="n"/>
      <c r="R273" s="8">
        <f>IF(NOT(OR(A273&lt;&gt;"",B273&lt;&gt;"",E273&lt;&gt;"")),"",IF(IF(A273="","NO JOB; ",IF(COUNTIF('Jobs'!$A$2:$A$51,A273)=0,"JOB NOT ON JOBS SHEET; ",""))&amp;IF(N(B273)=0,"NO START DATE; ","")&amp;IF(D273="","NO CAUSE; ","")&amp;IF(OR(H273&lt;&gt;"Yes",NOT(OR(J273="Email",J273="Text",J273="Letter",J273="App / portal"))),"NO WRITTEN NOTICE TO CLIENT; ","")&amp;IF(AND(N(B273)&gt;0,N(I273)&gt;0,N(I273)-N(B273)&gt;N('Settings'!$B$2)),"NOTICE LATER THAN SETTINGS; ","")&amp;IF(AND(D273="Homeowner decision / selection",K273&lt;&gt;"Yes"),"CLIENT DECISION - NO WRITTEN OK; ","")&amp;IF(AND(D273="Material backorder",N(M273)=0),"BACKORDER - NO NEW DATE; ","")&amp;IF(AND(N273="Yes",O273=""),"CO NEEDED - NO CO #; ","")&amp;IF(F273="","DAYS LOST BLANK; ","")&amp;IF(AND(N(B273)&gt;0,C273="",TODAY()-N(B273)&gt;N('Settings'!$B$3)),"OPEN - NO END DATE; ","")="","",LEFT(IF(A273="","NO JOB; ",IF(COUNTIF('Jobs'!$A$2:$A$51,A273)=0,"JOB NOT ON JOBS SHEET; ",""))&amp;IF(N(B273)=0,"NO START DATE; ","")&amp;IF(D273="","NO CAUSE; ","")&amp;IF(OR(H273&lt;&gt;"Yes",NOT(OR(J273="Email",J273="Text",J273="Letter",J273="App / portal"))),"NO WRITTEN NOTICE TO CLIENT; ","")&amp;IF(AND(N(B273)&gt;0,N(I273)&gt;0,N(I273)-N(B273)&gt;N('Settings'!$B$2)),"NOTICE LATER THAN SETTINGS; ","")&amp;IF(AND(D273="Homeowner decision / selection",K273&lt;&gt;"Yes"),"CLIENT DECISION - NO WRITTEN OK; ","")&amp;IF(AND(D273="Material backorder",N(M273)=0),"BACKORDER - NO NEW DATE; ","")&amp;IF(AND(N273="Yes",O273=""),"CO NEEDED - NO CO #; ","")&amp;IF(F273="","DAYS LOST BLANK; ","")&amp;IF(AND(N(B273)&gt;0,C273="",TODAY()-N(B273)&gt;N('Settings'!$B$3)),"OPEN - NO END DATE; ",""),LEN(IF(A273="","NO JOB; ",IF(COUNTIF('Jobs'!$A$2:$A$51,A273)=0,"JOB NOT ON JOBS SHEET; ",""))&amp;IF(N(B273)=0,"NO START DATE; ","")&amp;IF(D273="","NO CAUSE; ","")&amp;IF(OR(H273&lt;&gt;"Yes",NOT(OR(J273="Email",J273="Text",J273="Letter",J273="App / portal"))),"NO WRITTEN NOTICE TO CLIENT; ","")&amp;IF(AND(N(B273)&gt;0,N(I273)&gt;0,N(I273)-N(B273)&gt;N('Settings'!$B$2)),"NOTICE LATER THAN SETTINGS; ","")&amp;IF(AND(D273="Homeowner decision / selection",K273&lt;&gt;"Yes"),"CLIENT DECISION - NO WRITTEN OK; ","")&amp;IF(AND(D273="Material backorder",N(M273)=0),"BACKORDER - NO NEW DATE; ","")&amp;IF(AND(N273="Yes",O273=""),"CO NEEDED - NO CO #; ","")&amp;IF(F273="","DAYS LOST BLANK; ","")&amp;IF(AND(N(B273)&gt;0,C273="",TODAY()-N(B273)&gt;N('Settings'!$B$3)),"OPEN - NO END DATE; ",""))-2)))</f>
        <v/>
      </c>
    </row>
    <row r="274">
      <c r="B274" s="7" t="n"/>
      <c r="C274" s="7" t="n"/>
      <c r="E274" s="8" t="n"/>
      <c r="G274" s="8" t="n"/>
      <c r="I274" s="7" t="n"/>
      <c r="M274" s="7" t="n"/>
      <c r="P274" s="9" t="n"/>
      <c r="R274" s="8">
        <f>IF(NOT(OR(A274&lt;&gt;"",B274&lt;&gt;"",E274&lt;&gt;"")),"",IF(IF(A274="","NO JOB; ",IF(COUNTIF('Jobs'!$A$2:$A$51,A274)=0,"JOB NOT ON JOBS SHEET; ",""))&amp;IF(N(B274)=0,"NO START DATE; ","")&amp;IF(D274="","NO CAUSE; ","")&amp;IF(OR(H274&lt;&gt;"Yes",NOT(OR(J274="Email",J274="Text",J274="Letter",J274="App / portal"))),"NO WRITTEN NOTICE TO CLIENT; ","")&amp;IF(AND(N(B274)&gt;0,N(I274)&gt;0,N(I274)-N(B274)&gt;N('Settings'!$B$2)),"NOTICE LATER THAN SETTINGS; ","")&amp;IF(AND(D274="Homeowner decision / selection",K274&lt;&gt;"Yes"),"CLIENT DECISION - NO WRITTEN OK; ","")&amp;IF(AND(D274="Material backorder",N(M274)=0),"BACKORDER - NO NEW DATE; ","")&amp;IF(AND(N274="Yes",O274=""),"CO NEEDED - NO CO #; ","")&amp;IF(F274="","DAYS LOST BLANK; ","")&amp;IF(AND(N(B274)&gt;0,C274="",TODAY()-N(B274)&gt;N('Settings'!$B$3)),"OPEN - NO END DATE; ","")="","",LEFT(IF(A274="","NO JOB; ",IF(COUNTIF('Jobs'!$A$2:$A$51,A274)=0,"JOB NOT ON JOBS SHEET; ",""))&amp;IF(N(B274)=0,"NO START DATE; ","")&amp;IF(D274="","NO CAUSE; ","")&amp;IF(OR(H274&lt;&gt;"Yes",NOT(OR(J274="Email",J274="Text",J274="Letter",J274="App / portal"))),"NO WRITTEN NOTICE TO CLIENT; ","")&amp;IF(AND(N(B274)&gt;0,N(I274)&gt;0,N(I274)-N(B274)&gt;N('Settings'!$B$2)),"NOTICE LATER THAN SETTINGS; ","")&amp;IF(AND(D274="Homeowner decision / selection",K274&lt;&gt;"Yes"),"CLIENT DECISION - NO WRITTEN OK; ","")&amp;IF(AND(D274="Material backorder",N(M274)=0),"BACKORDER - NO NEW DATE; ","")&amp;IF(AND(N274="Yes",O274=""),"CO NEEDED - NO CO #; ","")&amp;IF(F274="","DAYS LOST BLANK; ","")&amp;IF(AND(N(B274)&gt;0,C274="",TODAY()-N(B274)&gt;N('Settings'!$B$3)),"OPEN - NO END DATE; ",""),LEN(IF(A274="","NO JOB; ",IF(COUNTIF('Jobs'!$A$2:$A$51,A274)=0,"JOB NOT ON JOBS SHEET; ",""))&amp;IF(N(B274)=0,"NO START DATE; ","")&amp;IF(D274="","NO CAUSE; ","")&amp;IF(OR(H274&lt;&gt;"Yes",NOT(OR(J274="Email",J274="Text",J274="Letter",J274="App / portal"))),"NO WRITTEN NOTICE TO CLIENT; ","")&amp;IF(AND(N(B274)&gt;0,N(I274)&gt;0,N(I274)-N(B274)&gt;N('Settings'!$B$2)),"NOTICE LATER THAN SETTINGS; ","")&amp;IF(AND(D274="Homeowner decision / selection",K274&lt;&gt;"Yes"),"CLIENT DECISION - NO WRITTEN OK; ","")&amp;IF(AND(D274="Material backorder",N(M274)=0),"BACKORDER - NO NEW DATE; ","")&amp;IF(AND(N274="Yes",O274=""),"CO NEEDED - NO CO #; ","")&amp;IF(F274="","DAYS LOST BLANK; ","")&amp;IF(AND(N(B274)&gt;0,C274="",TODAY()-N(B274)&gt;N('Settings'!$B$3)),"OPEN - NO END DATE; ",""))-2)))</f>
        <v/>
      </c>
    </row>
    <row r="275">
      <c r="B275" s="7" t="n"/>
      <c r="C275" s="7" t="n"/>
      <c r="E275" s="8" t="n"/>
      <c r="G275" s="8" t="n"/>
      <c r="I275" s="7" t="n"/>
      <c r="M275" s="7" t="n"/>
      <c r="P275" s="9" t="n"/>
      <c r="R275" s="8">
        <f>IF(NOT(OR(A275&lt;&gt;"",B275&lt;&gt;"",E275&lt;&gt;"")),"",IF(IF(A275="","NO JOB; ",IF(COUNTIF('Jobs'!$A$2:$A$51,A275)=0,"JOB NOT ON JOBS SHEET; ",""))&amp;IF(N(B275)=0,"NO START DATE; ","")&amp;IF(D275="","NO CAUSE; ","")&amp;IF(OR(H275&lt;&gt;"Yes",NOT(OR(J275="Email",J275="Text",J275="Letter",J275="App / portal"))),"NO WRITTEN NOTICE TO CLIENT; ","")&amp;IF(AND(N(B275)&gt;0,N(I275)&gt;0,N(I275)-N(B275)&gt;N('Settings'!$B$2)),"NOTICE LATER THAN SETTINGS; ","")&amp;IF(AND(D275="Homeowner decision / selection",K275&lt;&gt;"Yes"),"CLIENT DECISION - NO WRITTEN OK; ","")&amp;IF(AND(D275="Material backorder",N(M275)=0),"BACKORDER - NO NEW DATE; ","")&amp;IF(AND(N275="Yes",O275=""),"CO NEEDED - NO CO #; ","")&amp;IF(F275="","DAYS LOST BLANK; ","")&amp;IF(AND(N(B275)&gt;0,C275="",TODAY()-N(B275)&gt;N('Settings'!$B$3)),"OPEN - NO END DATE; ","")="","",LEFT(IF(A275="","NO JOB; ",IF(COUNTIF('Jobs'!$A$2:$A$51,A275)=0,"JOB NOT ON JOBS SHEET; ",""))&amp;IF(N(B275)=0,"NO START DATE; ","")&amp;IF(D275="","NO CAUSE; ","")&amp;IF(OR(H275&lt;&gt;"Yes",NOT(OR(J275="Email",J275="Text",J275="Letter",J275="App / portal"))),"NO WRITTEN NOTICE TO CLIENT; ","")&amp;IF(AND(N(B275)&gt;0,N(I275)&gt;0,N(I275)-N(B275)&gt;N('Settings'!$B$2)),"NOTICE LATER THAN SETTINGS; ","")&amp;IF(AND(D275="Homeowner decision / selection",K275&lt;&gt;"Yes"),"CLIENT DECISION - NO WRITTEN OK; ","")&amp;IF(AND(D275="Material backorder",N(M275)=0),"BACKORDER - NO NEW DATE; ","")&amp;IF(AND(N275="Yes",O275=""),"CO NEEDED - NO CO #; ","")&amp;IF(F275="","DAYS LOST BLANK; ","")&amp;IF(AND(N(B275)&gt;0,C275="",TODAY()-N(B275)&gt;N('Settings'!$B$3)),"OPEN - NO END DATE; ",""),LEN(IF(A275="","NO JOB; ",IF(COUNTIF('Jobs'!$A$2:$A$51,A275)=0,"JOB NOT ON JOBS SHEET; ",""))&amp;IF(N(B275)=0,"NO START DATE; ","")&amp;IF(D275="","NO CAUSE; ","")&amp;IF(OR(H275&lt;&gt;"Yes",NOT(OR(J275="Email",J275="Text",J275="Letter",J275="App / portal"))),"NO WRITTEN NOTICE TO CLIENT; ","")&amp;IF(AND(N(B275)&gt;0,N(I275)&gt;0,N(I275)-N(B275)&gt;N('Settings'!$B$2)),"NOTICE LATER THAN SETTINGS; ","")&amp;IF(AND(D275="Homeowner decision / selection",K275&lt;&gt;"Yes"),"CLIENT DECISION - NO WRITTEN OK; ","")&amp;IF(AND(D275="Material backorder",N(M275)=0),"BACKORDER - NO NEW DATE; ","")&amp;IF(AND(N275="Yes",O275=""),"CO NEEDED - NO CO #; ","")&amp;IF(F275="","DAYS LOST BLANK; ","")&amp;IF(AND(N(B275)&gt;0,C275="",TODAY()-N(B275)&gt;N('Settings'!$B$3)),"OPEN - NO END DATE; ",""))-2)))</f>
        <v/>
      </c>
    </row>
    <row r="276">
      <c r="B276" s="7" t="n"/>
      <c r="C276" s="7" t="n"/>
      <c r="E276" s="8" t="n"/>
      <c r="G276" s="8" t="n"/>
      <c r="I276" s="7" t="n"/>
      <c r="M276" s="7" t="n"/>
      <c r="P276" s="9" t="n"/>
      <c r="R276" s="8">
        <f>IF(NOT(OR(A276&lt;&gt;"",B276&lt;&gt;"",E276&lt;&gt;"")),"",IF(IF(A276="","NO JOB; ",IF(COUNTIF('Jobs'!$A$2:$A$51,A276)=0,"JOB NOT ON JOBS SHEET; ",""))&amp;IF(N(B276)=0,"NO START DATE; ","")&amp;IF(D276="","NO CAUSE; ","")&amp;IF(OR(H276&lt;&gt;"Yes",NOT(OR(J276="Email",J276="Text",J276="Letter",J276="App / portal"))),"NO WRITTEN NOTICE TO CLIENT; ","")&amp;IF(AND(N(B276)&gt;0,N(I276)&gt;0,N(I276)-N(B276)&gt;N('Settings'!$B$2)),"NOTICE LATER THAN SETTINGS; ","")&amp;IF(AND(D276="Homeowner decision / selection",K276&lt;&gt;"Yes"),"CLIENT DECISION - NO WRITTEN OK; ","")&amp;IF(AND(D276="Material backorder",N(M276)=0),"BACKORDER - NO NEW DATE; ","")&amp;IF(AND(N276="Yes",O276=""),"CO NEEDED - NO CO #; ","")&amp;IF(F276="","DAYS LOST BLANK; ","")&amp;IF(AND(N(B276)&gt;0,C276="",TODAY()-N(B276)&gt;N('Settings'!$B$3)),"OPEN - NO END DATE; ","")="","",LEFT(IF(A276="","NO JOB; ",IF(COUNTIF('Jobs'!$A$2:$A$51,A276)=0,"JOB NOT ON JOBS SHEET; ",""))&amp;IF(N(B276)=0,"NO START DATE; ","")&amp;IF(D276="","NO CAUSE; ","")&amp;IF(OR(H276&lt;&gt;"Yes",NOT(OR(J276="Email",J276="Text",J276="Letter",J276="App / portal"))),"NO WRITTEN NOTICE TO CLIENT; ","")&amp;IF(AND(N(B276)&gt;0,N(I276)&gt;0,N(I276)-N(B276)&gt;N('Settings'!$B$2)),"NOTICE LATER THAN SETTINGS; ","")&amp;IF(AND(D276="Homeowner decision / selection",K276&lt;&gt;"Yes"),"CLIENT DECISION - NO WRITTEN OK; ","")&amp;IF(AND(D276="Material backorder",N(M276)=0),"BACKORDER - NO NEW DATE; ","")&amp;IF(AND(N276="Yes",O276=""),"CO NEEDED - NO CO #; ","")&amp;IF(F276="","DAYS LOST BLANK; ","")&amp;IF(AND(N(B276)&gt;0,C276="",TODAY()-N(B276)&gt;N('Settings'!$B$3)),"OPEN - NO END DATE; ",""),LEN(IF(A276="","NO JOB; ",IF(COUNTIF('Jobs'!$A$2:$A$51,A276)=0,"JOB NOT ON JOBS SHEET; ",""))&amp;IF(N(B276)=0,"NO START DATE; ","")&amp;IF(D276="","NO CAUSE; ","")&amp;IF(OR(H276&lt;&gt;"Yes",NOT(OR(J276="Email",J276="Text",J276="Letter",J276="App / portal"))),"NO WRITTEN NOTICE TO CLIENT; ","")&amp;IF(AND(N(B276)&gt;0,N(I276)&gt;0,N(I276)-N(B276)&gt;N('Settings'!$B$2)),"NOTICE LATER THAN SETTINGS; ","")&amp;IF(AND(D276="Homeowner decision / selection",K276&lt;&gt;"Yes"),"CLIENT DECISION - NO WRITTEN OK; ","")&amp;IF(AND(D276="Material backorder",N(M276)=0),"BACKORDER - NO NEW DATE; ","")&amp;IF(AND(N276="Yes",O276=""),"CO NEEDED - NO CO #; ","")&amp;IF(F276="","DAYS LOST BLANK; ","")&amp;IF(AND(N(B276)&gt;0,C276="",TODAY()-N(B276)&gt;N('Settings'!$B$3)),"OPEN - NO END DATE; ",""))-2)))</f>
        <v/>
      </c>
    </row>
    <row r="277">
      <c r="B277" s="7" t="n"/>
      <c r="C277" s="7" t="n"/>
      <c r="E277" s="8" t="n"/>
      <c r="G277" s="8" t="n"/>
      <c r="I277" s="7" t="n"/>
      <c r="M277" s="7" t="n"/>
      <c r="P277" s="9" t="n"/>
      <c r="R277" s="8">
        <f>IF(NOT(OR(A277&lt;&gt;"",B277&lt;&gt;"",E277&lt;&gt;"")),"",IF(IF(A277="","NO JOB; ",IF(COUNTIF('Jobs'!$A$2:$A$51,A277)=0,"JOB NOT ON JOBS SHEET; ",""))&amp;IF(N(B277)=0,"NO START DATE; ","")&amp;IF(D277="","NO CAUSE; ","")&amp;IF(OR(H277&lt;&gt;"Yes",NOT(OR(J277="Email",J277="Text",J277="Letter",J277="App / portal"))),"NO WRITTEN NOTICE TO CLIENT; ","")&amp;IF(AND(N(B277)&gt;0,N(I277)&gt;0,N(I277)-N(B277)&gt;N('Settings'!$B$2)),"NOTICE LATER THAN SETTINGS; ","")&amp;IF(AND(D277="Homeowner decision / selection",K277&lt;&gt;"Yes"),"CLIENT DECISION - NO WRITTEN OK; ","")&amp;IF(AND(D277="Material backorder",N(M277)=0),"BACKORDER - NO NEW DATE; ","")&amp;IF(AND(N277="Yes",O277=""),"CO NEEDED - NO CO #; ","")&amp;IF(F277="","DAYS LOST BLANK; ","")&amp;IF(AND(N(B277)&gt;0,C277="",TODAY()-N(B277)&gt;N('Settings'!$B$3)),"OPEN - NO END DATE; ","")="","",LEFT(IF(A277="","NO JOB; ",IF(COUNTIF('Jobs'!$A$2:$A$51,A277)=0,"JOB NOT ON JOBS SHEET; ",""))&amp;IF(N(B277)=0,"NO START DATE; ","")&amp;IF(D277="","NO CAUSE; ","")&amp;IF(OR(H277&lt;&gt;"Yes",NOT(OR(J277="Email",J277="Text",J277="Letter",J277="App / portal"))),"NO WRITTEN NOTICE TO CLIENT; ","")&amp;IF(AND(N(B277)&gt;0,N(I277)&gt;0,N(I277)-N(B277)&gt;N('Settings'!$B$2)),"NOTICE LATER THAN SETTINGS; ","")&amp;IF(AND(D277="Homeowner decision / selection",K277&lt;&gt;"Yes"),"CLIENT DECISION - NO WRITTEN OK; ","")&amp;IF(AND(D277="Material backorder",N(M277)=0),"BACKORDER - NO NEW DATE; ","")&amp;IF(AND(N277="Yes",O277=""),"CO NEEDED - NO CO #; ","")&amp;IF(F277="","DAYS LOST BLANK; ","")&amp;IF(AND(N(B277)&gt;0,C277="",TODAY()-N(B277)&gt;N('Settings'!$B$3)),"OPEN - NO END DATE; ",""),LEN(IF(A277="","NO JOB; ",IF(COUNTIF('Jobs'!$A$2:$A$51,A277)=0,"JOB NOT ON JOBS SHEET; ",""))&amp;IF(N(B277)=0,"NO START DATE; ","")&amp;IF(D277="","NO CAUSE; ","")&amp;IF(OR(H277&lt;&gt;"Yes",NOT(OR(J277="Email",J277="Text",J277="Letter",J277="App / portal"))),"NO WRITTEN NOTICE TO CLIENT; ","")&amp;IF(AND(N(B277)&gt;0,N(I277)&gt;0,N(I277)-N(B277)&gt;N('Settings'!$B$2)),"NOTICE LATER THAN SETTINGS; ","")&amp;IF(AND(D277="Homeowner decision / selection",K277&lt;&gt;"Yes"),"CLIENT DECISION - NO WRITTEN OK; ","")&amp;IF(AND(D277="Material backorder",N(M277)=0),"BACKORDER - NO NEW DATE; ","")&amp;IF(AND(N277="Yes",O277=""),"CO NEEDED - NO CO #; ","")&amp;IF(F277="","DAYS LOST BLANK; ","")&amp;IF(AND(N(B277)&gt;0,C277="",TODAY()-N(B277)&gt;N('Settings'!$B$3)),"OPEN - NO END DATE; ",""))-2)))</f>
        <v/>
      </c>
    </row>
    <row r="278">
      <c r="B278" s="7" t="n"/>
      <c r="C278" s="7" t="n"/>
      <c r="E278" s="8" t="n"/>
      <c r="G278" s="8" t="n"/>
      <c r="I278" s="7" t="n"/>
      <c r="M278" s="7" t="n"/>
      <c r="P278" s="9" t="n"/>
      <c r="R278" s="8">
        <f>IF(NOT(OR(A278&lt;&gt;"",B278&lt;&gt;"",E278&lt;&gt;"")),"",IF(IF(A278="","NO JOB; ",IF(COUNTIF('Jobs'!$A$2:$A$51,A278)=0,"JOB NOT ON JOBS SHEET; ",""))&amp;IF(N(B278)=0,"NO START DATE; ","")&amp;IF(D278="","NO CAUSE; ","")&amp;IF(OR(H278&lt;&gt;"Yes",NOT(OR(J278="Email",J278="Text",J278="Letter",J278="App / portal"))),"NO WRITTEN NOTICE TO CLIENT; ","")&amp;IF(AND(N(B278)&gt;0,N(I278)&gt;0,N(I278)-N(B278)&gt;N('Settings'!$B$2)),"NOTICE LATER THAN SETTINGS; ","")&amp;IF(AND(D278="Homeowner decision / selection",K278&lt;&gt;"Yes"),"CLIENT DECISION - NO WRITTEN OK; ","")&amp;IF(AND(D278="Material backorder",N(M278)=0),"BACKORDER - NO NEW DATE; ","")&amp;IF(AND(N278="Yes",O278=""),"CO NEEDED - NO CO #; ","")&amp;IF(F278="","DAYS LOST BLANK; ","")&amp;IF(AND(N(B278)&gt;0,C278="",TODAY()-N(B278)&gt;N('Settings'!$B$3)),"OPEN - NO END DATE; ","")="","",LEFT(IF(A278="","NO JOB; ",IF(COUNTIF('Jobs'!$A$2:$A$51,A278)=0,"JOB NOT ON JOBS SHEET; ",""))&amp;IF(N(B278)=0,"NO START DATE; ","")&amp;IF(D278="","NO CAUSE; ","")&amp;IF(OR(H278&lt;&gt;"Yes",NOT(OR(J278="Email",J278="Text",J278="Letter",J278="App / portal"))),"NO WRITTEN NOTICE TO CLIENT; ","")&amp;IF(AND(N(B278)&gt;0,N(I278)&gt;0,N(I278)-N(B278)&gt;N('Settings'!$B$2)),"NOTICE LATER THAN SETTINGS; ","")&amp;IF(AND(D278="Homeowner decision / selection",K278&lt;&gt;"Yes"),"CLIENT DECISION - NO WRITTEN OK; ","")&amp;IF(AND(D278="Material backorder",N(M278)=0),"BACKORDER - NO NEW DATE; ","")&amp;IF(AND(N278="Yes",O278=""),"CO NEEDED - NO CO #; ","")&amp;IF(F278="","DAYS LOST BLANK; ","")&amp;IF(AND(N(B278)&gt;0,C278="",TODAY()-N(B278)&gt;N('Settings'!$B$3)),"OPEN - NO END DATE; ",""),LEN(IF(A278="","NO JOB; ",IF(COUNTIF('Jobs'!$A$2:$A$51,A278)=0,"JOB NOT ON JOBS SHEET; ",""))&amp;IF(N(B278)=0,"NO START DATE; ","")&amp;IF(D278="","NO CAUSE; ","")&amp;IF(OR(H278&lt;&gt;"Yes",NOT(OR(J278="Email",J278="Text",J278="Letter",J278="App / portal"))),"NO WRITTEN NOTICE TO CLIENT; ","")&amp;IF(AND(N(B278)&gt;0,N(I278)&gt;0,N(I278)-N(B278)&gt;N('Settings'!$B$2)),"NOTICE LATER THAN SETTINGS; ","")&amp;IF(AND(D278="Homeowner decision / selection",K278&lt;&gt;"Yes"),"CLIENT DECISION - NO WRITTEN OK; ","")&amp;IF(AND(D278="Material backorder",N(M278)=0),"BACKORDER - NO NEW DATE; ","")&amp;IF(AND(N278="Yes",O278=""),"CO NEEDED - NO CO #; ","")&amp;IF(F278="","DAYS LOST BLANK; ","")&amp;IF(AND(N(B278)&gt;0,C278="",TODAY()-N(B278)&gt;N('Settings'!$B$3)),"OPEN - NO END DATE; ",""))-2)))</f>
        <v/>
      </c>
    </row>
    <row r="279">
      <c r="B279" s="7" t="n"/>
      <c r="C279" s="7" t="n"/>
      <c r="E279" s="8" t="n"/>
      <c r="G279" s="8" t="n"/>
      <c r="I279" s="7" t="n"/>
      <c r="M279" s="7" t="n"/>
      <c r="P279" s="9" t="n"/>
      <c r="R279" s="8">
        <f>IF(NOT(OR(A279&lt;&gt;"",B279&lt;&gt;"",E279&lt;&gt;"")),"",IF(IF(A279="","NO JOB; ",IF(COUNTIF('Jobs'!$A$2:$A$51,A279)=0,"JOB NOT ON JOBS SHEET; ",""))&amp;IF(N(B279)=0,"NO START DATE; ","")&amp;IF(D279="","NO CAUSE; ","")&amp;IF(OR(H279&lt;&gt;"Yes",NOT(OR(J279="Email",J279="Text",J279="Letter",J279="App / portal"))),"NO WRITTEN NOTICE TO CLIENT; ","")&amp;IF(AND(N(B279)&gt;0,N(I279)&gt;0,N(I279)-N(B279)&gt;N('Settings'!$B$2)),"NOTICE LATER THAN SETTINGS; ","")&amp;IF(AND(D279="Homeowner decision / selection",K279&lt;&gt;"Yes"),"CLIENT DECISION - NO WRITTEN OK; ","")&amp;IF(AND(D279="Material backorder",N(M279)=0),"BACKORDER - NO NEW DATE; ","")&amp;IF(AND(N279="Yes",O279=""),"CO NEEDED - NO CO #; ","")&amp;IF(F279="","DAYS LOST BLANK; ","")&amp;IF(AND(N(B279)&gt;0,C279="",TODAY()-N(B279)&gt;N('Settings'!$B$3)),"OPEN - NO END DATE; ","")="","",LEFT(IF(A279="","NO JOB; ",IF(COUNTIF('Jobs'!$A$2:$A$51,A279)=0,"JOB NOT ON JOBS SHEET; ",""))&amp;IF(N(B279)=0,"NO START DATE; ","")&amp;IF(D279="","NO CAUSE; ","")&amp;IF(OR(H279&lt;&gt;"Yes",NOT(OR(J279="Email",J279="Text",J279="Letter",J279="App / portal"))),"NO WRITTEN NOTICE TO CLIENT; ","")&amp;IF(AND(N(B279)&gt;0,N(I279)&gt;0,N(I279)-N(B279)&gt;N('Settings'!$B$2)),"NOTICE LATER THAN SETTINGS; ","")&amp;IF(AND(D279="Homeowner decision / selection",K279&lt;&gt;"Yes"),"CLIENT DECISION - NO WRITTEN OK; ","")&amp;IF(AND(D279="Material backorder",N(M279)=0),"BACKORDER - NO NEW DATE; ","")&amp;IF(AND(N279="Yes",O279=""),"CO NEEDED - NO CO #; ","")&amp;IF(F279="","DAYS LOST BLANK; ","")&amp;IF(AND(N(B279)&gt;0,C279="",TODAY()-N(B279)&gt;N('Settings'!$B$3)),"OPEN - NO END DATE; ",""),LEN(IF(A279="","NO JOB; ",IF(COUNTIF('Jobs'!$A$2:$A$51,A279)=0,"JOB NOT ON JOBS SHEET; ",""))&amp;IF(N(B279)=0,"NO START DATE; ","")&amp;IF(D279="","NO CAUSE; ","")&amp;IF(OR(H279&lt;&gt;"Yes",NOT(OR(J279="Email",J279="Text",J279="Letter",J279="App / portal"))),"NO WRITTEN NOTICE TO CLIENT; ","")&amp;IF(AND(N(B279)&gt;0,N(I279)&gt;0,N(I279)-N(B279)&gt;N('Settings'!$B$2)),"NOTICE LATER THAN SETTINGS; ","")&amp;IF(AND(D279="Homeowner decision / selection",K279&lt;&gt;"Yes"),"CLIENT DECISION - NO WRITTEN OK; ","")&amp;IF(AND(D279="Material backorder",N(M279)=0),"BACKORDER - NO NEW DATE; ","")&amp;IF(AND(N279="Yes",O279=""),"CO NEEDED - NO CO #; ","")&amp;IF(F279="","DAYS LOST BLANK; ","")&amp;IF(AND(N(B279)&gt;0,C279="",TODAY()-N(B279)&gt;N('Settings'!$B$3)),"OPEN - NO END DATE; ",""))-2)))</f>
        <v/>
      </c>
    </row>
    <row r="280">
      <c r="B280" s="7" t="n"/>
      <c r="C280" s="7" t="n"/>
      <c r="E280" s="8" t="n"/>
      <c r="G280" s="8" t="n"/>
      <c r="I280" s="7" t="n"/>
      <c r="M280" s="7" t="n"/>
      <c r="P280" s="9" t="n"/>
      <c r="R280" s="8">
        <f>IF(NOT(OR(A280&lt;&gt;"",B280&lt;&gt;"",E280&lt;&gt;"")),"",IF(IF(A280="","NO JOB; ",IF(COUNTIF('Jobs'!$A$2:$A$51,A280)=0,"JOB NOT ON JOBS SHEET; ",""))&amp;IF(N(B280)=0,"NO START DATE; ","")&amp;IF(D280="","NO CAUSE; ","")&amp;IF(OR(H280&lt;&gt;"Yes",NOT(OR(J280="Email",J280="Text",J280="Letter",J280="App / portal"))),"NO WRITTEN NOTICE TO CLIENT; ","")&amp;IF(AND(N(B280)&gt;0,N(I280)&gt;0,N(I280)-N(B280)&gt;N('Settings'!$B$2)),"NOTICE LATER THAN SETTINGS; ","")&amp;IF(AND(D280="Homeowner decision / selection",K280&lt;&gt;"Yes"),"CLIENT DECISION - NO WRITTEN OK; ","")&amp;IF(AND(D280="Material backorder",N(M280)=0),"BACKORDER - NO NEW DATE; ","")&amp;IF(AND(N280="Yes",O280=""),"CO NEEDED - NO CO #; ","")&amp;IF(F280="","DAYS LOST BLANK; ","")&amp;IF(AND(N(B280)&gt;0,C280="",TODAY()-N(B280)&gt;N('Settings'!$B$3)),"OPEN - NO END DATE; ","")="","",LEFT(IF(A280="","NO JOB; ",IF(COUNTIF('Jobs'!$A$2:$A$51,A280)=0,"JOB NOT ON JOBS SHEET; ",""))&amp;IF(N(B280)=0,"NO START DATE; ","")&amp;IF(D280="","NO CAUSE; ","")&amp;IF(OR(H280&lt;&gt;"Yes",NOT(OR(J280="Email",J280="Text",J280="Letter",J280="App / portal"))),"NO WRITTEN NOTICE TO CLIENT; ","")&amp;IF(AND(N(B280)&gt;0,N(I280)&gt;0,N(I280)-N(B280)&gt;N('Settings'!$B$2)),"NOTICE LATER THAN SETTINGS; ","")&amp;IF(AND(D280="Homeowner decision / selection",K280&lt;&gt;"Yes"),"CLIENT DECISION - NO WRITTEN OK; ","")&amp;IF(AND(D280="Material backorder",N(M280)=0),"BACKORDER - NO NEW DATE; ","")&amp;IF(AND(N280="Yes",O280=""),"CO NEEDED - NO CO #; ","")&amp;IF(F280="","DAYS LOST BLANK; ","")&amp;IF(AND(N(B280)&gt;0,C280="",TODAY()-N(B280)&gt;N('Settings'!$B$3)),"OPEN - NO END DATE; ",""),LEN(IF(A280="","NO JOB; ",IF(COUNTIF('Jobs'!$A$2:$A$51,A280)=0,"JOB NOT ON JOBS SHEET; ",""))&amp;IF(N(B280)=0,"NO START DATE; ","")&amp;IF(D280="","NO CAUSE; ","")&amp;IF(OR(H280&lt;&gt;"Yes",NOT(OR(J280="Email",J280="Text",J280="Letter",J280="App / portal"))),"NO WRITTEN NOTICE TO CLIENT; ","")&amp;IF(AND(N(B280)&gt;0,N(I280)&gt;0,N(I280)-N(B280)&gt;N('Settings'!$B$2)),"NOTICE LATER THAN SETTINGS; ","")&amp;IF(AND(D280="Homeowner decision / selection",K280&lt;&gt;"Yes"),"CLIENT DECISION - NO WRITTEN OK; ","")&amp;IF(AND(D280="Material backorder",N(M280)=0),"BACKORDER - NO NEW DATE; ","")&amp;IF(AND(N280="Yes",O280=""),"CO NEEDED - NO CO #; ","")&amp;IF(F280="","DAYS LOST BLANK; ","")&amp;IF(AND(N(B280)&gt;0,C280="",TODAY()-N(B280)&gt;N('Settings'!$B$3)),"OPEN - NO END DATE; ",""))-2)))</f>
        <v/>
      </c>
    </row>
    <row r="281">
      <c r="B281" s="7" t="n"/>
      <c r="C281" s="7" t="n"/>
      <c r="E281" s="8" t="n"/>
      <c r="G281" s="8" t="n"/>
      <c r="I281" s="7" t="n"/>
      <c r="M281" s="7" t="n"/>
      <c r="P281" s="9" t="n"/>
      <c r="R281" s="8">
        <f>IF(NOT(OR(A281&lt;&gt;"",B281&lt;&gt;"",E281&lt;&gt;"")),"",IF(IF(A281="","NO JOB; ",IF(COUNTIF('Jobs'!$A$2:$A$51,A281)=0,"JOB NOT ON JOBS SHEET; ",""))&amp;IF(N(B281)=0,"NO START DATE; ","")&amp;IF(D281="","NO CAUSE; ","")&amp;IF(OR(H281&lt;&gt;"Yes",NOT(OR(J281="Email",J281="Text",J281="Letter",J281="App / portal"))),"NO WRITTEN NOTICE TO CLIENT; ","")&amp;IF(AND(N(B281)&gt;0,N(I281)&gt;0,N(I281)-N(B281)&gt;N('Settings'!$B$2)),"NOTICE LATER THAN SETTINGS; ","")&amp;IF(AND(D281="Homeowner decision / selection",K281&lt;&gt;"Yes"),"CLIENT DECISION - NO WRITTEN OK; ","")&amp;IF(AND(D281="Material backorder",N(M281)=0),"BACKORDER - NO NEW DATE; ","")&amp;IF(AND(N281="Yes",O281=""),"CO NEEDED - NO CO #; ","")&amp;IF(F281="","DAYS LOST BLANK; ","")&amp;IF(AND(N(B281)&gt;0,C281="",TODAY()-N(B281)&gt;N('Settings'!$B$3)),"OPEN - NO END DATE; ","")="","",LEFT(IF(A281="","NO JOB; ",IF(COUNTIF('Jobs'!$A$2:$A$51,A281)=0,"JOB NOT ON JOBS SHEET; ",""))&amp;IF(N(B281)=0,"NO START DATE; ","")&amp;IF(D281="","NO CAUSE; ","")&amp;IF(OR(H281&lt;&gt;"Yes",NOT(OR(J281="Email",J281="Text",J281="Letter",J281="App / portal"))),"NO WRITTEN NOTICE TO CLIENT; ","")&amp;IF(AND(N(B281)&gt;0,N(I281)&gt;0,N(I281)-N(B281)&gt;N('Settings'!$B$2)),"NOTICE LATER THAN SETTINGS; ","")&amp;IF(AND(D281="Homeowner decision / selection",K281&lt;&gt;"Yes"),"CLIENT DECISION - NO WRITTEN OK; ","")&amp;IF(AND(D281="Material backorder",N(M281)=0),"BACKORDER - NO NEW DATE; ","")&amp;IF(AND(N281="Yes",O281=""),"CO NEEDED - NO CO #; ","")&amp;IF(F281="","DAYS LOST BLANK; ","")&amp;IF(AND(N(B281)&gt;0,C281="",TODAY()-N(B281)&gt;N('Settings'!$B$3)),"OPEN - NO END DATE; ",""),LEN(IF(A281="","NO JOB; ",IF(COUNTIF('Jobs'!$A$2:$A$51,A281)=0,"JOB NOT ON JOBS SHEET; ",""))&amp;IF(N(B281)=0,"NO START DATE; ","")&amp;IF(D281="","NO CAUSE; ","")&amp;IF(OR(H281&lt;&gt;"Yes",NOT(OR(J281="Email",J281="Text",J281="Letter",J281="App / portal"))),"NO WRITTEN NOTICE TO CLIENT; ","")&amp;IF(AND(N(B281)&gt;0,N(I281)&gt;0,N(I281)-N(B281)&gt;N('Settings'!$B$2)),"NOTICE LATER THAN SETTINGS; ","")&amp;IF(AND(D281="Homeowner decision / selection",K281&lt;&gt;"Yes"),"CLIENT DECISION - NO WRITTEN OK; ","")&amp;IF(AND(D281="Material backorder",N(M281)=0),"BACKORDER - NO NEW DATE; ","")&amp;IF(AND(N281="Yes",O281=""),"CO NEEDED - NO CO #; ","")&amp;IF(F281="","DAYS LOST BLANK; ","")&amp;IF(AND(N(B281)&gt;0,C281="",TODAY()-N(B281)&gt;N('Settings'!$B$3)),"OPEN - NO END DATE; ",""))-2)))</f>
        <v/>
      </c>
    </row>
    <row r="282">
      <c r="B282" s="7" t="n"/>
      <c r="C282" s="7" t="n"/>
      <c r="E282" s="8" t="n"/>
      <c r="G282" s="8" t="n"/>
      <c r="I282" s="7" t="n"/>
      <c r="M282" s="7" t="n"/>
      <c r="P282" s="9" t="n"/>
      <c r="R282" s="8">
        <f>IF(NOT(OR(A282&lt;&gt;"",B282&lt;&gt;"",E282&lt;&gt;"")),"",IF(IF(A282="","NO JOB; ",IF(COUNTIF('Jobs'!$A$2:$A$51,A282)=0,"JOB NOT ON JOBS SHEET; ",""))&amp;IF(N(B282)=0,"NO START DATE; ","")&amp;IF(D282="","NO CAUSE; ","")&amp;IF(OR(H282&lt;&gt;"Yes",NOT(OR(J282="Email",J282="Text",J282="Letter",J282="App / portal"))),"NO WRITTEN NOTICE TO CLIENT; ","")&amp;IF(AND(N(B282)&gt;0,N(I282)&gt;0,N(I282)-N(B282)&gt;N('Settings'!$B$2)),"NOTICE LATER THAN SETTINGS; ","")&amp;IF(AND(D282="Homeowner decision / selection",K282&lt;&gt;"Yes"),"CLIENT DECISION - NO WRITTEN OK; ","")&amp;IF(AND(D282="Material backorder",N(M282)=0),"BACKORDER - NO NEW DATE; ","")&amp;IF(AND(N282="Yes",O282=""),"CO NEEDED - NO CO #; ","")&amp;IF(F282="","DAYS LOST BLANK; ","")&amp;IF(AND(N(B282)&gt;0,C282="",TODAY()-N(B282)&gt;N('Settings'!$B$3)),"OPEN - NO END DATE; ","")="","",LEFT(IF(A282="","NO JOB; ",IF(COUNTIF('Jobs'!$A$2:$A$51,A282)=0,"JOB NOT ON JOBS SHEET; ",""))&amp;IF(N(B282)=0,"NO START DATE; ","")&amp;IF(D282="","NO CAUSE; ","")&amp;IF(OR(H282&lt;&gt;"Yes",NOT(OR(J282="Email",J282="Text",J282="Letter",J282="App / portal"))),"NO WRITTEN NOTICE TO CLIENT; ","")&amp;IF(AND(N(B282)&gt;0,N(I282)&gt;0,N(I282)-N(B282)&gt;N('Settings'!$B$2)),"NOTICE LATER THAN SETTINGS; ","")&amp;IF(AND(D282="Homeowner decision / selection",K282&lt;&gt;"Yes"),"CLIENT DECISION - NO WRITTEN OK; ","")&amp;IF(AND(D282="Material backorder",N(M282)=0),"BACKORDER - NO NEW DATE; ","")&amp;IF(AND(N282="Yes",O282=""),"CO NEEDED - NO CO #; ","")&amp;IF(F282="","DAYS LOST BLANK; ","")&amp;IF(AND(N(B282)&gt;0,C282="",TODAY()-N(B282)&gt;N('Settings'!$B$3)),"OPEN - NO END DATE; ",""),LEN(IF(A282="","NO JOB; ",IF(COUNTIF('Jobs'!$A$2:$A$51,A282)=0,"JOB NOT ON JOBS SHEET; ",""))&amp;IF(N(B282)=0,"NO START DATE; ","")&amp;IF(D282="","NO CAUSE; ","")&amp;IF(OR(H282&lt;&gt;"Yes",NOT(OR(J282="Email",J282="Text",J282="Letter",J282="App / portal"))),"NO WRITTEN NOTICE TO CLIENT; ","")&amp;IF(AND(N(B282)&gt;0,N(I282)&gt;0,N(I282)-N(B282)&gt;N('Settings'!$B$2)),"NOTICE LATER THAN SETTINGS; ","")&amp;IF(AND(D282="Homeowner decision / selection",K282&lt;&gt;"Yes"),"CLIENT DECISION - NO WRITTEN OK; ","")&amp;IF(AND(D282="Material backorder",N(M282)=0),"BACKORDER - NO NEW DATE; ","")&amp;IF(AND(N282="Yes",O282=""),"CO NEEDED - NO CO #; ","")&amp;IF(F282="","DAYS LOST BLANK; ","")&amp;IF(AND(N(B282)&gt;0,C282="",TODAY()-N(B282)&gt;N('Settings'!$B$3)),"OPEN - NO END DATE; ",""))-2)))</f>
        <v/>
      </c>
    </row>
    <row r="283">
      <c r="B283" s="7" t="n"/>
      <c r="C283" s="7" t="n"/>
      <c r="E283" s="8" t="n"/>
      <c r="G283" s="8" t="n"/>
      <c r="I283" s="7" t="n"/>
      <c r="M283" s="7" t="n"/>
      <c r="P283" s="9" t="n"/>
      <c r="R283" s="8">
        <f>IF(NOT(OR(A283&lt;&gt;"",B283&lt;&gt;"",E283&lt;&gt;"")),"",IF(IF(A283="","NO JOB; ",IF(COUNTIF('Jobs'!$A$2:$A$51,A283)=0,"JOB NOT ON JOBS SHEET; ",""))&amp;IF(N(B283)=0,"NO START DATE; ","")&amp;IF(D283="","NO CAUSE; ","")&amp;IF(OR(H283&lt;&gt;"Yes",NOT(OR(J283="Email",J283="Text",J283="Letter",J283="App / portal"))),"NO WRITTEN NOTICE TO CLIENT; ","")&amp;IF(AND(N(B283)&gt;0,N(I283)&gt;0,N(I283)-N(B283)&gt;N('Settings'!$B$2)),"NOTICE LATER THAN SETTINGS; ","")&amp;IF(AND(D283="Homeowner decision / selection",K283&lt;&gt;"Yes"),"CLIENT DECISION - NO WRITTEN OK; ","")&amp;IF(AND(D283="Material backorder",N(M283)=0),"BACKORDER - NO NEW DATE; ","")&amp;IF(AND(N283="Yes",O283=""),"CO NEEDED - NO CO #; ","")&amp;IF(F283="","DAYS LOST BLANK; ","")&amp;IF(AND(N(B283)&gt;0,C283="",TODAY()-N(B283)&gt;N('Settings'!$B$3)),"OPEN - NO END DATE; ","")="","",LEFT(IF(A283="","NO JOB; ",IF(COUNTIF('Jobs'!$A$2:$A$51,A283)=0,"JOB NOT ON JOBS SHEET; ",""))&amp;IF(N(B283)=0,"NO START DATE; ","")&amp;IF(D283="","NO CAUSE; ","")&amp;IF(OR(H283&lt;&gt;"Yes",NOT(OR(J283="Email",J283="Text",J283="Letter",J283="App / portal"))),"NO WRITTEN NOTICE TO CLIENT; ","")&amp;IF(AND(N(B283)&gt;0,N(I283)&gt;0,N(I283)-N(B283)&gt;N('Settings'!$B$2)),"NOTICE LATER THAN SETTINGS; ","")&amp;IF(AND(D283="Homeowner decision / selection",K283&lt;&gt;"Yes"),"CLIENT DECISION - NO WRITTEN OK; ","")&amp;IF(AND(D283="Material backorder",N(M283)=0),"BACKORDER - NO NEW DATE; ","")&amp;IF(AND(N283="Yes",O283=""),"CO NEEDED - NO CO #; ","")&amp;IF(F283="","DAYS LOST BLANK; ","")&amp;IF(AND(N(B283)&gt;0,C283="",TODAY()-N(B283)&gt;N('Settings'!$B$3)),"OPEN - NO END DATE; ",""),LEN(IF(A283="","NO JOB; ",IF(COUNTIF('Jobs'!$A$2:$A$51,A283)=0,"JOB NOT ON JOBS SHEET; ",""))&amp;IF(N(B283)=0,"NO START DATE; ","")&amp;IF(D283="","NO CAUSE; ","")&amp;IF(OR(H283&lt;&gt;"Yes",NOT(OR(J283="Email",J283="Text",J283="Letter",J283="App / portal"))),"NO WRITTEN NOTICE TO CLIENT; ","")&amp;IF(AND(N(B283)&gt;0,N(I283)&gt;0,N(I283)-N(B283)&gt;N('Settings'!$B$2)),"NOTICE LATER THAN SETTINGS; ","")&amp;IF(AND(D283="Homeowner decision / selection",K283&lt;&gt;"Yes"),"CLIENT DECISION - NO WRITTEN OK; ","")&amp;IF(AND(D283="Material backorder",N(M283)=0),"BACKORDER - NO NEW DATE; ","")&amp;IF(AND(N283="Yes",O283=""),"CO NEEDED - NO CO #; ","")&amp;IF(F283="","DAYS LOST BLANK; ","")&amp;IF(AND(N(B283)&gt;0,C283="",TODAY()-N(B283)&gt;N('Settings'!$B$3)),"OPEN - NO END DATE; ",""))-2)))</f>
        <v/>
      </c>
    </row>
    <row r="284">
      <c r="B284" s="7" t="n"/>
      <c r="C284" s="7" t="n"/>
      <c r="E284" s="8" t="n"/>
      <c r="G284" s="8" t="n"/>
      <c r="I284" s="7" t="n"/>
      <c r="M284" s="7" t="n"/>
      <c r="P284" s="9" t="n"/>
      <c r="R284" s="8">
        <f>IF(NOT(OR(A284&lt;&gt;"",B284&lt;&gt;"",E284&lt;&gt;"")),"",IF(IF(A284="","NO JOB; ",IF(COUNTIF('Jobs'!$A$2:$A$51,A284)=0,"JOB NOT ON JOBS SHEET; ",""))&amp;IF(N(B284)=0,"NO START DATE; ","")&amp;IF(D284="","NO CAUSE; ","")&amp;IF(OR(H284&lt;&gt;"Yes",NOT(OR(J284="Email",J284="Text",J284="Letter",J284="App / portal"))),"NO WRITTEN NOTICE TO CLIENT; ","")&amp;IF(AND(N(B284)&gt;0,N(I284)&gt;0,N(I284)-N(B284)&gt;N('Settings'!$B$2)),"NOTICE LATER THAN SETTINGS; ","")&amp;IF(AND(D284="Homeowner decision / selection",K284&lt;&gt;"Yes"),"CLIENT DECISION - NO WRITTEN OK; ","")&amp;IF(AND(D284="Material backorder",N(M284)=0),"BACKORDER - NO NEW DATE; ","")&amp;IF(AND(N284="Yes",O284=""),"CO NEEDED - NO CO #; ","")&amp;IF(F284="","DAYS LOST BLANK; ","")&amp;IF(AND(N(B284)&gt;0,C284="",TODAY()-N(B284)&gt;N('Settings'!$B$3)),"OPEN - NO END DATE; ","")="","",LEFT(IF(A284="","NO JOB; ",IF(COUNTIF('Jobs'!$A$2:$A$51,A284)=0,"JOB NOT ON JOBS SHEET; ",""))&amp;IF(N(B284)=0,"NO START DATE; ","")&amp;IF(D284="","NO CAUSE; ","")&amp;IF(OR(H284&lt;&gt;"Yes",NOT(OR(J284="Email",J284="Text",J284="Letter",J284="App / portal"))),"NO WRITTEN NOTICE TO CLIENT; ","")&amp;IF(AND(N(B284)&gt;0,N(I284)&gt;0,N(I284)-N(B284)&gt;N('Settings'!$B$2)),"NOTICE LATER THAN SETTINGS; ","")&amp;IF(AND(D284="Homeowner decision / selection",K284&lt;&gt;"Yes"),"CLIENT DECISION - NO WRITTEN OK; ","")&amp;IF(AND(D284="Material backorder",N(M284)=0),"BACKORDER - NO NEW DATE; ","")&amp;IF(AND(N284="Yes",O284=""),"CO NEEDED - NO CO #; ","")&amp;IF(F284="","DAYS LOST BLANK; ","")&amp;IF(AND(N(B284)&gt;0,C284="",TODAY()-N(B284)&gt;N('Settings'!$B$3)),"OPEN - NO END DATE; ",""),LEN(IF(A284="","NO JOB; ",IF(COUNTIF('Jobs'!$A$2:$A$51,A284)=0,"JOB NOT ON JOBS SHEET; ",""))&amp;IF(N(B284)=0,"NO START DATE; ","")&amp;IF(D284="","NO CAUSE; ","")&amp;IF(OR(H284&lt;&gt;"Yes",NOT(OR(J284="Email",J284="Text",J284="Letter",J284="App / portal"))),"NO WRITTEN NOTICE TO CLIENT; ","")&amp;IF(AND(N(B284)&gt;0,N(I284)&gt;0,N(I284)-N(B284)&gt;N('Settings'!$B$2)),"NOTICE LATER THAN SETTINGS; ","")&amp;IF(AND(D284="Homeowner decision / selection",K284&lt;&gt;"Yes"),"CLIENT DECISION - NO WRITTEN OK; ","")&amp;IF(AND(D284="Material backorder",N(M284)=0),"BACKORDER - NO NEW DATE; ","")&amp;IF(AND(N284="Yes",O284=""),"CO NEEDED - NO CO #; ","")&amp;IF(F284="","DAYS LOST BLANK; ","")&amp;IF(AND(N(B284)&gt;0,C284="",TODAY()-N(B284)&gt;N('Settings'!$B$3)),"OPEN - NO END DATE; ",""))-2)))</f>
        <v/>
      </c>
    </row>
    <row r="285">
      <c r="B285" s="7" t="n"/>
      <c r="C285" s="7" t="n"/>
      <c r="E285" s="8" t="n"/>
      <c r="G285" s="8" t="n"/>
      <c r="I285" s="7" t="n"/>
      <c r="M285" s="7" t="n"/>
      <c r="P285" s="9" t="n"/>
      <c r="R285" s="8">
        <f>IF(NOT(OR(A285&lt;&gt;"",B285&lt;&gt;"",E285&lt;&gt;"")),"",IF(IF(A285="","NO JOB; ",IF(COUNTIF('Jobs'!$A$2:$A$51,A285)=0,"JOB NOT ON JOBS SHEET; ",""))&amp;IF(N(B285)=0,"NO START DATE; ","")&amp;IF(D285="","NO CAUSE; ","")&amp;IF(OR(H285&lt;&gt;"Yes",NOT(OR(J285="Email",J285="Text",J285="Letter",J285="App / portal"))),"NO WRITTEN NOTICE TO CLIENT; ","")&amp;IF(AND(N(B285)&gt;0,N(I285)&gt;0,N(I285)-N(B285)&gt;N('Settings'!$B$2)),"NOTICE LATER THAN SETTINGS; ","")&amp;IF(AND(D285="Homeowner decision / selection",K285&lt;&gt;"Yes"),"CLIENT DECISION - NO WRITTEN OK; ","")&amp;IF(AND(D285="Material backorder",N(M285)=0),"BACKORDER - NO NEW DATE; ","")&amp;IF(AND(N285="Yes",O285=""),"CO NEEDED - NO CO #; ","")&amp;IF(F285="","DAYS LOST BLANK; ","")&amp;IF(AND(N(B285)&gt;0,C285="",TODAY()-N(B285)&gt;N('Settings'!$B$3)),"OPEN - NO END DATE; ","")="","",LEFT(IF(A285="","NO JOB; ",IF(COUNTIF('Jobs'!$A$2:$A$51,A285)=0,"JOB NOT ON JOBS SHEET; ",""))&amp;IF(N(B285)=0,"NO START DATE; ","")&amp;IF(D285="","NO CAUSE; ","")&amp;IF(OR(H285&lt;&gt;"Yes",NOT(OR(J285="Email",J285="Text",J285="Letter",J285="App / portal"))),"NO WRITTEN NOTICE TO CLIENT; ","")&amp;IF(AND(N(B285)&gt;0,N(I285)&gt;0,N(I285)-N(B285)&gt;N('Settings'!$B$2)),"NOTICE LATER THAN SETTINGS; ","")&amp;IF(AND(D285="Homeowner decision / selection",K285&lt;&gt;"Yes"),"CLIENT DECISION - NO WRITTEN OK; ","")&amp;IF(AND(D285="Material backorder",N(M285)=0),"BACKORDER - NO NEW DATE; ","")&amp;IF(AND(N285="Yes",O285=""),"CO NEEDED - NO CO #; ","")&amp;IF(F285="","DAYS LOST BLANK; ","")&amp;IF(AND(N(B285)&gt;0,C285="",TODAY()-N(B285)&gt;N('Settings'!$B$3)),"OPEN - NO END DATE; ",""),LEN(IF(A285="","NO JOB; ",IF(COUNTIF('Jobs'!$A$2:$A$51,A285)=0,"JOB NOT ON JOBS SHEET; ",""))&amp;IF(N(B285)=0,"NO START DATE; ","")&amp;IF(D285="","NO CAUSE; ","")&amp;IF(OR(H285&lt;&gt;"Yes",NOT(OR(J285="Email",J285="Text",J285="Letter",J285="App / portal"))),"NO WRITTEN NOTICE TO CLIENT; ","")&amp;IF(AND(N(B285)&gt;0,N(I285)&gt;0,N(I285)-N(B285)&gt;N('Settings'!$B$2)),"NOTICE LATER THAN SETTINGS; ","")&amp;IF(AND(D285="Homeowner decision / selection",K285&lt;&gt;"Yes"),"CLIENT DECISION - NO WRITTEN OK; ","")&amp;IF(AND(D285="Material backorder",N(M285)=0),"BACKORDER - NO NEW DATE; ","")&amp;IF(AND(N285="Yes",O285=""),"CO NEEDED - NO CO #; ","")&amp;IF(F285="","DAYS LOST BLANK; ","")&amp;IF(AND(N(B285)&gt;0,C285="",TODAY()-N(B285)&gt;N('Settings'!$B$3)),"OPEN - NO END DATE; ",""))-2)))</f>
        <v/>
      </c>
    </row>
    <row r="286">
      <c r="B286" s="7" t="n"/>
      <c r="C286" s="7" t="n"/>
      <c r="E286" s="8" t="n"/>
      <c r="G286" s="8" t="n"/>
      <c r="I286" s="7" t="n"/>
      <c r="M286" s="7" t="n"/>
      <c r="P286" s="9" t="n"/>
      <c r="R286" s="8">
        <f>IF(NOT(OR(A286&lt;&gt;"",B286&lt;&gt;"",E286&lt;&gt;"")),"",IF(IF(A286="","NO JOB; ",IF(COUNTIF('Jobs'!$A$2:$A$51,A286)=0,"JOB NOT ON JOBS SHEET; ",""))&amp;IF(N(B286)=0,"NO START DATE; ","")&amp;IF(D286="","NO CAUSE; ","")&amp;IF(OR(H286&lt;&gt;"Yes",NOT(OR(J286="Email",J286="Text",J286="Letter",J286="App / portal"))),"NO WRITTEN NOTICE TO CLIENT; ","")&amp;IF(AND(N(B286)&gt;0,N(I286)&gt;0,N(I286)-N(B286)&gt;N('Settings'!$B$2)),"NOTICE LATER THAN SETTINGS; ","")&amp;IF(AND(D286="Homeowner decision / selection",K286&lt;&gt;"Yes"),"CLIENT DECISION - NO WRITTEN OK; ","")&amp;IF(AND(D286="Material backorder",N(M286)=0),"BACKORDER - NO NEW DATE; ","")&amp;IF(AND(N286="Yes",O286=""),"CO NEEDED - NO CO #; ","")&amp;IF(F286="","DAYS LOST BLANK; ","")&amp;IF(AND(N(B286)&gt;0,C286="",TODAY()-N(B286)&gt;N('Settings'!$B$3)),"OPEN - NO END DATE; ","")="","",LEFT(IF(A286="","NO JOB; ",IF(COUNTIF('Jobs'!$A$2:$A$51,A286)=0,"JOB NOT ON JOBS SHEET; ",""))&amp;IF(N(B286)=0,"NO START DATE; ","")&amp;IF(D286="","NO CAUSE; ","")&amp;IF(OR(H286&lt;&gt;"Yes",NOT(OR(J286="Email",J286="Text",J286="Letter",J286="App / portal"))),"NO WRITTEN NOTICE TO CLIENT; ","")&amp;IF(AND(N(B286)&gt;0,N(I286)&gt;0,N(I286)-N(B286)&gt;N('Settings'!$B$2)),"NOTICE LATER THAN SETTINGS; ","")&amp;IF(AND(D286="Homeowner decision / selection",K286&lt;&gt;"Yes"),"CLIENT DECISION - NO WRITTEN OK; ","")&amp;IF(AND(D286="Material backorder",N(M286)=0),"BACKORDER - NO NEW DATE; ","")&amp;IF(AND(N286="Yes",O286=""),"CO NEEDED - NO CO #; ","")&amp;IF(F286="","DAYS LOST BLANK; ","")&amp;IF(AND(N(B286)&gt;0,C286="",TODAY()-N(B286)&gt;N('Settings'!$B$3)),"OPEN - NO END DATE; ",""),LEN(IF(A286="","NO JOB; ",IF(COUNTIF('Jobs'!$A$2:$A$51,A286)=0,"JOB NOT ON JOBS SHEET; ",""))&amp;IF(N(B286)=0,"NO START DATE; ","")&amp;IF(D286="","NO CAUSE; ","")&amp;IF(OR(H286&lt;&gt;"Yes",NOT(OR(J286="Email",J286="Text",J286="Letter",J286="App / portal"))),"NO WRITTEN NOTICE TO CLIENT; ","")&amp;IF(AND(N(B286)&gt;0,N(I286)&gt;0,N(I286)-N(B286)&gt;N('Settings'!$B$2)),"NOTICE LATER THAN SETTINGS; ","")&amp;IF(AND(D286="Homeowner decision / selection",K286&lt;&gt;"Yes"),"CLIENT DECISION - NO WRITTEN OK; ","")&amp;IF(AND(D286="Material backorder",N(M286)=0),"BACKORDER - NO NEW DATE; ","")&amp;IF(AND(N286="Yes",O286=""),"CO NEEDED - NO CO #; ","")&amp;IF(F286="","DAYS LOST BLANK; ","")&amp;IF(AND(N(B286)&gt;0,C286="",TODAY()-N(B286)&gt;N('Settings'!$B$3)),"OPEN - NO END DATE; ",""))-2)))</f>
        <v/>
      </c>
    </row>
    <row r="287">
      <c r="B287" s="7" t="n"/>
      <c r="C287" s="7" t="n"/>
      <c r="E287" s="8" t="n"/>
      <c r="G287" s="8" t="n"/>
      <c r="I287" s="7" t="n"/>
      <c r="M287" s="7" t="n"/>
      <c r="P287" s="9" t="n"/>
      <c r="R287" s="8">
        <f>IF(NOT(OR(A287&lt;&gt;"",B287&lt;&gt;"",E287&lt;&gt;"")),"",IF(IF(A287="","NO JOB; ",IF(COUNTIF('Jobs'!$A$2:$A$51,A287)=0,"JOB NOT ON JOBS SHEET; ",""))&amp;IF(N(B287)=0,"NO START DATE; ","")&amp;IF(D287="","NO CAUSE; ","")&amp;IF(OR(H287&lt;&gt;"Yes",NOT(OR(J287="Email",J287="Text",J287="Letter",J287="App / portal"))),"NO WRITTEN NOTICE TO CLIENT; ","")&amp;IF(AND(N(B287)&gt;0,N(I287)&gt;0,N(I287)-N(B287)&gt;N('Settings'!$B$2)),"NOTICE LATER THAN SETTINGS; ","")&amp;IF(AND(D287="Homeowner decision / selection",K287&lt;&gt;"Yes"),"CLIENT DECISION - NO WRITTEN OK; ","")&amp;IF(AND(D287="Material backorder",N(M287)=0),"BACKORDER - NO NEW DATE; ","")&amp;IF(AND(N287="Yes",O287=""),"CO NEEDED - NO CO #; ","")&amp;IF(F287="","DAYS LOST BLANK; ","")&amp;IF(AND(N(B287)&gt;0,C287="",TODAY()-N(B287)&gt;N('Settings'!$B$3)),"OPEN - NO END DATE; ","")="","",LEFT(IF(A287="","NO JOB; ",IF(COUNTIF('Jobs'!$A$2:$A$51,A287)=0,"JOB NOT ON JOBS SHEET; ",""))&amp;IF(N(B287)=0,"NO START DATE; ","")&amp;IF(D287="","NO CAUSE; ","")&amp;IF(OR(H287&lt;&gt;"Yes",NOT(OR(J287="Email",J287="Text",J287="Letter",J287="App / portal"))),"NO WRITTEN NOTICE TO CLIENT; ","")&amp;IF(AND(N(B287)&gt;0,N(I287)&gt;0,N(I287)-N(B287)&gt;N('Settings'!$B$2)),"NOTICE LATER THAN SETTINGS; ","")&amp;IF(AND(D287="Homeowner decision / selection",K287&lt;&gt;"Yes"),"CLIENT DECISION - NO WRITTEN OK; ","")&amp;IF(AND(D287="Material backorder",N(M287)=0),"BACKORDER - NO NEW DATE; ","")&amp;IF(AND(N287="Yes",O287=""),"CO NEEDED - NO CO #; ","")&amp;IF(F287="","DAYS LOST BLANK; ","")&amp;IF(AND(N(B287)&gt;0,C287="",TODAY()-N(B287)&gt;N('Settings'!$B$3)),"OPEN - NO END DATE; ",""),LEN(IF(A287="","NO JOB; ",IF(COUNTIF('Jobs'!$A$2:$A$51,A287)=0,"JOB NOT ON JOBS SHEET; ",""))&amp;IF(N(B287)=0,"NO START DATE; ","")&amp;IF(D287="","NO CAUSE; ","")&amp;IF(OR(H287&lt;&gt;"Yes",NOT(OR(J287="Email",J287="Text",J287="Letter",J287="App / portal"))),"NO WRITTEN NOTICE TO CLIENT; ","")&amp;IF(AND(N(B287)&gt;0,N(I287)&gt;0,N(I287)-N(B287)&gt;N('Settings'!$B$2)),"NOTICE LATER THAN SETTINGS; ","")&amp;IF(AND(D287="Homeowner decision / selection",K287&lt;&gt;"Yes"),"CLIENT DECISION - NO WRITTEN OK; ","")&amp;IF(AND(D287="Material backorder",N(M287)=0),"BACKORDER - NO NEW DATE; ","")&amp;IF(AND(N287="Yes",O287=""),"CO NEEDED - NO CO #; ","")&amp;IF(F287="","DAYS LOST BLANK; ","")&amp;IF(AND(N(B287)&gt;0,C287="",TODAY()-N(B287)&gt;N('Settings'!$B$3)),"OPEN - NO END DATE; ",""))-2)))</f>
        <v/>
      </c>
    </row>
    <row r="288">
      <c r="B288" s="7" t="n"/>
      <c r="C288" s="7" t="n"/>
      <c r="E288" s="8" t="n"/>
      <c r="G288" s="8" t="n"/>
      <c r="I288" s="7" t="n"/>
      <c r="M288" s="7" t="n"/>
      <c r="P288" s="9" t="n"/>
      <c r="R288" s="8">
        <f>IF(NOT(OR(A288&lt;&gt;"",B288&lt;&gt;"",E288&lt;&gt;"")),"",IF(IF(A288="","NO JOB; ",IF(COUNTIF('Jobs'!$A$2:$A$51,A288)=0,"JOB NOT ON JOBS SHEET; ",""))&amp;IF(N(B288)=0,"NO START DATE; ","")&amp;IF(D288="","NO CAUSE; ","")&amp;IF(OR(H288&lt;&gt;"Yes",NOT(OR(J288="Email",J288="Text",J288="Letter",J288="App / portal"))),"NO WRITTEN NOTICE TO CLIENT; ","")&amp;IF(AND(N(B288)&gt;0,N(I288)&gt;0,N(I288)-N(B288)&gt;N('Settings'!$B$2)),"NOTICE LATER THAN SETTINGS; ","")&amp;IF(AND(D288="Homeowner decision / selection",K288&lt;&gt;"Yes"),"CLIENT DECISION - NO WRITTEN OK; ","")&amp;IF(AND(D288="Material backorder",N(M288)=0),"BACKORDER - NO NEW DATE; ","")&amp;IF(AND(N288="Yes",O288=""),"CO NEEDED - NO CO #; ","")&amp;IF(F288="","DAYS LOST BLANK; ","")&amp;IF(AND(N(B288)&gt;0,C288="",TODAY()-N(B288)&gt;N('Settings'!$B$3)),"OPEN - NO END DATE; ","")="","",LEFT(IF(A288="","NO JOB; ",IF(COUNTIF('Jobs'!$A$2:$A$51,A288)=0,"JOB NOT ON JOBS SHEET; ",""))&amp;IF(N(B288)=0,"NO START DATE; ","")&amp;IF(D288="","NO CAUSE; ","")&amp;IF(OR(H288&lt;&gt;"Yes",NOT(OR(J288="Email",J288="Text",J288="Letter",J288="App / portal"))),"NO WRITTEN NOTICE TO CLIENT; ","")&amp;IF(AND(N(B288)&gt;0,N(I288)&gt;0,N(I288)-N(B288)&gt;N('Settings'!$B$2)),"NOTICE LATER THAN SETTINGS; ","")&amp;IF(AND(D288="Homeowner decision / selection",K288&lt;&gt;"Yes"),"CLIENT DECISION - NO WRITTEN OK; ","")&amp;IF(AND(D288="Material backorder",N(M288)=0),"BACKORDER - NO NEW DATE; ","")&amp;IF(AND(N288="Yes",O288=""),"CO NEEDED - NO CO #; ","")&amp;IF(F288="","DAYS LOST BLANK; ","")&amp;IF(AND(N(B288)&gt;0,C288="",TODAY()-N(B288)&gt;N('Settings'!$B$3)),"OPEN - NO END DATE; ",""),LEN(IF(A288="","NO JOB; ",IF(COUNTIF('Jobs'!$A$2:$A$51,A288)=0,"JOB NOT ON JOBS SHEET; ",""))&amp;IF(N(B288)=0,"NO START DATE; ","")&amp;IF(D288="","NO CAUSE; ","")&amp;IF(OR(H288&lt;&gt;"Yes",NOT(OR(J288="Email",J288="Text",J288="Letter",J288="App / portal"))),"NO WRITTEN NOTICE TO CLIENT; ","")&amp;IF(AND(N(B288)&gt;0,N(I288)&gt;0,N(I288)-N(B288)&gt;N('Settings'!$B$2)),"NOTICE LATER THAN SETTINGS; ","")&amp;IF(AND(D288="Homeowner decision / selection",K288&lt;&gt;"Yes"),"CLIENT DECISION - NO WRITTEN OK; ","")&amp;IF(AND(D288="Material backorder",N(M288)=0),"BACKORDER - NO NEW DATE; ","")&amp;IF(AND(N288="Yes",O288=""),"CO NEEDED - NO CO #; ","")&amp;IF(F288="","DAYS LOST BLANK; ","")&amp;IF(AND(N(B288)&gt;0,C288="",TODAY()-N(B288)&gt;N('Settings'!$B$3)),"OPEN - NO END DATE; ",""))-2)))</f>
        <v/>
      </c>
    </row>
    <row r="289">
      <c r="B289" s="7" t="n"/>
      <c r="C289" s="7" t="n"/>
      <c r="E289" s="8" t="n"/>
      <c r="G289" s="8" t="n"/>
      <c r="I289" s="7" t="n"/>
      <c r="M289" s="7" t="n"/>
      <c r="P289" s="9" t="n"/>
      <c r="R289" s="8">
        <f>IF(NOT(OR(A289&lt;&gt;"",B289&lt;&gt;"",E289&lt;&gt;"")),"",IF(IF(A289="","NO JOB; ",IF(COUNTIF('Jobs'!$A$2:$A$51,A289)=0,"JOB NOT ON JOBS SHEET; ",""))&amp;IF(N(B289)=0,"NO START DATE; ","")&amp;IF(D289="","NO CAUSE; ","")&amp;IF(OR(H289&lt;&gt;"Yes",NOT(OR(J289="Email",J289="Text",J289="Letter",J289="App / portal"))),"NO WRITTEN NOTICE TO CLIENT; ","")&amp;IF(AND(N(B289)&gt;0,N(I289)&gt;0,N(I289)-N(B289)&gt;N('Settings'!$B$2)),"NOTICE LATER THAN SETTINGS; ","")&amp;IF(AND(D289="Homeowner decision / selection",K289&lt;&gt;"Yes"),"CLIENT DECISION - NO WRITTEN OK; ","")&amp;IF(AND(D289="Material backorder",N(M289)=0),"BACKORDER - NO NEW DATE; ","")&amp;IF(AND(N289="Yes",O289=""),"CO NEEDED - NO CO #; ","")&amp;IF(F289="","DAYS LOST BLANK; ","")&amp;IF(AND(N(B289)&gt;0,C289="",TODAY()-N(B289)&gt;N('Settings'!$B$3)),"OPEN - NO END DATE; ","")="","",LEFT(IF(A289="","NO JOB; ",IF(COUNTIF('Jobs'!$A$2:$A$51,A289)=0,"JOB NOT ON JOBS SHEET; ",""))&amp;IF(N(B289)=0,"NO START DATE; ","")&amp;IF(D289="","NO CAUSE; ","")&amp;IF(OR(H289&lt;&gt;"Yes",NOT(OR(J289="Email",J289="Text",J289="Letter",J289="App / portal"))),"NO WRITTEN NOTICE TO CLIENT; ","")&amp;IF(AND(N(B289)&gt;0,N(I289)&gt;0,N(I289)-N(B289)&gt;N('Settings'!$B$2)),"NOTICE LATER THAN SETTINGS; ","")&amp;IF(AND(D289="Homeowner decision / selection",K289&lt;&gt;"Yes"),"CLIENT DECISION - NO WRITTEN OK; ","")&amp;IF(AND(D289="Material backorder",N(M289)=0),"BACKORDER - NO NEW DATE; ","")&amp;IF(AND(N289="Yes",O289=""),"CO NEEDED - NO CO #; ","")&amp;IF(F289="","DAYS LOST BLANK; ","")&amp;IF(AND(N(B289)&gt;0,C289="",TODAY()-N(B289)&gt;N('Settings'!$B$3)),"OPEN - NO END DATE; ",""),LEN(IF(A289="","NO JOB; ",IF(COUNTIF('Jobs'!$A$2:$A$51,A289)=0,"JOB NOT ON JOBS SHEET; ",""))&amp;IF(N(B289)=0,"NO START DATE; ","")&amp;IF(D289="","NO CAUSE; ","")&amp;IF(OR(H289&lt;&gt;"Yes",NOT(OR(J289="Email",J289="Text",J289="Letter",J289="App / portal"))),"NO WRITTEN NOTICE TO CLIENT; ","")&amp;IF(AND(N(B289)&gt;0,N(I289)&gt;0,N(I289)-N(B289)&gt;N('Settings'!$B$2)),"NOTICE LATER THAN SETTINGS; ","")&amp;IF(AND(D289="Homeowner decision / selection",K289&lt;&gt;"Yes"),"CLIENT DECISION - NO WRITTEN OK; ","")&amp;IF(AND(D289="Material backorder",N(M289)=0),"BACKORDER - NO NEW DATE; ","")&amp;IF(AND(N289="Yes",O289=""),"CO NEEDED - NO CO #; ","")&amp;IF(F289="","DAYS LOST BLANK; ","")&amp;IF(AND(N(B289)&gt;0,C289="",TODAY()-N(B289)&gt;N('Settings'!$B$3)),"OPEN - NO END DATE; ",""))-2)))</f>
        <v/>
      </c>
    </row>
    <row r="290">
      <c r="B290" s="7" t="n"/>
      <c r="C290" s="7" t="n"/>
      <c r="E290" s="8" t="n"/>
      <c r="G290" s="8" t="n"/>
      <c r="I290" s="7" t="n"/>
      <c r="M290" s="7" t="n"/>
      <c r="P290" s="9" t="n"/>
      <c r="R290" s="8">
        <f>IF(NOT(OR(A290&lt;&gt;"",B290&lt;&gt;"",E290&lt;&gt;"")),"",IF(IF(A290="","NO JOB; ",IF(COUNTIF('Jobs'!$A$2:$A$51,A290)=0,"JOB NOT ON JOBS SHEET; ",""))&amp;IF(N(B290)=0,"NO START DATE; ","")&amp;IF(D290="","NO CAUSE; ","")&amp;IF(OR(H290&lt;&gt;"Yes",NOT(OR(J290="Email",J290="Text",J290="Letter",J290="App / portal"))),"NO WRITTEN NOTICE TO CLIENT; ","")&amp;IF(AND(N(B290)&gt;0,N(I290)&gt;0,N(I290)-N(B290)&gt;N('Settings'!$B$2)),"NOTICE LATER THAN SETTINGS; ","")&amp;IF(AND(D290="Homeowner decision / selection",K290&lt;&gt;"Yes"),"CLIENT DECISION - NO WRITTEN OK; ","")&amp;IF(AND(D290="Material backorder",N(M290)=0),"BACKORDER - NO NEW DATE; ","")&amp;IF(AND(N290="Yes",O290=""),"CO NEEDED - NO CO #; ","")&amp;IF(F290="","DAYS LOST BLANK; ","")&amp;IF(AND(N(B290)&gt;0,C290="",TODAY()-N(B290)&gt;N('Settings'!$B$3)),"OPEN - NO END DATE; ","")="","",LEFT(IF(A290="","NO JOB; ",IF(COUNTIF('Jobs'!$A$2:$A$51,A290)=0,"JOB NOT ON JOBS SHEET; ",""))&amp;IF(N(B290)=0,"NO START DATE; ","")&amp;IF(D290="","NO CAUSE; ","")&amp;IF(OR(H290&lt;&gt;"Yes",NOT(OR(J290="Email",J290="Text",J290="Letter",J290="App / portal"))),"NO WRITTEN NOTICE TO CLIENT; ","")&amp;IF(AND(N(B290)&gt;0,N(I290)&gt;0,N(I290)-N(B290)&gt;N('Settings'!$B$2)),"NOTICE LATER THAN SETTINGS; ","")&amp;IF(AND(D290="Homeowner decision / selection",K290&lt;&gt;"Yes"),"CLIENT DECISION - NO WRITTEN OK; ","")&amp;IF(AND(D290="Material backorder",N(M290)=0),"BACKORDER - NO NEW DATE; ","")&amp;IF(AND(N290="Yes",O290=""),"CO NEEDED - NO CO #; ","")&amp;IF(F290="","DAYS LOST BLANK; ","")&amp;IF(AND(N(B290)&gt;0,C290="",TODAY()-N(B290)&gt;N('Settings'!$B$3)),"OPEN - NO END DATE; ",""),LEN(IF(A290="","NO JOB; ",IF(COUNTIF('Jobs'!$A$2:$A$51,A290)=0,"JOB NOT ON JOBS SHEET; ",""))&amp;IF(N(B290)=0,"NO START DATE; ","")&amp;IF(D290="","NO CAUSE; ","")&amp;IF(OR(H290&lt;&gt;"Yes",NOT(OR(J290="Email",J290="Text",J290="Letter",J290="App / portal"))),"NO WRITTEN NOTICE TO CLIENT; ","")&amp;IF(AND(N(B290)&gt;0,N(I290)&gt;0,N(I290)-N(B290)&gt;N('Settings'!$B$2)),"NOTICE LATER THAN SETTINGS; ","")&amp;IF(AND(D290="Homeowner decision / selection",K290&lt;&gt;"Yes"),"CLIENT DECISION - NO WRITTEN OK; ","")&amp;IF(AND(D290="Material backorder",N(M290)=0),"BACKORDER - NO NEW DATE; ","")&amp;IF(AND(N290="Yes",O290=""),"CO NEEDED - NO CO #; ","")&amp;IF(F290="","DAYS LOST BLANK; ","")&amp;IF(AND(N(B290)&gt;0,C290="",TODAY()-N(B290)&gt;N('Settings'!$B$3)),"OPEN - NO END DATE; ",""))-2)))</f>
        <v/>
      </c>
    </row>
    <row r="291">
      <c r="B291" s="7" t="n"/>
      <c r="C291" s="7" t="n"/>
      <c r="E291" s="8" t="n"/>
      <c r="G291" s="8" t="n"/>
      <c r="I291" s="7" t="n"/>
      <c r="M291" s="7" t="n"/>
      <c r="P291" s="9" t="n"/>
      <c r="R291" s="8">
        <f>IF(NOT(OR(A291&lt;&gt;"",B291&lt;&gt;"",E291&lt;&gt;"")),"",IF(IF(A291="","NO JOB; ",IF(COUNTIF('Jobs'!$A$2:$A$51,A291)=0,"JOB NOT ON JOBS SHEET; ",""))&amp;IF(N(B291)=0,"NO START DATE; ","")&amp;IF(D291="","NO CAUSE; ","")&amp;IF(OR(H291&lt;&gt;"Yes",NOT(OR(J291="Email",J291="Text",J291="Letter",J291="App / portal"))),"NO WRITTEN NOTICE TO CLIENT; ","")&amp;IF(AND(N(B291)&gt;0,N(I291)&gt;0,N(I291)-N(B291)&gt;N('Settings'!$B$2)),"NOTICE LATER THAN SETTINGS; ","")&amp;IF(AND(D291="Homeowner decision / selection",K291&lt;&gt;"Yes"),"CLIENT DECISION - NO WRITTEN OK; ","")&amp;IF(AND(D291="Material backorder",N(M291)=0),"BACKORDER - NO NEW DATE; ","")&amp;IF(AND(N291="Yes",O291=""),"CO NEEDED - NO CO #; ","")&amp;IF(F291="","DAYS LOST BLANK; ","")&amp;IF(AND(N(B291)&gt;0,C291="",TODAY()-N(B291)&gt;N('Settings'!$B$3)),"OPEN - NO END DATE; ","")="","",LEFT(IF(A291="","NO JOB; ",IF(COUNTIF('Jobs'!$A$2:$A$51,A291)=0,"JOB NOT ON JOBS SHEET; ",""))&amp;IF(N(B291)=0,"NO START DATE; ","")&amp;IF(D291="","NO CAUSE; ","")&amp;IF(OR(H291&lt;&gt;"Yes",NOT(OR(J291="Email",J291="Text",J291="Letter",J291="App / portal"))),"NO WRITTEN NOTICE TO CLIENT; ","")&amp;IF(AND(N(B291)&gt;0,N(I291)&gt;0,N(I291)-N(B291)&gt;N('Settings'!$B$2)),"NOTICE LATER THAN SETTINGS; ","")&amp;IF(AND(D291="Homeowner decision / selection",K291&lt;&gt;"Yes"),"CLIENT DECISION - NO WRITTEN OK; ","")&amp;IF(AND(D291="Material backorder",N(M291)=0),"BACKORDER - NO NEW DATE; ","")&amp;IF(AND(N291="Yes",O291=""),"CO NEEDED - NO CO #; ","")&amp;IF(F291="","DAYS LOST BLANK; ","")&amp;IF(AND(N(B291)&gt;0,C291="",TODAY()-N(B291)&gt;N('Settings'!$B$3)),"OPEN - NO END DATE; ",""),LEN(IF(A291="","NO JOB; ",IF(COUNTIF('Jobs'!$A$2:$A$51,A291)=0,"JOB NOT ON JOBS SHEET; ",""))&amp;IF(N(B291)=0,"NO START DATE; ","")&amp;IF(D291="","NO CAUSE; ","")&amp;IF(OR(H291&lt;&gt;"Yes",NOT(OR(J291="Email",J291="Text",J291="Letter",J291="App / portal"))),"NO WRITTEN NOTICE TO CLIENT; ","")&amp;IF(AND(N(B291)&gt;0,N(I291)&gt;0,N(I291)-N(B291)&gt;N('Settings'!$B$2)),"NOTICE LATER THAN SETTINGS; ","")&amp;IF(AND(D291="Homeowner decision / selection",K291&lt;&gt;"Yes"),"CLIENT DECISION - NO WRITTEN OK; ","")&amp;IF(AND(D291="Material backorder",N(M291)=0),"BACKORDER - NO NEW DATE; ","")&amp;IF(AND(N291="Yes",O291=""),"CO NEEDED - NO CO #; ","")&amp;IF(F291="","DAYS LOST BLANK; ","")&amp;IF(AND(N(B291)&gt;0,C291="",TODAY()-N(B291)&gt;N('Settings'!$B$3)),"OPEN - NO END DATE; ",""))-2)))</f>
        <v/>
      </c>
    </row>
    <row r="292">
      <c r="B292" s="7" t="n"/>
      <c r="C292" s="7" t="n"/>
      <c r="E292" s="8" t="n"/>
      <c r="G292" s="8" t="n"/>
      <c r="I292" s="7" t="n"/>
      <c r="M292" s="7" t="n"/>
      <c r="P292" s="9" t="n"/>
      <c r="R292" s="8">
        <f>IF(NOT(OR(A292&lt;&gt;"",B292&lt;&gt;"",E292&lt;&gt;"")),"",IF(IF(A292="","NO JOB; ",IF(COUNTIF('Jobs'!$A$2:$A$51,A292)=0,"JOB NOT ON JOBS SHEET; ",""))&amp;IF(N(B292)=0,"NO START DATE; ","")&amp;IF(D292="","NO CAUSE; ","")&amp;IF(OR(H292&lt;&gt;"Yes",NOT(OR(J292="Email",J292="Text",J292="Letter",J292="App / portal"))),"NO WRITTEN NOTICE TO CLIENT; ","")&amp;IF(AND(N(B292)&gt;0,N(I292)&gt;0,N(I292)-N(B292)&gt;N('Settings'!$B$2)),"NOTICE LATER THAN SETTINGS; ","")&amp;IF(AND(D292="Homeowner decision / selection",K292&lt;&gt;"Yes"),"CLIENT DECISION - NO WRITTEN OK; ","")&amp;IF(AND(D292="Material backorder",N(M292)=0),"BACKORDER - NO NEW DATE; ","")&amp;IF(AND(N292="Yes",O292=""),"CO NEEDED - NO CO #; ","")&amp;IF(F292="","DAYS LOST BLANK; ","")&amp;IF(AND(N(B292)&gt;0,C292="",TODAY()-N(B292)&gt;N('Settings'!$B$3)),"OPEN - NO END DATE; ","")="","",LEFT(IF(A292="","NO JOB; ",IF(COUNTIF('Jobs'!$A$2:$A$51,A292)=0,"JOB NOT ON JOBS SHEET; ",""))&amp;IF(N(B292)=0,"NO START DATE; ","")&amp;IF(D292="","NO CAUSE; ","")&amp;IF(OR(H292&lt;&gt;"Yes",NOT(OR(J292="Email",J292="Text",J292="Letter",J292="App / portal"))),"NO WRITTEN NOTICE TO CLIENT; ","")&amp;IF(AND(N(B292)&gt;0,N(I292)&gt;0,N(I292)-N(B292)&gt;N('Settings'!$B$2)),"NOTICE LATER THAN SETTINGS; ","")&amp;IF(AND(D292="Homeowner decision / selection",K292&lt;&gt;"Yes"),"CLIENT DECISION - NO WRITTEN OK; ","")&amp;IF(AND(D292="Material backorder",N(M292)=0),"BACKORDER - NO NEW DATE; ","")&amp;IF(AND(N292="Yes",O292=""),"CO NEEDED - NO CO #; ","")&amp;IF(F292="","DAYS LOST BLANK; ","")&amp;IF(AND(N(B292)&gt;0,C292="",TODAY()-N(B292)&gt;N('Settings'!$B$3)),"OPEN - NO END DATE; ",""),LEN(IF(A292="","NO JOB; ",IF(COUNTIF('Jobs'!$A$2:$A$51,A292)=0,"JOB NOT ON JOBS SHEET; ",""))&amp;IF(N(B292)=0,"NO START DATE; ","")&amp;IF(D292="","NO CAUSE; ","")&amp;IF(OR(H292&lt;&gt;"Yes",NOT(OR(J292="Email",J292="Text",J292="Letter",J292="App / portal"))),"NO WRITTEN NOTICE TO CLIENT; ","")&amp;IF(AND(N(B292)&gt;0,N(I292)&gt;0,N(I292)-N(B292)&gt;N('Settings'!$B$2)),"NOTICE LATER THAN SETTINGS; ","")&amp;IF(AND(D292="Homeowner decision / selection",K292&lt;&gt;"Yes"),"CLIENT DECISION - NO WRITTEN OK; ","")&amp;IF(AND(D292="Material backorder",N(M292)=0),"BACKORDER - NO NEW DATE; ","")&amp;IF(AND(N292="Yes",O292=""),"CO NEEDED - NO CO #; ","")&amp;IF(F292="","DAYS LOST BLANK; ","")&amp;IF(AND(N(B292)&gt;0,C292="",TODAY()-N(B292)&gt;N('Settings'!$B$3)),"OPEN - NO END DATE; ",""))-2)))</f>
        <v/>
      </c>
    </row>
    <row r="293">
      <c r="B293" s="7" t="n"/>
      <c r="C293" s="7" t="n"/>
      <c r="E293" s="8" t="n"/>
      <c r="G293" s="8" t="n"/>
      <c r="I293" s="7" t="n"/>
      <c r="M293" s="7" t="n"/>
      <c r="P293" s="9" t="n"/>
      <c r="R293" s="8">
        <f>IF(NOT(OR(A293&lt;&gt;"",B293&lt;&gt;"",E293&lt;&gt;"")),"",IF(IF(A293="","NO JOB; ",IF(COUNTIF('Jobs'!$A$2:$A$51,A293)=0,"JOB NOT ON JOBS SHEET; ",""))&amp;IF(N(B293)=0,"NO START DATE; ","")&amp;IF(D293="","NO CAUSE; ","")&amp;IF(OR(H293&lt;&gt;"Yes",NOT(OR(J293="Email",J293="Text",J293="Letter",J293="App / portal"))),"NO WRITTEN NOTICE TO CLIENT; ","")&amp;IF(AND(N(B293)&gt;0,N(I293)&gt;0,N(I293)-N(B293)&gt;N('Settings'!$B$2)),"NOTICE LATER THAN SETTINGS; ","")&amp;IF(AND(D293="Homeowner decision / selection",K293&lt;&gt;"Yes"),"CLIENT DECISION - NO WRITTEN OK; ","")&amp;IF(AND(D293="Material backorder",N(M293)=0),"BACKORDER - NO NEW DATE; ","")&amp;IF(AND(N293="Yes",O293=""),"CO NEEDED - NO CO #; ","")&amp;IF(F293="","DAYS LOST BLANK; ","")&amp;IF(AND(N(B293)&gt;0,C293="",TODAY()-N(B293)&gt;N('Settings'!$B$3)),"OPEN - NO END DATE; ","")="","",LEFT(IF(A293="","NO JOB; ",IF(COUNTIF('Jobs'!$A$2:$A$51,A293)=0,"JOB NOT ON JOBS SHEET; ",""))&amp;IF(N(B293)=0,"NO START DATE; ","")&amp;IF(D293="","NO CAUSE; ","")&amp;IF(OR(H293&lt;&gt;"Yes",NOT(OR(J293="Email",J293="Text",J293="Letter",J293="App / portal"))),"NO WRITTEN NOTICE TO CLIENT; ","")&amp;IF(AND(N(B293)&gt;0,N(I293)&gt;0,N(I293)-N(B293)&gt;N('Settings'!$B$2)),"NOTICE LATER THAN SETTINGS; ","")&amp;IF(AND(D293="Homeowner decision / selection",K293&lt;&gt;"Yes"),"CLIENT DECISION - NO WRITTEN OK; ","")&amp;IF(AND(D293="Material backorder",N(M293)=0),"BACKORDER - NO NEW DATE; ","")&amp;IF(AND(N293="Yes",O293=""),"CO NEEDED - NO CO #; ","")&amp;IF(F293="","DAYS LOST BLANK; ","")&amp;IF(AND(N(B293)&gt;0,C293="",TODAY()-N(B293)&gt;N('Settings'!$B$3)),"OPEN - NO END DATE; ",""),LEN(IF(A293="","NO JOB; ",IF(COUNTIF('Jobs'!$A$2:$A$51,A293)=0,"JOB NOT ON JOBS SHEET; ",""))&amp;IF(N(B293)=0,"NO START DATE; ","")&amp;IF(D293="","NO CAUSE; ","")&amp;IF(OR(H293&lt;&gt;"Yes",NOT(OR(J293="Email",J293="Text",J293="Letter",J293="App / portal"))),"NO WRITTEN NOTICE TO CLIENT; ","")&amp;IF(AND(N(B293)&gt;0,N(I293)&gt;0,N(I293)-N(B293)&gt;N('Settings'!$B$2)),"NOTICE LATER THAN SETTINGS; ","")&amp;IF(AND(D293="Homeowner decision / selection",K293&lt;&gt;"Yes"),"CLIENT DECISION - NO WRITTEN OK; ","")&amp;IF(AND(D293="Material backorder",N(M293)=0),"BACKORDER - NO NEW DATE; ","")&amp;IF(AND(N293="Yes",O293=""),"CO NEEDED - NO CO #; ","")&amp;IF(F293="","DAYS LOST BLANK; ","")&amp;IF(AND(N(B293)&gt;0,C293="",TODAY()-N(B293)&gt;N('Settings'!$B$3)),"OPEN - NO END DATE; ",""))-2)))</f>
        <v/>
      </c>
    </row>
    <row r="294">
      <c r="B294" s="7" t="n"/>
      <c r="C294" s="7" t="n"/>
      <c r="E294" s="8" t="n"/>
      <c r="G294" s="8" t="n"/>
      <c r="I294" s="7" t="n"/>
      <c r="M294" s="7" t="n"/>
      <c r="P294" s="9" t="n"/>
      <c r="R294" s="8">
        <f>IF(NOT(OR(A294&lt;&gt;"",B294&lt;&gt;"",E294&lt;&gt;"")),"",IF(IF(A294="","NO JOB; ",IF(COUNTIF('Jobs'!$A$2:$A$51,A294)=0,"JOB NOT ON JOBS SHEET; ",""))&amp;IF(N(B294)=0,"NO START DATE; ","")&amp;IF(D294="","NO CAUSE; ","")&amp;IF(OR(H294&lt;&gt;"Yes",NOT(OR(J294="Email",J294="Text",J294="Letter",J294="App / portal"))),"NO WRITTEN NOTICE TO CLIENT; ","")&amp;IF(AND(N(B294)&gt;0,N(I294)&gt;0,N(I294)-N(B294)&gt;N('Settings'!$B$2)),"NOTICE LATER THAN SETTINGS; ","")&amp;IF(AND(D294="Homeowner decision / selection",K294&lt;&gt;"Yes"),"CLIENT DECISION - NO WRITTEN OK; ","")&amp;IF(AND(D294="Material backorder",N(M294)=0),"BACKORDER - NO NEW DATE; ","")&amp;IF(AND(N294="Yes",O294=""),"CO NEEDED - NO CO #; ","")&amp;IF(F294="","DAYS LOST BLANK; ","")&amp;IF(AND(N(B294)&gt;0,C294="",TODAY()-N(B294)&gt;N('Settings'!$B$3)),"OPEN - NO END DATE; ","")="","",LEFT(IF(A294="","NO JOB; ",IF(COUNTIF('Jobs'!$A$2:$A$51,A294)=0,"JOB NOT ON JOBS SHEET; ",""))&amp;IF(N(B294)=0,"NO START DATE; ","")&amp;IF(D294="","NO CAUSE; ","")&amp;IF(OR(H294&lt;&gt;"Yes",NOT(OR(J294="Email",J294="Text",J294="Letter",J294="App / portal"))),"NO WRITTEN NOTICE TO CLIENT; ","")&amp;IF(AND(N(B294)&gt;0,N(I294)&gt;0,N(I294)-N(B294)&gt;N('Settings'!$B$2)),"NOTICE LATER THAN SETTINGS; ","")&amp;IF(AND(D294="Homeowner decision / selection",K294&lt;&gt;"Yes"),"CLIENT DECISION - NO WRITTEN OK; ","")&amp;IF(AND(D294="Material backorder",N(M294)=0),"BACKORDER - NO NEW DATE; ","")&amp;IF(AND(N294="Yes",O294=""),"CO NEEDED - NO CO #; ","")&amp;IF(F294="","DAYS LOST BLANK; ","")&amp;IF(AND(N(B294)&gt;0,C294="",TODAY()-N(B294)&gt;N('Settings'!$B$3)),"OPEN - NO END DATE; ",""),LEN(IF(A294="","NO JOB; ",IF(COUNTIF('Jobs'!$A$2:$A$51,A294)=0,"JOB NOT ON JOBS SHEET; ",""))&amp;IF(N(B294)=0,"NO START DATE; ","")&amp;IF(D294="","NO CAUSE; ","")&amp;IF(OR(H294&lt;&gt;"Yes",NOT(OR(J294="Email",J294="Text",J294="Letter",J294="App / portal"))),"NO WRITTEN NOTICE TO CLIENT; ","")&amp;IF(AND(N(B294)&gt;0,N(I294)&gt;0,N(I294)-N(B294)&gt;N('Settings'!$B$2)),"NOTICE LATER THAN SETTINGS; ","")&amp;IF(AND(D294="Homeowner decision / selection",K294&lt;&gt;"Yes"),"CLIENT DECISION - NO WRITTEN OK; ","")&amp;IF(AND(D294="Material backorder",N(M294)=0),"BACKORDER - NO NEW DATE; ","")&amp;IF(AND(N294="Yes",O294=""),"CO NEEDED - NO CO #; ","")&amp;IF(F294="","DAYS LOST BLANK; ","")&amp;IF(AND(N(B294)&gt;0,C294="",TODAY()-N(B294)&gt;N('Settings'!$B$3)),"OPEN - NO END DATE; ",""))-2)))</f>
        <v/>
      </c>
    </row>
    <row r="295">
      <c r="B295" s="7" t="n"/>
      <c r="C295" s="7" t="n"/>
      <c r="E295" s="8" t="n"/>
      <c r="G295" s="8" t="n"/>
      <c r="I295" s="7" t="n"/>
      <c r="M295" s="7" t="n"/>
      <c r="P295" s="9" t="n"/>
      <c r="R295" s="8">
        <f>IF(NOT(OR(A295&lt;&gt;"",B295&lt;&gt;"",E295&lt;&gt;"")),"",IF(IF(A295="","NO JOB; ",IF(COUNTIF('Jobs'!$A$2:$A$51,A295)=0,"JOB NOT ON JOBS SHEET; ",""))&amp;IF(N(B295)=0,"NO START DATE; ","")&amp;IF(D295="","NO CAUSE; ","")&amp;IF(OR(H295&lt;&gt;"Yes",NOT(OR(J295="Email",J295="Text",J295="Letter",J295="App / portal"))),"NO WRITTEN NOTICE TO CLIENT; ","")&amp;IF(AND(N(B295)&gt;0,N(I295)&gt;0,N(I295)-N(B295)&gt;N('Settings'!$B$2)),"NOTICE LATER THAN SETTINGS; ","")&amp;IF(AND(D295="Homeowner decision / selection",K295&lt;&gt;"Yes"),"CLIENT DECISION - NO WRITTEN OK; ","")&amp;IF(AND(D295="Material backorder",N(M295)=0),"BACKORDER - NO NEW DATE; ","")&amp;IF(AND(N295="Yes",O295=""),"CO NEEDED - NO CO #; ","")&amp;IF(F295="","DAYS LOST BLANK; ","")&amp;IF(AND(N(B295)&gt;0,C295="",TODAY()-N(B295)&gt;N('Settings'!$B$3)),"OPEN - NO END DATE; ","")="","",LEFT(IF(A295="","NO JOB; ",IF(COUNTIF('Jobs'!$A$2:$A$51,A295)=0,"JOB NOT ON JOBS SHEET; ",""))&amp;IF(N(B295)=0,"NO START DATE; ","")&amp;IF(D295="","NO CAUSE; ","")&amp;IF(OR(H295&lt;&gt;"Yes",NOT(OR(J295="Email",J295="Text",J295="Letter",J295="App / portal"))),"NO WRITTEN NOTICE TO CLIENT; ","")&amp;IF(AND(N(B295)&gt;0,N(I295)&gt;0,N(I295)-N(B295)&gt;N('Settings'!$B$2)),"NOTICE LATER THAN SETTINGS; ","")&amp;IF(AND(D295="Homeowner decision / selection",K295&lt;&gt;"Yes"),"CLIENT DECISION - NO WRITTEN OK; ","")&amp;IF(AND(D295="Material backorder",N(M295)=0),"BACKORDER - NO NEW DATE; ","")&amp;IF(AND(N295="Yes",O295=""),"CO NEEDED - NO CO #; ","")&amp;IF(F295="","DAYS LOST BLANK; ","")&amp;IF(AND(N(B295)&gt;0,C295="",TODAY()-N(B295)&gt;N('Settings'!$B$3)),"OPEN - NO END DATE; ",""),LEN(IF(A295="","NO JOB; ",IF(COUNTIF('Jobs'!$A$2:$A$51,A295)=0,"JOB NOT ON JOBS SHEET; ",""))&amp;IF(N(B295)=0,"NO START DATE; ","")&amp;IF(D295="","NO CAUSE; ","")&amp;IF(OR(H295&lt;&gt;"Yes",NOT(OR(J295="Email",J295="Text",J295="Letter",J295="App / portal"))),"NO WRITTEN NOTICE TO CLIENT; ","")&amp;IF(AND(N(B295)&gt;0,N(I295)&gt;0,N(I295)-N(B295)&gt;N('Settings'!$B$2)),"NOTICE LATER THAN SETTINGS; ","")&amp;IF(AND(D295="Homeowner decision / selection",K295&lt;&gt;"Yes"),"CLIENT DECISION - NO WRITTEN OK; ","")&amp;IF(AND(D295="Material backorder",N(M295)=0),"BACKORDER - NO NEW DATE; ","")&amp;IF(AND(N295="Yes",O295=""),"CO NEEDED - NO CO #; ","")&amp;IF(F295="","DAYS LOST BLANK; ","")&amp;IF(AND(N(B295)&gt;0,C295="",TODAY()-N(B295)&gt;N('Settings'!$B$3)),"OPEN - NO END DATE; ",""))-2)))</f>
        <v/>
      </c>
    </row>
    <row r="296">
      <c r="B296" s="7" t="n"/>
      <c r="C296" s="7" t="n"/>
      <c r="E296" s="8" t="n"/>
      <c r="G296" s="8" t="n"/>
      <c r="I296" s="7" t="n"/>
      <c r="M296" s="7" t="n"/>
      <c r="P296" s="9" t="n"/>
      <c r="R296" s="8">
        <f>IF(NOT(OR(A296&lt;&gt;"",B296&lt;&gt;"",E296&lt;&gt;"")),"",IF(IF(A296="","NO JOB; ",IF(COUNTIF('Jobs'!$A$2:$A$51,A296)=0,"JOB NOT ON JOBS SHEET; ",""))&amp;IF(N(B296)=0,"NO START DATE; ","")&amp;IF(D296="","NO CAUSE; ","")&amp;IF(OR(H296&lt;&gt;"Yes",NOT(OR(J296="Email",J296="Text",J296="Letter",J296="App / portal"))),"NO WRITTEN NOTICE TO CLIENT; ","")&amp;IF(AND(N(B296)&gt;0,N(I296)&gt;0,N(I296)-N(B296)&gt;N('Settings'!$B$2)),"NOTICE LATER THAN SETTINGS; ","")&amp;IF(AND(D296="Homeowner decision / selection",K296&lt;&gt;"Yes"),"CLIENT DECISION - NO WRITTEN OK; ","")&amp;IF(AND(D296="Material backorder",N(M296)=0),"BACKORDER - NO NEW DATE; ","")&amp;IF(AND(N296="Yes",O296=""),"CO NEEDED - NO CO #; ","")&amp;IF(F296="","DAYS LOST BLANK; ","")&amp;IF(AND(N(B296)&gt;0,C296="",TODAY()-N(B296)&gt;N('Settings'!$B$3)),"OPEN - NO END DATE; ","")="","",LEFT(IF(A296="","NO JOB; ",IF(COUNTIF('Jobs'!$A$2:$A$51,A296)=0,"JOB NOT ON JOBS SHEET; ",""))&amp;IF(N(B296)=0,"NO START DATE; ","")&amp;IF(D296="","NO CAUSE; ","")&amp;IF(OR(H296&lt;&gt;"Yes",NOT(OR(J296="Email",J296="Text",J296="Letter",J296="App / portal"))),"NO WRITTEN NOTICE TO CLIENT; ","")&amp;IF(AND(N(B296)&gt;0,N(I296)&gt;0,N(I296)-N(B296)&gt;N('Settings'!$B$2)),"NOTICE LATER THAN SETTINGS; ","")&amp;IF(AND(D296="Homeowner decision / selection",K296&lt;&gt;"Yes"),"CLIENT DECISION - NO WRITTEN OK; ","")&amp;IF(AND(D296="Material backorder",N(M296)=0),"BACKORDER - NO NEW DATE; ","")&amp;IF(AND(N296="Yes",O296=""),"CO NEEDED - NO CO #; ","")&amp;IF(F296="","DAYS LOST BLANK; ","")&amp;IF(AND(N(B296)&gt;0,C296="",TODAY()-N(B296)&gt;N('Settings'!$B$3)),"OPEN - NO END DATE; ",""),LEN(IF(A296="","NO JOB; ",IF(COUNTIF('Jobs'!$A$2:$A$51,A296)=0,"JOB NOT ON JOBS SHEET; ",""))&amp;IF(N(B296)=0,"NO START DATE; ","")&amp;IF(D296="","NO CAUSE; ","")&amp;IF(OR(H296&lt;&gt;"Yes",NOT(OR(J296="Email",J296="Text",J296="Letter",J296="App / portal"))),"NO WRITTEN NOTICE TO CLIENT; ","")&amp;IF(AND(N(B296)&gt;0,N(I296)&gt;0,N(I296)-N(B296)&gt;N('Settings'!$B$2)),"NOTICE LATER THAN SETTINGS; ","")&amp;IF(AND(D296="Homeowner decision / selection",K296&lt;&gt;"Yes"),"CLIENT DECISION - NO WRITTEN OK; ","")&amp;IF(AND(D296="Material backorder",N(M296)=0),"BACKORDER - NO NEW DATE; ","")&amp;IF(AND(N296="Yes",O296=""),"CO NEEDED - NO CO #; ","")&amp;IF(F296="","DAYS LOST BLANK; ","")&amp;IF(AND(N(B296)&gt;0,C296="",TODAY()-N(B296)&gt;N('Settings'!$B$3)),"OPEN - NO END DATE; ",""))-2)))</f>
        <v/>
      </c>
    </row>
    <row r="297">
      <c r="B297" s="7" t="n"/>
      <c r="C297" s="7" t="n"/>
      <c r="E297" s="8" t="n"/>
      <c r="G297" s="8" t="n"/>
      <c r="I297" s="7" t="n"/>
      <c r="M297" s="7" t="n"/>
      <c r="P297" s="9" t="n"/>
      <c r="R297" s="8">
        <f>IF(NOT(OR(A297&lt;&gt;"",B297&lt;&gt;"",E297&lt;&gt;"")),"",IF(IF(A297="","NO JOB; ",IF(COUNTIF('Jobs'!$A$2:$A$51,A297)=0,"JOB NOT ON JOBS SHEET; ",""))&amp;IF(N(B297)=0,"NO START DATE; ","")&amp;IF(D297="","NO CAUSE; ","")&amp;IF(OR(H297&lt;&gt;"Yes",NOT(OR(J297="Email",J297="Text",J297="Letter",J297="App / portal"))),"NO WRITTEN NOTICE TO CLIENT; ","")&amp;IF(AND(N(B297)&gt;0,N(I297)&gt;0,N(I297)-N(B297)&gt;N('Settings'!$B$2)),"NOTICE LATER THAN SETTINGS; ","")&amp;IF(AND(D297="Homeowner decision / selection",K297&lt;&gt;"Yes"),"CLIENT DECISION - NO WRITTEN OK; ","")&amp;IF(AND(D297="Material backorder",N(M297)=0),"BACKORDER - NO NEW DATE; ","")&amp;IF(AND(N297="Yes",O297=""),"CO NEEDED - NO CO #; ","")&amp;IF(F297="","DAYS LOST BLANK; ","")&amp;IF(AND(N(B297)&gt;0,C297="",TODAY()-N(B297)&gt;N('Settings'!$B$3)),"OPEN - NO END DATE; ","")="","",LEFT(IF(A297="","NO JOB; ",IF(COUNTIF('Jobs'!$A$2:$A$51,A297)=0,"JOB NOT ON JOBS SHEET; ",""))&amp;IF(N(B297)=0,"NO START DATE; ","")&amp;IF(D297="","NO CAUSE; ","")&amp;IF(OR(H297&lt;&gt;"Yes",NOT(OR(J297="Email",J297="Text",J297="Letter",J297="App / portal"))),"NO WRITTEN NOTICE TO CLIENT; ","")&amp;IF(AND(N(B297)&gt;0,N(I297)&gt;0,N(I297)-N(B297)&gt;N('Settings'!$B$2)),"NOTICE LATER THAN SETTINGS; ","")&amp;IF(AND(D297="Homeowner decision / selection",K297&lt;&gt;"Yes"),"CLIENT DECISION - NO WRITTEN OK; ","")&amp;IF(AND(D297="Material backorder",N(M297)=0),"BACKORDER - NO NEW DATE; ","")&amp;IF(AND(N297="Yes",O297=""),"CO NEEDED - NO CO #; ","")&amp;IF(F297="","DAYS LOST BLANK; ","")&amp;IF(AND(N(B297)&gt;0,C297="",TODAY()-N(B297)&gt;N('Settings'!$B$3)),"OPEN - NO END DATE; ",""),LEN(IF(A297="","NO JOB; ",IF(COUNTIF('Jobs'!$A$2:$A$51,A297)=0,"JOB NOT ON JOBS SHEET; ",""))&amp;IF(N(B297)=0,"NO START DATE; ","")&amp;IF(D297="","NO CAUSE; ","")&amp;IF(OR(H297&lt;&gt;"Yes",NOT(OR(J297="Email",J297="Text",J297="Letter",J297="App / portal"))),"NO WRITTEN NOTICE TO CLIENT; ","")&amp;IF(AND(N(B297)&gt;0,N(I297)&gt;0,N(I297)-N(B297)&gt;N('Settings'!$B$2)),"NOTICE LATER THAN SETTINGS; ","")&amp;IF(AND(D297="Homeowner decision / selection",K297&lt;&gt;"Yes"),"CLIENT DECISION - NO WRITTEN OK; ","")&amp;IF(AND(D297="Material backorder",N(M297)=0),"BACKORDER - NO NEW DATE; ","")&amp;IF(AND(N297="Yes",O297=""),"CO NEEDED - NO CO #; ","")&amp;IF(F297="","DAYS LOST BLANK; ","")&amp;IF(AND(N(B297)&gt;0,C297="",TODAY()-N(B297)&gt;N('Settings'!$B$3)),"OPEN - NO END DATE; ",""))-2)))</f>
        <v/>
      </c>
    </row>
    <row r="298">
      <c r="B298" s="7" t="n"/>
      <c r="C298" s="7" t="n"/>
      <c r="E298" s="8" t="n"/>
      <c r="G298" s="8" t="n"/>
      <c r="I298" s="7" t="n"/>
      <c r="M298" s="7" t="n"/>
      <c r="P298" s="9" t="n"/>
      <c r="R298" s="8">
        <f>IF(NOT(OR(A298&lt;&gt;"",B298&lt;&gt;"",E298&lt;&gt;"")),"",IF(IF(A298="","NO JOB; ",IF(COUNTIF('Jobs'!$A$2:$A$51,A298)=0,"JOB NOT ON JOBS SHEET; ",""))&amp;IF(N(B298)=0,"NO START DATE; ","")&amp;IF(D298="","NO CAUSE; ","")&amp;IF(OR(H298&lt;&gt;"Yes",NOT(OR(J298="Email",J298="Text",J298="Letter",J298="App / portal"))),"NO WRITTEN NOTICE TO CLIENT; ","")&amp;IF(AND(N(B298)&gt;0,N(I298)&gt;0,N(I298)-N(B298)&gt;N('Settings'!$B$2)),"NOTICE LATER THAN SETTINGS; ","")&amp;IF(AND(D298="Homeowner decision / selection",K298&lt;&gt;"Yes"),"CLIENT DECISION - NO WRITTEN OK; ","")&amp;IF(AND(D298="Material backorder",N(M298)=0),"BACKORDER - NO NEW DATE; ","")&amp;IF(AND(N298="Yes",O298=""),"CO NEEDED - NO CO #; ","")&amp;IF(F298="","DAYS LOST BLANK; ","")&amp;IF(AND(N(B298)&gt;0,C298="",TODAY()-N(B298)&gt;N('Settings'!$B$3)),"OPEN - NO END DATE; ","")="","",LEFT(IF(A298="","NO JOB; ",IF(COUNTIF('Jobs'!$A$2:$A$51,A298)=0,"JOB NOT ON JOBS SHEET; ",""))&amp;IF(N(B298)=0,"NO START DATE; ","")&amp;IF(D298="","NO CAUSE; ","")&amp;IF(OR(H298&lt;&gt;"Yes",NOT(OR(J298="Email",J298="Text",J298="Letter",J298="App / portal"))),"NO WRITTEN NOTICE TO CLIENT; ","")&amp;IF(AND(N(B298)&gt;0,N(I298)&gt;0,N(I298)-N(B298)&gt;N('Settings'!$B$2)),"NOTICE LATER THAN SETTINGS; ","")&amp;IF(AND(D298="Homeowner decision / selection",K298&lt;&gt;"Yes"),"CLIENT DECISION - NO WRITTEN OK; ","")&amp;IF(AND(D298="Material backorder",N(M298)=0),"BACKORDER - NO NEW DATE; ","")&amp;IF(AND(N298="Yes",O298=""),"CO NEEDED - NO CO #; ","")&amp;IF(F298="","DAYS LOST BLANK; ","")&amp;IF(AND(N(B298)&gt;0,C298="",TODAY()-N(B298)&gt;N('Settings'!$B$3)),"OPEN - NO END DATE; ",""),LEN(IF(A298="","NO JOB; ",IF(COUNTIF('Jobs'!$A$2:$A$51,A298)=0,"JOB NOT ON JOBS SHEET; ",""))&amp;IF(N(B298)=0,"NO START DATE; ","")&amp;IF(D298="","NO CAUSE; ","")&amp;IF(OR(H298&lt;&gt;"Yes",NOT(OR(J298="Email",J298="Text",J298="Letter",J298="App / portal"))),"NO WRITTEN NOTICE TO CLIENT; ","")&amp;IF(AND(N(B298)&gt;0,N(I298)&gt;0,N(I298)-N(B298)&gt;N('Settings'!$B$2)),"NOTICE LATER THAN SETTINGS; ","")&amp;IF(AND(D298="Homeowner decision / selection",K298&lt;&gt;"Yes"),"CLIENT DECISION - NO WRITTEN OK; ","")&amp;IF(AND(D298="Material backorder",N(M298)=0),"BACKORDER - NO NEW DATE; ","")&amp;IF(AND(N298="Yes",O298=""),"CO NEEDED - NO CO #; ","")&amp;IF(F298="","DAYS LOST BLANK; ","")&amp;IF(AND(N(B298)&gt;0,C298="",TODAY()-N(B298)&gt;N('Settings'!$B$3)),"OPEN - NO END DATE; ",""))-2)))</f>
        <v/>
      </c>
    </row>
    <row r="299">
      <c r="B299" s="7" t="n"/>
      <c r="C299" s="7" t="n"/>
      <c r="E299" s="8" t="n"/>
      <c r="G299" s="8" t="n"/>
      <c r="I299" s="7" t="n"/>
      <c r="M299" s="7" t="n"/>
      <c r="P299" s="9" t="n"/>
      <c r="R299" s="8">
        <f>IF(NOT(OR(A299&lt;&gt;"",B299&lt;&gt;"",E299&lt;&gt;"")),"",IF(IF(A299="","NO JOB; ",IF(COUNTIF('Jobs'!$A$2:$A$51,A299)=0,"JOB NOT ON JOBS SHEET; ",""))&amp;IF(N(B299)=0,"NO START DATE; ","")&amp;IF(D299="","NO CAUSE; ","")&amp;IF(OR(H299&lt;&gt;"Yes",NOT(OR(J299="Email",J299="Text",J299="Letter",J299="App / portal"))),"NO WRITTEN NOTICE TO CLIENT; ","")&amp;IF(AND(N(B299)&gt;0,N(I299)&gt;0,N(I299)-N(B299)&gt;N('Settings'!$B$2)),"NOTICE LATER THAN SETTINGS; ","")&amp;IF(AND(D299="Homeowner decision / selection",K299&lt;&gt;"Yes"),"CLIENT DECISION - NO WRITTEN OK; ","")&amp;IF(AND(D299="Material backorder",N(M299)=0),"BACKORDER - NO NEW DATE; ","")&amp;IF(AND(N299="Yes",O299=""),"CO NEEDED - NO CO #; ","")&amp;IF(F299="","DAYS LOST BLANK; ","")&amp;IF(AND(N(B299)&gt;0,C299="",TODAY()-N(B299)&gt;N('Settings'!$B$3)),"OPEN - NO END DATE; ","")="","",LEFT(IF(A299="","NO JOB; ",IF(COUNTIF('Jobs'!$A$2:$A$51,A299)=0,"JOB NOT ON JOBS SHEET; ",""))&amp;IF(N(B299)=0,"NO START DATE; ","")&amp;IF(D299="","NO CAUSE; ","")&amp;IF(OR(H299&lt;&gt;"Yes",NOT(OR(J299="Email",J299="Text",J299="Letter",J299="App / portal"))),"NO WRITTEN NOTICE TO CLIENT; ","")&amp;IF(AND(N(B299)&gt;0,N(I299)&gt;0,N(I299)-N(B299)&gt;N('Settings'!$B$2)),"NOTICE LATER THAN SETTINGS; ","")&amp;IF(AND(D299="Homeowner decision / selection",K299&lt;&gt;"Yes"),"CLIENT DECISION - NO WRITTEN OK; ","")&amp;IF(AND(D299="Material backorder",N(M299)=0),"BACKORDER - NO NEW DATE; ","")&amp;IF(AND(N299="Yes",O299=""),"CO NEEDED - NO CO #; ","")&amp;IF(F299="","DAYS LOST BLANK; ","")&amp;IF(AND(N(B299)&gt;0,C299="",TODAY()-N(B299)&gt;N('Settings'!$B$3)),"OPEN - NO END DATE; ",""),LEN(IF(A299="","NO JOB; ",IF(COUNTIF('Jobs'!$A$2:$A$51,A299)=0,"JOB NOT ON JOBS SHEET; ",""))&amp;IF(N(B299)=0,"NO START DATE; ","")&amp;IF(D299="","NO CAUSE; ","")&amp;IF(OR(H299&lt;&gt;"Yes",NOT(OR(J299="Email",J299="Text",J299="Letter",J299="App / portal"))),"NO WRITTEN NOTICE TO CLIENT; ","")&amp;IF(AND(N(B299)&gt;0,N(I299)&gt;0,N(I299)-N(B299)&gt;N('Settings'!$B$2)),"NOTICE LATER THAN SETTINGS; ","")&amp;IF(AND(D299="Homeowner decision / selection",K299&lt;&gt;"Yes"),"CLIENT DECISION - NO WRITTEN OK; ","")&amp;IF(AND(D299="Material backorder",N(M299)=0),"BACKORDER - NO NEW DATE; ","")&amp;IF(AND(N299="Yes",O299=""),"CO NEEDED - NO CO #; ","")&amp;IF(F299="","DAYS LOST BLANK; ","")&amp;IF(AND(N(B299)&gt;0,C299="",TODAY()-N(B299)&gt;N('Settings'!$B$3)),"OPEN - NO END DATE; ",""))-2)))</f>
        <v/>
      </c>
    </row>
    <row r="300">
      <c r="B300" s="7" t="n"/>
      <c r="C300" s="7" t="n"/>
      <c r="E300" s="8" t="n"/>
      <c r="G300" s="8" t="n"/>
      <c r="I300" s="7" t="n"/>
      <c r="M300" s="7" t="n"/>
      <c r="P300" s="9" t="n"/>
      <c r="R300" s="8">
        <f>IF(NOT(OR(A300&lt;&gt;"",B300&lt;&gt;"",E300&lt;&gt;"")),"",IF(IF(A300="","NO JOB; ",IF(COUNTIF('Jobs'!$A$2:$A$51,A300)=0,"JOB NOT ON JOBS SHEET; ",""))&amp;IF(N(B300)=0,"NO START DATE; ","")&amp;IF(D300="","NO CAUSE; ","")&amp;IF(OR(H300&lt;&gt;"Yes",NOT(OR(J300="Email",J300="Text",J300="Letter",J300="App / portal"))),"NO WRITTEN NOTICE TO CLIENT; ","")&amp;IF(AND(N(B300)&gt;0,N(I300)&gt;0,N(I300)-N(B300)&gt;N('Settings'!$B$2)),"NOTICE LATER THAN SETTINGS; ","")&amp;IF(AND(D300="Homeowner decision / selection",K300&lt;&gt;"Yes"),"CLIENT DECISION - NO WRITTEN OK; ","")&amp;IF(AND(D300="Material backorder",N(M300)=0),"BACKORDER - NO NEW DATE; ","")&amp;IF(AND(N300="Yes",O300=""),"CO NEEDED - NO CO #; ","")&amp;IF(F300="","DAYS LOST BLANK; ","")&amp;IF(AND(N(B300)&gt;0,C300="",TODAY()-N(B300)&gt;N('Settings'!$B$3)),"OPEN - NO END DATE; ","")="","",LEFT(IF(A300="","NO JOB; ",IF(COUNTIF('Jobs'!$A$2:$A$51,A300)=0,"JOB NOT ON JOBS SHEET; ",""))&amp;IF(N(B300)=0,"NO START DATE; ","")&amp;IF(D300="","NO CAUSE; ","")&amp;IF(OR(H300&lt;&gt;"Yes",NOT(OR(J300="Email",J300="Text",J300="Letter",J300="App / portal"))),"NO WRITTEN NOTICE TO CLIENT; ","")&amp;IF(AND(N(B300)&gt;0,N(I300)&gt;0,N(I300)-N(B300)&gt;N('Settings'!$B$2)),"NOTICE LATER THAN SETTINGS; ","")&amp;IF(AND(D300="Homeowner decision / selection",K300&lt;&gt;"Yes"),"CLIENT DECISION - NO WRITTEN OK; ","")&amp;IF(AND(D300="Material backorder",N(M300)=0),"BACKORDER - NO NEW DATE; ","")&amp;IF(AND(N300="Yes",O300=""),"CO NEEDED - NO CO #; ","")&amp;IF(F300="","DAYS LOST BLANK; ","")&amp;IF(AND(N(B300)&gt;0,C300="",TODAY()-N(B300)&gt;N('Settings'!$B$3)),"OPEN - NO END DATE; ",""),LEN(IF(A300="","NO JOB; ",IF(COUNTIF('Jobs'!$A$2:$A$51,A300)=0,"JOB NOT ON JOBS SHEET; ",""))&amp;IF(N(B300)=0,"NO START DATE; ","")&amp;IF(D300="","NO CAUSE; ","")&amp;IF(OR(H300&lt;&gt;"Yes",NOT(OR(J300="Email",J300="Text",J300="Letter",J300="App / portal"))),"NO WRITTEN NOTICE TO CLIENT; ","")&amp;IF(AND(N(B300)&gt;0,N(I300)&gt;0,N(I300)-N(B300)&gt;N('Settings'!$B$2)),"NOTICE LATER THAN SETTINGS; ","")&amp;IF(AND(D300="Homeowner decision / selection",K300&lt;&gt;"Yes"),"CLIENT DECISION - NO WRITTEN OK; ","")&amp;IF(AND(D300="Material backorder",N(M300)=0),"BACKORDER - NO NEW DATE; ","")&amp;IF(AND(N300="Yes",O300=""),"CO NEEDED - NO CO #; ","")&amp;IF(F300="","DAYS LOST BLANK; ","")&amp;IF(AND(N(B300)&gt;0,C300="",TODAY()-N(B300)&gt;N('Settings'!$B$3)),"OPEN - NO END DATE; ",""))-2)))</f>
        <v/>
      </c>
    </row>
    <row r="301">
      <c r="B301" s="7" t="n"/>
      <c r="C301" s="7" t="n"/>
      <c r="E301" s="8" t="n"/>
      <c r="G301" s="8" t="n"/>
      <c r="I301" s="7" t="n"/>
      <c r="M301" s="7" t="n"/>
      <c r="P301" s="9" t="n"/>
      <c r="R301" s="8">
        <f>IF(NOT(OR(A301&lt;&gt;"",B301&lt;&gt;"",E301&lt;&gt;"")),"",IF(IF(A301="","NO JOB; ",IF(COUNTIF('Jobs'!$A$2:$A$51,A301)=0,"JOB NOT ON JOBS SHEET; ",""))&amp;IF(N(B301)=0,"NO START DATE; ","")&amp;IF(D301="","NO CAUSE; ","")&amp;IF(OR(H301&lt;&gt;"Yes",NOT(OR(J301="Email",J301="Text",J301="Letter",J301="App / portal"))),"NO WRITTEN NOTICE TO CLIENT; ","")&amp;IF(AND(N(B301)&gt;0,N(I301)&gt;0,N(I301)-N(B301)&gt;N('Settings'!$B$2)),"NOTICE LATER THAN SETTINGS; ","")&amp;IF(AND(D301="Homeowner decision / selection",K301&lt;&gt;"Yes"),"CLIENT DECISION - NO WRITTEN OK; ","")&amp;IF(AND(D301="Material backorder",N(M301)=0),"BACKORDER - NO NEW DATE; ","")&amp;IF(AND(N301="Yes",O301=""),"CO NEEDED - NO CO #; ","")&amp;IF(F301="","DAYS LOST BLANK; ","")&amp;IF(AND(N(B301)&gt;0,C301="",TODAY()-N(B301)&gt;N('Settings'!$B$3)),"OPEN - NO END DATE; ","")="","",LEFT(IF(A301="","NO JOB; ",IF(COUNTIF('Jobs'!$A$2:$A$51,A301)=0,"JOB NOT ON JOBS SHEET; ",""))&amp;IF(N(B301)=0,"NO START DATE; ","")&amp;IF(D301="","NO CAUSE; ","")&amp;IF(OR(H301&lt;&gt;"Yes",NOT(OR(J301="Email",J301="Text",J301="Letter",J301="App / portal"))),"NO WRITTEN NOTICE TO CLIENT; ","")&amp;IF(AND(N(B301)&gt;0,N(I301)&gt;0,N(I301)-N(B301)&gt;N('Settings'!$B$2)),"NOTICE LATER THAN SETTINGS; ","")&amp;IF(AND(D301="Homeowner decision / selection",K301&lt;&gt;"Yes"),"CLIENT DECISION - NO WRITTEN OK; ","")&amp;IF(AND(D301="Material backorder",N(M301)=0),"BACKORDER - NO NEW DATE; ","")&amp;IF(AND(N301="Yes",O301=""),"CO NEEDED - NO CO #; ","")&amp;IF(F301="","DAYS LOST BLANK; ","")&amp;IF(AND(N(B301)&gt;0,C301="",TODAY()-N(B301)&gt;N('Settings'!$B$3)),"OPEN - NO END DATE; ",""),LEN(IF(A301="","NO JOB; ",IF(COUNTIF('Jobs'!$A$2:$A$51,A301)=0,"JOB NOT ON JOBS SHEET; ",""))&amp;IF(N(B301)=0,"NO START DATE; ","")&amp;IF(D301="","NO CAUSE; ","")&amp;IF(OR(H301&lt;&gt;"Yes",NOT(OR(J301="Email",J301="Text",J301="Letter",J301="App / portal"))),"NO WRITTEN NOTICE TO CLIENT; ","")&amp;IF(AND(N(B301)&gt;0,N(I301)&gt;0,N(I301)-N(B301)&gt;N('Settings'!$B$2)),"NOTICE LATER THAN SETTINGS; ","")&amp;IF(AND(D301="Homeowner decision / selection",K301&lt;&gt;"Yes"),"CLIENT DECISION - NO WRITTEN OK; ","")&amp;IF(AND(D301="Material backorder",N(M301)=0),"BACKORDER - NO NEW DATE; ","")&amp;IF(AND(N301="Yes",O301=""),"CO NEEDED - NO CO #; ","")&amp;IF(F301="","DAYS LOST BLANK; ","")&amp;IF(AND(N(B301)&gt;0,C301="",TODAY()-N(B301)&gt;N('Settings'!$B$3)),"OPEN - NO END DATE; ",""))-2)))</f>
        <v/>
      </c>
    </row>
    <row r="302">
      <c r="B302" s="7" t="n"/>
      <c r="C302" s="7" t="n"/>
      <c r="E302" s="8" t="n"/>
      <c r="G302" s="8" t="n"/>
      <c r="I302" s="7" t="n"/>
      <c r="M302" s="7" t="n"/>
      <c r="P302" s="9" t="n"/>
      <c r="R302" s="8">
        <f>IF(NOT(OR(A302&lt;&gt;"",B302&lt;&gt;"",E302&lt;&gt;"")),"",IF(IF(A302="","NO JOB; ",IF(COUNTIF('Jobs'!$A$2:$A$51,A302)=0,"JOB NOT ON JOBS SHEET; ",""))&amp;IF(N(B302)=0,"NO START DATE; ","")&amp;IF(D302="","NO CAUSE; ","")&amp;IF(OR(H302&lt;&gt;"Yes",NOT(OR(J302="Email",J302="Text",J302="Letter",J302="App / portal"))),"NO WRITTEN NOTICE TO CLIENT; ","")&amp;IF(AND(N(B302)&gt;0,N(I302)&gt;0,N(I302)-N(B302)&gt;N('Settings'!$B$2)),"NOTICE LATER THAN SETTINGS; ","")&amp;IF(AND(D302="Homeowner decision / selection",K302&lt;&gt;"Yes"),"CLIENT DECISION - NO WRITTEN OK; ","")&amp;IF(AND(D302="Material backorder",N(M302)=0),"BACKORDER - NO NEW DATE; ","")&amp;IF(AND(N302="Yes",O302=""),"CO NEEDED - NO CO #; ","")&amp;IF(F302="","DAYS LOST BLANK; ","")&amp;IF(AND(N(B302)&gt;0,C302="",TODAY()-N(B302)&gt;N('Settings'!$B$3)),"OPEN - NO END DATE; ","")="","",LEFT(IF(A302="","NO JOB; ",IF(COUNTIF('Jobs'!$A$2:$A$51,A302)=0,"JOB NOT ON JOBS SHEET; ",""))&amp;IF(N(B302)=0,"NO START DATE; ","")&amp;IF(D302="","NO CAUSE; ","")&amp;IF(OR(H302&lt;&gt;"Yes",NOT(OR(J302="Email",J302="Text",J302="Letter",J302="App / portal"))),"NO WRITTEN NOTICE TO CLIENT; ","")&amp;IF(AND(N(B302)&gt;0,N(I302)&gt;0,N(I302)-N(B302)&gt;N('Settings'!$B$2)),"NOTICE LATER THAN SETTINGS; ","")&amp;IF(AND(D302="Homeowner decision / selection",K302&lt;&gt;"Yes"),"CLIENT DECISION - NO WRITTEN OK; ","")&amp;IF(AND(D302="Material backorder",N(M302)=0),"BACKORDER - NO NEW DATE; ","")&amp;IF(AND(N302="Yes",O302=""),"CO NEEDED - NO CO #; ","")&amp;IF(F302="","DAYS LOST BLANK; ","")&amp;IF(AND(N(B302)&gt;0,C302="",TODAY()-N(B302)&gt;N('Settings'!$B$3)),"OPEN - NO END DATE; ",""),LEN(IF(A302="","NO JOB; ",IF(COUNTIF('Jobs'!$A$2:$A$51,A302)=0,"JOB NOT ON JOBS SHEET; ",""))&amp;IF(N(B302)=0,"NO START DATE; ","")&amp;IF(D302="","NO CAUSE; ","")&amp;IF(OR(H302&lt;&gt;"Yes",NOT(OR(J302="Email",J302="Text",J302="Letter",J302="App / portal"))),"NO WRITTEN NOTICE TO CLIENT; ","")&amp;IF(AND(N(B302)&gt;0,N(I302)&gt;0,N(I302)-N(B302)&gt;N('Settings'!$B$2)),"NOTICE LATER THAN SETTINGS; ","")&amp;IF(AND(D302="Homeowner decision / selection",K302&lt;&gt;"Yes"),"CLIENT DECISION - NO WRITTEN OK; ","")&amp;IF(AND(D302="Material backorder",N(M302)=0),"BACKORDER - NO NEW DATE; ","")&amp;IF(AND(N302="Yes",O302=""),"CO NEEDED - NO CO #; ","")&amp;IF(F302="","DAYS LOST BLANK; ","")&amp;IF(AND(N(B302)&gt;0,C302="",TODAY()-N(B302)&gt;N('Settings'!$B$3)),"OPEN - NO END DATE; ",""))-2)))</f>
        <v/>
      </c>
    </row>
    <row r="303">
      <c r="B303" s="7" t="n"/>
      <c r="C303" s="7" t="n"/>
      <c r="E303" s="8" t="n"/>
      <c r="G303" s="8" t="n"/>
      <c r="I303" s="7" t="n"/>
      <c r="M303" s="7" t="n"/>
      <c r="P303" s="9" t="n"/>
      <c r="R303" s="8">
        <f>IF(NOT(OR(A303&lt;&gt;"",B303&lt;&gt;"",E303&lt;&gt;"")),"",IF(IF(A303="","NO JOB; ",IF(COUNTIF('Jobs'!$A$2:$A$51,A303)=0,"JOB NOT ON JOBS SHEET; ",""))&amp;IF(N(B303)=0,"NO START DATE; ","")&amp;IF(D303="","NO CAUSE; ","")&amp;IF(OR(H303&lt;&gt;"Yes",NOT(OR(J303="Email",J303="Text",J303="Letter",J303="App / portal"))),"NO WRITTEN NOTICE TO CLIENT; ","")&amp;IF(AND(N(B303)&gt;0,N(I303)&gt;0,N(I303)-N(B303)&gt;N('Settings'!$B$2)),"NOTICE LATER THAN SETTINGS; ","")&amp;IF(AND(D303="Homeowner decision / selection",K303&lt;&gt;"Yes"),"CLIENT DECISION - NO WRITTEN OK; ","")&amp;IF(AND(D303="Material backorder",N(M303)=0),"BACKORDER - NO NEW DATE; ","")&amp;IF(AND(N303="Yes",O303=""),"CO NEEDED - NO CO #; ","")&amp;IF(F303="","DAYS LOST BLANK; ","")&amp;IF(AND(N(B303)&gt;0,C303="",TODAY()-N(B303)&gt;N('Settings'!$B$3)),"OPEN - NO END DATE; ","")="","",LEFT(IF(A303="","NO JOB; ",IF(COUNTIF('Jobs'!$A$2:$A$51,A303)=0,"JOB NOT ON JOBS SHEET; ",""))&amp;IF(N(B303)=0,"NO START DATE; ","")&amp;IF(D303="","NO CAUSE; ","")&amp;IF(OR(H303&lt;&gt;"Yes",NOT(OR(J303="Email",J303="Text",J303="Letter",J303="App / portal"))),"NO WRITTEN NOTICE TO CLIENT; ","")&amp;IF(AND(N(B303)&gt;0,N(I303)&gt;0,N(I303)-N(B303)&gt;N('Settings'!$B$2)),"NOTICE LATER THAN SETTINGS; ","")&amp;IF(AND(D303="Homeowner decision / selection",K303&lt;&gt;"Yes"),"CLIENT DECISION - NO WRITTEN OK; ","")&amp;IF(AND(D303="Material backorder",N(M303)=0),"BACKORDER - NO NEW DATE; ","")&amp;IF(AND(N303="Yes",O303=""),"CO NEEDED - NO CO #; ","")&amp;IF(F303="","DAYS LOST BLANK; ","")&amp;IF(AND(N(B303)&gt;0,C303="",TODAY()-N(B303)&gt;N('Settings'!$B$3)),"OPEN - NO END DATE; ",""),LEN(IF(A303="","NO JOB; ",IF(COUNTIF('Jobs'!$A$2:$A$51,A303)=0,"JOB NOT ON JOBS SHEET; ",""))&amp;IF(N(B303)=0,"NO START DATE; ","")&amp;IF(D303="","NO CAUSE; ","")&amp;IF(OR(H303&lt;&gt;"Yes",NOT(OR(J303="Email",J303="Text",J303="Letter",J303="App / portal"))),"NO WRITTEN NOTICE TO CLIENT; ","")&amp;IF(AND(N(B303)&gt;0,N(I303)&gt;0,N(I303)-N(B303)&gt;N('Settings'!$B$2)),"NOTICE LATER THAN SETTINGS; ","")&amp;IF(AND(D303="Homeowner decision / selection",K303&lt;&gt;"Yes"),"CLIENT DECISION - NO WRITTEN OK; ","")&amp;IF(AND(D303="Material backorder",N(M303)=0),"BACKORDER - NO NEW DATE; ","")&amp;IF(AND(N303="Yes",O303=""),"CO NEEDED - NO CO #; ","")&amp;IF(F303="","DAYS LOST BLANK; ","")&amp;IF(AND(N(B303)&gt;0,C303="",TODAY()-N(B303)&gt;N('Settings'!$B$3)),"OPEN - NO END DATE; ",""))-2)))</f>
        <v/>
      </c>
    </row>
    <row r="304">
      <c r="B304" s="7" t="n"/>
      <c r="C304" s="7" t="n"/>
      <c r="E304" s="8" t="n"/>
      <c r="G304" s="8" t="n"/>
      <c r="I304" s="7" t="n"/>
      <c r="M304" s="7" t="n"/>
      <c r="P304" s="9" t="n"/>
      <c r="R304" s="8">
        <f>IF(NOT(OR(A304&lt;&gt;"",B304&lt;&gt;"",E304&lt;&gt;"")),"",IF(IF(A304="","NO JOB; ",IF(COUNTIF('Jobs'!$A$2:$A$51,A304)=0,"JOB NOT ON JOBS SHEET; ",""))&amp;IF(N(B304)=0,"NO START DATE; ","")&amp;IF(D304="","NO CAUSE; ","")&amp;IF(OR(H304&lt;&gt;"Yes",NOT(OR(J304="Email",J304="Text",J304="Letter",J304="App / portal"))),"NO WRITTEN NOTICE TO CLIENT; ","")&amp;IF(AND(N(B304)&gt;0,N(I304)&gt;0,N(I304)-N(B304)&gt;N('Settings'!$B$2)),"NOTICE LATER THAN SETTINGS; ","")&amp;IF(AND(D304="Homeowner decision / selection",K304&lt;&gt;"Yes"),"CLIENT DECISION - NO WRITTEN OK; ","")&amp;IF(AND(D304="Material backorder",N(M304)=0),"BACKORDER - NO NEW DATE; ","")&amp;IF(AND(N304="Yes",O304=""),"CO NEEDED - NO CO #; ","")&amp;IF(F304="","DAYS LOST BLANK; ","")&amp;IF(AND(N(B304)&gt;0,C304="",TODAY()-N(B304)&gt;N('Settings'!$B$3)),"OPEN - NO END DATE; ","")="","",LEFT(IF(A304="","NO JOB; ",IF(COUNTIF('Jobs'!$A$2:$A$51,A304)=0,"JOB NOT ON JOBS SHEET; ",""))&amp;IF(N(B304)=0,"NO START DATE; ","")&amp;IF(D304="","NO CAUSE; ","")&amp;IF(OR(H304&lt;&gt;"Yes",NOT(OR(J304="Email",J304="Text",J304="Letter",J304="App / portal"))),"NO WRITTEN NOTICE TO CLIENT; ","")&amp;IF(AND(N(B304)&gt;0,N(I304)&gt;0,N(I304)-N(B304)&gt;N('Settings'!$B$2)),"NOTICE LATER THAN SETTINGS; ","")&amp;IF(AND(D304="Homeowner decision / selection",K304&lt;&gt;"Yes"),"CLIENT DECISION - NO WRITTEN OK; ","")&amp;IF(AND(D304="Material backorder",N(M304)=0),"BACKORDER - NO NEW DATE; ","")&amp;IF(AND(N304="Yes",O304=""),"CO NEEDED - NO CO #; ","")&amp;IF(F304="","DAYS LOST BLANK; ","")&amp;IF(AND(N(B304)&gt;0,C304="",TODAY()-N(B304)&gt;N('Settings'!$B$3)),"OPEN - NO END DATE; ",""),LEN(IF(A304="","NO JOB; ",IF(COUNTIF('Jobs'!$A$2:$A$51,A304)=0,"JOB NOT ON JOBS SHEET; ",""))&amp;IF(N(B304)=0,"NO START DATE; ","")&amp;IF(D304="","NO CAUSE; ","")&amp;IF(OR(H304&lt;&gt;"Yes",NOT(OR(J304="Email",J304="Text",J304="Letter",J304="App / portal"))),"NO WRITTEN NOTICE TO CLIENT; ","")&amp;IF(AND(N(B304)&gt;0,N(I304)&gt;0,N(I304)-N(B304)&gt;N('Settings'!$B$2)),"NOTICE LATER THAN SETTINGS; ","")&amp;IF(AND(D304="Homeowner decision / selection",K304&lt;&gt;"Yes"),"CLIENT DECISION - NO WRITTEN OK; ","")&amp;IF(AND(D304="Material backorder",N(M304)=0),"BACKORDER - NO NEW DATE; ","")&amp;IF(AND(N304="Yes",O304=""),"CO NEEDED - NO CO #; ","")&amp;IF(F304="","DAYS LOST BLANK; ","")&amp;IF(AND(N(B304)&gt;0,C304="",TODAY()-N(B304)&gt;N('Settings'!$B$3)),"OPEN - NO END DATE; ",""))-2)))</f>
        <v/>
      </c>
    </row>
    <row r="305">
      <c r="B305" s="7" t="n"/>
      <c r="C305" s="7" t="n"/>
      <c r="E305" s="8" t="n"/>
      <c r="G305" s="8" t="n"/>
      <c r="I305" s="7" t="n"/>
      <c r="M305" s="7" t="n"/>
      <c r="P305" s="9" t="n"/>
      <c r="R305" s="8">
        <f>IF(NOT(OR(A305&lt;&gt;"",B305&lt;&gt;"",E305&lt;&gt;"")),"",IF(IF(A305="","NO JOB; ",IF(COUNTIF('Jobs'!$A$2:$A$51,A305)=0,"JOB NOT ON JOBS SHEET; ",""))&amp;IF(N(B305)=0,"NO START DATE; ","")&amp;IF(D305="","NO CAUSE; ","")&amp;IF(OR(H305&lt;&gt;"Yes",NOT(OR(J305="Email",J305="Text",J305="Letter",J305="App / portal"))),"NO WRITTEN NOTICE TO CLIENT; ","")&amp;IF(AND(N(B305)&gt;0,N(I305)&gt;0,N(I305)-N(B305)&gt;N('Settings'!$B$2)),"NOTICE LATER THAN SETTINGS; ","")&amp;IF(AND(D305="Homeowner decision / selection",K305&lt;&gt;"Yes"),"CLIENT DECISION - NO WRITTEN OK; ","")&amp;IF(AND(D305="Material backorder",N(M305)=0),"BACKORDER - NO NEW DATE; ","")&amp;IF(AND(N305="Yes",O305=""),"CO NEEDED - NO CO #; ","")&amp;IF(F305="","DAYS LOST BLANK; ","")&amp;IF(AND(N(B305)&gt;0,C305="",TODAY()-N(B305)&gt;N('Settings'!$B$3)),"OPEN - NO END DATE; ","")="","",LEFT(IF(A305="","NO JOB; ",IF(COUNTIF('Jobs'!$A$2:$A$51,A305)=0,"JOB NOT ON JOBS SHEET; ",""))&amp;IF(N(B305)=0,"NO START DATE; ","")&amp;IF(D305="","NO CAUSE; ","")&amp;IF(OR(H305&lt;&gt;"Yes",NOT(OR(J305="Email",J305="Text",J305="Letter",J305="App / portal"))),"NO WRITTEN NOTICE TO CLIENT; ","")&amp;IF(AND(N(B305)&gt;0,N(I305)&gt;0,N(I305)-N(B305)&gt;N('Settings'!$B$2)),"NOTICE LATER THAN SETTINGS; ","")&amp;IF(AND(D305="Homeowner decision / selection",K305&lt;&gt;"Yes"),"CLIENT DECISION - NO WRITTEN OK; ","")&amp;IF(AND(D305="Material backorder",N(M305)=0),"BACKORDER - NO NEW DATE; ","")&amp;IF(AND(N305="Yes",O305=""),"CO NEEDED - NO CO #; ","")&amp;IF(F305="","DAYS LOST BLANK; ","")&amp;IF(AND(N(B305)&gt;0,C305="",TODAY()-N(B305)&gt;N('Settings'!$B$3)),"OPEN - NO END DATE; ",""),LEN(IF(A305="","NO JOB; ",IF(COUNTIF('Jobs'!$A$2:$A$51,A305)=0,"JOB NOT ON JOBS SHEET; ",""))&amp;IF(N(B305)=0,"NO START DATE; ","")&amp;IF(D305="","NO CAUSE; ","")&amp;IF(OR(H305&lt;&gt;"Yes",NOT(OR(J305="Email",J305="Text",J305="Letter",J305="App / portal"))),"NO WRITTEN NOTICE TO CLIENT; ","")&amp;IF(AND(N(B305)&gt;0,N(I305)&gt;0,N(I305)-N(B305)&gt;N('Settings'!$B$2)),"NOTICE LATER THAN SETTINGS; ","")&amp;IF(AND(D305="Homeowner decision / selection",K305&lt;&gt;"Yes"),"CLIENT DECISION - NO WRITTEN OK; ","")&amp;IF(AND(D305="Material backorder",N(M305)=0),"BACKORDER - NO NEW DATE; ","")&amp;IF(AND(N305="Yes",O305=""),"CO NEEDED - NO CO #; ","")&amp;IF(F305="","DAYS LOST BLANK; ","")&amp;IF(AND(N(B305)&gt;0,C305="",TODAY()-N(B305)&gt;N('Settings'!$B$3)),"OPEN - NO END DATE; ",""))-2)))</f>
        <v/>
      </c>
    </row>
    <row r="306">
      <c r="B306" s="7" t="n"/>
      <c r="C306" s="7" t="n"/>
      <c r="E306" s="8" t="n"/>
      <c r="G306" s="8" t="n"/>
      <c r="I306" s="7" t="n"/>
      <c r="M306" s="7" t="n"/>
      <c r="P306" s="9" t="n"/>
      <c r="R306" s="8">
        <f>IF(NOT(OR(A306&lt;&gt;"",B306&lt;&gt;"",E306&lt;&gt;"")),"",IF(IF(A306="","NO JOB; ",IF(COUNTIF('Jobs'!$A$2:$A$51,A306)=0,"JOB NOT ON JOBS SHEET; ",""))&amp;IF(N(B306)=0,"NO START DATE; ","")&amp;IF(D306="","NO CAUSE; ","")&amp;IF(OR(H306&lt;&gt;"Yes",NOT(OR(J306="Email",J306="Text",J306="Letter",J306="App / portal"))),"NO WRITTEN NOTICE TO CLIENT; ","")&amp;IF(AND(N(B306)&gt;0,N(I306)&gt;0,N(I306)-N(B306)&gt;N('Settings'!$B$2)),"NOTICE LATER THAN SETTINGS; ","")&amp;IF(AND(D306="Homeowner decision / selection",K306&lt;&gt;"Yes"),"CLIENT DECISION - NO WRITTEN OK; ","")&amp;IF(AND(D306="Material backorder",N(M306)=0),"BACKORDER - NO NEW DATE; ","")&amp;IF(AND(N306="Yes",O306=""),"CO NEEDED - NO CO #; ","")&amp;IF(F306="","DAYS LOST BLANK; ","")&amp;IF(AND(N(B306)&gt;0,C306="",TODAY()-N(B306)&gt;N('Settings'!$B$3)),"OPEN - NO END DATE; ","")="","",LEFT(IF(A306="","NO JOB; ",IF(COUNTIF('Jobs'!$A$2:$A$51,A306)=0,"JOB NOT ON JOBS SHEET; ",""))&amp;IF(N(B306)=0,"NO START DATE; ","")&amp;IF(D306="","NO CAUSE; ","")&amp;IF(OR(H306&lt;&gt;"Yes",NOT(OR(J306="Email",J306="Text",J306="Letter",J306="App / portal"))),"NO WRITTEN NOTICE TO CLIENT; ","")&amp;IF(AND(N(B306)&gt;0,N(I306)&gt;0,N(I306)-N(B306)&gt;N('Settings'!$B$2)),"NOTICE LATER THAN SETTINGS; ","")&amp;IF(AND(D306="Homeowner decision / selection",K306&lt;&gt;"Yes"),"CLIENT DECISION - NO WRITTEN OK; ","")&amp;IF(AND(D306="Material backorder",N(M306)=0),"BACKORDER - NO NEW DATE; ","")&amp;IF(AND(N306="Yes",O306=""),"CO NEEDED - NO CO #; ","")&amp;IF(F306="","DAYS LOST BLANK; ","")&amp;IF(AND(N(B306)&gt;0,C306="",TODAY()-N(B306)&gt;N('Settings'!$B$3)),"OPEN - NO END DATE; ",""),LEN(IF(A306="","NO JOB; ",IF(COUNTIF('Jobs'!$A$2:$A$51,A306)=0,"JOB NOT ON JOBS SHEET; ",""))&amp;IF(N(B306)=0,"NO START DATE; ","")&amp;IF(D306="","NO CAUSE; ","")&amp;IF(OR(H306&lt;&gt;"Yes",NOT(OR(J306="Email",J306="Text",J306="Letter",J306="App / portal"))),"NO WRITTEN NOTICE TO CLIENT; ","")&amp;IF(AND(N(B306)&gt;0,N(I306)&gt;0,N(I306)-N(B306)&gt;N('Settings'!$B$2)),"NOTICE LATER THAN SETTINGS; ","")&amp;IF(AND(D306="Homeowner decision / selection",K306&lt;&gt;"Yes"),"CLIENT DECISION - NO WRITTEN OK; ","")&amp;IF(AND(D306="Material backorder",N(M306)=0),"BACKORDER - NO NEW DATE; ","")&amp;IF(AND(N306="Yes",O306=""),"CO NEEDED - NO CO #; ","")&amp;IF(F306="","DAYS LOST BLANK; ","")&amp;IF(AND(N(B306)&gt;0,C306="",TODAY()-N(B306)&gt;N('Settings'!$B$3)),"OPEN - NO END DATE; ",""))-2)))</f>
        <v/>
      </c>
    </row>
    <row r="307">
      <c r="B307" s="7" t="n"/>
      <c r="C307" s="7" t="n"/>
      <c r="E307" s="8" t="n"/>
      <c r="G307" s="8" t="n"/>
      <c r="I307" s="7" t="n"/>
      <c r="M307" s="7" t="n"/>
      <c r="P307" s="9" t="n"/>
      <c r="R307" s="8">
        <f>IF(NOT(OR(A307&lt;&gt;"",B307&lt;&gt;"",E307&lt;&gt;"")),"",IF(IF(A307="","NO JOB; ",IF(COUNTIF('Jobs'!$A$2:$A$51,A307)=0,"JOB NOT ON JOBS SHEET; ",""))&amp;IF(N(B307)=0,"NO START DATE; ","")&amp;IF(D307="","NO CAUSE; ","")&amp;IF(OR(H307&lt;&gt;"Yes",NOT(OR(J307="Email",J307="Text",J307="Letter",J307="App / portal"))),"NO WRITTEN NOTICE TO CLIENT; ","")&amp;IF(AND(N(B307)&gt;0,N(I307)&gt;0,N(I307)-N(B307)&gt;N('Settings'!$B$2)),"NOTICE LATER THAN SETTINGS; ","")&amp;IF(AND(D307="Homeowner decision / selection",K307&lt;&gt;"Yes"),"CLIENT DECISION - NO WRITTEN OK; ","")&amp;IF(AND(D307="Material backorder",N(M307)=0),"BACKORDER - NO NEW DATE; ","")&amp;IF(AND(N307="Yes",O307=""),"CO NEEDED - NO CO #; ","")&amp;IF(F307="","DAYS LOST BLANK; ","")&amp;IF(AND(N(B307)&gt;0,C307="",TODAY()-N(B307)&gt;N('Settings'!$B$3)),"OPEN - NO END DATE; ","")="","",LEFT(IF(A307="","NO JOB; ",IF(COUNTIF('Jobs'!$A$2:$A$51,A307)=0,"JOB NOT ON JOBS SHEET; ",""))&amp;IF(N(B307)=0,"NO START DATE; ","")&amp;IF(D307="","NO CAUSE; ","")&amp;IF(OR(H307&lt;&gt;"Yes",NOT(OR(J307="Email",J307="Text",J307="Letter",J307="App / portal"))),"NO WRITTEN NOTICE TO CLIENT; ","")&amp;IF(AND(N(B307)&gt;0,N(I307)&gt;0,N(I307)-N(B307)&gt;N('Settings'!$B$2)),"NOTICE LATER THAN SETTINGS; ","")&amp;IF(AND(D307="Homeowner decision / selection",K307&lt;&gt;"Yes"),"CLIENT DECISION - NO WRITTEN OK; ","")&amp;IF(AND(D307="Material backorder",N(M307)=0),"BACKORDER - NO NEW DATE; ","")&amp;IF(AND(N307="Yes",O307=""),"CO NEEDED - NO CO #; ","")&amp;IF(F307="","DAYS LOST BLANK; ","")&amp;IF(AND(N(B307)&gt;0,C307="",TODAY()-N(B307)&gt;N('Settings'!$B$3)),"OPEN - NO END DATE; ",""),LEN(IF(A307="","NO JOB; ",IF(COUNTIF('Jobs'!$A$2:$A$51,A307)=0,"JOB NOT ON JOBS SHEET; ",""))&amp;IF(N(B307)=0,"NO START DATE; ","")&amp;IF(D307="","NO CAUSE; ","")&amp;IF(OR(H307&lt;&gt;"Yes",NOT(OR(J307="Email",J307="Text",J307="Letter",J307="App / portal"))),"NO WRITTEN NOTICE TO CLIENT; ","")&amp;IF(AND(N(B307)&gt;0,N(I307)&gt;0,N(I307)-N(B307)&gt;N('Settings'!$B$2)),"NOTICE LATER THAN SETTINGS; ","")&amp;IF(AND(D307="Homeowner decision / selection",K307&lt;&gt;"Yes"),"CLIENT DECISION - NO WRITTEN OK; ","")&amp;IF(AND(D307="Material backorder",N(M307)=0),"BACKORDER - NO NEW DATE; ","")&amp;IF(AND(N307="Yes",O307=""),"CO NEEDED - NO CO #; ","")&amp;IF(F307="","DAYS LOST BLANK; ","")&amp;IF(AND(N(B307)&gt;0,C307="",TODAY()-N(B307)&gt;N('Settings'!$B$3)),"OPEN - NO END DATE; ",""))-2)))</f>
        <v/>
      </c>
    </row>
    <row r="308">
      <c r="B308" s="7" t="n"/>
      <c r="C308" s="7" t="n"/>
      <c r="E308" s="8" t="n"/>
      <c r="G308" s="8" t="n"/>
      <c r="I308" s="7" t="n"/>
      <c r="M308" s="7" t="n"/>
      <c r="P308" s="9" t="n"/>
      <c r="R308" s="8">
        <f>IF(NOT(OR(A308&lt;&gt;"",B308&lt;&gt;"",E308&lt;&gt;"")),"",IF(IF(A308="","NO JOB; ",IF(COUNTIF('Jobs'!$A$2:$A$51,A308)=0,"JOB NOT ON JOBS SHEET; ",""))&amp;IF(N(B308)=0,"NO START DATE; ","")&amp;IF(D308="","NO CAUSE; ","")&amp;IF(OR(H308&lt;&gt;"Yes",NOT(OR(J308="Email",J308="Text",J308="Letter",J308="App / portal"))),"NO WRITTEN NOTICE TO CLIENT; ","")&amp;IF(AND(N(B308)&gt;0,N(I308)&gt;0,N(I308)-N(B308)&gt;N('Settings'!$B$2)),"NOTICE LATER THAN SETTINGS; ","")&amp;IF(AND(D308="Homeowner decision / selection",K308&lt;&gt;"Yes"),"CLIENT DECISION - NO WRITTEN OK; ","")&amp;IF(AND(D308="Material backorder",N(M308)=0),"BACKORDER - NO NEW DATE; ","")&amp;IF(AND(N308="Yes",O308=""),"CO NEEDED - NO CO #; ","")&amp;IF(F308="","DAYS LOST BLANK; ","")&amp;IF(AND(N(B308)&gt;0,C308="",TODAY()-N(B308)&gt;N('Settings'!$B$3)),"OPEN - NO END DATE; ","")="","",LEFT(IF(A308="","NO JOB; ",IF(COUNTIF('Jobs'!$A$2:$A$51,A308)=0,"JOB NOT ON JOBS SHEET; ",""))&amp;IF(N(B308)=0,"NO START DATE; ","")&amp;IF(D308="","NO CAUSE; ","")&amp;IF(OR(H308&lt;&gt;"Yes",NOT(OR(J308="Email",J308="Text",J308="Letter",J308="App / portal"))),"NO WRITTEN NOTICE TO CLIENT; ","")&amp;IF(AND(N(B308)&gt;0,N(I308)&gt;0,N(I308)-N(B308)&gt;N('Settings'!$B$2)),"NOTICE LATER THAN SETTINGS; ","")&amp;IF(AND(D308="Homeowner decision / selection",K308&lt;&gt;"Yes"),"CLIENT DECISION - NO WRITTEN OK; ","")&amp;IF(AND(D308="Material backorder",N(M308)=0),"BACKORDER - NO NEW DATE; ","")&amp;IF(AND(N308="Yes",O308=""),"CO NEEDED - NO CO #; ","")&amp;IF(F308="","DAYS LOST BLANK; ","")&amp;IF(AND(N(B308)&gt;0,C308="",TODAY()-N(B308)&gt;N('Settings'!$B$3)),"OPEN - NO END DATE; ",""),LEN(IF(A308="","NO JOB; ",IF(COUNTIF('Jobs'!$A$2:$A$51,A308)=0,"JOB NOT ON JOBS SHEET; ",""))&amp;IF(N(B308)=0,"NO START DATE; ","")&amp;IF(D308="","NO CAUSE; ","")&amp;IF(OR(H308&lt;&gt;"Yes",NOT(OR(J308="Email",J308="Text",J308="Letter",J308="App / portal"))),"NO WRITTEN NOTICE TO CLIENT; ","")&amp;IF(AND(N(B308)&gt;0,N(I308)&gt;0,N(I308)-N(B308)&gt;N('Settings'!$B$2)),"NOTICE LATER THAN SETTINGS; ","")&amp;IF(AND(D308="Homeowner decision / selection",K308&lt;&gt;"Yes"),"CLIENT DECISION - NO WRITTEN OK; ","")&amp;IF(AND(D308="Material backorder",N(M308)=0),"BACKORDER - NO NEW DATE; ","")&amp;IF(AND(N308="Yes",O308=""),"CO NEEDED - NO CO #; ","")&amp;IF(F308="","DAYS LOST BLANK; ","")&amp;IF(AND(N(B308)&gt;0,C308="",TODAY()-N(B308)&gt;N('Settings'!$B$3)),"OPEN - NO END DATE; ",""))-2)))</f>
        <v/>
      </c>
    </row>
    <row r="309">
      <c r="B309" s="7" t="n"/>
      <c r="C309" s="7" t="n"/>
      <c r="E309" s="8" t="n"/>
      <c r="G309" s="8" t="n"/>
      <c r="I309" s="7" t="n"/>
      <c r="M309" s="7" t="n"/>
      <c r="P309" s="9" t="n"/>
      <c r="R309" s="8">
        <f>IF(NOT(OR(A309&lt;&gt;"",B309&lt;&gt;"",E309&lt;&gt;"")),"",IF(IF(A309="","NO JOB; ",IF(COUNTIF('Jobs'!$A$2:$A$51,A309)=0,"JOB NOT ON JOBS SHEET; ",""))&amp;IF(N(B309)=0,"NO START DATE; ","")&amp;IF(D309="","NO CAUSE; ","")&amp;IF(OR(H309&lt;&gt;"Yes",NOT(OR(J309="Email",J309="Text",J309="Letter",J309="App / portal"))),"NO WRITTEN NOTICE TO CLIENT; ","")&amp;IF(AND(N(B309)&gt;0,N(I309)&gt;0,N(I309)-N(B309)&gt;N('Settings'!$B$2)),"NOTICE LATER THAN SETTINGS; ","")&amp;IF(AND(D309="Homeowner decision / selection",K309&lt;&gt;"Yes"),"CLIENT DECISION - NO WRITTEN OK; ","")&amp;IF(AND(D309="Material backorder",N(M309)=0),"BACKORDER - NO NEW DATE; ","")&amp;IF(AND(N309="Yes",O309=""),"CO NEEDED - NO CO #; ","")&amp;IF(F309="","DAYS LOST BLANK; ","")&amp;IF(AND(N(B309)&gt;0,C309="",TODAY()-N(B309)&gt;N('Settings'!$B$3)),"OPEN - NO END DATE; ","")="","",LEFT(IF(A309="","NO JOB; ",IF(COUNTIF('Jobs'!$A$2:$A$51,A309)=0,"JOB NOT ON JOBS SHEET; ",""))&amp;IF(N(B309)=0,"NO START DATE; ","")&amp;IF(D309="","NO CAUSE; ","")&amp;IF(OR(H309&lt;&gt;"Yes",NOT(OR(J309="Email",J309="Text",J309="Letter",J309="App / portal"))),"NO WRITTEN NOTICE TO CLIENT; ","")&amp;IF(AND(N(B309)&gt;0,N(I309)&gt;0,N(I309)-N(B309)&gt;N('Settings'!$B$2)),"NOTICE LATER THAN SETTINGS; ","")&amp;IF(AND(D309="Homeowner decision / selection",K309&lt;&gt;"Yes"),"CLIENT DECISION - NO WRITTEN OK; ","")&amp;IF(AND(D309="Material backorder",N(M309)=0),"BACKORDER - NO NEW DATE; ","")&amp;IF(AND(N309="Yes",O309=""),"CO NEEDED - NO CO #; ","")&amp;IF(F309="","DAYS LOST BLANK; ","")&amp;IF(AND(N(B309)&gt;0,C309="",TODAY()-N(B309)&gt;N('Settings'!$B$3)),"OPEN - NO END DATE; ",""),LEN(IF(A309="","NO JOB; ",IF(COUNTIF('Jobs'!$A$2:$A$51,A309)=0,"JOB NOT ON JOBS SHEET; ",""))&amp;IF(N(B309)=0,"NO START DATE; ","")&amp;IF(D309="","NO CAUSE; ","")&amp;IF(OR(H309&lt;&gt;"Yes",NOT(OR(J309="Email",J309="Text",J309="Letter",J309="App / portal"))),"NO WRITTEN NOTICE TO CLIENT; ","")&amp;IF(AND(N(B309)&gt;0,N(I309)&gt;0,N(I309)-N(B309)&gt;N('Settings'!$B$2)),"NOTICE LATER THAN SETTINGS; ","")&amp;IF(AND(D309="Homeowner decision / selection",K309&lt;&gt;"Yes"),"CLIENT DECISION - NO WRITTEN OK; ","")&amp;IF(AND(D309="Material backorder",N(M309)=0),"BACKORDER - NO NEW DATE; ","")&amp;IF(AND(N309="Yes",O309=""),"CO NEEDED - NO CO #; ","")&amp;IF(F309="","DAYS LOST BLANK; ","")&amp;IF(AND(N(B309)&gt;0,C309="",TODAY()-N(B309)&gt;N('Settings'!$B$3)),"OPEN - NO END DATE; ",""))-2)))</f>
        <v/>
      </c>
    </row>
    <row r="310">
      <c r="B310" s="7" t="n"/>
      <c r="C310" s="7" t="n"/>
      <c r="E310" s="8" t="n"/>
      <c r="G310" s="8" t="n"/>
      <c r="I310" s="7" t="n"/>
      <c r="M310" s="7" t="n"/>
      <c r="P310" s="9" t="n"/>
      <c r="R310" s="8">
        <f>IF(NOT(OR(A310&lt;&gt;"",B310&lt;&gt;"",E310&lt;&gt;"")),"",IF(IF(A310="","NO JOB; ",IF(COUNTIF('Jobs'!$A$2:$A$51,A310)=0,"JOB NOT ON JOBS SHEET; ",""))&amp;IF(N(B310)=0,"NO START DATE; ","")&amp;IF(D310="","NO CAUSE; ","")&amp;IF(OR(H310&lt;&gt;"Yes",NOT(OR(J310="Email",J310="Text",J310="Letter",J310="App / portal"))),"NO WRITTEN NOTICE TO CLIENT; ","")&amp;IF(AND(N(B310)&gt;0,N(I310)&gt;0,N(I310)-N(B310)&gt;N('Settings'!$B$2)),"NOTICE LATER THAN SETTINGS; ","")&amp;IF(AND(D310="Homeowner decision / selection",K310&lt;&gt;"Yes"),"CLIENT DECISION - NO WRITTEN OK; ","")&amp;IF(AND(D310="Material backorder",N(M310)=0),"BACKORDER - NO NEW DATE; ","")&amp;IF(AND(N310="Yes",O310=""),"CO NEEDED - NO CO #; ","")&amp;IF(F310="","DAYS LOST BLANK; ","")&amp;IF(AND(N(B310)&gt;0,C310="",TODAY()-N(B310)&gt;N('Settings'!$B$3)),"OPEN - NO END DATE; ","")="","",LEFT(IF(A310="","NO JOB; ",IF(COUNTIF('Jobs'!$A$2:$A$51,A310)=0,"JOB NOT ON JOBS SHEET; ",""))&amp;IF(N(B310)=0,"NO START DATE; ","")&amp;IF(D310="","NO CAUSE; ","")&amp;IF(OR(H310&lt;&gt;"Yes",NOT(OR(J310="Email",J310="Text",J310="Letter",J310="App / portal"))),"NO WRITTEN NOTICE TO CLIENT; ","")&amp;IF(AND(N(B310)&gt;0,N(I310)&gt;0,N(I310)-N(B310)&gt;N('Settings'!$B$2)),"NOTICE LATER THAN SETTINGS; ","")&amp;IF(AND(D310="Homeowner decision / selection",K310&lt;&gt;"Yes"),"CLIENT DECISION - NO WRITTEN OK; ","")&amp;IF(AND(D310="Material backorder",N(M310)=0),"BACKORDER - NO NEW DATE; ","")&amp;IF(AND(N310="Yes",O310=""),"CO NEEDED - NO CO #; ","")&amp;IF(F310="","DAYS LOST BLANK; ","")&amp;IF(AND(N(B310)&gt;0,C310="",TODAY()-N(B310)&gt;N('Settings'!$B$3)),"OPEN - NO END DATE; ",""),LEN(IF(A310="","NO JOB; ",IF(COUNTIF('Jobs'!$A$2:$A$51,A310)=0,"JOB NOT ON JOBS SHEET; ",""))&amp;IF(N(B310)=0,"NO START DATE; ","")&amp;IF(D310="","NO CAUSE; ","")&amp;IF(OR(H310&lt;&gt;"Yes",NOT(OR(J310="Email",J310="Text",J310="Letter",J310="App / portal"))),"NO WRITTEN NOTICE TO CLIENT; ","")&amp;IF(AND(N(B310)&gt;0,N(I310)&gt;0,N(I310)-N(B310)&gt;N('Settings'!$B$2)),"NOTICE LATER THAN SETTINGS; ","")&amp;IF(AND(D310="Homeowner decision / selection",K310&lt;&gt;"Yes"),"CLIENT DECISION - NO WRITTEN OK; ","")&amp;IF(AND(D310="Material backorder",N(M310)=0),"BACKORDER - NO NEW DATE; ","")&amp;IF(AND(N310="Yes",O310=""),"CO NEEDED - NO CO #; ","")&amp;IF(F310="","DAYS LOST BLANK; ","")&amp;IF(AND(N(B310)&gt;0,C310="",TODAY()-N(B310)&gt;N('Settings'!$B$3)),"OPEN - NO END DATE; ",""))-2)))</f>
        <v/>
      </c>
    </row>
    <row r="311">
      <c r="B311" s="7" t="n"/>
      <c r="C311" s="7" t="n"/>
      <c r="E311" s="8" t="n"/>
      <c r="G311" s="8" t="n"/>
      <c r="I311" s="7" t="n"/>
      <c r="M311" s="7" t="n"/>
      <c r="P311" s="9" t="n"/>
      <c r="R311" s="8">
        <f>IF(NOT(OR(A311&lt;&gt;"",B311&lt;&gt;"",E311&lt;&gt;"")),"",IF(IF(A311="","NO JOB; ",IF(COUNTIF('Jobs'!$A$2:$A$51,A311)=0,"JOB NOT ON JOBS SHEET; ",""))&amp;IF(N(B311)=0,"NO START DATE; ","")&amp;IF(D311="","NO CAUSE; ","")&amp;IF(OR(H311&lt;&gt;"Yes",NOT(OR(J311="Email",J311="Text",J311="Letter",J311="App / portal"))),"NO WRITTEN NOTICE TO CLIENT; ","")&amp;IF(AND(N(B311)&gt;0,N(I311)&gt;0,N(I311)-N(B311)&gt;N('Settings'!$B$2)),"NOTICE LATER THAN SETTINGS; ","")&amp;IF(AND(D311="Homeowner decision / selection",K311&lt;&gt;"Yes"),"CLIENT DECISION - NO WRITTEN OK; ","")&amp;IF(AND(D311="Material backorder",N(M311)=0),"BACKORDER - NO NEW DATE; ","")&amp;IF(AND(N311="Yes",O311=""),"CO NEEDED - NO CO #; ","")&amp;IF(F311="","DAYS LOST BLANK; ","")&amp;IF(AND(N(B311)&gt;0,C311="",TODAY()-N(B311)&gt;N('Settings'!$B$3)),"OPEN - NO END DATE; ","")="","",LEFT(IF(A311="","NO JOB; ",IF(COUNTIF('Jobs'!$A$2:$A$51,A311)=0,"JOB NOT ON JOBS SHEET; ",""))&amp;IF(N(B311)=0,"NO START DATE; ","")&amp;IF(D311="","NO CAUSE; ","")&amp;IF(OR(H311&lt;&gt;"Yes",NOT(OR(J311="Email",J311="Text",J311="Letter",J311="App / portal"))),"NO WRITTEN NOTICE TO CLIENT; ","")&amp;IF(AND(N(B311)&gt;0,N(I311)&gt;0,N(I311)-N(B311)&gt;N('Settings'!$B$2)),"NOTICE LATER THAN SETTINGS; ","")&amp;IF(AND(D311="Homeowner decision / selection",K311&lt;&gt;"Yes"),"CLIENT DECISION - NO WRITTEN OK; ","")&amp;IF(AND(D311="Material backorder",N(M311)=0),"BACKORDER - NO NEW DATE; ","")&amp;IF(AND(N311="Yes",O311=""),"CO NEEDED - NO CO #; ","")&amp;IF(F311="","DAYS LOST BLANK; ","")&amp;IF(AND(N(B311)&gt;0,C311="",TODAY()-N(B311)&gt;N('Settings'!$B$3)),"OPEN - NO END DATE; ",""),LEN(IF(A311="","NO JOB; ",IF(COUNTIF('Jobs'!$A$2:$A$51,A311)=0,"JOB NOT ON JOBS SHEET; ",""))&amp;IF(N(B311)=0,"NO START DATE; ","")&amp;IF(D311="","NO CAUSE; ","")&amp;IF(OR(H311&lt;&gt;"Yes",NOT(OR(J311="Email",J311="Text",J311="Letter",J311="App / portal"))),"NO WRITTEN NOTICE TO CLIENT; ","")&amp;IF(AND(N(B311)&gt;0,N(I311)&gt;0,N(I311)-N(B311)&gt;N('Settings'!$B$2)),"NOTICE LATER THAN SETTINGS; ","")&amp;IF(AND(D311="Homeowner decision / selection",K311&lt;&gt;"Yes"),"CLIENT DECISION - NO WRITTEN OK; ","")&amp;IF(AND(D311="Material backorder",N(M311)=0),"BACKORDER - NO NEW DATE; ","")&amp;IF(AND(N311="Yes",O311=""),"CO NEEDED - NO CO #; ","")&amp;IF(F311="","DAYS LOST BLANK; ","")&amp;IF(AND(N(B311)&gt;0,C311="",TODAY()-N(B311)&gt;N('Settings'!$B$3)),"OPEN - NO END DATE; ",""))-2)))</f>
        <v/>
      </c>
    </row>
    <row r="312">
      <c r="B312" s="7" t="n"/>
      <c r="C312" s="7" t="n"/>
      <c r="E312" s="8" t="n"/>
      <c r="G312" s="8" t="n"/>
      <c r="I312" s="7" t="n"/>
      <c r="M312" s="7" t="n"/>
      <c r="P312" s="9" t="n"/>
      <c r="R312" s="8">
        <f>IF(NOT(OR(A312&lt;&gt;"",B312&lt;&gt;"",E312&lt;&gt;"")),"",IF(IF(A312="","NO JOB; ",IF(COUNTIF('Jobs'!$A$2:$A$51,A312)=0,"JOB NOT ON JOBS SHEET; ",""))&amp;IF(N(B312)=0,"NO START DATE; ","")&amp;IF(D312="","NO CAUSE; ","")&amp;IF(OR(H312&lt;&gt;"Yes",NOT(OR(J312="Email",J312="Text",J312="Letter",J312="App / portal"))),"NO WRITTEN NOTICE TO CLIENT; ","")&amp;IF(AND(N(B312)&gt;0,N(I312)&gt;0,N(I312)-N(B312)&gt;N('Settings'!$B$2)),"NOTICE LATER THAN SETTINGS; ","")&amp;IF(AND(D312="Homeowner decision / selection",K312&lt;&gt;"Yes"),"CLIENT DECISION - NO WRITTEN OK; ","")&amp;IF(AND(D312="Material backorder",N(M312)=0),"BACKORDER - NO NEW DATE; ","")&amp;IF(AND(N312="Yes",O312=""),"CO NEEDED - NO CO #; ","")&amp;IF(F312="","DAYS LOST BLANK; ","")&amp;IF(AND(N(B312)&gt;0,C312="",TODAY()-N(B312)&gt;N('Settings'!$B$3)),"OPEN - NO END DATE; ","")="","",LEFT(IF(A312="","NO JOB; ",IF(COUNTIF('Jobs'!$A$2:$A$51,A312)=0,"JOB NOT ON JOBS SHEET; ",""))&amp;IF(N(B312)=0,"NO START DATE; ","")&amp;IF(D312="","NO CAUSE; ","")&amp;IF(OR(H312&lt;&gt;"Yes",NOT(OR(J312="Email",J312="Text",J312="Letter",J312="App / portal"))),"NO WRITTEN NOTICE TO CLIENT; ","")&amp;IF(AND(N(B312)&gt;0,N(I312)&gt;0,N(I312)-N(B312)&gt;N('Settings'!$B$2)),"NOTICE LATER THAN SETTINGS; ","")&amp;IF(AND(D312="Homeowner decision / selection",K312&lt;&gt;"Yes"),"CLIENT DECISION - NO WRITTEN OK; ","")&amp;IF(AND(D312="Material backorder",N(M312)=0),"BACKORDER - NO NEW DATE; ","")&amp;IF(AND(N312="Yes",O312=""),"CO NEEDED - NO CO #; ","")&amp;IF(F312="","DAYS LOST BLANK; ","")&amp;IF(AND(N(B312)&gt;0,C312="",TODAY()-N(B312)&gt;N('Settings'!$B$3)),"OPEN - NO END DATE; ",""),LEN(IF(A312="","NO JOB; ",IF(COUNTIF('Jobs'!$A$2:$A$51,A312)=0,"JOB NOT ON JOBS SHEET; ",""))&amp;IF(N(B312)=0,"NO START DATE; ","")&amp;IF(D312="","NO CAUSE; ","")&amp;IF(OR(H312&lt;&gt;"Yes",NOT(OR(J312="Email",J312="Text",J312="Letter",J312="App / portal"))),"NO WRITTEN NOTICE TO CLIENT; ","")&amp;IF(AND(N(B312)&gt;0,N(I312)&gt;0,N(I312)-N(B312)&gt;N('Settings'!$B$2)),"NOTICE LATER THAN SETTINGS; ","")&amp;IF(AND(D312="Homeowner decision / selection",K312&lt;&gt;"Yes"),"CLIENT DECISION - NO WRITTEN OK; ","")&amp;IF(AND(D312="Material backorder",N(M312)=0),"BACKORDER - NO NEW DATE; ","")&amp;IF(AND(N312="Yes",O312=""),"CO NEEDED - NO CO #; ","")&amp;IF(F312="","DAYS LOST BLANK; ","")&amp;IF(AND(N(B312)&gt;0,C312="",TODAY()-N(B312)&gt;N('Settings'!$B$3)),"OPEN - NO END DATE; ",""))-2)))</f>
        <v/>
      </c>
    </row>
    <row r="313">
      <c r="B313" s="7" t="n"/>
      <c r="C313" s="7" t="n"/>
      <c r="E313" s="8" t="n"/>
      <c r="G313" s="8" t="n"/>
      <c r="I313" s="7" t="n"/>
      <c r="M313" s="7" t="n"/>
      <c r="P313" s="9" t="n"/>
      <c r="R313" s="8">
        <f>IF(NOT(OR(A313&lt;&gt;"",B313&lt;&gt;"",E313&lt;&gt;"")),"",IF(IF(A313="","NO JOB; ",IF(COUNTIF('Jobs'!$A$2:$A$51,A313)=0,"JOB NOT ON JOBS SHEET; ",""))&amp;IF(N(B313)=0,"NO START DATE; ","")&amp;IF(D313="","NO CAUSE; ","")&amp;IF(OR(H313&lt;&gt;"Yes",NOT(OR(J313="Email",J313="Text",J313="Letter",J313="App / portal"))),"NO WRITTEN NOTICE TO CLIENT; ","")&amp;IF(AND(N(B313)&gt;0,N(I313)&gt;0,N(I313)-N(B313)&gt;N('Settings'!$B$2)),"NOTICE LATER THAN SETTINGS; ","")&amp;IF(AND(D313="Homeowner decision / selection",K313&lt;&gt;"Yes"),"CLIENT DECISION - NO WRITTEN OK; ","")&amp;IF(AND(D313="Material backorder",N(M313)=0),"BACKORDER - NO NEW DATE; ","")&amp;IF(AND(N313="Yes",O313=""),"CO NEEDED - NO CO #; ","")&amp;IF(F313="","DAYS LOST BLANK; ","")&amp;IF(AND(N(B313)&gt;0,C313="",TODAY()-N(B313)&gt;N('Settings'!$B$3)),"OPEN - NO END DATE; ","")="","",LEFT(IF(A313="","NO JOB; ",IF(COUNTIF('Jobs'!$A$2:$A$51,A313)=0,"JOB NOT ON JOBS SHEET; ",""))&amp;IF(N(B313)=0,"NO START DATE; ","")&amp;IF(D313="","NO CAUSE; ","")&amp;IF(OR(H313&lt;&gt;"Yes",NOT(OR(J313="Email",J313="Text",J313="Letter",J313="App / portal"))),"NO WRITTEN NOTICE TO CLIENT; ","")&amp;IF(AND(N(B313)&gt;0,N(I313)&gt;0,N(I313)-N(B313)&gt;N('Settings'!$B$2)),"NOTICE LATER THAN SETTINGS; ","")&amp;IF(AND(D313="Homeowner decision / selection",K313&lt;&gt;"Yes"),"CLIENT DECISION - NO WRITTEN OK; ","")&amp;IF(AND(D313="Material backorder",N(M313)=0),"BACKORDER - NO NEW DATE; ","")&amp;IF(AND(N313="Yes",O313=""),"CO NEEDED - NO CO #; ","")&amp;IF(F313="","DAYS LOST BLANK; ","")&amp;IF(AND(N(B313)&gt;0,C313="",TODAY()-N(B313)&gt;N('Settings'!$B$3)),"OPEN - NO END DATE; ",""),LEN(IF(A313="","NO JOB; ",IF(COUNTIF('Jobs'!$A$2:$A$51,A313)=0,"JOB NOT ON JOBS SHEET; ",""))&amp;IF(N(B313)=0,"NO START DATE; ","")&amp;IF(D313="","NO CAUSE; ","")&amp;IF(OR(H313&lt;&gt;"Yes",NOT(OR(J313="Email",J313="Text",J313="Letter",J313="App / portal"))),"NO WRITTEN NOTICE TO CLIENT; ","")&amp;IF(AND(N(B313)&gt;0,N(I313)&gt;0,N(I313)-N(B313)&gt;N('Settings'!$B$2)),"NOTICE LATER THAN SETTINGS; ","")&amp;IF(AND(D313="Homeowner decision / selection",K313&lt;&gt;"Yes"),"CLIENT DECISION - NO WRITTEN OK; ","")&amp;IF(AND(D313="Material backorder",N(M313)=0),"BACKORDER - NO NEW DATE; ","")&amp;IF(AND(N313="Yes",O313=""),"CO NEEDED - NO CO #; ","")&amp;IF(F313="","DAYS LOST BLANK; ","")&amp;IF(AND(N(B313)&gt;0,C313="",TODAY()-N(B313)&gt;N('Settings'!$B$3)),"OPEN - NO END DATE; ",""))-2)))</f>
        <v/>
      </c>
    </row>
    <row r="314">
      <c r="B314" s="7" t="n"/>
      <c r="C314" s="7" t="n"/>
      <c r="E314" s="8" t="n"/>
      <c r="G314" s="8" t="n"/>
      <c r="I314" s="7" t="n"/>
      <c r="M314" s="7" t="n"/>
      <c r="P314" s="9" t="n"/>
      <c r="R314" s="8">
        <f>IF(NOT(OR(A314&lt;&gt;"",B314&lt;&gt;"",E314&lt;&gt;"")),"",IF(IF(A314="","NO JOB; ",IF(COUNTIF('Jobs'!$A$2:$A$51,A314)=0,"JOB NOT ON JOBS SHEET; ",""))&amp;IF(N(B314)=0,"NO START DATE; ","")&amp;IF(D314="","NO CAUSE; ","")&amp;IF(OR(H314&lt;&gt;"Yes",NOT(OR(J314="Email",J314="Text",J314="Letter",J314="App / portal"))),"NO WRITTEN NOTICE TO CLIENT; ","")&amp;IF(AND(N(B314)&gt;0,N(I314)&gt;0,N(I314)-N(B314)&gt;N('Settings'!$B$2)),"NOTICE LATER THAN SETTINGS; ","")&amp;IF(AND(D314="Homeowner decision / selection",K314&lt;&gt;"Yes"),"CLIENT DECISION - NO WRITTEN OK; ","")&amp;IF(AND(D314="Material backorder",N(M314)=0),"BACKORDER - NO NEW DATE; ","")&amp;IF(AND(N314="Yes",O314=""),"CO NEEDED - NO CO #; ","")&amp;IF(F314="","DAYS LOST BLANK; ","")&amp;IF(AND(N(B314)&gt;0,C314="",TODAY()-N(B314)&gt;N('Settings'!$B$3)),"OPEN - NO END DATE; ","")="","",LEFT(IF(A314="","NO JOB; ",IF(COUNTIF('Jobs'!$A$2:$A$51,A314)=0,"JOB NOT ON JOBS SHEET; ",""))&amp;IF(N(B314)=0,"NO START DATE; ","")&amp;IF(D314="","NO CAUSE; ","")&amp;IF(OR(H314&lt;&gt;"Yes",NOT(OR(J314="Email",J314="Text",J314="Letter",J314="App / portal"))),"NO WRITTEN NOTICE TO CLIENT; ","")&amp;IF(AND(N(B314)&gt;0,N(I314)&gt;0,N(I314)-N(B314)&gt;N('Settings'!$B$2)),"NOTICE LATER THAN SETTINGS; ","")&amp;IF(AND(D314="Homeowner decision / selection",K314&lt;&gt;"Yes"),"CLIENT DECISION - NO WRITTEN OK; ","")&amp;IF(AND(D314="Material backorder",N(M314)=0),"BACKORDER - NO NEW DATE; ","")&amp;IF(AND(N314="Yes",O314=""),"CO NEEDED - NO CO #; ","")&amp;IF(F314="","DAYS LOST BLANK; ","")&amp;IF(AND(N(B314)&gt;0,C314="",TODAY()-N(B314)&gt;N('Settings'!$B$3)),"OPEN - NO END DATE; ",""),LEN(IF(A314="","NO JOB; ",IF(COUNTIF('Jobs'!$A$2:$A$51,A314)=0,"JOB NOT ON JOBS SHEET; ",""))&amp;IF(N(B314)=0,"NO START DATE; ","")&amp;IF(D314="","NO CAUSE; ","")&amp;IF(OR(H314&lt;&gt;"Yes",NOT(OR(J314="Email",J314="Text",J314="Letter",J314="App / portal"))),"NO WRITTEN NOTICE TO CLIENT; ","")&amp;IF(AND(N(B314)&gt;0,N(I314)&gt;0,N(I314)-N(B314)&gt;N('Settings'!$B$2)),"NOTICE LATER THAN SETTINGS; ","")&amp;IF(AND(D314="Homeowner decision / selection",K314&lt;&gt;"Yes"),"CLIENT DECISION - NO WRITTEN OK; ","")&amp;IF(AND(D314="Material backorder",N(M314)=0),"BACKORDER - NO NEW DATE; ","")&amp;IF(AND(N314="Yes",O314=""),"CO NEEDED - NO CO #; ","")&amp;IF(F314="","DAYS LOST BLANK; ","")&amp;IF(AND(N(B314)&gt;0,C314="",TODAY()-N(B314)&gt;N('Settings'!$B$3)),"OPEN - NO END DATE; ",""))-2)))</f>
        <v/>
      </c>
    </row>
    <row r="315">
      <c r="B315" s="7" t="n"/>
      <c r="C315" s="7" t="n"/>
      <c r="E315" s="8" t="n"/>
      <c r="G315" s="8" t="n"/>
      <c r="I315" s="7" t="n"/>
      <c r="M315" s="7" t="n"/>
      <c r="P315" s="9" t="n"/>
      <c r="R315" s="8">
        <f>IF(NOT(OR(A315&lt;&gt;"",B315&lt;&gt;"",E315&lt;&gt;"")),"",IF(IF(A315="","NO JOB; ",IF(COUNTIF('Jobs'!$A$2:$A$51,A315)=0,"JOB NOT ON JOBS SHEET; ",""))&amp;IF(N(B315)=0,"NO START DATE; ","")&amp;IF(D315="","NO CAUSE; ","")&amp;IF(OR(H315&lt;&gt;"Yes",NOT(OR(J315="Email",J315="Text",J315="Letter",J315="App / portal"))),"NO WRITTEN NOTICE TO CLIENT; ","")&amp;IF(AND(N(B315)&gt;0,N(I315)&gt;0,N(I315)-N(B315)&gt;N('Settings'!$B$2)),"NOTICE LATER THAN SETTINGS; ","")&amp;IF(AND(D315="Homeowner decision / selection",K315&lt;&gt;"Yes"),"CLIENT DECISION - NO WRITTEN OK; ","")&amp;IF(AND(D315="Material backorder",N(M315)=0),"BACKORDER - NO NEW DATE; ","")&amp;IF(AND(N315="Yes",O315=""),"CO NEEDED - NO CO #; ","")&amp;IF(F315="","DAYS LOST BLANK; ","")&amp;IF(AND(N(B315)&gt;0,C315="",TODAY()-N(B315)&gt;N('Settings'!$B$3)),"OPEN - NO END DATE; ","")="","",LEFT(IF(A315="","NO JOB; ",IF(COUNTIF('Jobs'!$A$2:$A$51,A315)=0,"JOB NOT ON JOBS SHEET; ",""))&amp;IF(N(B315)=0,"NO START DATE; ","")&amp;IF(D315="","NO CAUSE; ","")&amp;IF(OR(H315&lt;&gt;"Yes",NOT(OR(J315="Email",J315="Text",J315="Letter",J315="App / portal"))),"NO WRITTEN NOTICE TO CLIENT; ","")&amp;IF(AND(N(B315)&gt;0,N(I315)&gt;0,N(I315)-N(B315)&gt;N('Settings'!$B$2)),"NOTICE LATER THAN SETTINGS; ","")&amp;IF(AND(D315="Homeowner decision / selection",K315&lt;&gt;"Yes"),"CLIENT DECISION - NO WRITTEN OK; ","")&amp;IF(AND(D315="Material backorder",N(M315)=0),"BACKORDER - NO NEW DATE; ","")&amp;IF(AND(N315="Yes",O315=""),"CO NEEDED - NO CO #; ","")&amp;IF(F315="","DAYS LOST BLANK; ","")&amp;IF(AND(N(B315)&gt;0,C315="",TODAY()-N(B315)&gt;N('Settings'!$B$3)),"OPEN - NO END DATE; ",""),LEN(IF(A315="","NO JOB; ",IF(COUNTIF('Jobs'!$A$2:$A$51,A315)=0,"JOB NOT ON JOBS SHEET; ",""))&amp;IF(N(B315)=0,"NO START DATE; ","")&amp;IF(D315="","NO CAUSE; ","")&amp;IF(OR(H315&lt;&gt;"Yes",NOT(OR(J315="Email",J315="Text",J315="Letter",J315="App / portal"))),"NO WRITTEN NOTICE TO CLIENT; ","")&amp;IF(AND(N(B315)&gt;0,N(I315)&gt;0,N(I315)-N(B315)&gt;N('Settings'!$B$2)),"NOTICE LATER THAN SETTINGS; ","")&amp;IF(AND(D315="Homeowner decision / selection",K315&lt;&gt;"Yes"),"CLIENT DECISION - NO WRITTEN OK; ","")&amp;IF(AND(D315="Material backorder",N(M315)=0),"BACKORDER - NO NEW DATE; ","")&amp;IF(AND(N315="Yes",O315=""),"CO NEEDED - NO CO #; ","")&amp;IF(F315="","DAYS LOST BLANK; ","")&amp;IF(AND(N(B315)&gt;0,C315="",TODAY()-N(B315)&gt;N('Settings'!$B$3)),"OPEN - NO END DATE; ",""))-2)))</f>
        <v/>
      </c>
    </row>
    <row r="316">
      <c r="B316" s="7" t="n"/>
      <c r="C316" s="7" t="n"/>
      <c r="E316" s="8" t="n"/>
      <c r="G316" s="8" t="n"/>
      <c r="I316" s="7" t="n"/>
      <c r="M316" s="7" t="n"/>
      <c r="P316" s="9" t="n"/>
      <c r="R316" s="8">
        <f>IF(NOT(OR(A316&lt;&gt;"",B316&lt;&gt;"",E316&lt;&gt;"")),"",IF(IF(A316="","NO JOB; ",IF(COUNTIF('Jobs'!$A$2:$A$51,A316)=0,"JOB NOT ON JOBS SHEET; ",""))&amp;IF(N(B316)=0,"NO START DATE; ","")&amp;IF(D316="","NO CAUSE; ","")&amp;IF(OR(H316&lt;&gt;"Yes",NOT(OR(J316="Email",J316="Text",J316="Letter",J316="App / portal"))),"NO WRITTEN NOTICE TO CLIENT; ","")&amp;IF(AND(N(B316)&gt;0,N(I316)&gt;0,N(I316)-N(B316)&gt;N('Settings'!$B$2)),"NOTICE LATER THAN SETTINGS; ","")&amp;IF(AND(D316="Homeowner decision / selection",K316&lt;&gt;"Yes"),"CLIENT DECISION - NO WRITTEN OK; ","")&amp;IF(AND(D316="Material backorder",N(M316)=0),"BACKORDER - NO NEW DATE; ","")&amp;IF(AND(N316="Yes",O316=""),"CO NEEDED - NO CO #; ","")&amp;IF(F316="","DAYS LOST BLANK; ","")&amp;IF(AND(N(B316)&gt;0,C316="",TODAY()-N(B316)&gt;N('Settings'!$B$3)),"OPEN - NO END DATE; ","")="","",LEFT(IF(A316="","NO JOB; ",IF(COUNTIF('Jobs'!$A$2:$A$51,A316)=0,"JOB NOT ON JOBS SHEET; ",""))&amp;IF(N(B316)=0,"NO START DATE; ","")&amp;IF(D316="","NO CAUSE; ","")&amp;IF(OR(H316&lt;&gt;"Yes",NOT(OR(J316="Email",J316="Text",J316="Letter",J316="App / portal"))),"NO WRITTEN NOTICE TO CLIENT; ","")&amp;IF(AND(N(B316)&gt;0,N(I316)&gt;0,N(I316)-N(B316)&gt;N('Settings'!$B$2)),"NOTICE LATER THAN SETTINGS; ","")&amp;IF(AND(D316="Homeowner decision / selection",K316&lt;&gt;"Yes"),"CLIENT DECISION - NO WRITTEN OK; ","")&amp;IF(AND(D316="Material backorder",N(M316)=0),"BACKORDER - NO NEW DATE; ","")&amp;IF(AND(N316="Yes",O316=""),"CO NEEDED - NO CO #; ","")&amp;IF(F316="","DAYS LOST BLANK; ","")&amp;IF(AND(N(B316)&gt;0,C316="",TODAY()-N(B316)&gt;N('Settings'!$B$3)),"OPEN - NO END DATE; ",""),LEN(IF(A316="","NO JOB; ",IF(COUNTIF('Jobs'!$A$2:$A$51,A316)=0,"JOB NOT ON JOBS SHEET; ",""))&amp;IF(N(B316)=0,"NO START DATE; ","")&amp;IF(D316="","NO CAUSE; ","")&amp;IF(OR(H316&lt;&gt;"Yes",NOT(OR(J316="Email",J316="Text",J316="Letter",J316="App / portal"))),"NO WRITTEN NOTICE TO CLIENT; ","")&amp;IF(AND(N(B316)&gt;0,N(I316)&gt;0,N(I316)-N(B316)&gt;N('Settings'!$B$2)),"NOTICE LATER THAN SETTINGS; ","")&amp;IF(AND(D316="Homeowner decision / selection",K316&lt;&gt;"Yes"),"CLIENT DECISION - NO WRITTEN OK; ","")&amp;IF(AND(D316="Material backorder",N(M316)=0),"BACKORDER - NO NEW DATE; ","")&amp;IF(AND(N316="Yes",O316=""),"CO NEEDED - NO CO #; ","")&amp;IF(F316="","DAYS LOST BLANK; ","")&amp;IF(AND(N(B316)&gt;0,C316="",TODAY()-N(B316)&gt;N('Settings'!$B$3)),"OPEN - NO END DATE; ",""))-2)))</f>
        <v/>
      </c>
    </row>
    <row r="317">
      <c r="B317" s="7" t="n"/>
      <c r="C317" s="7" t="n"/>
      <c r="E317" s="8" t="n"/>
      <c r="G317" s="8" t="n"/>
      <c r="I317" s="7" t="n"/>
      <c r="M317" s="7" t="n"/>
      <c r="P317" s="9" t="n"/>
      <c r="R317" s="8">
        <f>IF(NOT(OR(A317&lt;&gt;"",B317&lt;&gt;"",E317&lt;&gt;"")),"",IF(IF(A317="","NO JOB; ",IF(COUNTIF('Jobs'!$A$2:$A$51,A317)=0,"JOB NOT ON JOBS SHEET; ",""))&amp;IF(N(B317)=0,"NO START DATE; ","")&amp;IF(D317="","NO CAUSE; ","")&amp;IF(OR(H317&lt;&gt;"Yes",NOT(OR(J317="Email",J317="Text",J317="Letter",J317="App / portal"))),"NO WRITTEN NOTICE TO CLIENT; ","")&amp;IF(AND(N(B317)&gt;0,N(I317)&gt;0,N(I317)-N(B317)&gt;N('Settings'!$B$2)),"NOTICE LATER THAN SETTINGS; ","")&amp;IF(AND(D317="Homeowner decision / selection",K317&lt;&gt;"Yes"),"CLIENT DECISION - NO WRITTEN OK; ","")&amp;IF(AND(D317="Material backorder",N(M317)=0),"BACKORDER - NO NEW DATE; ","")&amp;IF(AND(N317="Yes",O317=""),"CO NEEDED - NO CO #; ","")&amp;IF(F317="","DAYS LOST BLANK; ","")&amp;IF(AND(N(B317)&gt;0,C317="",TODAY()-N(B317)&gt;N('Settings'!$B$3)),"OPEN - NO END DATE; ","")="","",LEFT(IF(A317="","NO JOB; ",IF(COUNTIF('Jobs'!$A$2:$A$51,A317)=0,"JOB NOT ON JOBS SHEET; ",""))&amp;IF(N(B317)=0,"NO START DATE; ","")&amp;IF(D317="","NO CAUSE; ","")&amp;IF(OR(H317&lt;&gt;"Yes",NOT(OR(J317="Email",J317="Text",J317="Letter",J317="App / portal"))),"NO WRITTEN NOTICE TO CLIENT; ","")&amp;IF(AND(N(B317)&gt;0,N(I317)&gt;0,N(I317)-N(B317)&gt;N('Settings'!$B$2)),"NOTICE LATER THAN SETTINGS; ","")&amp;IF(AND(D317="Homeowner decision / selection",K317&lt;&gt;"Yes"),"CLIENT DECISION - NO WRITTEN OK; ","")&amp;IF(AND(D317="Material backorder",N(M317)=0),"BACKORDER - NO NEW DATE; ","")&amp;IF(AND(N317="Yes",O317=""),"CO NEEDED - NO CO #; ","")&amp;IF(F317="","DAYS LOST BLANK; ","")&amp;IF(AND(N(B317)&gt;0,C317="",TODAY()-N(B317)&gt;N('Settings'!$B$3)),"OPEN - NO END DATE; ",""),LEN(IF(A317="","NO JOB; ",IF(COUNTIF('Jobs'!$A$2:$A$51,A317)=0,"JOB NOT ON JOBS SHEET; ",""))&amp;IF(N(B317)=0,"NO START DATE; ","")&amp;IF(D317="","NO CAUSE; ","")&amp;IF(OR(H317&lt;&gt;"Yes",NOT(OR(J317="Email",J317="Text",J317="Letter",J317="App / portal"))),"NO WRITTEN NOTICE TO CLIENT; ","")&amp;IF(AND(N(B317)&gt;0,N(I317)&gt;0,N(I317)-N(B317)&gt;N('Settings'!$B$2)),"NOTICE LATER THAN SETTINGS; ","")&amp;IF(AND(D317="Homeowner decision / selection",K317&lt;&gt;"Yes"),"CLIENT DECISION - NO WRITTEN OK; ","")&amp;IF(AND(D317="Material backorder",N(M317)=0),"BACKORDER - NO NEW DATE; ","")&amp;IF(AND(N317="Yes",O317=""),"CO NEEDED - NO CO #; ","")&amp;IF(F317="","DAYS LOST BLANK; ","")&amp;IF(AND(N(B317)&gt;0,C317="",TODAY()-N(B317)&gt;N('Settings'!$B$3)),"OPEN - NO END DATE; ",""))-2)))</f>
        <v/>
      </c>
    </row>
    <row r="318">
      <c r="B318" s="7" t="n"/>
      <c r="C318" s="7" t="n"/>
      <c r="E318" s="8" t="n"/>
      <c r="G318" s="8" t="n"/>
      <c r="I318" s="7" t="n"/>
      <c r="M318" s="7" t="n"/>
      <c r="P318" s="9" t="n"/>
      <c r="R318" s="8">
        <f>IF(NOT(OR(A318&lt;&gt;"",B318&lt;&gt;"",E318&lt;&gt;"")),"",IF(IF(A318="","NO JOB; ",IF(COUNTIF('Jobs'!$A$2:$A$51,A318)=0,"JOB NOT ON JOBS SHEET; ",""))&amp;IF(N(B318)=0,"NO START DATE; ","")&amp;IF(D318="","NO CAUSE; ","")&amp;IF(OR(H318&lt;&gt;"Yes",NOT(OR(J318="Email",J318="Text",J318="Letter",J318="App / portal"))),"NO WRITTEN NOTICE TO CLIENT; ","")&amp;IF(AND(N(B318)&gt;0,N(I318)&gt;0,N(I318)-N(B318)&gt;N('Settings'!$B$2)),"NOTICE LATER THAN SETTINGS; ","")&amp;IF(AND(D318="Homeowner decision / selection",K318&lt;&gt;"Yes"),"CLIENT DECISION - NO WRITTEN OK; ","")&amp;IF(AND(D318="Material backorder",N(M318)=0),"BACKORDER - NO NEW DATE; ","")&amp;IF(AND(N318="Yes",O318=""),"CO NEEDED - NO CO #; ","")&amp;IF(F318="","DAYS LOST BLANK; ","")&amp;IF(AND(N(B318)&gt;0,C318="",TODAY()-N(B318)&gt;N('Settings'!$B$3)),"OPEN - NO END DATE; ","")="","",LEFT(IF(A318="","NO JOB; ",IF(COUNTIF('Jobs'!$A$2:$A$51,A318)=0,"JOB NOT ON JOBS SHEET; ",""))&amp;IF(N(B318)=0,"NO START DATE; ","")&amp;IF(D318="","NO CAUSE; ","")&amp;IF(OR(H318&lt;&gt;"Yes",NOT(OR(J318="Email",J318="Text",J318="Letter",J318="App / portal"))),"NO WRITTEN NOTICE TO CLIENT; ","")&amp;IF(AND(N(B318)&gt;0,N(I318)&gt;0,N(I318)-N(B318)&gt;N('Settings'!$B$2)),"NOTICE LATER THAN SETTINGS; ","")&amp;IF(AND(D318="Homeowner decision / selection",K318&lt;&gt;"Yes"),"CLIENT DECISION - NO WRITTEN OK; ","")&amp;IF(AND(D318="Material backorder",N(M318)=0),"BACKORDER - NO NEW DATE; ","")&amp;IF(AND(N318="Yes",O318=""),"CO NEEDED - NO CO #; ","")&amp;IF(F318="","DAYS LOST BLANK; ","")&amp;IF(AND(N(B318)&gt;0,C318="",TODAY()-N(B318)&gt;N('Settings'!$B$3)),"OPEN - NO END DATE; ",""),LEN(IF(A318="","NO JOB; ",IF(COUNTIF('Jobs'!$A$2:$A$51,A318)=0,"JOB NOT ON JOBS SHEET; ",""))&amp;IF(N(B318)=0,"NO START DATE; ","")&amp;IF(D318="","NO CAUSE; ","")&amp;IF(OR(H318&lt;&gt;"Yes",NOT(OR(J318="Email",J318="Text",J318="Letter",J318="App / portal"))),"NO WRITTEN NOTICE TO CLIENT; ","")&amp;IF(AND(N(B318)&gt;0,N(I318)&gt;0,N(I318)-N(B318)&gt;N('Settings'!$B$2)),"NOTICE LATER THAN SETTINGS; ","")&amp;IF(AND(D318="Homeowner decision / selection",K318&lt;&gt;"Yes"),"CLIENT DECISION - NO WRITTEN OK; ","")&amp;IF(AND(D318="Material backorder",N(M318)=0),"BACKORDER - NO NEW DATE; ","")&amp;IF(AND(N318="Yes",O318=""),"CO NEEDED - NO CO #; ","")&amp;IF(F318="","DAYS LOST BLANK; ","")&amp;IF(AND(N(B318)&gt;0,C318="",TODAY()-N(B318)&gt;N('Settings'!$B$3)),"OPEN - NO END DATE; ",""))-2)))</f>
        <v/>
      </c>
    </row>
    <row r="319">
      <c r="B319" s="7" t="n"/>
      <c r="C319" s="7" t="n"/>
      <c r="E319" s="8" t="n"/>
      <c r="G319" s="8" t="n"/>
      <c r="I319" s="7" t="n"/>
      <c r="M319" s="7" t="n"/>
      <c r="P319" s="9" t="n"/>
      <c r="R319" s="8">
        <f>IF(NOT(OR(A319&lt;&gt;"",B319&lt;&gt;"",E319&lt;&gt;"")),"",IF(IF(A319="","NO JOB; ",IF(COUNTIF('Jobs'!$A$2:$A$51,A319)=0,"JOB NOT ON JOBS SHEET; ",""))&amp;IF(N(B319)=0,"NO START DATE; ","")&amp;IF(D319="","NO CAUSE; ","")&amp;IF(OR(H319&lt;&gt;"Yes",NOT(OR(J319="Email",J319="Text",J319="Letter",J319="App / portal"))),"NO WRITTEN NOTICE TO CLIENT; ","")&amp;IF(AND(N(B319)&gt;0,N(I319)&gt;0,N(I319)-N(B319)&gt;N('Settings'!$B$2)),"NOTICE LATER THAN SETTINGS; ","")&amp;IF(AND(D319="Homeowner decision / selection",K319&lt;&gt;"Yes"),"CLIENT DECISION - NO WRITTEN OK; ","")&amp;IF(AND(D319="Material backorder",N(M319)=0),"BACKORDER - NO NEW DATE; ","")&amp;IF(AND(N319="Yes",O319=""),"CO NEEDED - NO CO #; ","")&amp;IF(F319="","DAYS LOST BLANK; ","")&amp;IF(AND(N(B319)&gt;0,C319="",TODAY()-N(B319)&gt;N('Settings'!$B$3)),"OPEN - NO END DATE; ","")="","",LEFT(IF(A319="","NO JOB; ",IF(COUNTIF('Jobs'!$A$2:$A$51,A319)=0,"JOB NOT ON JOBS SHEET; ",""))&amp;IF(N(B319)=0,"NO START DATE; ","")&amp;IF(D319="","NO CAUSE; ","")&amp;IF(OR(H319&lt;&gt;"Yes",NOT(OR(J319="Email",J319="Text",J319="Letter",J319="App / portal"))),"NO WRITTEN NOTICE TO CLIENT; ","")&amp;IF(AND(N(B319)&gt;0,N(I319)&gt;0,N(I319)-N(B319)&gt;N('Settings'!$B$2)),"NOTICE LATER THAN SETTINGS; ","")&amp;IF(AND(D319="Homeowner decision / selection",K319&lt;&gt;"Yes"),"CLIENT DECISION - NO WRITTEN OK; ","")&amp;IF(AND(D319="Material backorder",N(M319)=0),"BACKORDER - NO NEW DATE; ","")&amp;IF(AND(N319="Yes",O319=""),"CO NEEDED - NO CO #; ","")&amp;IF(F319="","DAYS LOST BLANK; ","")&amp;IF(AND(N(B319)&gt;0,C319="",TODAY()-N(B319)&gt;N('Settings'!$B$3)),"OPEN - NO END DATE; ",""),LEN(IF(A319="","NO JOB; ",IF(COUNTIF('Jobs'!$A$2:$A$51,A319)=0,"JOB NOT ON JOBS SHEET; ",""))&amp;IF(N(B319)=0,"NO START DATE; ","")&amp;IF(D319="","NO CAUSE; ","")&amp;IF(OR(H319&lt;&gt;"Yes",NOT(OR(J319="Email",J319="Text",J319="Letter",J319="App / portal"))),"NO WRITTEN NOTICE TO CLIENT; ","")&amp;IF(AND(N(B319)&gt;0,N(I319)&gt;0,N(I319)-N(B319)&gt;N('Settings'!$B$2)),"NOTICE LATER THAN SETTINGS; ","")&amp;IF(AND(D319="Homeowner decision / selection",K319&lt;&gt;"Yes"),"CLIENT DECISION - NO WRITTEN OK; ","")&amp;IF(AND(D319="Material backorder",N(M319)=0),"BACKORDER - NO NEW DATE; ","")&amp;IF(AND(N319="Yes",O319=""),"CO NEEDED - NO CO #; ","")&amp;IF(F319="","DAYS LOST BLANK; ","")&amp;IF(AND(N(B319)&gt;0,C319="",TODAY()-N(B319)&gt;N('Settings'!$B$3)),"OPEN - NO END DATE; ",""))-2)))</f>
        <v/>
      </c>
    </row>
    <row r="320">
      <c r="B320" s="7" t="n"/>
      <c r="C320" s="7" t="n"/>
      <c r="E320" s="8" t="n"/>
      <c r="G320" s="8" t="n"/>
      <c r="I320" s="7" t="n"/>
      <c r="M320" s="7" t="n"/>
      <c r="P320" s="9" t="n"/>
      <c r="R320" s="8">
        <f>IF(NOT(OR(A320&lt;&gt;"",B320&lt;&gt;"",E320&lt;&gt;"")),"",IF(IF(A320="","NO JOB; ",IF(COUNTIF('Jobs'!$A$2:$A$51,A320)=0,"JOB NOT ON JOBS SHEET; ",""))&amp;IF(N(B320)=0,"NO START DATE; ","")&amp;IF(D320="","NO CAUSE; ","")&amp;IF(OR(H320&lt;&gt;"Yes",NOT(OR(J320="Email",J320="Text",J320="Letter",J320="App / portal"))),"NO WRITTEN NOTICE TO CLIENT; ","")&amp;IF(AND(N(B320)&gt;0,N(I320)&gt;0,N(I320)-N(B320)&gt;N('Settings'!$B$2)),"NOTICE LATER THAN SETTINGS; ","")&amp;IF(AND(D320="Homeowner decision / selection",K320&lt;&gt;"Yes"),"CLIENT DECISION - NO WRITTEN OK; ","")&amp;IF(AND(D320="Material backorder",N(M320)=0),"BACKORDER - NO NEW DATE; ","")&amp;IF(AND(N320="Yes",O320=""),"CO NEEDED - NO CO #; ","")&amp;IF(F320="","DAYS LOST BLANK; ","")&amp;IF(AND(N(B320)&gt;0,C320="",TODAY()-N(B320)&gt;N('Settings'!$B$3)),"OPEN - NO END DATE; ","")="","",LEFT(IF(A320="","NO JOB; ",IF(COUNTIF('Jobs'!$A$2:$A$51,A320)=0,"JOB NOT ON JOBS SHEET; ",""))&amp;IF(N(B320)=0,"NO START DATE; ","")&amp;IF(D320="","NO CAUSE; ","")&amp;IF(OR(H320&lt;&gt;"Yes",NOT(OR(J320="Email",J320="Text",J320="Letter",J320="App / portal"))),"NO WRITTEN NOTICE TO CLIENT; ","")&amp;IF(AND(N(B320)&gt;0,N(I320)&gt;0,N(I320)-N(B320)&gt;N('Settings'!$B$2)),"NOTICE LATER THAN SETTINGS; ","")&amp;IF(AND(D320="Homeowner decision / selection",K320&lt;&gt;"Yes"),"CLIENT DECISION - NO WRITTEN OK; ","")&amp;IF(AND(D320="Material backorder",N(M320)=0),"BACKORDER - NO NEW DATE; ","")&amp;IF(AND(N320="Yes",O320=""),"CO NEEDED - NO CO #; ","")&amp;IF(F320="","DAYS LOST BLANK; ","")&amp;IF(AND(N(B320)&gt;0,C320="",TODAY()-N(B320)&gt;N('Settings'!$B$3)),"OPEN - NO END DATE; ",""),LEN(IF(A320="","NO JOB; ",IF(COUNTIF('Jobs'!$A$2:$A$51,A320)=0,"JOB NOT ON JOBS SHEET; ",""))&amp;IF(N(B320)=0,"NO START DATE; ","")&amp;IF(D320="","NO CAUSE; ","")&amp;IF(OR(H320&lt;&gt;"Yes",NOT(OR(J320="Email",J320="Text",J320="Letter",J320="App / portal"))),"NO WRITTEN NOTICE TO CLIENT; ","")&amp;IF(AND(N(B320)&gt;0,N(I320)&gt;0,N(I320)-N(B320)&gt;N('Settings'!$B$2)),"NOTICE LATER THAN SETTINGS; ","")&amp;IF(AND(D320="Homeowner decision / selection",K320&lt;&gt;"Yes"),"CLIENT DECISION - NO WRITTEN OK; ","")&amp;IF(AND(D320="Material backorder",N(M320)=0),"BACKORDER - NO NEW DATE; ","")&amp;IF(AND(N320="Yes",O320=""),"CO NEEDED - NO CO #; ","")&amp;IF(F320="","DAYS LOST BLANK; ","")&amp;IF(AND(N(B320)&gt;0,C320="",TODAY()-N(B320)&gt;N('Settings'!$B$3)),"OPEN - NO END DATE; ",""))-2)))</f>
        <v/>
      </c>
    </row>
    <row r="321">
      <c r="B321" s="7" t="n"/>
      <c r="C321" s="7" t="n"/>
      <c r="E321" s="8" t="n"/>
      <c r="G321" s="8" t="n"/>
      <c r="I321" s="7" t="n"/>
      <c r="M321" s="7" t="n"/>
      <c r="P321" s="9" t="n"/>
      <c r="R321" s="8">
        <f>IF(NOT(OR(A321&lt;&gt;"",B321&lt;&gt;"",E321&lt;&gt;"")),"",IF(IF(A321="","NO JOB; ",IF(COUNTIF('Jobs'!$A$2:$A$51,A321)=0,"JOB NOT ON JOBS SHEET; ",""))&amp;IF(N(B321)=0,"NO START DATE; ","")&amp;IF(D321="","NO CAUSE; ","")&amp;IF(OR(H321&lt;&gt;"Yes",NOT(OR(J321="Email",J321="Text",J321="Letter",J321="App / portal"))),"NO WRITTEN NOTICE TO CLIENT; ","")&amp;IF(AND(N(B321)&gt;0,N(I321)&gt;0,N(I321)-N(B321)&gt;N('Settings'!$B$2)),"NOTICE LATER THAN SETTINGS; ","")&amp;IF(AND(D321="Homeowner decision / selection",K321&lt;&gt;"Yes"),"CLIENT DECISION - NO WRITTEN OK; ","")&amp;IF(AND(D321="Material backorder",N(M321)=0),"BACKORDER - NO NEW DATE; ","")&amp;IF(AND(N321="Yes",O321=""),"CO NEEDED - NO CO #; ","")&amp;IF(F321="","DAYS LOST BLANK; ","")&amp;IF(AND(N(B321)&gt;0,C321="",TODAY()-N(B321)&gt;N('Settings'!$B$3)),"OPEN - NO END DATE; ","")="","",LEFT(IF(A321="","NO JOB; ",IF(COUNTIF('Jobs'!$A$2:$A$51,A321)=0,"JOB NOT ON JOBS SHEET; ",""))&amp;IF(N(B321)=0,"NO START DATE; ","")&amp;IF(D321="","NO CAUSE; ","")&amp;IF(OR(H321&lt;&gt;"Yes",NOT(OR(J321="Email",J321="Text",J321="Letter",J321="App / portal"))),"NO WRITTEN NOTICE TO CLIENT; ","")&amp;IF(AND(N(B321)&gt;0,N(I321)&gt;0,N(I321)-N(B321)&gt;N('Settings'!$B$2)),"NOTICE LATER THAN SETTINGS; ","")&amp;IF(AND(D321="Homeowner decision / selection",K321&lt;&gt;"Yes"),"CLIENT DECISION - NO WRITTEN OK; ","")&amp;IF(AND(D321="Material backorder",N(M321)=0),"BACKORDER - NO NEW DATE; ","")&amp;IF(AND(N321="Yes",O321=""),"CO NEEDED - NO CO #; ","")&amp;IF(F321="","DAYS LOST BLANK; ","")&amp;IF(AND(N(B321)&gt;0,C321="",TODAY()-N(B321)&gt;N('Settings'!$B$3)),"OPEN - NO END DATE; ",""),LEN(IF(A321="","NO JOB; ",IF(COUNTIF('Jobs'!$A$2:$A$51,A321)=0,"JOB NOT ON JOBS SHEET; ",""))&amp;IF(N(B321)=0,"NO START DATE; ","")&amp;IF(D321="","NO CAUSE; ","")&amp;IF(OR(H321&lt;&gt;"Yes",NOT(OR(J321="Email",J321="Text",J321="Letter",J321="App / portal"))),"NO WRITTEN NOTICE TO CLIENT; ","")&amp;IF(AND(N(B321)&gt;0,N(I321)&gt;0,N(I321)-N(B321)&gt;N('Settings'!$B$2)),"NOTICE LATER THAN SETTINGS; ","")&amp;IF(AND(D321="Homeowner decision / selection",K321&lt;&gt;"Yes"),"CLIENT DECISION - NO WRITTEN OK; ","")&amp;IF(AND(D321="Material backorder",N(M321)=0),"BACKORDER - NO NEW DATE; ","")&amp;IF(AND(N321="Yes",O321=""),"CO NEEDED - NO CO #; ","")&amp;IF(F321="","DAYS LOST BLANK; ","")&amp;IF(AND(N(B321)&gt;0,C321="",TODAY()-N(B321)&gt;N('Settings'!$B$3)),"OPEN - NO END DATE; ",""))-2)))</f>
        <v/>
      </c>
    </row>
    <row r="322">
      <c r="B322" s="7" t="n"/>
      <c r="C322" s="7" t="n"/>
      <c r="E322" s="8" t="n"/>
      <c r="G322" s="8" t="n"/>
      <c r="I322" s="7" t="n"/>
      <c r="M322" s="7" t="n"/>
      <c r="P322" s="9" t="n"/>
      <c r="R322" s="8">
        <f>IF(NOT(OR(A322&lt;&gt;"",B322&lt;&gt;"",E322&lt;&gt;"")),"",IF(IF(A322="","NO JOB; ",IF(COUNTIF('Jobs'!$A$2:$A$51,A322)=0,"JOB NOT ON JOBS SHEET; ",""))&amp;IF(N(B322)=0,"NO START DATE; ","")&amp;IF(D322="","NO CAUSE; ","")&amp;IF(OR(H322&lt;&gt;"Yes",NOT(OR(J322="Email",J322="Text",J322="Letter",J322="App / portal"))),"NO WRITTEN NOTICE TO CLIENT; ","")&amp;IF(AND(N(B322)&gt;0,N(I322)&gt;0,N(I322)-N(B322)&gt;N('Settings'!$B$2)),"NOTICE LATER THAN SETTINGS; ","")&amp;IF(AND(D322="Homeowner decision / selection",K322&lt;&gt;"Yes"),"CLIENT DECISION - NO WRITTEN OK; ","")&amp;IF(AND(D322="Material backorder",N(M322)=0),"BACKORDER - NO NEW DATE; ","")&amp;IF(AND(N322="Yes",O322=""),"CO NEEDED - NO CO #; ","")&amp;IF(F322="","DAYS LOST BLANK; ","")&amp;IF(AND(N(B322)&gt;0,C322="",TODAY()-N(B322)&gt;N('Settings'!$B$3)),"OPEN - NO END DATE; ","")="","",LEFT(IF(A322="","NO JOB; ",IF(COUNTIF('Jobs'!$A$2:$A$51,A322)=0,"JOB NOT ON JOBS SHEET; ",""))&amp;IF(N(B322)=0,"NO START DATE; ","")&amp;IF(D322="","NO CAUSE; ","")&amp;IF(OR(H322&lt;&gt;"Yes",NOT(OR(J322="Email",J322="Text",J322="Letter",J322="App / portal"))),"NO WRITTEN NOTICE TO CLIENT; ","")&amp;IF(AND(N(B322)&gt;0,N(I322)&gt;0,N(I322)-N(B322)&gt;N('Settings'!$B$2)),"NOTICE LATER THAN SETTINGS; ","")&amp;IF(AND(D322="Homeowner decision / selection",K322&lt;&gt;"Yes"),"CLIENT DECISION - NO WRITTEN OK; ","")&amp;IF(AND(D322="Material backorder",N(M322)=0),"BACKORDER - NO NEW DATE; ","")&amp;IF(AND(N322="Yes",O322=""),"CO NEEDED - NO CO #; ","")&amp;IF(F322="","DAYS LOST BLANK; ","")&amp;IF(AND(N(B322)&gt;0,C322="",TODAY()-N(B322)&gt;N('Settings'!$B$3)),"OPEN - NO END DATE; ",""),LEN(IF(A322="","NO JOB; ",IF(COUNTIF('Jobs'!$A$2:$A$51,A322)=0,"JOB NOT ON JOBS SHEET; ",""))&amp;IF(N(B322)=0,"NO START DATE; ","")&amp;IF(D322="","NO CAUSE; ","")&amp;IF(OR(H322&lt;&gt;"Yes",NOT(OR(J322="Email",J322="Text",J322="Letter",J322="App / portal"))),"NO WRITTEN NOTICE TO CLIENT; ","")&amp;IF(AND(N(B322)&gt;0,N(I322)&gt;0,N(I322)-N(B322)&gt;N('Settings'!$B$2)),"NOTICE LATER THAN SETTINGS; ","")&amp;IF(AND(D322="Homeowner decision / selection",K322&lt;&gt;"Yes"),"CLIENT DECISION - NO WRITTEN OK; ","")&amp;IF(AND(D322="Material backorder",N(M322)=0),"BACKORDER - NO NEW DATE; ","")&amp;IF(AND(N322="Yes",O322=""),"CO NEEDED - NO CO #; ","")&amp;IF(F322="","DAYS LOST BLANK; ","")&amp;IF(AND(N(B322)&gt;0,C322="",TODAY()-N(B322)&gt;N('Settings'!$B$3)),"OPEN - NO END DATE; ",""))-2)))</f>
        <v/>
      </c>
    </row>
    <row r="323">
      <c r="B323" s="7" t="n"/>
      <c r="C323" s="7" t="n"/>
      <c r="E323" s="8" t="n"/>
      <c r="G323" s="8" t="n"/>
      <c r="I323" s="7" t="n"/>
      <c r="M323" s="7" t="n"/>
      <c r="P323" s="9" t="n"/>
      <c r="R323" s="8">
        <f>IF(NOT(OR(A323&lt;&gt;"",B323&lt;&gt;"",E323&lt;&gt;"")),"",IF(IF(A323="","NO JOB; ",IF(COUNTIF('Jobs'!$A$2:$A$51,A323)=0,"JOB NOT ON JOBS SHEET; ",""))&amp;IF(N(B323)=0,"NO START DATE; ","")&amp;IF(D323="","NO CAUSE; ","")&amp;IF(OR(H323&lt;&gt;"Yes",NOT(OR(J323="Email",J323="Text",J323="Letter",J323="App / portal"))),"NO WRITTEN NOTICE TO CLIENT; ","")&amp;IF(AND(N(B323)&gt;0,N(I323)&gt;0,N(I323)-N(B323)&gt;N('Settings'!$B$2)),"NOTICE LATER THAN SETTINGS; ","")&amp;IF(AND(D323="Homeowner decision / selection",K323&lt;&gt;"Yes"),"CLIENT DECISION - NO WRITTEN OK; ","")&amp;IF(AND(D323="Material backorder",N(M323)=0),"BACKORDER - NO NEW DATE; ","")&amp;IF(AND(N323="Yes",O323=""),"CO NEEDED - NO CO #; ","")&amp;IF(F323="","DAYS LOST BLANK; ","")&amp;IF(AND(N(B323)&gt;0,C323="",TODAY()-N(B323)&gt;N('Settings'!$B$3)),"OPEN - NO END DATE; ","")="","",LEFT(IF(A323="","NO JOB; ",IF(COUNTIF('Jobs'!$A$2:$A$51,A323)=0,"JOB NOT ON JOBS SHEET; ",""))&amp;IF(N(B323)=0,"NO START DATE; ","")&amp;IF(D323="","NO CAUSE; ","")&amp;IF(OR(H323&lt;&gt;"Yes",NOT(OR(J323="Email",J323="Text",J323="Letter",J323="App / portal"))),"NO WRITTEN NOTICE TO CLIENT; ","")&amp;IF(AND(N(B323)&gt;0,N(I323)&gt;0,N(I323)-N(B323)&gt;N('Settings'!$B$2)),"NOTICE LATER THAN SETTINGS; ","")&amp;IF(AND(D323="Homeowner decision / selection",K323&lt;&gt;"Yes"),"CLIENT DECISION - NO WRITTEN OK; ","")&amp;IF(AND(D323="Material backorder",N(M323)=0),"BACKORDER - NO NEW DATE; ","")&amp;IF(AND(N323="Yes",O323=""),"CO NEEDED - NO CO #; ","")&amp;IF(F323="","DAYS LOST BLANK; ","")&amp;IF(AND(N(B323)&gt;0,C323="",TODAY()-N(B323)&gt;N('Settings'!$B$3)),"OPEN - NO END DATE; ",""),LEN(IF(A323="","NO JOB; ",IF(COUNTIF('Jobs'!$A$2:$A$51,A323)=0,"JOB NOT ON JOBS SHEET; ",""))&amp;IF(N(B323)=0,"NO START DATE; ","")&amp;IF(D323="","NO CAUSE; ","")&amp;IF(OR(H323&lt;&gt;"Yes",NOT(OR(J323="Email",J323="Text",J323="Letter",J323="App / portal"))),"NO WRITTEN NOTICE TO CLIENT; ","")&amp;IF(AND(N(B323)&gt;0,N(I323)&gt;0,N(I323)-N(B323)&gt;N('Settings'!$B$2)),"NOTICE LATER THAN SETTINGS; ","")&amp;IF(AND(D323="Homeowner decision / selection",K323&lt;&gt;"Yes"),"CLIENT DECISION - NO WRITTEN OK; ","")&amp;IF(AND(D323="Material backorder",N(M323)=0),"BACKORDER - NO NEW DATE; ","")&amp;IF(AND(N323="Yes",O323=""),"CO NEEDED - NO CO #; ","")&amp;IF(F323="","DAYS LOST BLANK; ","")&amp;IF(AND(N(B323)&gt;0,C323="",TODAY()-N(B323)&gt;N('Settings'!$B$3)),"OPEN - NO END DATE; ",""))-2)))</f>
        <v/>
      </c>
    </row>
    <row r="324">
      <c r="B324" s="7" t="n"/>
      <c r="C324" s="7" t="n"/>
      <c r="E324" s="8" t="n"/>
      <c r="G324" s="8" t="n"/>
      <c r="I324" s="7" t="n"/>
      <c r="M324" s="7" t="n"/>
      <c r="P324" s="9" t="n"/>
      <c r="R324" s="8">
        <f>IF(NOT(OR(A324&lt;&gt;"",B324&lt;&gt;"",E324&lt;&gt;"")),"",IF(IF(A324="","NO JOB; ",IF(COUNTIF('Jobs'!$A$2:$A$51,A324)=0,"JOB NOT ON JOBS SHEET; ",""))&amp;IF(N(B324)=0,"NO START DATE; ","")&amp;IF(D324="","NO CAUSE; ","")&amp;IF(OR(H324&lt;&gt;"Yes",NOT(OR(J324="Email",J324="Text",J324="Letter",J324="App / portal"))),"NO WRITTEN NOTICE TO CLIENT; ","")&amp;IF(AND(N(B324)&gt;0,N(I324)&gt;0,N(I324)-N(B324)&gt;N('Settings'!$B$2)),"NOTICE LATER THAN SETTINGS; ","")&amp;IF(AND(D324="Homeowner decision / selection",K324&lt;&gt;"Yes"),"CLIENT DECISION - NO WRITTEN OK; ","")&amp;IF(AND(D324="Material backorder",N(M324)=0),"BACKORDER - NO NEW DATE; ","")&amp;IF(AND(N324="Yes",O324=""),"CO NEEDED - NO CO #; ","")&amp;IF(F324="","DAYS LOST BLANK; ","")&amp;IF(AND(N(B324)&gt;0,C324="",TODAY()-N(B324)&gt;N('Settings'!$B$3)),"OPEN - NO END DATE; ","")="","",LEFT(IF(A324="","NO JOB; ",IF(COUNTIF('Jobs'!$A$2:$A$51,A324)=0,"JOB NOT ON JOBS SHEET; ",""))&amp;IF(N(B324)=0,"NO START DATE; ","")&amp;IF(D324="","NO CAUSE; ","")&amp;IF(OR(H324&lt;&gt;"Yes",NOT(OR(J324="Email",J324="Text",J324="Letter",J324="App / portal"))),"NO WRITTEN NOTICE TO CLIENT; ","")&amp;IF(AND(N(B324)&gt;0,N(I324)&gt;0,N(I324)-N(B324)&gt;N('Settings'!$B$2)),"NOTICE LATER THAN SETTINGS; ","")&amp;IF(AND(D324="Homeowner decision / selection",K324&lt;&gt;"Yes"),"CLIENT DECISION - NO WRITTEN OK; ","")&amp;IF(AND(D324="Material backorder",N(M324)=0),"BACKORDER - NO NEW DATE; ","")&amp;IF(AND(N324="Yes",O324=""),"CO NEEDED - NO CO #; ","")&amp;IF(F324="","DAYS LOST BLANK; ","")&amp;IF(AND(N(B324)&gt;0,C324="",TODAY()-N(B324)&gt;N('Settings'!$B$3)),"OPEN - NO END DATE; ",""),LEN(IF(A324="","NO JOB; ",IF(COUNTIF('Jobs'!$A$2:$A$51,A324)=0,"JOB NOT ON JOBS SHEET; ",""))&amp;IF(N(B324)=0,"NO START DATE; ","")&amp;IF(D324="","NO CAUSE; ","")&amp;IF(OR(H324&lt;&gt;"Yes",NOT(OR(J324="Email",J324="Text",J324="Letter",J324="App / portal"))),"NO WRITTEN NOTICE TO CLIENT; ","")&amp;IF(AND(N(B324)&gt;0,N(I324)&gt;0,N(I324)-N(B324)&gt;N('Settings'!$B$2)),"NOTICE LATER THAN SETTINGS; ","")&amp;IF(AND(D324="Homeowner decision / selection",K324&lt;&gt;"Yes"),"CLIENT DECISION - NO WRITTEN OK; ","")&amp;IF(AND(D324="Material backorder",N(M324)=0),"BACKORDER - NO NEW DATE; ","")&amp;IF(AND(N324="Yes",O324=""),"CO NEEDED - NO CO #; ","")&amp;IF(F324="","DAYS LOST BLANK; ","")&amp;IF(AND(N(B324)&gt;0,C324="",TODAY()-N(B324)&gt;N('Settings'!$B$3)),"OPEN - NO END DATE; ",""))-2)))</f>
        <v/>
      </c>
    </row>
    <row r="325">
      <c r="B325" s="7" t="n"/>
      <c r="C325" s="7" t="n"/>
      <c r="E325" s="8" t="n"/>
      <c r="G325" s="8" t="n"/>
      <c r="I325" s="7" t="n"/>
      <c r="M325" s="7" t="n"/>
      <c r="P325" s="9" t="n"/>
      <c r="R325" s="8">
        <f>IF(NOT(OR(A325&lt;&gt;"",B325&lt;&gt;"",E325&lt;&gt;"")),"",IF(IF(A325="","NO JOB; ",IF(COUNTIF('Jobs'!$A$2:$A$51,A325)=0,"JOB NOT ON JOBS SHEET; ",""))&amp;IF(N(B325)=0,"NO START DATE; ","")&amp;IF(D325="","NO CAUSE; ","")&amp;IF(OR(H325&lt;&gt;"Yes",NOT(OR(J325="Email",J325="Text",J325="Letter",J325="App / portal"))),"NO WRITTEN NOTICE TO CLIENT; ","")&amp;IF(AND(N(B325)&gt;0,N(I325)&gt;0,N(I325)-N(B325)&gt;N('Settings'!$B$2)),"NOTICE LATER THAN SETTINGS; ","")&amp;IF(AND(D325="Homeowner decision / selection",K325&lt;&gt;"Yes"),"CLIENT DECISION - NO WRITTEN OK; ","")&amp;IF(AND(D325="Material backorder",N(M325)=0),"BACKORDER - NO NEW DATE; ","")&amp;IF(AND(N325="Yes",O325=""),"CO NEEDED - NO CO #; ","")&amp;IF(F325="","DAYS LOST BLANK; ","")&amp;IF(AND(N(B325)&gt;0,C325="",TODAY()-N(B325)&gt;N('Settings'!$B$3)),"OPEN - NO END DATE; ","")="","",LEFT(IF(A325="","NO JOB; ",IF(COUNTIF('Jobs'!$A$2:$A$51,A325)=0,"JOB NOT ON JOBS SHEET; ",""))&amp;IF(N(B325)=0,"NO START DATE; ","")&amp;IF(D325="","NO CAUSE; ","")&amp;IF(OR(H325&lt;&gt;"Yes",NOT(OR(J325="Email",J325="Text",J325="Letter",J325="App / portal"))),"NO WRITTEN NOTICE TO CLIENT; ","")&amp;IF(AND(N(B325)&gt;0,N(I325)&gt;0,N(I325)-N(B325)&gt;N('Settings'!$B$2)),"NOTICE LATER THAN SETTINGS; ","")&amp;IF(AND(D325="Homeowner decision / selection",K325&lt;&gt;"Yes"),"CLIENT DECISION - NO WRITTEN OK; ","")&amp;IF(AND(D325="Material backorder",N(M325)=0),"BACKORDER - NO NEW DATE; ","")&amp;IF(AND(N325="Yes",O325=""),"CO NEEDED - NO CO #; ","")&amp;IF(F325="","DAYS LOST BLANK; ","")&amp;IF(AND(N(B325)&gt;0,C325="",TODAY()-N(B325)&gt;N('Settings'!$B$3)),"OPEN - NO END DATE; ",""),LEN(IF(A325="","NO JOB; ",IF(COUNTIF('Jobs'!$A$2:$A$51,A325)=0,"JOB NOT ON JOBS SHEET; ",""))&amp;IF(N(B325)=0,"NO START DATE; ","")&amp;IF(D325="","NO CAUSE; ","")&amp;IF(OR(H325&lt;&gt;"Yes",NOT(OR(J325="Email",J325="Text",J325="Letter",J325="App / portal"))),"NO WRITTEN NOTICE TO CLIENT; ","")&amp;IF(AND(N(B325)&gt;0,N(I325)&gt;0,N(I325)-N(B325)&gt;N('Settings'!$B$2)),"NOTICE LATER THAN SETTINGS; ","")&amp;IF(AND(D325="Homeowner decision / selection",K325&lt;&gt;"Yes"),"CLIENT DECISION - NO WRITTEN OK; ","")&amp;IF(AND(D325="Material backorder",N(M325)=0),"BACKORDER - NO NEW DATE; ","")&amp;IF(AND(N325="Yes",O325=""),"CO NEEDED - NO CO #; ","")&amp;IF(F325="","DAYS LOST BLANK; ","")&amp;IF(AND(N(B325)&gt;0,C325="",TODAY()-N(B325)&gt;N('Settings'!$B$3)),"OPEN - NO END DATE; ",""))-2)))</f>
        <v/>
      </c>
    </row>
    <row r="326">
      <c r="B326" s="7" t="n"/>
      <c r="C326" s="7" t="n"/>
      <c r="E326" s="8" t="n"/>
      <c r="G326" s="8" t="n"/>
      <c r="I326" s="7" t="n"/>
      <c r="M326" s="7" t="n"/>
      <c r="P326" s="9" t="n"/>
      <c r="R326" s="8">
        <f>IF(NOT(OR(A326&lt;&gt;"",B326&lt;&gt;"",E326&lt;&gt;"")),"",IF(IF(A326="","NO JOB; ",IF(COUNTIF('Jobs'!$A$2:$A$51,A326)=0,"JOB NOT ON JOBS SHEET; ",""))&amp;IF(N(B326)=0,"NO START DATE; ","")&amp;IF(D326="","NO CAUSE; ","")&amp;IF(OR(H326&lt;&gt;"Yes",NOT(OR(J326="Email",J326="Text",J326="Letter",J326="App / portal"))),"NO WRITTEN NOTICE TO CLIENT; ","")&amp;IF(AND(N(B326)&gt;0,N(I326)&gt;0,N(I326)-N(B326)&gt;N('Settings'!$B$2)),"NOTICE LATER THAN SETTINGS; ","")&amp;IF(AND(D326="Homeowner decision / selection",K326&lt;&gt;"Yes"),"CLIENT DECISION - NO WRITTEN OK; ","")&amp;IF(AND(D326="Material backorder",N(M326)=0),"BACKORDER - NO NEW DATE; ","")&amp;IF(AND(N326="Yes",O326=""),"CO NEEDED - NO CO #; ","")&amp;IF(F326="","DAYS LOST BLANK; ","")&amp;IF(AND(N(B326)&gt;0,C326="",TODAY()-N(B326)&gt;N('Settings'!$B$3)),"OPEN - NO END DATE; ","")="","",LEFT(IF(A326="","NO JOB; ",IF(COUNTIF('Jobs'!$A$2:$A$51,A326)=0,"JOB NOT ON JOBS SHEET; ",""))&amp;IF(N(B326)=0,"NO START DATE; ","")&amp;IF(D326="","NO CAUSE; ","")&amp;IF(OR(H326&lt;&gt;"Yes",NOT(OR(J326="Email",J326="Text",J326="Letter",J326="App / portal"))),"NO WRITTEN NOTICE TO CLIENT; ","")&amp;IF(AND(N(B326)&gt;0,N(I326)&gt;0,N(I326)-N(B326)&gt;N('Settings'!$B$2)),"NOTICE LATER THAN SETTINGS; ","")&amp;IF(AND(D326="Homeowner decision / selection",K326&lt;&gt;"Yes"),"CLIENT DECISION - NO WRITTEN OK; ","")&amp;IF(AND(D326="Material backorder",N(M326)=0),"BACKORDER - NO NEW DATE; ","")&amp;IF(AND(N326="Yes",O326=""),"CO NEEDED - NO CO #; ","")&amp;IF(F326="","DAYS LOST BLANK; ","")&amp;IF(AND(N(B326)&gt;0,C326="",TODAY()-N(B326)&gt;N('Settings'!$B$3)),"OPEN - NO END DATE; ",""),LEN(IF(A326="","NO JOB; ",IF(COUNTIF('Jobs'!$A$2:$A$51,A326)=0,"JOB NOT ON JOBS SHEET; ",""))&amp;IF(N(B326)=0,"NO START DATE; ","")&amp;IF(D326="","NO CAUSE; ","")&amp;IF(OR(H326&lt;&gt;"Yes",NOT(OR(J326="Email",J326="Text",J326="Letter",J326="App / portal"))),"NO WRITTEN NOTICE TO CLIENT; ","")&amp;IF(AND(N(B326)&gt;0,N(I326)&gt;0,N(I326)-N(B326)&gt;N('Settings'!$B$2)),"NOTICE LATER THAN SETTINGS; ","")&amp;IF(AND(D326="Homeowner decision / selection",K326&lt;&gt;"Yes"),"CLIENT DECISION - NO WRITTEN OK; ","")&amp;IF(AND(D326="Material backorder",N(M326)=0),"BACKORDER - NO NEW DATE; ","")&amp;IF(AND(N326="Yes",O326=""),"CO NEEDED - NO CO #; ","")&amp;IF(F326="","DAYS LOST BLANK; ","")&amp;IF(AND(N(B326)&gt;0,C326="",TODAY()-N(B326)&gt;N('Settings'!$B$3)),"OPEN - NO END DATE; ",""))-2)))</f>
        <v/>
      </c>
    </row>
    <row r="327">
      <c r="B327" s="7" t="n"/>
      <c r="C327" s="7" t="n"/>
      <c r="E327" s="8" t="n"/>
      <c r="G327" s="8" t="n"/>
      <c r="I327" s="7" t="n"/>
      <c r="M327" s="7" t="n"/>
      <c r="P327" s="9" t="n"/>
      <c r="R327" s="8">
        <f>IF(NOT(OR(A327&lt;&gt;"",B327&lt;&gt;"",E327&lt;&gt;"")),"",IF(IF(A327="","NO JOB; ",IF(COUNTIF('Jobs'!$A$2:$A$51,A327)=0,"JOB NOT ON JOBS SHEET; ",""))&amp;IF(N(B327)=0,"NO START DATE; ","")&amp;IF(D327="","NO CAUSE; ","")&amp;IF(OR(H327&lt;&gt;"Yes",NOT(OR(J327="Email",J327="Text",J327="Letter",J327="App / portal"))),"NO WRITTEN NOTICE TO CLIENT; ","")&amp;IF(AND(N(B327)&gt;0,N(I327)&gt;0,N(I327)-N(B327)&gt;N('Settings'!$B$2)),"NOTICE LATER THAN SETTINGS; ","")&amp;IF(AND(D327="Homeowner decision / selection",K327&lt;&gt;"Yes"),"CLIENT DECISION - NO WRITTEN OK; ","")&amp;IF(AND(D327="Material backorder",N(M327)=0),"BACKORDER - NO NEW DATE; ","")&amp;IF(AND(N327="Yes",O327=""),"CO NEEDED - NO CO #; ","")&amp;IF(F327="","DAYS LOST BLANK; ","")&amp;IF(AND(N(B327)&gt;0,C327="",TODAY()-N(B327)&gt;N('Settings'!$B$3)),"OPEN - NO END DATE; ","")="","",LEFT(IF(A327="","NO JOB; ",IF(COUNTIF('Jobs'!$A$2:$A$51,A327)=0,"JOB NOT ON JOBS SHEET; ",""))&amp;IF(N(B327)=0,"NO START DATE; ","")&amp;IF(D327="","NO CAUSE; ","")&amp;IF(OR(H327&lt;&gt;"Yes",NOT(OR(J327="Email",J327="Text",J327="Letter",J327="App / portal"))),"NO WRITTEN NOTICE TO CLIENT; ","")&amp;IF(AND(N(B327)&gt;0,N(I327)&gt;0,N(I327)-N(B327)&gt;N('Settings'!$B$2)),"NOTICE LATER THAN SETTINGS; ","")&amp;IF(AND(D327="Homeowner decision / selection",K327&lt;&gt;"Yes"),"CLIENT DECISION - NO WRITTEN OK; ","")&amp;IF(AND(D327="Material backorder",N(M327)=0),"BACKORDER - NO NEW DATE; ","")&amp;IF(AND(N327="Yes",O327=""),"CO NEEDED - NO CO #; ","")&amp;IF(F327="","DAYS LOST BLANK; ","")&amp;IF(AND(N(B327)&gt;0,C327="",TODAY()-N(B327)&gt;N('Settings'!$B$3)),"OPEN - NO END DATE; ",""),LEN(IF(A327="","NO JOB; ",IF(COUNTIF('Jobs'!$A$2:$A$51,A327)=0,"JOB NOT ON JOBS SHEET; ",""))&amp;IF(N(B327)=0,"NO START DATE; ","")&amp;IF(D327="","NO CAUSE; ","")&amp;IF(OR(H327&lt;&gt;"Yes",NOT(OR(J327="Email",J327="Text",J327="Letter",J327="App / portal"))),"NO WRITTEN NOTICE TO CLIENT; ","")&amp;IF(AND(N(B327)&gt;0,N(I327)&gt;0,N(I327)-N(B327)&gt;N('Settings'!$B$2)),"NOTICE LATER THAN SETTINGS; ","")&amp;IF(AND(D327="Homeowner decision / selection",K327&lt;&gt;"Yes"),"CLIENT DECISION - NO WRITTEN OK; ","")&amp;IF(AND(D327="Material backorder",N(M327)=0),"BACKORDER - NO NEW DATE; ","")&amp;IF(AND(N327="Yes",O327=""),"CO NEEDED - NO CO #; ","")&amp;IF(F327="","DAYS LOST BLANK; ","")&amp;IF(AND(N(B327)&gt;0,C327="",TODAY()-N(B327)&gt;N('Settings'!$B$3)),"OPEN - NO END DATE; ",""))-2)))</f>
        <v/>
      </c>
    </row>
    <row r="328">
      <c r="B328" s="7" t="n"/>
      <c r="C328" s="7" t="n"/>
      <c r="E328" s="8" t="n"/>
      <c r="G328" s="8" t="n"/>
      <c r="I328" s="7" t="n"/>
      <c r="M328" s="7" t="n"/>
      <c r="P328" s="9" t="n"/>
      <c r="R328" s="8">
        <f>IF(NOT(OR(A328&lt;&gt;"",B328&lt;&gt;"",E328&lt;&gt;"")),"",IF(IF(A328="","NO JOB; ",IF(COUNTIF('Jobs'!$A$2:$A$51,A328)=0,"JOB NOT ON JOBS SHEET; ",""))&amp;IF(N(B328)=0,"NO START DATE; ","")&amp;IF(D328="","NO CAUSE; ","")&amp;IF(OR(H328&lt;&gt;"Yes",NOT(OR(J328="Email",J328="Text",J328="Letter",J328="App / portal"))),"NO WRITTEN NOTICE TO CLIENT; ","")&amp;IF(AND(N(B328)&gt;0,N(I328)&gt;0,N(I328)-N(B328)&gt;N('Settings'!$B$2)),"NOTICE LATER THAN SETTINGS; ","")&amp;IF(AND(D328="Homeowner decision / selection",K328&lt;&gt;"Yes"),"CLIENT DECISION - NO WRITTEN OK; ","")&amp;IF(AND(D328="Material backorder",N(M328)=0),"BACKORDER - NO NEW DATE; ","")&amp;IF(AND(N328="Yes",O328=""),"CO NEEDED - NO CO #; ","")&amp;IF(F328="","DAYS LOST BLANK; ","")&amp;IF(AND(N(B328)&gt;0,C328="",TODAY()-N(B328)&gt;N('Settings'!$B$3)),"OPEN - NO END DATE; ","")="","",LEFT(IF(A328="","NO JOB; ",IF(COUNTIF('Jobs'!$A$2:$A$51,A328)=0,"JOB NOT ON JOBS SHEET; ",""))&amp;IF(N(B328)=0,"NO START DATE; ","")&amp;IF(D328="","NO CAUSE; ","")&amp;IF(OR(H328&lt;&gt;"Yes",NOT(OR(J328="Email",J328="Text",J328="Letter",J328="App / portal"))),"NO WRITTEN NOTICE TO CLIENT; ","")&amp;IF(AND(N(B328)&gt;0,N(I328)&gt;0,N(I328)-N(B328)&gt;N('Settings'!$B$2)),"NOTICE LATER THAN SETTINGS; ","")&amp;IF(AND(D328="Homeowner decision / selection",K328&lt;&gt;"Yes"),"CLIENT DECISION - NO WRITTEN OK; ","")&amp;IF(AND(D328="Material backorder",N(M328)=0),"BACKORDER - NO NEW DATE; ","")&amp;IF(AND(N328="Yes",O328=""),"CO NEEDED - NO CO #; ","")&amp;IF(F328="","DAYS LOST BLANK; ","")&amp;IF(AND(N(B328)&gt;0,C328="",TODAY()-N(B328)&gt;N('Settings'!$B$3)),"OPEN - NO END DATE; ",""),LEN(IF(A328="","NO JOB; ",IF(COUNTIF('Jobs'!$A$2:$A$51,A328)=0,"JOB NOT ON JOBS SHEET; ",""))&amp;IF(N(B328)=0,"NO START DATE; ","")&amp;IF(D328="","NO CAUSE; ","")&amp;IF(OR(H328&lt;&gt;"Yes",NOT(OR(J328="Email",J328="Text",J328="Letter",J328="App / portal"))),"NO WRITTEN NOTICE TO CLIENT; ","")&amp;IF(AND(N(B328)&gt;0,N(I328)&gt;0,N(I328)-N(B328)&gt;N('Settings'!$B$2)),"NOTICE LATER THAN SETTINGS; ","")&amp;IF(AND(D328="Homeowner decision / selection",K328&lt;&gt;"Yes"),"CLIENT DECISION - NO WRITTEN OK; ","")&amp;IF(AND(D328="Material backorder",N(M328)=0),"BACKORDER - NO NEW DATE; ","")&amp;IF(AND(N328="Yes",O328=""),"CO NEEDED - NO CO #; ","")&amp;IF(F328="","DAYS LOST BLANK; ","")&amp;IF(AND(N(B328)&gt;0,C328="",TODAY()-N(B328)&gt;N('Settings'!$B$3)),"OPEN - NO END DATE; ",""))-2)))</f>
        <v/>
      </c>
    </row>
    <row r="329">
      <c r="B329" s="7" t="n"/>
      <c r="C329" s="7" t="n"/>
      <c r="E329" s="8" t="n"/>
      <c r="G329" s="8" t="n"/>
      <c r="I329" s="7" t="n"/>
      <c r="M329" s="7" t="n"/>
      <c r="P329" s="9" t="n"/>
      <c r="R329" s="8">
        <f>IF(NOT(OR(A329&lt;&gt;"",B329&lt;&gt;"",E329&lt;&gt;"")),"",IF(IF(A329="","NO JOB; ",IF(COUNTIF('Jobs'!$A$2:$A$51,A329)=0,"JOB NOT ON JOBS SHEET; ",""))&amp;IF(N(B329)=0,"NO START DATE; ","")&amp;IF(D329="","NO CAUSE; ","")&amp;IF(OR(H329&lt;&gt;"Yes",NOT(OR(J329="Email",J329="Text",J329="Letter",J329="App / portal"))),"NO WRITTEN NOTICE TO CLIENT; ","")&amp;IF(AND(N(B329)&gt;0,N(I329)&gt;0,N(I329)-N(B329)&gt;N('Settings'!$B$2)),"NOTICE LATER THAN SETTINGS; ","")&amp;IF(AND(D329="Homeowner decision / selection",K329&lt;&gt;"Yes"),"CLIENT DECISION - NO WRITTEN OK; ","")&amp;IF(AND(D329="Material backorder",N(M329)=0),"BACKORDER - NO NEW DATE; ","")&amp;IF(AND(N329="Yes",O329=""),"CO NEEDED - NO CO #; ","")&amp;IF(F329="","DAYS LOST BLANK; ","")&amp;IF(AND(N(B329)&gt;0,C329="",TODAY()-N(B329)&gt;N('Settings'!$B$3)),"OPEN - NO END DATE; ","")="","",LEFT(IF(A329="","NO JOB; ",IF(COUNTIF('Jobs'!$A$2:$A$51,A329)=0,"JOB NOT ON JOBS SHEET; ",""))&amp;IF(N(B329)=0,"NO START DATE; ","")&amp;IF(D329="","NO CAUSE; ","")&amp;IF(OR(H329&lt;&gt;"Yes",NOT(OR(J329="Email",J329="Text",J329="Letter",J329="App / portal"))),"NO WRITTEN NOTICE TO CLIENT; ","")&amp;IF(AND(N(B329)&gt;0,N(I329)&gt;0,N(I329)-N(B329)&gt;N('Settings'!$B$2)),"NOTICE LATER THAN SETTINGS; ","")&amp;IF(AND(D329="Homeowner decision / selection",K329&lt;&gt;"Yes"),"CLIENT DECISION - NO WRITTEN OK; ","")&amp;IF(AND(D329="Material backorder",N(M329)=0),"BACKORDER - NO NEW DATE; ","")&amp;IF(AND(N329="Yes",O329=""),"CO NEEDED - NO CO #; ","")&amp;IF(F329="","DAYS LOST BLANK; ","")&amp;IF(AND(N(B329)&gt;0,C329="",TODAY()-N(B329)&gt;N('Settings'!$B$3)),"OPEN - NO END DATE; ",""),LEN(IF(A329="","NO JOB; ",IF(COUNTIF('Jobs'!$A$2:$A$51,A329)=0,"JOB NOT ON JOBS SHEET; ",""))&amp;IF(N(B329)=0,"NO START DATE; ","")&amp;IF(D329="","NO CAUSE; ","")&amp;IF(OR(H329&lt;&gt;"Yes",NOT(OR(J329="Email",J329="Text",J329="Letter",J329="App / portal"))),"NO WRITTEN NOTICE TO CLIENT; ","")&amp;IF(AND(N(B329)&gt;0,N(I329)&gt;0,N(I329)-N(B329)&gt;N('Settings'!$B$2)),"NOTICE LATER THAN SETTINGS; ","")&amp;IF(AND(D329="Homeowner decision / selection",K329&lt;&gt;"Yes"),"CLIENT DECISION - NO WRITTEN OK; ","")&amp;IF(AND(D329="Material backorder",N(M329)=0),"BACKORDER - NO NEW DATE; ","")&amp;IF(AND(N329="Yes",O329=""),"CO NEEDED - NO CO #; ","")&amp;IF(F329="","DAYS LOST BLANK; ","")&amp;IF(AND(N(B329)&gt;0,C329="",TODAY()-N(B329)&gt;N('Settings'!$B$3)),"OPEN - NO END DATE; ",""))-2)))</f>
        <v/>
      </c>
    </row>
    <row r="330">
      <c r="B330" s="7" t="n"/>
      <c r="C330" s="7" t="n"/>
      <c r="E330" s="8" t="n"/>
      <c r="G330" s="8" t="n"/>
      <c r="I330" s="7" t="n"/>
      <c r="M330" s="7" t="n"/>
      <c r="P330" s="9" t="n"/>
      <c r="R330" s="8">
        <f>IF(NOT(OR(A330&lt;&gt;"",B330&lt;&gt;"",E330&lt;&gt;"")),"",IF(IF(A330="","NO JOB; ",IF(COUNTIF('Jobs'!$A$2:$A$51,A330)=0,"JOB NOT ON JOBS SHEET; ",""))&amp;IF(N(B330)=0,"NO START DATE; ","")&amp;IF(D330="","NO CAUSE; ","")&amp;IF(OR(H330&lt;&gt;"Yes",NOT(OR(J330="Email",J330="Text",J330="Letter",J330="App / portal"))),"NO WRITTEN NOTICE TO CLIENT; ","")&amp;IF(AND(N(B330)&gt;0,N(I330)&gt;0,N(I330)-N(B330)&gt;N('Settings'!$B$2)),"NOTICE LATER THAN SETTINGS; ","")&amp;IF(AND(D330="Homeowner decision / selection",K330&lt;&gt;"Yes"),"CLIENT DECISION - NO WRITTEN OK; ","")&amp;IF(AND(D330="Material backorder",N(M330)=0),"BACKORDER - NO NEW DATE; ","")&amp;IF(AND(N330="Yes",O330=""),"CO NEEDED - NO CO #; ","")&amp;IF(F330="","DAYS LOST BLANK; ","")&amp;IF(AND(N(B330)&gt;0,C330="",TODAY()-N(B330)&gt;N('Settings'!$B$3)),"OPEN - NO END DATE; ","")="","",LEFT(IF(A330="","NO JOB; ",IF(COUNTIF('Jobs'!$A$2:$A$51,A330)=0,"JOB NOT ON JOBS SHEET; ",""))&amp;IF(N(B330)=0,"NO START DATE; ","")&amp;IF(D330="","NO CAUSE; ","")&amp;IF(OR(H330&lt;&gt;"Yes",NOT(OR(J330="Email",J330="Text",J330="Letter",J330="App / portal"))),"NO WRITTEN NOTICE TO CLIENT; ","")&amp;IF(AND(N(B330)&gt;0,N(I330)&gt;0,N(I330)-N(B330)&gt;N('Settings'!$B$2)),"NOTICE LATER THAN SETTINGS; ","")&amp;IF(AND(D330="Homeowner decision / selection",K330&lt;&gt;"Yes"),"CLIENT DECISION - NO WRITTEN OK; ","")&amp;IF(AND(D330="Material backorder",N(M330)=0),"BACKORDER - NO NEW DATE; ","")&amp;IF(AND(N330="Yes",O330=""),"CO NEEDED - NO CO #; ","")&amp;IF(F330="","DAYS LOST BLANK; ","")&amp;IF(AND(N(B330)&gt;0,C330="",TODAY()-N(B330)&gt;N('Settings'!$B$3)),"OPEN - NO END DATE; ",""),LEN(IF(A330="","NO JOB; ",IF(COUNTIF('Jobs'!$A$2:$A$51,A330)=0,"JOB NOT ON JOBS SHEET; ",""))&amp;IF(N(B330)=0,"NO START DATE; ","")&amp;IF(D330="","NO CAUSE; ","")&amp;IF(OR(H330&lt;&gt;"Yes",NOT(OR(J330="Email",J330="Text",J330="Letter",J330="App / portal"))),"NO WRITTEN NOTICE TO CLIENT; ","")&amp;IF(AND(N(B330)&gt;0,N(I330)&gt;0,N(I330)-N(B330)&gt;N('Settings'!$B$2)),"NOTICE LATER THAN SETTINGS; ","")&amp;IF(AND(D330="Homeowner decision / selection",K330&lt;&gt;"Yes"),"CLIENT DECISION - NO WRITTEN OK; ","")&amp;IF(AND(D330="Material backorder",N(M330)=0),"BACKORDER - NO NEW DATE; ","")&amp;IF(AND(N330="Yes",O330=""),"CO NEEDED - NO CO #; ","")&amp;IF(F330="","DAYS LOST BLANK; ","")&amp;IF(AND(N(B330)&gt;0,C330="",TODAY()-N(B330)&gt;N('Settings'!$B$3)),"OPEN - NO END DATE; ",""))-2)))</f>
        <v/>
      </c>
    </row>
    <row r="331">
      <c r="B331" s="7" t="n"/>
      <c r="C331" s="7" t="n"/>
      <c r="E331" s="8" t="n"/>
      <c r="G331" s="8" t="n"/>
      <c r="I331" s="7" t="n"/>
      <c r="M331" s="7" t="n"/>
      <c r="P331" s="9" t="n"/>
      <c r="R331" s="8">
        <f>IF(NOT(OR(A331&lt;&gt;"",B331&lt;&gt;"",E331&lt;&gt;"")),"",IF(IF(A331="","NO JOB; ",IF(COUNTIF('Jobs'!$A$2:$A$51,A331)=0,"JOB NOT ON JOBS SHEET; ",""))&amp;IF(N(B331)=0,"NO START DATE; ","")&amp;IF(D331="","NO CAUSE; ","")&amp;IF(OR(H331&lt;&gt;"Yes",NOT(OR(J331="Email",J331="Text",J331="Letter",J331="App / portal"))),"NO WRITTEN NOTICE TO CLIENT; ","")&amp;IF(AND(N(B331)&gt;0,N(I331)&gt;0,N(I331)-N(B331)&gt;N('Settings'!$B$2)),"NOTICE LATER THAN SETTINGS; ","")&amp;IF(AND(D331="Homeowner decision / selection",K331&lt;&gt;"Yes"),"CLIENT DECISION - NO WRITTEN OK; ","")&amp;IF(AND(D331="Material backorder",N(M331)=0),"BACKORDER - NO NEW DATE; ","")&amp;IF(AND(N331="Yes",O331=""),"CO NEEDED - NO CO #; ","")&amp;IF(F331="","DAYS LOST BLANK; ","")&amp;IF(AND(N(B331)&gt;0,C331="",TODAY()-N(B331)&gt;N('Settings'!$B$3)),"OPEN - NO END DATE; ","")="","",LEFT(IF(A331="","NO JOB; ",IF(COUNTIF('Jobs'!$A$2:$A$51,A331)=0,"JOB NOT ON JOBS SHEET; ",""))&amp;IF(N(B331)=0,"NO START DATE; ","")&amp;IF(D331="","NO CAUSE; ","")&amp;IF(OR(H331&lt;&gt;"Yes",NOT(OR(J331="Email",J331="Text",J331="Letter",J331="App / portal"))),"NO WRITTEN NOTICE TO CLIENT; ","")&amp;IF(AND(N(B331)&gt;0,N(I331)&gt;0,N(I331)-N(B331)&gt;N('Settings'!$B$2)),"NOTICE LATER THAN SETTINGS; ","")&amp;IF(AND(D331="Homeowner decision / selection",K331&lt;&gt;"Yes"),"CLIENT DECISION - NO WRITTEN OK; ","")&amp;IF(AND(D331="Material backorder",N(M331)=0),"BACKORDER - NO NEW DATE; ","")&amp;IF(AND(N331="Yes",O331=""),"CO NEEDED - NO CO #; ","")&amp;IF(F331="","DAYS LOST BLANK; ","")&amp;IF(AND(N(B331)&gt;0,C331="",TODAY()-N(B331)&gt;N('Settings'!$B$3)),"OPEN - NO END DATE; ",""),LEN(IF(A331="","NO JOB; ",IF(COUNTIF('Jobs'!$A$2:$A$51,A331)=0,"JOB NOT ON JOBS SHEET; ",""))&amp;IF(N(B331)=0,"NO START DATE; ","")&amp;IF(D331="","NO CAUSE; ","")&amp;IF(OR(H331&lt;&gt;"Yes",NOT(OR(J331="Email",J331="Text",J331="Letter",J331="App / portal"))),"NO WRITTEN NOTICE TO CLIENT; ","")&amp;IF(AND(N(B331)&gt;0,N(I331)&gt;0,N(I331)-N(B331)&gt;N('Settings'!$B$2)),"NOTICE LATER THAN SETTINGS; ","")&amp;IF(AND(D331="Homeowner decision / selection",K331&lt;&gt;"Yes"),"CLIENT DECISION - NO WRITTEN OK; ","")&amp;IF(AND(D331="Material backorder",N(M331)=0),"BACKORDER - NO NEW DATE; ","")&amp;IF(AND(N331="Yes",O331=""),"CO NEEDED - NO CO #; ","")&amp;IF(F331="","DAYS LOST BLANK; ","")&amp;IF(AND(N(B331)&gt;0,C331="",TODAY()-N(B331)&gt;N('Settings'!$B$3)),"OPEN - NO END DATE; ",""))-2)))</f>
        <v/>
      </c>
    </row>
    <row r="332">
      <c r="B332" s="7" t="n"/>
      <c r="C332" s="7" t="n"/>
      <c r="E332" s="8" t="n"/>
      <c r="G332" s="8" t="n"/>
      <c r="I332" s="7" t="n"/>
      <c r="M332" s="7" t="n"/>
      <c r="P332" s="9" t="n"/>
      <c r="R332" s="8">
        <f>IF(NOT(OR(A332&lt;&gt;"",B332&lt;&gt;"",E332&lt;&gt;"")),"",IF(IF(A332="","NO JOB; ",IF(COUNTIF('Jobs'!$A$2:$A$51,A332)=0,"JOB NOT ON JOBS SHEET; ",""))&amp;IF(N(B332)=0,"NO START DATE; ","")&amp;IF(D332="","NO CAUSE; ","")&amp;IF(OR(H332&lt;&gt;"Yes",NOT(OR(J332="Email",J332="Text",J332="Letter",J332="App / portal"))),"NO WRITTEN NOTICE TO CLIENT; ","")&amp;IF(AND(N(B332)&gt;0,N(I332)&gt;0,N(I332)-N(B332)&gt;N('Settings'!$B$2)),"NOTICE LATER THAN SETTINGS; ","")&amp;IF(AND(D332="Homeowner decision / selection",K332&lt;&gt;"Yes"),"CLIENT DECISION - NO WRITTEN OK; ","")&amp;IF(AND(D332="Material backorder",N(M332)=0),"BACKORDER - NO NEW DATE; ","")&amp;IF(AND(N332="Yes",O332=""),"CO NEEDED - NO CO #; ","")&amp;IF(F332="","DAYS LOST BLANK; ","")&amp;IF(AND(N(B332)&gt;0,C332="",TODAY()-N(B332)&gt;N('Settings'!$B$3)),"OPEN - NO END DATE; ","")="","",LEFT(IF(A332="","NO JOB; ",IF(COUNTIF('Jobs'!$A$2:$A$51,A332)=0,"JOB NOT ON JOBS SHEET; ",""))&amp;IF(N(B332)=0,"NO START DATE; ","")&amp;IF(D332="","NO CAUSE; ","")&amp;IF(OR(H332&lt;&gt;"Yes",NOT(OR(J332="Email",J332="Text",J332="Letter",J332="App / portal"))),"NO WRITTEN NOTICE TO CLIENT; ","")&amp;IF(AND(N(B332)&gt;0,N(I332)&gt;0,N(I332)-N(B332)&gt;N('Settings'!$B$2)),"NOTICE LATER THAN SETTINGS; ","")&amp;IF(AND(D332="Homeowner decision / selection",K332&lt;&gt;"Yes"),"CLIENT DECISION - NO WRITTEN OK; ","")&amp;IF(AND(D332="Material backorder",N(M332)=0),"BACKORDER - NO NEW DATE; ","")&amp;IF(AND(N332="Yes",O332=""),"CO NEEDED - NO CO #; ","")&amp;IF(F332="","DAYS LOST BLANK; ","")&amp;IF(AND(N(B332)&gt;0,C332="",TODAY()-N(B332)&gt;N('Settings'!$B$3)),"OPEN - NO END DATE; ",""),LEN(IF(A332="","NO JOB; ",IF(COUNTIF('Jobs'!$A$2:$A$51,A332)=0,"JOB NOT ON JOBS SHEET; ",""))&amp;IF(N(B332)=0,"NO START DATE; ","")&amp;IF(D332="","NO CAUSE; ","")&amp;IF(OR(H332&lt;&gt;"Yes",NOT(OR(J332="Email",J332="Text",J332="Letter",J332="App / portal"))),"NO WRITTEN NOTICE TO CLIENT; ","")&amp;IF(AND(N(B332)&gt;0,N(I332)&gt;0,N(I332)-N(B332)&gt;N('Settings'!$B$2)),"NOTICE LATER THAN SETTINGS; ","")&amp;IF(AND(D332="Homeowner decision / selection",K332&lt;&gt;"Yes"),"CLIENT DECISION - NO WRITTEN OK; ","")&amp;IF(AND(D332="Material backorder",N(M332)=0),"BACKORDER - NO NEW DATE; ","")&amp;IF(AND(N332="Yes",O332=""),"CO NEEDED - NO CO #; ","")&amp;IF(F332="","DAYS LOST BLANK; ","")&amp;IF(AND(N(B332)&gt;0,C332="",TODAY()-N(B332)&gt;N('Settings'!$B$3)),"OPEN - NO END DATE; ",""))-2)))</f>
        <v/>
      </c>
    </row>
    <row r="333">
      <c r="B333" s="7" t="n"/>
      <c r="C333" s="7" t="n"/>
      <c r="E333" s="8" t="n"/>
      <c r="G333" s="8" t="n"/>
      <c r="I333" s="7" t="n"/>
      <c r="M333" s="7" t="n"/>
      <c r="P333" s="9" t="n"/>
      <c r="R333" s="8">
        <f>IF(NOT(OR(A333&lt;&gt;"",B333&lt;&gt;"",E333&lt;&gt;"")),"",IF(IF(A333="","NO JOB; ",IF(COUNTIF('Jobs'!$A$2:$A$51,A333)=0,"JOB NOT ON JOBS SHEET; ",""))&amp;IF(N(B333)=0,"NO START DATE; ","")&amp;IF(D333="","NO CAUSE; ","")&amp;IF(OR(H333&lt;&gt;"Yes",NOT(OR(J333="Email",J333="Text",J333="Letter",J333="App / portal"))),"NO WRITTEN NOTICE TO CLIENT; ","")&amp;IF(AND(N(B333)&gt;0,N(I333)&gt;0,N(I333)-N(B333)&gt;N('Settings'!$B$2)),"NOTICE LATER THAN SETTINGS; ","")&amp;IF(AND(D333="Homeowner decision / selection",K333&lt;&gt;"Yes"),"CLIENT DECISION - NO WRITTEN OK; ","")&amp;IF(AND(D333="Material backorder",N(M333)=0),"BACKORDER - NO NEW DATE; ","")&amp;IF(AND(N333="Yes",O333=""),"CO NEEDED - NO CO #; ","")&amp;IF(F333="","DAYS LOST BLANK; ","")&amp;IF(AND(N(B333)&gt;0,C333="",TODAY()-N(B333)&gt;N('Settings'!$B$3)),"OPEN - NO END DATE; ","")="","",LEFT(IF(A333="","NO JOB; ",IF(COUNTIF('Jobs'!$A$2:$A$51,A333)=0,"JOB NOT ON JOBS SHEET; ",""))&amp;IF(N(B333)=0,"NO START DATE; ","")&amp;IF(D333="","NO CAUSE; ","")&amp;IF(OR(H333&lt;&gt;"Yes",NOT(OR(J333="Email",J333="Text",J333="Letter",J333="App / portal"))),"NO WRITTEN NOTICE TO CLIENT; ","")&amp;IF(AND(N(B333)&gt;0,N(I333)&gt;0,N(I333)-N(B333)&gt;N('Settings'!$B$2)),"NOTICE LATER THAN SETTINGS; ","")&amp;IF(AND(D333="Homeowner decision / selection",K333&lt;&gt;"Yes"),"CLIENT DECISION - NO WRITTEN OK; ","")&amp;IF(AND(D333="Material backorder",N(M333)=0),"BACKORDER - NO NEW DATE; ","")&amp;IF(AND(N333="Yes",O333=""),"CO NEEDED - NO CO #; ","")&amp;IF(F333="","DAYS LOST BLANK; ","")&amp;IF(AND(N(B333)&gt;0,C333="",TODAY()-N(B333)&gt;N('Settings'!$B$3)),"OPEN - NO END DATE; ",""),LEN(IF(A333="","NO JOB; ",IF(COUNTIF('Jobs'!$A$2:$A$51,A333)=0,"JOB NOT ON JOBS SHEET; ",""))&amp;IF(N(B333)=0,"NO START DATE; ","")&amp;IF(D333="","NO CAUSE; ","")&amp;IF(OR(H333&lt;&gt;"Yes",NOT(OR(J333="Email",J333="Text",J333="Letter",J333="App / portal"))),"NO WRITTEN NOTICE TO CLIENT; ","")&amp;IF(AND(N(B333)&gt;0,N(I333)&gt;0,N(I333)-N(B333)&gt;N('Settings'!$B$2)),"NOTICE LATER THAN SETTINGS; ","")&amp;IF(AND(D333="Homeowner decision / selection",K333&lt;&gt;"Yes"),"CLIENT DECISION - NO WRITTEN OK; ","")&amp;IF(AND(D333="Material backorder",N(M333)=0),"BACKORDER - NO NEW DATE; ","")&amp;IF(AND(N333="Yes",O333=""),"CO NEEDED - NO CO #; ","")&amp;IF(F333="","DAYS LOST BLANK; ","")&amp;IF(AND(N(B333)&gt;0,C333="",TODAY()-N(B333)&gt;N('Settings'!$B$3)),"OPEN - NO END DATE; ",""))-2)))</f>
        <v/>
      </c>
    </row>
    <row r="334">
      <c r="B334" s="7" t="n"/>
      <c r="C334" s="7" t="n"/>
      <c r="E334" s="8" t="n"/>
      <c r="G334" s="8" t="n"/>
      <c r="I334" s="7" t="n"/>
      <c r="M334" s="7" t="n"/>
      <c r="P334" s="9" t="n"/>
      <c r="R334" s="8">
        <f>IF(NOT(OR(A334&lt;&gt;"",B334&lt;&gt;"",E334&lt;&gt;"")),"",IF(IF(A334="","NO JOB; ",IF(COUNTIF('Jobs'!$A$2:$A$51,A334)=0,"JOB NOT ON JOBS SHEET; ",""))&amp;IF(N(B334)=0,"NO START DATE; ","")&amp;IF(D334="","NO CAUSE; ","")&amp;IF(OR(H334&lt;&gt;"Yes",NOT(OR(J334="Email",J334="Text",J334="Letter",J334="App / portal"))),"NO WRITTEN NOTICE TO CLIENT; ","")&amp;IF(AND(N(B334)&gt;0,N(I334)&gt;0,N(I334)-N(B334)&gt;N('Settings'!$B$2)),"NOTICE LATER THAN SETTINGS; ","")&amp;IF(AND(D334="Homeowner decision / selection",K334&lt;&gt;"Yes"),"CLIENT DECISION - NO WRITTEN OK; ","")&amp;IF(AND(D334="Material backorder",N(M334)=0),"BACKORDER - NO NEW DATE; ","")&amp;IF(AND(N334="Yes",O334=""),"CO NEEDED - NO CO #; ","")&amp;IF(F334="","DAYS LOST BLANK; ","")&amp;IF(AND(N(B334)&gt;0,C334="",TODAY()-N(B334)&gt;N('Settings'!$B$3)),"OPEN - NO END DATE; ","")="","",LEFT(IF(A334="","NO JOB; ",IF(COUNTIF('Jobs'!$A$2:$A$51,A334)=0,"JOB NOT ON JOBS SHEET; ",""))&amp;IF(N(B334)=0,"NO START DATE; ","")&amp;IF(D334="","NO CAUSE; ","")&amp;IF(OR(H334&lt;&gt;"Yes",NOT(OR(J334="Email",J334="Text",J334="Letter",J334="App / portal"))),"NO WRITTEN NOTICE TO CLIENT; ","")&amp;IF(AND(N(B334)&gt;0,N(I334)&gt;0,N(I334)-N(B334)&gt;N('Settings'!$B$2)),"NOTICE LATER THAN SETTINGS; ","")&amp;IF(AND(D334="Homeowner decision / selection",K334&lt;&gt;"Yes"),"CLIENT DECISION - NO WRITTEN OK; ","")&amp;IF(AND(D334="Material backorder",N(M334)=0),"BACKORDER - NO NEW DATE; ","")&amp;IF(AND(N334="Yes",O334=""),"CO NEEDED - NO CO #; ","")&amp;IF(F334="","DAYS LOST BLANK; ","")&amp;IF(AND(N(B334)&gt;0,C334="",TODAY()-N(B334)&gt;N('Settings'!$B$3)),"OPEN - NO END DATE; ",""),LEN(IF(A334="","NO JOB; ",IF(COUNTIF('Jobs'!$A$2:$A$51,A334)=0,"JOB NOT ON JOBS SHEET; ",""))&amp;IF(N(B334)=0,"NO START DATE; ","")&amp;IF(D334="","NO CAUSE; ","")&amp;IF(OR(H334&lt;&gt;"Yes",NOT(OR(J334="Email",J334="Text",J334="Letter",J334="App / portal"))),"NO WRITTEN NOTICE TO CLIENT; ","")&amp;IF(AND(N(B334)&gt;0,N(I334)&gt;0,N(I334)-N(B334)&gt;N('Settings'!$B$2)),"NOTICE LATER THAN SETTINGS; ","")&amp;IF(AND(D334="Homeowner decision / selection",K334&lt;&gt;"Yes"),"CLIENT DECISION - NO WRITTEN OK; ","")&amp;IF(AND(D334="Material backorder",N(M334)=0),"BACKORDER - NO NEW DATE; ","")&amp;IF(AND(N334="Yes",O334=""),"CO NEEDED - NO CO #; ","")&amp;IF(F334="","DAYS LOST BLANK; ","")&amp;IF(AND(N(B334)&gt;0,C334="",TODAY()-N(B334)&gt;N('Settings'!$B$3)),"OPEN - NO END DATE; ",""))-2)))</f>
        <v/>
      </c>
    </row>
    <row r="335">
      <c r="B335" s="7" t="n"/>
      <c r="C335" s="7" t="n"/>
      <c r="E335" s="8" t="n"/>
      <c r="G335" s="8" t="n"/>
      <c r="I335" s="7" t="n"/>
      <c r="M335" s="7" t="n"/>
      <c r="P335" s="9" t="n"/>
      <c r="R335" s="8">
        <f>IF(NOT(OR(A335&lt;&gt;"",B335&lt;&gt;"",E335&lt;&gt;"")),"",IF(IF(A335="","NO JOB; ",IF(COUNTIF('Jobs'!$A$2:$A$51,A335)=0,"JOB NOT ON JOBS SHEET; ",""))&amp;IF(N(B335)=0,"NO START DATE; ","")&amp;IF(D335="","NO CAUSE; ","")&amp;IF(OR(H335&lt;&gt;"Yes",NOT(OR(J335="Email",J335="Text",J335="Letter",J335="App / portal"))),"NO WRITTEN NOTICE TO CLIENT; ","")&amp;IF(AND(N(B335)&gt;0,N(I335)&gt;0,N(I335)-N(B335)&gt;N('Settings'!$B$2)),"NOTICE LATER THAN SETTINGS; ","")&amp;IF(AND(D335="Homeowner decision / selection",K335&lt;&gt;"Yes"),"CLIENT DECISION - NO WRITTEN OK; ","")&amp;IF(AND(D335="Material backorder",N(M335)=0),"BACKORDER - NO NEW DATE; ","")&amp;IF(AND(N335="Yes",O335=""),"CO NEEDED - NO CO #; ","")&amp;IF(F335="","DAYS LOST BLANK; ","")&amp;IF(AND(N(B335)&gt;0,C335="",TODAY()-N(B335)&gt;N('Settings'!$B$3)),"OPEN - NO END DATE; ","")="","",LEFT(IF(A335="","NO JOB; ",IF(COUNTIF('Jobs'!$A$2:$A$51,A335)=0,"JOB NOT ON JOBS SHEET; ",""))&amp;IF(N(B335)=0,"NO START DATE; ","")&amp;IF(D335="","NO CAUSE; ","")&amp;IF(OR(H335&lt;&gt;"Yes",NOT(OR(J335="Email",J335="Text",J335="Letter",J335="App / portal"))),"NO WRITTEN NOTICE TO CLIENT; ","")&amp;IF(AND(N(B335)&gt;0,N(I335)&gt;0,N(I335)-N(B335)&gt;N('Settings'!$B$2)),"NOTICE LATER THAN SETTINGS; ","")&amp;IF(AND(D335="Homeowner decision / selection",K335&lt;&gt;"Yes"),"CLIENT DECISION - NO WRITTEN OK; ","")&amp;IF(AND(D335="Material backorder",N(M335)=0),"BACKORDER - NO NEW DATE; ","")&amp;IF(AND(N335="Yes",O335=""),"CO NEEDED - NO CO #; ","")&amp;IF(F335="","DAYS LOST BLANK; ","")&amp;IF(AND(N(B335)&gt;0,C335="",TODAY()-N(B335)&gt;N('Settings'!$B$3)),"OPEN - NO END DATE; ",""),LEN(IF(A335="","NO JOB; ",IF(COUNTIF('Jobs'!$A$2:$A$51,A335)=0,"JOB NOT ON JOBS SHEET; ",""))&amp;IF(N(B335)=0,"NO START DATE; ","")&amp;IF(D335="","NO CAUSE; ","")&amp;IF(OR(H335&lt;&gt;"Yes",NOT(OR(J335="Email",J335="Text",J335="Letter",J335="App / portal"))),"NO WRITTEN NOTICE TO CLIENT; ","")&amp;IF(AND(N(B335)&gt;0,N(I335)&gt;0,N(I335)-N(B335)&gt;N('Settings'!$B$2)),"NOTICE LATER THAN SETTINGS; ","")&amp;IF(AND(D335="Homeowner decision / selection",K335&lt;&gt;"Yes"),"CLIENT DECISION - NO WRITTEN OK; ","")&amp;IF(AND(D335="Material backorder",N(M335)=0),"BACKORDER - NO NEW DATE; ","")&amp;IF(AND(N335="Yes",O335=""),"CO NEEDED - NO CO #; ","")&amp;IF(F335="","DAYS LOST BLANK; ","")&amp;IF(AND(N(B335)&gt;0,C335="",TODAY()-N(B335)&gt;N('Settings'!$B$3)),"OPEN - NO END DATE; ",""))-2)))</f>
        <v/>
      </c>
    </row>
    <row r="336">
      <c r="B336" s="7" t="n"/>
      <c r="C336" s="7" t="n"/>
      <c r="E336" s="8" t="n"/>
      <c r="G336" s="8" t="n"/>
      <c r="I336" s="7" t="n"/>
      <c r="M336" s="7" t="n"/>
      <c r="P336" s="9" t="n"/>
      <c r="R336" s="8">
        <f>IF(NOT(OR(A336&lt;&gt;"",B336&lt;&gt;"",E336&lt;&gt;"")),"",IF(IF(A336="","NO JOB; ",IF(COUNTIF('Jobs'!$A$2:$A$51,A336)=0,"JOB NOT ON JOBS SHEET; ",""))&amp;IF(N(B336)=0,"NO START DATE; ","")&amp;IF(D336="","NO CAUSE; ","")&amp;IF(OR(H336&lt;&gt;"Yes",NOT(OR(J336="Email",J336="Text",J336="Letter",J336="App / portal"))),"NO WRITTEN NOTICE TO CLIENT; ","")&amp;IF(AND(N(B336)&gt;0,N(I336)&gt;0,N(I336)-N(B336)&gt;N('Settings'!$B$2)),"NOTICE LATER THAN SETTINGS; ","")&amp;IF(AND(D336="Homeowner decision / selection",K336&lt;&gt;"Yes"),"CLIENT DECISION - NO WRITTEN OK; ","")&amp;IF(AND(D336="Material backorder",N(M336)=0),"BACKORDER - NO NEW DATE; ","")&amp;IF(AND(N336="Yes",O336=""),"CO NEEDED - NO CO #; ","")&amp;IF(F336="","DAYS LOST BLANK; ","")&amp;IF(AND(N(B336)&gt;0,C336="",TODAY()-N(B336)&gt;N('Settings'!$B$3)),"OPEN - NO END DATE; ","")="","",LEFT(IF(A336="","NO JOB; ",IF(COUNTIF('Jobs'!$A$2:$A$51,A336)=0,"JOB NOT ON JOBS SHEET; ",""))&amp;IF(N(B336)=0,"NO START DATE; ","")&amp;IF(D336="","NO CAUSE; ","")&amp;IF(OR(H336&lt;&gt;"Yes",NOT(OR(J336="Email",J336="Text",J336="Letter",J336="App / portal"))),"NO WRITTEN NOTICE TO CLIENT; ","")&amp;IF(AND(N(B336)&gt;0,N(I336)&gt;0,N(I336)-N(B336)&gt;N('Settings'!$B$2)),"NOTICE LATER THAN SETTINGS; ","")&amp;IF(AND(D336="Homeowner decision / selection",K336&lt;&gt;"Yes"),"CLIENT DECISION - NO WRITTEN OK; ","")&amp;IF(AND(D336="Material backorder",N(M336)=0),"BACKORDER - NO NEW DATE; ","")&amp;IF(AND(N336="Yes",O336=""),"CO NEEDED - NO CO #; ","")&amp;IF(F336="","DAYS LOST BLANK; ","")&amp;IF(AND(N(B336)&gt;0,C336="",TODAY()-N(B336)&gt;N('Settings'!$B$3)),"OPEN - NO END DATE; ",""),LEN(IF(A336="","NO JOB; ",IF(COUNTIF('Jobs'!$A$2:$A$51,A336)=0,"JOB NOT ON JOBS SHEET; ",""))&amp;IF(N(B336)=0,"NO START DATE; ","")&amp;IF(D336="","NO CAUSE; ","")&amp;IF(OR(H336&lt;&gt;"Yes",NOT(OR(J336="Email",J336="Text",J336="Letter",J336="App / portal"))),"NO WRITTEN NOTICE TO CLIENT; ","")&amp;IF(AND(N(B336)&gt;0,N(I336)&gt;0,N(I336)-N(B336)&gt;N('Settings'!$B$2)),"NOTICE LATER THAN SETTINGS; ","")&amp;IF(AND(D336="Homeowner decision / selection",K336&lt;&gt;"Yes"),"CLIENT DECISION - NO WRITTEN OK; ","")&amp;IF(AND(D336="Material backorder",N(M336)=0),"BACKORDER - NO NEW DATE; ","")&amp;IF(AND(N336="Yes",O336=""),"CO NEEDED - NO CO #; ","")&amp;IF(F336="","DAYS LOST BLANK; ","")&amp;IF(AND(N(B336)&gt;0,C336="",TODAY()-N(B336)&gt;N('Settings'!$B$3)),"OPEN - NO END DATE; ",""))-2)))</f>
        <v/>
      </c>
    </row>
    <row r="337">
      <c r="B337" s="7" t="n"/>
      <c r="C337" s="7" t="n"/>
      <c r="E337" s="8" t="n"/>
      <c r="G337" s="8" t="n"/>
      <c r="I337" s="7" t="n"/>
      <c r="M337" s="7" t="n"/>
      <c r="P337" s="9" t="n"/>
      <c r="R337" s="8">
        <f>IF(NOT(OR(A337&lt;&gt;"",B337&lt;&gt;"",E337&lt;&gt;"")),"",IF(IF(A337="","NO JOB; ",IF(COUNTIF('Jobs'!$A$2:$A$51,A337)=0,"JOB NOT ON JOBS SHEET; ",""))&amp;IF(N(B337)=0,"NO START DATE; ","")&amp;IF(D337="","NO CAUSE; ","")&amp;IF(OR(H337&lt;&gt;"Yes",NOT(OR(J337="Email",J337="Text",J337="Letter",J337="App / portal"))),"NO WRITTEN NOTICE TO CLIENT; ","")&amp;IF(AND(N(B337)&gt;0,N(I337)&gt;0,N(I337)-N(B337)&gt;N('Settings'!$B$2)),"NOTICE LATER THAN SETTINGS; ","")&amp;IF(AND(D337="Homeowner decision / selection",K337&lt;&gt;"Yes"),"CLIENT DECISION - NO WRITTEN OK; ","")&amp;IF(AND(D337="Material backorder",N(M337)=0),"BACKORDER - NO NEW DATE; ","")&amp;IF(AND(N337="Yes",O337=""),"CO NEEDED - NO CO #; ","")&amp;IF(F337="","DAYS LOST BLANK; ","")&amp;IF(AND(N(B337)&gt;0,C337="",TODAY()-N(B337)&gt;N('Settings'!$B$3)),"OPEN - NO END DATE; ","")="","",LEFT(IF(A337="","NO JOB; ",IF(COUNTIF('Jobs'!$A$2:$A$51,A337)=0,"JOB NOT ON JOBS SHEET; ",""))&amp;IF(N(B337)=0,"NO START DATE; ","")&amp;IF(D337="","NO CAUSE; ","")&amp;IF(OR(H337&lt;&gt;"Yes",NOT(OR(J337="Email",J337="Text",J337="Letter",J337="App / portal"))),"NO WRITTEN NOTICE TO CLIENT; ","")&amp;IF(AND(N(B337)&gt;0,N(I337)&gt;0,N(I337)-N(B337)&gt;N('Settings'!$B$2)),"NOTICE LATER THAN SETTINGS; ","")&amp;IF(AND(D337="Homeowner decision / selection",K337&lt;&gt;"Yes"),"CLIENT DECISION - NO WRITTEN OK; ","")&amp;IF(AND(D337="Material backorder",N(M337)=0),"BACKORDER - NO NEW DATE; ","")&amp;IF(AND(N337="Yes",O337=""),"CO NEEDED - NO CO #; ","")&amp;IF(F337="","DAYS LOST BLANK; ","")&amp;IF(AND(N(B337)&gt;0,C337="",TODAY()-N(B337)&gt;N('Settings'!$B$3)),"OPEN - NO END DATE; ",""),LEN(IF(A337="","NO JOB; ",IF(COUNTIF('Jobs'!$A$2:$A$51,A337)=0,"JOB NOT ON JOBS SHEET; ",""))&amp;IF(N(B337)=0,"NO START DATE; ","")&amp;IF(D337="","NO CAUSE; ","")&amp;IF(OR(H337&lt;&gt;"Yes",NOT(OR(J337="Email",J337="Text",J337="Letter",J337="App / portal"))),"NO WRITTEN NOTICE TO CLIENT; ","")&amp;IF(AND(N(B337)&gt;0,N(I337)&gt;0,N(I337)-N(B337)&gt;N('Settings'!$B$2)),"NOTICE LATER THAN SETTINGS; ","")&amp;IF(AND(D337="Homeowner decision / selection",K337&lt;&gt;"Yes"),"CLIENT DECISION - NO WRITTEN OK; ","")&amp;IF(AND(D337="Material backorder",N(M337)=0),"BACKORDER - NO NEW DATE; ","")&amp;IF(AND(N337="Yes",O337=""),"CO NEEDED - NO CO #; ","")&amp;IF(F337="","DAYS LOST BLANK; ","")&amp;IF(AND(N(B337)&gt;0,C337="",TODAY()-N(B337)&gt;N('Settings'!$B$3)),"OPEN - NO END DATE; ",""))-2)))</f>
        <v/>
      </c>
    </row>
    <row r="338">
      <c r="B338" s="7" t="n"/>
      <c r="C338" s="7" t="n"/>
      <c r="E338" s="8" t="n"/>
      <c r="G338" s="8" t="n"/>
      <c r="I338" s="7" t="n"/>
      <c r="M338" s="7" t="n"/>
      <c r="P338" s="9" t="n"/>
      <c r="R338" s="8">
        <f>IF(NOT(OR(A338&lt;&gt;"",B338&lt;&gt;"",E338&lt;&gt;"")),"",IF(IF(A338="","NO JOB; ",IF(COUNTIF('Jobs'!$A$2:$A$51,A338)=0,"JOB NOT ON JOBS SHEET; ",""))&amp;IF(N(B338)=0,"NO START DATE; ","")&amp;IF(D338="","NO CAUSE; ","")&amp;IF(OR(H338&lt;&gt;"Yes",NOT(OR(J338="Email",J338="Text",J338="Letter",J338="App / portal"))),"NO WRITTEN NOTICE TO CLIENT; ","")&amp;IF(AND(N(B338)&gt;0,N(I338)&gt;0,N(I338)-N(B338)&gt;N('Settings'!$B$2)),"NOTICE LATER THAN SETTINGS; ","")&amp;IF(AND(D338="Homeowner decision / selection",K338&lt;&gt;"Yes"),"CLIENT DECISION - NO WRITTEN OK; ","")&amp;IF(AND(D338="Material backorder",N(M338)=0),"BACKORDER - NO NEW DATE; ","")&amp;IF(AND(N338="Yes",O338=""),"CO NEEDED - NO CO #; ","")&amp;IF(F338="","DAYS LOST BLANK; ","")&amp;IF(AND(N(B338)&gt;0,C338="",TODAY()-N(B338)&gt;N('Settings'!$B$3)),"OPEN - NO END DATE; ","")="","",LEFT(IF(A338="","NO JOB; ",IF(COUNTIF('Jobs'!$A$2:$A$51,A338)=0,"JOB NOT ON JOBS SHEET; ",""))&amp;IF(N(B338)=0,"NO START DATE; ","")&amp;IF(D338="","NO CAUSE; ","")&amp;IF(OR(H338&lt;&gt;"Yes",NOT(OR(J338="Email",J338="Text",J338="Letter",J338="App / portal"))),"NO WRITTEN NOTICE TO CLIENT; ","")&amp;IF(AND(N(B338)&gt;0,N(I338)&gt;0,N(I338)-N(B338)&gt;N('Settings'!$B$2)),"NOTICE LATER THAN SETTINGS; ","")&amp;IF(AND(D338="Homeowner decision / selection",K338&lt;&gt;"Yes"),"CLIENT DECISION - NO WRITTEN OK; ","")&amp;IF(AND(D338="Material backorder",N(M338)=0),"BACKORDER - NO NEW DATE; ","")&amp;IF(AND(N338="Yes",O338=""),"CO NEEDED - NO CO #; ","")&amp;IF(F338="","DAYS LOST BLANK; ","")&amp;IF(AND(N(B338)&gt;0,C338="",TODAY()-N(B338)&gt;N('Settings'!$B$3)),"OPEN - NO END DATE; ",""),LEN(IF(A338="","NO JOB; ",IF(COUNTIF('Jobs'!$A$2:$A$51,A338)=0,"JOB NOT ON JOBS SHEET; ",""))&amp;IF(N(B338)=0,"NO START DATE; ","")&amp;IF(D338="","NO CAUSE; ","")&amp;IF(OR(H338&lt;&gt;"Yes",NOT(OR(J338="Email",J338="Text",J338="Letter",J338="App / portal"))),"NO WRITTEN NOTICE TO CLIENT; ","")&amp;IF(AND(N(B338)&gt;0,N(I338)&gt;0,N(I338)-N(B338)&gt;N('Settings'!$B$2)),"NOTICE LATER THAN SETTINGS; ","")&amp;IF(AND(D338="Homeowner decision / selection",K338&lt;&gt;"Yes"),"CLIENT DECISION - NO WRITTEN OK; ","")&amp;IF(AND(D338="Material backorder",N(M338)=0),"BACKORDER - NO NEW DATE; ","")&amp;IF(AND(N338="Yes",O338=""),"CO NEEDED - NO CO #; ","")&amp;IF(F338="","DAYS LOST BLANK; ","")&amp;IF(AND(N(B338)&gt;0,C338="",TODAY()-N(B338)&gt;N('Settings'!$B$3)),"OPEN - NO END DATE; ",""))-2)))</f>
        <v/>
      </c>
    </row>
    <row r="339">
      <c r="B339" s="7" t="n"/>
      <c r="C339" s="7" t="n"/>
      <c r="E339" s="8" t="n"/>
      <c r="G339" s="8" t="n"/>
      <c r="I339" s="7" t="n"/>
      <c r="M339" s="7" t="n"/>
      <c r="P339" s="9" t="n"/>
      <c r="R339" s="8">
        <f>IF(NOT(OR(A339&lt;&gt;"",B339&lt;&gt;"",E339&lt;&gt;"")),"",IF(IF(A339="","NO JOB; ",IF(COUNTIF('Jobs'!$A$2:$A$51,A339)=0,"JOB NOT ON JOBS SHEET; ",""))&amp;IF(N(B339)=0,"NO START DATE; ","")&amp;IF(D339="","NO CAUSE; ","")&amp;IF(OR(H339&lt;&gt;"Yes",NOT(OR(J339="Email",J339="Text",J339="Letter",J339="App / portal"))),"NO WRITTEN NOTICE TO CLIENT; ","")&amp;IF(AND(N(B339)&gt;0,N(I339)&gt;0,N(I339)-N(B339)&gt;N('Settings'!$B$2)),"NOTICE LATER THAN SETTINGS; ","")&amp;IF(AND(D339="Homeowner decision / selection",K339&lt;&gt;"Yes"),"CLIENT DECISION - NO WRITTEN OK; ","")&amp;IF(AND(D339="Material backorder",N(M339)=0),"BACKORDER - NO NEW DATE; ","")&amp;IF(AND(N339="Yes",O339=""),"CO NEEDED - NO CO #; ","")&amp;IF(F339="","DAYS LOST BLANK; ","")&amp;IF(AND(N(B339)&gt;0,C339="",TODAY()-N(B339)&gt;N('Settings'!$B$3)),"OPEN - NO END DATE; ","")="","",LEFT(IF(A339="","NO JOB; ",IF(COUNTIF('Jobs'!$A$2:$A$51,A339)=0,"JOB NOT ON JOBS SHEET; ",""))&amp;IF(N(B339)=0,"NO START DATE; ","")&amp;IF(D339="","NO CAUSE; ","")&amp;IF(OR(H339&lt;&gt;"Yes",NOT(OR(J339="Email",J339="Text",J339="Letter",J339="App / portal"))),"NO WRITTEN NOTICE TO CLIENT; ","")&amp;IF(AND(N(B339)&gt;0,N(I339)&gt;0,N(I339)-N(B339)&gt;N('Settings'!$B$2)),"NOTICE LATER THAN SETTINGS; ","")&amp;IF(AND(D339="Homeowner decision / selection",K339&lt;&gt;"Yes"),"CLIENT DECISION - NO WRITTEN OK; ","")&amp;IF(AND(D339="Material backorder",N(M339)=0),"BACKORDER - NO NEW DATE; ","")&amp;IF(AND(N339="Yes",O339=""),"CO NEEDED - NO CO #; ","")&amp;IF(F339="","DAYS LOST BLANK; ","")&amp;IF(AND(N(B339)&gt;0,C339="",TODAY()-N(B339)&gt;N('Settings'!$B$3)),"OPEN - NO END DATE; ",""),LEN(IF(A339="","NO JOB; ",IF(COUNTIF('Jobs'!$A$2:$A$51,A339)=0,"JOB NOT ON JOBS SHEET; ",""))&amp;IF(N(B339)=0,"NO START DATE; ","")&amp;IF(D339="","NO CAUSE; ","")&amp;IF(OR(H339&lt;&gt;"Yes",NOT(OR(J339="Email",J339="Text",J339="Letter",J339="App / portal"))),"NO WRITTEN NOTICE TO CLIENT; ","")&amp;IF(AND(N(B339)&gt;0,N(I339)&gt;0,N(I339)-N(B339)&gt;N('Settings'!$B$2)),"NOTICE LATER THAN SETTINGS; ","")&amp;IF(AND(D339="Homeowner decision / selection",K339&lt;&gt;"Yes"),"CLIENT DECISION - NO WRITTEN OK; ","")&amp;IF(AND(D339="Material backorder",N(M339)=0),"BACKORDER - NO NEW DATE; ","")&amp;IF(AND(N339="Yes",O339=""),"CO NEEDED - NO CO #; ","")&amp;IF(F339="","DAYS LOST BLANK; ","")&amp;IF(AND(N(B339)&gt;0,C339="",TODAY()-N(B339)&gt;N('Settings'!$B$3)),"OPEN - NO END DATE; ",""))-2)))</f>
        <v/>
      </c>
    </row>
    <row r="340">
      <c r="B340" s="7" t="n"/>
      <c r="C340" s="7" t="n"/>
      <c r="E340" s="8" t="n"/>
      <c r="G340" s="8" t="n"/>
      <c r="I340" s="7" t="n"/>
      <c r="M340" s="7" t="n"/>
      <c r="P340" s="9" t="n"/>
      <c r="R340" s="8">
        <f>IF(NOT(OR(A340&lt;&gt;"",B340&lt;&gt;"",E340&lt;&gt;"")),"",IF(IF(A340="","NO JOB; ",IF(COUNTIF('Jobs'!$A$2:$A$51,A340)=0,"JOB NOT ON JOBS SHEET; ",""))&amp;IF(N(B340)=0,"NO START DATE; ","")&amp;IF(D340="","NO CAUSE; ","")&amp;IF(OR(H340&lt;&gt;"Yes",NOT(OR(J340="Email",J340="Text",J340="Letter",J340="App / portal"))),"NO WRITTEN NOTICE TO CLIENT; ","")&amp;IF(AND(N(B340)&gt;0,N(I340)&gt;0,N(I340)-N(B340)&gt;N('Settings'!$B$2)),"NOTICE LATER THAN SETTINGS; ","")&amp;IF(AND(D340="Homeowner decision / selection",K340&lt;&gt;"Yes"),"CLIENT DECISION - NO WRITTEN OK; ","")&amp;IF(AND(D340="Material backorder",N(M340)=0),"BACKORDER - NO NEW DATE; ","")&amp;IF(AND(N340="Yes",O340=""),"CO NEEDED - NO CO #; ","")&amp;IF(F340="","DAYS LOST BLANK; ","")&amp;IF(AND(N(B340)&gt;0,C340="",TODAY()-N(B340)&gt;N('Settings'!$B$3)),"OPEN - NO END DATE; ","")="","",LEFT(IF(A340="","NO JOB; ",IF(COUNTIF('Jobs'!$A$2:$A$51,A340)=0,"JOB NOT ON JOBS SHEET; ",""))&amp;IF(N(B340)=0,"NO START DATE; ","")&amp;IF(D340="","NO CAUSE; ","")&amp;IF(OR(H340&lt;&gt;"Yes",NOT(OR(J340="Email",J340="Text",J340="Letter",J340="App / portal"))),"NO WRITTEN NOTICE TO CLIENT; ","")&amp;IF(AND(N(B340)&gt;0,N(I340)&gt;0,N(I340)-N(B340)&gt;N('Settings'!$B$2)),"NOTICE LATER THAN SETTINGS; ","")&amp;IF(AND(D340="Homeowner decision / selection",K340&lt;&gt;"Yes"),"CLIENT DECISION - NO WRITTEN OK; ","")&amp;IF(AND(D340="Material backorder",N(M340)=0),"BACKORDER - NO NEW DATE; ","")&amp;IF(AND(N340="Yes",O340=""),"CO NEEDED - NO CO #; ","")&amp;IF(F340="","DAYS LOST BLANK; ","")&amp;IF(AND(N(B340)&gt;0,C340="",TODAY()-N(B340)&gt;N('Settings'!$B$3)),"OPEN - NO END DATE; ",""),LEN(IF(A340="","NO JOB; ",IF(COUNTIF('Jobs'!$A$2:$A$51,A340)=0,"JOB NOT ON JOBS SHEET; ",""))&amp;IF(N(B340)=0,"NO START DATE; ","")&amp;IF(D340="","NO CAUSE; ","")&amp;IF(OR(H340&lt;&gt;"Yes",NOT(OR(J340="Email",J340="Text",J340="Letter",J340="App / portal"))),"NO WRITTEN NOTICE TO CLIENT; ","")&amp;IF(AND(N(B340)&gt;0,N(I340)&gt;0,N(I340)-N(B340)&gt;N('Settings'!$B$2)),"NOTICE LATER THAN SETTINGS; ","")&amp;IF(AND(D340="Homeowner decision / selection",K340&lt;&gt;"Yes"),"CLIENT DECISION - NO WRITTEN OK; ","")&amp;IF(AND(D340="Material backorder",N(M340)=0),"BACKORDER - NO NEW DATE; ","")&amp;IF(AND(N340="Yes",O340=""),"CO NEEDED - NO CO #; ","")&amp;IF(F340="","DAYS LOST BLANK; ","")&amp;IF(AND(N(B340)&gt;0,C340="",TODAY()-N(B340)&gt;N('Settings'!$B$3)),"OPEN - NO END DATE; ",""))-2)))</f>
        <v/>
      </c>
    </row>
    <row r="341">
      <c r="B341" s="7" t="n"/>
      <c r="C341" s="7" t="n"/>
      <c r="E341" s="8" t="n"/>
      <c r="G341" s="8" t="n"/>
      <c r="I341" s="7" t="n"/>
      <c r="M341" s="7" t="n"/>
      <c r="P341" s="9" t="n"/>
      <c r="R341" s="8">
        <f>IF(NOT(OR(A341&lt;&gt;"",B341&lt;&gt;"",E341&lt;&gt;"")),"",IF(IF(A341="","NO JOB; ",IF(COUNTIF('Jobs'!$A$2:$A$51,A341)=0,"JOB NOT ON JOBS SHEET; ",""))&amp;IF(N(B341)=0,"NO START DATE; ","")&amp;IF(D341="","NO CAUSE; ","")&amp;IF(OR(H341&lt;&gt;"Yes",NOT(OR(J341="Email",J341="Text",J341="Letter",J341="App / portal"))),"NO WRITTEN NOTICE TO CLIENT; ","")&amp;IF(AND(N(B341)&gt;0,N(I341)&gt;0,N(I341)-N(B341)&gt;N('Settings'!$B$2)),"NOTICE LATER THAN SETTINGS; ","")&amp;IF(AND(D341="Homeowner decision / selection",K341&lt;&gt;"Yes"),"CLIENT DECISION - NO WRITTEN OK; ","")&amp;IF(AND(D341="Material backorder",N(M341)=0),"BACKORDER - NO NEW DATE; ","")&amp;IF(AND(N341="Yes",O341=""),"CO NEEDED - NO CO #; ","")&amp;IF(F341="","DAYS LOST BLANK; ","")&amp;IF(AND(N(B341)&gt;0,C341="",TODAY()-N(B341)&gt;N('Settings'!$B$3)),"OPEN - NO END DATE; ","")="","",LEFT(IF(A341="","NO JOB; ",IF(COUNTIF('Jobs'!$A$2:$A$51,A341)=0,"JOB NOT ON JOBS SHEET; ",""))&amp;IF(N(B341)=0,"NO START DATE; ","")&amp;IF(D341="","NO CAUSE; ","")&amp;IF(OR(H341&lt;&gt;"Yes",NOT(OR(J341="Email",J341="Text",J341="Letter",J341="App / portal"))),"NO WRITTEN NOTICE TO CLIENT; ","")&amp;IF(AND(N(B341)&gt;0,N(I341)&gt;0,N(I341)-N(B341)&gt;N('Settings'!$B$2)),"NOTICE LATER THAN SETTINGS; ","")&amp;IF(AND(D341="Homeowner decision / selection",K341&lt;&gt;"Yes"),"CLIENT DECISION - NO WRITTEN OK; ","")&amp;IF(AND(D341="Material backorder",N(M341)=0),"BACKORDER - NO NEW DATE; ","")&amp;IF(AND(N341="Yes",O341=""),"CO NEEDED - NO CO #; ","")&amp;IF(F341="","DAYS LOST BLANK; ","")&amp;IF(AND(N(B341)&gt;0,C341="",TODAY()-N(B341)&gt;N('Settings'!$B$3)),"OPEN - NO END DATE; ",""),LEN(IF(A341="","NO JOB; ",IF(COUNTIF('Jobs'!$A$2:$A$51,A341)=0,"JOB NOT ON JOBS SHEET; ",""))&amp;IF(N(B341)=0,"NO START DATE; ","")&amp;IF(D341="","NO CAUSE; ","")&amp;IF(OR(H341&lt;&gt;"Yes",NOT(OR(J341="Email",J341="Text",J341="Letter",J341="App / portal"))),"NO WRITTEN NOTICE TO CLIENT; ","")&amp;IF(AND(N(B341)&gt;0,N(I341)&gt;0,N(I341)-N(B341)&gt;N('Settings'!$B$2)),"NOTICE LATER THAN SETTINGS; ","")&amp;IF(AND(D341="Homeowner decision / selection",K341&lt;&gt;"Yes"),"CLIENT DECISION - NO WRITTEN OK; ","")&amp;IF(AND(D341="Material backorder",N(M341)=0),"BACKORDER - NO NEW DATE; ","")&amp;IF(AND(N341="Yes",O341=""),"CO NEEDED - NO CO #; ","")&amp;IF(F341="","DAYS LOST BLANK; ","")&amp;IF(AND(N(B341)&gt;0,C341="",TODAY()-N(B341)&gt;N('Settings'!$B$3)),"OPEN - NO END DATE; ",""))-2)))</f>
        <v/>
      </c>
    </row>
    <row r="342">
      <c r="B342" s="7" t="n"/>
      <c r="C342" s="7" t="n"/>
      <c r="E342" s="8" t="n"/>
      <c r="G342" s="8" t="n"/>
      <c r="I342" s="7" t="n"/>
      <c r="M342" s="7" t="n"/>
      <c r="P342" s="9" t="n"/>
      <c r="R342" s="8">
        <f>IF(NOT(OR(A342&lt;&gt;"",B342&lt;&gt;"",E342&lt;&gt;"")),"",IF(IF(A342="","NO JOB; ",IF(COUNTIF('Jobs'!$A$2:$A$51,A342)=0,"JOB NOT ON JOBS SHEET; ",""))&amp;IF(N(B342)=0,"NO START DATE; ","")&amp;IF(D342="","NO CAUSE; ","")&amp;IF(OR(H342&lt;&gt;"Yes",NOT(OR(J342="Email",J342="Text",J342="Letter",J342="App / portal"))),"NO WRITTEN NOTICE TO CLIENT; ","")&amp;IF(AND(N(B342)&gt;0,N(I342)&gt;0,N(I342)-N(B342)&gt;N('Settings'!$B$2)),"NOTICE LATER THAN SETTINGS; ","")&amp;IF(AND(D342="Homeowner decision / selection",K342&lt;&gt;"Yes"),"CLIENT DECISION - NO WRITTEN OK; ","")&amp;IF(AND(D342="Material backorder",N(M342)=0),"BACKORDER - NO NEW DATE; ","")&amp;IF(AND(N342="Yes",O342=""),"CO NEEDED - NO CO #; ","")&amp;IF(F342="","DAYS LOST BLANK; ","")&amp;IF(AND(N(B342)&gt;0,C342="",TODAY()-N(B342)&gt;N('Settings'!$B$3)),"OPEN - NO END DATE; ","")="","",LEFT(IF(A342="","NO JOB; ",IF(COUNTIF('Jobs'!$A$2:$A$51,A342)=0,"JOB NOT ON JOBS SHEET; ",""))&amp;IF(N(B342)=0,"NO START DATE; ","")&amp;IF(D342="","NO CAUSE; ","")&amp;IF(OR(H342&lt;&gt;"Yes",NOT(OR(J342="Email",J342="Text",J342="Letter",J342="App / portal"))),"NO WRITTEN NOTICE TO CLIENT; ","")&amp;IF(AND(N(B342)&gt;0,N(I342)&gt;0,N(I342)-N(B342)&gt;N('Settings'!$B$2)),"NOTICE LATER THAN SETTINGS; ","")&amp;IF(AND(D342="Homeowner decision / selection",K342&lt;&gt;"Yes"),"CLIENT DECISION - NO WRITTEN OK; ","")&amp;IF(AND(D342="Material backorder",N(M342)=0),"BACKORDER - NO NEW DATE; ","")&amp;IF(AND(N342="Yes",O342=""),"CO NEEDED - NO CO #; ","")&amp;IF(F342="","DAYS LOST BLANK; ","")&amp;IF(AND(N(B342)&gt;0,C342="",TODAY()-N(B342)&gt;N('Settings'!$B$3)),"OPEN - NO END DATE; ",""),LEN(IF(A342="","NO JOB; ",IF(COUNTIF('Jobs'!$A$2:$A$51,A342)=0,"JOB NOT ON JOBS SHEET; ",""))&amp;IF(N(B342)=0,"NO START DATE; ","")&amp;IF(D342="","NO CAUSE; ","")&amp;IF(OR(H342&lt;&gt;"Yes",NOT(OR(J342="Email",J342="Text",J342="Letter",J342="App / portal"))),"NO WRITTEN NOTICE TO CLIENT; ","")&amp;IF(AND(N(B342)&gt;0,N(I342)&gt;0,N(I342)-N(B342)&gt;N('Settings'!$B$2)),"NOTICE LATER THAN SETTINGS; ","")&amp;IF(AND(D342="Homeowner decision / selection",K342&lt;&gt;"Yes"),"CLIENT DECISION - NO WRITTEN OK; ","")&amp;IF(AND(D342="Material backorder",N(M342)=0),"BACKORDER - NO NEW DATE; ","")&amp;IF(AND(N342="Yes",O342=""),"CO NEEDED - NO CO #; ","")&amp;IF(F342="","DAYS LOST BLANK; ","")&amp;IF(AND(N(B342)&gt;0,C342="",TODAY()-N(B342)&gt;N('Settings'!$B$3)),"OPEN - NO END DATE; ",""))-2)))</f>
        <v/>
      </c>
    </row>
    <row r="343">
      <c r="B343" s="7" t="n"/>
      <c r="C343" s="7" t="n"/>
      <c r="E343" s="8" t="n"/>
      <c r="G343" s="8" t="n"/>
      <c r="I343" s="7" t="n"/>
      <c r="M343" s="7" t="n"/>
      <c r="P343" s="9" t="n"/>
      <c r="R343" s="8">
        <f>IF(NOT(OR(A343&lt;&gt;"",B343&lt;&gt;"",E343&lt;&gt;"")),"",IF(IF(A343="","NO JOB; ",IF(COUNTIF('Jobs'!$A$2:$A$51,A343)=0,"JOB NOT ON JOBS SHEET; ",""))&amp;IF(N(B343)=0,"NO START DATE; ","")&amp;IF(D343="","NO CAUSE; ","")&amp;IF(OR(H343&lt;&gt;"Yes",NOT(OR(J343="Email",J343="Text",J343="Letter",J343="App / portal"))),"NO WRITTEN NOTICE TO CLIENT; ","")&amp;IF(AND(N(B343)&gt;0,N(I343)&gt;0,N(I343)-N(B343)&gt;N('Settings'!$B$2)),"NOTICE LATER THAN SETTINGS; ","")&amp;IF(AND(D343="Homeowner decision / selection",K343&lt;&gt;"Yes"),"CLIENT DECISION - NO WRITTEN OK; ","")&amp;IF(AND(D343="Material backorder",N(M343)=0),"BACKORDER - NO NEW DATE; ","")&amp;IF(AND(N343="Yes",O343=""),"CO NEEDED - NO CO #; ","")&amp;IF(F343="","DAYS LOST BLANK; ","")&amp;IF(AND(N(B343)&gt;0,C343="",TODAY()-N(B343)&gt;N('Settings'!$B$3)),"OPEN - NO END DATE; ","")="","",LEFT(IF(A343="","NO JOB; ",IF(COUNTIF('Jobs'!$A$2:$A$51,A343)=0,"JOB NOT ON JOBS SHEET; ",""))&amp;IF(N(B343)=0,"NO START DATE; ","")&amp;IF(D343="","NO CAUSE; ","")&amp;IF(OR(H343&lt;&gt;"Yes",NOT(OR(J343="Email",J343="Text",J343="Letter",J343="App / portal"))),"NO WRITTEN NOTICE TO CLIENT; ","")&amp;IF(AND(N(B343)&gt;0,N(I343)&gt;0,N(I343)-N(B343)&gt;N('Settings'!$B$2)),"NOTICE LATER THAN SETTINGS; ","")&amp;IF(AND(D343="Homeowner decision / selection",K343&lt;&gt;"Yes"),"CLIENT DECISION - NO WRITTEN OK; ","")&amp;IF(AND(D343="Material backorder",N(M343)=0),"BACKORDER - NO NEW DATE; ","")&amp;IF(AND(N343="Yes",O343=""),"CO NEEDED - NO CO #; ","")&amp;IF(F343="","DAYS LOST BLANK; ","")&amp;IF(AND(N(B343)&gt;0,C343="",TODAY()-N(B343)&gt;N('Settings'!$B$3)),"OPEN - NO END DATE; ",""),LEN(IF(A343="","NO JOB; ",IF(COUNTIF('Jobs'!$A$2:$A$51,A343)=0,"JOB NOT ON JOBS SHEET; ",""))&amp;IF(N(B343)=0,"NO START DATE; ","")&amp;IF(D343="","NO CAUSE; ","")&amp;IF(OR(H343&lt;&gt;"Yes",NOT(OR(J343="Email",J343="Text",J343="Letter",J343="App / portal"))),"NO WRITTEN NOTICE TO CLIENT; ","")&amp;IF(AND(N(B343)&gt;0,N(I343)&gt;0,N(I343)-N(B343)&gt;N('Settings'!$B$2)),"NOTICE LATER THAN SETTINGS; ","")&amp;IF(AND(D343="Homeowner decision / selection",K343&lt;&gt;"Yes"),"CLIENT DECISION - NO WRITTEN OK; ","")&amp;IF(AND(D343="Material backorder",N(M343)=0),"BACKORDER - NO NEW DATE; ","")&amp;IF(AND(N343="Yes",O343=""),"CO NEEDED - NO CO #; ","")&amp;IF(F343="","DAYS LOST BLANK; ","")&amp;IF(AND(N(B343)&gt;0,C343="",TODAY()-N(B343)&gt;N('Settings'!$B$3)),"OPEN - NO END DATE; ",""))-2)))</f>
        <v/>
      </c>
    </row>
    <row r="344">
      <c r="B344" s="7" t="n"/>
      <c r="C344" s="7" t="n"/>
      <c r="E344" s="8" t="n"/>
      <c r="G344" s="8" t="n"/>
      <c r="I344" s="7" t="n"/>
      <c r="M344" s="7" t="n"/>
      <c r="P344" s="9" t="n"/>
      <c r="R344" s="8">
        <f>IF(NOT(OR(A344&lt;&gt;"",B344&lt;&gt;"",E344&lt;&gt;"")),"",IF(IF(A344="","NO JOB; ",IF(COUNTIF('Jobs'!$A$2:$A$51,A344)=0,"JOB NOT ON JOBS SHEET; ",""))&amp;IF(N(B344)=0,"NO START DATE; ","")&amp;IF(D344="","NO CAUSE; ","")&amp;IF(OR(H344&lt;&gt;"Yes",NOT(OR(J344="Email",J344="Text",J344="Letter",J344="App / portal"))),"NO WRITTEN NOTICE TO CLIENT; ","")&amp;IF(AND(N(B344)&gt;0,N(I344)&gt;0,N(I344)-N(B344)&gt;N('Settings'!$B$2)),"NOTICE LATER THAN SETTINGS; ","")&amp;IF(AND(D344="Homeowner decision / selection",K344&lt;&gt;"Yes"),"CLIENT DECISION - NO WRITTEN OK; ","")&amp;IF(AND(D344="Material backorder",N(M344)=0),"BACKORDER - NO NEW DATE; ","")&amp;IF(AND(N344="Yes",O344=""),"CO NEEDED - NO CO #; ","")&amp;IF(F344="","DAYS LOST BLANK; ","")&amp;IF(AND(N(B344)&gt;0,C344="",TODAY()-N(B344)&gt;N('Settings'!$B$3)),"OPEN - NO END DATE; ","")="","",LEFT(IF(A344="","NO JOB; ",IF(COUNTIF('Jobs'!$A$2:$A$51,A344)=0,"JOB NOT ON JOBS SHEET; ",""))&amp;IF(N(B344)=0,"NO START DATE; ","")&amp;IF(D344="","NO CAUSE; ","")&amp;IF(OR(H344&lt;&gt;"Yes",NOT(OR(J344="Email",J344="Text",J344="Letter",J344="App / portal"))),"NO WRITTEN NOTICE TO CLIENT; ","")&amp;IF(AND(N(B344)&gt;0,N(I344)&gt;0,N(I344)-N(B344)&gt;N('Settings'!$B$2)),"NOTICE LATER THAN SETTINGS; ","")&amp;IF(AND(D344="Homeowner decision / selection",K344&lt;&gt;"Yes"),"CLIENT DECISION - NO WRITTEN OK; ","")&amp;IF(AND(D344="Material backorder",N(M344)=0),"BACKORDER - NO NEW DATE; ","")&amp;IF(AND(N344="Yes",O344=""),"CO NEEDED - NO CO #; ","")&amp;IF(F344="","DAYS LOST BLANK; ","")&amp;IF(AND(N(B344)&gt;0,C344="",TODAY()-N(B344)&gt;N('Settings'!$B$3)),"OPEN - NO END DATE; ",""),LEN(IF(A344="","NO JOB; ",IF(COUNTIF('Jobs'!$A$2:$A$51,A344)=0,"JOB NOT ON JOBS SHEET; ",""))&amp;IF(N(B344)=0,"NO START DATE; ","")&amp;IF(D344="","NO CAUSE; ","")&amp;IF(OR(H344&lt;&gt;"Yes",NOT(OR(J344="Email",J344="Text",J344="Letter",J344="App / portal"))),"NO WRITTEN NOTICE TO CLIENT; ","")&amp;IF(AND(N(B344)&gt;0,N(I344)&gt;0,N(I344)-N(B344)&gt;N('Settings'!$B$2)),"NOTICE LATER THAN SETTINGS; ","")&amp;IF(AND(D344="Homeowner decision / selection",K344&lt;&gt;"Yes"),"CLIENT DECISION - NO WRITTEN OK; ","")&amp;IF(AND(D344="Material backorder",N(M344)=0),"BACKORDER - NO NEW DATE; ","")&amp;IF(AND(N344="Yes",O344=""),"CO NEEDED - NO CO #; ","")&amp;IF(F344="","DAYS LOST BLANK; ","")&amp;IF(AND(N(B344)&gt;0,C344="",TODAY()-N(B344)&gt;N('Settings'!$B$3)),"OPEN - NO END DATE; ",""))-2)))</f>
        <v/>
      </c>
    </row>
    <row r="345">
      <c r="B345" s="7" t="n"/>
      <c r="C345" s="7" t="n"/>
      <c r="E345" s="8" t="n"/>
      <c r="G345" s="8" t="n"/>
      <c r="I345" s="7" t="n"/>
      <c r="M345" s="7" t="n"/>
      <c r="P345" s="9" t="n"/>
      <c r="R345" s="8">
        <f>IF(NOT(OR(A345&lt;&gt;"",B345&lt;&gt;"",E345&lt;&gt;"")),"",IF(IF(A345="","NO JOB; ",IF(COUNTIF('Jobs'!$A$2:$A$51,A345)=0,"JOB NOT ON JOBS SHEET; ",""))&amp;IF(N(B345)=0,"NO START DATE; ","")&amp;IF(D345="","NO CAUSE; ","")&amp;IF(OR(H345&lt;&gt;"Yes",NOT(OR(J345="Email",J345="Text",J345="Letter",J345="App / portal"))),"NO WRITTEN NOTICE TO CLIENT; ","")&amp;IF(AND(N(B345)&gt;0,N(I345)&gt;0,N(I345)-N(B345)&gt;N('Settings'!$B$2)),"NOTICE LATER THAN SETTINGS; ","")&amp;IF(AND(D345="Homeowner decision / selection",K345&lt;&gt;"Yes"),"CLIENT DECISION - NO WRITTEN OK; ","")&amp;IF(AND(D345="Material backorder",N(M345)=0),"BACKORDER - NO NEW DATE; ","")&amp;IF(AND(N345="Yes",O345=""),"CO NEEDED - NO CO #; ","")&amp;IF(F345="","DAYS LOST BLANK; ","")&amp;IF(AND(N(B345)&gt;0,C345="",TODAY()-N(B345)&gt;N('Settings'!$B$3)),"OPEN - NO END DATE; ","")="","",LEFT(IF(A345="","NO JOB; ",IF(COUNTIF('Jobs'!$A$2:$A$51,A345)=0,"JOB NOT ON JOBS SHEET; ",""))&amp;IF(N(B345)=0,"NO START DATE; ","")&amp;IF(D345="","NO CAUSE; ","")&amp;IF(OR(H345&lt;&gt;"Yes",NOT(OR(J345="Email",J345="Text",J345="Letter",J345="App / portal"))),"NO WRITTEN NOTICE TO CLIENT; ","")&amp;IF(AND(N(B345)&gt;0,N(I345)&gt;0,N(I345)-N(B345)&gt;N('Settings'!$B$2)),"NOTICE LATER THAN SETTINGS; ","")&amp;IF(AND(D345="Homeowner decision / selection",K345&lt;&gt;"Yes"),"CLIENT DECISION - NO WRITTEN OK; ","")&amp;IF(AND(D345="Material backorder",N(M345)=0),"BACKORDER - NO NEW DATE; ","")&amp;IF(AND(N345="Yes",O345=""),"CO NEEDED - NO CO #; ","")&amp;IF(F345="","DAYS LOST BLANK; ","")&amp;IF(AND(N(B345)&gt;0,C345="",TODAY()-N(B345)&gt;N('Settings'!$B$3)),"OPEN - NO END DATE; ",""),LEN(IF(A345="","NO JOB; ",IF(COUNTIF('Jobs'!$A$2:$A$51,A345)=0,"JOB NOT ON JOBS SHEET; ",""))&amp;IF(N(B345)=0,"NO START DATE; ","")&amp;IF(D345="","NO CAUSE; ","")&amp;IF(OR(H345&lt;&gt;"Yes",NOT(OR(J345="Email",J345="Text",J345="Letter",J345="App / portal"))),"NO WRITTEN NOTICE TO CLIENT; ","")&amp;IF(AND(N(B345)&gt;0,N(I345)&gt;0,N(I345)-N(B345)&gt;N('Settings'!$B$2)),"NOTICE LATER THAN SETTINGS; ","")&amp;IF(AND(D345="Homeowner decision / selection",K345&lt;&gt;"Yes"),"CLIENT DECISION - NO WRITTEN OK; ","")&amp;IF(AND(D345="Material backorder",N(M345)=0),"BACKORDER - NO NEW DATE; ","")&amp;IF(AND(N345="Yes",O345=""),"CO NEEDED - NO CO #; ","")&amp;IF(F345="","DAYS LOST BLANK; ","")&amp;IF(AND(N(B345)&gt;0,C345="",TODAY()-N(B345)&gt;N('Settings'!$B$3)),"OPEN - NO END DATE; ",""))-2)))</f>
        <v/>
      </c>
    </row>
    <row r="346">
      <c r="B346" s="7" t="n"/>
      <c r="C346" s="7" t="n"/>
      <c r="E346" s="8" t="n"/>
      <c r="G346" s="8" t="n"/>
      <c r="I346" s="7" t="n"/>
      <c r="M346" s="7" t="n"/>
      <c r="P346" s="9" t="n"/>
      <c r="R346" s="8">
        <f>IF(NOT(OR(A346&lt;&gt;"",B346&lt;&gt;"",E346&lt;&gt;"")),"",IF(IF(A346="","NO JOB; ",IF(COUNTIF('Jobs'!$A$2:$A$51,A346)=0,"JOB NOT ON JOBS SHEET; ",""))&amp;IF(N(B346)=0,"NO START DATE; ","")&amp;IF(D346="","NO CAUSE; ","")&amp;IF(OR(H346&lt;&gt;"Yes",NOT(OR(J346="Email",J346="Text",J346="Letter",J346="App / portal"))),"NO WRITTEN NOTICE TO CLIENT; ","")&amp;IF(AND(N(B346)&gt;0,N(I346)&gt;0,N(I346)-N(B346)&gt;N('Settings'!$B$2)),"NOTICE LATER THAN SETTINGS; ","")&amp;IF(AND(D346="Homeowner decision / selection",K346&lt;&gt;"Yes"),"CLIENT DECISION - NO WRITTEN OK; ","")&amp;IF(AND(D346="Material backorder",N(M346)=0),"BACKORDER - NO NEW DATE; ","")&amp;IF(AND(N346="Yes",O346=""),"CO NEEDED - NO CO #; ","")&amp;IF(F346="","DAYS LOST BLANK; ","")&amp;IF(AND(N(B346)&gt;0,C346="",TODAY()-N(B346)&gt;N('Settings'!$B$3)),"OPEN - NO END DATE; ","")="","",LEFT(IF(A346="","NO JOB; ",IF(COUNTIF('Jobs'!$A$2:$A$51,A346)=0,"JOB NOT ON JOBS SHEET; ",""))&amp;IF(N(B346)=0,"NO START DATE; ","")&amp;IF(D346="","NO CAUSE; ","")&amp;IF(OR(H346&lt;&gt;"Yes",NOT(OR(J346="Email",J346="Text",J346="Letter",J346="App / portal"))),"NO WRITTEN NOTICE TO CLIENT; ","")&amp;IF(AND(N(B346)&gt;0,N(I346)&gt;0,N(I346)-N(B346)&gt;N('Settings'!$B$2)),"NOTICE LATER THAN SETTINGS; ","")&amp;IF(AND(D346="Homeowner decision / selection",K346&lt;&gt;"Yes"),"CLIENT DECISION - NO WRITTEN OK; ","")&amp;IF(AND(D346="Material backorder",N(M346)=0),"BACKORDER - NO NEW DATE; ","")&amp;IF(AND(N346="Yes",O346=""),"CO NEEDED - NO CO #; ","")&amp;IF(F346="","DAYS LOST BLANK; ","")&amp;IF(AND(N(B346)&gt;0,C346="",TODAY()-N(B346)&gt;N('Settings'!$B$3)),"OPEN - NO END DATE; ",""),LEN(IF(A346="","NO JOB; ",IF(COUNTIF('Jobs'!$A$2:$A$51,A346)=0,"JOB NOT ON JOBS SHEET; ",""))&amp;IF(N(B346)=0,"NO START DATE; ","")&amp;IF(D346="","NO CAUSE; ","")&amp;IF(OR(H346&lt;&gt;"Yes",NOT(OR(J346="Email",J346="Text",J346="Letter",J346="App / portal"))),"NO WRITTEN NOTICE TO CLIENT; ","")&amp;IF(AND(N(B346)&gt;0,N(I346)&gt;0,N(I346)-N(B346)&gt;N('Settings'!$B$2)),"NOTICE LATER THAN SETTINGS; ","")&amp;IF(AND(D346="Homeowner decision / selection",K346&lt;&gt;"Yes"),"CLIENT DECISION - NO WRITTEN OK; ","")&amp;IF(AND(D346="Material backorder",N(M346)=0),"BACKORDER - NO NEW DATE; ","")&amp;IF(AND(N346="Yes",O346=""),"CO NEEDED - NO CO #; ","")&amp;IF(F346="","DAYS LOST BLANK; ","")&amp;IF(AND(N(B346)&gt;0,C346="",TODAY()-N(B346)&gt;N('Settings'!$B$3)),"OPEN - NO END DATE; ",""))-2)))</f>
        <v/>
      </c>
    </row>
    <row r="347">
      <c r="B347" s="7" t="n"/>
      <c r="C347" s="7" t="n"/>
      <c r="E347" s="8" t="n"/>
      <c r="G347" s="8" t="n"/>
      <c r="I347" s="7" t="n"/>
      <c r="M347" s="7" t="n"/>
      <c r="P347" s="9" t="n"/>
      <c r="R347" s="8">
        <f>IF(NOT(OR(A347&lt;&gt;"",B347&lt;&gt;"",E347&lt;&gt;"")),"",IF(IF(A347="","NO JOB; ",IF(COUNTIF('Jobs'!$A$2:$A$51,A347)=0,"JOB NOT ON JOBS SHEET; ",""))&amp;IF(N(B347)=0,"NO START DATE; ","")&amp;IF(D347="","NO CAUSE; ","")&amp;IF(OR(H347&lt;&gt;"Yes",NOT(OR(J347="Email",J347="Text",J347="Letter",J347="App / portal"))),"NO WRITTEN NOTICE TO CLIENT; ","")&amp;IF(AND(N(B347)&gt;0,N(I347)&gt;0,N(I347)-N(B347)&gt;N('Settings'!$B$2)),"NOTICE LATER THAN SETTINGS; ","")&amp;IF(AND(D347="Homeowner decision / selection",K347&lt;&gt;"Yes"),"CLIENT DECISION - NO WRITTEN OK; ","")&amp;IF(AND(D347="Material backorder",N(M347)=0),"BACKORDER - NO NEW DATE; ","")&amp;IF(AND(N347="Yes",O347=""),"CO NEEDED - NO CO #; ","")&amp;IF(F347="","DAYS LOST BLANK; ","")&amp;IF(AND(N(B347)&gt;0,C347="",TODAY()-N(B347)&gt;N('Settings'!$B$3)),"OPEN - NO END DATE; ","")="","",LEFT(IF(A347="","NO JOB; ",IF(COUNTIF('Jobs'!$A$2:$A$51,A347)=0,"JOB NOT ON JOBS SHEET; ",""))&amp;IF(N(B347)=0,"NO START DATE; ","")&amp;IF(D347="","NO CAUSE; ","")&amp;IF(OR(H347&lt;&gt;"Yes",NOT(OR(J347="Email",J347="Text",J347="Letter",J347="App / portal"))),"NO WRITTEN NOTICE TO CLIENT; ","")&amp;IF(AND(N(B347)&gt;0,N(I347)&gt;0,N(I347)-N(B347)&gt;N('Settings'!$B$2)),"NOTICE LATER THAN SETTINGS; ","")&amp;IF(AND(D347="Homeowner decision / selection",K347&lt;&gt;"Yes"),"CLIENT DECISION - NO WRITTEN OK; ","")&amp;IF(AND(D347="Material backorder",N(M347)=0),"BACKORDER - NO NEW DATE; ","")&amp;IF(AND(N347="Yes",O347=""),"CO NEEDED - NO CO #; ","")&amp;IF(F347="","DAYS LOST BLANK; ","")&amp;IF(AND(N(B347)&gt;0,C347="",TODAY()-N(B347)&gt;N('Settings'!$B$3)),"OPEN - NO END DATE; ",""),LEN(IF(A347="","NO JOB; ",IF(COUNTIF('Jobs'!$A$2:$A$51,A347)=0,"JOB NOT ON JOBS SHEET; ",""))&amp;IF(N(B347)=0,"NO START DATE; ","")&amp;IF(D347="","NO CAUSE; ","")&amp;IF(OR(H347&lt;&gt;"Yes",NOT(OR(J347="Email",J347="Text",J347="Letter",J347="App / portal"))),"NO WRITTEN NOTICE TO CLIENT; ","")&amp;IF(AND(N(B347)&gt;0,N(I347)&gt;0,N(I347)-N(B347)&gt;N('Settings'!$B$2)),"NOTICE LATER THAN SETTINGS; ","")&amp;IF(AND(D347="Homeowner decision / selection",K347&lt;&gt;"Yes"),"CLIENT DECISION - NO WRITTEN OK; ","")&amp;IF(AND(D347="Material backorder",N(M347)=0),"BACKORDER - NO NEW DATE; ","")&amp;IF(AND(N347="Yes",O347=""),"CO NEEDED - NO CO #; ","")&amp;IF(F347="","DAYS LOST BLANK; ","")&amp;IF(AND(N(B347)&gt;0,C347="",TODAY()-N(B347)&gt;N('Settings'!$B$3)),"OPEN - NO END DATE; ",""))-2)))</f>
        <v/>
      </c>
    </row>
    <row r="348">
      <c r="B348" s="7" t="n"/>
      <c r="C348" s="7" t="n"/>
      <c r="E348" s="8" t="n"/>
      <c r="G348" s="8" t="n"/>
      <c r="I348" s="7" t="n"/>
      <c r="M348" s="7" t="n"/>
      <c r="P348" s="9" t="n"/>
      <c r="R348" s="8">
        <f>IF(NOT(OR(A348&lt;&gt;"",B348&lt;&gt;"",E348&lt;&gt;"")),"",IF(IF(A348="","NO JOB; ",IF(COUNTIF('Jobs'!$A$2:$A$51,A348)=0,"JOB NOT ON JOBS SHEET; ",""))&amp;IF(N(B348)=0,"NO START DATE; ","")&amp;IF(D348="","NO CAUSE; ","")&amp;IF(OR(H348&lt;&gt;"Yes",NOT(OR(J348="Email",J348="Text",J348="Letter",J348="App / portal"))),"NO WRITTEN NOTICE TO CLIENT; ","")&amp;IF(AND(N(B348)&gt;0,N(I348)&gt;0,N(I348)-N(B348)&gt;N('Settings'!$B$2)),"NOTICE LATER THAN SETTINGS; ","")&amp;IF(AND(D348="Homeowner decision / selection",K348&lt;&gt;"Yes"),"CLIENT DECISION - NO WRITTEN OK; ","")&amp;IF(AND(D348="Material backorder",N(M348)=0),"BACKORDER - NO NEW DATE; ","")&amp;IF(AND(N348="Yes",O348=""),"CO NEEDED - NO CO #; ","")&amp;IF(F348="","DAYS LOST BLANK; ","")&amp;IF(AND(N(B348)&gt;0,C348="",TODAY()-N(B348)&gt;N('Settings'!$B$3)),"OPEN - NO END DATE; ","")="","",LEFT(IF(A348="","NO JOB; ",IF(COUNTIF('Jobs'!$A$2:$A$51,A348)=0,"JOB NOT ON JOBS SHEET; ",""))&amp;IF(N(B348)=0,"NO START DATE; ","")&amp;IF(D348="","NO CAUSE; ","")&amp;IF(OR(H348&lt;&gt;"Yes",NOT(OR(J348="Email",J348="Text",J348="Letter",J348="App / portal"))),"NO WRITTEN NOTICE TO CLIENT; ","")&amp;IF(AND(N(B348)&gt;0,N(I348)&gt;0,N(I348)-N(B348)&gt;N('Settings'!$B$2)),"NOTICE LATER THAN SETTINGS; ","")&amp;IF(AND(D348="Homeowner decision / selection",K348&lt;&gt;"Yes"),"CLIENT DECISION - NO WRITTEN OK; ","")&amp;IF(AND(D348="Material backorder",N(M348)=0),"BACKORDER - NO NEW DATE; ","")&amp;IF(AND(N348="Yes",O348=""),"CO NEEDED - NO CO #; ","")&amp;IF(F348="","DAYS LOST BLANK; ","")&amp;IF(AND(N(B348)&gt;0,C348="",TODAY()-N(B348)&gt;N('Settings'!$B$3)),"OPEN - NO END DATE; ",""),LEN(IF(A348="","NO JOB; ",IF(COUNTIF('Jobs'!$A$2:$A$51,A348)=0,"JOB NOT ON JOBS SHEET; ",""))&amp;IF(N(B348)=0,"NO START DATE; ","")&amp;IF(D348="","NO CAUSE; ","")&amp;IF(OR(H348&lt;&gt;"Yes",NOT(OR(J348="Email",J348="Text",J348="Letter",J348="App / portal"))),"NO WRITTEN NOTICE TO CLIENT; ","")&amp;IF(AND(N(B348)&gt;0,N(I348)&gt;0,N(I348)-N(B348)&gt;N('Settings'!$B$2)),"NOTICE LATER THAN SETTINGS; ","")&amp;IF(AND(D348="Homeowner decision / selection",K348&lt;&gt;"Yes"),"CLIENT DECISION - NO WRITTEN OK; ","")&amp;IF(AND(D348="Material backorder",N(M348)=0),"BACKORDER - NO NEW DATE; ","")&amp;IF(AND(N348="Yes",O348=""),"CO NEEDED - NO CO #; ","")&amp;IF(F348="","DAYS LOST BLANK; ","")&amp;IF(AND(N(B348)&gt;0,C348="",TODAY()-N(B348)&gt;N('Settings'!$B$3)),"OPEN - NO END DATE; ",""))-2)))</f>
        <v/>
      </c>
    </row>
    <row r="349">
      <c r="B349" s="7" t="n"/>
      <c r="C349" s="7" t="n"/>
      <c r="E349" s="8" t="n"/>
      <c r="G349" s="8" t="n"/>
      <c r="I349" s="7" t="n"/>
      <c r="M349" s="7" t="n"/>
      <c r="P349" s="9" t="n"/>
      <c r="R349" s="8">
        <f>IF(NOT(OR(A349&lt;&gt;"",B349&lt;&gt;"",E349&lt;&gt;"")),"",IF(IF(A349="","NO JOB; ",IF(COUNTIF('Jobs'!$A$2:$A$51,A349)=0,"JOB NOT ON JOBS SHEET; ",""))&amp;IF(N(B349)=0,"NO START DATE; ","")&amp;IF(D349="","NO CAUSE; ","")&amp;IF(OR(H349&lt;&gt;"Yes",NOT(OR(J349="Email",J349="Text",J349="Letter",J349="App / portal"))),"NO WRITTEN NOTICE TO CLIENT; ","")&amp;IF(AND(N(B349)&gt;0,N(I349)&gt;0,N(I349)-N(B349)&gt;N('Settings'!$B$2)),"NOTICE LATER THAN SETTINGS; ","")&amp;IF(AND(D349="Homeowner decision / selection",K349&lt;&gt;"Yes"),"CLIENT DECISION - NO WRITTEN OK; ","")&amp;IF(AND(D349="Material backorder",N(M349)=0),"BACKORDER - NO NEW DATE; ","")&amp;IF(AND(N349="Yes",O349=""),"CO NEEDED - NO CO #; ","")&amp;IF(F349="","DAYS LOST BLANK; ","")&amp;IF(AND(N(B349)&gt;0,C349="",TODAY()-N(B349)&gt;N('Settings'!$B$3)),"OPEN - NO END DATE; ","")="","",LEFT(IF(A349="","NO JOB; ",IF(COUNTIF('Jobs'!$A$2:$A$51,A349)=0,"JOB NOT ON JOBS SHEET; ",""))&amp;IF(N(B349)=0,"NO START DATE; ","")&amp;IF(D349="","NO CAUSE; ","")&amp;IF(OR(H349&lt;&gt;"Yes",NOT(OR(J349="Email",J349="Text",J349="Letter",J349="App / portal"))),"NO WRITTEN NOTICE TO CLIENT; ","")&amp;IF(AND(N(B349)&gt;0,N(I349)&gt;0,N(I349)-N(B349)&gt;N('Settings'!$B$2)),"NOTICE LATER THAN SETTINGS; ","")&amp;IF(AND(D349="Homeowner decision / selection",K349&lt;&gt;"Yes"),"CLIENT DECISION - NO WRITTEN OK; ","")&amp;IF(AND(D349="Material backorder",N(M349)=0),"BACKORDER - NO NEW DATE; ","")&amp;IF(AND(N349="Yes",O349=""),"CO NEEDED - NO CO #; ","")&amp;IF(F349="","DAYS LOST BLANK; ","")&amp;IF(AND(N(B349)&gt;0,C349="",TODAY()-N(B349)&gt;N('Settings'!$B$3)),"OPEN - NO END DATE; ",""),LEN(IF(A349="","NO JOB; ",IF(COUNTIF('Jobs'!$A$2:$A$51,A349)=0,"JOB NOT ON JOBS SHEET; ",""))&amp;IF(N(B349)=0,"NO START DATE; ","")&amp;IF(D349="","NO CAUSE; ","")&amp;IF(OR(H349&lt;&gt;"Yes",NOT(OR(J349="Email",J349="Text",J349="Letter",J349="App / portal"))),"NO WRITTEN NOTICE TO CLIENT; ","")&amp;IF(AND(N(B349)&gt;0,N(I349)&gt;0,N(I349)-N(B349)&gt;N('Settings'!$B$2)),"NOTICE LATER THAN SETTINGS; ","")&amp;IF(AND(D349="Homeowner decision / selection",K349&lt;&gt;"Yes"),"CLIENT DECISION - NO WRITTEN OK; ","")&amp;IF(AND(D349="Material backorder",N(M349)=0),"BACKORDER - NO NEW DATE; ","")&amp;IF(AND(N349="Yes",O349=""),"CO NEEDED - NO CO #; ","")&amp;IF(F349="","DAYS LOST BLANK; ","")&amp;IF(AND(N(B349)&gt;0,C349="",TODAY()-N(B349)&gt;N('Settings'!$B$3)),"OPEN - NO END DATE; ",""))-2)))</f>
        <v/>
      </c>
    </row>
    <row r="350">
      <c r="B350" s="7" t="n"/>
      <c r="C350" s="7" t="n"/>
      <c r="E350" s="8" t="n"/>
      <c r="G350" s="8" t="n"/>
      <c r="I350" s="7" t="n"/>
      <c r="M350" s="7" t="n"/>
      <c r="P350" s="9" t="n"/>
      <c r="R350" s="8">
        <f>IF(NOT(OR(A350&lt;&gt;"",B350&lt;&gt;"",E350&lt;&gt;"")),"",IF(IF(A350="","NO JOB; ",IF(COUNTIF('Jobs'!$A$2:$A$51,A350)=0,"JOB NOT ON JOBS SHEET; ",""))&amp;IF(N(B350)=0,"NO START DATE; ","")&amp;IF(D350="","NO CAUSE; ","")&amp;IF(OR(H350&lt;&gt;"Yes",NOT(OR(J350="Email",J350="Text",J350="Letter",J350="App / portal"))),"NO WRITTEN NOTICE TO CLIENT; ","")&amp;IF(AND(N(B350)&gt;0,N(I350)&gt;0,N(I350)-N(B350)&gt;N('Settings'!$B$2)),"NOTICE LATER THAN SETTINGS; ","")&amp;IF(AND(D350="Homeowner decision / selection",K350&lt;&gt;"Yes"),"CLIENT DECISION - NO WRITTEN OK; ","")&amp;IF(AND(D350="Material backorder",N(M350)=0),"BACKORDER - NO NEW DATE; ","")&amp;IF(AND(N350="Yes",O350=""),"CO NEEDED - NO CO #; ","")&amp;IF(F350="","DAYS LOST BLANK; ","")&amp;IF(AND(N(B350)&gt;0,C350="",TODAY()-N(B350)&gt;N('Settings'!$B$3)),"OPEN - NO END DATE; ","")="","",LEFT(IF(A350="","NO JOB; ",IF(COUNTIF('Jobs'!$A$2:$A$51,A350)=0,"JOB NOT ON JOBS SHEET; ",""))&amp;IF(N(B350)=0,"NO START DATE; ","")&amp;IF(D350="","NO CAUSE; ","")&amp;IF(OR(H350&lt;&gt;"Yes",NOT(OR(J350="Email",J350="Text",J350="Letter",J350="App / portal"))),"NO WRITTEN NOTICE TO CLIENT; ","")&amp;IF(AND(N(B350)&gt;0,N(I350)&gt;0,N(I350)-N(B350)&gt;N('Settings'!$B$2)),"NOTICE LATER THAN SETTINGS; ","")&amp;IF(AND(D350="Homeowner decision / selection",K350&lt;&gt;"Yes"),"CLIENT DECISION - NO WRITTEN OK; ","")&amp;IF(AND(D350="Material backorder",N(M350)=0),"BACKORDER - NO NEW DATE; ","")&amp;IF(AND(N350="Yes",O350=""),"CO NEEDED - NO CO #; ","")&amp;IF(F350="","DAYS LOST BLANK; ","")&amp;IF(AND(N(B350)&gt;0,C350="",TODAY()-N(B350)&gt;N('Settings'!$B$3)),"OPEN - NO END DATE; ",""),LEN(IF(A350="","NO JOB; ",IF(COUNTIF('Jobs'!$A$2:$A$51,A350)=0,"JOB NOT ON JOBS SHEET; ",""))&amp;IF(N(B350)=0,"NO START DATE; ","")&amp;IF(D350="","NO CAUSE; ","")&amp;IF(OR(H350&lt;&gt;"Yes",NOT(OR(J350="Email",J350="Text",J350="Letter",J350="App / portal"))),"NO WRITTEN NOTICE TO CLIENT; ","")&amp;IF(AND(N(B350)&gt;0,N(I350)&gt;0,N(I350)-N(B350)&gt;N('Settings'!$B$2)),"NOTICE LATER THAN SETTINGS; ","")&amp;IF(AND(D350="Homeowner decision / selection",K350&lt;&gt;"Yes"),"CLIENT DECISION - NO WRITTEN OK; ","")&amp;IF(AND(D350="Material backorder",N(M350)=0),"BACKORDER - NO NEW DATE; ","")&amp;IF(AND(N350="Yes",O350=""),"CO NEEDED - NO CO #; ","")&amp;IF(F350="","DAYS LOST BLANK; ","")&amp;IF(AND(N(B350)&gt;0,C350="",TODAY()-N(B350)&gt;N('Settings'!$B$3)),"OPEN - NO END DATE; ",""))-2)))</f>
        <v/>
      </c>
    </row>
    <row r="351">
      <c r="B351" s="7" t="n"/>
      <c r="C351" s="7" t="n"/>
      <c r="E351" s="8" t="n"/>
      <c r="G351" s="8" t="n"/>
      <c r="I351" s="7" t="n"/>
      <c r="M351" s="7" t="n"/>
      <c r="P351" s="9" t="n"/>
      <c r="R351" s="8">
        <f>IF(NOT(OR(A351&lt;&gt;"",B351&lt;&gt;"",E351&lt;&gt;"")),"",IF(IF(A351="","NO JOB; ",IF(COUNTIF('Jobs'!$A$2:$A$51,A351)=0,"JOB NOT ON JOBS SHEET; ",""))&amp;IF(N(B351)=0,"NO START DATE; ","")&amp;IF(D351="","NO CAUSE; ","")&amp;IF(OR(H351&lt;&gt;"Yes",NOT(OR(J351="Email",J351="Text",J351="Letter",J351="App / portal"))),"NO WRITTEN NOTICE TO CLIENT; ","")&amp;IF(AND(N(B351)&gt;0,N(I351)&gt;0,N(I351)-N(B351)&gt;N('Settings'!$B$2)),"NOTICE LATER THAN SETTINGS; ","")&amp;IF(AND(D351="Homeowner decision / selection",K351&lt;&gt;"Yes"),"CLIENT DECISION - NO WRITTEN OK; ","")&amp;IF(AND(D351="Material backorder",N(M351)=0),"BACKORDER - NO NEW DATE; ","")&amp;IF(AND(N351="Yes",O351=""),"CO NEEDED - NO CO #; ","")&amp;IF(F351="","DAYS LOST BLANK; ","")&amp;IF(AND(N(B351)&gt;0,C351="",TODAY()-N(B351)&gt;N('Settings'!$B$3)),"OPEN - NO END DATE; ","")="","",LEFT(IF(A351="","NO JOB; ",IF(COUNTIF('Jobs'!$A$2:$A$51,A351)=0,"JOB NOT ON JOBS SHEET; ",""))&amp;IF(N(B351)=0,"NO START DATE; ","")&amp;IF(D351="","NO CAUSE; ","")&amp;IF(OR(H351&lt;&gt;"Yes",NOT(OR(J351="Email",J351="Text",J351="Letter",J351="App / portal"))),"NO WRITTEN NOTICE TO CLIENT; ","")&amp;IF(AND(N(B351)&gt;0,N(I351)&gt;0,N(I351)-N(B351)&gt;N('Settings'!$B$2)),"NOTICE LATER THAN SETTINGS; ","")&amp;IF(AND(D351="Homeowner decision / selection",K351&lt;&gt;"Yes"),"CLIENT DECISION - NO WRITTEN OK; ","")&amp;IF(AND(D351="Material backorder",N(M351)=0),"BACKORDER - NO NEW DATE; ","")&amp;IF(AND(N351="Yes",O351=""),"CO NEEDED - NO CO #; ","")&amp;IF(F351="","DAYS LOST BLANK; ","")&amp;IF(AND(N(B351)&gt;0,C351="",TODAY()-N(B351)&gt;N('Settings'!$B$3)),"OPEN - NO END DATE; ",""),LEN(IF(A351="","NO JOB; ",IF(COUNTIF('Jobs'!$A$2:$A$51,A351)=0,"JOB NOT ON JOBS SHEET; ",""))&amp;IF(N(B351)=0,"NO START DATE; ","")&amp;IF(D351="","NO CAUSE; ","")&amp;IF(OR(H351&lt;&gt;"Yes",NOT(OR(J351="Email",J351="Text",J351="Letter",J351="App / portal"))),"NO WRITTEN NOTICE TO CLIENT; ","")&amp;IF(AND(N(B351)&gt;0,N(I351)&gt;0,N(I351)-N(B351)&gt;N('Settings'!$B$2)),"NOTICE LATER THAN SETTINGS; ","")&amp;IF(AND(D351="Homeowner decision / selection",K351&lt;&gt;"Yes"),"CLIENT DECISION - NO WRITTEN OK; ","")&amp;IF(AND(D351="Material backorder",N(M351)=0),"BACKORDER - NO NEW DATE; ","")&amp;IF(AND(N351="Yes",O351=""),"CO NEEDED - NO CO #; ","")&amp;IF(F351="","DAYS LOST BLANK; ","")&amp;IF(AND(N(B351)&gt;0,C351="",TODAY()-N(B351)&gt;N('Settings'!$B$3)),"OPEN - NO END DATE; ",""))-2)))</f>
        <v/>
      </c>
    </row>
    <row r="352">
      <c r="B352" s="7" t="n"/>
      <c r="C352" s="7" t="n"/>
      <c r="E352" s="8" t="n"/>
      <c r="G352" s="8" t="n"/>
      <c r="I352" s="7" t="n"/>
      <c r="M352" s="7" t="n"/>
      <c r="P352" s="9" t="n"/>
      <c r="R352" s="8">
        <f>IF(NOT(OR(A352&lt;&gt;"",B352&lt;&gt;"",E352&lt;&gt;"")),"",IF(IF(A352="","NO JOB; ",IF(COUNTIF('Jobs'!$A$2:$A$51,A352)=0,"JOB NOT ON JOBS SHEET; ",""))&amp;IF(N(B352)=0,"NO START DATE; ","")&amp;IF(D352="","NO CAUSE; ","")&amp;IF(OR(H352&lt;&gt;"Yes",NOT(OR(J352="Email",J352="Text",J352="Letter",J352="App / portal"))),"NO WRITTEN NOTICE TO CLIENT; ","")&amp;IF(AND(N(B352)&gt;0,N(I352)&gt;0,N(I352)-N(B352)&gt;N('Settings'!$B$2)),"NOTICE LATER THAN SETTINGS; ","")&amp;IF(AND(D352="Homeowner decision / selection",K352&lt;&gt;"Yes"),"CLIENT DECISION - NO WRITTEN OK; ","")&amp;IF(AND(D352="Material backorder",N(M352)=0),"BACKORDER - NO NEW DATE; ","")&amp;IF(AND(N352="Yes",O352=""),"CO NEEDED - NO CO #; ","")&amp;IF(F352="","DAYS LOST BLANK; ","")&amp;IF(AND(N(B352)&gt;0,C352="",TODAY()-N(B352)&gt;N('Settings'!$B$3)),"OPEN - NO END DATE; ","")="","",LEFT(IF(A352="","NO JOB; ",IF(COUNTIF('Jobs'!$A$2:$A$51,A352)=0,"JOB NOT ON JOBS SHEET; ",""))&amp;IF(N(B352)=0,"NO START DATE; ","")&amp;IF(D352="","NO CAUSE; ","")&amp;IF(OR(H352&lt;&gt;"Yes",NOT(OR(J352="Email",J352="Text",J352="Letter",J352="App / portal"))),"NO WRITTEN NOTICE TO CLIENT; ","")&amp;IF(AND(N(B352)&gt;0,N(I352)&gt;0,N(I352)-N(B352)&gt;N('Settings'!$B$2)),"NOTICE LATER THAN SETTINGS; ","")&amp;IF(AND(D352="Homeowner decision / selection",K352&lt;&gt;"Yes"),"CLIENT DECISION - NO WRITTEN OK; ","")&amp;IF(AND(D352="Material backorder",N(M352)=0),"BACKORDER - NO NEW DATE; ","")&amp;IF(AND(N352="Yes",O352=""),"CO NEEDED - NO CO #; ","")&amp;IF(F352="","DAYS LOST BLANK; ","")&amp;IF(AND(N(B352)&gt;0,C352="",TODAY()-N(B352)&gt;N('Settings'!$B$3)),"OPEN - NO END DATE; ",""),LEN(IF(A352="","NO JOB; ",IF(COUNTIF('Jobs'!$A$2:$A$51,A352)=0,"JOB NOT ON JOBS SHEET; ",""))&amp;IF(N(B352)=0,"NO START DATE; ","")&amp;IF(D352="","NO CAUSE; ","")&amp;IF(OR(H352&lt;&gt;"Yes",NOT(OR(J352="Email",J352="Text",J352="Letter",J352="App / portal"))),"NO WRITTEN NOTICE TO CLIENT; ","")&amp;IF(AND(N(B352)&gt;0,N(I352)&gt;0,N(I352)-N(B352)&gt;N('Settings'!$B$2)),"NOTICE LATER THAN SETTINGS; ","")&amp;IF(AND(D352="Homeowner decision / selection",K352&lt;&gt;"Yes"),"CLIENT DECISION - NO WRITTEN OK; ","")&amp;IF(AND(D352="Material backorder",N(M352)=0),"BACKORDER - NO NEW DATE; ","")&amp;IF(AND(N352="Yes",O352=""),"CO NEEDED - NO CO #; ","")&amp;IF(F352="","DAYS LOST BLANK; ","")&amp;IF(AND(N(B352)&gt;0,C352="",TODAY()-N(B352)&gt;N('Settings'!$B$3)),"OPEN - NO END DATE; ",""))-2)))</f>
        <v/>
      </c>
    </row>
    <row r="353">
      <c r="B353" s="7" t="n"/>
      <c r="C353" s="7" t="n"/>
      <c r="E353" s="8" t="n"/>
      <c r="G353" s="8" t="n"/>
      <c r="I353" s="7" t="n"/>
      <c r="M353" s="7" t="n"/>
      <c r="P353" s="9" t="n"/>
      <c r="R353" s="8">
        <f>IF(NOT(OR(A353&lt;&gt;"",B353&lt;&gt;"",E353&lt;&gt;"")),"",IF(IF(A353="","NO JOB; ",IF(COUNTIF('Jobs'!$A$2:$A$51,A353)=0,"JOB NOT ON JOBS SHEET; ",""))&amp;IF(N(B353)=0,"NO START DATE; ","")&amp;IF(D353="","NO CAUSE; ","")&amp;IF(OR(H353&lt;&gt;"Yes",NOT(OR(J353="Email",J353="Text",J353="Letter",J353="App / portal"))),"NO WRITTEN NOTICE TO CLIENT; ","")&amp;IF(AND(N(B353)&gt;0,N(I353)&gt;0,N(I353)-N(B353)&gt;N('Settings'!$B$2)),"NOTICE LATER THAN SETTINGS; ","")&amp;IF(AND(D353="Homeowner decision / selection",K353&lt;&gt;"Yes"),"CLIENT DECISION - NO WRITTEN OK; ","")&amp;IF(AND(D353="Material backorder",N(M353)=0),"BACKORDER - NO NEW DATE; ","")&amp;IF(AND(N353="Yes",O353=""),"CO NEEDED - NO CO #; ","")&amp;IF(F353="","DAYS LOST BLANK; ","")&amp;IF(AND(N(B353)&gt;0,C353="",TODAY()-N(B353)&gt;N('Settings'!$B$3)),"OPEN - NO END DATE; ","")="","",LEFT(IF(A353="","NO JOB; ",IF(COUNTIF('Jobs'!$A$2:$A$51,A353)=0,"JOB NOT ON JOBS SHEET; ",""))&amp;IF(N(B353)=0,"NO START DATE; ","")&amp;IF(D353="","NO CAUSE; ","")&amp;IF(OR(H353&lt;&gt;"Yes",NOT(OR(J353="Email",J353="Text",J353="Letter",J353="App / portal"))),"NO WRITTEN NOTICE TO CLIENT; ","")&amp;IF(AND(N(B353)&gt;0,N(I353)&gt;0,N(I353)-N(B353)&gt;N('Settings'!$B$2)),"NOTICE LATER THAN SETTINGS; ","")&amp;IF(AND(D353="Homeowner decision / selection",K353&lt;&gt;"Yes"),"CLIENT DECISION - NO WRITTEN OK; ","")&amp;IF(AND(D353="Material backorder",N(M353)=0),"BACKORDER - NO NEW DATE; ","")&amp;IF(AND(N353="Yes",O353=""),"CO NEEDED - NO CO #; ","")&amp;IF(F353="","DAYS LOST BLANK; ","")&amp;IF(AND(N(B353)&gt;0,C353="",TODAY()-N(B353)&gt;N('Settings'!$B$3)),"OPEN - NO END DATE; ",""),LEN(IF(A353="","NO JOB; ",IF(COUNTIF('Jobs'!$A$2:$A$51,A353)=0,"JOB NOT ON JOBS SHEET; ",""))&amp;IF(N(B353)=0,"NO START DATE; ","")&amp;IF(D353="","NO CAUSE; ","")&amp;IF(OR(H353&lt;&gt;"Yes",NOT(OR(J353="Email",J353="Text",J353="Letter",J353="App / portal"))),"NO WRITTEN NOTICE TO CLIENT; ","")&amp;IF(AND(N(B353)&gt;0,N(I353)&gt;0,N(I353)-N(B353)&gt;N('Settings'!$B$2)),"NOTICE LATER THAN SETTINGS; ","")&amp;IF(AND(D353="Homeowner decision / selection",K353&lt;&gt;"Yes"),"CLIENT DECISION - NO WRITTEN OK; ","")&amp;IF(AND(D353="Material backorder",N(M353)=0),"BACKORDER - NO NEW DATE; ","")&amp;IF(AND(N353="Yes",O353=""),"CO NEEDED - NO CO #; ","")&amp;IF(F353="","DAYS LOST BLANK; ","")&amp;IF(AND(N(B353)&gt;0,C353="",TODAY()-N(B353)&gt;N('Settings'!$B$3)),"OPEN - NO END DATE; ",""))-2)))</f>
        <v/>
      </c>
    </row>
    <row r="354">
      <c r="B354" s="7" t="n"/>
      <c r="C354" s="7" t="n"/>
      <c r="E354" s="8" t="n"/>
      <c r="G354" s="8" t="n"/>
      <c r="I354" s="7" t="n"/>
      <c r="M354" s="7" t="n"/>
      <c r="P354" s="9" t="n"/>
      <c r="R354" s="8">
        <f>IF(NOT(OR(A354&lt;&gt;"",B354&lt;&gt;"",E354&lt;&gt;"")),"",IF(IF(A354="","NO JOB; ",IF(COUNTIF('Jobs'!$A$2:$A$51,A354)=0,"JOB NOT ON JOBS SHEET; ",""))&amp;IF(N(B354)=0,"NO START DATE; ","")&amp;IF(D354="","NO CAUSE; ","")&amp;IF(OR(H354&lt;&gt;"Yes",NOT(OR(J354="Email",J354="Text",J354="Letter",J354="App / portal"))),"NO WRITTEN NOTICE TO CLIENT; ","")&amp;IF(AND(N(B354)&gt;0,N(I354)&gt;0,N(I354)-N(B354)&gt;N('Settings'!$B$2)),"NOTICE LATER THAN SETTINGS; ","")&amp;IF(AND(D354="Homeowner decision / selection",K354&lt;&gt;"Yes"),"CLIENT DECISION - NO WRITTEN OK; ","")&amp;IF(AND(D354="Material backorder",N(M354)=0),"BACKORDER - NO NEW DATE; ","")&amp;IF(AND(N354="Yes",O354=""),"CO NEEDED - NO CO #; ","")&amp;IF(F354="","DAYS LOST BLANK; ","")&amp;IF(AND(N(B354)&gt;0,C354="",TODAY()-N(B354)&gt;N('Settings'!$B$3)),"OPEN - NO END DATE; ","")="","",LEFT(IF(A354="","NO JOB; ",IF(COUNTIF('Jobs'!$A$2:$A$51,A354)=0,"JOB NOT ON JOBS SHEET; ",""))&amp;IF(N(B354)=0,"NO START DATE; ","")&amp;IF(D354="","NO CAUSE; ","")&amp;IF(OR(H354&lt;&gt;"Yes",NOT(OR(J354="Email",J354="Text",J354="Letter",J354="App / portal"))),"NO WRITTEN NOTICE TO CLIENT; ","")&amp;IF(AND(N(B354)&gt;0,N(I354)&gt;0,N(I354)-N(B354)&gt;N('Settings'!$B$2)),"NOTICE LATER THAN SETTINGS; ","")&amp;IF(AND(D354="Homeowner decision / selection",K354&lt;&gt;"Yes"),"CLIENT DECISION - NO WRITTEN OK; ","")&amp;IF(AND(D354="Material backorder",N(M354)=0),"BACKORDER - NO NEW DATE; ","")&amp;IF(AND(N354="Yes",O354=""),"CO NEEDED - NO CO #; ","")&amp;IF(F354="","DAYS LOST BLANK; ","")&amp;IF(AND(N(B354)&gt;0,C354="",TODAY()-N(B354)&gt;N('Settings'!$B$3)),"OPEN - NO END DATE; ",""),LEN(IF(A354="","NO JOB; ",IF(COUNTIF('Jobs'!$A$2:$A$51,A354)=0,"JOB NOT ON JOBS SHEET; ",""))&amp;IF(N(B354)=0,"NO START DATE; ","")&amp;IF(D354="","NO CAUSE; ","")&amp;IF(OR(H354&lt;&gt;"Yes",NOT(OR(J354="Email",J354="Text",J354="Letter",J354="App / portal"))),"NO WRITTEN NOTICE TO CLIENT; ","")&amp;IF(AND(N(B354)&gt;0,N(I354)&gt;0,N(I354)-N(B354)&gt;N('Settings'!$B$2)),"NOTICE LATER THAN SETTINGS; ","")&amp;IF(AND(D354="Homeowner decision / selection",K354&lt;&gt;"Yes"),"CLIENT DECISION - NO WRITTEN OK; ","")&amp;IF(AND(D354="Material backorder",N(M354)=0),"BACKORDER - NO NEW DATE; ","")&amp;IF(AND(N354="Yes",O354=""),"CO NEEDED - NO CO #; ","")&amp;IF(F354="","DAYS LOST BLANK; ","")&amp;IF(AND(N(B354)&gt;0,C354="",TODAY()-N(B354)&gt;N('Settings'!$B$3)),"OPEN - NO END DATE; ",""))-2)))</f>
        <v/>
      </c>
    </row>
    <row r="355">
      <c r="B355" s="7" t="n"/>
      <c r="C355" s="7" t="n"/>
      <c r="E355" s="8" t="n"/>
      <c r="G355" s="8" t="n"/>
      <c r="I355" s="7" t="n"/>
      <c r="M355" s="7" t="n"/>
      <c r="P355" s="9" t="n"/>
      <c r="R355" s="8">
        <f>IF(NOT(OR(A355&lt;&gt;"",B355&lt;&gt;"",E355&lt;&gt;"")),"",IF(IF(A355="","NO JOB; ",IF(COUNTIF('Jobs'!$A$2:$A$51,A355)=0,"JOB NOT ON JOBS SHEET; ",""))&amp;IF(N(B355)=0,"NO START DATE; ","")&amp;IF(D355="","NO CAUSE; ","")&amp;IF(OR(H355&lt;&gt;"Yes",NOT(OR(J355="Email",J355="Text",J355="Letter",J355="App / portal"))),"NO WRITTEN NOTICE TO CLIENT; ","")&amp;IF(AND(N(B355)&gt;0,N(I355)&gt;0,N(I355)-N(B355)&gt;N('Settings'!$B$2)),"NOTICE LATER THAN SETTINGS; ","")&amp;IF(AND(D355="Homeowner decision / selection",K355&lt;&gt;"Yes"),"CLIENT DECISION - NO WRITTEN OK; ","")&amp;IF(AND(D355="Material backorder",N(M355)=0),"BACKORDER - NO NEW DATE; ","")&amp;IF(AND(N355="Yes",O355=""),"CO NEEDED - NO CO #; ","")&amp;IF(F355="","DAYS LOST BLANK; ","")&amp;IF(AND(N(B355)&gt;0,C355="",TODAY()-N(B355)&gt;N('Settings'!$B$3)),"OPEN - NO END DATE; ","")="","",LEFT(IF(A355="","NO JOB; ",IF(COUNTIF('Jobs'!$A$2:$A$51,A355)=0,"JOB NOT ON JOBS SHEET; ",""))&amp;IF(N(B355)=0,"NO START DATE; ","")&amp;IF(D355="","NO CAUSE; ","")&amp;IF(OR(H355&lt;&gt;"Yes",NOT(OR(J355="Email",J355="Text",J355="Letter",J355="App / portal"))),"NO WRITTEN NOTICE TO CLIENT; ","")&amp;IF(AND(N(B355)&gt;0,N(I355)&gt;0,N(I355)-N(B355)&gt;N('Settings'!$B$2)),"NOTICE LATER THAN SETTINGS; ","")&amp;IF(AND(D355="Homeowner decision / selection",K355&lt;&gt;"Yes"),"CLIENT DECISION - NO WRITTEN OK; ","")&amp;IF(AND(D355="Material backorder",N(M355)=0),"BACKORDER - NO NEW DATE; ","")&amp;IF(AND(N355="Yes",O355=""),"CO NEEDED - NO CO #; ","")&amp;IF(F355="","DAYS LOST BLANK; ","")&amp;IF(AND(N(B355)&gt;0,C355="",TODAY()-N(B355)&gt;N('Settings'!$B$3)),"OPEN - NO END DATE; ",""),LEN(IF(A355="","NO JOB; ",IF(COUNTIF('Jobs'!$A$2:$A$51,A355)=0,"JOB NOT ON JOBS SHEET; ",""))&amp;IF(N(B355)=0,"NO START DATE; ","")&amp;IF(D355="","NO CAUSE; ","")&amp;IF(OR(H355&lt;&gt;"Yes",NOT(OR(J355="Email",J355="Text",J355="Letter",J355="App / portal"))),"NO WRITTEN NOTICE TO CLIENT; ","")&amp;IF(AND(N(B355)&gt;0,N(I355)&gt;0,N(I355)-N(B355)&gt;N('Settings'!$B$2)),"NOTICE LATER THAN SETTINGS; ","")&amp;IF(AND(D355="Homeowner decision / selection",K355&lt;&gt;"Yes"),"CLIENT DECISION - NO WRITTEN OK; ","")&amp;IF(AND(D355="Material backorder",N(M355)=0),"BACKORDER - NO NEW DATE; ","")&amp;IF(AND(N355="Yes",O355=""),"CO NEEDED - NO CO #; ","")&amp;IF(F355="","DAYS LOST BLANK; ","")&amp;IF(AND(N(B355)&gt;0,C355="",TODAY()-N(B355)&gt;N('Settings'!$B$3)),"OPEN - NO END DATE; ",""))-2)))</f>
        <v/>
      </c>
    </row>
    <row r="356">
      <c r="B356" s="7" t="n"/>
      <c r="C356" s="7" t="n"/>
      <c r="E356" s="8" t="n"/>
      <c r="G356" s="8" t="n"/>
      <c r="I356" s="7" t="n"/>
      <c r="M356" s="7" t="n"/>
      <c r="P356" s="9" t="n"/>
      <c r="R356" s="8">
        <f>IF(NOT(OR(A356&lt;&gt;"",B356&lt;&gt;"",E356&lt;&gt;"")),"",IF(IF(A356="","NO JOB; ",IF(COUNTIF('Jobs'!$A$2:$A$51,A356)=0,"JOB NOT ON JOBS SHEET; ",""))&amp;IF(N(B356)=0,"NO START DATE; ","")&amp;IF(D356="","NO CAUSE; ","")&amp;IF(OR(H356&lt;&gt;"Yes",NOT(OR(J356="Email",J356="Text",J356="Letter",J356="App / portal"))),"NO WRITTEN NOTICE TO CLIENT; ","")&amp;IF(AND(N(B356)&gt;0,N(I356)&gt;0,N(I356)-N(B356)&gt;N('Settings'!$B$2)),"NOTICE LATER THAN SETTINGS; ","")&amp;IF(AND(D356="Homeowner decision / selection",K356&lt;&gt;"Yes"),"CLIENT DECISION - NO WRITTEN OK; ","")&amp;IF(AND(D356="Material backorder",N(M356)=0),"BACKORDER - NO NEW DATE; ","")&amp;IF(AND(N356="Yes",O356=""),"CO NEEDED - NO CO #; ","")&amp;IF(F356="","DAYS LOST BLANK; ","")&amp;IF(AND(N(B356)&gt;0,C356="",TODAY()-N(B356)&gt;N('Settings'!$B$3)),"OPEN - NO END DATE; ","")="","",LEFT(IF(A356="","NO JOB; ",IF(COUNTIF('Jobs'!$A$2:$A$51,A356)=0,"JOB NOT ON JOBS SHEET; ",""))&amp;IF(N(B356)=0,"NO START DATE; ","")&amp;IF(D356="","NO CAUSE; ","")&amp;IF(OR(H356&lt;&gt;"Yes",NOT(OR(J356="Email",J356="Text",J356="Letter",J356="App / portal"))),"NO WRITTEN NOTICE TO CLIENT; ","")&amp;IF(AND(N(B356)&gt;0,N(I356)&gt;0,N(I356)-N(B356)&gt;N('Settings'!$B$2)),"NOTICE LATER THAN SETTINGS; ","")&amp;IF(AND(D356="Homeowner decision / selection",K356&lt;&gt;"Yes"),"CLIENT DECISION - NO WRITTEN OK; ","")&amp;IF(AND(D356="Material backorder",N(M356)=0),"BACKORDER - NO NEW DATE; ","")&amp;IF(AND(N356="Yes",O356=""),"CO NEEDED - NO CO #; ","")&amp;IF(F356="","DAYS LOST BLANK; ","")&amp;IF(AND(N(B356)&gt;0,C356="",TODAY()-N(B356)&gt;N('Settings'!$B$3)),"OPEN - NO END DATE; ",""),LEN(IF(A356="","NO JOB; ",IF(COUNTIF('Jobs'!$A$2:$A$51,A356)=0,"JOB NOT ON JOBS SHEET; ",""))&amp;IF(N(B356)=0,"NO START DATE; ","")&amp;IF(D356="","NO CAUSE; ","")&amp;IF(OR(H356&lt;&gt;"Yes",NOT(OR(J356="Email",J356="Text",J356="Letter",J356="App / portal"))),"NO WRITTEN NOTICE TO CLIENT; ","")&amp;IF(AND(N(B356)&gt;0,N(I356)&gt;0,N(I356)-N(B356)&gt;N('Settings'!$B$2)),"NOTICE LATER THAN SETTINGS; ","")&amp;IF(AND(D356="Homeowner decision / selection",K356&lt;&gt;"Yes"),"CLIENT DECISION - NO WRITTEN OK; ","")&amp;IF(AND(D356="Material backorder",N(M356)=0),"BACKORDER - NO NEW DATE; ","")&amp;IF(AND(N356="Yes",O356=""),"CO NEEDED - NO CO #; ","")&amp;IF(F356="","DAYS LOST BLANK; ","")&amp;IF(AND(N(B356)&gt;0,C356="",TODAY()-N(B356)&gt;N('Settings'!$B$3)),"OPEN - NO END DATE; ",""))-2)))</f>
        <v/>
      </c>
    </row>
    <row r="357">
      <c r="B357" s="7" t="n"/>
      <c r="C357" s="7" t="n"/>
      <c r="E357" s="8" t="n"/>
      <c r="G357" s="8" t="n"/>
      <c r="I357" s="7" t="n"/>
      <c r="M357" s="7" t="n"/>
      <c r="P357" s="9" t="n"/>
      <c r="R357" s="8">
        <f>IF(NOT(OR(A357&lt;&gt;"",B357&lt;&gt;"",E357&lt;&gt;"")),"",IF(IF(A357="","NO JOB; ",IF(COUNTIF('Jobs'!$A$2:$A$51,A357)=0,"JOB NOT ON JOBS SHEET; ",""))&amp;IF(N(B357)=0,"NO START DATE; ","")&amp;IF(D357="","NO CAUSE; ","")&amp;IF(OR(H357&lt;&gt;"Yes",NOT(OR(J357="Email",J357="Text",J357="Letter",J357="App / portal"))),"NO WRITTEN NOTICE TO CLIENT; ","")&amp;IF(AND(N(B357)&gt;0,N(I357)&gt;0,N(I357)-N(B357)&gt;N('Settings'!$B$2)),"NOTICE LATER THAN SETTINGS; ","")&amp;IF(AND(D357="Homeowner decision / selection",K357&lt;&gt;"Yes"),"CLIENT DECISION - NO WRITTEN OK; ","")&amp;IF(AND(D357="Material backorder",N(M357)=0),"BACKORDER - NO NEW DATE; ","")&amp;IF(AND(N357="Yes",O357=""),"CO NEEDED - NO CO #; ","")&amp;IF(F357="","DAYS LOST BLANK; ","")&amp;IF(AND(N(B357)&gt;0,C357="",TODAY()-N(B357)&gt;N('Settings'!$B$3)),"OPEN - NO END DATE; ","")="","",LEFT(IF(A357="","NO JOB; ",IF(COUNTIF('Jobs'!$A$2:$A$51,A357)=0,"JOB NOT ON JOBS SHEET; ",""))&amp;IF(N(B357)=0,"NO START DATE; ","")&amp;IF(D357="","NO CAUSE; ","")&amp;IF(OR(H357&lt;&gt;"Yes",NOT(OR(J357="Email",J357="Text",J357="Letter",J357="App / portal"))),"NO WRITTEN NOTICE TO CLIENT; ","")&amp;IF(AND(N(B357)&gt;0,N(I357)&gt;0,N(I357)-N(B357)&gt;N('Settings'!$B$2)),"NOTICE LATER THAN SETTINGS; ","")&amp;IF(AND(D357="Homeowner decision / selection",K357&lt;&gt;"Yes"),"CLIENT DECISION - NO WRITTEN OK; ","")&amp;IF(AND(D357="Material backorder",N(M357)=0),"BACKORDER - NO NEW DATE; ","")&amp;IF(AND(N357="Yes",O357=""),"CO NEEDED - NO CO #; ","")&amp;IF(F357="","DAYS LOST BLANK; ","")&amp;IF(AND(N(B357)&gt;0,C357="",TODAY()-N(B357)&gt;N('Settings'!$B$3)),"OPEN - NO END DATE; ",""),LEN(IF(A357="","NO JOB; ",IF(COUNTIF('Jobs'!$A$2:$A$51,A357)=0,"JOB NOT ON JOBS SHEET; ",""))&amp;IF(N(B357)=0,"NO START DATE; ","")&amp;IF(D357="","NO CAUSE; ","")&amp;IF(OR(H357&lt;&gt;"Yes",NOT(OR(J357="Email",J357="Text",J357="Letter",J357="App / portal"))),"NO WRITTEN NOTICE TO CLIENT; ","")&amp;IF(AND(N(B357)&gt;0,N(I357)&gt;0,N(I357)-N(B357)&gt;N('Settings'!$B$2)),"NOTICE LATER THAN SETTINGS; ","")&amp;IF(AND(D357="Homeowner decision / selection",K357&lt;&gt;"Yes"),"CLIENT DECISION - NO WRITTEN OK; ","")&amp;IF(AND(D357="Material backorder",N(M357)=0),"BACKORDER - NO NEW DATE; ","")&amp;IF(AND(N357="Yes",O357=""),"CO NEEDED - NO CO #; ","")&amp;IF(F357="","DAYS LOST BLANK; ","")&amp;IF(AND(N(B357)&gt;0,C357="",TODAY()-N(B357)&gt;N('Settings'!$B$3)),"OPEN - NO END DATE; ",""))-2)))</f>
        <v/>
      </c>
    </row>
    <row r="358">
      <c r="B358" s="7" t="n"/>
      <c r="C358" s="7" t="n"/>
      <c r="E358" s="8" t="n"/>
      <c r="G358" s="8" t="n"/>
      <c r="I358" s="7" t="n"/>
      <c r="M358" s="7" t="n"/>
      <c r="P358" s="9" t="n"/>
      <c r="R358" s="8">
        <f>IF(NOT(OR(A358&lt;&gt;"",B358&lt;&gt;"",E358&lt;&gt;"")),"",IF(IF(A358="","NO JOB; ",IF(COUNTIF('Jobs'!$A$2:$A$51,A358)=0,"JOB NOT ON JOBS SHEET; ",""))&amp;IF(N(B358)=0,"NO START DATE; ","")&amp;IF(D358="","NO CAUSE; ","")&amp;IF(OR(H358&lt;&gt;"Yes",NOT(OR(J358="Email",J358="Text",J358="Letter",J358="App / portal"))),"NO WRITTEN NOTICE TO CLIENT; ","")&amp;IF(AND(N(B358)&gt;0,N(I358)&gt;0,N(I358)-N(B358)&gt;N('Settings'!$B$2)),"NOTICE LATER THAN SETTINGS; ","")&amp;IF(AND(D358="Homeowner decision / selection",K358&lt;&gt;"Yes"),"CLIENT DECISION - NO WRITTEN OK; ","")&amp;IF(AND(D358="Material backorder",N(M358)=0),"BACKORDER - NO NEW DATE; ","")&amp;IF(AND(N358="Yes",O358=""),"CO NEEDED - NO CO #; ","")&amp;IF(F358="","DAYS LOST BLANK; ","")&amp;IF(AND(N(B358)&gt;0,C358="",TODAY()-N(B358)&gt;N('Settings'!$B$3)),"OPEN - NO END DATE; ","")="","",LEFT(IF(A358="","NO JOB; ",IF(COUNTIF('Jobs'!$A$2:$A$51,A358)=0,"JOB NOT ON JOBS SHEET; ",""))&amp;IF(N(B358)=0,"NO START DATE; ","")&amp;IF(D358="","NO CAUSE; ","")&amp;IF(OR(H358&lt;&gt;"Yes",NOT(OR(J358="Email",J358="Text",J358="Letter",J358="App / portal"))),"NO WRITTEN NOTICE TO CLIENT; ","")&amp;IF(AND(N(B358)&gt;0,N(I358)&gt;0,N(I358)-N(B358)&gt;N('Settings'!$B$2)),"NOTICE LATER THAN SETTINGS; ","")&amp;IF(AND(D358="Homeowner decision / selection",K358&lt;&gt;"Yes"),"CLIENT DECISION - NO WRITTEN OK; ","")&amp;IF(AND(D358="Material backorder",N(M358)=0),"BACKORDER - NO NEW DATE; ","")&amp;IF(AND(N358="Yes",O358=""),"CO NEEDED - NO CO #; ","")&amp;IF(F358="","DAYS LOST BLANK; ","")&amp;IF(AND(N(B358)&gt;0,C358="",TODAY()-N(B358)&gt;N('Settings'!$B$3)),"OPEN - NO END DATE; ",""),LEN(IF(A358="","NO JOB; ",IF(COUNTIF('Jobs'!$A$2:$A$51,A358)=0,"JOB NOT ON JOBS SHEET; ",""))&amp;IF(N(B358)=0,"NO START DATE; ","")&amp;IF(D358="","NO CAUSE; ","")&amp;IF(OR(H358&lt;&gt;"Yes",NOT(OR(J358="Email",J358="Text",J358="Letter",J358="App / portal"))),"NO WRITTEN NOTICE TO CLIENT; ","")&amp;IF(AND(N(B358)&gt;0,N(I358)&gt;0,N(I358)-N(B358)&gt;N('Settings'!$B$2)),"NOTICE LATER THAN SETTINGS; ","")&amp;IF(AND(D358="Homeowner decision / selection",K358&lt;&gt;"Yes"),"CLIENT DECISION - NO WRITTEN OK; ","")&amp;IF(AND(D358="Material backorder",N(M358)=0),"BACKORDER - NO NEW DATE; ","")&amp;IF(AND(N358="Yes",O358=""),"CO NEEDED - NO CO #; ","")&amp;IF(F358="","DAYS LOST BLANK; ","")&amp;IF(AND(N(B358)&gt;0,C358="",TODAY()-N(B358)&gt;N('Settings'!$B$3)),"OPEN - NO END DATE; ",""))-2)))</f>
        <v/>
      </c>
    </row>
    <row r="359">
      <c r="B359" s="7" t="n"/>
      <c r="C359" s="7" t="n"/>
      <c r="E359" s="8" t="n"/>
      <c r="G359" s="8" t="n"/>
      <c r="I359" s="7" t="n"/>
      <c r="M359" s="7" t="n"/>
      <c r="P359" s="9" t="n"/>
      <c r="R359" s="8">
        <f>IF(NOT(OR(A359&lt;&gt;"",B359&lt;&gt;"",E359&lt;&gt;"")),"",IF(IF(A359="","NO JOB; ",IF(COUNTIF('Jobs'!$A$2:$A$51,A359)=0,"JOB NOT ON JOBS SHEET; ",""))&amp;IF(N(B359)=0,"NO START DATE; ","")&amp;IF(D359="","NO CAUSE; ","")&amp;IF(OR(H359&lt;&gt;"Yes",NOT(OR(J359="Email",J359="Text",J359="Letter",J359="App / portal"))),"NO WRITTEN NOTICE TO CLIENT; ","")&amp;IF(AND(N(B359)&gt;0,N(I359)&gt;0,N(I359)-N(B359)&gt;N('Settings'!$B$2)),"NOTICE LATER THAN SETTINGS; ","")&amp;IF(AND(D359="Homeowner decision / selection",K359&lt;&gt;"Yes"),"CLIENT DECISION - NO WRITTEN OK; ","")&amp;IF(AND(D359="Material backorder",N(M359)=0),"BACKORDER - NO NEW DATE; ","")&amp;IF(AND(N359="Yes",O359=""),"CO NEEDED - NO CO #; ","")&amp;IF(F359="","DAYS LOST BLANK; ","")&amp;IF(AND(N(B359)&gt;0,C359="",TODAY()-N(B359)&gt;N('Settings'!$B$3)),"OPEN - NO END DATE; ","")="","",LEFT(IF(A359="","NO JOB; ",IF(COUNTIF('Jobs'!$A$2:$A$51,A359)=0,"JOB NOT ON JOBS SHEET; ",""))&amp;IF(N(B359)=0,"NO START DATE; ","")&amp;IF(D359="","NO CAUSE; ","")&amp;IF(OR(H359&lt;&gt;"Yes",NOT(OR(J359="Email",J359="Text",J359="Letter",J359="App / portal"))),"NO WRITTEN NOTICE TO CLIENT; ","")&amp;IF(AND(N(B359)&gt;0,N(I359)&gt;0,N(I359)-N(B359)&gt;N('Settings'!$B$2)),"NOTICE LATER THAN SETTINGS; ","")&amp;IF(AND(D359="Homeowner decision / selection",K359&lt;&gt;"Yes"),"CLIENT DECISION - NO WRITTEN OK; ","")&amp;IF(AND(D359="Material backorder",N(M359)=0),"BACKORDER - NO NEW DATE; ","")&amp;IF(AND(N359="Yes",O359=""),"CO NEEDED - NO CO #; ","")&amp;IF(F359="","DAYS LOST BLANK; ","")&amp;IF(AND(N(B359)&gt;0,C359="",TODAY()-N(B359)&gt;N('Settings'!$B$3)),"OPEN - NO END DATE; ",""),LEN(IF(A359="","NO JOB; ",IF(COUNTIF('Jobs'!$A$2:$A$51,A359)=0,"JOB NOT ON JOBS SHEET; ",""))&amp;IF(N(B359)=0,"NO START DATE; ","")&amp;IF(D359="","NO CAUSE; ","")&amp;IF(OR(H359&lt;&gt;"Yes",NOT(OR(J359="Email",J359="Text",J359="Letter",J359="App / portal"))),"NO WRITTEN NOTICE TO CLIENT; ","")&amp;IF(AND(N(B359)&gt;0,N(I359)&gt;0,N(I359)-N(B359)&gt;N('Settings'!$B$2)),"NOTICE LATER THAN SETTINGS; ","")&amp;IF(AND(D359="Homeowner decision / selection",K359&lt;&gt;"Yes"),"CLIENT DECISION - NO WRITTEN OK; ","")&amp;IF(AND(D359="Material backorder",N(M359)=0),"BACKORDER - NO NEW DATE; ","")&amp;IF(AND(N359="Yes",O359=""),"CO NEEDED - NO CO #; ","")&amp;IF(F359="","DAYS LOST BLANK; ","")&amp;IF(AND(N(B359)&gt;0,C359="",TODAY()-N(B359)&gt;N('Settings'!$B$3)),"OPEN - NO END DATE; ",""))-2)))</f>
        <v/>
      </c>
    </row>
    <row r="360">
      <c r="B360" s="7" t="n"/>
      <c r="C360" s="7" t="n"/>
      <c r="E360" s="8" t="n"/>
      <c r="G360" s="8" t="n"/>
      <c r="I360" s="7" t="n"/>
      <c r="M360" s="7" t="n"/>
      <c r="P360" s="9" t="n"/>
      <c r="R360" s="8">
        <f>IF(NOT(OR(A360&lt;&gt;"",B360&lt;&gt;"",E360&lt;&gt;"")),"",IF(IF(A360="","NO JOB; ",IF(COUNTIF('Jobs'!$A$2:$A$51,A360)=0,"JOB NOT ON JOBS SHEET; ",""))&amp;IF(N(B360)=0,"NO START DATE; ","")&amp;IF(D360="","NO CAUSE; ","")&amp;IF(OR(H360&lt;&gt;"Yes",NOT(OR(J360="Email",J360="Text",J360="Letter",J360="App / portal"))),"NO WRITTEN NOTICE TO CLIENT; ","")&amp;IF(AND(N(B360)&gt;0,N(I360)&gt;0,N(I360)-N(B360)&gt;N('Settings'!$B$2)),"NOTICE LATER THAN SETTINGS; ","")&amp;IF(AND(D360="Homeowner decision / selection",K360&lt;&gt;"Yes"),"CLIENT DECISION - NO WRITTEN OK; ","")&amp;IF(AND(D360="Material backorder",N(M360)=0),"BACKORDER - NO NEW DATE; ","")&amp;IF(AND(N360="Yes",O360=""),"CO NEEDED - NO CO #; ","")&amp;IF(F360="","DAYS LOST BLANK; ","")&amp;IF(AND(N(B360)&gt;0,C360="",TODAY()-N(B360)&gt;N('Settings'!$B$3)),"OPEN - NO END DATE; ","")="","",LEFT(IF(A360="","NO JOB; ",IF(COUNTIF('Jobs'!$A$2:$A$51,A360)=0,"JOB NOT ON JOBS SHEET; ",""))&amp;IF(N(B360)=0,"NO START DATE; ","")&amp;IF(D360="","NO CAUSE; ","")&amp;IF(OR(H360&lt;&gt;"Yes",NOT(OR(J360="Email",J360="Text",J360="Letter",J360="App / portal"))),"NO WRITTEN NOTICE TO CLIENT; ","")&amp;IF(AND(N(B360)&gt;0,N(I360)&gt;0,N(I360)-N(B360)&gt;N('Settings'!$B$2)),"NOTICE LATER THAN SETTINGS; ","")&amp;IF(AND(D360="Homeowner decision / selection",K360&lt;&gt;"Yes"),"CLIENT DECISION - NO WRITTEN OK; ","")&amp;IF(AND(D360="Material backorder",N(M360)=0),"BACKORDER - NO NEW DATE; ","")&amp;IF(AND(N360="Yes",O360=""),"CO NEEDED - NO CO #; ","")&amp;IF(F360="","DAYS LOST BLANK; ","")&amp;IF(AND(N(B360)&gt;0,C360="",TODAY()-N(B360)&gt;N('Settings'!$B$3)),"OPEN - NO END DATE; ",""),LEN(IF(A360="","NO JOB; ",IF(COUNTIF('Jobs'!$A$2:$A$51,A360)=0,"JOB NOT ON JOBS SHEET; ",""))&amp;IF(N(B360)=0,"NO START DATE; ","")&amp;IF(D360="","NO CAUSE; ","")&amp;IF(OR(H360&lt;&gt;"Yes",NOT(OR(J360="Email",J360="Text",J360="Letter",J360="App / portal"))),"NO WRITTEN NOTICE TO CLIENT; ","")&amp;IF(AND(N(B360)&gt;0,N(I360)&gt;0,N(I360)-N(B360)&gt;N('Settings'!$B$2)),"NOTICE LATER THAN SETTINGS; ","")&amp;IF(AND(D360="Homeowner decision / selection",K360&lt;&gt;"Yes"),"CLIENT DECISION - NO WRITTEN OK; ","")&amp;IF(AND(D360="Material backorder",N(M360)=0),"BACKORDER - NO NEW DATE; ","")&amp;IF(AND(N360="Yes",O360=""),"CO NEEDED - NO CO #; ","")&amp;IF(F360="","DAYS LOST BLANK; ","")&amp;IF(AND(N(B360)&gt;0,C360="",TODAY()-N(B360)&gt;N('Settings'!$B$3)),"OPEN - NO END DATE; ",""))-2)))</f>
        <v/>
      </c>
    </row>
    <row r="361">
      <c r="B361" s="7" t="n"/>
      <c r="C361" s="7" t="n"/>
      <c r="E361" s="8" t="n"/>
      <c r="G361" s="8" t="n"/>
      <c r="I361" s="7" t="n"/>
      <c r="M361" s="7" t="n"/>
      <c r="P361" s="9" t="n"/>
      <c r="R361" s="8">
        <f>IF(NOT(OR(A361&lt;&gt;"",B361&lt;&gt;"",E361&lt;&gt;"")),"",IF(IF(A361="","NO JOB; ",IF(COUNTIF('Jobs'!$A$2:$A$51,A361)=0,"JOB NOT ON JOBS SHEET; ",""))&amp;IF(N(B361)=0,"NO START DATE; ","")&amp;IF(D361="","NO CAUSE; ","")&amp;IF(OR(H361&lt;&gt;"Yes",NOT(OR(J361="Email",J361="Text",J361="Letter",J361="App / portal"))),"NO WRITTEN NOTICE TO CLIENT; ","")&amp;IF(AND(N(B361)&gt;0,N(I361)&gt;0,N(I361)-N(B361)&gt;N('Settings'!$B$2)),"NOTICE LATER THAN SETTINGS; ","")&amp;IF(AND(D361="Homeowner decision / selection",K361&lt;&gt;"Yes"),"CLIENT DECISION - NO WRITTEN OK; ","")&amp;IF(AND(D361="Material backorder",N(M361)=0),"BACKORDER - NO NEW DATE; ","")&amp;IF(AND(N361="Yes",O361=""),"CO NEEDED - NO CO #; ","")&amp;IF(F361="","DAYS LOST BLANK; ","")&amp;IF(AND(N(B361)&gt;0,C361="",TODAY()-N(B361)&gt;N('Settings'!$B$3)),"OPEN - NO END DATE; ","")="","",LEFT(IF(A361="","NO JOB; ",IF(COUNTIF('Jobs'!$A$2:$A$51,A361)=0,"JOB NOT ON JOBS SHEET; ",""))&amp;IF(N(B361)=0,"NO START DATE; ","")&amp;IF(D361="","NO CAUSE; ","")&amp;IF(OR(H361&lt;&gt;"Yes",NOT(OR(J361="Email",J361="Text",J361="Letter",J361="App / portal"))),"NO WRITTEN NOTICE TO CLIENT; ","")&amp;IF(AND(N(B361)&gt;0,N(I361)&gt;0,N(I361)-N(B361)&gt;N('Settings'!$B$2)),"NOTICE LATER THAN SETTINGS; ","")&amp;IF(AND(D361="Homeowner decision / selection",K361&lt;&gt;"Yes"),"CLIENT DECISION - NO WRITTEN OK; ","")&amp;IF(AND(D361="Material backorder",N(M361)=0),"BACKORDER - NO NEW DATE; ","")&amp;IF(AND(N361="Yes",O361=""),"CO NEEDED - NO CO #; ","")&amp;IF(F361="","DAYS LOST BLANK; ","")&amp;IF(AND(N(B361)&gt;0,C361="",TODAY()-N(B361)&gt;N('Settings'!$B$3)),"OPEN - NO END DATE; ",""),LEN(IF(A361="","NO JOB; ",IF(COUNTIF('Jobs'!$A$2:$A$51,A361)=0,"JOB NOT ON JOBS SHEET; ",""))&amp;IF(N(B361)=0,"NO START DATE; ","")&amp;IF(D361="","NO CAUSE; ","")&amp;IF(OR(H361&lt;&gt;"Yes",NOT(OR(J361="Email",J361="Text",J361="Letter",J361="App / portal"))),"NO WRITTEN NOTICE TO CLIENT; ","")&amp;IF(AND(N(B361)&gt;0,N(I361)&gt;0,N(I361)-N(B361)&gt;N('Settings'!$B$2)),"NOTICE LATER THAN SETTINGS; ","")&amp;IF(AND(D361="Homeowner decision / selection",K361&lt;&gt;"Yes"),"CLIENT DECISION - NO WRITTEN OK; ","")&amp;IF(AND(D361="Material backorder",N(M361)=0),"BACKORDER - NO NEW DATE; ","")&amp;IF(AND(N361="Yes",O361=""),"CO NEEDED - NO CO #; ","")&amp;IF(F361="","DAYS LOST BLANK; ","")&amp;IF(AND(N(B361)&gt;0,C361="",TODAY()-N(B361)&gt;N('Settings'!$B$3)),"OPEN - NO END DATE; ",""))-2)))</f>
        <v/>
      </c>
    </row>
    <row r="362">
      <c r="B362" s="7" t="n"/>
      <c r="C362" s="7" t="n"/>
      <c r="E362" s="8" t="n"/>
      <c r="G362" s="8" t="n"/>
      <c r="I362" s="7" t="n"/>
      <c r="M362" s="7" t="n"/>
      <c r="P362" s="9" t="n"/>
      <c r="R362" s="8">
        <f>IF(NOT(OR(A362&lt;&gt;"",B362&lt;&gt;"",E362&lt;&gt;"")),"",IF(IF(A362="","NO JOB; ",IF(COUNTIF('Jobs'!$A$2:$A$51,A362)=0,"JOB NOT ON JOBS SHEET; ",""))&amp;IF(N(B362)=0,"NO START DATE; ","")&amp;IF(D362="","NO CAUSE; ","")&amp;IF(OR(H362&lt;&gt;"Yes",NOT(OR(J362="Email",J362="Text",J362="Letter",J362="App / portal"))),"NO WRITTEN NOTICE TO CLIENT; ","")&amp;IF(AND(N(B362)&gt;0,N(I362)&gt;0,N(I362)-N(B362)&gt;N('Settings'!$B$2)),"NOTICE LATER THAN SETTINGS; ","")&amp;IF(AND(D362="Homeowner decision / selection",K362&lt;&gt;"Yes"),"CLIENT DECISION - NO WRITTEN OK; ","")&amp;IF(AND(D362="Material backorder",N(M362)=0),"BACKORDER - NO NEW DATE; ","")&amp;IF(AND(N362="Yes",O362=""),"CO NEEDED - NO CO #; ","")&amp;IF(F362="","DAYS LOST BLANK; ","")&amp;IF(AND(N(B362)&gt;0,C362="",TODAY()-N(B362)&gt;N('Settings'!$B$3)),"OPEN - NO END DATE; ","")="","",LEFT(IF(A362="","NO JOB; ",IF(COUNTIF('Jobs'!$A$2:$A$51,A362)=0,"JOB NOT ON JOBS SHEET; ",""))&amp;IF(N(B362)=0,"NO START DATE; ","")&amp;IF(D362="","NO CAUSE; ","")&amp;IF(OR(H362&lt;&gt;"Yes",NOT(OR(J362="Email",J362="Text",J362="Letter",J362="App / portal"))),"NO WRITTEN NOTICE TO CLIENT; ","")&amp;IF(AND(N(B362)&gt;0,N(I362)&gt;0,N(I362)-N(B362)&gt;N('Settings'!$B$2)),"NOTICE LATER THAN SETTINGS; ","")&amp;IF(AND(D362="Homeowner decision / selection",K362&lt;&gt;"Yes"),"CLIENT DECISION - NO WRITTEN OK; ","")&amp;IF(AND(D362="Material backorder",N(M362)=0),"BACKORDER - NO NEW DATE; ","")&amp;IF(AND(N362="Yes",O362=""),"CO NEEDED - NO CO #; ","")&amp;IF(F362="","DAYS LOST BLANK; ","")&amp;IF(AND(N(B362)&gt;0,C362="",TODAY()-N(B362)&gt;N('Settings'!$B$3)),"OPEN - NO END DATE; ",""),LEN(IF(A362="","NO JOB; ",IF(COUNTIF('Jobs'!$A$2:$A$51,A362)=0,"JOB NOT ON JOBS SHEET; ",""))&amp;IF(N(B362)=0,"NO START DATE; ","")&amp;IF(D362="","NO CAUSE; ","")&amp;IF(OR(H362&lt;&gt;"Yes",NOT(OR(J362="Email",J362="Text",J362="Letter",J362="App / portal"))),"NO WRITTEN NOTICE TO CLIENT; ","")&amp;IF(AND(N(B362)&gt;0,N(I362)&gt;0,N(I362)-N(B362)&gt;N('Settings'!$B$2)),"NOTICE LATER THAN SETTINGS; ","")&amp;IF(AND(D362="Homeowner decision / selection",K362&lt;&gt;"Yes"),"CLIENT DECISION - NO WRITTEN OK; ","")&amp;IF(AND(D362="Material backorder",N(M362)=0),"BACKORDER - NO NEW DATE; ","")&amp;IF(AND(N362="Yes",O362=""),"CO NEEDED - NO CO #; ","")&amp;IF(F362="","DAYS LOST BLANK; ","")&amp;IF(AND(N(B362)&gt;0,C362="",TODAY()-N(B362)&gt;N('Settings'!$B$3)),"OPEN - NO END DATE; ",""))-2)))</f>
        <v/>
      </c>
    </row>
    <row r="363">
      <c r="B363" s="7" t="n"/>
      <c r="C363" s="7" t="n"/>
      <c r="E363" s="8" t="n"/>
      <c r="G363" s="8" t="n"/>
      <c r="I363" s="7" t="n"/>
      <c r="M363" s="7" t="n"/>
      <c r="P363" s="9" t="n"/>
      <c r="R363" s="8">
        <f>IF(NOT(OR(A363&lt;&gt;"",B363&lt;&gt;"",E363&lt;&gt;"")),"",IF(IF(A363="","NO JOB; ",IF(COUNTIF('Jobs'!$A$2:$A$51,A363)=0,"JOB NOT ON JOBS SHEET; ",""))&amp;IF(N(B363)=0,"NO START DATE; ","")&amp;IF(D363="","NO CAUSE; ","")&amp;IF(OR(H363&lt;&gt;"Yes",NOT(OR(J363="Email",J363="Text",J363="Letter",J363="App / portal"))),"NO WRITTEN NOTICE TO CLIENT; ","")&amp;IF(AND(N(B363)&gt;0,N(I363)&gt;0,N(I363)-N(B363)&gt;N('Settings'!$B$2)),"NOTICE LATER THAN SETTINGS; ","")&amp;IF(AND(D363="Homeowner decision / selection",K363&lt;&gt;"Yes"),"CLIENT DECISION - NO WRITTEN OK; ","")&amp;IF(AND(D363="Material backorder",N(M363)=0),"BACKORDER - NO NEW DATE; ","")&amp;IF(AND(N363="Yes",O363=""),"CO NEEDED - NO CO #; ","")&amp;IF(F363="","DAYS LOST BLANK; ","")&amp;IF(AND(N(B363)&gt;0,C363="",TODAY()-N(B363)&gt;N('Settings'!$B$3)),"OPEN - NO END DATE; ","")="","",LEFT(IF(A363="","NO JOB; ",IF(COUNTIF('Jobs'!$A$2:$A$51,A363)=0,"JOB NOT ON JOBS SHEET; ",""))&amp;IF(N(B363)=0,"NO START DATE; ","")&amp;IF(D363="","NO CAUSE; ","")&amp;IF(OR(H363&lt;&gt;"Yes",NOT(OR(J363="Email",J363="Text",J363="Letter",J363="App / portal"))),"NO WRITTEN NOTICE TO CLIENT; ","")&amp;IF(AND(N(B363)&gt;0,N(I363)&gt;0,N(I363)-N(B363)&gt;N('Settings'!$B$2)),"NOTICE LATER THAN SETTINGS; ","")&amp;IF(AND(D363="Homeowner decision / selection",K363&lt;&gt;"Yes"),"CLIENT DECISION - NO WRITTEN OK; ","")&amp;IF(AND(D363="Material backorder",N(M363)=0),"BACKORDER - NO NEW DATE; ","")&amp;IF(AND(N363="Yes",O363=""),"CO NEEDED - NO CO #; ","")&amp;IF(F363="","DAYS LOST BLANK; ","")&amp;IF(AND(N(B363)&gt;0,C363="",TODAY()-N(B363)&gt;N('Settings'!$B$3)),"OPEN - NO END DATE; ",""),LEN(IF(A363="","NO JOB; ",IF(COUNTIF('Jobs'!$A$2:$A$51,A363)=0,"JOB NOT ON JOBS SHEET; ",""))&amp;IF(N(B363)=0,"NO START DATE; ","")&amp;IF(D363="","NO CAUSE; ","")&amp;IF(OR(H363&lt;&gt;"Yes",NOT(OR(J363="Email",J363="Text",J363="Letter",J363="App / portal"))),"NO WRITTEN NOTICE TO CLIENT; ","")&amp;IF(AND(N(B363)&gt;0,N(I363)&gt;0,N(I363)-N(B363)&gt;N('Settings'!$B$2)),"NOTICE LATER THAN SETTINGS; ","")&amp;IF(AND(D363="Homeowner decision / selection",K363&lt;&gt;"Yes"),"CLIENT DECISION - NO WRITTEN OK; ","")&amp;IF(AND(D363="Material backorder",N(M363)=0),"BACKORDER - NO NEW DATE; ","")&amp;IF(AND(N363="Yes",O363=""),"CO NEEDED - NO CO #; ","")&amp;IF(F363="","DAYS LOST BLANK; ","")&amp;IF(AND(N(B363)&gt;0,C363="",TODAY()-N(B363)&gt;N('Settings'!$B$3)),"OPEN - NO END DATE; ",""))-2)))</f>
        <v/>
      </c>
    </row>
    <row r="364">
      <c r="B364" s="7" t="n"/>
      <c r="C364" s="7" t="n"/>
      <c r="E364" s="8" t="n"/>
      <c r="G364" s="8" t="n"/>
      <c r="I364" s="7" t="n"/>
      <c r="M364" s="7" t="n"/>
      <c r="P364" s="9" t="n"/>
      <c r="R364" s="8">
        <f>IF(NOT(OR(A364&lt;&gt;"",B364&lt;&gt;"",E364&lt;&gt;"")),"",IF(IF(A364="","NO JOB; ",IF(COUNTIF('Jobs'!$A$2:$A$51,A364)=0,"JOB NOT ON JOBS SHEET; ",""))&amp;IF(N(B364)=0,"NO START DATE; ","")&amp;IF(D364="","NO CAUSE; ","")&amp;IF(OR(H364&lt;&gt;"Yes",NOT(OR(J364="Email",J364="Text",J364="Letter",J364="App / portal"))),"NO WRITTEN NOTICE TO CLIENT; ","")&amp;IF(AND(N(B364)&gt;0,N(I364)&gt;0,N(I364)-N(B364)&gt;N('Settings'!$B$2)),"NOTICE LATER THAN SETTINGS; ","")&amp;IF(AND(D364="Homeowner decision / selection",K364&lt;&gt;"Yes"),"CLIENT DECISION - NO WRITTEN OK; ","")&amp;IF(AND(D364="Material backorder",N(M364)=0),"BACKORDER - NO NEW DATE; ","")&amp;IF(AND(N364="Yes",O364=""),"CO NEEDED - NO CO #; ","")&amp;IF(F364="","DAYS LOST BLANK; ","")&amp;IF(AND(N(B364)&gt;0,C364="",TODAY()-N(B364)&gt;N('Settings'!$B$3)),"OPEN - NO END DATE; ","")="","",LEFT(IF(A364="","NO JOB; ",IF(COUNTIF('Jobs'!$A$2:$A$51,A364)=0,"JOB NOT ON JOBS SHEET; ",""))&amp;IF(N(B364)=0,"NO START DATE; ","")&amp;IF(D364="","NO CAUSE; ","")&amp;IF(OR(H364&lt;&gt;"Yes",NOT(OR(J364="Email",J364="Text",J364="Letter",J364="App / portal"))),"NO WRITTEN NOTICE TO CLIENT; ","")&amp;IF(AND(N(B364)&gt;0,N(I364)&gt;0,N(I364)-N(B364)&gt;N('Settings'!$B$2)),"NOTICE LATER THAN SETTINGS; ","")&amp;IF(AND(D364="Homeowner decision / selection",K364&lt;&gt;"Yes"),"CLIENT DECISION - NO WRITTEN OK; ","")&amp;IF(AND(D364="Material backorder",N(M364)=0),"BACKORDER - NO NEW DATE; ","")&amp;IF(AND(N364="Yes",O364=""),"CO NEEDED - NO CO #; ","")&amp;IF(F364="","DAYS LOST BLANK; ","")&amp;IF(AND(N(B364)&gt;0,C364="",TODAY()-N(B364)&gt;N('Settings'!$B$3)),"OPEN - NO END DATE; ",""),LEN(IF(A364="","NO JOB; ",IF(COUNTIF('Jobs'!$A$2:$A$51,A364)=0,"JOB NOT ON JOBS SHEET; ",""))&amp;IF(N(B364)=0,"NO START DATE; ","")&amp;IF(D364="","NO CAUSE; ","")&amp;IF(OR(H364&lt;&gt;"Yes",NOT(OR(J364="Email",J364="Text",J364="Letter",J364="App / portal"))),"NO WRITTEN NOTICE TO CLIENT; ","")&amp;IF(AND(N(B364)&gt;0,N(I364)&gt;0,N(I364)-N(B364)&gt;N('Settings'!$B$2)),"NOTICE LATER THAN SETTINGS; ","")&amp;IF(AND(D364="Homeowner decision / selection",K364&lt;&gt;"Yes"),"CLIENT DECISION - NO WRITTEN OK; ","")&amp;IF(AND(D364="Material backorder",N(M364)=0),"BACKORDER - NO NEW DATE; ","")&amp;IF(AND(N364="Yes",O364=""),"CO NEEDED - NO CO #; ","")&amp;IF(F364="","DAYS LOST BLANK; ","")&amp;IF(AND(N(B364)&gt;0,C364="",TODAY()-N(B364)&gt;N('Settings'!$B$3)),"OPEN - NO END DATE; ",""))-2)))</f>
        <v/>
      </c>
    </row>
    <row r="365">
      <c r="B365" s="7" t="n"/>
      <c r="C365" s="7" t="n"/>
      <c r="E365" s="8" t="n"/>
      <c r="G365" s="8" t="n"/>
      <c r="I365" s="7" t="n"/>
      <c r="M365" s="7" t="n"/>
      <c r="P365" s="9" t="n"/>
      <c r="R365" s="8">
        <f>IF(NOT(OR(A365&lt;&gt;"",B365&lt;&gt;"",E365&lt;&gt;"")),"",IF(IF(A365="","NO JOB; ",IF(COUNTIF('Jobs'!$A$2:$A$51,A365)=0,"JOB NOT ON JOBS SHEET; ",""))&amp;IF(N(B365)=0,"NO START DATE; ","")&amp;IF(D365="","NO CAUSE; ","")&amp;IF(OR(H365&lt;&gt;"Yes",NOT(OR(J365="Email",J365="Text",J365="Letter",J365="App / portal"))),"NO WRITTEN NOTICE TO CLIENT; ","")&amp;IF(AND(N(B365)&gt;0,N(I365)&gt;0,N(I365)-N(B365)&gt;N('Settings'!$B$2)),"NOTICE LATER THAN SETTINGS; ","")&amp;IF(AND(D365="Homeowner decision / selection",K365&lt;&gt;"Yes"),"CLIENT DECISION - NO WRITTEN OK; ","")&amp;IF(AND(D365="Material backorder",N(M365)=0),"BACKORDER - NO NEW DATE; ","")&amp;IF(AND(N365="Yes",O365=""),"CO NEEDED - NO CO #; ","")&amp;IF(F365="","DAYS LOST BLANK; ","")&amp;IF(AND(N(B365)&gt;0,C365="",TODAY()-N(B365)&gt;N('Settings'!$B$3)),"OPEN - NO END DATE; ","")="","",LEFT(IF(A365="","NO JOB; ",IF(COUNTIF('Jobs'!$A$2:$A$51,A365)=0,"JOB NOT ON JOBS SHEET; ",""))&amp;IF(N(B365)=0,"NO START DATE; ","")&amp;IF(D365="","NO CAUSE; ","")&amp;IF(OR(H365&lt;&gt;"Yes",NOT(OR(J365="Email",J365="Text",J365="Letter",J365="App / portal"))),"NO WRITTEN NOTICE TO CLIENT; ","")&amp;IF(AND(N(B365)&gt;0,N(I365)&gt;0,N(I365)-N(B365)&gt;N('Settings'!$B$2)),"NOTICE LATER THAN SETTINGS; ","")&amp;IF(AND(D365="Homeowner decision / selection",K365&lt;&gt;"Yes"),"CLIENT DECISION - NO WRITTEN OK; ","")&amp;IF(AND(D365="Material backorder",N(M365)=0),"BACKORDER - NO NEW DATE; ","")&amp;IF(AND(N365="Yes",O365=""),"CO NEEDED - NO CO #; ","")&amp;IF(F365="","DAYS LOST BLANK; ","")&amp;IF(AND(N(B365)&gt;0,C365="",TODAY()-N(B365)&gt;N('Settings'!$B$3)),"OPEN - NO END DATE; ",""),LEN(IF(A365="","NO JOB; ",IF(COUNTIF('Jobs'!$A$2:$A$51,A365)=0,"JOB NOT ON JOBS SHEET; ",""))&amp;IF(N(B365)=0,"NO START DATE; ","")&amp;IF(D365="","NO CAUSE; ","")&amp;IF(OR(H365&lt;&gt;"Yes",NOT(OR(J365="Email",J365="Text",J365="Letter",J365="App / portal"))),"NO WRITTEN NOTICE TO CLIENT; ","")&amp;IF(AND(N(B365)&gt;0,N(I365)&gt;0,N(I365)-N(B365)&gt;N('Settings'!$B$2)),"NOTICE LATER THAN SETTINGS; ","")&amp;IF(AND(D365="Homeowner decision / selection",K365&lt;&gt;"Yes"),"CLIENT DECISION - NO WRITTEN OK; ","")&amp;IF(AND(D365="Material backorder",N(M365)=0),"BACKORDER - NO NEW DATE; ","")&amp;IF(AND(N365="Yes",O365=""),"CO NEEDED - NO CO #; ","")&amp;IF(F365="","DAYS LOST BLANK; ","")&amp;IF(AND(N(B365)&gt;0,C365="",TODAY()-N(B365)&gt;N('Settings'!$B$3)),"OPEN - NO END DATE; ",""))-2)))</f>
        <v/>
      </c>
    </row>
    <row r="366">
      <c r="B366" s="7" t="n"/>
      <c r="C366" s="7" t="n"/>
      <c r="E366" s="8" t="n"/>
      <c r="G366" s="8" t="n"/>
      <c r="I366" s="7" t="n"/>
      <c r="M366" s="7" t="n"/>
      <c r="P366" s="9" t="n"/>
      <c r="R366" s="8">
        <f>IF(NOT(OR(A366&lt;&gt;"",B366&lt;&gt;"",E366&lt;&gt;"")),"",IF(IF(A366="","NO JOB; ",IF(COUNTIF('Jobs'!$A$2:$A$51,A366)=0,"JOB NOT ON JOBS SHEET; ",""))&amp;IF(N(B366)=0,"NO START DATE; ","")&amp;IF(D366="","NO CAUSE; ","")&amp;IF(OR(H366&lt;&gt;"Yes",NOT(OR(J366="Email",J366="Text",J366="Letter",J366="App / portal"))),"NO WRITTEN NOTICE TO CLIENT; ","")&amp;IF(AND(N(B366)&gt;0,N(I366)&gt;0,N(I366)-N(B366)&gt;N('Settings'!$B$2)),"NOTICE LATER THAN SETTINGS; ","")&amp;IF(AND(D366="Homeowner decision / selection",K366&lt;&gt;"Yes"),"CLIENT DECISION - NO WRITTEN OK; ","")&amp;IF(AND(D366="Material backorder",N(M366)=0),"BACKORDER - NO NEW DATE; ","")&amp;IF(AND(N366="Yes",O366=""),"CO NEEDED - NO CO #; ","")&amp;IF(F366="","DAYS LOST BLANK; ","")&amp;IF(AND(N(B366)&gt;0,C366="",TODAY()-N(B366)&gt;N('Settings'!$B$3)),"OPEN - NO END DATE; ","")="","",LEFT(IF(A366="","NO JOB; ",IF(COUNTIF('Jobs'!$A$2:$A$51,A366)=0,"JOB NOT ON JOBS SHEET; ",""))&amp;IF(N(B366)=0,"NO START DATE; ","")&amp;IF(D366="","NO CAUSE; ","")&amp;IF(OR(H366&lt;&gt;"Yes",NOT(OR(J366="Email",J366="Text",J366="Letter",J366="App / portal"))),"NO WRITTEN NOTICE TO CLIENT; ","")&amp;IF(AND(N(B366)&gt;0,N(I366)&gt;0,N(I366)-N(B366)&gt;N('Settings'!$B$2)),"NOTICE LATER THAN SETTINGS; ","")&amp;IF(AND(D366="Homeowner decision / selection",K366&lt;&gt;"Yes"),"CLIENT DECISION - NO WRITTEN OK; ","")&amp;IF(AND(D366="Material backorder",N(M366)=0),"BACKORDER - NO NEW DATE; ","")&amp;IF(AND(N366="Yes",O366=""),"CO NEEDED - NO CO #; ","")&amp;IF(F366="","DAYS LOST BLANK; ","")&amp;IF(AND(N(B366)&gt;0,C366="",TODAY()-N(B366)&gt;N('Settings'!$B$3)),"OPEN - NO END DATE; ",""),LEN(IF(A366="","NO JOB; ",IF(COUNTIF('Jobs'!$A$2:$A$51,A366)=0,"JOB NOT ON JOBS SHEET; ",""))&amp;IF(N(B366)=0,"NO START DATE; ","")&amp;IF(D366="","NO CAUSE; ","")&amp;IF(OR(H366&lt;&gt;"Yes",NOT(OR(J366="Email",J366="Text",J366="Letter",J366="App / portal"))),"NO WRITTEN NOTICE TO CLIENT; ","")&amp;IF(AND(N(B366)&gt;0,N(I366)&gt;0,N(I366)-N(B366)&gt;N('Settings'!$B$2)),"NOTICE LATER THAN SETTINGS; ","")&amp;IF(AND(D366="Homeowner decision / selection",K366&lt;&gt;"Yes"),"CLIENT DECISION - NO WRITTEN OK; ","")&amp;IF(AND(D366="Material backorder",N(M366)=0),"BACKORDER - NO NEW DATE; ","")&amp;IF(AND(N366="Yes",O366=""),"CO NEEDED - NO CO #; ","")&amp;IF(F366="","DAYS LOST BLANK; ","")&amp;IF(AND(N(B366)&gt;0,C366="",TODAY()-N(B366)&gt;N('Settings'!$B$3)),"OPEN - NO END DATE; ",""))-2)))</f>
        <v/>
      </c>
    </row>
    <row r="367">
      <c r="B367" s="7" t="n"/>
      <c r="C367" s="7" t="n"/>
      <c r="E367" s="8" t="n"/>
      <c r="G367" s="8" t="n"/>
      <c r="I367" s="7" t="n"/>
      <c r="M367" s="7" t="n"/>
      <c r="P367" s="9" t="n"/>
      <c r="R367" s="8">
        <f>IF(NOT(OR(A367&lt;&gt;"",B367&lt;&gt;"",E367&lt;&gt;"")),"",IF(IF(A367="","NO JOB; ",IF(COUNTIF('Jobs'!$A$2:$A$51,A367)=0,"JOB NOT ON JOBS SHEET; ",""))&amp;IF(N(B367)=0,"NO START DATE; ","")&amp;IF(D367="","NO CAUSE; ","")&amp;IF(OR(H367&lt;&gt;"Yes",NOT(OR(J367="Email",J367="Text",J367="Letter",J367="App / portal"))),"NO WRITTEN NOTICE TO CLIENT; ","")&amp;IF(AND(N(B367)&gt;0,N(I367)&gt;0,N(I367)-N(B367)&gt;N('Settings'!$B$2)),"NOTICE LATER THAN SETTINGS; ","")&amp;IF(AND(D367="Homeowner decision / selection",K367&lt;&gt;"Yes"),"CLIENT DECISION - NO WRITTEN OK; ","")&amp;IF(AND(D367="Material backorder",N(M367)=0),"BACKORDER - NO NEW DATE; ","")&amp;IF(AND(N367="Yes",O367=""),"CO NEEDED - NO CO #; ","")&amp;IF(F367="","DAYS LOST BLANK; ","")&amp;IF(AND(N(B367)&gt;0,C367="",TODAY()-N(B367)&gt;N('Settings'!$B$3)),"OPEN - NO END DATE; ","")="","",LEFT(IF(A367="","NO JOB; ",IF(COUNTIF('Jobs'!$A$2:$A$51,A367)=0,"JOB NOT ON JOBS SHEET; ",""))&amp;IF(N(B367)=0,"NO START DATE; ","")&amp;IF(D367="","NO CAUSE; ","")&amp;IF(OR(H367&lt;&gt;"Yes",NOT(OR(J367="Email",J367="Text",J367="Letter",J367="App / portal"))),"NO WRITTEN NOTICE TO CLIENT; ","")&amp;IF(AND(N(B367)&gt;0,N(I367)&gt;0,N(I367)-N(B367)&gt;N('Settings'!$B$2)),"NOTICE LATER THAN SETTINGS; ","")&amp;IF(AND(D367="Homeowner decision / selection",K367&lt;&gt;"Yes"),"CLIENT DECISION - NO WRITTEN OK; ","")&amp;IF(AND(D367="Material backorder",N(M367)=0),"BACKORDER - NO NEW DATE; ","")&amp;IF(AND(N367="Yes",O367=""),"CO NEEDED - NO CO #; ","")&amp;IF(F367="","DAYS LOST BLANK; ","")&amp;IF(AND(N(B367)&gt;0,C367="",TODAY()-N(B367)&gt;N('Settings'!$B$3)),"OPEN - NO END DATE; ",""),LEN(IF(A367="","NO JOB; ",IF(COUNTIF('Jobs'!$A$2:$A$51,A367)=0,"JOB NOT ON JOBS SHEET; ",""))&amp;IF(N(B367)=0,"NO START DATE; ","")&amp;IF(D367="","NO CAUSE; ","")&amp;IF(OR(H367&lt;&gt;"Yes",NOT(OR(J367="Email",J367="Text",J367="Letter",J367="App / portal"))),"NO WRITTEN NOTICE TO CLIENT; ","")&amp;IF(AND(N(B367)&gt;0,N(I367)&gt;0,N(I367)-N(B367)&gt;N('Settings'!$B$2)),"NOTICE LATER THAN SETTINGS; ","")&amp;IF(AND(D367="Homeowner decision / selection",K367&lt;&gt;"Yes"),"CLIENT DECISION - NO WRITTEN OK; ","")&amp;IF(AND(D367="Material backorder",N(M367)=0),"BACKORDER - NO NEW DATE; ","")&amp;IF(AND(N367="Yes",O367=""),"CO NEEDED - NO CO #; ","")&amp;IF(F367="","DAYS LOST BLANK; ","")&amp;IF(AND(N(B367)&gt;0,C367="",TODAY()-N(B367)&gt;N('Settings'!$B$3)),"OPEN - NO END DATE; ",""))-2)))</f>
        <v/>
      </c>
    </row>
    <row r="368">
      <c r="B368" s="7" t="n"/>
      <c r="C368" s="7" t="n"/>
      <c r="E368" s="8" t="n"/>
      <c r="G368" s="8" t="n"/>
      <c r="I368" s="7" t="n"/>
      <c r="M368" s="7" t="n"/>
      <c r="P368" s="9" t="n"/>
      <c r="R368" s="8">
        <f>IF(NOT(OR(A368&lt;&gt;"",B368&lt;&gt;"",E368&lt;&gt;"")),"",IF(IF(A368="","NO JOB; ",IF(COUNTIF('Jobs'!$A$2:$A$51,A368)=0,"JOB NOT ON JOBS SHEET; ",""))&amp;IF(N(B368)=0,"NO START DATE; ","")&amp;IF(D368="","NO CAUSE; ","")&amp;IF(OR(H368&lt;&gt;"Yes",NOT(OR(J368="Email",J368="Text",J368="Letter",J368="App / portal"))),"NO WRITTEN NOTICE TO CLIENT; ","")&amp;IF(AND(N(B368)&gt;0,N(I368)&gt;0,N(I368)-N(B368)&gt;N('Settings'!$B$2)),"NOTICE LATER THAN SETTINGS; ","")&amp;IF(AND(D368="Homeowner decision / selection",K368&lt;&gt;"Yes"),"CLIENT DECISION - NO WRITTEN OK; ","")&amp;IF(AND(D368="Material backorder",N(M368)=0),"BACKORDER - NO NEW DATE; ","")&amp;IF(AND(N368="Yes",O368=""),"CO NEEDED - NO CO #; ","")&amp;IF(F368="","DAYS LOST BLANK; ","")&amp;IF(AND(N(B368)&gt;0,C368="",TODAY()-N(B368)&gt;N('Settings'!$B$3)),"OPEN - NO END DATE; ","")="","",LEFT(IF(A368="","NO JOB; ",IF(COUNTIF('Jobs'!$A$2:$A$51,A368)=0,"JOB NOT ON JOBS SHEET; ",""))&amp;IF(N(B368)=0,"NO START DATE; ","")&amp;IF(D368="","NO CAUSE; ","")&amp;IF(OR(H368&lt;&gt;"Yes",NOT(OR(J368="Email",J368="Text",J368="Letter",J368="App / portal"))),"NO WRITTEN NOTICE TO CLIENT; ","")&amp;IF(AND(N(B368)&gt;0,N(I368)&gt;0,N(I368)-N(B368)&gt;N('Settings'!$B$2)),"NOTICE LATER THAN SETTINGS; ","")&amp;IF(AND(D368="Homeowner decision / selection",K368&lt;&gt;"Yes"),"CLIENT DECISION - NO WRITTEN OK; ","")&amp;IF(AND(D368="Material backorder",N(M368)=0),"BACKORDER - NO NEW DATE; ","")&amp;IF(AND(N368="Yes",O368=""),"CO NEEDED - NO CO #; ","")&amp;IF(F368="","DAYS LOST BLANK; ","")&amp;IF(AND(N(B368)&gt;0,C368="",TODAY()-N(B368)&gt;N('Settings'!$B$3)),"OPEN - NO END DATE; ",""),LEN(IF(A368="","NO JOB; ",IF(COUNTIF('Jobs'!$A$2:$A$51,A368)=0,"JOB NOT ON JOBS SHEET; ",""))&amp;IF(N(B368)=0,"NO START DATE; ","")&amp;IF(D368="","NO CAUSE; ","")&amp;IF(OR(H368&lt;&gt;"Yes",NOT(OR(J368="Email",J368="Text",J368="Letter",J368="App / portal"))),"NO WRITTEN NOTICE TO CLIENT; ","")&amp;IF(AND(N(B368)&gt;0,N(I368)&gt;0,N(I368)-N(B368)&gt;N('Settings'!$B$2)),"NOTICE LATER THAN SETTINGS; ","")&amp;IF(AND(D368="Homeowner decision / selection",K368&lt;&gt;"Yes"),"CLIENT DECISION - NO WRITTEN OK; ","")&amp;IF(AND(D368="Material backorder",N(M368)=0),"BACKORDER - NO NEW DATE; ","")&amp;IF(AND(N368="Yes",O368=""),"CO NEEDED - NO CO #; ","")&amp;IF(F368="","DAYS LOST BLANK; ","")&amp;IF(AND(N(B368)&gt;0,C368="",TODAY()-N(B368)&gt;N('Settings'!$B$3)),"OPEN - NO END DATE; ",""))-2)))</f>
        <v/>
      </c>
    </row>
    <row r="369">
      <c r="B369" s="7" t="n"/>
      <c r="C369" s="7" t="n"/>
      <c r="E369" s="8" t="n"/>
      <c r="G369" s="8" t="n"/>
      <c r="I369" s="7" t="n"/>
      <c r="M369" s="7" t="n"/>
      <c r="P369" s="9" t="n"/>
      <c r="R369" s="8">
        <f>IF(NOT(OR(A369&lt;&gt;"",B369&lt;&gt;"",E369&lt;&gt;"")),"",IF(IF(A369="","NO JOB; ",IF(COUNTIF('Jobs'!$A$2:$A$51,A369)=0,"JOB NOT ON JOBS SHEET; ",""))&amp;IF(N(B369)=0,"NO START DATE; ","")&amp;IF(D369="","NO CAUSE; ","")&amp;IF(OR(H369&lt;&gt;"Yes",NOT(OR(J369="Email",J369="Text",J369="Letter",J369="App / portal"))),"NO WRITTEN NOTICE TO CLIENT; ","")&amp;IF(AND(N(B369)&gt;0,N(I369)&gt;0,N(I369)-N(B369)&gt;N('Settings'!$B$2)),"NOTICE LATER THAN SETTINGS; ","")&amp;IF(AND(D369="Homeowner decision / selection",K369&lt;&gt;"Yes"),"CLIENT DECISION - NO WRITTEN OK; ","")&amp;IF(AND(D369="Material backorder",N(M369)=0),"BACKORDER - NO NEW DATE; ","")&amp;IF(AND(N369="Yes",O369=""),"CO NEEDED - NO CO #; ","")&amp;IF(F369="","DAYS LOST BLANK; ","")&amp;IF(AND(N(B369)&gt;0,C369="",TODAY()-N(B369)&gt;N('Settings'!$B$3)),"OPEN - NO END DATE; ","")="","",LEFT(IF(A369="","NO JOB; ",IF(COUNTIF('Jobs'!$A$2:$A$51,A369)=0,"JOB NOT ON JOBS SHEET; ",""))&amp;IF(N(B369)=0,"NO START DATE; ","")&amp;IF(D369="","NO CAUSE; ","")&amp;IF(OR(H369&lt;&gt;"Yes",NOT(OR(J369="Email",J369="Text",J369="Letter",J369="App / portal"))),"NO WRITTEN NOTICE TO CLIENT; ","")&amp;IF(AND(N(B369)&gt;0,N(I369)&gt;0,N(I369)-N(B369)&gt;N('Settings'!$B$2)),"NOTICE LATER THAN SETTINGS; ","")&amp;IF(AND(D369="Homeowner decision / selection",K369&lt;&gt;"Yes"),"CLIENT DECISION - NO WRITTEN OK; ","")&amp;IF(AND(D369="Material backorder",N(M369)=0),"BACKORDER - NO NEW DATE; ","")&amp;IF(AND(N369="Yes",O369=""),"CO NEEDED - NO CO #; ","")&amp;IF(F369="","DAYS LOST BLANK; ","")&amp;IF(AND(N(B369)&gt;0,C369="",TODAY()-N(B369)&gt;N('Settings'!$B$3)),"OPEN - NO END DATE; ",""),LEN(IF(A369="","NO JOB; ",IF(COUNTIF('Jobs'!$A$2:$A$51,A369)=0,"JOB NOT ON JOBS SHEET; ",""))&amp;IF(N(B369)=0,"NO START DATE; ","")&amp;IF(D369="","NO CAUSE; ","")&amp;IF(OR(H369&lt;&gt;"Yes",NOT(OR(J369="Email",J369="Text",J369="Letter",J369="App / portal"))),"NO WRITTEN NOTICE TO CLIENT; ","")&amp;IF(AND(N(B369)&gt;0,N(I369)&gt;0,N(I369)-N(B369)&gt;N('Settings'!$B$2)),"NOTICE LATER THAN SETTINGS; ","")&amp;IF(AND(D369="Homeowner decision / selection",K369&lt;&gt;"Yes"),"CLIENT DECISION - NO WRITTEN OK; ","")&amp;IF(AND(D369="Material backorder",N(M369)=0),"BACKORDER - NO NEW DATE; ","")&amp;IF(AND(N369="Yes",O369=""),"CO NEEDED - NO CO #; ","")&amp;IF(F369="","DAYS LOST BLANK; ","")&amp;IF(AND(N(B369)&gt;0,C369="",TODAY()-N(B369)&gt;N('Settings'!$B$3)),"OPEN - NO END DATE; ",""))-2)))</f>
        <v/>
      </c>
    </row>
    <row r="370">
      <c r="B370" s="7" t="n"/>
      <c r="C370" s="7" t="n"/>
      <c r="E370" s="8" t="n"/>
      <c r="G370" s="8" t="n"/>
      <c r="I370" s="7" t="n"/>
      <c r="M370" s="7" t="n"/>
      <c r="P370" s="9" t="n"/>
      <c r="R370" s="8">
        <f>IF(NOT(OR(A370&lt;&gt;"",B370&lt;&gt;"",E370&lt;&gt;"")),"",IF(IF(A370="","NO JOB; ",IF(COUNTIF('Jobs'!$A$2:$A$51,A370)=0,"JOB NOT ON JOBS SHEET; ",""))&amp;IF(N(B370)=0,"NO START DATE; ","")&amp;IF(D370="","NO CAUSE; ","")&amp;IF(OR(H370&lt;&gt;"Yes",NOT(OR(J370="Email",J370="Text",J370="Letter",J370="App / portal"))),"NO WRITTEN NOTICE TO CLIENT; ","")&amp;IF(AND(N(B370)&gt;0,N(I370)&gt;0,N(I370)-N(B370)&gt;N('Settings'!$B$2)),"NOTICE LATER THAN SETTINGS; ","")&amp;IF(AND(D370="Homeowner decision / selection",K370&lt;&gt;"Yes"),"CLIENT DECISION - NO WRITTEN OK; ","")&amp;IF(AND(D370="Material backorder",N(M370)=0),"BACKORDER - NO NEW DATE; ","")&amp;IF(AND(N370="Yes",O370=""),"CO NEEDED - NO CO #; ","")&amp;IF(F370="","DAYS LOST BLANK; ","")&amp;IF(AND(N(B370)&gt;0,C370="",TODAY()-N(B370)&gt;N('Settings'!$B$3)),"OPEN - NO END DATE; ","")="","",LEFT(IF(A370="","NO JOB; ",IF(COUNTIF('Jobs'!$A$2:$A$51,A370)=0,"JOB NOT ON JOBS SHEET; ",""))&amp;IF(N(B370)=0,"NO START DATE; ","")&amp;IF(D370="","NO CAUSE; ","")&amp;IF(OR(H370&lt;&gt;"Yes",NOT(OR(J370="Email",J370="Text",J370="Letter",J370="App / portal"))),"NO WRITTEN NOTICE TO CLIENT; ","")&amp;IF(AND(N(B370)&gt;0,N(I370)&gt;0,N(I370)-N(B370)&gt;N('Settings'!$B$2)),"NOTICE LATER THAN SETTINGS; ","")&amp;IF(AND(D370="Homeowner decision / selection",K370&lt;&gt;"Yes"),"CLIENT DECISION - NO WRITTEN OK; ","")&amp;IF(AND(D370="Material backorder",N(M370)=0),"BACKORDER - NO NEW DATE; ","")&amp;IF(AND(N370="Yes",O370=""),"CO NEEDED - NO CO #; ","")&amp;IF(F370="","DAYS LOST BLANK; ","")&amp;IF(AND(N(B370)&gt;0,C370="",TODAY()-N(B370)&gt;N('Settings'!$B$3)),"OPEN - NO END DATE; ",""),LEN(IF(A370="","NO JOB; ",IF(COUNTIF('Jobs'!$A$2:$A$51,A370)=0,"JOB NOT ON JOBS SHEET; ",""))&amp;IF(N(B370)=0,"NO START DATE; ","")&amp;IF(D370="","NO CAUSE; ","")&amp;IF(OR(H370&lt;&gt;"Yes",NOT(OR(J370="Email",J370="Text",J370="Letter",J370="App / portal"))),"NO WRITTEN NOTICE TO CLIENT; ","")&amp;IF(AND(N(B370)&gt;0,N(I370)&gt;0,N(I370)-N(B370)&gt;N('Settings'!$B$2)),"NOTICE LATER THAN SETTINGS; ","")&amp;IF(AND(D370="Homeowner decision / selection",K370&lt;&gt;"Yes"),"CLIENT DECISION - NO WRITTEN OK; ","")&amp;IF(AND(D370="Material backorder",N(M370)=0),"BACKORDER - NO NEW DATE; ","")&amp;IF(AND(N370="Yes",O370=""),"CO NEEDED - NO CO #; ","")&amp;IF(F370="","DAYS LOST BLANK; ","")&amp;IF(AND(N(B370)&gt;0,C370="",TODAY()-N(B370)&gt;N('Settings'!$B$3)),"OPEN - NO END DATE; ",""))-2)))</f>
        <v/>
      </c>
    </row>
    <row r="371">
      <c r="B371" s="7" t="n"/>
      <c r="C371" s="7" t="n"/>
      <c r="E371" s="8" t="n"/>
      <c r="G371" s="8" t="n"/>
      <c r="I371" s="7" t="n"/>
      <c r="M371" s="7" t="n"/>
      <c r="P371" s="9" t="n"/>
      <c r="R371" s="8">
        <f>IF(NOT(OR(A371&lt;&gt;"",B371&lt;&gt;"",E371&lt;&gt;"")),"",IF(IF(A371="","NO JOB; ",IF(COUNTIF('Jobs'!$A$2:$A$51,A371)=0,"JOB NOT ON JOBS SHEET; ",""))&amp;IF(N(B371)=0,"NO START DATE; ","")&amp;IF(D371="","NO CAUSE; ","")&amp;IF(OR(H371&lt;&gt;"Yes",NOT(OR(J371="Email",J371="Text",J371="Letter",J371="App / portal"))),"NO WRITTEN NOTICE TO CLIENT; ","")&amp;IF(AND(N(B371)&gt;0,N(I371)&gt;0,N(I371)-N(B371)&gt;N('Settings'!$B$2)),"NOTICE LATER THAN SETTINGS; ","")&amp;IF(AND(D371="Homeowner decision / selection",K371&lt;&gt;"Yes"),"CLIENT DECISION - NO WRITTEN OK; ","")&amp;IF(AND(D371="Material backorder",N(M371)=0),"BACKORDER - NO NEW DATE; ","")&amp;IF(AND(N371="Yes",O371=""),"CO NEEDED - NO CO #; ","")&amp;IF(F371="","DAYS LOST BLANK; ","")&amp;IF(AND(N(B371)&gt;0,C371="",TODAY()-N(B371)&gt;N('Settings'!$B$3)),"OPEN - NO END DATE; ","")="","",LEFT(IF(A371="","NO JOB; ",IF(COUNTIF('Jobs'!$A$2:$A$51,A371)=0,"JOB NOT ON JOBS SHEET; ",""))&amp;IF(N(B371)=0,"NO START DATE; ","")&amp;IF(D371="","NO CAUSE; ","")&amp;IF(OR(H371&lt;&gt;"Yes",NOT(OR(J371="Email",J371="Text",J371="Letter",J371="App / portal"))),"NO WRITTEN NOTICE TO CLIENT; ","")&amp;IF(AND(N(B371)&gt;0,N(I371)&gt;0,N(I371)-N(B371)&gt;N('Settings'!$B$2)),"NOTICE LATER THAN SETTINGS; ","")&amp;IF(AND(D371="Homeowner decision / selection",K371&lt;&gt;"Yes"),"CLIENT DECISION - NO WRITTEN OK; ","")&amp;IF(AND(D371="Material backorder",N(M371)=0),"BACKORDER - NO NEW DATE; ","")&amp;IF(AND(N371="Yes",O371=""),"CO NEEDED - NO CO #; ","")&amp;IF(F371="","DAYS LOST BLANK; ","")&amp;IF(AND(N(B371)&gt;0,C371="",TODAY()-N(B371)&gt;N('Settings'!$B$3)),"OPEN - NO END DATE; ",""),LEN(IF(A371="","NO JOB; ",IF(COUNTIF('Jobs'!$A$2:$A$51,A371)=0,"JOB NOT ON JOBS SHEET; ",""))&amp;IF(N(B371)=0,"NO START DATE; ","")&amp;IF(D371="","NO CAUSE; ","")&amp;IF(OR(H371&lt;&gt;"Yes",NOT(OR(J371="Email",J371="Text",J371="Letter",J371="App / portal"))),"NO WRITTEN NOTICE TO CLIENT; ","")&amp;IF(AND(N(B371)&gt;0,N(I371)&gt;0,N(I371)-N(B371)&gt;N('Settings'!$B$2)),"NOTICE LATER THAN SETTINGS; ","")&amp;IF(AND(D371="Homeowner decision / selection",K371&lt;&gt;"Yes"),"CLIENT DECISION - NO WRITTEN OK; ","")&amp;IF(AND(D371="Material backorder",N(M371)=0),"BACKORDER - NO NEW DATE; ","")&amp;IF(AND(N371="Yes",O371=""),"CO NEEDED - NO CO #; ","")&amp;IF(F371="","DAYS LOST BLANK; ","")&amp;IF(AND(N(B371)&gt;0,C371="",TODAY()-N(B371)&gt;N('Settings'!$B$3)),"OPEN - NO END DATE; ",""))-2)))</f>
        <v/>
      </c>
    </row>
    <row r="372">
      <c r="B372" s="7" t="n"/>
      <c r="C372" s="7" t="n"/>
      <c r="E372" s="8" t="n"/>
      <c r="G372" s="8" t="n"/>
      <c r="I372" s="7" t="n"/>
      <c r="M372" s="7" t="n"/>
      <c r="P372" s="9" t="n"/>
      <c r="R372" s="8">
        <f>IF(NOT(OR(A372&lt;&gt;"",B372&lt;&gt;"",E372&lt;&gt;"")),"",IF(IF(A372="","NO JOB; ",IF(COUNTIF('Jobs'!$A$2:$A$51,A372)=0,"JOB NOT ON JOBS SHEET; ",""))&amp;IF(N(B372)=0,"NO START DATE; ","")&amp;IF(D372="","NO CAUSE; ","")&amp;IF(OR(H372&lt;&gt;"Yes",NOT(OR(J372="Email",J372="Text",J372="Letter",J372="App / portal"))),"NO WRITTEN NOTICE TO CLIENT; ","")&amp;IF(AND(N(B372)&gt;0,N(I372)&gt;0,N(I372)-N(B372)&gt;N('Settings'!$B$2)),"NOTICE LATER THAN SETTINGS; ","")&amp;IF(AND(D372="Homeowner decision / selection",K372&lt;&gt;"Yes"),"CLIENT DECISION - NO WRITTEN OK; ","")&amp;IF(AND(D372="Material backorder",N(M372)=0),"BACKORDER - NO NEW DATE; ","")&amp;IF(AND(N372="Yes",O372=""),"CO NEEDED - NO CO #; ","")&amp;IF(F372="","DAYS LOST BLANK; ","")&amp;IF(AND(N(B372)&gt;0,C372="",TODAY()-N(B372)&gt;N('Settings'!$B$3)),"OPEN - NO END DATE; ","")="","",LEFT(IF(A372="","NO JOB; ",IF(COUNTIF('Jobs'!$A$2:$A$51,A372)=0,"JOB NOT ON JOBS SHEET; ",""))&amp;IF(N(B372)=0,"NO START DATE; ","")&amp;IF(D372="","NO CAUSE; ","")&amp;IF(OR(H372&lt;&gt;"Yes",NOT(OR(J372="Email",J372="Text",J372="Letter",J372="App / portal"))),"NO WRITTEN NOTICE TO CLIENT; ","")&amp;IF(AND(N(B372)&gt;0,N(I372)&gt;0,N(I372)-N(B372)&gt;N('Settings'!$B$2)),"NOTICE LATER THAN SETTINGS; ","")&amp;IF(AND(D372="Homeowner decision / selection",K372&lt;&gt;"Yes"),"CLIENT DECISION - NO WRITTEN OK; ","")&amp;IF(AND(D372="Material backorder",N(M372)=0),"BACKORDER - NO NEW DATE; ","")&amp;IF(AND(N372="Yes",O372=""),"CO NEEDED - NO CO #; ","")&amp;IF(F372="","DAYS LOST BLANK; ","")&amp;IF(AND(N(B372)&gt;0,C372="",TODAY()-N(B372)&gt;N('Settings'!$B$3)),"OPEN - NO END DATE; ",""),LEN(IF(A372="","NO JOB; ",IF(COUNTIF('Jobs'!$A$2:$A$51,A372)=0,"JOB NOT ON JOBS SHEET; ",""))&amp;IF(N(B372)=0,"NO START DATE; ","")&amp;IF(D372="","NO CAUSE; ","")&amp;IF(OR(H372&lt;&gt;"Yes",NOT(OR(J372="Email",J372="Text",J372="Letter",J372="App / portal"))),"NO WRITTEN NOTICE TO CLIENT; ","")&amp;IF(AND(N(B372)&gt;0,N(I372)&gt;0,N(I372)-N(B372)&gt;N('Settings'!$B$2)),"NOTICE LATER THAN SETTINGS; ","")&amp;IF(AND(D372="Homeowner decision / selection",K372&lt;&gt;"Yes"),"CLIENT DECISION - NO WRITTEN OK; ","")&amp;IF(AND(D372="Material backorder",N(M372)=0),"BACKORDER - NO NEW DATE; ","")&amp;IF(AND(N372="Yes",O372=""),"CO NEEDED - NO CO #; ","")&amp;IF(F372="","DAYS LOST BLANK; ","")&amp;IF(AND(N(B372)&gt;0,C372="",TODAY()-N(B372)&gt;N('Settings'!$B$3)),"OPEN - NO END DATE; ",""))-2)))</f>
        <v/>
      </c>
    </row>
    <row r="373">
      <c r="B373" s="7" t="n"/>
      <c r="C373" s="7" t="n"/>
      <c r="E373" s="8" t="n"/>
      <c r="G373" s="8" t="n"/>
      <c r="I373" s="7" t="n"/>
      <c r="M373" s="7" t="n"/>
      <c r="P373" s="9" t="n"/>
      <c r="R373" s="8">
        <f>IF(NOT(OR(A373&lt;&gt;"",B373&lt;&gt;"",E373&lt;&gt;"")),"",IF(IF(A373="","NO JOB; ",IF(COUNTIF('Jobs'!$A$2:$A$51,A373)=0,"JOB NOT ON JOBS SHEET; ",""))&amp;IF(N(B373)=0,"NO START DATE; ","")&amp;IF(D373="","NO CAUSE; ","")&amp;IF(OR(H373&lt;&gt;"Yes",NOT(OR(J373="Email",J373="Text",J373="Letter",J373="App / portal"))),"NO WRITTEN NOTICE TO CLIENT; ","")&amp;IF(AND(N(B373)&gt;0,N(I373)&gt;0,N(I373)-N(B373)&gt;N('Settings'!$B$2)),"NOTICE LATER THAN SETTINGS; ","")&amp;IF(AND(D373="Homeowner decision / selection",K373&lt;&gt;"Yes"),"CLIENT DECISION - NO WRITTEN OK; ","")&amp;IF(AND(D373="Material backorder",N(M373)=0),"BACKORDER - NO NEW DATE; ","")&amp;IF(AND(N373="Yes",O373=""),"CO NEEDED - NO CO #; ","")&amp;IF(F373="","DAYS LOST BLANK; ","")&amp;IF(AND(N(B373)&gt;0,C373="",TODAY()-N(B373)&gt;N('Settings'!$B$3)),"OPEN - NO END DATE; ","")="","",LEFT(IF(A373="","NO JOB; ",IF(COUNTIF('Jobs'!$A$2:$A$51,A373)=0,"JOB NOT ON JOBS SHEET; ",""))&amp;IF(N(B373)=0,"NO START DATE; ","")&amp;IF(D373="","NO CAUSE; ","")&amp;IF(OR(H373&lt;&gt;"Yes",NOT(OR(J373="Email",J373="Text",J373="Letter",J373="App / portal"))),"NO WRITTEN NOTICE TO CLIENT; ","")&amp;IF(AND(N(B373)&gt;0,N(I373)&gt;0,N(I373)-N(B373)&gt;N('Settings'!$B$2)),"NOTICE LATER THAN SETTINGS; ","")&amp;IF(AND(D373="Homeowner decision / selection",K373&lt;&gt;"Yes"),"CLIENT DECISION - NO WRITTEN OK; ","")&amp;IF(AND(D373="Material backorder",N(M373)=0),"BACKORDER - NO NEW DATE; ","")&amp;IF(AND(N373="Yes",O373=""),"CO NEEDED - NO CO #; ","")&amp;IF(F373="","DAYS LOST BLANK; ","")&amp;IF(AND(N(B373)&gt;0,C373="",TODAY()-N(B373)&gt;N('Settings'!$B$3)),"OPEN - NO END DATE; ",""),LEN(IF(A373="","NO JOB; ",IF(COUNTIF('Jobs'!$A$2:$A$51,A373)=0,"JOB NOT ON JOBS SHEET; ",""))&amp;IF(N(B373)=0,"NO START DATE; ","")&amp;IF(D373="","NO CAUSE; ","")&amp;IF(OR(H373&lt;&gt;"Yes",NOT(OR(J373="Email",J373="Text",J373="Letter",J373="App / portal"))),"NO WRITTEN NOTICE TO CLIENT; ","")&amp;IF(AND(N(B373)&gt;0,N(I373)&gt;0,N(I373)-N(B373)&gt;N('Settings'!$B$2)),"NOTICE LATER THAN SETTINGS; ","")&amp;IF(AND(D373="Homeowner decision / selection",K373&lt;&gt;"Yes"),"CLIENT DECISION - NO WRITTEN OK; ","")&amp;IF(AND(D373="Material backorder",N(M373)=0),"BACKORDER - NO NEW DATE; ","")&amp;IF(AND(N373="Yes",O373=""),"CO NEEDED - NO CO #; ","")&amp;IF(F373="","DAYS LOST BLANK; ","")&amp;IF(AND(N(B373)&gt;0,C373="",TODAY()-N(B373)&gt;N('Settings'!$B$3)),"OPEN - NO END DATE; ",""))-2)))</f>
        <v/>
      </c>
    </row>
    <row r="374">
      <c r="B374" s="7" t="n"/>
      <c r="C374" s="7" t="n"/>
      <c r="E374" s="8" t="n"/>
      <c r="G374" s="8" t="n"/>
      <c r="I374" s="7" t="n"/>
      <c r="M374" s="7" t="n"/>
      <c r="P374" s="9" t="n"/>
      <c r="R374" s="8">
        <f>IF(NOT(OR(A374&lt;&gt;"",B374&lt;&gt;"",E374&lt;&gt;"")),"",IF(IF(A374="","NO JOB; ",IF(COUNTIF('Jobs'!$A$2:$A$51,A374)=0,"JOB NOT ON JOBS SHEET; ",""))&amp;IF(N(B374)=0,"NO START DATE; ","")&amp;IF(D374="","NO CAUSE; ","")&amp;IF(OR(H374&lt;&gt;"Yes",NOT(OR(J374="Email",J374="Text",J374="Letter",J374="App / portal"))),"NO WRITTEN NOTICE TO CLIENT; ","")&amp;IF(AND(N(B374)&gt;0,N(I374)&gt;0,N(I374)-N(B374)&gt;N('Settings'!$B$2)),"NOTICE LATER THAN SETTINGS; ","")&amp;IF(AND(D374="Homeowner decision / selection",K374&lt;&gt;"Yes"),"CLIENT DECISION - NO WRITTEN OK; ","")&amp;IF(AND(D374="Material backorder",N(M374)=0),"BACKORDER - NO NEW DATE; ","")&amp;IF(AND(N374="Yes",O374=""),"CO NEEDED - NO CO #; ","")&amp;IF(F374="","DAYS LOST BLANK; ","")&amp;IF(AND(N(B374)&gt;0,C374="",TODAY()-N(B374)&gt;N('Settings'!$B$3)),"OPEN - NO END DATE; ","")="","",LEFT(IF(A374="","NO JOB; ",IF(COUNTIF('Jobs'!$A$2:$A$51,A374)=0,"JOB NOT ON JOBS SHEET; ",""))&amp;IF(N(B374)=0,"NO START DATE; ","")&amp;IF(D374="","NO CAUSE; ","")&amp;IF(OR(H374&lt;&gt;"Yes",NOT(OR(J374="Email",J374="Text",J374="Letter",J374="App / portal"))),"NO WRITTEN NOTICE TO CLIENT; ","")&amp;IF(AND(N(B374)&gt;0,N(I374)&gt;0,N(I374)-N(B374)&gt;N('Settings'!$B$2)),"NOTICE LATER THAN SETTINGS; ","")&amp;IF(AND(D374="Homeowner decision / selection",K374&lt;&gt;"Yes"),"CLIENT DECISION - NO WRITTEN OK; ","")&amp;IF(AND(D374="Material backorder",N(M374)=0),"BACKORDER - NO NEW DATE; ","")&amp;IF(AND(N374="Yes",O374=""),"CO NEEDED - NO CO #; ","")&amp;IF(F374="","DAYS LOST BLANK; ","")&amp;IF(AND(N(B374)&gt;0,C374="",TODAY()-N(B374)&gt;N('Settings'!$B$3)),"OPEN - NO END DATE; ",""),LEN(IF(A374="","NO JOB; ",IF(COUNTIF('Jobs'!$A$2:$A$51,A374)=0,"JOB NOT ON JOBS SHEET; ",""))&amp;IF(N(B374)=0,"NO START DATE; ","")&amp;IF(D374="","NO CAUSE; ","")&amp;IF(OR(H374&lt;&gt;"Yes",NOT(OR(J374="Email",J374="Text",J374="Letter",J374="App / portal"))),"NO WRITTEN NOTICE TO CLIENT; ","")&amp;IF(AND(N(B374)&gt;0,N(I374)&gt;0,N(I374)-N(B374)&gt;N('Settings'!$B$2)),"NOTICE LATER THAN SETTINGS; ","")&amp;IF(AND(D374="Homeowner decision / selection",K374&lt;&gt;"Yes"),"CLIENT DECISION - NO WRITTEN OK; ","")&amp;IF(AND(D374="Material backorder",N(M374)=0),"BACKORDER - NO NEW DATE; ","")&amp;IF(AND(N374="Yes",O374=""),"CO NEEDED - NO CO #; ","")&amp;IF(F374="","DAYS LOST BLANK; ","")&amp;IF(AND(N(B374)&gt;0,C374="",TODAY()-N(B374)&gt;N('Settings'!$B$3)),"OPEN - NO END DATE; ",""))-2)))</f>
        <v/>
      </c>
    </row>
    <row r="375">
      <c r="B375" s="7" t="n"/>
      <c r="C375" s="7" t="n"/>
      <c r="E375" s="8" t="n"/>
      <c r="G375" s="8" t="n"/>
      <c r="I375" s="7" t="n"/>
      <c r="M375" s="7" t="n"/>
      <c r="P375" s="9" t="n"/>
      <c r="R375" s="8">
        <f>IF(NOT(OR(A375&lt;&gt;"",B375&lt;&gt;"",E375&lt;&gt;"")),"",IF(IF(A375="","NO JOB; ",IF(COUNTIF('Jobs'!$A$2:$A$51,A375)=0,"JOB NOT ON JOBS SHEET; ",""))&amp;IF(N(B375)=0,"NO START DATE; ","")&amp;IF(D375="","NO CAUSE; ","")&amp;IF(OR(H375&lt;&gt;"Yes",NOT(OR(J375="Email",J375="Text",J375="Letter",J375="App / portal"))),"NO WRITTEN NOTICE TO CLIENT; ","")&amp;IF(AND(N(B375)&gt;0,N(I375)&gt;0,N(I375)-N(B375)&gt;N('Settings'!$B$2)),"NOTICE LATER THAN SETTINGS; ","")&amp;IF(AND(D375="Homeowner decision / selection",K375&lt;&gt;"Yes"),"CLIENT DECISION - NO WRITTEN OK; ","")&amp;IF(AND(D375="Material backorder",N(M375)=0),"BACKORDER - NO NEW DATE; ","")&amp;IF(AND(N375="Yes",O375=""),"CO NEEDED - NO CO #; ","")&amp;IF(F375="","DAYS LOST BLANK; ","")&amp;IF(AND(N(B375)&gt;0,C375="",TODAY()-N(B375)&gt;N('Settings'!$B$3)),"OPEN - NO END DATE; ","")="","",LEFT(IF(A375="","NO JOB; ",IF(COUNTIF('Jobs'!$A$2:$A$51,A375)=0,"JOB NOT ON JOBS SHEET; ",""))&amp;IF(N(B375)=0,"NO START DATE; ","")&amp;IF(D375="","NO CAUSE; ","")&amp;IF(OR(H375&lt;&gt;"Yes",NOT(OR(J375="Email",J375="Text",J375="Letter",J375="App / portal"))),"NO WRITTEN NOTICE TO CLIENT; ","")&amp;IF(AND(N(B375)&gt;0,N(I375)&gt;0,N(I375)-N(B375)&gt;N('Settings'!$B$2)),"NOTICE LATER THAN SETTINGS; ","")&amp;IF(AND(D375="Homeowner decision / selection",K375&lt;&gt;"Yes"),"CLIENT DECISION - NO WRITTEN OK; ","")&amp;IF(AND(D375="Material backorder",N(M375)=0),"BACKORDER - NO NEW DATE; ","")&amp;IF(AND(N375="Yes",O375=""),"CO NEEDED - NO CO #; ","")&amp;IF(F375="","DAYS LOST BLANK; ","")&amp;IF(AND(N(B375)&gt;0,C375="",TODAY()-N(B375)&gt;N('Settings'!$B$3)),"OPEN - NO END DATE; ",""),LEN(IF(A375="","NO JOB; ",IF(COUNTIF('Jobs'!$A$2:$A$51,A375)=0,"JOB NOT ON JOBS SHEET; ",""))&amp;IF(N(B375)=0,"NO START DATE; ","")&amp;IF(D375="","NO CAUSE; ","")&amp;IF(OR(H375&lt;&gt;"Yes",NOT(OR(J375="Email",J375="Text",J375="Letter",J375="App / portal"))),"NO WRITTEN NOTICE TO CLIENT; ","")&amp;IF(AND(N(B375)&gt;0,N(I375)&gt;0,N(I375)-N(B375)&gt;N('Settings'!$B$2)),"NOTICE LATER THAN SETTINGS; ","")&amp;IF(AND(D375="Homeowner decision / selection",K375&lt;&gt;"Yes"),"CLIENT DECISION - NO WRITTEN OK; ","")&amp;IF(AND(D375="Material backorder",N(M375)=0),"BACKORDER - NO NEW DATE; ","")&amp;IF(AND(N375="Yes",O375=""),"CO NEEDED - NO CO #; ","")&amp;IF(F375="","DAYS LOST BLANK; ","")&amp;IF(AND(N(B375)&gt;0,C375="",TODAY()-N(B375)&gt;N('Settings'!$B$3)),"OPEN - NO END DATE; ",""))-2)))</f>
        <v/>
      </c>
    </row>
    <row r="376">
      <c r="B376" s="7" t="n"/>
      <c r="C376" s="7" t="n"/>
      <c r="E376" s="8" t="n"/>
      <c r="G376" s="8" t="n"/>
      <c r="I376" s="7" t="n"/>
      <c r="M376" s="7" t="n"/>
      <c r="P376" s="9" t="n"/>
      <c r="R376" s="8">
        <f>IF(NOT(OR(A376&lt;&gt;"",B376&lt;&gt;"",E376&lt;&gt;"")),"",IF(IF(A376="","NO JOB; ",IF(COUNTIF('Jobs'!$A$2:$A$51,A376)=0,"JOB NOT ON JOBS SHEET; ",""))&amp;IF(N(B376)=0,"NO START DATE; ","")&amp;IF(D376="","NO CAUSE; ","")&amp;IF(OR(H376&lt;&gt;"Yes",NOT(OR(J376="Email",J376="Text",J376="Letter",J376="App / portal"))),"NO WRITTEN NOTICE TO CLIENT; ","")&amp;IF(AND(N(B376)&gt;0,N(I376)&gt;0,N(I376)-N(B376)&gt;N('Settings'!$B$2)),"NOTICE LATER THAN SETTINGS; ","")&amp;IF(AND(D376="Homeowner decision / selection",K376&lt;&gt;"Yes"),"CLIENT DECISION - NO WRITTEN OK; ","")&amp;IF(AND(D376="Material backorder",N(M376)=0),"BACKORDER - NO NEW DATE; ","")&amp;IF(AND(N376="Yes",O376=""),"CO NEEDED - NO CO #; ","")&amp;IF(F376="","DAYS LOST BLANK; ","")&amp;IF(AND(N(B376)&gt;0,C376="",TODAY()-N(B376)&gt;N('Settings'!$B$3)),"OPEN - NO END DATE; ","")="","",LEFT(IF(A376="","NO JOB; ",IF(COUNTIF('Jobs'!$A$2:$A$51,A376)=0,"JOB NOT ON JOBS SHEET; ",""))&amp;IF(N(B376)=0,"NO START DATE; ","")&amp;IF(D376="","NO CAUSE; ","")&amp;IF(OR(H376&lt;&gt;"Yes",NOT(OR(J376="Email",J376="Text",J376="Letter",J376="App / portal"))),"NO WRITTEN NOTICE TO CLIENT; ","")&amp;IF(AND(N(B376)&gt;0,N(I376)&gt;0,N(I376)-N(B376)&gt;N('Settings'!$B$2)),"NOTICE LATER THAN SETTINGS; ","")&amp;IF(AND(D376="Homeowner decision / selection",K376&lt;&gt;"Yes"),"CLIENT DECISION - NO WRITTEN OK; ","")&amp;IF(AND(D376="Material backorder",N(M376)=0),"BACKORDER - NO NEW DATE; ","")&amp;IF(AND(N376="Yes",O376=""),"CO NEEDED - NO CO #; ","")&amp;IF(F376="","DAYS LOST BLANK; ","")&amp;IF(AND(N(B376)&gt;0,C376="",TODAY()-N(B376)&gt;N('Settings'!$B$3)),"OPEN - NO END DATE; ",""),LEN(IF(A376="","NO JOB; ",IF(COUNTIF('Jobs'!$A$2:$A$51,A376)=0,"JOB NOT ON JOBS SHEET; ",""))&amp;IF(N(B376)=0,"NO START DATE; ","")&amp;IF(D376="","NO CAUSE; ","")&amp;IF(OR(H376&lt;&gt;"Yes",NOT(OR(J376="Email",J376="Text",J376="Letter",J376="App / portal"))),"NO WRITTEN NOTICE TO CLIENT; ","")&amp;IF(AND(N(B376)&gt;0,N(I376)&gt;0,N(I376)-N(B376)&gt;N('Settings'!$B$2)),"NOTICE LATER THAN SETTINGS; ","")&amp;IF(AND(D376="Homeowner decision / selection",K376&lt;&gt;"Yes"),"CLIENT DECISION - NO WRITTEN OK; ","")&amp;IF(AND(D376="Material backorder",N(M376)=0),"BACKORDER - NO NEW DATE; ","")&amp;IF(AND(N376="Yes",O376=""),"CO NEEDED - NO CO #; ","")&amp;IF(F376="","DAYS LOST BLANK; ","")&amp;IF(AND(N(B376)&gt;0,C376="",TODAY()-N(B376)&gt;N('Settings'!$B$3)),"OPEN - NO END DATE; ",""))-2)))</f>
        <v/>
      </c>
    </row>
    <row r="377">
      <c r="B377" s="7" t="n"/>
      <c r="C377" s="7" t="n"/>
      <c r="E377" s="8" t="n"/>
      <c r="G377" s="8" t="n"/>
      <c r="I377" s="7" t="n"/>
      <c r="M377" s="7" t="n"/>
      <c r="P377" s="9" t="n"/>
      <c r="R377" s="8">
        <f>IF(NOT(OR(A377&lt;&gt;"",B377&lt;&gt;"",E377&lt;&gt;"")),"",IF(IF(A377="","NO JOB; ",IF(COUNTIF('Jobs'!$A$2:$A$51,A377)=0,"JOB NOT ON JOBS SHEET; ",""))&amp;IF(N(B377)=0,"NO START DATE; ","")&amp;IF(D377="","NO CAUSE; ","")&amp;IF(OR(H377&lt;&gt;"Yes",NOT(OR(J377="Email",J377="Text",J377="Letter",J377="App / portal"))),"NO WRITTEN NOTICE TO CLIENT; ","")&amp;IF(AND(N(B377)&gt;0,N(I377)&gt;0,N(I377)-N(B377)&gt;N('Settings'!$B$2)),"NOTICE LATER THAN SETTINGS; ","")&amp;IF(AND(D377="Homeowner decision / selection",K377&lt;&gt;"Yes"),"CLIENT DECISION - NO WRITTEN OK; ","")&amp;IF(AND(D377="Material backorder",N(M377)=0),"BACKORDER - NO NEW DATE; ","")&amp;IF(AND(N377="Yes",O377=""),"CO NEEDED - NO CO #; ","")&amp;IF(F377="","DAYS LOST BLANK; ","")&amp;IF(AND(N(B377)&gt;0,C377="",TODAY()-N(B377)&gt;N('Settings'!$B$3)),"OPEN - NO END DATE; ","")="","",LEFT(IF(A377="","NO JOB; ",IF(COUNTIF('Jobs'!$A$2:$A$51,A377)=0,"JOB NOT ON JOBS SHEET; ",""))&amp;IF(N(B377)=0,"NO START DATE; ","")&amp;IF(D377="","NO CAUSE; ","")&amp;IF(OR(H377&lt;&gt;"Yes",NOT(OR(J377="Email",J377="Text",J377="Letter",J377="App / portal"))),"NO WRITTEN NOTICE TO CLIENT; ","")&amp;IF(AND(N(B377)&gt;0,N(I377)&gt;0,N(I377)-N(B377)&gt;N('Settings'!$B$2)),"NOTICE LATER THAN SETTINGS; ","")&amp;IF(AND(D377="Homeowner decision / selection",K377&lt;&gt;"Yes"),"CLIENT DECISION - NO WRITTEN OK; ","")&amp;IF(AND(D377="Material backorder",N(M377)=0),"BACKORDER - NO NEW DATE; ","")&amp;IF(AND(N377="Yes",O377=""),"CO NEEDED - NO CO #; ","")&amp;IF(F377="","DAYS LOST BLANK; ","")&amp;IF(AND(N(B377)&gt;0,C377="",TODAY()-N(B377)&gt;N('Settings'!$B$3)),"OPEN - NO END DATE; ",""),LEN(IF(A377="","NO JOB; ",IF(COUNTIF('Jobs'!$A$2:$A$51,A377)=0,"JOB NOT ON JOBS SHEET; ",""))&amp;IF(N(B377)=0,"NO START DATE; ","")&amp;IF(D377="","NO CAUSE; ","")&amp;IF(OR(H377&lt;&gt;"Yes",NOT(OR(J377="Email",J377="Text",J377="Letter",J377="App / portal"))),"NO WRITTEN NOTICE TO CLIENT; ","")&amp;IF(AND(N(B377)&gt;0,N(I377)&gt;0,N(I377)-N(B377)&gt;N('Settings'!$B$2)),"NOTICE LATER THAN SETTINGS; ","")&amp;IF(AND(D377="Homeowner decision / selection",K377&lt;&gt;"Yes"),"CLIENT DECISION - NO WRITTEN OK; ","")&amp;IF(AND(D377="Material backorder",N(M377)=0),"BACKORDER - NO NEW DATE; ","")&amp;IF(AND(N377="Yes",O377=""),"CO NEEDED - NO CO #; ","")&amp;IF(F377="","DAYS LOST BLANK; ","")&amp;IF(AND(N(B377)&gt;0,C377="",TODAY()-N(B377)&gt;N('Settings'!$B$3)),"OPEN - NO END DATE; ",""))-2)))</f>
        <v/>
      </c>
    </row>
    <row r="378">
      <c r="B378" s="7" t="n"/>
      <c r="C378" s="7" t="n"/>
      <c r="E378" s="8" t="n"/>
      <c r="G378" s="8" t="n"/>
      <c r="I378" s="7" t="n"/>
      <c r="M378" s="7" t="n"/>
      <c r="P378" s="9" t="n"/>
      <c r="R378" s="8">
        <f>IF(NOT(OR(A378&lt;&gt;"",B378&lt;&gt;"",E378&lt;&gt;"")),"",IF(IF(A378="","NO JOB; ",IF(COUNTIF('Jobs'!$A$2:$A$51,A378)=0,"JOB NOT ON JOBS SHEET; ",""))&amp;IF(N(B378)=0,"NO START DATE; ","")&amp;IF(D378="","NO CAUSE; ","")&amp;IF(OR(H378&lt;&gt;"Yes",NOT(OR(J378="Email",J378="Text",J378="Letter",J378="App / portal"))),"NO WRITTEN NOTICE TO CLIENT; ","")&amp;IF(AND(N(B378)&gt;0,N(I378)&gt;0,N(I378)-N(B378)&gt;N('Settings'!$B$2)),"NOTICE LATER THAN SETTINGS; ","")&amp;IF(AND(D378="Homeowner decision / selection",K378&lt;&gt;"Yes"),"CLIENT DECISION - NO WRITTEN OK; ","")&amp;IF(AND(D378="Material backorder",N(M378)=0),"BACKORDER - NO NEW DATE; ","")&amp;IF(AND(N378="Yes",O378=""),"CO NEEDED - NO CO #; ","")&amp;IF(F378="","DAYS LOST BLANK; ","")&amp;IF(AND(N(B378)&gt;0,C378="",TODAY()-N(B378)&gt;N('Settings'!$B$3)),"OPEN - NO END DATE; ","")="","",LEFT(IF(A378="","NO JOB; ",IF(COUNTIF('Jobs'!$A$2:$A$51,A378)=0,"JOB NOT ON JOBS SHEET; ",""))&amp;IF(N(B378)=0,"NO START DATE; ","")&amp;IF(D378="","NO CAUSE; ","")&amp;IF(OR(H378&lt;&gt;"Yes",NOT(OR(J378="Email",J378="Text",J378="Letter",J378="App / portal"))),"NO WRITTEN NOTICE TO CLIENT; ","")&amp;IF(AND(N(B378)&gt;0,N(I378)&gt;0,N(I378)-N(B378)&gt;N('Settings'!$B$2)),"NOTICE LATER THAN SETTINGS; ","")&amp;IF(AND(D378="Homeowner decision / selection",K378&lt;&gt;"Yes"),"CLIENT DECISION - NO WRITTEN OK; ","")&amp;IF(AND(D378="Material backorder",N(M378)=0),"BACKORDER - NO NEW DATE; ","")&amp;IF(AND(N378="Yes",O378=""),"CO NEEDED - NO CO #; ","")&amp;IF(F378="","DAYS LOST BLANK; ","")&amp;IF(AND(N(B378)&gt;0,C378="",TODAY()-N(B378)&gt;N('Settings'!$B$3)),"OPEN - NO END DATE; ",""),LEN(IF(A378="","NO JOB; ",IF(COUNTIF('Jobs'!$A$2:$A$51,A378)=0,"JOB NOT ON JOBS SHEET; ",""))&amp;IF(N(B378)=0,"NO START DATE; ","")&amp;IF(D378="","NO CAUSE; ","")&amp;IF(OR(H378&lt;&gt;"Yes",NOT(OR(J378="Email",J378="Text",J378="Letter",J378="App / portal"))),"NO WRITTEN NOTICE TO CLIENT; ","")&amp;IF(AND(N(B378)&gt;0,N(I378)&gt;0,N(I378)-N(B378)&gt;N('Settings'!$B$2)),"NOTICE LATER THAN SETTINGS; ","")&amp;IF(AND(D378="Homeowner decision / selection",K378&lt;&gt;"Yes"),"CLIENT DECISION - NO WRITTEN OK; ","")&amp;IF(AND(D378="Material backorder",N(M378)=0),"BACKORDER - NO NEW DATE; ","")&amp;IF(AND(N378="Yes",O378=""),"CO NEEDED - NO CO #; ","")&amp;IF(F378="","DAYS LOST BLANK; ","")&amp;IF(AND(N(B378)&gt;0,C378="",TODAY()-N(B378)&gt;N('Settings'!$B$3)),"OPEN - NO END DATE; ",""))-2)))</f>
        <v/>
      </c>
    </row>
    <row r="379">
      <c r="B379" s="7" t="n"/>
      <c r="C379" s="7" t="n"/>
      <c r="E379" s="8" t="n"/>
      <c r="G379" s="8" t="n"/>
      <c r="I379" s="7" t="n"/>
      <c r="M379" s="7" t="n"/>
      <c r="P379" s="9" t="n"/>
      <c r="R379" s="8">
        <f>IF(NOT(OR(A379&lt;&gt;"",B379&lt;&gt;"",E379&lt;&gt;"")),"",IF(IF(A379="","NO JOB; ",IF(COUNTIF('Jobs'!$A$2:$A$51,A379)=0,"JOB NOT ON JOBS SHEET; ",""))&amp;IF(N(B379)=0,"NO START DATE; ","")&amp;IF(D379="","NO CAUSE; ","")&amp;IF(OR(H379&lt;&gt;"Yes",NOT(OR(J379="Email",J379="Text",J379="Letter",J379="App / portal"))),"NO WRITTEN NOTICE TO CLIENT; ","")&amp;IF(AND(N(B379)&gt;0,N(I379)&gt;0,N(I379)-N(B379)&gt;N('Settings'!$B$2)),"NOTICE LATER THAN SETTINGS; ","")&amp;IF(AND(D379="Homeowner decision / selection",K379&lt;&gt;"Yes"),"CLIENT DECISION - NO WRITTEN OK; ","")&amp;IF(AND(D379="Material backorder",N(M379)=0),"BACKORDER - NO NEW DATE; ","")&amp;IF(AND(N379="Yes",O379=""),"CO NEEDED - NO CO #; ","")&amp;IF(F379="","DAYS LOST BLANK; ","")&amp;IF(AND(N(B379)&gt;0,C379="",TODAY()-N(B379)&gt;N('Settings'!$B$3)),"OPEN - NO END DATE; ","")="","",LEFT(IF(A379="","NO JOB; ",IF(COUNTIF('Jobs'!$A$2:$A$51,A379)=0,"JOB NOT ON JOBS SHEET; ",""))&amp;IF(N(B379)=0,"NO START DATE; ","")&amp;IF(D379="","NO CAUSE; ","")&amp;IF(OR(H379&lt;&gt;"Yes",NOT(OR(J379="Email",J379="Text",J379="Letter",J379="App / portal"))),"NO WRITTEN NOTICE TO CLIENT; ","")&amp;IF(AND(N(B379)&gt;0,N(I379)&gt;0,N(I379)-N(B379)&gt;N('Settings'!$B$2)),"NOTICE LATER THAN SETTINGS; ","")&amp;IF(AND(D379="Homeowner decision / selection",K379&lt;&gt;"Yes"),"CLIENT DECISION - NO WRITTEN OK; ","")&amp;IF(AND(D379="Material backorder",N(M379)=0),"BACKORDER - NO NEW DATE; ","")&amp;IF(AND(N379="Yes",O379=""),"CO NEEDED - NO CO #; ","")&amp;IF(F379="","DAYS LOST BLANK; ","")&amp;IF(AND(N(B379)&gt;0,C379="",TODAY()-N(B379)&gt;N('Settings'!$B$3)),"OPEN - NO END DATE; ",""),LEN(IF(A379="","NO JOB; ",IF(COUNTIF('Jobs'!$A$2:$A$51,A379)=0,"JOB NOT ON JOBS SHEET; ",""))&amp;IF(N(B379)=0,"NO START DATE; ","")&amp;IF(D379="","NO CAUSE; ","")&amp;IF(OR(H379&lt;&gt;"Yes",NOT(OR(J379="Email",J379="Text",J379="Letter",J379="App / portal"))),"NO WRITTEN NOTICE TO CLIENT; ","")&amp;IF(AND(N(B379)&gt;0,N(I379)&gt;0,N(I379)-N(B379)&gt;N('Settings'!$B$2)),"NOTICE LATER THAN SETTINGS; ","")&amp;IF(AND(D379="Homeowner decision / selection",K379&lt;&gt;"Yes"),"CLIENT DECISION - NO WRITTEN OK; ","")&amp;IF(AND(D379="Material backorder",N(M379)=0),"BACKORDER - NO NEW DATE; ","")&amp;IF(AND(N379="Yes",O379=""),"CO NEEDED - NO CO #; ","")&amp;IF(F379="","DAYS LOST BLANK; ","")&amp;IF(AND(N(B379)&gt;0,C379="",TODAY()-N(B379)&gt;N('Settings'!$B$3)),"OPEN - NO END DATE; ",""))-2)))</f>
        <v/>
      </c>
    </row>
    <row r="380">
      <c r="B380" s="7" t="n"/>
      <c r="C380" s="7" t="n"/>
      <c r="E380" s="8" t="n"/>
      <c r="G380" s="8" t="n"/>
      <c r="I380" s="7" t="n"/>
      <c r="M380" s="7" t="n"/>
      <c r="P380" s="9" t="n"/>
      <c r="R380" s="8">
        <f>IF(NOT(OR(A380&lt;&gt;"",B380&lt;&gt;"",E380&lt;&gt;"")),"",IF(IF(A380="","NO JOB; ",IF(COUNTIF('Jobs'!$A$2:$A$51,A380)=0,"JOB NOT ON JOBS SHEET; ",""))&amp;IF(N(B380)=0,"NO START DATE; ","")&amp;IF(D380="","NO CAUSE; ","")&amp;IF(OR(H380&lt;&gt;"Yes",NOT(OR(J380="Email",J380="Text",J380="Letter",J380="App / portal"))),"NO WRITTEN NOTICE TO CLIENT; ","")&amp;IF(AND(N(B380)&gt;0,N(I380)&gt;0,N(I380)-N(B380)&gt;N('Settings'!$B$2)),"NOTICE LATER THAN SETTINGS; ","")&amp;IF(AND(D380="Homeowner decision / selection",K380&lt;&gt;"Yes"),"CLIENT DECISION - NO WRITTEN OK; ","")&amp;IF(AND(D380="Material backorder",N(M380)=0),"BACKORDER - NO NEW DATE; ","")&amp;IF(AND(N380="Yes",O380=""),"CO NEEDED - NO CO #; ","")&amp;IF(F380="","DAYS LOST BLANK; ","")&amp;IF(AND(N(B380)&gt;0,C380="",TODAY()-N(B380)&gt;N('Settings'!$B$3)),"OPEN - NO END DATE; ","")="","",LEFT(IF(A380="","NO JOB; ",IF(COUNTIF('Jobs'!$A$2:$A$51,A380)=0,"JOB NOT ON JOBS SHEET; ",""))&amp;IF(N(B380)=0,"NO START DATE; ","")&amp;IF(D380="","NO CAUSE; ","")&amp;IF(OR(H380&lt;&gt;"Yes",NOT(OR(J380="Email",J380="Text",J380="Letter",J380="App / portal"))),"NO WRITTEN NOTICE TO CLIENT; ","")&amp;IF(AND(N(B380)&gt;0,N(I380)&gt;0,N(I380)-N(B380)&gt;N('Settings'!$B$2)),"NOTICE LATER THAN SETTINGS; ","")&amp;IF(AND(D380="Homeowner decision / selection",K380&lt;&gt;"Yes"),"CLIENT DECISION - NO WRITTEN OK; ","")&amp;IF(AND(D380="Material backorder",N(M380)=0),"BACKORDER - NO NEW DATE; ","")&amp;IF(AND(N380="Yes",O380=""),"CO NEEDED - NO CO #; ","")&amp;IF(F380="","DAYS LOST BLANK; ","")&amp;IF(AND(N(B380)&gt;0,C380="",TODAY()-N(B380)&gt;N('Settings'!$B$3)),"OPEN - NO END DATE; ",""),LEN(IF(A380="","NO JOB; ",IF(COUNTIF('Jobs'!$A$2:$A$51,A380)=0,"JOB NOT ON JOBS SHEET; ",""))&amp;IF(N(B380)=0,"NO START DATE; ","")&amp;IF(D380="","NO CAUSE; ","")&amp;IF(OR(H380&lt;&gt;"Yes",NOT(OR(J380="Email",J380="Text",J380="Letter",J380="App / portal"))),"NO WRITTEN NOTICE TO CLIENT; ","")&amp;IF(AND(N(B380)&gt;0,N(I380)&gt;0,N(I380)-N(B380)&gt;N('Settings'!$B$2)),"NOTICE LATER THAN SETTINGS; ","")&amp;IF(AND(D380="Homeowner decision / selection",K380&lt;&gt;"Yes"),"CLIENT DECISION - NO WRITTEN OK; ","")&amp;IF(AND(D380="Material backorder",N(M380)=0),"BACKORDER - NO NEW DATE; ","")&amp;IF(AND(N380="Yes",O380=""),"CO NEEDED - NO CO #; ","")&amp;IF(F380="","DAYS LOST BLANK; ","")&amp;IF(AND(N(B380)&gt;0,C380="",TODAY()-N(B380)&gt;N('Settings'!$B$3)),"OPEN - NO END DATE; ",""))-2)))</f>
        <v/>
      </c>
    </row>
    <row r="381">
      <c r="B381" s="7" t="n"/>
      <c r="C381" s="7" t="n"/>
      <c r="E381" s="8" t="n"/>
      <c r="G381" s="8" t="n"/>
      <c r="I381" s="7" t="n"/>
      <c r="M381" s="7" t="n"/>
      <c r="P381" s="9" t="n"/>
      <c r="R381" s="8">
        <f>IF(NOT(OR(A381&lt;&gt;"",B381&lt;&gt;"",E381&lt;&gt;"")),"",IF(IF(A381="","NO JOB; ",IF(COUNTIF('Jobs'!$A$2:$A$51,A381)=0,"JOB NOT ON JOBS SHEET; ",""))&amp;IF(N(B381)=0,"NO START DATE; ","")&amp;IF(D381="","NO CAUSE; ","")&amp;IF(OR(H381&lt;&gt;"Yes",NOT(OR(J381="Email",J381="Text",J381="Letter",J381="App / portal"))),"NO WRITTEN NOTICE TO CLIENT; ","")&amp;IF(AND(N(B381)&gt;0,N(I381)&gt;0,N(I381)-N(B381)&gt;N('Settings'!$B$2)),"NOTICE LATER THAN SETTINGS; ","")&amp;IF(AND(D381="Homeowner decision / selection",K381&lt;&gt;"Yes"),"CLIENT DECISION - NO WRITTEN OK; ","")&amp;IF(AND(D381="Material backorder",N(M381)=0),"BACKORDER - NO NEW DATE; ","")&amp;IF(AND(N381="Yes",O381=""),"CO NEEDED - NO CO #; ","")&amp;IF(F381="","DAYS LOST BLANK; ","")&amp;IF(AND(N(B381)&gt;0,C381="",TODAY()-N(B381)&gt;N('Settings'!$B$3)),"OPEN - NO END DATE; ","")="","",LEFT(IF(A381="","NO JOB; ",IF(COUNTIF('Jobs'!$A$2:$A$51,A381)=0,"JOB NOT ON JOBS SHEET; ",""))&amp;IF(N(B381)=0,"NO START DATE; ","")&amp;IF(D381="","NO CAUSE; ","")&amp;IF(OR(H381&lt;&gt;"Yes",NOT(OR(J381="Email",J381="Text",J381="Letter",J381="App / portal"))),"NO WRITTEN NOTICE TO CLIENT; ","")&amp;IF(AND(N(B381)&gt;0,N(I381)&gt;0,N(I381)-N(B381)&gt;N('Settings'!$B$2)),"NOTICE LATER THAN SETTINGS; ","")&amp;IF(AND(D381="Homeowner decision / selection",K381&lt;&gt;"Yes"),"CLIENT DECISION - NO WRITTEN OK; ","")&amp;IF(AND(D381="Material backorder",N(M381)=0),"BACKORDER - NO NEW DATE; ","")&amp;IF(AND(N381="Yes",O381=""),"CO NEEDED - NO CO #; ","")&amp;IF(F381="","DAYS LOST BLANK; ","")&amp;IF(AND(N(B381)&gt;0,C381="",TODAY()-N(B381)&gt;N('Settings'!$B$3)),"OPEN - NO END DATE; ",""),LEN(IF(A381="","NO JOB; ",IF(COUNTIF('Jobs'!$A$2:$A$51,A381)=0,"JOB NOT ON JOBS SHEET; ",""))&amp;IF(N(B381)=0,"NO START DATE; ","")&amp;IF(D381="","NO CAUSE; ","")&amp;IF(OR(H381&lt;&gt;"Yes",NOT(OR(J381="Email",J381="Text",J381="Letter",J381="App / portal"))),"NO WRITTEN NOTICE TO CLIENT; ","")&amp;IF(AND(N(B381)&gt;0,N(I381)&gt;0,N(I381)-N(B381)&gt;N('Settings'!$B$2)),"NOTICE LATER THAN SETTINGS; ","")&amp;IF(AND(D381="Homeowner decision / selection",K381&lt;&gt;"Yes"),"CLIENT DECISION - NO WRITTEN OK; ","")&amp;IF(AND(D381="Material backorder",N(M381)=0),"BACKORDER - NO NEW DATE; ","")&amp;IF(AND(N381="Yes",O381=""),"CO NEEDED - NO CO #; ","")&amp;IF(F381="","DAYS LOST BLANK; ","")&amp;IF(AND(N(B381)&gt;0,C381="",TODAY()-N(B381)&gt;N('Settings'!$B$3)),"OPEN - NO END DATE; ",""))-2)))</f>
        <v/>
      </c>
    </row>
    <row r="382">
      <c r="B382" s="7" t="n"/>
      <c r="C382" s="7" t="n"/>
      <c r="E382" s="8" t="n"/>
      <c r="G382" s="8" t="n"/>
      <c r="I382" s="7" t="n"/>
      <c r="M382" s="7" t="n"/>
      <c r="P382" s="9" t="n"/>
      <c r="R382" s="8">
        <f>IF(NOT(OR(A382&lt;&gt;"",B382&lt;&gt;"",E382&lt;&gt;"")),"",IF(IF(A382="","NO JOB; ",IF(COUNTIF('Jobs'!$A$2:$A$51,A382)=0,"JOB NOT ON JOBS SHEET; ",""))&amp;IF(N(B382)=0,"NO START DATE; ","")&amp;IF(D382="","NO CAUSE; ","")&amp;IF(OR(H382&lt;&gt;"Yes",NOT(OR(J382="Email",J382="Text",J382="Letter",J382="App / portal"))),"NO WRITTEN NOTICE TO CLIENT; ","")&amp;IF(AND(N(B382)&gt;0,N(I382)&gt;0,N(I382)-N(B382)&gt;N('Settings'!$B$2)),"NOTICE LATER THAN SETTINGS; ","")&amp;IF(AND(D382="Homeowner decision / selection",K382&lt;&gt;"Yes"),"CLIENT DECISION - NO WRITTEN OK; ","")&amp;IF(AND(D382="Material backorder",N(M382)=0),"BACKORDER - NO NEW DATE; ","")&amp;IF(AND(N382="Yes",O382=""),"CO NEEDED - NO CO #; ","")&amp;IF(F382="","DAYS LOST BLANK; ","")&amp;IF(AND(N(B382)&gt;0,C382="",TODAY()-N(B382)&gt;N('Settings'!$B$3)),"OPEN - NO END DATE; ","")="","",LEFT(IF(A382="","NO JOB; ",IF(COUNTIF('Jobs'!$A$2:$A$51,A382)=0,"JOB NOT ON JOBS SHEET; ",""))&amp;IF(N(B382)=0,"NO START DATE; ","")&amp;IF(D382="","NO CAUSE; ","")&amp;IF(OR(H382&lt;&gt;"Yes",NOT(OR(J382="Email",J382="Text",J382="Letter",J382="App / portal"))),"NO WRITTEN NOTICE TO CLIENT; ","")&amp;IF(AND(N(B382)&gt;0,N(I382)&gt;0,N(I382)-N(B382)&gt;N('Settings'!$B$2)),"NOTICE LATER THAN SETTINGS; ","")&amp;IF(AND(D382="Homeowner decision / selection",K382&lt;&gt;"Yes"),"CLIENT DECISION - NO WRITTEN OK; ","")&amp;IF(AND(D382="Material backorder",N(M382)=0),"BACKORDER - NO NEW DATE; ","")&amp;IF(AND(N382="Yes",O382=""),"CO NEEDED - NO CO #; ","")&amp;IF(F382="","DAYS LOST BLANK; ","")&amp;IF(AND(N(B382)&gt;0,C382="",TODAY()-N(B382)&gt;N('Settings'!$B$3)),"OPEN - NO END DATE; ",""),LEN(IF(A382="","NO JOB; ",IF(COUNTIF('Jobs'!$A$2:$A$51,A382)=0,"JOB NOT ON JOBS SHEET; ",""))&amp;IF(N(B382)=0,"NO START DATE; ","")&amp;IF(D382="","NO CAUSE; ","")&amp;IF(OR(H382&lt;&gt;"Yes",NOT(OR(J382="Email",J382="Text",J382="Letter",J382="App / portal"))),"NO WRITTEN NOTICE TO CLIENT; ","")&amp;IF(AND(N(B382)&gt;0,N(I382)&gt;0,N(I382)-N(B382)&gt;N('Settings'!$B$2)),"NOTICE LATER THAN SETTINGS; ","")&amp;IF(AND(D382="Homeowner decision / selection",K382&lt;&gt;"Yes"),"CLIENT DECISION - NO WRITTEN OK; ","")&amp;IF(AND(D382="Material backorder",N(M382)=0),"BACKORDER - NO NEW DATE; ","")&amp;IF(AND(N382="Yes",O382=""),"CO NEEDED - NO CO #; ","")&amp;IF(F382="","DAYS LOST BLANK; ","")&amp;IF(AND(N(B382)&gt;0,C382="",TODAY()-N(B382)&gt;N('Settings'!$B$3)),"OPEN - NO END DATE; ",""))-2)))</f>
        <v/>
      </c>
    </row>
    <row r="383">
      <c r="B383" s="7" t="n"/>
      <c r="C383" s="7" t="n"/>
      <c r="E383" s="8" t="n"/>
      <c r="G383" s="8" t="n"/>
      <c r="I383" s="7" t="n"/>
      <c r="M383" s="7" t="n"/>
      <c r="P383" s="9" t="n"/>
      <c r="R383" s="8">
        <f>IF(NOT(OR(A383&lt;&gt;"",B383&lt;&gt;"",E383&lt;&gt;"")),"",IF(IF(A383="","NO JOB; ",IF(COUNTIF('Jobs'!$A$2:$A$51,A383)=0,"JOB NOT ON JOBS SHEET; ",""))&amp;IF(N(B383)=0,"NO START DATE; ","")&amp;IF(D383="","NO CAUSE; ","")&amp;IF(OR(H383&lt;&gt;"Yes",NOT(OR(J383="Email",J383="Text",J383="Letter",J383="App / portal"))),"NO WRITTEN NOTICE TO CLIENT; ","")&amp;IF(AND(N(B383)&gt;0,N(I383)&gt;0,N(I383)-N(B383)&gt;N('Settings'!$B$2)),"NOTICE LATER THAN SETTINGS; ","")&amp;IF(AND(D383="Homeowner decision / selection",K383&lt;&gt;"Yes"),"CLIENT DECISION - NO WRITTEN OK; ","")&amp;IF(AND(D383="Material backorder",N(M383)=0),"BACKORDER - NO NEW DATE; ","")&amp;IF(AND(N383="Yes",O383=""),"CO NEEDED - NO CO #; ","")&amp;IF(F383="","DAYS LOST BLANK; ","")&amp;IF(AND(N(B383)&gt;0,C383="",TODAY()-N(B383)&gt;N('Settings'!$B$3)),"OPEN - NO END DATE; ","")="","",LEFT(IF(A383="","NO JOB; ",IF(COUNTIF('Jobs'!$A$2:$A$51,A383)=0,"JOB NOT ON JOBS SHEET; ",""))&amp;IF(N(B383)=0,"NO START DATE; ","")&amp;IF(D383="","NO CAUSE; ","")&amp;IF(OR(H383&lt;&gt;"Yes",NOT(OR(J383="Email",J383="Text",J383="Letter",J383="App / portal"))),"NO WRITTEN NOTICE TO CLIENT; ","")&amp;IF(AND(N(B383)&gt;0,N(I383)&gt;0,N(I383)-N(B383)&gt;N('Settings'!$B$2)),"NOTICE LATER THAN SETTINGS; ","")&amp;IF(AND(D383="Homeowner decision / selection",K383&lt;&gt;"Yes"),"CLIENT DECISION - NO WRITTEN OK; ","")&amp;IF(AND(D383="Material backorder",N(M383)=0),"BACKORDER - NO NEW DATE; ","")&amp;IF(AND(N383="Yes",O383=""),"CO NEEDED - NO CO #; ","")&amp;IF(F383="","DAYS LOST BLANK; ","")&amp;IF(AND(N(B383)&gt;0,C383="",TODAY()-N(B383)&gt;N('Settings'!$B$3)),"OPEN - NO END DATE; ",""),LEN(IF(A383="","NO JOB; ",IF(COUNTIF('Jobs'!$A$2:$A$51,A383)=0,"JOB NOT ON JOBS SHEET; ",""))&amp;IF(N(B383)=0,"NO START DATE; ","")&amp;IF(D383="","NO CAUSE; ","")&amp;IF(OR(H383&lt;&gt;"Yes",NOT(OR(J383="Email",J383="Text",J383="Letter",J383="App / portal"))),"NO WRITTEN NOTICE TO CLIENT; ","")&amp;IF(AND(N(B383)&gt;0,N(I383)&gt;0,N(I383)-N(B383)&gt;N('Settings'!$B$2)),"NOTICE LATER THAN SETTINGS; ","")&amp;IF(AND(D383="Homeowner decision / selection",K383&lt;&gt;"Yes"),"CLIENT DECISION - NO WRITTEN OK; ","")&amp;IF(AND(D383="Material backorder",N(M383)=0),"BACKORDER - NO NEW DATE; ","")&amp;IF(AND(N383="Yes",O383=""),"CO NEEDED - NO CO #; ","")&amp;IF(F383="","DAYS LOST BLANK; ","")&amp;IF(AND(N(B383)&gt;0,C383="",TODAY()-N(B383)&gt;N('Settings'!$B$3)),"OPEN - NO END DATE; ",""))-2)))</f>
        <v/>
      </c>
    </row>
    <row r="384">
      <c r="B384" s="7" t="n"/>
      <c r="C384" s="7" t="n"/>
      <c r="E384" s="8" t="n"/>
      <c r="G384" s="8" t="n"/>
      <c r="I384" s="7" t="n"/>
      <c r="M384" s="7" t="n"/>
      <c r="P384" s="9" t="n"/>
      <c r="R384" s="8">
        <f>IF(NOT(OR(A384&lt;&gt;"",B384&lt;&gt;"",E384&lt;&gt;"")),"",IF(IF(A384="","NO JOB; ",IF(COUNTIF('Jobs'!$A$2:$A$51,A384)=0,"JOB NOT ON JOBS SHEET; ",""))&amp;IF(N(B384)=0,"NO START DATE; ","")&amp;IF(D384="","NO CAUSE; ","")&amp;IF(OR(H384&lt;&gt;"Yes",NOT(OR(J384="Email",J384="Text",J384="Letter",J384="App / portal"))),"NO WRITTEN NOTICE TO CLIENT; ","")&amp;IF(AND(N(B384)&gt;0,N(I384)&gt;0,N(I384)-N(B384)&gt;N('Settings'!$B$2)),"NOTICE LATER THAN SETTINGS; ","")&amp;IF(AND(D384="Homeowner decision / selection",K384&lt;&gt;"Yes"),"CLIENT DECISION - NO WRITTEN OK; ","")&amp;IF(AND(D384="Material backorder",N(M384)=0),"BACKORDER - NO NEW DATE; ","")&amp;IF(AND(N384="Yes",O384=""),"CO NEEDED - NO CO #; ","")&amp;IF(F384="","DAYS LOST BLANK; ","")&amp;IF(AND(N(B384)&gt;0,C384="",TODAY()-N(B384)&gt;N('Settings'!$B$3)),"OPEN - NO END DATE; ","")="","",LEFT(IF(A384="","NO JOB; ",IF(COUNTIF('Jobs'!$A$2:$A$51,A384)=0,"JOB NOT ON JOBS SHEET; ",""))&amp;IF(N(B384)=0,"NO START DATE; ","")&amp;IF(D384="","NO CAUSE; ","")&amp;IF(OR(H384&lt;&gt;"Yes",NOT(OR(J384="Email",J384="Text",J384="Letter",J384="App / portal"))),"NO WRITTEN NOTICE TO CLIENT; ","")&amp;IF(AND(N(B384)&gt;0,N(I384)&gt;0,N(I384)-N(B384)&gt;N('Settings'!$B$2)),"NOTICE LATER THAN SETTINGS; ","")&amp;IF(AND(D384="Homeowner decision / selection",K384&lt;&gt;"Yes"),"CLIENT DECISION - NO WRITTEN OK; ","")&amp;IF(AND(D384="Material backorder",N(M384)=0),"BACKORDER - NO NEW DATE; ","")&amp;IF(AND(N384="Yes",O384=""),"CO NEEDED - NO CO #; ","")&amp;IF(F384="","DAYS LOST BLANK; ","")&amp;IF(AND(N(B384)&gt;0,C384="",TODAY()-N(B384)&gt;N('Settings'!$B$3)),"OPEN - NO END DATE; ",""),LEN(IF(A384="","NO JOB; ",IF(COUNTIF('Jobs'!$A$2:$A$51,A384)=0,"JOB NOT ON JOBS SHEET; ",""))&amp;IF(N(B384)=0,"NO START DATE; ","")&amp;IF(D384="","NO CAUSE; ","")&amp;IF(OR(H384&lt;&gt;"Yes",NOT(OR(J384="Email",J384="Text",J384="Letter",J384="App / portal"))),"NO WRITTEN NOTICE TO CLIENT; ","")&amp;IF(AND(N(B384)&gt;0,N(I384)&gt;0,N(I384)-N(B384)&gt;N('Settings'!$B$2)),"NOTICE LATER THAN SETTINGS; ","")&amp;IF(AND(D384="Homeowner decision / selection",K384&lt;&gt;"Yes"),"CLIENT DECISION - NO WRITTEN OK; ","")&amp;IF(AND(D384="Material backorder",N(M384)=0),"BACKORDER - NO NEW DATE; ","")&amp;IF(AND(N384="Yes",O384=""),"CO NEEDED - NO CO #; ","")&amp;IF(F384="","DAYS LOST BLANK; ","")&amp;IF(AND(N(B384)&gt;0,C384="",TODAY()-N(B384)&gt;N('Settings'!$B$3)),"OPEN - NO END DATE; ",""))-2)))</f>
        <v/>
      </c>
    </row>
    <row r="385">
      <c r="B385" s="7" t="n"/>
      <c r="C385" s="7" t="n"/>
      <c r="E385" s="8" t="n"/>
      <c r="G385" s="8" t="n"/>
      <c r="I385" s="7" t="n"/>
      <c r="M385" s="7" t="n"/>
      <c r="P385" s="9" t="n"/>
      <c r="R385" s="8">
        <f>IF(NOT(OR(A385&lt;&gt;"",B385&lt;&gt;"",E385&lt;&gt;"")),"",IF(IF(A385="","NO JOB; ",IF(COUNTIF('Jobs'!$A$2:$A$51,A385)=0,"JOB NOT ON JOBS SHEET; ",""))&amp;IF(N(B385)=0,"NO START DATE; ","")&amp;IF(D385="","NO CAUSE; ","")&amp;IF(OR(H385&lt;&gt;"Yes",NOT(OR(J385="Email",J385="Text",J385="Letter",J385="App / portal"))),"NO WRITTEN NOTICE TO CLIENT; ","")&amp;IF(AND(N(B385)&gt;0,N(I385)&gt;0,N(I385)-N(B385)&gt;N('Settings'!$B$2)),"NOTICE LATER THAN SETTINGS; ","")&amp;IF(AND(D385="Homeowner decision / selection",K385&lt;&gt;"Yes"),"CLIENT DECISION - NO WRITTEN OK; ","")&amp;IF(AND(D385="Material backorder",N(M385)=0),"BACKORDER - NO NEW DATE; ","")&amp;IF(AND(N385="Yes",O385=""),"CO NEEDED - NO CO #; ","")&amp;IF(F385="","DAYS LOST BLANK; ","")&amp;IF(AND(N(B385)&gt;0,C385="",TODAY()-N(B385)&gt;N('Settings'!$B$3)),"OPEN - NO END DATE; ","")="","",LEFT(IF(A385="","NO JOB; ",IF(COUNTIF('Jobs'!$A$2:$A$51,A385)=0,"JOB NOT ON JOBS SHEET; ",""))&amp;IF(N(B385)=0,"NO START DATE; ","")&amp;IF(D385="","NO CAUSE; ","")&amp;IF(OR(H385&lt;&gt;"Yes",NOT(OR(J385="Email",J385="Text",J385="Letter",J385="App / portal"))),"NO WRITTEN NOTICE TO CLIENT; ","")&amp;IF(AND(N(B385)&gt;0,N(I385)&gt;0,N(I385)-N(B385)&gt;N('Settings'!$B$2)),"NOTICE LATER THAN SETTINGS; ","")&amp;IF(AND(D385="Homeowner decision / selection",K385&lt;&gt;"Yes"),"CLIENT DECISION - NO WRITTEN OK; ","")&amp;IF(AND(D385="Material backorder",N(M385)=0),"BACKORDER - NO NEW DATE; ","")&amp;IF(AND(N385="Yes",O385=""),"CO NEEDED - NO CO #; ","")&amp;IF(F385="","DAYS LOST BLANK; ","")&amp;IF(AND(N(B385)&gt;0,C385="",TODAY()-N(B385)&gt;N('Settings'!$B$3)),"OPEN - NO END DATE; ",""),LEN(IF(A385="","NO JOB; ",IF(COUNTIF('Jobs'!$A$2:$A$51,A385)=0,"JOB NOT ON JOBS SHEET; ",""))&amp;IF(N(B385)=0,"NO START DATE; ","")&amp;IF(D385="","NO CAUSE; ","")&amp;IF(OR(H385&lt;&gt;"Yes",NOT(OR(J385="Email",J385="Text",J385="Letter",J385="App / portal"))),"NO WRITTEN NOTICE TO CLIENT; ","")&amp;IF(AND(N(B385)&gt;0,N(I385)&gt;0,N(I385)-N(B385)&gt;N('Settings'!$B$2)),"NOTICE LATER THAN SETTINGS; ","")&amp;IF(AND(D385="Homeowner decision / selection",K385&lt;&gt;"Yes"),"CLIENT DECISION - NO WRITTEN OK; ","")&amp;IF(AND(D385="Material backorder",N(M385)=0),"BACKORDER - NO NEW DATE; ","")&amp;IF(AND(N385="Yes",O385=""),"CO NEEDED - NO CO #; ","")&amp;IF(F385="","DAYS LOST BLANK; ","")&amp;IF(AND(N(B385)&gt;0,C385="",TODAY()-N(B385)&gt;N('Settings'!$B$3)),"OPEN - NO END DATE; ",""))-2)))</f>
        <v/>
      </c>
    </row>
    <row r="386">
      <c r="B386" s="7" t="n"/>
      <c r="C386" s="7" t="n"/>
      <c r="E386" s="8" t="n"/>
      <c r="G386" s="8" t="n"/>
      <c r="I386" s="7" t="n"/>
      <c r="M386" s="7" t="n"/>
      <c r="P386" s="9" t="n"/>
      <c r="R386" s="8">
        <f>IF(NOT(OR(A386&lt;&gt;"",B386&lt;&gt;"",E386&lt;&gt;"")),"",IF(IF(A386="","NO JOB; ",IF(COUNTIF('Jobs'!$A$2:$A$51,A386)=0,"JOB NOT ON JOBS SHEET; ",""))&amp;IF(N(B386)=0,"NO START DATE; ","")&amp;IF(D386="","NO CAUSE; ","")&amp;IF(OR(H386&lt;&gt;"Yes",NOT(OR(J386="Email",J386="Text",J386="Letter",J386="App / portal"))),"NO WRITTEN NOTICE TO CLIENT; ","")&amp;IF(AND(N(B386)&gt;0,N(I386)&gt;0,N(I386)-N(B386)&gt;N('Settings'!$B$2)),"NOTICE LATER THAN SETTINGS; ","")&amp;IF(AND(D386="Homeowner decision / selection",K386&lt;&gt;"Yes"),"CLIENT DECISION - NO WRITTEN OK; ","")&amp;IF(AND(D386="Material backorder",N(M386)=0),"BACKORDER - NO NEW DATE; ","")&amp;IF(AND(N386="Yes",O386=""),"CO NEEDED - NO CO #; ","")&amp;IF(F386="","DAYS LOST BLANK; ","")&amp;IF(AND(N(B386)&gt;0,C386="",TODAY()-N(B386)&gt;N('Settings'!$B$3)),"OPEN - NO END DATE; ","")="","",LEFT(IF(A386="","NO JOB; ",IF(COUNTIF('Jobs'!$A$2:$A$51,A386)=0,"JOB NOT ON JOBS SHEET; ",""))&amp;IF(N(B386)=0,"NO START DATE; ","")&amp;IF(D386="","NO CAUSE; ","")&amp;IF(OR(H386&lt;&gt;"Yes",NOT(OR(J386="Email",J386="Text",J386="Letter",J386="App / portal"))),"NO WRITTEN NOTICE TO CLIENT; ","")&amp;IF(AND(N(B386)&gt;0,N(I386)&gt;0,N(I386)-N(B386)&gt;N('Settings'!$B$2)),"NOTICE LATER THAN SETTINGS; ","")&amp;IF(AND(D386="Homeowner decision / selection",K386&lt;&gt;"Yes"),"CLIENT DECISION - NO WRITTEN OK; ","")&amp;IF(AND(D386="Material backorder",N(M386)=0),"BACKORDER - NO NEW DATE; ","")&amp;IF(AND(N386="Yes",O386=""),"CO NEEDED - NO CO #; ","")&amp;IF(F386="","DAYS LOST BLANK; ","")&amp;IF(AND(N(B386)&gt;0,C386="",TODAY()-N(B386)&gt;N('Settings'!$B$3)),"OPEN - NO END DATE; ",""),LEN(IF(A386="","NO JOB; ",IF(COUNTIF('Jobs'!$A$2:$A$51,A386)=0,"JOB NOT ON JOBS SHEET; ",""))&amp;IF(N(B386)=0,"NO START DATE; ","")&amp;IF(D386="","NO CAUSE; ","")&amp;IF(OR(H386&lt;&gt;"Yes",NOT(OR(J386="Email",J386="Text",J386="Letter",J386="App / portal"))),"NO WRITTEN NOTICE TO CLIENT; ","")&amp;IF(AND(N(B386)&gt;0,N(I386)&gt;0,N(I386)-N(B386)&gt;N('Settings'!$B$2)),"NOTICE LATER THAN SETTINGS; ","")&amp;IF(AND(D386="Homeowner decision / selection",K386&lt;&gt;"Yes"),"CLIENT DECISION - NO WRITTEN OK; ","")&amp;IF(AND(D386="Material backorder",N(M386)=0),"BACKORDER - NO NEW DATE; ","")&amp;IF(AND(N386="Yes",O386=""),"CO NEEDED - NO CO #; ","")&amp;IF(F386="","DAYS LOST BLANK; ","")&amp;IF(AND(N(B386)&gt;0,C386="",TODAY()-N(B386)&gt;N('Settings'!$B$3)),"OPEN - NO END DATE; ",""))-2)))</f>
        <v/>
      </c>
    </row>
    <row r="387">
      <c r="B387" s="7" t="n"/>
      <c r="C387" s="7" t="n"/>
      <c r="E387" s="8" t="n"/>
      <c r="G387" s="8" t="n"/>
      <c r="I387" s="7" t="n"/>
      <c r="M387" s="7" t="n"/>
      <c r="P387" s="9" t="n"/>
      <c r="R387" s="8">
        <f>IF(NOT(OR(A387&lt;&gt;"",B387&lt;&gt;"",E387&lt;&gt;"")),"",IF(IF(A387="","NO JOB; ",IF(COUNTIF('Jobs'!$A$2:$A$51,A387)=0,"JOB NOT ON JOBS SHEET; ",""))&amp;IF(N(B387)=0,"NO START DATE; ","")&amp;IF(D387="","NO CAUSE; ","")&amp;IF(OR(H387&lt;&gt;"Yes",NOT(OR(J387="Email",J387="Text",J387="Letter",J387="App / portal"))),"NO WRITTEN NOTICE TO CLIENT; ","")&amp;IF(AND(N(B387)&gt;0,N(I387)&gt;0,N(I387)-N(B387)&gt;N('Settings'!$B$2)),"NOTICE LATER THAN SETTINGS; ","")&amp;IF(AND(D387="Homeowner decision / selection",K387&lt;&gt;"Yes"),"CLIENT DECISION - NO WRITTEN OK; ","")&amp;IF(AND(D387="Material backorder",N(M387)=0),"BACKORDER - NO NEW DATE; ","")&amp;IF(AND(N387="Yes",O387=""),"CO NEEDED - NO CO #; ","")&amp;IF(F387="","DAYS LOST BLANK; ","")&amp;IF(AND(N(B387)&gt;0,C387="",TODAY()-N(B387)&gt;N('Settings'!$B$3)),"OPEN - NO END DATE; ","")="","",LEFT(IF(A387="","NO JOB; ",IF(COUNTIF('Jobs'!$A$2:$A$51,A387)=0,"JOB NOT ON JOBS SHEET; ",""))&amp;IF(N(B387)=0,"NO START DATE; ","")&amp;IF(D387="","NO CAUSE; ","")&amp;IF(OR(H387&lt;&gt;"Yes",NOT(OR(J387="Email",J387="Text",J387="Letter",J387="App / portal"))),"NO WRITTEN NOTICE TO CLIENT; ","")&amp;IF(AND(N(B387)&gt;0,N(I387)&gt;0,N(I387)-N(B387)&gt;N('Settings'!$B$2)),"NOTICE LATER THAN SETTINGS; ","")&amp;IF(AND(D387="Homeowner decision / selection",K387&lt;&gt;"Yes"),"CLIENT DECISION - NO WRITTEN OK; ","")&amp;IF(AND(D387="Material backorder",N(M387)=0),"BACKORDER - NO NEW DATE; ","")&amp;IF(AND(N387="Yes",O387=""),"CO NEEDED - NO CO #; ","")&amp;IF(F387="","DAYS LOST BLANK; ","")&amp;IF(AND(N(B387)&gt;0,C387="",TODAY()-N(B387)&gt;N('Settings'!$B$3)),"OPEN - NO END DATE; ",""),LEN(IF(A387="","NO JOB; ",IF(COUNTIF('Jobs'!$A$2:$A$51,A387)=0,"JOB NOT ON JOBS SHEET; ",""))&amp;IF(N(B387)=0,"NO START DATE; ","")&amp;IF(D387="","NO CAUSE; ","")&amp;IF(OR(H387&lt;&gt;"Yes",NOT(OR(J387="Email",J387="Text",J387="Letter",J387="App / portal"))),"NO WRITTEN NOTICE TO CLIENT; ","")&amp;IF(AND(N(B387)&gt;0,N(I387)&gt;0,N(I387)-N(B387)&gt;N('Settings'!$B$2)),"NOTICE LATER THAN SETTINGS; ","")&amp;IF(AND(D387="Homeowner decision / selection",K387&lt;&gt;"Yes"),"CLIENT DECISION - NO WRITTEN OK; ","")&amp;IF(AND(D387="Material backorder",N(M387)=0),"BACKORDER - NO NEW DATE; ","")&amp;IF(AND(N387="Yes",O387=""),"CO NEEDED - NO CO #; ","")&amp;IF(F387="","DAYS LOST BLANK; ","")&amp;IF(AND(N(B387)&gt;0,C387="",TODAY()-N(B387)&gt;N('Settings'!$B$3)),"OPEN - NO END DATE; ",""))-2)))</f>
        <v/>
      </c>
    </row>
    <row r="388">
      <c r="B388" s="7" t="n"/>
      <c r="C388" s="7" t="n"/>
      <c r="E388" s="8" t="n"/>
      <c r="G388" s="8" t="n"/>
      <c r="I388" s="7" t="n"/>
      <c r="M388" s="7" t="n"/>
      <c r="P388" s="9" t="n"/>
      <c r="R388" s="8">
        <f>IF(NOT(OR(A388&lt;&gt;"",B388&lt;&gt;"",E388&lt;&gt;"")),"",IF(IF(A388="","NO JOB; ",IF(COUNTIF('Jobs'!$A$2:$A$51,A388)=0,"JOB NOT ON JOBS SHEET; ",""))&amp;IF(N(B388)=0,"NO START DATE; ","")&amp;IF(D388="","NO CAUSE; ","")&amp;IF(OR(H388&lt;&gt;"Yes",NOT(OR(J388="Email",J388="Text",J388="Letter",J388="App / portal"))),"NO WRITTEN NOTICE TO CLIENT; ","")&amp;IF(AND(N(B388)&gt;0,N(I388)&gt;0,N(I388)-N(B388)&gt;N('Settings'!$B$2)),"NOTICE LATER THAN SETTINGS; ","")&amp;IF(AND(D388="Homeowner decision / selection",K388&lt;&gt;"Yes"),"CLIENT DECISION - NO WRITTEN OK; ","")&amp;IF(AND(D388="Material backorder",N(M388)=0),"BACKORDER - NO NEW DATE; ","")&amp;IF(AND(N388="Yes",O388=""),"CO NEEDED - NO CO #; ","")&amp;IF(F388="","DAYS LOST BLANK; ","")&amp;IF(AND(N(B388)&gt;0,C388="",TODAY()-N(B388)&gt;N('Settings'!$B$3)),"OPEN - NO END DATE; ","")="","",LEFT(IF(A388="","NO JOB; ",IF(COUNTIF('Jobs'!$A$2:$A$51,A388)=0,"JOB NOT ON JOBS SHEET; ",""))&amp;IF(N(B388)=0,"NO START DATE; ","")&amp;IF(D388="","NO CAUSE; ","")&amp;IF(OR(H388&lt;&gt;"Yes",NOT(OR(J388="Email",J388="Text",J388="Letter",J388="App / portal"))),"NO WRITTEN NOTICE TO CLIENT; ","")&amp;IF(AND(N(B388)&gt;0,N(I388)&gt;0,N(I388)-N(B388)&gt;N('Settings'!$B$2)),"NOTICE LATER THAN SETTINGS; ","")&amp;IF(AND(D388="Homeowner decision / selection",K388&lt;&gt;"Yes"),"CLIENT DECISION - NO WRITTEN OK; ","")&amp;IF(AND(D388="Material backorder",N(M388)=0),"BACKORDER - NO NEW DATE; ","")&amp;IF(AND(N388="Yes",O388=""),"CO NEEDED - NO CO #; ","")&amp;IF(F388="","DAYS LOST BLANK; ","")&amp;IF(AND(N(B388)&gt;0,C388="",TODAY()-N(B388)&gt;N('Settings'!$B$3)),"OPEN - NO END DATE; ",""),LEN(IF(A388="","NO JOB; ",IF(COUNTIF('Jobs'!$A$2:$A$51,A388)=0,"JOB NOT ON JOBS SHEET; ",""))&amp;IF(N(B388)=0,"NO START DATE; ","")&amp;IF(D388="","NO CAUSE; ","")&amp;IF(OR(H388&lt;&gt;"Yes",NOT(OR(J388="Email",J388="Text",J388="Letter",J388="App / portal"))),"NO WRITTEN NOTICE TO CLIENT; ","")&amp;IF(AND(N(B388)&gt;0,N(I388)&gt;0,N(I388)-N(B388)&gt;N('Settings'!$B$2)),"NOTICE LATER THAN SETTINGS; ","")&amp;IF(AND(D388="Homeowner decision / selection",K388&lt;&gt;"Yes"),"CLIENT DECISION - NO WRITTEN OK; ","")&amp;IF(AND(D388="Material backorder",N(M388)=0),"BACKORDER - NO NEW DATE; ","")&amp;IF(AND(N388="Yes",O388=""),"CO NEEDED - NO CO #; ","")&amp;IF(F388="","DAYS LOST BLANK; ","")&amp;IF(AND(N(B388)&gt;0,C388="",TODAY()-N(B388)&gt;N('Settings'!$B$3)),"OPEN - NO END DATE; ",""))-2)))</f>
        <v/>
      </c>
    </row>
    <row r="389">
      <c r="B389" s="7" t="n"/>
      <c r="C389" s="7" t="n"/>
      <c r="E389" s="8" t="n"/>
      <c r="G389" s="8" t="n"/>
      <c r="I389" s="7" t="n"/>
      <c r="M389" s="7" t="n"/>
      <c r="P389" s="9" t="n"/>
      <c r="R389" s="8">
        <f>IF(NOT(OR(A389&lt;&gt;"",B389&lt;&gt;"",E389&lt;&gt;"")),"",IF(IF(A389="","NO JOB; ",IF(COUNTIF('Jobs'!$A$2:$A$51,A389)=0,"JOB NOT ON JOBS SHEET; ",""))&amp;IF(N(B389)=0,"NO START DATE; ","")&amp;IF(D389="","NO CAUSE; ","")&amp;IF(OR(H389&lt;&gt;"Yes",NOT(OR(J389="Email",J389="Text",J389="Letter",J389="App / portal"))),"NO WRITTEN NOTICE TO CLIENT; ","")&amp;IF(AND(N(B389)&gt;0,N(I389)&gt;0,N(I389)-N(B389)&gt;N('Settings'!$B$2)),"NOTICE LATER THAN SETTINGS; ","")&amp;IF(AND(D389="Homeowner decision / selection",K389&lt;&gt;"Yes"),"CLIENT DECISION - NO WRITTEN OK; ","")&amp;IF(AND(D389="Material backorder",N(M389)=0),"BACKORDER - NO NEW DATE; ","")&amp;IF(AND(N389="Yes",O389=""),"CO NEEDED - NO CO #; ","")&amp;IF(F389="","DAYS LOST BLANK; ","")&amp;IF(AND(N(B389)&gt;0,C389="",TODAY()-N(B389)&gt;N('Settings'!$B$3)),"OPEN - NO END DATE; ","")="","",LEFT(IF(A389="","NO JOB; ",IF(COUNTIF('Jobs'!$A$2:$A$51,A389)=0,"JOB NOT ON JOBS SHEET; ",""))&amp;IF(N(B389)=0,"NO START DATE; ","")&amp;IF(D389="","NO CAUSE; ","")&amp;IF(OR(H389&lt;&gt;"Yes",NOT(OR(J389="Email",J389="Text",J389="Letter",J389="App / portal"))),"NO WRITTEN NOTICE TO CLIENT; ","")&amp;IF(AND(N(B389)&gt;0,N(I389)&gt;0,N(I389)-N(B389)&gt;N('Settings'!$B$2)),"NOTICE LATER THAN SETTINGS; ","")&amp;IF(AND(D389="Homeowner decision / selection",K389&lt;&gt;"Yes"),"CLIENT DECISION - NO WRITTEN OK; ","")&amp;IF(AND(D389="Material backorder",N(M389)=0),"BACKORDER - NO NEW DATE; ","")&amp;IF(AND(N389="Yes",O389=""),"CO NEEDED - NO CO #; ","")&amp;IF(F389="","DAYS LOST BLANK; ","")&amp;IF(AND(N(B389)&gt;0,C389="",TODAY()-N(B389)&gt;N('Settings'!$B$3)),"OPEN - NO END DATE; ",""),LEN(IF(A389="","NO JOB; ",IF(COUNTIF('Jobs'!$A$2:$A$51,A389)=0,"JOB NOT ON JOBS SHEET; ",""))&amp;IF(N(B389)=0,"NO START DATE; ","")&amp;IF(D389="","NO CAUSE; ","")&amp;IF(OR(H389&lt;&gt;"Yes",NOT(OR(J389="Email",J389="Text",J389="Letter",J389="App / portal"))),"NO WRITTEN NOTICE TO CLIENT; ","")&amp;IF(AND(N(B389)&gt;0,N(I389)&gt;0,N(I389)-N(B389)&gt;N('Settings'!$B$2)),"NOTICE LATER THAN SETTINGS; ","")&amp;IF(AND(D389="Homeowner decision / selection",K389&lt;&gt;"Yes"),"CLIENT DECISION - NO WRITTEN OK; ","")&amp;IF(AND(D389="Material backorder",N(M389)=0),"BACKORDER - NO NEW DATE; ","")&amp;IF(AND(N389="Yes",O389=""),"CO NEEDED - NO CO #; ","")&amp;IF(F389="","DAYS LOST BLANK; ","")&amp;IF(AND(N(B389)&gt;0,C389="",TODAY()-N(B389)&gt;N('Settings'!$B$3)),"OPEN - NO END DATE; ",""))-2)))</f>
        <v/>
      </c>
    </row>
    <row r="390">
      <c r="B390" s="7" t="n"/>
      <c r="C390" s="7" t="n"/>
      <c r="E390" s="8" t="n"/>
      <c r="G390" s="8" t="n"/>
      <c r="I390" s="7" t="n"/>
      <c r="M390" s="7" t="n"/>
      <c r="P390" s="9" t="n"/>
      <c r="R390" s="8">
        <f>IF(NOT(OR(A390&lt;&gt;"",B390&lt;&gt;"",E390&lt;&gt;"")),"",IF(IF(A390="","NO JOB; ",IF(COUNTIF('Jobs'!$A$2:$A$51,A390)=0,"JOB NOT ON JOBS SHEET; ",""))&amp;IF(N(B390)=0,"NO START DATE; ","")&amp;IF(D390="","NO CAUSE; ","")&amp;IF(OR(H390&lt;&gt;"Yes",NOT(OR(J390="Email",J390="Text",J390="Letter",J390="App / portal"))),"NO WRITTEN NOTICE TO CLIENT; ","")&amp;IF(AND(N(B390)&gt;0,N(I390)&gt;0,N(I390)-N(B390)&gt;N('Settings'!$B$2)),"NOTICE LATER THAN SETTINGS; ","")&amp;IF(AND(D390="Homeowner decision / selection",K390&lt;&gt;"Yes"),"CLIENT DECISION - NO WRITTEN OK; ","")&amp;IF(AND(D390="Material backorder",N(M390)=0),"BACKORDER - NO NEW DATE; ","")&amp;IF(AND(N390="Yes",O390=""),"CO NEEDED - NO CO #; ","")&amp;IF(F390="","DAYS LOST BLANK; ","")&amp;IF(AND(N(B390)&gt;0,C390="",TODAY()-N(B390)&gt;N('Settings'!$B$3)),"OPEN - NO END DATE; ","")="","",LEFT(IF(A390="","NO JOB; ",IF(COUNTIF('Jobs'!$A$2:$A$51,A390)=0,"JOB NOT ON JOBS SHEET; ",""))&amp;IF(N(B390)=0,"NO START DATE; ","")&amp;IF(D390="","NO CAUSE; ","")&amp;IF(OR(H390&lt;&gt;"Yes",NOT(OR(J390="Email",J390="Text",J390="Letter",J390="App / portal"))),"NO WRITTEN NOTICE TO CLIENT; ","")&amp;IF(AND(N(B390)&gt;0,N(I390)&gt;0,N(I390)-N(B390)&gt;N('Settings'!$B$2)),"NOTICE LATER THAN SETTINGS; ","")&amp;IF(AND(D390="Homeowner decision / selection",K390&lt;&gt;"Yes"),"CLIENT DECISION - NO WRITTEN OK; ","")&amp;IF(AND(D390="Material backorder",N(M390)=0),"BACKORDER - NO NEW DATE; ","")&amp;IF(AND(N390="Yes",O390=""),"CO NEEDED - NO CO #; ","")&amp;IF(F390="","DAYS LOST BLANK; ","")&amp;IF(AND(N(B390)&gt;0,C390="",TODAY()-N(B390)&gt;N('Settings'!$B$3)),"OPEN - NO END DATE; ",""),LEN(IF(A390="","NO JOB; ",IF(COUNTIF('Jobs'!$A$2:$A$51,A390)=0,"JOB NOT ON JOBS SHEET; ",""))&amp;IF(N(B390)=0,"NO START DATE; ","")&amp;IF(D390="","NO CAUSE; ","")&amp;IF(OR(H390&lt;&gt;"Yes",NOT(OR(J390="Email",J390="Text",J390="Letter",J390="App / portal"))),"NO WRITTEN NOTICE TO CLIENT; ","")&amp;IF(AND(N(B390)&gt;0,N(I390)&gt;0,N(I390)-N(B390)&gt;N('Settings'!$B$2)),"NOTICE LATER THAN SETTINGS; ","")&amp;IF(AND(D390="Homeowner decision / selection",K390&lt;&gt;"Yes"),"CLIENT DECISION - NO WRITTEN OK; ","")&amp;IF(AND(D390="Material backorder",N(M390)=0),"BACKORDER - NO NEW DATE; ","")&amp;IF(AND(N390="Yes",O390=""),"CO NEEDED - NO CO #; ","")&amp;IF(F390="","DAYS LOST BLANK; ","")&amp;IF(AND(N(B390)&gt;0,C390="",TODAY()-N(B390)&gt;N('Settings'!$B$3)),"OPEN - NO END DATE; ",""))-2)))</f>
        <v/>
      </c>
    </row>
    <row r="391">
      <c r="B391" s="7" t="n"/>
      <c r="C391" s="7" t="n"/>
      <c r="E391" s="8" t="n"/>
      <c r="G391" s="8" t="n"/>
      <c r="I391" s="7" t="n"/>
      <c r="M391" s="7" t="n"/>
      <c r="P391" s="9" t="n"/>
      <c r="R391" s="8">
        <f>IF(NOT(OR(A391&lt;&gt;"",B391&lt;&gt;"",E391&lt;&gt;"")),"",IF(IF(A391="","NO JOB; ",IF(COUNTIF('Jobs'!$A$2:$A$51,A391)=0,"JOB NOT ON JOBS SHEET; ",""))&amp;IF(N(B391)=0,"NO START DATE; ","")&amp;IF(D391="","NO CAUSE; ","")&amp;IF(OR(H391&lt;&gt;"Yes",NOT(OR(J391="Email",J391="Text",J391="Letter",J391="App / portal"))),"NO WRITTEN NOTICE TO CLIENT; ","")&amp;IF(AND(N(B391)&gt;0,N(I391)&gt;0,N(I391)-N(B391)&gt;N('Settings'!$B$2)),"NOTICE LATER THAN SETTINGS; ","")&amp;IF(AND(D391="Homeowner decision / selection",K391&lt;&gt;"Yes"),"CLIENT DECISION - NO WRITTEN OK; ","")&amp;IF(AND(D391="Material backorder",N(M391)=0),"BACKORDER - NO NEW DATE; ","")&amp;IF(AND(N391="Yes",O391=""),"CO NEEDED - NO CO #; ","")&amp;IF(F391="","DAYS LOST BLANK; ","")&amp;IF(AND(N(B391)&gt;0,C391="",TODAY()-N(B391)&gt;N('Settings'!$B$3)),"OPEN - NO END DATE; ","")="","",LEFT(IF(A391="","NO JOB; ",IF(COUNTIF('Jobs'!$A$2:$A$51,A391)=0,"JOB NOT ON JOBS SHEET; ",""))&amp;IF(N(B391)=0,"NO START DATE; ","")&amp;IF(D391="","NO CAUSE; ","")&amp;IF(OR(H391&lt;&gt;"Yes",NOT(OR(J391="Email",J391="Text",J391="Letter",J391="App / portal"))),"NO WRITTEN NOTICE TO CLIENT; ","")&amp;IF(AND(N(B391)&gt;0,N(I391)&gt;0,N(I391)-N(B391)&gt;N('Settings'!$B$2)),"NOTICE LATER THAN SETTINGS; ","")&amp;IF(AND(D391="Homeowner decision / selection",K391&lt;&gt;"Yes"),"CLIENT DECISION - NO WRITTEN OK; ","")&amp;IF(AND(D391="Material backorder",N(M391)=0),"BACKORDER - NO NEW DATE; ","")&amp;IF(AND(N391="Yes",O391=""),"CO NEEDED - NO CO #; ","")&amp;IF(F391="","DAYS LOST BLANK; ","")&amp;IF(AND(N(B391)&gt;0,C391="",TODAY()-N(B391)&gt;N('Settings'!$B$3)),"OPEN - NO END DATE; ",""),LEN(IF(A391="","NO JOB; ",IF(COUNTIF('Jobs'!$A$2:$A$51,A391)=0,"JOB NOT ON JOBS SHEET; ",""))&amp;IF(N(B391)=0,"NO START DATE; ","")&amp;IF(D391="","NO CAUSE; ","")&amp;IF(OR(H391&lt;&gt;"Yes",NOT(OR(J391="Email",J391="Text",J391="Letter",J391="App / portal"))),"NO WRITTEN NOTICE TO CLIENT; ","")&amp;IF(AND(N(B391)&gt;0,N(I391)&gt;0,N(I391)-N(B391)&gt;N('Settings'!$B$2)),"NOTICE LATER THAN SETTINGS; ","")&amp;IF(AND(D391="Homeowner decision / selection",K391&lt;&gt;"Yes"),"CLIENT DECISION - NO WRITTEN OK; ","")&amp;IF(AND(D391="Material backorder",N(M391)=0),"BACKORDER - NO NEW DATE; ","")&amp;IF(AND(N391="Yes",O391=""),"CO NEEDED - NO CO #; ","")&amp;IF(F391="","DAYS LOST BLANK; ","")&amp;IF(AND(N(B391)&gt;0,C391="",TODAY()-N(B391)&gt;N('Settings'!$B$3)),"OPEN - NO END DATE; ",""))-2)))</f>
        <v/>
      </c>
    </row>
    <row r="392">
      <c r="B392" s="7" t="n"/>
      <c r="C392" s="7" t="n"/>
      <c r="E392" s="8" t="n"/>
      <c r="G392" s="8" t="n"/>
      <c r="I392" s="7" t="n"/>
      <c r="M392" s="7" t="n"/>
      <c r="P392" s="9" t="n"/>
      <c r="R392" s="8">
        <f>IF(NOT(OR(A392&lt;&gt;"",B392&lt;&gt;"",E392&lt;&gt;"")),"",IF(IF(A392="","NO JOB; ",IF(COUNTIF('Jobs'!$A$2:$A$51,A392)=0,"JOB NOT ON JOBS SHEET; ",""))&amp;IF(N(B392)=0,"NO START DATE; ","")&amp;IF(D392="","NO CAUSE; ","")&amp;IF(OR(H392&lt;&gt;"Yes",NOT(OR(J392="Email",J392="Text",J392="Letter",J392="App / portal"))),"NO WRITTEN NOTICE TO CLIENT; ","")&amp;IF(AND(N(B392)&gt;0,N(I392)&gt;0,N(I392)-N(B392)&gt;N('Settings'!$B$2)),"NOTICE LATER THAN SETTINGS; ","")&amp;IF(AND(D392="Homeowner decision / selection",K392&lt;&gt;"Yes"),"CLIENT DECISION - NO WRITTEN OK; ","")&amp;IF(AND(D392="Material backorder",N(M392)=0),"BACKORDER - NO NEW DATE; ","")&amp;IF(AND(N392="Yes",O392=""),"CO NEEDED - NO CO #; ","")&amp;IF(F392="","DAYS LOST BLANK; ","")&amp;IF(AND(N(B392)&gt;0,C392="",TODAY()-N(B392)&gt;N('Settings'!$B$3)),"OPEN - NO END DATE; ","")="","",LEFT(IF(A392="","NO JOB; ",IF(COUNTIF('Jobs'!$A$2:$A$51,A392)=0,"JOB NOT ON JOBS SHEET; ",""))&amp;IF(N(B392)=0,"NO START DATE; ","")&amp;IF(D392="","NO CAUSE; ","")&amp;IF(OR(H392&lt;&gt;"Yes",NOT(OR(J392="Email",J392="Text",J392="Letter",J392="App / portal"))),"NO WRITTEN NOTICE TO CLIENT; ","")&amp;IF(AND(N(B392)&gt;0,N(I392)&gt;0,N(I392)-N(B392)&gt;N('Settings'!$B$2)),"NOTICE LATER THAN SETTINGS; ","")&amp;IF(AND(D392="Homeowner decision / selection",K392&lt;&gt;"Yes"),"CLIENT DECISION - NO WRITTEN OK; ","")&amp;IF(AND(D392="Material backorder",N(M392)=0),"BACKORDER - NO NEW DATE; ","")&amp;IF(AND(N392="Yes",O392=""),"CO NEEDED - NO CO #; ","")&amp;IF(F392="","DAYS LOST BLANK; ","")&amp;IF(AND(N(B392)&gt;0,C392="",TODAY()-N(B392)&gt;N('Settings'!$B$3)),"OPEN - NO END DATE; ",""),LEN(IF(A392="","NO JOB; ",IF(COUNTIF('Jobs'!$A$2:$A$51,A392)=0,"JOB NOT ON JOBS SHEET; ",""))&amp;IF(N(B392)=0,"NO START DATE; ","")&amp;IF(D392="","NO CAUSE; ","")&amp;IF(OR(H392&lt;&gt;"Yes",NOT(OR(J392="Email",J392="Text",J392="Letter",J392="App / portal"))),"NO WRITTEN NOTICE TO CLIENT; ","")&amp;IF(AND(N(B392)&gt;0,N(I392)&gt;0,N(I392)-N(B392)&gt;N('Settings'!$B$2)),"NOTICE LATER THAN SETTINGS; ","")&amp;IF(AND(D392="Homeowner decision / selection",K392&lt;&gt;"Yes"),"CLIENT DECISION - NO WRITTEN OK; ","")&amp;IF(AND(D392="Material backorder",N(M392)=0),"BACKORDER - NO NEW DATE; ","")&amp;IF(AND(N392="Yes",O392=""),"CO NEEDED - NO CO #; ","")&amp;IF(F392="","DAYS LOST BLANK; ","")&amp;IF(AND(N(B392)&gt;0,C392="",TODAY()-N(B392)&gt;N('Settings'!$B$3)),"OPEN - NO END DATE; ",""))-2)))</f>
        <v/>
      </c>
    </row>
    <row r="393">
      <c r="B393" s="7" t="n"/>
      <c r="C393" s="7" t="n"/>
      <c r="E393" s="8" t="n"/>
      <c r="G393" s="8" t="n"/>
      <c r="I393" s="7" t="n"/>
      <c r="M393" s="7" t="n"/>
      <c r="P393" s="9" t="n"/>
      <c r="R393" s="8">
        <f>IF(NOT(OR(A393&lt;&gt;"",B393&lt;&gt;"",E393&lt;&gt;"")),"",IF(IF(A393="","NO JOB; ",IF(COUNTIF('Jobs'!$A$2:$A$51,A393)=0,"JOB NOT ON JOBS SHEET; ",""))&amp;IF(N(B393)=0,"NO START DATE; ","")&amp;IF(D393="","NO CAUSE; ","")&amp;IF(OR(H393&lt;&gt;"Yes",NOT(OR(J393="Email",J393="Text",J393="Letter",J393="App / portal"))),"NO WRITTEN NOTICE TO CLIENT; ","")&amp;IF(AND(N(B393)&gt;0,N(I393)&gt;0,N(I393)-N(B393)&gt;N('Settings'!$B$2)),"NOTICE LATER THAN SETTINGS; ","")&amp;IF(AND(D393="Homeowner decision / selection",K393&lt;&gt;"Yes"),"CLIENT DECISION - NO WRITTEN OK; ","")&amp;IF(AND(D393="Material backorder",N(M393)=0),"BACKORDER - NO NEW DATE; ","")&amp;IF(AND(N393="Yes",O393=""),"CO NEEDED - NO CO #; ","")&amp;IF(F393="","DAYS LOST BLANK; ","")&amp;IF(AND(N(B393)&gt;0,C393="",TODAY()-N(B393)&gt;N('Settings'!$B$3)),"OPEN - NO END DATE; ","")="","",LEFT(IF(A393="","NO JOB; ",IF(COUNTIF('Jobs'!$A$2:$A$51,A393)=0,"JOB NOT ON JOBS SHEET; ",""))&amp;IF(N(B393)=0,"NO START DATE; ","")&amp;IF(D393="","NO CAUSE; ","")&amp;IF(OR(H393&lt;&gt;"Yes",NOT(OR(J393="Email",J393="Text",J393="Letter",J393="App / portal"))),"NO WRITTEN NOTICE TO CLIENT; ","")&amp;IF(AND(N(B393)&gt;0,N(I393)&gt;0,N(I393)-N(B393)&gt;N('Settings'!$B$2)),"NOTICE LATER THAN SETTINGS; ","")&amp;IF(AND(D393="Homeowner decision / selection",K393&lt;&gt;"Yes"),"CLIENT DECISION - NO WRITTEN OK; ","")&amp;IF(AND(D393="Material backorder",N(M393)=0),"BACKORDER - NO NEW DATE; ","")&amp;IF(AND(N393="Yes",O393=""),"CO NEEDED - NO CO #; ","")&amp;IF(F393="","DAYS LOST BLANK; ","")&amp;IF(AND(N(B393)&gt;0,C393="",TODAY()-N(B393)&gt;N('Settings'!$B$3)),"OPEN - NO END DATE; ",""),LEN(IF(A393="","NO JOB; ",IF(COUNTIF('Jobs'!$A$2:$A$51,A393)=0,"JOB NOT ON JOBS SHEET; ",""))&amp;IF(N(B393)=0,"NO START DATE; ","")&amp;IF(D393="","NO CAUSE; ","")&amp;IF(OR(H393&lt;&gt;"Yes",NOT(OR(J393="Email",J393="Text",J393="Letter",J393="App / portal"))),"NO WRITTEN NOTICE TO CLIENT; ","")&amp;IF(AND(N(B393)&gt;0,N(I393)&gt;0,N(I393)-N(B393)&gt;N('Settings'!$B$2)),"NOTICE LATER THAN SETTINGS; ","")&amp;IF(AND(D393="Homeowner decision / selection",K393&lt;&gt;"Yes"),"CLIENT DECISION - NO WRITTEN OK; ","")&amp;IF(AND(D393="Material backorder",N(M393)=0),"BACKORDER - NO NEW DATE; ","")&amp;IF(AND(N393="Yes",O393=""),"CO NEEDED - NO CO #; ","")&amp;IF(F393="","DAYS LOST BLANK; ","")&amp;IF(AND(N(B393)&gt;0,C393="",TODAY()-N(B393)&gt;N('Settings'!$B$3)),"OPEN - NO END DATE; ",""))-2)))</f>
        <v/>
      </c>
    </row>
    <row r="394">
      <c r="B394" s="7" t="n"/>
      <c r="C394" s="7" t="n"/>
      <c r="E394" s="8" t="n"/>
      <c r="G394" s="8" t="n"/>
      <c r="I394" s="7" t="n"/>
      <c r="M394" s="7" t="n"/>
      <c r="P394" s="9" t="n"/>
      <c r="R394" s="8">
        <f>IF(NOT(OR(A394&lt;&gt;"",B394&lt;&gt;"",E394&lt;&gt;"")),"",IF(IF(A394="","NO JOB; ",IF(COUNTIF('Jobs'!$A$2:$A$51,A394)=0,"JOB NOT ON JOBS SHEET; ",""))&amp;IF(N(B394)=0,"NO START DATE; ","")&amp;IF(D394="","NO CAUSE; ","")&amp;IF(OR(H394&lt;&gt;"Yes",NOT(OR(J394="Email",J394="Text",J394="Letter",J394="App / portal"))),"NO WRITTEN NOTICE TO CLIENT; ","")&amp;IF(AND(N(B394)&gt;0,N(I394)&gt;0,N(I394)-N(B394)&gt;N('Settings'!$B$2)),"NOTICE LATER THAN SETTINGS; ","")&amp;IF(AND(D394="Homeowner decision / selection",K394&lt;&gt;"Yes"),"CLIENT DECISION - NO WRITTEN OK; ","")&amp;IF(AND(D394="Material backorder",N(M394)=0),"BACKORDER - NO NEW DATE; ","")&amp;IF(AND(N394="Yes",O394=""),"CO NEEDED - NO CO #; ","")&amp;IF(F394="","DAYS LOST BLANK; ","")&amp;IF(AND(N(B394)&gt;0,C394="",TODAY()-N(B394)&gt;N('Settings'!$B$3)),"OPEN - NO END DATE; ","")="","",LEFT(IF(A394="","NO JOB; ",IF(COUNTIF('Jobs'!$A$2:$A$51,A394)=0,"JOB NOT ON JOBS SHEET; ",""))&amp;IF(N(B394)=0,"NO START DATE; ","")&amp;IF(D394="","NO CAUSE; ","")&amp;IF(OR(H394&lt;&gt;"Yes",NOT(OR(J394="Email",J394="Text",J394="Letter",J394="App / portal"))),"NO WRITTEN NOTICE TO CLIENT; ","")&amp;IF(AND(N(B394)&gt;0,N(I394)&gt;0,N(I394)-N(B394)&gt;N('Settings'!$B$2)),"NOTICE LATER THAN SETTINGS; ","")&amp;IF(AND(D394="Homeowner decision / selection",K394&lt;&gt;"Yes"),"CLIENT DECISION - NO WRITTEN OK; ","")&amp;IF(AND(D394="Material backorder",N(M394)=0),"BACKORDER - NO NEW DATE; ","")&amp;IF(AND(N394="Yes",O394=""),"CO NEEDED - NO CO #; ","")&amp;IF(F394="","DAYS LOST BLANK; ","")&amp;IF(AND(N(B394)&gt;0,C394="",TODAY()-N(B394)&gt;N('Settings'!$B$3)),"OPEN - NO END DATE; ",""),LEN(IF(A394="","NO JOB; ",IF(COUNTIF('Jobs'!$A$2:$A$51,A394)=0,"JOB NOT ON JOBS SHEET; ",""))&amp;IF(N(B394)=0,"NO START DATE; ","")&amp;IF(D394="","NO CAUSE; ","")&amp;IF(OR(H394&lt;&gt;"Yes",NOT(OR(J394="Email",J394="Text",J394="Letter",J394="App / portal"))),"NO WRITTEN NOTICE TO CLIENT; ","")&amp;IF(AND(N(B394)&gt;0,N(I394)&gt;0,N(I394)-N(B394)&gt;N('Settings'!$B$2)),"NOTICE LATER THAN SETTINGS; ","")&amp;IF(AND(D394="Homeowner decision / selection",K394&lt;&gt;"Yes"),"CLIENT DECISION - NO WRITTEN OK; ","")&amp;IF(AND(D394="Material backorder",N(M394)=0),"BACKORDER - NO NEW DATE; ","")&amp;IF(AND(N394="Yes",O394=""),"CO NEEDED - NO CO #; ","")&amp;IF(F394="","DAYS LOST BLANK; ","")&amp;IF(AND(N(B394)&gt;0,C394="",TODAY()-N(B394)&gt;N('Settings'!$B$3)),"OPEN - NO END DATE; ",""))-2)))</f>
        <v/>
      </c>
    </row>
    <row r="395">
      <c r="B395" s="7" t="n"/>
      <c r="C395" s="7" t="n"/>
      <c r="E395" s="8" t="n"/>
      <c r="G395" s="8" t="n"/>
      <c r="I395" s="7" t="n"/>
      <c r="M395" s="7" t="n"/>
      <c r="P395" s="9" t="n"/>
      <c r="R395" s="8">
        <f>IF(NOT(OR(A395&lt;&gt;"",B395&lt;&gt;"",E395&lt;&gt;"")),"",IF(IF(A395="","NO JOB; ",IF(COUNTIF('Jobs'!$A$2:$A$51,A395)=0,"JOB NOT ON JOBS SHEET; ",""))&amp;IF(N(B395)=0,"NO START DATE; ","")&amp;IF(D395="","NO CAUSE; ","")&amp;IF(OR(H395&lt;&gt;"Yes",NOT(OR(J395="Email",J395="Text",J395="Letter",J395="App / portal"))),"NO WRITTEN NOTICE TO CLIENT; ","")&amp;IF(AND(N(B395)&gt;0,N(I395)&gt;0,N(I395)-N(B395)&gt;N('Settings'!$B$2)),"NOTICE LATER THAN SETTINGS; ","")&amp;IF(AND(D395="Homeowner decision / selection",K395&lt;&gt;"Yes"),"CLIENT DECISION - NO WRITTEN OK; ","")&amp;IF(AND(D395="Material backorder",N(M395)=0),"BACKORDER - NO NEW DATE; ","")&amp;IF(AND(N395="Yes",O395=""),"CO NEEDED - NO CO #; ","")&amp;IF(F395="","DAYS LOST BLANK; ","")&amp;IF(AND(N(B395)&gt;0,C395="",TODAY()-N(B395)&gt;N('Settings'!$B$3)),"OPEN - NO END DATE; ","")="","",LEFT(IF(A395="","NO JOB; ",IF(COUNTIF('Jobs'!$A$2:$A$51,A395)=0,"JOB NOT ON JOBS SHEET; ",""))&amp;IF(N(B395)=0,"NO START DATE; ","")&amp;IF(D395="","NO CAUSE; ","")&amp;IF(OR(H395&lt;&gt;"Yes",NOT(OR(J395="Email",J395="Text",J395="Letter",J395="App / portal"))),"NO WRITTEN NOTICE TO CLIENT; ","")&amp;IF(AND(N(B395)&gt;0,N(I395)&gt;0,N(I395)-N(B395)&gt;N('Settings'!$B$2)),"NOTICE LATER THAN SETTINGS; ","")&amp;IF(AND(D395="Homeowner decision / selection",K395&lt;&gt;"Yes"),"CLIENT DECISION - NO WRITTEN OK; ","")&amp;IF(AND(D395="Material backorder",N(M395)=0),"BACKORDER - NO NEW DATE; ","")&amp;IF(AND(N395="Yes",O395=""),"CO NEEDED - NO CO #; ","")&amp;IF(F395="","DAYS LOST BLANK; ","")&amp;IF(AND(N(B395)&gt;0,C395="",TODAY()-N(B395)&gt;N('Settings'!$B$3)),"OPEN - NO END DATE; ",""),LEN(IF(A395="","NO JOB; ",IF(COUNTIF('Jobs'!$A$2:$A$51,A395)=0,"JOB NOT ON JOBS SHEET; ",""))&amp;IF(N(B395)=0,"NO START DATE; ","")&amp;IF(D395="","NO CAUSE; ","")&amp;IF(OR(H395&lt;&gt;"Yes",NOT(OR(J395="Email",J395="Text",J395="Letter",J395="App / portal"))),"NO WRITTEN NOTICE TO CLIENT; ","")&amp;IF(AND(N(B395)&gt;0,N(I395)&gt;0,N(I395)-N(B395)&gt;N('Settings'!$B$2)),"NOTICE LATER THAN SETTINGS; ","")&amp;IF(AND(D395="Homeowner decision / selection",K395&lt;&gt;"Yes"),"CLIENT DECISION - NO WRITTEN OK; ","")&amp;IF(AND(D395="Material backorder",N(M395)=0),"BACKORDER - NO NEW DATE; ","")&amp;IF(AND(N395="Yes",O395=""),"CO NEEDED - NO CO #; ","")&amp;IF(F395="","DAYS LOST BLANK; ","")&amp;IF(AND(N(B395)&gt;0,C395="",TODAY()-N(B395)&gt;N('Settings'!$B$3)),"OPEN - NO END DATE; ",""))-2)))</f>
        <v/>
      </c>
    </row>
    <row r="396">
      <c r="B396" s="7" t="n"/>
      <c r="C396" s="7" t="n"/>
      <c r="E396" s="8" t="n"/>
      <c r="G396" s="8" t="n"/>
      <c r="I396" s="7" t="n"/>
      <c r="M396" s="7" t="n"/>
      <c r="P396" s="9" t="n"/>
      <c r="R396" s="8">
        <f>IF(NOT(OR(A396&lt;&gt;"",B396&lt;&gt;"",E396&lt;&gt;"")),"",IF(IF(A396="","NO JOB; ",IF(COUNTIF('Jobs'!$A$2:$A$51,A396)=0,"JOB NOT ON JOBS SHEET; ",""))&amp;IF(N(B396)=0,"NO START DATE; ","")&amp;IF(D396="","NO CAUSE; ","")&amp;IF(OR(H396&lt;&gt;"Yes",NOT(OR(J396="Email",J396="Text",J396="Letter",J396="App / portal"))),"NO WRITTEN NOTICE TO CLIENT; ","")&amp;IF(AND(N(B396)&gt;0,N(I396)&gt;0,N(I396)-N(B396)&gt;N('Settings'!$B$2)),"NOTICE LATER THAN SETTINGS; ","")&amp;IF(AND(D396="Homeowner decision / selection",K396&lt;&gt;"Yes"),"CLIENT DECISION - NO WRITTEN OK; ","")&amp;IF(AND(D396="Material backorder",N(M396)=0),"BACKORDER - NO NEW DATE; ","")&amp;IF(AND(N396="Yes",O396=""),"CO NEEDED - NO CO #; ","")&amp;IF(F396="","DAYS LOST BLANK; ","")&amp;IF(AND(N(B396)&gt;0,C396="",TODAY()-N(B396)&gt;N('Settings'!$B$3)),"OPEN - NO END DATE; ","")="","",LEFT(IF(A396="","NO JOB; ",IF(COUNTIF('Jobs'!$A$2:$A$51,A396)=0,"JOB NOT ON JOBS SHEET; ",""))&amp;IF(N(B396)=0,"NO START DATE; ","")&amp;IF(D396="","NO CAUSE; ","")&amp;IF(OR(H396&lt;&gt;"Yes",NOT(OR(J396="Email",J396="Text",J396="Letter",J396="App / portal"))),"NO WRITTEN NOTICE TO CLIENT; ","")&amp;IF(AND(N(B396)&gt;0,N(I396)&gt;0,N(I396)-N(B396)&gt;N('Settings'!$B$2)),"NOTICE LATER THAN SETTINGS; ","")&amp;IF(AND(D396="Homeowner decision / selection",K396&lt;&gt;"Yes"),"CLIENT DECISION - NO WRITTEN OK; ","")&amp;IF(AND(D396="Material backorder",N(M396)=0),"BACKORDER - NO NEW DATE; ","")&amp;IF(AND(N396="Yes",O396=""),"CO NEEDED - NO CO #; ","")&amp;IF(F396="","DAYS LOST BLANK; ","")&amp;IF(AND(N(B396)&gt;0,C396="",TODAY()-N(B396)&gt;N('Settings'!$B$3)),"OPEN - NO END DATE; ",""),LEN(IF(A396="","NO JOB; ",IF(COUNTIF('Jobs'!$A$2:$A$51,A396)=0,"JOB NOT ON JOBS SHEET; ",""))&amp;IF(N(B396)=0,"NO START DATE; ","")&amp;IF(D396="","NO CAUSE; ","")&amp;IF(OR(H396&lt;&gt;"Yes",NOT(OR(J396="Email",J396="Text",J396="Letter",J396="App / portal"))),"NO WRITTEN NOTICE TO CLIENT; ","")&amp;IF(AND(N(B396)&gt;0,N(I396)&gt;0,N(I396)-N(B396)&gt;N('Settings'!$B$2)),"NOTICE LATER THAN SETTINGS; ","")&amp;IF(AND(D396="Homeowner decision / selection",K396&lt;&gt;"Yes"),"CLIENT DECISION - NO WRITTEN OK; ","")&amp;IF(AND(D396="Material backorder",N(M396)=0),"BACKORDER - NO NEW DATE; ","")&amp;IF(AND(N396="Yes",O396=""),"CO NEEDED - NO CO #; ","")&amp;IF(F396="","DAYS LOST BLANK; ","")&amp;IF(AND(N(B396)&gt;0,C396="",TODAY()-N(B396)&gt;N('Settings'!$B$3)),"OPEN - NO END DATE; ",""))-2)))</f>
        <v/>
      </c>
    </row>
    <row r="397">
      <c r="B397" s="7" t="n"/>
      <c r="C397" s="7" t="n"/>
      <c r="E397" s="8" t="n"/>
      <c r="G397" s="8" t="n"/>
      <c r="I397" s="7" t="n"/>
      <c r="M397" s="7" t="n"/>
      <c r="P397" s="9" t="n"/>
      <c r="R397" s="8">
        <f>IF(NOT(OR(A397&lt;&gt;"",B397&lt;&gt;"",E397&lt;&gt;"")),"",IF(IF(A397="","NO JOB; ",IF(COUNTIF('Jobs'!$A$2:$A$51,A397)=0,"JOB NOT ON JOBS SHEET; ",""))&amp;IF(N(B397)=0,"NO START DATE; ","")&amp;IF(D397="","NO CAUSE; ","")&amp;IF(OR(H397&lt;&gt;"Yes",NOT(OR(J397="Email",J397="Text",J397="Letter",J397="App / portal"))),"NO WRITTEN NOTICE TO CLIENT; ","")&amp;IF(AND(N(B397)&gt;0,N(I397)&gt;0,N(I397)-N(B397)&gt;N('Settings'!$B$2)),"NOTICE LATER THAN SETTINGS; ","")&amp;IF(AND(D397="Homeowner decision / selection",K397&lt;&gt;"Yes"),"CLIENT DECISION - NO WRITTEN OK; ","")&amp;IF(AND(D397="Material backorder",N(M397)=0),"BACKORDER - NO NEW DATE; ","")&amp;IF(AND(N397="Yes",O397=""),"CO NEEDED - NO CO #; ","")&amp;IF(F397="","DAYS LOST BLANK; ","")&amp;IF(AND(N(B397)&gt;0,C397="",TODAY()-N(B397)&gt;N('Settings'!$B$3)),"OPEN - NO END DATE; ","")="","",LEFT(IF(A397="","NO JOB; ",IF(COUNTIF('Jobs'!$A$2:$A$51,A397)=0,"JOB NOT ON JOBS SHEET; ",""))&amp;IF(N(B397)=0,"NO START DATE; ","")&amp;IF(D397="","NO CAUSE; ","")&amp;IF(OR(H397&lt;&gt;"Yes",NOT(OR(J397="Email",J397="Text",J397="Letter",J397="App / portal"))),"NO WRITTEN NOTICE TO CLIENT; ","")&amp;IF(AND(N(B397)&gt;0,N(I397)&gt;0,N(I397)-N(B397)&gt;N('Settings'!$B$2)),"NOTICE LATER THAN SETTINGS; ","")&amp;IF(AND(D397="Homeowner decision / selection",K397&lt;&gt;"Yes"),"CLIENT DECISION - NO WRITTEN OK; ","")&amp;IF(AND(D397="Material backorder",N(M397)=0),"BACKORDER - NO NEW DATE; ","")&amp;IF(AND(N397="Yes",O397=""),"CO NEEDED - NO CO #; ","")&amp;IF(F397="","DAYS LOST BLANK; ","")&amp;IF(AND(N(B397)&gt;0,C397="",TODAY()-N(B397)&gt;N('Settings'!$B$3)),"OPEN - NO END DATE; ",""),LEN(IF(A397="","NO JOB; ",IF(COUNTIF('Jobs'!$A$2:$A$51,A397)=0,"JOB NOT ON JOBS SHEET; ",""))&amp;IF(N(B397)=0,"NO START DATE; ","")&amp;IF(D397="","NO CAUSE; ","")&amp;IF(OR(H397&lt;&gt;"Yes",NOT(OR(J397="Email",J397="Text",J397="Letter",J397="App / portal"))),"NO WRITTEN NOTICE TO CLIENT; ","")&amp;IF(AND(N(B397)&gt;0,N(I397)&gt;0,N(I397)-N(B397)&gt;N('Settings'!$B$2)),"NOTICE LATER THAN SETTINGS; ","")&amp;IF(AND(D397="Homeowner decision / selection",K397&lt;&gt;"Yes"),"CLIENT DECISION - NO WRITTEN OK; ","")&amp;IF(AND(D397="Material backorder",N(M397)=0),"BACKORDER - NO NEW DATE; ","")&amp;IF(AND(N397="Yes",O397=""),"CO NEEDED - NO CO #; ","")&amp;IF(F397="","DAYS LOST BLANK; ","")&amp;IF(AND(N(B397)&gt;0,C397="",TODAY()-N(B397)&gt;N('Settings'!$B$3)),"OPEN - NO END DATE; ",""))-2)))</f>
        <v/>
      </c>
    </row>
    <row r="398">
      <c r="B398" s="7" t="n"/>
      <c r="C398" s="7" t="n"/>
      <c r="E398" s="8" t="n"/>
      <c r="G398" s="8" t="n"/>
      <c r="I398" s="7" t="n"/>
      <c r="M398" s="7" t="n"/>
      <c r="P398" s="9" t="n"/>
      <c r="R398" s="8">
        <f>IF(NOT(OR(A398&lt;&gt;"",B398&lt;&gt;"",E398&lt;&gt;"")),"",IF(IF(A398="","NO JOB; ",IF(COUNTIF('Jobs'!$A$2:$A$51,A398)=0,"JOB NOT ON JOBS SHEET; ",""))&amp;IF(N(B398)=0,"NO START DATE; ","")&amp;IF(D398="","NO CAUSE; ","")&amp;IF(OR(H398&lt;&gt;"Yes",NOT(OR(J398="Email",J398="Text",J398="Letter",J398="App / portal"))),"NO WRITTEN NOTICE TO CLIENT; ","")&amp;IF(AND(N(B398)&gt;0,N(I398)&gt;0,N(I398)-N(B398)&gt;N('Settings'!$B$2)),"NOTICE LATER THAN SETTINGS; ","")&amp;IF(AND(D398="Homeowner decision / selection",K398&lt;&gt;"Yes"),"CLIENT DECISION - NO WRITTEN OK; ","")&amp;IF(AND(D398="Material backorder",N(M398)=0),"BACKORDER - NO NEW DATE; ","")&amp;IF(AND(N398="Yes",O398=""),"CO NEEDED - NO CO #; ","")&amp;IF(F398="","DAYS LOST BLANK; ","")&amp;IF(AND(N(B398)&gt;0,C398="",TODAY()-N(B398)&gt;N('Settings'!$B$3)),"OPEN - NO END DATE; ","")="","",LEFT(IF(A398="","NO JOB; ",IF(COUNTIF('Jobs'!$A$2:$A$51,A398)=0,"JOB NOT ON JOBS SHEET; ",""))&amp;IF(N(B398)=0,"NO START DATE; ","")&amp;IF(D398="","NO CAUSE; ","")&amp;IF(OR(H398&lt;&gt;"Yes",NOT(OR(J398="Email",J398="Text",J398="Letter",J398="App / portal"))),"NO WRITTEN NOTICE TO CLIENT; ","")&amp;IF(AND(N(B398)&gt;0,N(I398)&gt;0,N(I398)-N(B398)&gt;N('Settings'!$B$2)),"NOTICE LATER THAN SETTINGS; ","")&amp;IF(AND(D398="Homeowner decision / selection",K398&lt;&gt;"Yes"),"CLIENT DECISION - NO WRITTEN OK; ","")&amp;IF(AND(D398="Material backorder",N(M398)=0),"BACKORDER - NO NEW DATE; ","")&amp;IF(AND(N398="Yes",O398=""),"CO NEEDED - NO CO #; ","")&amp;IF(F398="","DAYS LOST BLANK; ","")&amp;IF(AND(N(B398)&gt;0,C398="",TODAY()-N(B398)&gt;N('Settings'!$B$3)),"OPEN - NO END DATE; ",""),LEN(IF(A398="","NO JOB; ",IF(COUNTIF('Jobs'!$A$2:$A$51,A398)=0,"JOB NOT ON JOBS SHEET; ",""))&amp;IF(N(B398)=0,"NO START DATE; ","")&amp;IF(D398="","NO CAUSE; ","")&amp;IF(OR(H398&lt;&gt;"Yes",NOT(OR(J398="Email",J398="Text",J398="Letter",J398="App / portal"))),"NO WRITTEN NOTICE TO CLIENT; ","")&amp;IF(AND(N(B398)&gt;0,N(I398)&gt;0,N(I398)-N(B398)&gt;N('Settings'!$B$2)),"NOTICE LATER THAN SETTINGS; ","")&amp;IF(AND(D398="Homeowner decision / selection",K398&lt;&gt;"Yes"),"CLIENT DECISION - NO WRITTEN OK; ","")&amp;IF(AND(D398="Material backorder",N(M398)=0),"BACKORDER - NO NEW DATE; ","")&amp;IF(AND(N398="Yes",O398=""),"CO NEEDED - NO CO #; ","")&amp;IF(F398="","DAYS LOST BLANK; ","")&amp;IF(AND(N(B398)&gt;0,C398="",TODAY()-N(B398)&gt;N('Settings'!$B$3)),"OPEN - NO END DATE; ",""))-2)))</f>
        <v/>
      </c>
    </row>
    <row r="399">
      <c r="B399" s="7" t="n"/>
      <c r="C399" s="7" t="n"/>
      <c r="E399" s="8" t="n"/>
      <c r="G399" s="8" t="n"/>
      <c r="I399" s="7" t="n"/>
      <c r="M399" s="7" t="n"/>
      <c r="P399" s="9" t="n"/>
      <c r="R399" s="8">
        <f>IF(NOT(OR(A399&lt;&gt;"",B399&lt;&gt;"",E399&lt;&gt;"")),"",IF(IF(A399="","NO JOB; ",IF(COUNTIF('Jobs'!$A$2:$A$51,A399)=0,"JOB NOT ON JOBS SHEET; ",""))&amp;IF(N(B399)=0,"NO START DATE; ","")&amp;IF(D399="","NO CAUSE; ","")&amp;IF(OR(H399&lt;&gt;"Yes",NOT(OR(J399="Email",J399="Text",J399="Letter",J399="App / portal"))),"NO WRITTEN NOTICE TO CLIENT; ","")&amp;IF(AND(N(B399)&gt;0,N(I399)&gt;0,N(I399)-N(B399)&gt;N('Settings'!$B$2)),"NOTICE LATER THAN SETTINGS; ","")&amp;IF(AND(D399="Homeowner decision / selection",K399&lt;&gt;"Yes"),"CLIENT DECISION - NO WRITTEN OK; ","")&amp;IF(AND(D399="Material backorder",N(M399)=0),"BACKORDER - NO NEW DATE; ","")&amp;IF(AND(N399="Yes",O399=""),"CO NEEDED - NO CO #; ","")&amp;IF(F399="","DAYS LOST BLANK; ","")&amp;IF(AND(N(B399)&gt;0,C399="",TODAY()-N(B399)&gt;N('Settings'!$B$3)),"OPEN - NO END DATE; ","")="","",LEFT(IF(A399="","NO JOB; ",IF(COUNTIF('Jobs'!$A$2:$A$51,A399)=0,"JOB NOT ON JOBS SHEET; ",""))&amp;IF(N(B399)=0,"NO START DATE; ","")&amp;IF(D399="","NO CAUSE; ","")&amp;IF(OR(H399&lt;&gt;"Yes",NOT(OR(J399="Email",J399="Text",J399="Letter",J399="App / portal"))),"NO WRITTEN NOTICE TO CLIENT; ","")&amp;IF(AND(N(B399)&gt;0,N(I399)&gt;0,N(I399)-N(B399)&gt;N('Settings'!$B$2)),"NOTICE LATER THAN SETTINGS; ","")&amp;IF(AND(D399="Homeowner decision / selection",K399&lt;&gt;"Yes"),"CLIENT DECISION - NO WRITTEN OK; ","")&amp;IF(AND(D399="Material backorder",N(M399)=0),"BACKORDER - NO NEW DATE; ","")&amp;IF(AND(N399="Yes",O399=""),"CO NEEDED - NO CO #; ","")&amp;IF(F399="","DAYS LOST BLANK; ","")&amp;IF(AND(N(B399)&gt;0,C399="",TODAY()-N(B399)&gt;N('Settings'!$B$3)),"OPEN - NO END DATE; ",""),LEN(IF(A399="","NO JOB; ",IF(COUNTIF('Jobs'!$A$2:$A$51,A399)=0,"JOB NOT ON JOBS SHEET; ",""))&amp;IF(N(B399)=0,"NO START DATE; ","")&amp;IF(D399="","NO CAUSE; ","")&amp;IF(OR(H399&lt;&gt;"Yes",NOT(OR(J399="Email",J399="Text",J399="Letter",J399="App / portal"))),"NO WRITTEN NOTICE TO CLIENT; ","")&amp;IF(AND(N(B399)&gt;0,N(I399)&gt;0,N(I399)-N(B399)&gt;N('Settings'!$B$2)),"NOTICE LATER THAN SETTINGS; ","")&amp;IF(AND(D399="Homeowner decision / selection",K399&lt;&gt;"Yes"),"CLIENT DECISION - NO WRITTEN OK; ","")&amp;IF(AND(D399="Material backorder",N(M399)=0),"BACKORDER - NO NEW DATE; ","")&amp;IF(AND(N399="Yes",O399=""),"CO NEEDED - NO CO #; ","")&amp;IF(F399="","DAYS LOST BLANK; ","")&amp;IF(AND(N(B399)&gt;0,C399="",TODAY()-N(B399)&gt;N('Settings'!$B$3)),"OPEN - NO END DATE; ",""))-2)))</f>
        <v/>
      </c>
    </row>
    <row r="400">
      <c r="B400" s="7" t="n"/>
      <c r="C400" s="7" t="n"/>
      <c r="E400" s="8" t="n"/>
      <c r="G400" s="8" t="n"/>
      <c r="I400" s="7" t="n"/>
      <c r="M400" s="7" t="n"/>
      <c r="P400" s="9" t="n"/>
      <c r="R400" s="8">
        <f>IF(NOT(OR(A400&lt;&gt;"",B400&lt;&gt;"",E400&lt;&gt;"")),"",IF(IF(A400="","NO JOB; ",IF(COUNTIF('Jobs'!$A$2:$A$51,A400)=0,"JOB NOT ON JOBS SHEET; ",""))&amp;IF(N(B400)=0,"NO START DATE; ","")&amp;IF(D400="","NO CAUSE; ","")&amp;IF(OR(H400&lt;&gt;"Yes",NOT(OR(J400="Email",J400="Text",J400="Letter",J400="App / portal"))),"NO WRITTEN NOTICE TO CLIENT; ","")&amp;IF(AND(N(B400)&gt;0,N(I400)&gt;0,N(I400)-N(B400)&gt;N('Settings'!$B$2)),"NOTICE LATER THAN SETTINGS; ","")&amp;IF(AND(D400="Homeowner decision / selection",K400&lt;&gt;"Yes"),"CLIENT DECISION - NO WRITTEN OK; ","")&amp;IF(AND(D400="Material backorder",N(M400)=0),"BACKORDER - NO NEW DATE; ","")&amp;IF(AND(N400="Yes",O400=""),"CO NEEDED - NO CO #; ","")&amp;IF(F400="","DAYS LOST BLANK; ","")&amp;IF(AND(N(B400)&gt;0,C400="",TODAY()-N(B400)&gt;N('Settings'!$B$3)),"OPEN - NO END DATE; ","")="","",LEFT(IF(A400="","NO JOB; ",IF(COUNTIF('Jobs'!$A$2:$A$51,A400)=0,"JOB NOT ON JOBS SHEET; ",""))&amp;IF(N(B400)=0,"NO START DATE; ","")&amp;IF(D400="","NO CAUSE; ","")&amp;IF(OR(H400&lt;&gt;"Yes",NOT(OR(J400="Email",J400="Text",J400="Letter",J400="App / portal"))),"NO WRITTEN NOTICE TO CLIENT; ","")&amp;IF(AND(N(B400)&gt;0,N(I400)&gt;0,N(I400)-N(B400)&gt;N('Settings'!$B$2)),"NOTICE LATER THAN SETTINGS; ","")&amp;IF(AND(D400="Homeowner decision / selection",K400&lt;&gt;"Yes"),"CLIENT DECISION - NO WRITTEN OK; ","")&amp;IF(AND(D400="Material backorder",N(M400)=0),"BACKORDER - NO NEW DATE; ","")&amp;IF(AND(N400="Yes",O400=""),"CO NEEDED - NO CO #; ","")&amp;IF(F400="","DAYS LOST BLANK; ","")&amp;IF(AND(N(B400)&gt;0,C400="",TODAY()-N(B400)&gt;N('Settings'!$B$3)),"OPEN - NO END DATE; ",""),LEN(IF(A400="","NO JOB; ",IF(COUNTIF('Jobs'!$A$2:$A$51,A400)=0,"JOB NOT ON JOBS SHEET; ",""))&amp;IF(N(B400)=0,"NO START DATE; ","")&amp;IF(D400="","NO CAUSE; ","")&amp;IF(OR(H400&lt;&gt;"Yes",NOT(OR(J400="Email",J400="Text",J400="Letter",J400="App / portal"))),"NO WRITTEN NOTICE TO CLIENT; ","")&amp;IF(AND(N(B400)&gt;0,N(I400)&gt;0,N(I400)-N(B400)&gt;N('Settings'!$B$2)),"NOTICE LATER THAN SETTINGS; ","")&amp;IF(AND(D400="Homeowner decision / selection",K400&lt;&gt;"Yes"),"CLIENT DECISION - NO WRITTEN OK; ","")&amp;IF(AND(D400="Material backorder",N(M400)=0),"BACKORDER - NO NEW DATE; ","")&amp;IF(AND(N400="Yes",O400=""),"CO NEEDED - NO CO #; ","")&amp;IF(F400="","DAYS LOST BLANK; ","")&amp;IF(AND(N(B400)&gt;0,C400="",TODAY()-N(B400)&gt;N('Settings'!$B$3)),"OPEN - NO END DATE; ",""))-2)))</f>
        <v/>
      </c>
    </row>
    <row r="401">
      <c r="B401" s="7" t="n"/>
      <c r="C401" s="7" t="n"/>
      <c r="E401" s="8" t="n"/>
      <c r="G401" s="8" t="n"/>
      <c r="I401" s="7" t="n"/>
      <c r="M401" s="7" t="n"/>
      <c r="P401" s="9" t="n"/>
      <c r="R401" s="8">
        <f>IF(NOT(OR(A401&lt;&gt;"",B401&lt;&gt;"",E401&lt;&gt;"")),"",IF(IF(A401="","NO JOB; ",IF(COUNTIF('Jobs'!$A$2:$A$51,A401)=0,"JOB NOT ON JOBS SHEET; ",""))&amp;IF(N(B401)=0,"NO START DATE; ","")&amp;IF(D401="","NO CAUSE; ","")&amp;IF(OR(H401&lt;&gt;"Yes",NOT(OR(J401="Email",J401="Text",J401="Letter",J401="App / portal"))),"NO WRITTEN NOTICE TO CLIENT; ","")&amp;IF(AND(N(B401)&gt;0,N(I401)&gt;0,N(I401)-N(B401)&gt;N('Settings'!$B$2)),"NOTICE LATER THAN SETTINGS; ","")&amp;IF(AND(D401="Homeowner decision / selection",K401&lt;&gt;"Yes"),"CLIENT DECISION - NO WRITTEN OK; ","")&amp;IF(AND(D401="Material backorder",N(M401)=0),"BACKORDER - NO NEW DATE; ","")&amp;IF(AND(N401="Yes",O401=""),"CO NEEDED - NO CO #; ","")&amp;IF(F401="","DAYS LOST BLANK; ","")&amp;IF(AND(N(B401)&gt;0,C401="",TODAY()-N(B401)&gt;N('Settings'!$B$3)),"OPEN - NO END DATE; ","")="","",LEFT(IF(A401="","NO JOB; ",IF(COUNTIF('Jobs'!$A$2:$A$51,A401)=0,"JOB NOT ON JOBS SHEET; ",""))&amp;IF(N(B401)=0,"NO START DATE; ","")&amp;IF(D401="","NO CAUSE; ","")&amp;IF(OR(H401&lt;&gt;"Yes",NOT(OR(J401="Email",J401="Text",J401="Letter",J401="App / portal"))),"NO WRITTEN NOTICE TO CLIENT; ","")&amp;IF(AND(N(B401)&gt;0,N(I401)&gt;0,N(I401)-N(B401)&gt;N('Settings'!$B$2)),"NOTICE LATER THAN SETTINGS; ","")&amp;IF(AND(D401="Homeowner decision / selection",K401&lt;&gt;"Yes"),"CLIENT DECISION - NO WRITTEN OK; ","")&amp;IF(AND(D401="Material backorder",N(M401)=0),"BACKORDER - NO NEW DATE; ","")&amp;IF(AND(N401="Yes",O401=""),"CO NEEDED - NO CO #; ","")&amp;IF(F401="","DAYS LOST BLANK; ","")&amp;IF(AND(N(B401)&gt;0,C401="",TODAY()-N(B401)&gt;N('Settings'!$B$3)),"OPEN - NO END DATE; ",""),LEN(IF(A401="","NO JOB; ",IF(COUNTIF('Jobs'!$A$2:$A$51,A401)=0,"JOB NOT ON JOBS SHEET; ",""))&amp;IF(N(B401)=0,"NO START DATE; ","")&amp;IF(D401="","NO CAUSE; ","")&amp;IF(OR(H401&lt;&gt;"Yes",NOT(OR(J401="Email",J401="Text",J401="Letter",J401="App / portal"))),"NO WRITTEN NOTICE TO CLIENT; ","")&amp;IF(AND(N(B401)&gt;0,N(I401)&gt;0,N(I401)-N(B401)&gt;N('Settings'!$B$2)),"NOTICE LATER THAN SETTINGS; ","")&amp;IF(AND(D401="Homeowner decision / selection",K401&lt;&gt;"Yes"),"CLIENT DECISION - NO WRITTEN OK; ","")&amp;IF(AND(D401="Material backorder",N(M401)=0),"BACKORDER - NO NEW DATE; ","")&amp;IF(AND(N401="Yes",O401=""),"CO NEEDED - NO CO #; ","")&amp;IF(F401="","DAYS LOST BLANK; ","")&amp;IF(AND(N(B401)&gt;0,C401="",TODAY()-N(B401)&gt;N('Settings'!$B$3)),"OPEN - NO END DATE; ",""))-2)))</f>
        <v/>
      </c>
    </row>
    <row r="402">
      <c r="B402" s="7" t="n"/>
      <c r="C402" s="7" t="n"/>
      <c r="E402" s="8" t="n"/>
      <c r="G402" s="8" t="n"/>
      <c r="I402" s="7" t="n"/>
      <c r="M402" s="7" t="n"/>
      <c r="P402" s="9" t="n"/>
      <c r="R402" s="8">
        <f>IF(NOT(OR(A402&lt;&gt;"",B402&lt;&gt;"",E402&lt;&gt;"")),"",IF(IF(A402="","NO JOB; ",IF(COUNTIF('Jobs'!$A$2:$A$51,A402)=0,"JOB NOT ON JOBS SHEET; ",""))&amp;IF(N(B402)=0,"NO START DATE; ","")&amp;IF(D402="","NO CAUSE; ","")&amp;IF(OR(H402&lt;&gt;"Yes",NOT(OR(J402="Email",J402="Text",J402="Letter",J402="App / portal"))),"NO WRITTEN NOTICE TO CLIENT; ","")&amp;IF(AND(N(B402)&gt;0,N(I402)&gt;0,N(I402)-N(B402)&gt;N('Settings'!$B$2)),"NOTICE LATER THAN SETTINGS; ","")&amp;IF(AND(D402="Homeowner decision / selection",K402&lt;&gt;"Yes"),"CLIENT DECISION - NO WRITTEN OK; ","")&amp;IF(AND(D402="Material backorder",N(M402)=0),"BACKORDER - NO NEW DATE; ","")&amp;IF(AND(N402="Yes",O402=""),"CO NEEDED - NO CO #; ","")&amp;IF(F402="","DAYS LOST BLANK; ","")&amp;IF(AND(N(B402)&gt;0,C402="",TODAY()-N(B402)&gt;N('Settings'!$B$3)),"OPEN - NO END DATE; ","")="","",LEFT(IF(A402="","NO JOB; ",IF(COUNTIF('Jobs'!$A$2:$A$51,A402)=0,"JOB NOT ON JOBS SHEET; ",""))&amp;IF(N(B402)=0,"NO START DATE; ","")&amp;IF(D402="","NO CAUSE; ","")&amp;IF(OR(H402&lt;&gt;"Yes",NOT(OR(J402="Email",J402="Text",J402="Letter",J402="App / portal"))),"NO WRITTEN NOTICE TO CLIENT; ","")&amp;IF(AND(N(B402)&gt;0,N(I402)&gt;0,N(I402)-N(B402)&gt;N('Settings'!$B$2)),"NOTICE LATER THAN SETTINGS; ","")&amp;IF(AND(D402="Homeowner decision / selection",K402&lt;&gt;"Yes"),"CLIENT DECISION - NO WRITTEN OK; ","")&amp;IF(AND(D402="Material backorder",N(M402)=0),"BACKORDER - NO NEW DATE; ","")&amp;IF(AND(N402="Yes",O402=""),"CO NEEDED - NO CO #; ","")&amp;IF(F402="","DAYS LOST BLANK; ","")&amp;IF(AND(N(B402)&gt;0,C402="",TODAY()-N(B402)&gt;N('Settings'!$B$3)),"OPEN - NO END DATE; ",""),LEN(IF(A402="","NO JOB; ",IF(COUNTIF('Jobs'!$A$2:$A$51,A402)=0,"JOB NOT ON JOBS SHEET; ",""))&amp;IF(N(B402)=0,"NO START DATE; ","")&amp;IF(D402="","NO CAUSE; ","")&amp;IF(OR(H402&lt;&gt;"Yes",NOT(OR(J402="Email",J402="Text",J402="Letter",J402="App / portal"))),"NO WRITTEN NOTICE TO CLIENT; ","")&amp;IF(AND(N(B402)&gt;0,N(I402)&gt;0,N(I402)-N(B402)&gt;N('Settings'!$B$2)),"NOTICE LATER THAN SETTINGS; ","")&amp;IF(AND(D402="Homeowner decision / selection",K402&lt;&gt;"Yes"),"CLIENT DECISION - NO WRITTEN OK; ","")&amp;IF(AND(D402="Material backorder",N(M402)=0),"BACKORDER - NO NEW DATE; ","")&amp;IF(AND(N402="Yes",O402=""),"CO NEEDED - NO CO #; ","")&amp;IF(F402="","DAYS LOST BLANK; ","")&amp;IF(AND(N(B402)&gt;0,C402="",TODAY()-N(B402)&gt;N('Settings'!$B$3)),"OPEN - NO END DATE; ",""))-2)))</f>
        <v/>
      </c>
    </row>
    <row r="403">
      <c r="B403" s="7" t="n"/>
      <c r="C403" s="7" t="n"/>
      <c r="E403" s="8" t="n"/>
      <c r="G403" s="8" t="n"/>
      <c r="I403" s="7" t="n"/>
      <c r="M403" s="7" t="n"/>
      <c r="P403" s="9" t="n"/>
      <c r="R403" s="8">
        <f>IF(NOT(OR(A403&lt;&gt;"",B403&lt;&gt;"",E403&lt;&gt;"")),"",IF(IF(A403="","NO JOB; ",IF(COUNTIF('Jobs'!$A$2:$A$51,A403)=0,"JOB NOT ON JOBS SHEET; ",""))&amp;IF(N(B403)=0,"NO START DATE; ","")&amp;IF(D403="","NO CAUSE; ","")&amp;IF(OR(H403&lt;&gt;"Yes",NOT(OR(J403="Email",J403="Text",J403="Letter",J403="App / portal"))),"NO WRITTEN NOTICE TO CLIENT; ","")&amp;IF(AND(N(B403)&gt;0,N(I403)&gt;0,N(I403)-N(B403)&gt;N('Settings'!$B$2)),"NOTICE LATER THAN SETTINGS; ","")&amp;IF(AND(D403="Homeowner decision / selection",K403&lt;&gt;"Yes"),"CLIENT DECISION - NO WRITTEN OK; ","")&amp;IF(AND(D403="Material backorder",N(M403)=0),"BACKORDER - NO NEW DATE; ","")&amp;IF(AND(N403="Yes",O403=""),"CO NEEDED - NO CO #; ","")&amp;IF(F403="","DAYS LOST BLANK; ","")&amp;IF(AND(N(B403)&gt;0,C403="",TODAY()-N(B403)&gt;N('Settings'!$B$3)),"OPEN - NO END DATE; ","")="","",LEFT(IF(A403="","NO JOB; ",IF(COUNTIF('Jobs'!$A$2:$A$51,A403)=0,"JOB NOT ON JOBS SHEET; ",""))&amp;IF(N(B403)=0,"NO START DATE; ","")&amp;IF(D403="","NO CAUSE; ","")&amp;IF(OR(H403&lt;&gt;"Yes",NOT(OR(J403="Email",J403="Text",J403="Letter",J403="App / portal"))),"NO WRITTEN NOTICE TO CLIENT; ","")&amp;IF(AND(N(B403)&gt;0,N(I403)&gt;0,N(I403)-N(B403)&gt;N('Settings'!$B$2)),"NOTICE LATER THAN SETTINGS; ","")&amp;IF(AND(D403="Homeowner decision / selection",K403&lt;&gt;"Yes"),"CLIENT DECISION - NO WRITTEN OK; ","")&amp;IF(AND(D403="Material backorder",N(M403)=0),"BACKORDER - NO NEW DATE; ","")&amp;IF(AND(N403="Yes",O403=""),"CO NEEDED - NO CO #; ","")&amp;IF(F403="","DAYS LOST BLANK; ","")&amp;IF(AND(N(B403)&gt;0,C403="",TODAY()-N(B403)&gt;N('Settings'!$B$3)),"OPEN - NO END DATE; ",""),LEN(IF(A403="","NO JOB; ",IF(COUNTIF('Jobs'!$A$2:$A$51,A403)=0,"JOB NOT ON JOBS SHEET; ",""))&amp;IF(N(B403)=0,"NO START DATE; ","")&amp;IF(D403="","NO CAUSE; ","")&amp;IF(OR(H403&lt;&gt;"Yes",NOT(OR(J403="Email",J403="Text",J403="Letter",J403="App / portal"))),"NO WRITTEN NOTICE TO CLIENT; ","")&amp;IF(AND(N(B403)&gt;0,N(I403)&gt;0,N(I403)-N(B403)&gt;N('Settings'!$B$2)),"NOTICE LATER THAN SETTINGS; ","")&amp;IF(AND(D403="Homeowner decision / selection",K403&lt;&gt;"Yes"),"CLIENT DECISION - NO WRITTEN OK; ","")&amp;IF(AND(D403="Material backorder",N(M403)=0),"BACKORDER - NO NEW DATE; ","")&amp;IF(AND(N403="Yes",O403=""),"CO NEEDED - NO CO #; ","")&amp;IF(F403="","DAYS LOST BLANK; ","")&amp;IF(AND(N(B403)&gt;0,C403="",TODAY()-N(B403)&gt;N('Settings'!$B$3)),"OPEN - NO END DATE; ",""))-2)))</f>
        <v/>
      </c>
    </row>
    <row r="404">
      <c r="B404" s="7" t="n"/>
      <c r="C404" s="7" t="n"/>
      <c r="E404" s="8" t="n"/>
      <c r="G404" s="8" t="n"/>
      <c r="I404" s="7" t="n"/>
      <c r="M404" s="7" t="n"/>
      <c r="P404" s="9" t="n"/>
      <c r="R404" s="8">
        <f>IF(NOT(OR(A404&lt;&gt;"",B404&lt;&gt;"",E404&lt;&gt;"")),"",IF(IF(A404="","NO JOB; ",IF(COUNTIF('Jobs'!$A$2:$A$51,A404)=0,"JOB NOT ON JOBS SHEET; ",""))&amp;IF(N(B404)=0,"NO START DATE; ","")&amp;IF(D404="","NO CAUSE; ","")&amp;IF(OR(H404&lt;&gt;"Yes",NOT(OR(J404="Email",J404="Text",J404="Letter",J404="App / portal"))),"NO WRITTEN NOTICE TO CLIENT; ","")&amp;IF(AND(N(B404)&gt;0,N(I404)&gt;0,N(I404)-N(B404)&gt;N('Settings'!$B$2)),"NOTICE LATER THAN SETTINGS; ","")&amp;IF(AND(D404="Homeowner decision / selection",K404&lt;&gt;"Yes"),"CLIENT DECISION - NO WRITTEN OK; ","")&amp;IF(AND(D404="Material backorder",N(M404)=0),"BACKORDER - NO NEW DATE; ","")&amp;IF(AND(N404="Yes",O404=""),"CO NEEDED - NO CO #; ","")&amp;IF(F404="","DAYS LOST BLANK; ","")&amp;IF(AND(N(B404)&gt;0,C404="",TODAY()-N(B404)&gt;N('Settings'!$B$3)),"OPEN - NO END DATE; ","")="","",LEFT(IF(A404="","NO JOB; ",IF(COUNTIF('Jobs'!$A$2:$A$51,A404)=0,"JOB NOT ON JOBS SHEET; ",""))&amp;IF(N(B404)=0,"NO START DATE; ","")&amp;IF(D404="","NO CAUSE; ","")&amp;IF(OR(H404&lt;&gt;"Yes",NOT(OR(J404="Email",J404="Text",J404="Letter",J404="App / portal"))),"NO WRITTEN NOTICE TO CLIENT; ","")&amp;IF(AND(N(B404)&gt;0,N(I404)&gt;0,N(I404)-N(B404)&gt;N('Settings'!$B$2)),"NOTICE LATER THAN SETTINGS; ","")&amp;IF(AND(D404="Homeowner decision / selection",K404&lt;&gt;"Yes"),"CLIENT DECISION - NO WRITTEN OK; ","")&amp;IF(AND(D404="Material backorder",N(M404)=0),"BACKORDER - NO NEW DATE; ","")&amp;IF(AND(N404="Yes",O404=""),"CO NEEDED - NO CO #; ","")&amp;IF(F404="","DAYS LOST BLANK; ","")&amp;IF(AND(N(B404)&gt;0,C404="",TODAY()-N(B404)&gt;N('Settings'!$B$3)),"OPEN - NO END DATE; ",""),LEN(IF(A404="","NO JOB; ",IF(COUNTIF('Jobs'!$A$2:$A$51,A404)=0,"JOB NOT ON JOBS SHEET; ",""))&amp;IF(N(B404)=0,"NO START DATE; ","")&amp;IF(D404="","NO CAUSE; ","")&amp;IF(OR(H404&lt;&gt;"Yes",NOT(OR(J404="Email",J404="Text",J404="Letter",J404="App / portal"))),"NO WRITTEN NOTICE TO CLIENT; ","")&amp;IF(AND(N(B404)&gt;0,N(I404)&gt;0,N(I404)-N(B404)&gt;N('Settings'!$B$2)),"NOTICE LATER THAN SETTINGS; ","")&amp;IF(AND(D404="Homeowner decision / selection",K404&lt;&gt;"Yes"),"CLIENT DECISION - NO WRITTEN OK; ","")&amp;IF(AND(D404="Material backorder",N(M404)=0),"BACKORDER - NO NEW DATE; ","")&amp;IF(AND(N404="Yes",O404=""),"CO NEEDED - NO CO #; ","")&amp;IF(F404="","DAYS LOST BLANK; ","")&amp;IF(AND(N(B404)&gt;0,C404="",TODAY()-N(B404)&gt;N('Settings'!$B$3)),"OPEN - NO END DATE; ",""))-2)))</f>
        <v/>
      </c>
    </row>
    <row r="405">
      <c r="B405" s="7" t="n"/>
      <c r="C405" s="7" t="n"/>
      <c r="E405" s="8" t="n"/>
      <c r="G405" s="8" t="n"/>
      <c r="I405" s="7" t="n"/>
      <c r="M405" s="7" t="n"/>
      <c r="P405" s="9" t="n"/>
      <c r="R405" s="8">
        <f>IF(NOT(OR(A405&lt;&gt;"",B405&lt;&gt;"",E405&lt;&gt;"")),"",IF(IF(A405="","NO JOB; ",IF(COUNTIF('Jobs'!$A$2:$A$51,A405)=0,"JOB NOT ON JOBS SHEET; ",""))&amp;IF(N(B405)=0,"NO START DATE; ","")&amp;IF(D405="","NO CAUSE; ","")&amp;IF(OR(H405&lt;&gt;"Yes",NOT(OR(J405="Email",J405="Text",J405="Letter",J405="App / portal"))),"NO WRITTEN NOTICE TO CLIENT; ","")&amp;IF(AND(N(B405)&gt;0,N(I405)&gt;0,N(I405)-N(B405)&gt;N('Settings'!$B$2)),"NOTICE LATER THAN SETTINGS; ","")&amp;IF(AND(D405="Homeowner decision / selection",K405&lt;&gt;"Yes"),"CLIENT DECISION - NO WRITTEN OK; ","")&amp;IF(AND(D405="Material backorder",N(M405)=0),"BACKORDER - NO NEW DATE; ","")&amp;IF(AND(N405="Yes",O405=""),"CO NEEDED - NO CO #; ","")&amp;IF(F405="","DAYS LOST BLANK; ","")&amp;IF(AND(N(B405)&gt;0,C405="",TODAY()-N(B405)&gt;N('Settings'!$B$3)),"OPEN - NO END DATE; ","")="","",LEFT(IF(A405="","NO JOB; ",IF(COUNTIF('Jobs'!$A$2:$A$51,A405)=0,"JOB NOT ON JOBS SHEET; ",""))&amp;IF(N(B405)=0,"NO START DATE; ","")&amp;IF(D405="","NO CAUSE; ","")&amp;IF(OR(H405&lt;&gt;"Yes",NOT(OR(J405="Email",J405="Text",J405="Letter",J405="App / portal"))),"NO WRITTEN NOTICE TO CLIENT; ","")&amp;IF(AND(N(B405)&gt;0,N(I405)&gt;0,N(I405)-N(B405)&gt;N('Settings'!$B$2)),"NOTICE LATER THAN SETTINGS; ","")&amp;IF(AND(D405="Homeowner decision / selection",K405&lt;&gt;"Yes"),"CLIENT DECISION - NO WRITTEN OK; ","")&amp;IF(AND(D405="Material backorder",N(M405)=0),"BACKORDER - NO NEW DATE; ","")&amp;IF(AND(N405="Yes",O405=""),"CO NEEDED - NO CO #; ","")&amp;IF(F405="","DAYS LOST BLANK; ","")&amp;IF(AND(N(B405)&gt;0,C405="",TODAY()-N(B405)&gt;N('Settings'!$B$3)),"OPEN - NO END DATE; ",""),LEN(IF(A405="","NO JOB; ",IF(COUNTIF('Jobs'!$A$2:$A$51,A405)=0,"JOB NOT ON JOBS SHEET; ",""))&amp;IF(N(B405)=0,"NO START DATE; ","")&amp;IF(D405="","NO CAUSE; ","")&amp;IF(OR(H405&lt;&gt;"Yes",NOT(OR(J405="Email",J405="Text",J405="Letter",J405="App / portal"))),"NO WRITTEN NOTICE TO CLIENT; ","")&amp;IF(AND(N(B405)&gt;0,N(I405)&gt;0,N(I405)-N(B405)&gt;N('Settings'!$B$2)),"NOTICE LATER THAN SETTINGS; ","")&amp;IF(AND(D405="Homeowner decision / selection",K405&lt;&gt;"Yes"),"CLIENT DECISION - NO WRITTEN OK; ","")&amp;IF(AND(D405="Material backorder",N(M405)=0),"BACKORDER - NO NEW DATE; ","")&amp;IF(AND(N405="Yes",O405=""),"CO NEEDED - NO CO #; ","")&amp;IF(F405="","DAYS LOST BLANK; ","")&amp;IF(AND(N(B405)&gt;0,C405="",TODAY()-N(B405)&gt;N('Settings'!$B$3)),"OPEN - NO END DATE; ",""))-2)))</f>
        <v/>
      </c>
    </row>
    <row r="406">
      <c r="B406" s="7" t="n"/>
      <c r="C406" s="7" t="n"/>
      <c r="E406" s="8" t="n"/>
      <c r="G406" s="8" t="n"/>
      <c r="I406" s="7" t="n"/>
      <c r="M406" s="7" t="n"/>
      <c r="P406" s="9" t="n"/>
      <c r="R406" s="8">
        <f>IF(NOT(OR(A406&lt;&gt;"",B406&lt;&gt;"",E406&lt;&gt;"")),"",IF(IF(A406="","NO JOB; ",IF(COUNTIF('Jobs'!$A$2:$A$51,A406)=0,"JOB NOT ON JOBS SHEET; ",""))&amp;IF(N(B406)=0,"NO START DATE; ","")&amp;IF(D406="","NO CAUSE; ","")&amp;IF(OR(H406&lt;&gt;"Yes",NOT(OR(J406="Email",J406="Text",J406="Letter",J406="App / portal"))),"NO WRITTEN NOTICE TO CLIENT; ","")&amp;IF(AND(N(B406)&gt;0,N(I406)&gt;0,N(I406)-N(B406)&gt;N('Settings'!$B$2)),"NOTICE LATER THAN SETTINGS; ","")&amp;IF(AND(D406="Homeowner decision / selection",K406&lt;&gt;"Yes"),"CLIENT DECISION - NO WRITTEN OK; ","")&amp;IF(AND(D406="Material backorder",N(M406)=0),"BACKORDER - NO NEW DATE; ","")&amp;IF(AND(N406="Yes",O406=""),"CO NEEDED - NO CO #; ","")&amp;IF(F406="","DAYS LOST BLANK; ","")&amp;IF(AND(N(B406)&gt;0,C406="",TODAY()-N(B406)&gt;N('Settings'!$B$3)),"OPEN - NO END DATE; ","")="","",LEFT(IF(A406="","NO JOB; ",IF(COUNTIF('Jobs'!$A$2:$A$51,A406)=0,"JOB NOT ON JOBS SHEET; ",""))&amp;IF(N(B406)=0,"NO START DATE; ","")&amp;IF(D406="","NO CAUSE; ","")&amp;IF(OR(H406&lt;&gt;"Yes",NOT(OR(J406="Email",J406="Text",J406="Letter",J406="App / portal"))),"NO WRITTEN NOTICE TO CLIENT; ","")&amp;IF(AND(N(B406)&gt;0,N(I406)&gt;0,N(I406)-N(B406)&gt;N('Settings'!$B$2)),"NOTICE LATER THAN SETTINGS; ","")&amp;IF(AND(D406="Homeowner decision / selection",K406&lt;&gt;"Yes"),"CLIENT DECISION - NO WRITTEN OK; ","")&amp;IF(AND(D406="Material backorder",N(M406)=0),"BACKORDER - NO NEW DATE; ","")&amp;IF(AND(N406="Yes",O406=""),"CO NEEDED - NO CO #; ","")&amp;IF(F406="","DAYS LOST BLANK; ","")&amp;IF(AND(N(B406)&gt;0,C406="",TODAY()-N(B406)&gt;N('Settings'!$B$3)),"OPEN - NO END DATE; ",""),LEN(IF(A406="","NO JOB; ",IF(COUNTIF('Jobs'!$A$2:$A$51,A406)=0,"JOB NOT ON JOBS SHEET; ",""))&amp;IF(N(B406)=0,"NO START DATE; ","")&amp;IF(D406="","NO CAUSE; ","")&amp;IF(OR(H406&lt;&gt;"Yes",NOT(OR(J406="Email",J406="Text",J406="Letter",J406="App / portal"))),"NO WRITTEN NOTICE TO CLIENT; ","")&amp;IF(AND(N(B406)&gt;0,N(I406)&gt;0,N(I406)-N(B406)&gt;N('Settings'!$B$2)),"NOTICE LATER THAN SETTINGS; ","")&amp;IF(AND(D406="Homeowner decision / selection",K406&lt;&gt;"Yes"),"CLIENT DECISION - NO WRITTEN OK; ","")&amp;IF(AND(D406="Material backorder",N(M406)=0),"BACKORDER - NO NEW DATE; ","")&amp;IF(AND(N406="Yes",O406=""),"CO NEEDED - NO CO #; ","")&amp;IF(F406="","DAYS LOST BLANK; ","")&amp;IF(AND(N(B406)&gt;0,C406="",TODAY()-N(B406)&gt;N('Settings'!$B$3)),"OPEN - NO END DATE; ",""))-2)))</f>
        <v/>
      </c>
    </row>
    <row r="407">
      <c r="B407" s="7" t="n"/>
      <c r="C407" s="7" t="n"/>
      <c r="E407" s="8" t="n"/>
      <c r="G407" s="8" t="n"/>
      <c r="I407" s="7" t="n"/>
      <c r="M407" s="7" t="n"/>
      <c r="P407" s="9" t="n"/>
      <c r="R407" s="8">
        <f>IF(NOT(OR(A407&lt;&gt;"",B407&lt;&gt;"",E407&lt;&gt;"")),"",IF(IF(A407="","NO JOB; ",IF(COUNTIF('Jobs'!$A$2:$A$51,A407)=0,"JOB NOT ON JOBS SHEET; ",""))&amp;IF(N(B407)=0,"NO START DATE; ","")&amp;IF(D407="","NO CAUSE; ","")&amp;IF(OR(H407&lt;&gt;"Yes",NOT(OR(J407="Email",J407="Text",J407="Letter",J407="App / portal"))),"NO WRITTEN NOTICE TO CLIENT; ","")&amp;IF(AND(N(B407)&gt;0,N(I407)&gt;0,N(I407)-N(B407)&gt;N('Settings'!$B$2)),"NOTICE LATER THAN SETTINGS; ","")&amp;IF(AND(D407="Homeowner decision / selection",K407&lt;&gt;"Yes"),"CLIENT DECISION - NO WRITTEN OK; ","")&amp;IF(AND(D407="Material backorder",N(M407)=0),"BACKORDER - NO NEW DATE; ","")&amp;IF(AND(N407="Yes",O407=""),"CO NEEDED - NO CO #; ","")&amp;IF(F407="","DAYS LOST BLANK; ","")&amp;IF(AND(N(B407)&gt;0,C407="",TODAY()-N(B407)&gt;N('Settings'!$B$3)),"OPEN - NO END DATE; ","")="","",LEFT(IF(A407="","NO JOB; ",IF(COUNTIF('Jobs'!$A$2:$A$51,A407)=0,"JOB NOT ON JOBS SHEET; ",""))&amp;IF(N(B407)=0,"NO START DATE; ","")&amp;IF(D407="","NO CAUSE; ","")&amp;IF(OR(H407&lt;&gt;"Yes",NOT(OR(J407="Email",J407="Text",J407="Letter",J407="App / portal"))),"NO WRITTEN NOTICE TO CLIENT; ","")&amp;IF(AND(N(B407)&gt;0,N(I407)&gt;0,N(I407)-N(B407)&gt;N('Settings'!$B$2)),"NOTICE LATER THAN SETTINGS; ","")&amp;IF(AND(D407="Homeowner decision / selection",K407&lt;&gt;"Yes"),"CLIENT DECISION - NO WRITTEN OK; ","")&amp;IF(AND(D407="Material backorder",N(M407)=0),"BACKORDER - NO NEW DATE; ","")&amp;IF(AND(N407="Yes",O407=""),"CO NEEDED - NO CO #; ","")&amp;IF(F407="","DAYS LOST BLANK; ","")&amp;IF(AND(N(B407)&gt;0,C407="",TODAY()-N(B407)&gt;N('Settings'!$B$3)),"OPEN - NO END DATE; ",""),LEN(IF(A407="","NO JOB; ",IF(COUNTIF('Jobs'!$A$2:$A$51,A407)=0,"JOB NOT ON JOBS SHEET; ",""))&amp;IF(N(B407)=0,"NO START DATE; ","")&amp;IF(D407="","NO CAUSE; ","")&amp;IF(OR(H407&lt;&gt;"Yes",NOT(OR(J407="Email",J407="Text",J407="Letter",J407="App / portal"))),"NO WRITTEN NOTICE TO CLIENT; ","")&amp;IF(AND(N(B407)&gt;0,N(I407)&gt;0,N(I407)-N(B407)&gt;N('Settings'!$B$2)),"NOTICE LATER THAN SETTINGS; ","")&amp;IF(AND(D407="Homeowner decision / selection",K407&lt;&gt;"Yes"),"CLIENT DECISION - NO WRITTEN OK; ","")&amp;IF(AND(D407="Material backorder",N(M407)=0),"BACKORDER - NO NEW DATE; ","")&amp;IF(AND(N407="Yes",O407=""),"CO NEEDED - NO CO #; ","")&amp;IF(F407="","DAYS LOST BLANK; ","")&amp;IF(AND(N(B407)&gt;0,C407="",TODAY()-N(B407)&gt;N('Settings'!$B$3)),"OPEN - NO END DATE; ",""))-2)))</f>
        <v/>
      </c>
    </row>
    <row r="408">
      <c r="B408" s="7" t="n"/>
      <c r="C408" s="7" t="n"/>
      <c r="E408" s="8" t="n"/>
      <c r="G408" s="8" t="n"/>
      <c r="I408" s="7" t="n"/>
      <c r="M408" s="7" t="n"/>
      <c r="P408" s="9" t="n"/>
      <c r="R408" s="8">
        <f>IF(NOT(OR(A408&lt;&gt;"",B408&lt;&gt;"",E408&lt;&gt;"")),"",IF(IF(A408="","NO JOB; ",IF(COUNTIF('Jobs'!$A$2:$A$51,A408)=0,"JOB NOT ON JOBS SHEET; ",""))&amp;IF(N(B408)=0,"NO START DATE; ","")&amp;IF(D408="","NO CAUSE; ","")&amp;IF(OR(H408&lt;&gt;"Yes",NOT(OR(J408="Email",J408="Text",J408="Letter",J408="App / portal"))),"NO WRITTEN NOTICE TO CLIENT; ","")&amp;IF(AND(N(B408)&gt;0,N(I408)&gt;0,N(I408)-N(B408)&gt;N('Settings'!$B$2)),"NOTICE LATER THAN SETTINGS; ","")&amp;IF(AND(D408="Homeowner decision / selection",K408&lt;&gt;"Yes"),"CLIENT DECISION - NO WRITTEN OK; ","")&amp;IF(AND(D408="Material backorder",N(M408)=0),"BACKORDER - NO NEW DATE; ","")&amp;IF(AND(N408="Yes",O408=""),"CO NEEDED - NO CO #; ","")&amp;IF(F408="","DAYS LOST BLANK; ","")&amp;IF(AND(N(B408)&gt;0,C408="",TODAY()-N(B408)&gt;N('Settings'!$B$3)),"OPEN - NO END DATE; ","")="","",LEFT(IF(A408="","NO JOB; ",IF(COUNTIF('Jobs'!$A$2:$A$51,A408)=0,"JOB NOT ON JOBS SHEET; ",""))&amp;IF(N(B408)=0,"NO START DATE; ","")&amp;IF(D408="","NO CAUSE; ","")&amp;IF(OR(H408&lt;&gt;"Yes",NOT(OR(J408="Email",J408="Text",J408="Letter",J408="App / portal"))),"NO WRITTEN NOTICE TO CLIENT; ","")&amp;IF(AND(N(B408)&gt;0,N(I408)&gt;0,N(I408)-N(B408)&gt;N('Settings'!$B$2)),"NOTICE LATER THAN SETTINGS; ","")&amp;IF(AND(D408="Homeowner decision / selection",K408&lt;&gt;"Yes"),"CLIENT DECISION - NO WRITTEN OK; ","")&amp;IF(AND(D408="Material backorder",N(M408)=0),"BACKORDER - NO NEW DATE; ","")&amp;IF(AND(N408="Yes",O408=""),"CO NEEDED - NO CO #; ","")&amp;IF(F408="","DAYS LOST BLANK; ","")&amp;IF(AND(N(B408)&gt;0,C408="",TODAY()-N(B408)&gt;N('Settings'!$B$3)),"OPEN - NO END DATE; ",""),LEN(IF(A408="","NO JOB; ",IF(COUNTIF('Jobs'!$A$2:$A$51,A408)=0,"JOB NOT ON JOBS SHEET; ",""))&amp;IF(N(B408)=0,"NO START DATE; ","")&amp;IF(D408="","NO CAUSE; ","")&amp;IF(OR(H408&lt;&gt;"Yes",NOT(OR(J408="Email",J408="Text",J408="Letter",J408="App / portal"))),"NO WRITTEN NOTICE TO CLIENT; ","")&amp;IF(AND(N(B408)&gt;0,N(I408)&gt;0,N(I408)-N(B408)&gt;N('Settings'!$B$2)),"NOTICE LATER THAN SETTINGS; ","")&amp;IF(AND(D408="Homeowner decision / selection",K408&lt;&gt;"Yes"),"CLIENT DECISION - NO WRITTEN OK; ","")&amp;IF(AND(D408="Material backorder",N(M408)=0),"BACKORDER - NO NEW DATE; ","")&amp;IF(AND(N408="Yes",O408=""),"CO NEEDED - NO CO #; ","")&amp;IF(F408="","DAYS LOST BLANK; ","")&amp;IF(AND(N(B408)&gt;0,C408="",TODAY()-N(B408)&gt;N('Settings'!$B$3)),"OPEN - NO END DATE; ",""))-2)))</f>
        <v/>
      </c>
    </row>
    <row r="409">
      <c r="B409" s="7" t="n"/>
      <c r="C409" s="7" t="n"/>
      <c r="E409" s="8" t="n"/>
      <c r="G409" s="8" t="n"/>
      <c r="I409" s="7" t="n"/>
      <c r="M409" s="7" t="n"/>
      <c r="P409" s="9" t="n"/>
      <c r="R409" s="8">
        <f>IF(NOT(OR(A409&lt;&gt;"",B409&lt;&gt;"",E409&lt;&gt;"")),"",IF(IF(A409="","NO JOB; ",IF(COUNTIF('Jobs'!$A$2:$A$51,A409)=0,"JOB NOT ON JOBS SHEET; ",""))&amp;IF(N(B409)=0,"NO START DATE; ","")&amp;IF(D409="","NO CAUSE; ","")&amp;IF(OR(H409&lt;&gt;"Yes",NOT(OR(J409="Email",J409="Text",J409="Letter",J409="App / portal"))),"NO WRITTEN NOTICE TO CLIENT; ","")&amp;IF(AND(N(B409)&gt;0,N(I409)&gt;0,N(I409)-N(B409)&gt;N('Settings'!$B$2)),"NOTICE LATER THAN SETTINGS; ","")&amp;IF(AND(D409="Homeowner decision / selection",K409&lt;&gt;"Yes"),"CLIENT DECISION - NO WRITTEN OK; ","")&amp;IF(AND(D409="Material backorder",N(M409)=0),"BACKORDER - NO NEW DATE; ","")&amp;IF(AND(N409="Yes",O409=""),"CO NEEDED - NO CO #; ","")&amp;IF(F409="","DAYS LOST BLANK; ","")&amp;IF(AND(N(B409)&gt;0,C409="",TODAY()-N(B409)&gt;N('Settings'!$B$3)),"OPEN - NO END DATE; ","")="","",LEFT(IF(A409="","NO JOB; ",IF(COUNTIF('Jobs'!$A$2:$A$51,A409)=0,"JOB NOT ON JOBS SHEET; ",""))&amp;IF(N(B409)=0,"NO START DATE; ","")&amp;IF(D409="","NO CAUSE; ","")&amp;IF(OR(H409&lt;&gt;"Yes",NOT(OR(J409="Email",J409="Text",J409="Letter",J409="App / portal"))),"NO WRITTEN NOTICE TO CLIENT; ","")&amp;IF(AND(N(B409)&gt;0,N(I409)&gt;0,N(I409)-N(B409)&gt;N('Settings'!$B$2)),"NOTICE LATER THAN SETTINGS; ","")&amp;IF(AND(D409="Homeowner decision / selection",K409&lt;&gt;"Yes"),"CLIENT DECISION - NO WRITTEN OK; ","")&amp;IF(AND(D409="Material backorder",N(M409)=0),"BACKORDER - NO NEW DATE; ","")&amp;IF(AND(N409="Yes",O409=""),"CO NEEDED - NO CO #; ","")&amp;IF(F409="","DAYS LOST BLANK; ","")&amp;IF(AND(N(B409)&gt;0,C409="",TODAY()-N(B409)&gt;N('Settings'!$B$3)),"OPEN - NO END DATE; ",""),LEN(IF(A409="","NO JOB; ",IF(COUNTIF('Jobs'!$A$2:$A$51,A409)=0,"JOB NOT ON JOBS SHEET; ",""))&amp;IF(N(B409)=0,"NO START DATE; ","")&amp;IF(D409="","NO CAUSE; ","")&amp;IF(OR(H409&lt;&gt;"Yes",NOT(OR(J409="Email",J409="Text",J409="Letter",J409="App / portal"))),"NO WRITTEN NOTICE TO CLIENT; ","")&amp;IF(AND(N(B409)&gt;0,N(I409)&gt;0,N(I409)-N(B409)&gt;N('Settings'!$B$2)),"NOTICE LATER THAN SETTINGS; ","")&amp;IF(AND(D409="Homeowner decision / selection",K409&lt;&gt;"Yes"),"CLIENT DECISION - NO WRITTEN OK; ","")&amp;IF(AND(D409="Material backorder",N(M409)=0),"BACKORDER - NO NEW DATE; ","")&amp;IF(AND(N409="Yes",O409=""),"CO NEEDED - NO CO #; ","")&amp;IF(F409="","DAYS LOST BLANK; ","")&amp;IF(AND(N(B409)&gt;0,C409="",TODAY()-N(B409)&gt;N('Settings'!$B$3)),"OPEN - NO END DATE; ",""))-2)))</f>
        <v/>
      </c>
    </row>
    <row r="410">
      <c r="B410" s="7" t="n"/>
      <c r="C410" s="7" t="n"/>
      <c r="E410" s="8" t="n"/>
      <c r="G410" s="8" t="n"/>
      <c r="I410" s="7" t="n"/>
      <c r="M410" s="7" t="n"/>
      <c r="P410" s="9" t="n"/>
      <c r="R410" s="8">
        <f>IF(NOT(OR(A410&lt;&gt;"",B410&lt;&gt;"",E410&lt;&gt;"")),"",IF(IF(A410="","NO JOB; ",IF(COUNTIF('Jobs'!$A$2:$A$51,A410)=0,"JOB NOT ON JOBS SHEET; ",""))&amp;IF(N(B410)=0,"NO START DATE; ","")&amp;IF(D410="","NO CAUSE; ","")&amp;IF(OR(H410&lt;&gt;"Yes",NOT(OR(J410="Email",J410="Text",J410="Letter",J410="App / portal"))),"NO WRITTEN NOTICE TO CLIENT; ","")&amp;IF(AND(N(B410)&gt;0,N(I410)&gt;0,N(I410)-N(B410)&gt;N('Settings'!$B$2)),"NOTICE LATER THAN SETTINGS; ","")&amp;IF(AND(D410="Homeowner decision / selection",K410&lt;&gt;"Yes"),"CLIENT DECISION - NO WRITTEN OK; ","")&amp;IF(AND(D410="Material backorder",N(M410)=0),"BACKORDER - NO NEW DATE; ","")&amp;IF(AND(N410="Yes",O410=""),"CO NEEDED - NO CO #; ","")&amp;IF(F410="","DAYS LOST BLANK; ","")&amp;IF(AND(N(B410)&gt;0,C410="",TODAY()-N(B410)&gt;N('Settings'!$B$3)),"OPEN - NO END DATE; ","")="","",LEFT(IF(A410="","NO JOB; ",IF(COUNTIF('Jobs'!$A$2:$A$51,A410)=0,"JOB NOT ON JOBS SHEET; ",""))&amp;IF(N(B410)=0,"NO START DATE; ","")&amp;IF(D410="","NO CAUSE; ","")&amp;IF(OR(H410&lt;&gt;"Yes",NOT(OR(J410="Email",J410="Text",J410="Letter",J410="App / portal"))),"NO WRITTEN NOTICE TO CLIENT; ","")&amp;IF(AND(N(B410)&gt;0,N(I410)&gt;0,N(I410)-N(B410)&gt;N('Settings'!$B$2)),"NOTICE LATER THAN SETTINGS; ","")&amp;IF(AND(D410="Homeowner decision / selection",K410&lt;&gt;"Yes"),"CLIENT DECISION - NO WRITTEN OK; ","")&amp;IF(AND(D410="Material backorder",N(M410)=0),"BACKORDER - NO NEW DATE; ","")&amp;IF(AND(N410="Yes",O410=""),"CO NEEDED - NO CO #; ","")&amp;IF(F410="","DAYS LOST BLANK; ","")&amp;IF(AND(N(B410)&gt;0,C410="",TODAY()-N(B410)&gt;N('Settings'!$B$3)),"OPEN - NO END DATE; ",""),LEN(IF(A410="","NO JOB; ",IF(COUNTIF('Jobs'!$A$2:$A$51,A410)=0,"JOB NOT ON JOBS SHEET; ",""))&amp;IF(N(B410)=0,"NO START DATE; ","")&amp;IF(D410="","NO CAUSE; ","")&amp;IF(OR(H410&lt;&gt;"Yes",NOT(OR(J410="Email",J410="Text",J410="Letter",J410="App / portal"))),"NO WRITTEN NOTICE TO CLIENT; ","")&amp;IF(AND(N(B410)&gt;0,N(I410)&gt;0,N(I410)-N(B410)&gt;N('Settings'!$B$2)),"NOTICE LATER THAN SETTINGS; ","")&amp;IF(AND(D410="Homeowner decision / selection",K410&lt;&gt;"Yes"),"CLIENT DECISION - NO WRITTEN OK; ","")&amp;IF(AND(D410="Material backorder",N(M410)=0),"BACKORDER - NO NEW DATE; ","")&amp;IF(AND(N410="Yes",O410=""),"CO NEEDED - NO CO #; ","")&amp;IF(F410="","DAYS LOST BLANK; ","")&amp;IF(AND(N(B410)&gt;0,C410="",TODAY()-N(B410)&gt;N('Settings'!$B$3)),"OPEN - NO END DATE; ",""))-2)))</f>
        <v/>
      </c>
    </row>
    <row r="411">
      <c r="B411" s="7" t="n"/>
      <c r="C411" s="7" t="n"/>
      <c r="E411" s="8" t="n"/>
      <c r="G411" s="8" t="n"/>
      <c r="I411" s="7" t="n"/>
      <c r="M411" s="7" t="n"/>
      <c r="P411" s="9" t="n"/>
      <c r="R411" s="8">
        <f>IF(NOT(OR(A411&lt;&gt;"",B411&lt;&gt;"",E411&lt;&gt;"")),"",IF(IF(A411="","NO JOB; ",IF(COUNTIF('Jobs'!$A$2:$A$51,A411)=0,"JOB NOT ON JOBS SHEET; ",""))&amp;IF(N(B411)=0,"NO START DATE; ","")&amp;IF(D411="","NO CAUSE; ","")&amp;IF(OR(H411&lt;&gt;"Yes",NOT(OR(J411="Email",J411="Text",J411="Letter",J411="App / portal"))),"NO WRITTEN NOTICE TO CLIENT; ","")&amp;IF(AND(N(B411)&gt;0,N(I411)&gt;0,N(I411)-N(B411)&gt;N('Settings'!$B$2)),"NOTICE LATER THAN SETTINGS; ","")&amp;IF(AND(D411="Homeowner decision / selection",K411&lt;&gt;"Yes"),"CLIENT DECISION - NO WRITTEN OK; ","")&amp;IF(AND(D411="Material backorder",N(M411)=0),"BACKORDER - NO NEW DATE; ","")&amp;IF(AND(N411="Yes",O411=""),"CO NEEDED - NO CO #; ","")&amp;IF(F411="","DAYS LOST BLANK; ","")&amp;IF(AND(N(B411)&gt;0,C411="",TODAY()-N(B411)&gt;N('Settings'!$B$3)),"OPEN - NO END DATE; ","")="","",LEFT(IF(A411="","NO JOB; ",IF(COUNTIF('Jobs'!$A$2:$A$51,A411)=0,"JOB NOT ON JOBS SHEET; ",""))&amp;IF(N(B411)=0,"NO START DATE; ","")&amp;IF(D411="","NO CAUSE; ","")&amp;IF(OR(H411&lt;&gt;"Yes",NOT(OR(J411="Email",J411="Text",J411="Letter",J411="App / portal"))),"NO WRITTEN NOTICE TO CLIENT; ","")&amp;IF(AND(N(B411)&gt;0,N(I411)&gt;0,N(I411)-N(B411)&gt;N('Settings'!$B$2)),"NOTICE LATER THAN SETTINGS; ","")&amp;IF(AND(D411="Homeowner decision / selection",K411&lt;&gt;"Yes"),"CLIENT DECISION - NO WRITTEN OK; ","")&amp;IF(AND(D411="Material backorder",N(M411)=0),"BACKORDER - NO NEW DATE; ","")&amp;IF(AND(N411="Yes",O411=""),"CO NEEDED - NO CO #; ","")&amp;IF(F411="","DAYS LOST BLANK; ","")&amp;IF(AND(N(B411)&gt;0,C411="",TODAY()-N(B411)&gt;N('Settings'!$B$3)),"OPEN - NO END DATE; ",""),LEN(IF(A411="","NO JOB; ",IF(COUNTIF('Jobs'!$A$2:$A$51,A411)=0,"JOB NOT ON JOBS SHEET; ",""))&amp;IF(N(B411)=0,"NO START DATE; ","")&amp;IF(D411="","NO CAUSE; ","")&amp;IF(OR(H411&lt;&gt;"Yes",NOT(OR(J411="Email",J411="Text",J411="Letter",J411="App / portal"))),"NO WRITTEN NOTICE TO CLIENT; ","")&amp;IF(AND(N(B411)&gt;0,N(I411)&gt;0,N(I411)-N(B411)&gt;N('Settings'!$B$2)),"NOTICE LATER THAN SETTINGS; ","")&amp;IF(AND(D411="Homeowner decision / selection",K411&lt;&gt;"Yes"),"CLIENT DECISION - NO WRITTEN OK; ","")&amp;IF(AND(D411="Material backorder",N(M411)=0),"BACKORDER - NO NEW DATE; ","")&amp;IF(AND(N411="Yes",O411=""),"CO NEEDED - NO CO #; ","")&amp;IF(F411="","DAYS LOST BLANK; ","")&amp;IF(AND(N(B411)&gt;0,C411="",TODAY()-N(B411)&gt;N('Settings'!$B$3)),"OPEN - NO END DATE; ",""))-2)))</f>
        <v/>
      </c>
    </row>
    <row r="412">
      <c r="B412" s="7" t="n"/>
      <c r="C412" s="7" t="n"/>
      <c r="E412" s="8" t="n"/>
      <c r="G412" s="8" t="n"/>
      <c r="I412" s="7" t="n"/>
      <c r="M412" s="7" t="n"/>
      <c r="P412" s="9" t="n"/>
      <c r="R412" s="8">
        <f>IF(NOT(OR(A412&lt;&gt;"",B412&lt;&gt;"",E412&lt;&gt;"")),"",IF(IF(A412="","NO JOB; ",IF(COUNTIF('Jobs'!$A$2:$A$51,A412)=0,"JOB NOT ON JOBS SHEET; ",""))&amp;IF(N(B412)=0,"NO START DATE; ","")&amp;IF(D412="","NO CAUSE; ","")&amp;IF(OR(H412&lt;&gt;"Yes",NOT(OR(J412="Email",J412="Text",J412="Letter",J412="App / portal"))),"NO WRITTEN NOTICE TO CLIENT; ","")&amp;IF(AND(N(B412)&gt;0,N(I412)&gt;0,N(I412)-N(B412)&gt;N('Settings'!$B$2)),"NOTICE LATER THAN SETTINGS; ","")&amp;IF(AND(D412="Homeowner decision / selection",K412&lt;&gt;"Yes"),"CLIENT DECISION - NO WRITTEN OK; ","")&amp;IF(AND(D412="Material backorder",N(M412)=0),"BACKORDER - NO NEW DATE; ","")&amp;IF(AND(N412="Yes",O412=""),"CO NEEDED - NO CO #; ","")&amp;IF(F412="","DAYS LOST BLANK; ","")&amp;IF(AND(N(B412)&gt;0,C412="",TODAY()-N(B412)&gt;N('Settings'!$B$3)),"OPEN - NO END DATE; ","")="","",LEFT(IF(A412="","NO JOB; ",IF(COUNTIF('Jobs'!$A$2:$A$51,A412)=0,"JOB NOT ON JOBS SHEET; ",""))&amp;IF(N(B412)=0,"NO START DATE; ","")&amp;IF(D412="","NO CAUSE; ","")&amp;IF(OR(H412&lt;&gt;"Yes",NOT(OR(J412="Email",J412="Text",J412="Letter",J412="App / portal"))),"NO WRITTEN NOTICE TO CLIENT; ","")&amp;IF(AND(N(B412)&gt;0,N(I412)&gt;0,N(I412)-N(B412)&gt;N('Settings'!$B$2)),"NOTICE LATER THAN SETTINGS; ","")&amp;IF(AND(D412="Homeowner decision / selection",K412&lt;&gt;"Yes"),"CLIENT DECISION - NO WRITTEN OK; ","")&amp;IF(AND(D412="Material backorder",N(M412)=0),"BACKORDER - NO NEW DATE; ","")&amp;IF(AND(N412="Yes",O412=""),"CO NEEDED - NO CO #; ","")&amp;IF(F412="","DAYS LOST BLANK; ","")&amp;IF(AND(N(B412)&gt;0,C412="",TODAY()-N(B412)&gt;N('Settings'!$B$3)),"OPEN - NO END DATE; ",""),LEN(IF(A412="","NO JOB; ",IF(COUNTIF('Jobs'!$A$2:$A$51,A412)=0,"JOB NOT ON JOBS SHEET; ",""))&amp;IF(N(B412)=0,"NO START DATE; ","")&amp;IF(D412="","NO CAUSE; ","")&amp;IF(OR(H412&lt;&gt;"Yes",NOT(OR(J412="Email",J412="Text",J412="Letter",J412="App / portal"))),"NO WRITTEN NOTICE TO CLIENT; ","")&amp;IF(AND(N(B412)&gt;0,N(I412)&gt;0,N(I412)-N(B412)&gt;N('Settings'!$B$2)),"NOTICE LATER THAN SETTINGS; ","")&amp;IF(AND(D412="Homeowner decision / selection",K412&lt;&gt;"Yes"),"CLIENT DECISION - NO WRITTEN OK; ","")&amp;IF(AND(D412="Material backorder",N(M412)=0),"BACKORDER - NO NEW DATE; ","")&amp;IF(AND(N412="Yes",O412=""),"CO NEEDED - NO CO #; ","")&amp;IF(F412="","DAYS LOST BLANK; ","")&amp;IF(AND(N(B412)&gt;0,C412="",TODAY()-N(B412)&gt;N('Settings'!$B$3)),"OPEN - NO END DATE; ",""))-2)))</f>
        <v/>
      </c>
    </row>
    <row r="413">
      <c r="B413" s="7" t="n"/>
      <c r="C413" s="7" t="n"/>
      <c r="E413" s="8" t="n"/>
      <c r="G413" s="8" t="n"/>
      <c r="I413" s="7" t="n"/>
      <c r="M413" s="7" t="n"/>
      <c r="P413" s="9" t="n"/>
      <c r="R413" s="8">
        <f>IF(NOT(OR(A413&lt;&gt;"",B413&lt;&gt;"",E413&lt;&gt;"")),"",IF(IF(A413="","NO JOB; ",IF(COUNTIF('Jobs'!$A$2:$A$51,A413)=0,"JOB NOT ON JOBS SHEET; ",""))&amp;IF(N(B413)=0,"NO START DATE; ","")&amp;IF(D413="","NO CAUSE; ","")&amp;IF(OR(H413&lt;&gt;"Yes",NOT(OR(J413="Email",J413="Text",J413="Letter",J413="App / portal"))),"NO WRITTEN NOTICE TO CLIENT; ","")&amp;IF(AND(N(B413)&gt;0,N(I413)&gt;0,N(I413)-N(B413)&gt;N('Settings'!$B$2)),"NOTICE LATER THAN SETTINGS; ","")&amp;IF(AND(D413="Homeowner decision / selection",K413&lt;&gt;"Yes"),"CLIENT DECISION - NO WRITTEN OK; ","")&amp;IF(AND(D413="Material backorder",N(M413)=0),"BACKORDER - NO NEW DATE; ","")&amp;IF(AND(N413="Yes",O413=""),"CO NEEDED - NO CO #; ","")&amp;IF(F413="","DAYS LOST BLANK; ","")&amp;IF(AND(N(B413)&gt;0,C413="",TODAY()-N(B413)&gt;N('Settings'!$B$3)),"OPEN - NO END DATE; ","")="","",LEFT(IF(A413="","NO JOB; ",IF(COUNTIF('Jobs'!$A$2:$A$51,A413)=0,"JOB NOT ON JOBS SHEET; ",""))&amp;IF(N(B413)=0,"NO START DATE; ","")&amp;IF(D413="","NO CAUSE; ","")&amp;IF(OR(H413&lt;&gt;"Yes",NOT(OR(J413="Email",J413="Text",J413="Letter",J413="App / portal"))),"NO WRITTEN NOTICE TO CLIENT; ","")&amp;IF(AND(N(B413)&gt;0,N(I413)&gt;0,N(I413)-N(B413)&gt;N('Settings'!$B$2)),"NOTICE LATER THAN SETTINGS; ","")&amp;IF(AND(D413="Homeowner decision / selection",K413&lt;&gt;"Yes"),"CLIENT DECISION - NO WRITTEN OK; ","")&amp;IF(AND(D413="Material backorder",N(M413)=0),"BACKORDER - NO NEW DATE; ","")&amp;IF(AND(N413="Yes",O413=""),"CO NEEDED - NO CO #; ","")&amp;IF(F413="","DAYS LOST BLANK; ","")&amp;IF(AND(N(B413)&gt;0,C413="",TODAY()-N(B413)&gt;N('Settings'!$B$3)),"OPEN - NO END DATE; ",""),LEN(IF(A413="","NO JOB; ",IF(COUNTIF('Jobs'!$A$2:$A$51,A413)=0,"JOB NOT ON JOBS SHEET; ",""))&amp;IF(N(B413)=0,"NO START DATE; ","")&amp;IF(D413="","NO CAUSE; ","")&amp;IF(OR(H413&lt;&gt;"Yes",NOT(OR(J413="Email",J413="Text",J413="Letter",J413="App / portal"))),"NO WRITTEN NOTICE TO CLIENT; ","")&amp;IF(AND(N(B413)&gt;0,N(I413)&gt;0,N(I413)-N(B413)&gt;N('Settings'!$B$2)),"NOTICE LATER THAN SETTINGS; ","")&amp;IF(AND(D413="Homeowner decision / selection",K413&lt;&gt;"Yes"),"CLIENT DECISION - NO WRITTEN OK; ","")&amp;IF(AND(D413="Material backorder",N(M413)=0),"BACKORDER - NO NEW DATE; ","")&amp;IF(AND(N413="Yes",O413=""),"CO NEEDED - NO CO #; ","")&amp;IF(F413="","DAYS LOST BLANK; ","")&amp;IF(AND(N(B413)&gt;0,C413="",TODAY()-N(B413)&gt;N('Settings'!$B$3)),"OPEN - NO END DATE; ",""))-2)))</f>
        <v/>
      </c>
    </row>
    <row r="414">
      <c r="B414" s="7" t="n"/>
      <c r="C414" s="7" t="n"/>
      <c r="E414" s="8" t="n"/>
      <c r="G414" s="8" t="n"/>
      <c r="I414" s="7" t="n"/>
      <c r="M414" s="7" t="n"/>
      <c r="P414" s="9" t="n"/>
      <c r="R414" s="8">
        <f>IF(NOT(OR(A414&lt;&gt;"",B414&lt;&gt;"",E414&lt;&gt;"")),"",IF(IF(A414="","NO JOB; ",IF(COUNTIF('Jobs'!$A$2:$A$51,A414)=0,"JOB NOT ON JOBS SHEET; ",""))&amp;IF(N(B414)=0,"NO START DATE; ","")&amp;IF(D414="","NO CAUSE; ","")&amp;IF(OR(H414&lt;&gt;"Yes",NOT(OR(J414="Email",J414="Text",J414="Letter",J414="App / portal"))),"NO WRITTEN NOTICE TO CLIENT; ","")&amp;IF(AND(N(B414)&gt;0,N(I414)&gt;0,N(I414)-N(B414)&gt;N('Settings'!$B$2)),"NOTICE LATER THAN SETTINGS; ","")&amp;IF(AND(D414="Homeowner decision / selection",K414&lt;&gt;"Yes"),"CLIENT DECISION - NO WRITTEN OK; ","")&amp;IF(AND(D414="Material backorder",N(M414)=0),"BACKORDER - NO NEW DATE; ","")&amp;IF(AND(N414="Yes",O414=""),"CO NEEDED - NO CO #; ","")&amp;IF(F414="","DAYS LOST BLANK; ","")&amp;IF(AND(N(B414)&gt;0,C414="",TODAY()-N(B414)&gt;N('Settings'!$B$3)),"OPEN - NO END DATE; ","")="","",LEFT(IF(A414="","NO JOB; ",IF(COUNTIF('Jobs'!$A$2:$A$51,A414)=0,"JOB NOT ON JOBS SHEET; ",""))&amp;IF(N(B414)=0,"NO START DATE; ","")&amp;IF(D414="","NO CAUSE; ","")&amp;IF(OR(H414&lt;&gt;"Yes",NOT(OR(J414="Email",J414="Text",J414="Letter",J414="App / portal"))),"NO WRITTEN NOTICE TO CLIENT; ","")&amp;IF(AND(N(B414)&gt;0,N(I414)&gt;0,N(I414)-N(B414)&gt;N('Settings'!$B$2)),"NOTICE LATER THAN SETTINGS; ","")&amp;IF(AND(D414="Homeowner decision / selection",K414&lt;&gt;"Yes"),"CLIENT DECISION - NO WRITTEN OK; ","")&amp;IF(AND(D414="Material backorder",N(M414)=0),"BACKORDER - NO NEW DATE; ","")&amp;IF(AND(N414="Yes",O414=""),"CO NEEDED - NO CO #; ","")&amp;IF(F414="","DAYS LOST BLANK; ","")&amp;IF(AND(N(B414)&gt;0,C414="",TODAY()-N(B414)&gt;N('Settings'!$B$3)),"OPEN - NO END DATE; ",""),LEN(IF(A414="","NO JOB; ",IF(COUNTIF('Jobs'!$A$2:$A$51,A414)=0,"JOB NOT ON JOBS SHEET; ",""))&amp;IF(N(B414)=0,"NO START DATE; ","")&amp;IF(D414="","NO CAUSE; ","")&amp;IF(OR(H414&lt;&gt;"Yes",NOT(OR(J414="Email",J414="Text",J414="Letter",J414="App / portal"))),"NO WRITTEN NOTICE TO CLIENT; ","")&amp;IF(AND(N(B414)&gt;0,N(I414)&gt;0,N(I414)-N(B414)&gt;N('Settings'!$B$2)),"NOTICE LATER THAN SETTINGS; ","")&amp;IF(AND(D414="Homeowner decision / selection",K414&lt;&gt;"Yes"),"CLIENT DECISION - NO WRITTEN OK; ","")&amp;IF(AND(D414="Material backorder",N(M414)=0),"BACKORDER - NO NEW DATE; ","")&amp;IF(AND(N414="Yes",O414=""),"CO NEEDED - NO CO #; ","")&amp;IF(F414="","DAYS LOST BLANK; ","")&amp;IF(AND(N(B414)&gt;0,C414="",TODAY()-N(B414)&gt;N('Settings'!$B$3)),"OPEN - NO END DATE; ",""))-2)))</f>
        <v/>
      </c>
    </row>
    <row r="415">
      <c r="B415" s="7" t="n"/>
      <c r="C415" s="7" t="n"/>
      <c r="E415" s="8" t="n"/>
      <c r="G415" s="8" t="n"/>
      <c r="I415" s="7" t="n"/>
      <c r="M415" s="7" t="n"/>
      <c r="P415" s="9" t="n"/>
      <c r="R415" s="8">
        <f>IF(NOT(OR(A415&lt;&gt;"",B415&lt;&gt;"",E415&lt;&gt;"")),"",IF(IF(A415="","NO JOB; ",IF(COUNTIF('Jobs'!$A$2:$A$51,A415)=0,"JOB NOT ON JOBS SHEET; ",""))&amp;IF(N(B415)=0,"NO START DATE; ","")&amp;IF(D415="","NO CAUSE; ","")&amp;IF(OR(H415&lt;&gt;"Yes",NOT(OR(J415="Email",J415="Text",J415="Letter",J415="App / portal"))),"NO WRITTEN NOTICE TO CLIENT; ","")&amp;IF(AND(N(B415)&gt;0,N(I415)&gt;0,N(I415)-N(B415)&gt;N('Settings'!$B$2)),"NOTICE LATER THAN SETTINGS; ","")&amp;IF(AND(D415="Homeowner decision / selection",K415&lt;&gt;"Yes"),"CLIENT DECISION - NO WRITTEN OK; ","")&amp;IF(AND(D415="Material backorder",N(M415)=0),"BACKORDER - NO NEW DATE; ","")&amp;IF(AND(N415="Yes",O415=""),"CO NEEDED - NO CO #; ","")&amp;IF(F415="","DAYS LOST BLANK; ","")&amp;IF(AND(N(B415)&gt;0,C415="",TODAY()-N(B415)&gt;N('Settings'!$B$3)),"OPEN - NO END DATE; ","")="","",LEFT(IF(A415="","NO JOB; ",IF(COUNTIF('Jobs'!$A$2:$A$51,A415)=0,"JOB NOT ON JOBS SHEET; ",""))&amp;IF(N(B415)=0,"NO START DATE; ","")&amp;IF(D415="","NO CAUSE; ","")&amp;IF(OR(H415&lt;&gt;"Yes",NOT(OR(J415="Email",J415="Text",J415="Letter",J415="App / portal"))),"NO WRITTEN NOTICE TO CLIENT; ","")&amp;IF(AND(N(B415)&gt;0,N(I415)&gt;0,N(I415)-N(B415)&gt;N('Settings'!$B$2)),"NOTICE LATER THAN SETTINGS; ","")&amp;IF(AND(D415="Homeowner decision / selection",K415&lt;&gt;"Yes"),"CLIENT DECISION - NO WRITTEN OK; ","")&amp;IF(AND(D415="Material backorder",N(M415)=0),"BACKORDER - NO NEW DATE; ","")&amp;IF(AND(N415="Yes",O415=""),"CO NEEDED - NO CO #; ","")&amp;IF(F415="","DAYS LOST BLANK; ","")&amp;IF(AND(N(B415)&gt;0,C415="",TODAY()-N(B415)&gt;N('Settings'!$B$3)),"OPEN - NO END DATE; ",""),LEN(IF(A415="","NO JOB; ",IF(COUNTIF('Jobs'!$A$2:$A$51,A415)=0,"JOB NOT ON JOBS SHEET; ",""))&amp;IF(N(B415)=0,"NO START DATE; ","")&amp;IF(D415="","NO CAUSE; ","")&amp;IF(OR(H415&lt;&gt;"Yes",NOT(OR(J415="Email",J415="Text",J415="Letter",J415="App / portal"))),"NO WRITTEN NOTICE TO CLIENT; ","")&amp;IF(AND(N(B415)&gt;0,N(I415)&gt;0,N(I415)-N(B415)&gt;N('Settings'!$B$2)),"NOTICE LATER THAN SETTINGS; ","")&amp;IF(AND(D415="Homeowner decision / selection",K415&lt;&gt;"Yes"),"CLIENT DECISION - NO WRITTEN OK; ","")&amp;IF(AND(D415="Material backorder",N(M415)=0),"BACKORDER - NO NEW DATE; ","")&amp;IF(AND(N415="Yes",O415=""),"CO NEEDED - NO CO #; ","")&amp;IF(F415="","DAYS LOST BLANK; ","")&amp;IF(AND(N(B415)&gt;0,C415="",TODAY()-N(B415)&gt;N('Settings'!$B$3)),"OPEN - NO END DATE; ",""))-2)))</f>
        <v/>
      </c>
    </row>
    <row r="416">
      <c r="B416" s="7" t="n"/>
      <c r="C416" s="7" t="n"/>
      <c r="E416" s="8" t="n"/>
      <c r="G416" s="8" t="n"/>
      <c r="I416" s="7" t="n"/>
      <c r="M416" s="7" t="n"/>
      <c r="P416" s="9" t="n"/>
      <c r="R416" s="8">
        <f>IF(NOT(OR(A416&lt;&gt;"",B416&lt;&gt;"",E416&lt;&gt;"")),"",IF(IF(A416="","NO JOB; ",IF(COUNTIF('Jobs'!$A$2:$A$51,A416)=0,"JOB NOT ON JOBS SHEET; ",""))&amp;IF(N(B416)=0,"NO START DATE; ","")&amp;IF(D416="","NO CAUSE; ","")&amp;IF(OR(H416&lt;&gt;"Yes",NOT(OR(J416="Email",J416="Text",J416="Letter",J416="App / portal"))),"NO WRITTEN NOTICE TO CLIENT; ","")&amp;IF(AND(N(B416)&gt;0,N(I416)&gt;0,N(I416)-N(B416)&gt;N('Settings'!$B$2)),"NOTICE LATER THAN SETTINGS; ","")&amp;IF(AND(D416="Homeowner decision / selection",K416&lt;&gt;"Yes"),"CLIENT DECISION - NO WRITTEN OK; ","")&amp;IF(AND(D416="Material backorder",N(M416)=0),"BACKORDER - NO NEW DATE; ","")&amp;IF(AND(N416="Yes",O416=""),"CO NEEDED - NO CO #; ","")&amp;IF(F416="","DAYS LOST BLANK; ","")&amp;IF(AND(N(B416)&gt;0,C416="",TODAY()-N(B416)&gt;N('Settings'!$B$3)),"OPEN - NO END DATE; ","")="","",LEFT(IF(A416="","NO JOB; ",IF(COUNTIF('Jobs'!$A$2:$A$51,A416)=0,"JOB NOT ON JOBS SHEET; ",""))&amp;IF(N(B416)=0,"NO START DATE; ","")&amp;IF(D416="","NO CAUSE; ","")&amp;IF(OR(H416&lt;&gt;"Yes",NOT(OR(J416="Email",J416="Text",J416="Letter",J416="App / portal"))),"NO WRITTEN NOTICE TO CLIENT; ","")&amp;IF(AND(N(B416)&gt;0,N(I416)&gt;0,N(I416)-N(B416)&gt;N('Settings'!$B$2)),"NOTICE LATER THAN SETTINGS; ","")&amp;IF(AND(D416="Homeowner decision / selection",K416&lt;&gt;"Yes"),"CLIENT DECISION - NO WRITTEN OK; ","")&amp;IF(AND(D416="Material backorder",N(M416)=0),"BACKORDER - NO NEW DATE; ","")&amp;IF(AND(N416="Yes",O416=""),"CO NEEDED - NO CO #; ","")&amp;IF(F416="","DAYS LOST BLANK; ","")&amp;IF(AND(N(B416)&gt;0,C416="",TODAY()-N(B416)&gt;N('Settings'!$B$3)),"OPEN - NO END DATE; ",""),LEN(IF(A416="","NO JOB; ",IF(COUNTIF('Jobs'!$A$2:$A$51,A416)=0,"JOB NOT ON JOBS SHEET; ",""))&amp;IF(N(B416)=0,"NO START DATE; ","")&amp;IF(D416="","NO CAUSE; ","")&amp;IF(OR(H416&lt;&gt;"Yes",NOT(OR(J416="Email",J416="Text",J416="Letter",J416="App / portal"))),"NO WRITTEN NOTICE TO CLIENT; ","")&amp;IF(AND(N(B416)&gt;0,N(I416)&gt;0,N(I416)-N(B416)&gt;N('Settings'!$B$2)),"NOTICE LATER THAN SETTINGS; ","")&amp;IF(AND(D416="Homeowner decision / selection",K416&lt;&gt;"Yes"),"CLIENT DECISION - NO WRITTEN OK; ","")&amp;IF(AND(D416="Material backorder",N(M416)=0),"BACKORDER - NO NEW DATE; ","")&amp;IF(AND(N416="Yes",O416=""),"CO NEEDED - NO CO #; ","")&amp;IF(F416="","DAYS LOST BLANK; ","")&amp;IF(AND(N(B416)&gt;0,C416="",TODAY()-N(B416)&gt;N('Settings'!$B$3)),"OPEN - NO END DATE; ",""))-2)))</f>
        <v/>
      </c>
    </row>
    <row r="417">
      <c r="B417" s="7" t="n"/>
      <c r="C417" s="7" t="n"/>
      <c r="E417" s="8" t="n"/>
      <c r="G417" s="8" t="n"/>
      <c r="I417" s="7" t="n"/>
      <c r="M417" s="7" t="n"/>
      <c r="P417" s="9" t="n"/>
      <c r="R417" s="8">
        <f>IF(NOT(OR(A417&lt;&gt;"",B417&lt;&gt;"",E417&lt;&gt;"")),"",IF(IF(A417="","NO JOB; ",IF(COUNTIF('Jobs'!$A$2:$A$51,A417)=0,"JOB NOT ON JOBS SHEET; ",""))&amp;IF(N(B417)=0,"NO START DATE; ","")&amp;IF(D417="","NO CAUSE; ","")&amp;IF(OR(H417&lt;&gt;"Yes",NOT(OR(J417="Email",J417="Text",J417="Letter",J417="App / portal"))),"NO WRITTEN NOTICE TO CLIENT; ","")&amp;IF(AND(N(B417)&gt;0,N(I417)&gt;0,N(I417)-N(B417)&gt;N('Settings'!$B$2)),"NOTICE LATER THAN SETTINGS; ","")&amp;IF(AND(D417="Homeowner decision / selection",K417&lt;&gt;"Yes"),"CLIENT DECISION - NO WRITTEN OK; ","")&amp;IF(AND(D417="Material backorder",N(M417)=0),"BACKORDER - NO NEW DATE; ","")&amp;IF(AND(N417="Yes",O417=""),"CO NEEDED - NO CO #; ","")&amp;IF(F417="","DAYS LOST BLANK; ","")&amp;IF(AND(N(B417)&gt;0,C417="",TODAY()-N(B417)&gt;N('Settings'!$B$3)),"OPEN - NO END DATE; ","")="","",LEFT(IF(A417="","NO JOB; ",IF(COUNTIF('Jobs'!$A$2:$A$51,A417)=0,"JOB NOT ON JOBS SHEET; ",""))&amp;IF(N(B417)=0,"NO START DATE; ","")&amp;IF(D417="","NO CAUSE; ","")&amp;IF(OR(H417&lt;&gt;"Yes",NOT(OR(J417="Email",J417="Text",J417="Letter",J417="App / portal"))),"NO WRITTEN NOTICE TO CLIENT; ","")&amp;IF(AND(N(B417)&gt;0,N(I417)&gt;0,N(I417)-N(B417)&gt;N('Settings'!$B$2)),"NOTICE LATER THAN SETTINGS; ","")&amp;IF(AND(D417="Homeowner decision / selection",K417&lt;&gt;"Yes"),"CLIENT DECISION - NO WRITTEN OK; ","")&amp;IF(AND(D417="Material backorder",N(M417)=0),"BACKORDER - NO NEW DATE; ","")&amp;IF(AND(N417="Yes",O417=""),"CO NEEDED - NO CO #; ","")&amp;IF(F417="","DAYS LOST BLANK; ","")&amp;IF(AND(N(B417)&gt;0,C417="",TODAY()-N(B417)&gt;N('Settings'!$B$3)),"OPEN - NO END DATE; ",""),LEN(IF(A417="","NO JOB; ",IF(COUNTIF('Jobs'!$A$2:$A$51,A417)=0,"JOB NOT ON JOBS SHEET; ",""))&amp;IF(N(B417)=0,"NO START DATE; ","")&amp;IF(D417="","NO CAUSE; ","")&amp;IF(OR(H417&lt;&gt;"Yes",NOT(OR(J417="Email",J417="Text",J417="Letter",J417="App / portal"))),"NO WRITTEN NOTICE TO CLIENT; ","")&amp;IF(AND(N(B417)&gt;0,N(I417)&gt;0,N(I417)-N(B417)&gt;N('Settings'!$B$2)),"NOTICE LATER THAN SETTINGS; ","")&amp;IF(AND(D417="Homeowner decision / selection",K417&lt;&gt;"Yes"),"CLIENT DECISION - NO WRITTEN OK; ","")&amp;IF(AND(D417="Material backorder",N(M417)=0),"BACKORDER - NO NEW DATE; ","")&amp;IF(AND(N417="Yes",O417=""),"CO NEEDED - NO CO #; ","")&amp;IF(F417="","DAYS LOST BLANK; ","")&amp;IF(AND(N(B417)&gt;0,C417="",TODAY()-N(B417)&gt;N('Settings'!$B$3)),"OPEN - NO END DATE; ",""))-2)))</f>
        <v/>
      </c>
    </row>
    <row r="418">
      <c r="B418" s="7" t="n"/>
      <c r="C418" s="7" t="n"/>
      <c r="E418" s="8" t="n"/>
      <c r="G418" s="8" t="n"/>
      <c r="I418" s="7" t="n"/>
      <c r="M418" s="7" t="n"/>
      <c r="P418" s="9" t="n"/>
      <c r="R418" s="8">
        <f>IF(NOT(OR(A418&lt;&gt;"",B418&lt;&gt;"",E418&lt;&gt;"")),"",IF(IF(A418="","NO JOB; ",IF(COUNTIF('Jobs'!$A$2:$A$51,A418)=0,"JOB NOT ON JOBS SHEET; ",""))&amp;IF(N(B418)=0,"NO START DATE; ","")&amp;IF(D418="","NO CAUSE; ","")&amp;IF(OR(H418&lt;&gt;"Yes",NOT(OR(J418="Email",J418="Text",J418="Letter",J418="App / portal"))),"NO WRITTEN NOTICE TO CLIENT; ","")&amp;IF(AND(N(B418)&gt;0,N(I418)&gt;0,N(I418)-N(B418)&gt;N('Settings'!$B$2)),"NOTICE LATER THAN SETTINGS; ","")&amp;IF(AND(D418="Homeowner decision / selection",K418&lt;&gt;"Yes"),"CLIENT DECISION - NO WRITTEN OK; ","")&amp;IF(AND(D418="Material backorder",N(M418)=0),"BACKORDER - NO NEW DATE; ","")&amp;IF(AND(N418="Yes",O418=""),"CO NEEDED - NO CO #; ","")&amp;IF(F418="","DAYS LOST BLANK; ","")&amp;IF(AND(N(B418)&gt;0,C418="",TODAY()-N(B418)&gt;N('Settings'!$B$3)),"OPEN - NO END DATE; ","")="","",LEFT(IF(A418="","NO JOB; ",IF(COUNTIF('Jobs'!$A$2:$A$51,A418)=0,"JOB NOT ON JOBS SHEET; ",""))&amp;IF(N(B418)=0,"NO START DATE; ","")&amp;IF(D418="","NO CAUSE; ","")&amp;IF(OR(H418&lt;&gt;"Yes",NOT(OR(J418="Email",J418="Text",J418="Letter",J418="App / portal"))),"NO WRITTEN NOTICE TO CLIENT; ","")&amp;IF(AND(N(B418)&gt;0,N(I418)&gt;0,N(I418)-N(B418)&gt;N('Settings'!$B$2)),"NOTICE LATER THAN SETTINGS; ","")&amp;IF(AND(D418="Homeowner decision / selection",K418&lt;&gt;"Yes"),"CLIENT DECISION - NO WRITTEN OK; ","")&amp;IF(AND(D418="Material backorder",N(M418)=0),"BACKORDER - NO NEW DATE; ","")&amp;IF(AND(N418="Yes",O418=""),"CO NEEDED - NO CO #; ","")&amp;IF(F418="","DAYS LOST BLANK; ","")&amp;IF(AND(N(B418)&gt;0,C418="",TODAY()-N(B418)&gt;N('Settings'!$B$3)),"OPEN - NO END DATE; ",""),LEN(IF(A418="","NO JOB; ",IF(COUNTIF('Jobs'!$A$2:$A$51,A418)=0,"JOB NOT ON JOBS SHEET; ",""))&amp;IF(N(B418)=0,"NO START DATE; ","")&amp;IF(D418="","NO CAUSE; ","")&amp;IF(OR(H418&lt;&gt;"Yes",NOT(OR(J418="Email",J418="Text",J418="Letter",J418="App / portal"))),"NO WRITTEN NOTICE TO CLIENT; ","")&amp;IF(AND(N(B418)&gt;0,N(I418)&gt;0,N(I418)-N(B418)&gt;N('Settings'!$B$2)),"NOTICE LATER THAN SETTINGS; ","")&amp;IF(AND(D418="Homeowner decision / selection",K418&lt;&gt;"Yes"),"CLIENT DECISION - NO WRITTEN OK; ","")&amp;IF(AND(D418="Material backorder",N(M418)=0),"BACKORDER - NO NEW DATE; ","")&amp;IF(AND(N418="Yes",O418=""),"CO NEEDED - NO CO #; ","")&amp;IF(F418="","DAYS LOST BLANK; ","")&amp;IF(AND(N(B418)&gt;0,C418="",TODAY()-N(B418)&gt;N('Settings'!$B$3)),"OPEN - NO END DATE; ",""))-2)))</f>
        <v/>
      </c>
    </row>
    <row r="419">
      <c r="B419" s="7" t="n"/>
      <c r="C419" s="7" t="n"/>
      <c r="E419" s="8" t="n"/>
      <c r="G419" s="8" t="n"/>
      <c r="I419" s="7" t="n"/>
      <c r="M419" s="7" t="n"/>
      <c r="P419" s="9" t="n"/>
      <c r="R419" s="8">
        <f>IF(NOT(OR(A419&lt;&gt;"",B419&lt;&gt;"",E419&lt;&gt;"")),"",IF(IF(A419="","NO JOB; ",IF(COUNTIF('Jobs'!$A$2:$A$51,A419)=0,"JOB NOT ON JOBS SHEET; ",""))&amp;IF(N(B419)=0,"NO START DATE; ","")&amp;IF(D419="","NO CAUSE; ","")&amp;IF(OR(H419&lt;&gt;"Yes",NOT(OR(J419="Email",J419="Text",J419="Letter",J419="App / portal"))),"NO WRITTEN NOTICE TO CLIENT; ","")&amp;IF(AND(N(B419)&gt;0,N(I419)&gt;0,N(I419)-N(B419)&gt;N('Settings'!$B$2)),"NOTICE LATER THAN SETTINGS; ","")&amp;IF(AND(D419="Homeowner decision / selection",K419&lt;&gt;"Yes"),"CLIENT DECISION - NO WRITTEN OK; ","")&amp;IF(AND(D419="Material backorder",N(M419)=0),"BACKORDER - NO NEW DATE; ","")&amp;IF(AND(N419="Yes",O419=""),"CO NEEDED - NO CO #; ","")&amp;IF(F419="","DAYS LOST BLANK; ","")&amp;IF(AND(N(B419)&gt;0,C419="",TODAY()-N(B419)&gt;N('Settings'!$B$3)),"OPEN - NO END DATE; ","")="","",LEFT(IF(A419="","NO JOB; ",IF(COUNTIF('Jobs'!$A$2:$A$51,A419)=0,"JOB NOT ON JOBS SHEET; ",""))&amp;IF(N(B419)=0,"NO START DATE; ","")&amp;IF(D419="","NO CAUSE; ","")&amp;IF(OR(H419&lt;&gt;"Yes",NOT(OR(J419="Email",J419="Text",J419="Letter",J419="App / portal"))),"NO WRITTEN NOTICE TO CLIENT; ","")&amp;IF(AND(N(B419)&gt;0,N(I419)&gt;0,N(I419)-N(B419)&gt;N('Settings'!$B$2)),"NOTICE LATER THAN SETTINGS; ","")&amp;IF(AND(D419="Homeowner decision / selection",K419&lt;&gt;"Yes"),"CLIENT DECISION - NO WRITTEN OK; ","")&amp;IF(AND(D419="Material backorder",N(M419)=0),"BACKORDER - NO NEW DATE; ","")&amp;IF(AND(N419="Yes",O419=""),"CO NEEDED - NO CO #; ","")&amp;IF(F419="","DAYS LOST BLANK; ","")&amp;IF(AND(N(B419)&gt;0,C419="",TODAY()-N(B419)&gt;N('Settings'!$B$3)),"OPEN - NO END DATE; ",""),LEN(IF(A419="","NO JOB; ",IF(COUNTIF('Jobs'!$A$2:$A$51,A419)=0,"JOB NOT ON JOBS SHEET; ",""))&amp;IF(N(B419)=0,"NO START DATE; ","")&amp;IF(D419="","NO CAUSE; ","")&amp;IF(OR(H419&lt;&gt;"Yes",NOT(OR(J419="Email",J419="Text",J419="Letter",J419="App / portal"))),"NO WRITTEN NOTICE TO CLIENT; ","")&amp;IF(AND(N(B419)&gt;0,N(I419)&gt;0,N(I419)-N(B419)&gt;N('Settings'!$B$2)),"NOTICE LATER THAN SETTINGS; ","")&amp;IF(AND(D419="Homeowner decision / selection",K419&lt;&gt;"Yes"),"CLIENT DECISION - NO WRITTEN OK; ","")&amp;IF(AND(D419="Material backorder",N(M419)=0),"BACKORDER - NO NEW DATE; ","")&amp;IF(AND(N419="Yes",O419=""),"CO NEEDED - NO CO #; ","")&amp;IF(F419="","DAYS LOST BLANK; ","")&amp;IF(AND(N(B419)&gt;0,C419="",TODAY()-N(B419)&gt;N('Settings'!$B$3)),"OPEN - NO END DATE; ",""))-2)))</f>
        <v/>
      </c>
    </row>
    <row r="420">
      <c r="B420" s="7" t="n"/>
      <c r="C420" s="7" t="n"/>
      <c r="E420" s="8" t="n"/>
      <c r="G420" s="8" t="n"/>
      <c r="I420" s="7" t="n"/>
      <c r="M420" s="7" t="n"/>
      <c r="P420" s="9" t="n"/>
      <c r="R420" s="8">
        <f>IF(NOT(OR(A420&lt;&gt;"",B420&lt;&gt;"",E420&lt;&gt;"")),"",IF(IF(A420="","NO JOB; ",IF(COUNTIF('Jobs'!$A$2:$A$51,A420)=0,"JOB NOT ON JOBS SHEET; ",""))&amp;IF(N(B420)=0,"NO START DATE; ","")&amp;IF(D420="","NO CAUSE; ","")&amp;IF(OR(H420&lt;&gt;"Yes",NOT(OR(J420="Email",J420="Text",J420="Letter",J420="App / portal"))),"NO WRITTEN NOTICE TO CLIENT; ","")&amp;IF(AND(N(B420)&gt;0,N(I420)&gt;0,N(I420)-N(B420)&gt;N('Settings'!$B$2)),"NOTICE LATER THAN SETTINGS; ","")&amp;IF(AND(D420="Homeowner decision / selection",K420&lt;&gt;"Yes"),"CLIENT DECISION - NO WRITTEN OK; ","")&amp;IF(AND(D420="Material backorder",N(M420)=0),"BACKORDER - NO NEW DATE; ","")&amp;IF(AND(N420="Yes",O420=""),"CO NEEDED - NO CO #; ","")&amp;IF(F420="","DAYS LOST BLANK; ","")&amp;IF(AND(N(B420)&gt;0,C420="",TODAY()-N(B420)&gt;N('Settings'!$B$3)),"OPEN - NO END DATE; ","")="","",LEFT(IF(A420="","NO JOB; ",IF(COUNTIF('Jobs'!$A$2:$A$51,A420)=0,"JOB NOT ON JOBS SHEET; ",""))&amp;IF(N(B420)=0,"NO START DATE; ","")&amp;IF(D420="","NO CAUSE; ","")&amp;IF(OR(H420&lt;&gt;"Yes",NOT(OR(J420="Email",J420="Text",J420="Letter",J420="App / portal"))),"NO WRITTEN NOTICE TO CLIENT; ","")&amp;IF(AND(N(B420)&gt;0,N(I420)&gt;0,N(I420)-N(B420)&gt;N('Settings'!$B$2)),"NOTICE LATER THAN SETTINGS; ","")&amp;IF(AND(D420="Homeowner decision / selection",K420&lt;&gt;"Yes"),"CLIENT DECISION - NO WRITTEN OK; ","")&amp;IF(AND(D420="Material backorder",N(M420)=0),"BACKORDER - NO NEW DATE; ","")&amp;IF(AND(N420="Yes",O420=""),"CO NEEDED - NO CO #; ","")&amp;IF(F420="","DAYS LOST BLANK; ","")&amp;IF(AND(N(B420)&gt;0,C420="",TODAY()-N(B420)&gt;N('Settings'!$B$3)),"OPEN - NO END DATE; ",""),LEN(IF(A420="","NO JOB; ",IF(COUNTIF('Jobs'!$A$2:$A$51,A420)=0,"JOB NOT ON JOBS SHEET; ",""))&amp;IF(N(B420)=0,"NO START DATE; ","")&amp;IF(D420="","NO CAUSE; ","")&amp;IF(OR(H420&lt;&gt;"Yes",NOT(OR(J420="Email",J420="Text",J420="Letter",J420="App / portal"))),"NO WRITTEN NOTICE TO CLIENT; ","")&amp;IF(AND(N(B420)&gt;0,N(I420)&gt;0,N(I420)-N(B420)&gt;N('Settings'!$B$2)),"NOTICE LATER THAN SETTINGS; ","")&amp;IF(AND(D420="Homeowner decision / selection",K420&lt;&gt;"Yes"),"CLIENT DECISION - NO WRITTEN OK; ","")&amp;IF(AND(D420="Material backorder",N(M420)=0),"BACKORDER - NO NEW DATE; ","")&amp;IF(AND(N420="Yes",O420=""),"CO NEEDED - NO CO #; ","")&amp;IF(F420="","DAYS LOST BLANK; ","")&amp;IF(AND(N(B420)&gt;0,C420="",TODAY()-N(B420)&gt;N('Settings'!$B$3)),"OPEN - NO END DATE; ",""))-2)))</f>
        <v/>
      </c>
    </row>
    <row r="421">
      <c r="B421" s="7" t="n"/>
      <c r="C421" s="7" t="n"/>
      <c r="E421" s="8" t="n"/>
      <c r="G421" s="8" t="n"/>
      <c r="I421" s="7" t="n"/>
      <c r="M421" s="7" t="n"/>
      <c r="P421" s="9" t="n"/>
      <c r="R421" s="8">
        <f>IF(NOT(OR(A421&lt;&gt;"",B421&lt;&gt;"",E421&lt;&gt;"")),"",IF(IF(A421="","NO JOB; ",IF(COUNTIF('Jobs'!$A$2:$A$51,A421)=0,"JOB NOT ON JOBS SHEET; ",""))&amp;IF(N(B421)=0,"NO START DATE; ","")&amp;IF(D421="","NO CAUSE; ","")&amp;IF(OR(H421&lt;&gt;"Yes",NOT(OR(J421="Email",J421="Text",J421="Letter",J421="App / portal"))),"NO WRITTEN NOTICE TO CLIENT; ","")&amp;IF(AND(N(B421)&gt;0,N(I421)&gt;0,N(I421)-N(B421)&gt;N('Settings'!$B$2)),"NOTICE LATER THAN SETTINGS; ","")&amp;IF(AND(D421="Homeowner decision / selection",K421&lt;&gt;"Yes"),"CLIENT DECISION - NO WRITTEN OK; ","")&amp;IF(AND(D421="Material backorder",N(M421)=0),"BACKORDER - NO NEW DATE; ","")&amp;IF(AND(N421="Yes",O421=""),"CO NEEDED - NO CO #; ","")&amp;IF(F421="","DAYS LOST BLANK; ","")&amp;IF(AND(N(B421)&gt;0,C421="",TODAY()-N(B421)&gt;N('Settings'!$B$3)),"OPEN - NO END DATE; ","")="","",LEFT(IF(A421="","NO JOB; ",IF(COUNTIF('Jobs'!$A$2:$A$51,A421)=0,"JOB NOT ON JOBS SHEET; ",""))&amp;IF(N(B421)=0,"NO START DATE; ","")&amp;IF(D421="","NO CAUSE; ","")&amp;IF(OR(H421&lt;&gt;"Yes",NOT(OR(J421="Email",J421="Text",J421="Letter",J421="App / portal"))),"NO WRITTEN NOTICE TO CLIENT; ","")&amp;IF(AND(N(B421)&gt;0,N(I421)&gt;0,N(I421)-N(B421)&gt;N('Settings'!$B$2)),"NOTICE LATER THAN SETTINGS; ","")&amp;IF(AND(D421="Homeowner decision / selection",K421&lt;&gt;"Yes"),"CLIENT DECISION - NO WRITTEN OK; ","")&amp;IF(AND(D421="Material backorder",N(M421)=0),"BACKORDER - NO NEW DATE; ","")&amp;IF(AND(N421="Yes",O421=""),"CO NEEDED - NO CO #; ","")&amp;IF(F421="","DAYS LOST BLANK; ","")&amp;IF(AND(N(B421)&gt;0,C421="",TODAY()-N(B421)&gt;N('Settings'!$B$3)),"OPEN - NO END DATE; ",""),LEN(IF(A421="","NO JOB; ",IF(COUNTIF('Jobs'!$A$2:$A$51,A421)=0,"JOB NOT ON JOBS SHEET; ",""))&amp;IF(N(B421)=0,"NO START DATE; ","")&amp;IF(D421="","NO CAUSE; ","")&amp;IF(OR(H421&lt;&gt;"Yes",NOT(OR(J421="Email",J421="Text",J421="Letter",J421="App / portal"))),"NO WRITTEN NOTICE TO CLIENT; ","")&amp;IF(AND(N(B421)&gt;0,N(I421)&gt;0,N(I421)-N(B421)&gt;N('Settings'!$B$2)),"NOTICE LATER THAN SETTINGS; ","")&amp;IF(AND(D421="Homeowner decision / selection",K421&lt;&gt;"Yes"),"CLIENT DECISION - NO WRITTEN OK; ","")&amp;IF(AND(D421="Material backorder",N(M421)=0),"BACKORDER - NO NEW DATE; ","")&amp;IF(AND(N421="Yes",O421=""),"CO NEEDED - NO CO #; ","")&amp;IF(F421="","DAYS LOST BLANK; ","")&amp;IF(AND(N(B421)&gt;0,C421="",TODAY()-N(B421)&gt;N('Settings'!$B$3)),"OPEN - NO END DATE; ",""))-2)))</f>
        <v/>
      </c>
    </row>
    <row r="422">
      <c r="B422" s="7" t="n"/>
      <c r="C422" s="7" t="n"/>
      <c r="E422" s="8" t="n"/>
      <c r="G422" s="8" t="n"/>
      <c r="I422" s="7" t="n"/>
      <c r="M422" s="7" t="n"/>
      <c r="P422" s="9" t="n"/>
      <c r="R422" s="8">
        <f>IF(NOT(OR(A422&lt;&gt;"",B422&lt;&gt;"",E422&lt;&gt;"")),"",IF(IF(A422="","NO JOB; ",IF(COUNTIF('Jobs'!$A$2:$A$51,A422)=0,"JOB NOT ON JOBS SHEET; ",""))&amp;IF(N(B422)=0,"NO START DATE; ","")&amp;IF(D422="","NO CAUSE; ","")&amp;IF(OR(H422&lt;&gt;"Yes",NOT(OR(J422="Email",J422="Text",J422="Letter",J422="App / portal"))),"NO WRITTEN NOTICE TO CLIENT; ","")&amp;IF(AND(N(B422)&gt;0,N(I422)&gt;0,N(I422)-N(B422)&gt;N('Settings'!$B$2)),"NOTICE LATER THAN SETTINGS; ","")&amp;IF(AND(D422="Homeowner decision / selection",K422&lt;&gt;"Yes"),"CLIENT DECISION - NO WRITTEN OK; ","")&amp;IF(AND(D422="Material backorder",N(M422)=0),"BACKORDER - NO NEW DATE; ","")&amp;IF(AND(N422="Yes",O422=""),"CO NEEDED - NO CO #; ","")&amp;IF(F422="","DAYS LOST BLANK; ","")&amp;IF(AND(N(B422)&gt;0,C422="",TODAY()-N(B422)&gt;N('Settings'!$B$3)),"OPEN - NO END DATE; ","")="","",LEFT(IF(A422="","NO JOB; ",IF(COUNTIF('Jobs'!$A$2:$A$51,A422)=0,"JOB NOT ON JOBS SHEET; ",""))&amp;IF(N(B422)=0,"NO START DATE; ","")&amp;IF(D422="","NO CAUSE; ","")&amp;IF(OR(H422&lt;&gt;"Yes",NOT(OR(J422="Email",J422="Text",J422="Letter",J422="App / portal"))),"NO WRITTEN NOTICE TO CLIENT; ","")&amp;IF(AND(N(B422)&gt;0,N(I422)&gt;0,N(I422)-N(B422)&gt;N('Settings'!$B$2)),"NOTICE LATER THAN SETTINGS; ","")&amp;IF(AND(D422="Homeowner decision / selection",K422&lt;&gt;"Yes"),"CLIENT DECISION - NO WRITTEN OK; ","")&amp;IF(AND(D422="Material backorder",N(M422)=0),"BACKORDER - NO NEW DATE; ","")&amp;IF(AND(N422="Yes",O422=""),"CO NEEDED - NO CO #; ","")&amp;IF(F422="","DAYS LOST BLANK; ","")&amp;IF(AND(N(B422)&gt;0,C422="",TODAY()-N(B422)&gt;N('Settings'!$B$3)),"OPEN - NO END DATE; ",""),LEN(IF(A422="","NO JOB; ",IF(COUNTIF('Jobs'!$A$2:$A$51,A422)=0,"JOB NOT ON JOBS SHEET; ",""))&amp;IF(N(B422)=0,"NO START DATE; ","")&amp;IF(D422="","NO CAUSE; ","")&amp;IF(OR(H422&lt;&gt;"Yes",NOT(OR(J422="Email",J422="Text",J422="Letter",J422="App / portal"))),"NO WRITTEN NOTICE TO CLIENT; ","")&amp;IF(AND(N(B422)&gt;0,N(I422)&gt;0,N(I422)-N(B422)&gt;N('Settings'!$B$2)),"NOTICE LATER THAN SETTINGS; ","")&amp;IF(AND(D422="Homeowner decision / selection",K422&lt;&gt;"Yes"),"CLIENT DECISION - NO WRITTEN OK; ","")&amp;IF(AND(D422="Material backorder",N(M422)=0),"BACKORDER - NO NEW DATE; ","")&amp;IF(AND(N422="Yes",O422=""),"CO NEEDED - NO CO #; ","")&amp;IF(F422="","DAYS LOST BLANK; ","")&amp;IF(AND(N(B422)&gt;0,C422="",TODAY()-N(B422)&gt;N('Settings'!$B$3)),"OPEN - NO END DATE; ",""))-2)))</f>
        <v/>
      </c>
    </row>
    <row r="423">
      <c r="B423" s="7" t="n"/>
      <c r="C423" s="7" t="n"/>
      <c r="E423" s="8" t="n"/>
      <c r="G423" s="8" t="n"/>
      <c r="I423" s="7" t="n"/>
      <c r="M423" s="7" t="n"/>
      <c r="P423" s="9" t="n"/>
      <c r="R423" s="8">
        <f>IF(NOT(OR(A423&lt;&gt;"",B423&lt;&gt;"",E423&lt;&gt;"")),"",IF(IF(A423="","NO JOB; ",IF(COUNTIF('Jobs'!$A$2:$A$51,A423)=0,"JOB NOT ON JOBS SHEET; ",""))&amp;IF(N(B423)=0,"NO START DATE; ","")&amp;IF(D423="","NO CAUSE; ","")&amp;IF(OR(H423&lt;&gt;"Yes",NOT(OR(J423="Email",J423="Text",J423="Letter",J423="App / portal"))),"NO WRITTEN NOTICE TO CLIENT; ","")&amp;IF(AND(N(B423)&gt;0,N(I423)&gt;0,N(I423)-N(B423)&gt;N('Settings'!$B$2)),"NOTICE LATER THAN SETTINGS; ","")&amp;IF(AND(D423="Homeowner decision / selection",K423&lt;&gt;"Yes"),"CLIENT DECISION - NO WRITTEN OK; ","")&amp;IF(AND(D423="Material backorder",N(M423)=0),"BACKORDER - NO NEW DATE; ","")&amp;IF(AND(N423="Yes",O423=""),"CO NEEDED - NO CO #; ","")&amp;IF(F423="","DAYS LOST BLANK; ","")&amp;IF(AND(N(B423)&gt;0,C423="",TODAY()-N(B423)&gt;N('Settings'!$B$3)),"OPEN - NO END DATE; ","")="","",LEFT(IF(A423="","NO JOB; ",IF(COUNTIF('Jobs'!$A$2:$A$51,A423)=0,"JOB NOT ON JOBS SHEET; ",""))&amp;IF(N(B423)=0,"NO START DATE; ","")&amp;IF(D423="","NO CAUSE; ","")&amp;IF(OR(H423&lt;&gt;"Yes",NOT(OR(J423="Email",J423="Text",J423="Letter",J423="App / portal"))),"NO WRITTEN NOTICE TO CLIENT; ","")&amp;IF(AND(N(B423)&gt;0,N(I423)&gt;0,N(I423)-N(B423)&gt;N('Settings'!$B$2)),"NOTICE LATER THAN SETTINGS; ","")&amp;IF(AND(D423="Homeowner decision / selection",K423&lt;&gt;"Yes"),"CLIENT DECISION - NO WRITTEN OK; ","")&amp;IF(AND(D423="Material backorder",N(M423)=0),"BACKORDER - NO NEW DATE; ","")&amp;IF(AND(N423="Yes",O423=""),"CO NEEDED - NO CO #; ","")&amp;IF(F423="","DAYS LOST BLANK; ","")&amp;IF(AND(N(B423)&gt;0,C423="",TODAY()-N(B423)&gt;N('Settings'!$B$3)),"OPEN - NO END DATE; ",""),LEN(IF(A423="","NO JOB; ",IF(COUNTIF('Jobs'!$A$2:$A$51,A423)=0,"JOB NOT ON JOBS SHEET; ",""))&amp;IF(N(B423)=0,"NO START DATE; ","")&amp;IF(D423="","NO CAUSE; ","")&amp;IF(OR(H423&lt;&gt;"Yes",NOT(OR(J423="Email",J423="Text",J423="Letter",J423="App / portal"))),"NO WRITTEN NOTICE TO CLIENT; ","")&amp;IF(AND(N(B423)&gt;0,N(I423)&gt;0,N(I423)-N(B423)&gt;N('Settings'!$B$2)),"NOTICE LATER THAN SETTINGS; ","")&amp;IF(AND(D423="Homeowner decision / selection",K423&lt;&gt;"Yes"),"CLIENT DECISION - NO WRITTEN OK; ","")&amp;IF(AND(D423="Material backorder",N(M423)=0),"BACKORDER - NO NEW DATE; ","")&amp;IF(AND(N423="Yes",O423=""),"CO NEEDED - NO CO #; ","")&amp;IF(F423="","DAYS LOST BLANK; ","")&amp;IF(AND(N(B423)&gt;0,C423="",TODAY()-N(B423)&gt;N('Settings'!$B$3)),"OPEN - NO END DATE; ",""))-2)))</f>
        <v/>
      </c>
    </row>
    <row r="424">
      <c r="B424" s="7" t="n"/>
      <c r="C424" s="7" t="n"/>
      <c r="E424" s="8" t="n"/>
      <c r="G424" s="8" t="n"/>
      <c r="I424" s="7" t="n"/>
      <c r="M424" s="7" t="n"/>
      <c r="P424" s="9" t="n"/>
      <c r="R424" s="8">
        <f>IF(NOT(OR(A424&lt;&gt;"",B424&lt;&gt;"",E424&lt;&gt;"")),"",IF(IF(A424="","NO JOB; ",IF(COUNTIF('Jobs'!$A$2:$A$51,A424)=0,"JOB NOT ON JOBS SHEET; ",""))&amp;IF(N(B424)=0,"NO START DATE; ","")&amp;IF(D424="","NO CAUSE; ","")&amp;IF(OR(H424&lt;&gt;"Yes",NOT(OR(J424="Email",J424="Text",J424="Letter",J424="App / portal"))),"NO WRITTEN NOTICE TO CLIENT; ","")&amp;IF(AND(N(B424)&gt;0,N(I424)&gt;0,N(I424)-N(B424)&gt;N('Settings'!$B$2)),"NOTICE LATER THAN SETTINGS; ","")&amp;IF(AND(D424="Homeowner decision / selection",K424&lt;&gt;"Yes"),"CLIENT DECISION - NO WRITTEN OK; ","")&amp;IF(AND(D424="Material backorder",N(M424)=0),"BACKORDER - NO NEW DATE; ","")&amp;IF(AND(N424="Yes",O424=""),"CO NEEDED - NO CO #; ","")&amp;IF(F424="","DAYS LOST BLANK; ","")&amp;IF(AND(N(B424)&gt;0,C424="",TODAY()-N(B424)&gt;N('Settings'!$B$3)),"OPEN - NO END DATE; ","")="","",LEFT(IF(A424="","NO JOB; ",IF(COUNTIF('Jobs'!$A$2:$A$51,A424)=0,"JOB NOT ON JOBS SHEET; ",""))&amp;IF(N(B424)=0,"NO START DATE; ","")&amp;IF(D424="","NO CAUSE; ","")&amp;IF(OR(H424&lt;&gt;"Yes",NOT(OR(J424="Email",J424="Text",J424="Letter",J424="App / portal"))),"NO WRITTEN NOTICE TO CLIENT; ","")&amp;IF(AND(N(B424)&gt;0,N(I424)&gt;0,N(I424)-N(B424)&gt;N('Settings'!$B$2)),"NOTICE LATER THAN SETTINGS; ","")&amp;IF(AND(D424="Homeowner decision / selection",K424&lt;&gt;"Yes"),"CLIENT DECISION - NO WRITTEN OK; ","")&amp;IF(AND(D424="Material backorder",N(M424)=0),"BACKORDER - NO NEW DATE; ","")&amp;IF(AND(N424="Yes",O424=""),"CO NEEDED - NO CO #; ","")&amp;IF(F424="","DAYS LOST BLANK; ","")&amp;IF(AND(N(B424)&gt;0,C424="",TODAY()-N(B424)&gt;N('Settings'!$B$3)),"OPEN - NO END DATE; ",""),LEN(IF(A424="","NO JOB; ",IF(COUNTIF('Jobs'!$A$2:$A$51,A424)=0,"JOB NOT ON JOBS SHEET; ",""))&amp;IF(N(B424)=0,"NO START DATE; ","")&amp;IF(D424="","NO CAUSE; ","")&amp;IF(OR(H424&lt;&gt;"Yes",NOT(OR(J424="Email",J424="Text",J424="Letter",J424="App / portal"))),"NO WRITTEN NOTICE TO CLIENT; ","")&amp;IF(AND(N(B424)&gt;0,N(I424)&gt;0,N(I424)-N(B424)&gt;N('Settings'!$B$2)),"NOTICE LATER THAN SETTINGS; ","")&amp;IF(AND(D424="Homeowner decision / selection",K424&lt;&gt;"Yes"),"CLIENT DECISION - NO WRITTEN OK; ","")&amp;IF(AND(D424="Material backorder",N(M424)=0),"BACKORDER - NO NEW DATE; ","")&amp;IF(AND(N424="Yes",O424=""),"CO NEEDED - NO CO #; ","")&amp;IF(F424="","DAYS LOST BLANK; ","")&amp;IF(AND(N(B424)&gt;0,C424="",TODAY()-N(B424)&gt;N('Settings'!$B$3)),"OPEN - NO END DATE; ",""))-2)))</f>
        <v/>
      </c>
    </row>
    <row r="425">
      <c r="B425" s="7" t="n"/>
      <c r="C425" s="7" t="n"/>
      <c r="E425" s="8" t="n"/>
      <c r="G425" s="8" t="n"/>
      <c r="I425" s="7" t="n"/>
      <c r="M425" s="7" t="n"/>
      <c r="P425" s="9" t="n"/>
      <c r="R425" s="8">
        <f>IF(NOT(OR(A425&lt;&gt;"",B425&lt;&gt;"",E425&lt;&gt;"")),"",IF(IF(A425="","NO JOB; ",IF(COUNTIF('Jobs'!$A$2:$A$51,A425)=0,"JOB NOT ON JOBS SHEET; ",""))&amp;IF(N(B425)=0,"NO START DATE; ","")&amp;IF(D425="","NO CAUSE; ","")&amp;IF(OR(H425&lt;&gt;"Yes",NOT(OR(J425="Email",J425="Text",J425="Letter",J425="App / portal"))),"NO WRITTEN NOTICE TO CLIENT; ","")&amp;IF(AND(N(B425)&gt;0,N(I425)&gt;0,N(I425)-N(B425)&gt;N('Settings'!$B$2)),"NOTICE LATER THAN SETTINGS; ","")&amp;IF(AND(D425="Homeowner decision / selection",K425&lt;&gt;"Yes"),"CLIENT DECISION - NO WRITTEN OK; ","")&amp;IF(AND(D425="Material backorder",N(M425)=0),"BACKORDER - NO NEW DATE; ","")&amp;IF(AND(N425="Yes",O425=""),"CO NEEDED - NO CO #; ","")&amp;IF(F425="","DAYS LOST BLANK; ","")&amp;IF(AND(N(B425)&gt;0,C425="",TODAY()-N(B425)&gt;N('Settings'!$B$3)),"OPEN - NO END DATE; ","")="","",LEFT(IF(A425="","NO JOB; ",IF(COUNTIF('Jobs'!$A$2:$A$51,A425)=0,"JOB NOT ON JOBS SHEET; ",""))&amp;IF(N(B425)=0,"NO START DATE; ","")&amp;IF(D425="","NO CAUSE; ","")&amp;IF(OR(H425&lt;&gt;"Yes",NOT(OR(J425="Email",J425="Text",J425="Letter",J425="App / portal"))),"NO WRITTEN NOTICE TO CLIENT; ","")&amp;IF(AND(N(B425)&gt;0,N(I425)&gt;0,N(I425)-N(B425)&gt;N('Settings'!$B$2)),"NOTICE LATER THAN SETTINGS; ","")&amp;IF(AND(D425="Homeowner decision / selection",K425&lt;&gt;"Yes"),"CLIENT DECISION - NO WRITTEN OK; ","")&amp;IF(AND(D425="Material backorder",N(M425)=0),"BACKORDER - NO NEW DATE; ","")&amp;IF(AND(N425="Yes",O425=""),"CO NEEDED - NO CO #; ","")&amp;IF(F425="","DAYS LOST BLANK; ","")&amp;IF(AND(N(B425)&gt;0,C425="",TODAY()-N(B425)&gt;N('Settings'!$B$3)),"OPEN - NO END DATE; ",""),LEN(IF(A425="","NO JOB; ",IF(COUNTIF('Jobs'!$A$2:$A$51,A425)=0,"JOB NOT ON JOBS SHEET; ",""))&amp;IF(N(B425)=0,"NO START DATE; ","")&amp;IF(D425="","NO CAUSE; ","")&amp;IF(OR(H425&lt;&gt;"Yes",NOT(OR(J425="Email",J425="Text",J425="Letter",J425="App / portal"))),"NO WRITTEN NOTICE TO CLIENT; ","")&amp;IF(AND(N(B425)&gt;0,N(I425)&gt;0,N(I425)-N(B425)&gt;N('Settings'!$B$2)),"NOTICE LATER THAN SETTINGS; ","")&amp;IF(AND(D425="Homeowner decision / selection",K425&lt;&gt;"Yes"),"CLIENT DECISION - NO WRITTEN OK; ","")&amp;IF(AND(D425="Material backorder",N(M425)=0),"BACKORDER - NO NEW DATE; ","")&amp;IF(AND(N425="Yes",O425=""),"CO NEEDED - NO CO #; ","")&amp;IF(F425="","DAYS LOST BLANK; ","")&amp;IF(AND(N(B425)&gt;0,C425="",TODAY()-N(B425)&gt;N('Settings'!$B$3)),"OPEN - NO END DATE; ",""))-2)))</f>
        <v/>
      </c>
    </row>
    <row r="426">
      <c r="B426" s="7" t="n"/>
      <c r="C426" s="7" t="n"/>
      <c r="E426" s="8" t="n"/>
      <c r="G426" s="8" t="n"/>
      <c r="I426" s="7" t="n"/>
      <c r="M426" s="7" t="n"/>
      <c r="P426" s="9" t="n"/>
      <c r="R426" s="8">
        <f>IF(NOT(OR(A426&lt;&gt;"",B426&lt;&gt;"",E426&lt;&gt;"")),"",IF(IF(A426="","NO JOB; ",IF(COUNTIF('Jobs'!$A$2:$A$51,A426)=0,"JOB NOT ON JOBS SHEET; ",""))&amp;IF(N(B426)=0,"NO START DATE; ","")&amp;IF(D426="","NO CAUSE; ","")&amp;IF(OR(H426&lt;&gt;"Yes",NOT(OR(J426="Email",J426="Text",J426="Letter",J426="App / portal"))),"NO WRITTEN NOTICE TO CLIENT; ","")&amp;IF(AND(N(B426)&gt;0,N(I426)&gt;0,N(I426)-N(B426)&gt;N('Settings'!$B$2)),"NOTICE LATER THAN SETTINGS; ","")&amp;IF(AND(D426="Homeowner decision / selection",K426&lt;&gt;"Yes"),"CLIENT DECISION - NO WRITTEN OK; ","")&amp;IF(AND(D426="Material backorder",N(M426)=0),"BACKORDER - NO NEW DATE; ","")&amp;IF(AND(N426="Yes",O426=""),"CO NEEDED - NO CO #; ","")&amp;IF(F426="","DAYS LOST BLANK; ","")&amp;IF(AND(N(B426)&gt;0,C426="",TODAY()-N(B426)&gt;N('Settings'!$B$3)),"OPEN - NO END DATE; ","")="","",LEFT(IF(A426="","NO JOB; ",IF(COUNTIF('Jobs'!$A$2:$A$51,A426)=0,"JOB NOT ON JOBS SHEET; ",""))&amp;IF(N(B426)=0,"NO START DATE; ","")&amp;IF(D426="","NO CAUSE; ","")&amp;IF(OR(H426&lt;&gt;"Yes",NOT(OR(J426="Email",J426="Text",J426="Letter",J426="App / portal"))),"NO WRITTEN NOTICE TO CLIENT; ","")&amp;IF(AND(N(B426)&gt;0,N(I426)&gt;0,N(I426)-N(B426)&gt;N('Settings'!$B$2)),"NOTICE LATER THAN SETTINGS; ","")&amp;IF(AND(D426="Homeowner decision / selection",K426&lt;&gt;"Yes"),"CLIENT DECISION - NO WRITTEN OK; ","")&amp;IF(AND(D426="Material backorder",N(M426)=0),"BACKORDER - NO NEW DATE; ","")&amp;IF(AND(N426="Yes",O426=""),"CO NEEDED - NO CO #; ","")&amp;IF(F426="","DAYS LOST BLANK; ","")&amp;IF(AND(N(B426)&gt;0,C426="",TODAY()-N(B426)&gt;N('Settings'!$B$3)),"OPEN - NO END DATE; ",""),LEN(IF(A426="","NO JOB; ",IF(COUNTIF('Jobs'!$A$2:$A$51,A426)=0,"JOB NOT ON JOBS SHEET; ",""))&amp;IF(N(B426)=0,"NO START DATE; ","")&amp;IF(D426="","NO CAUSE; ","")&amp;IF(OR(H426&lt;&gt;"Yes",NOT(OR(J426="Email",J426="Text",J426="Letter",J426="App / portal"))),"NO WRITTEN NOTICE TO CLIENT; ","")&amp;IF(AND(N(B426)&gt;0,N(I426)&gt;0,N(I426)-N(B426)&gt;N('Settings'!$B$2)),"NOTICE LATER THAN SETTINGS; ","")&amp;IF(AND(D426="Homeowner decision / selection",K426&lt;&gt;"Yes"),"CLIENT DECISION - NO WRITTEN OK; ","")&amp;IF(AND(D426="Material backorder",N(M426)=0),"BACKORDER - NO NEW DATE; ","")&amp;IF(AND(N426="Yes",O426=""),"CO NEEDED - NO CO #; ","")&amp;IF(F426="","DAYS LOST BLANK; ","")&amp;IF(AND(N(B426)&gt;0,C426="",TODAY()-N(B426)&gt;N('Settings'!$B$3)),"OPEN - NO END DATE; ",""))-2)))</f>
        <v/>
      </c>
    </row>
    <row r="427">
      <c r="B427" s="7" t="n"/>
      <c r="C427" s="7" t="n"/>
      <c r="E427" s="8" t="n"/>
      <c r="G427" s="8" t="n"/>
      <c r="I427" s="7" t="n"/>
      <c r="M427" s="7" t="n"/>
      <c r="P427" s="9" t="n"/>
      <c r="R427" s="8">
        <f>IF(NOT(OR(A427&lt;&gt;"",B427&lt;&gt;"",E427&lt;&gt;"")),"",IF(IF(A427="","NO JOB; ",IF(COUNTIF('Jobs'!$A$2:$A$51,A427)=0,"JOB NOT ON JOBS SHEET; ",""))&amp;IF(N(B427)=0,"NO START DATE; ","")&amp;IF(D427="","NO CAUSE; ","")&amp;IF(OR(H427&lt;&gt;"Yes",NOT(OR(J427="Email",J427="Text",J427="Letter",J427="App / portal"))),"NO WRITTEN NOTICE TO CLIENT; ","")&amp;IF(AND(N(B427)&gt;0,N(I427)&gt;0,N(I427)-N(B427)&gt;N('Settings'!$B$2)),"NOTICE LATER THAN SETTINGS; ","")&amp;IF(AND(D427="Homeowner decision / selection",K427&lt;&gt;"Yes"),"CLIENT DECISION - NO WRITTEN OK; ","")&amp;IF(AND(D427="Material backorder",N(M427)=0),"BACKORDER - NO NEW DATE; ","")&amp;IF(AND(N427="Yes",O427=""),"CO NEEDED - NO CO #; ","")&amp;IF(F427="","DAYS LOST BLANK; ","")&amp;IF(AND(N(B427)&gt;0,C427="",TODAY()-N(B427)&gt;N('Settings'!$B$3)),"OPEN - NO END DATE; ","")="","",LEFT(IF(A427="","NO JOB; ",IF(COUNTIF('Jobs'!$A$2:$A$51,A427)=0,"JOB NOT ON JOBS SHEET; ",""))&amp;IF(N(B427)=0,"NO START DATE; ","")&amp;IF(D427="","NO CAUSE; ","")&amp;IF(OR(H427&lt;&gt;"Yes",NOT(OR(J427="Email",J427="Text",J427="Letter",J427="App / portal"))),"NO WRITTEN NOTICE TO CLIENT; ","")&amp;IF(AND(N(B427)&gt;0,N(I427)&gt;0,N(I427)-N(B427)&gt;N('Settings'!$B$2)),"NOTICE LATER THAN SETTINGS; ","")&amp;IF(AND(D427="Homeowner decision / selection",K427&lt;&gt;"Yes"),"CLIENT DECISION - NO WRITTEN OK; ","")&amp;IF(AND(D427="Material backorder",N(M427)=0),"BACKORDER - NO NEW DATE; ","")&amp;IF(AND(N427="Yes",O427=""),"CO NEEDED - NO CO #; ","")&amp;IF(F427="","DAYS LOST BLANK; ","")&amp;IF(AND(N(B427)&gt;0,C427="",TODAY()-N(B427)&gt;N('Settings'!$B$3)),"OPEN - NO END DATE; ",""),LEN(IF(A427="","NO JOB; ",IF(COUNTIF('Jobs'!$A$2:$A$51,A427)=0,"JOB NOT ON JOBS SHEET; ",""))&amp;IF(N(B427)=0,"NO START DATE; ","")&amp;IF(D427="","NO CAUSE; ","")&amp;IF(OR(H427&lt;&gt;"Yes",NOT(OR(J427="Email",J427="Text",J427="Letter",J427="App / portal"))),"NO WRITTEN NOTICE TO CLIENT; ","")&amp;IF(AND(N(B427)&gt;0,N(I427)&gt;0,N(I427)-N(B427)&gt;N('Settings'!$B$2)),"NOTICE LATER THAN SETTINGS; ","")&amp;IF(AND(D427="Homeowner decision / selection",K427&lt;&gt;"Yes"),"CLIENT DECISION - NO WRITTEN OK; ","")&amp;IF(AND(D427="Material backorder",N(M427)=0),"BACKORDER - NO NEW DATE; ","")&amp;IF(AND(N427="Yes",O427=""),"CO NEEDED - NO CO #; ","")&amp;IF(F427="","DAYS LOST BLANK; ","")&amp;IF(AND(N(B427)&gt;0,C427="",TODAY()-N(B427)&gt;N('Settings'!$B$3)),"OPEN - NO END DATE; ",""))-2)))</f>
        <v/>
      </c>
    </row>
    <row r="428">
      <c r="B428" s="7" t="n"/>
      <c r="C428" s="7" t="n"/>
      <c r="E428" s="8" t="n"/>
      <c r="G428" s="8" t="n"/>
      <c r="I428" s="7" t="n"/>
      <c r="M428" s="7" t="n"/>
      <c r="P428" s="9" t="n"/>
      <c r="R428" s="8">
        <f>IF(NOT(OR(A428&lt;&gt;"",B428&lt;&gt;"",E428&lt;&gt;"")),"",IF(IF(A428="","NO JOB; ",IF(COUNTIF('Jobs'!$A$2:$A$51,A428)=0,"JOB NOT ON JOBS SHEET; ",""))&amp;IF(N(B428)=0,"NO START DATE; ","")&amp;IF(D428="","NO CAUSE; ","")&amp;IF(OR(H428&lt;&gt;"Yes",NOT(OR(J428="Email",J428="Text",J428="Letter",J428="App / portal"))),"NO WRITTEN NOTICE TO CLIENT; ","")&amp;IF(AND(N(B428)&gt;0,N(I428)&gt;0,N(I428)-N(B428)&gt;N('Settings'!$B$2)),"NOTICE LATER THAN SETTINGS; ","")&amp;IF(AND(D428="Homeowner decision / selection",K428&lt;&gt;"Yes"),"CLIENT DECISION - NO WRITTEN OK; ","")&amp;IF(AND(D428="Material backorder",N(M428)=0),"BACKORDER - NO NEW DATE; ","")&amp;IF(AND(N428="Yes",O428=""),"CO NEEDED - NO CO #; ","")&amp;IF(F428="","DAYS LOST BLANK; ","")&amp;IF(AND(N(B428)&gt;0,C428="",TODAY()-N(B428)&gt;N('Settings'!$B$3)),"OPEN - NO END DATE; ","")="","",LEFT(IF(A428="","NO JOB; ",IF(COUNTIF('Jobs'!$A$2:$A$51,A428)=0,"JOB NOT ON JOBS SHEET; ",""))&amp;IF(N(B428)=0,"NO START DATE; ","")&amp;IF(D428="","NO CAUSE; ","")&amp;IF(OR(H428&lt;&gt;"Yes",NOT(OR(J428="Email",J428="Text",J428="Letter",J428="App / portal"))),"NO WRITTEN NOTICE TO CLIENT; ","")&amp;IF(AND(N(B428)&gt;0,N(I428)&gt;0,N(I428)-N(B428)&gt;N('Settings'!$B$2)),"NOTICE LATER THAN SETTINGS; ","")&amp;IF(AND(D428="Homeowner decision / selection",K428&lt;&gt;"Yes"),"CLIENT DECISION - NO WRITTEN OK; ","")&amp;IF(AND(D428="Material backorder",N(M428)=0),"BACKORDER - NO NEW DATE; ","")&amp;IF(AND(N428="Yes",O428=""),"CO NEEDED - NO CO #; ","")&amp;IF(F428="","DAYS LOST BLANK; ","")&amp;IF(AND(N(B428)&gt;0,C428="",TODAY()-N(B428)&gt;N('Settings'!$B$3)),"OPEN - NO END DATE; ",""),LEN(IF(A428="","NO JOB; ",IF(COUNTIF('Jobs'!$A$2:$A$51,A428)=0,"JOB NOT ON JOBS SHEET; ",""))&amp;IF(N(B428)=0,"NO START DATE; ","")&amp;IF(D428="","NO CAUSE; ","")&amp;IF(OR(H428&lt;&gt;"Yes",NOT(OR(J428="Email",J428="Text",J428="Letter",J428="App / portal"))),"NO WRITTEN NOTICE TO CLIENT; ","")&amp;IF(AND(N(B428)&gt;0,N(I428)&gt;0,N(I428)-N(B428)&gt;N('Settings'!$B$2)),"NOTICE LATER THAN SETTINGS; ","")&amp;IF(AND(D428="Homeowner decision / selection",K428&lt;&gt;"Yes"),"CLIENT DECISION - NO WRITTEN OK; ","")&amp;IF(AND(D428="Material backorder",N(M428)=0),"BACKORDER - NO NEW DATE; ","")&amp;IF(AND(N428="Yes",O428=""),"CO NEEDED - NO CO #; ","")&amp;IF(F428="","DAYS LOST BLANK; ","")&amp;IF(AND(N(B428)&gt;0,C428="",TODAY()-N(B428)&gt;N('Settings'!$B$3)),"OPEN - NO END DATE; ",""))-2)))</f>
        <v/>
      </c>
    </row>
    <row r="429">
      <c r="B429" s="7" t="n"/>
      <c r="C429" s="7" t="n"/>
      <c r="E429" s="8" t="n"/>
      <c r="G429" s="8" t="n"/>
      <c r="I429" s="7" t="n"/>
      <c r="M429" s="7" t="n"/>
      <c r="P429" s="9" t="n"/>
      <c r="R429" s="8">
        <f>IF(NOT(OR(A429&lt;&gt;"",B429&lt;&gt;"",E429&lt;&gt;"")),"",IF(IF(A429="","NO JOB; ",IF(COUNTIF('Jobs'!$A$2:$A$51,A429)=0,"JOB NOT ON JOBS SHEET; ",""))&amp;IF(N(B429)=0,"NO START DATE; ","")&amp;IF(D429="","NO CAUSE; ","")&amp;IF(OR(H429&lt;&gt;"Yes",NOT(OR(J429="Email",J429="Text",J429="Letter",J429="App / portal"))),"NO WRITTEN NOTICE TO CLIENT; ","")&amp;IF(AND(N(B429)&gt;0,N(I429)&gt;0,N(I429)-N(B429)&gt;N('Settings'!$B$2)),"NOTICE LATER THAN SETTINGS; ","")&amp;IF(AND(D429="Homeowner decision / selection",K429&lt;&gt;"Yes"),"CLIENT DECISION - NO WRITTEN OK; ","")&amp;IF(AND(D429="Material backorder",N(M429)=0),"BACKORDER - NO NEW DATE; ","")&amp;IF(AND(N429="Yes",O429=""),"CO NEEDED - NO CO #; ","")&amp;IF(F429="","DAYS LOST BLANK; ","")&amp;IF(AND(N(B429)&gt;0,C429="",TODAY()-N(B429)&gt;N('Settings'!$B$3)),"OPEN - NO END DATE; ","")="","",LEFT(IF(A429="","NO JOB; ",IF(COUNTIF('Jobs'!$A$2:$A$51,A429)=0,"JOB NOT ON JOBS SHEET; ",""))&amp;IF(N(B429)=0,"NO START DATE; ","")&amp;IF(D429="","NO CAUSE; ","")&amp;IF(OR(H429&lt;&gt;"Yes",NOT(OR(J429="Email",J429="Text",J429="Letter",J429="App / portal"))),"NO WRITTEN NOTICE TO CLIENT; ","")&amp;IF(AND(N(B429)&gt;0,N(I429)&gt;0,N(I429)-N(B429)&gt;N('Settings'!$B$2)),"NOTICE LATER THAN SETTINGS; ","")&amp;IF(AND(D429="Homeowner decision / selection",K429&lt;&gt;"Yes"),"CLIENT DECISION - NO WRITTEN OK; ","")&amp;IF(AND(D429="Material backorder",N(M429)=0),"BACKORDER - NO NEW DATE; ","")&amp;IF(AND(N429="Yes",O429=""),"CO NEEDED - NO CO #; ","")&amp;IF(F429="","DAYS LOST BLANK; ","")&amp;IF(AND(N(B429)&gt;0,C429="",TODAY()-N(B429)&gt;N('Settings'!$B$3)),"OPEN - NO END DATE; ",""),LEN(IF(A429="","NO JOB; ",IF(COUNTIF('Jobs'!$A$2:$A$51,A429)=0,"JOB NOT ON JOBS SHEET; ",""))&amp;IF(N(B429)=0,"NO START DATE; ","")&amp;IF(D429="","NO CAUSE; ","")&amp;IF(OR(H429&lt;&gt;"Yes",NOT(OR(J429="Email",J429="Text",J429="Letter",J429="App / portal"))),"NO WRITTEN NOTICE TO CLIENT; ","")&amp;IF(AND(N(B429)&gt;0,N(I429)&gt;0,N(I429)-N(B429)&gt;N('Settings'!$B$2)),"NOTICE LATER THAN SETTINGS; ","")&amp;IF(AND(D429="Homeowner decision / selection",K429&lt;&gt;"Yes"),"CLIENT DECISION - NO WRITTEN OK; ","")&amp;IF(AND(D429="Material backorder",N(M429)=0),"BACKORDER - NO NEW DATE; ","")&amp;IF(AND(N429="Yes",O429=""),"CO NEEDED - NO CO #; ","")&amp;IF(F429="","DAYS LOST BLANK; ","")&amp;IF(AND(N(B429)&gt;0,C429="",TODAY()-N(B429)&gt;N('Settings'!$B$3)),"OPEN - NO END DATE; ",""))-2)))</f>
        <v/>
      </c>
    </row>
    <row r="430">
      <c r="B430" s="7" t="n"/>
      <c r="C430" s="7" t="n"/>
      <c r="E430" s="8" t="n"/>
      <c r="G430" s="8" t="n"/>
      <c r="I430" s="7" t="n"/>
      <c r="M430" s="7" t="n"/>
      <c r="P430" s="9" t="n"/>
      <c r="R430" s="8">
        <f>IF(NOT(OR(A430&lt;&gt;"",B430&lt;&gt;"",E430&lt;&gt;"")),"",IF(IF(A430="","NO JOB; ",IF(COUNTIF('Jobs'!$A$2:$A$51,A430)=0,"JOB NOT ON JOBS SHEET; ",""))&amp;IF(N(B430)=0,"NO START DATE; ","")&amp;IF(D430="","NO CAUSE; ","")&amp;IF(OR(H430&lt;&gt;"Yes",NOT(OR(J430="Email",J430="Text",J430="Letter",J430="App / portal"))),"NO WRITTEN NOTICE TO CLIENT; ","")&amp;IF(AND(N(B430)&gt;0,N(I430)&gt;0,N(I430)-N(B430)&gt;N('Settings'!$B$2)),"NOTICE LATER THAN SETTINGS; ","")&amp;IF(AND(D430="Homeowner decision / selection",K430&lt;&gt;"Yes"),"CLIENT DECISION - NO WRITTEN OK; ","")&amp;IF(AND(D430="Material backorder",N(M430)=0),"BACKORDER - NO NEW DATE; ","")&amp;IF(AND(N430="Yes",O430=""),"CO NEEDED - NO CO #; ","")&amp;IF(F430="","DAYS LOST BLANK; ","")&amp;IF(AND(N(B430)&gt;0,C430="",TODAY()-N(B430)&gt;N('Settings'!$B$3)),"OPEN - NO END DATE; ","")="","",LEFT(IF(A430="","NO JOB; ",IF(COUNTIF('Jobs'!$A$2:$A$51,A430)=0,"JOB NOT ON JOBS SHEET; ",""))&amp;IF(N(B430)=0,"NO START DATE; ","")&amp;IF(D430="","NO CAUSE; ","")&amp;IF(OR(H430&lt;&gt;"Yes",NOT(OR(J430="Email",J430="Text",J430="Letter",J430="App / portal"))),"NO WRITTEN NOTICE TO CLIENT; ","")&amp;IF(AND(N(B430)&gt;0,N(I430)&gt;0,N(I430)-N(B430)&gt;N('Settings'!$B$2)),"NOTICE LATER THAN SETTINGS; ","")&amp;IF(AND(D430="Homeowner decision / selection",K430&lt;&gt;"Yes"),"CLIENT DECISION - NO WRITTEN OK; ","")&amp;IF(AND(D430="Material backorder",N(M430)=0),"BACKORDER - NO NEW DATE; ","")&amp;IF(AND(N430="Yes",O430=""),"CO NEEDED - NO CO #; ","")&amp;IF(F430="","DAYS LOST BLANK; ","")&amp;IF(AND(N(B430)&gt;0,C430="",TODAY()-N(B430)&gt;N('Settings'!$B$3)),"OPEN - NO END DATE; ",""),LEN(IF(A430="","NO JOB; ",IF(COUNTIF('Jobs'!$A$2:$A$51,A430)=0,"JOB NOT ON JOBS SHEET; ",""))&amp;IF(N(B430)=0,"NO START DATE; ","")&amp;IF(D430="","NO CAUSE; ","")&amp;IF(OR(H430&lt;&gt;"Yes",NOT(OR(J430="Email",J430="Text",J430="Letter",J430="App / portal"))),"NO WRITTEN NOTICE TO CLIENT; ","")&amp;IF(AND(N(B430)&gt;0,N(I430)&gt;0,N(I430)-N(B430)&gt;N('Settings'!$B$2)),"NOTICE LATER THAN SETTINGS; ","")&amp;IF(AND(D430="Homeowner decision / selection",K430&lt;&gt;"Yes"),"CLIENT DECISION - NO WRITTEN OK; ","")&amp;IF(AND(D430="Material backorder",N(M430)=0),"BACKORDER - NO NEW DATE; ","")&amp;IF(AND(N430="Yes",O430=""),"CO NEEDED - NO CO #; ","")&amp;IF(F430="","DAYS LOST BLANK; ","")&amp;IF(AND(N(B430)&gt;0,C430="",TODAY()-N(B430)&gt;N('Settings'!$B$3)),"OPEN - NO END DATE; ",""))-2)))</f>
        <v/>
      </c>
    </row>
    <row r="431">
      <c r="B431" s="7" t="n"/>
      <c r="C431" s="7" t="n"/>
      <c r="E431" s="8" t="n"/>
      <c r="G431" s="8" t="n"/>
      <c r="I431" s="7" t="n"/>
      <c r="M431" s="7" t="n"/>
      <c r="P431" s="9" t="n"/>
      <c r="R431" s="8">
        <f>IF(NOT(OR(A431&lt;&gt;"",B431&lt;&gt;"",E431&lt;&gt;"")),"",IF(IF(A431="","NO JOB; ",IF(COUNTIF('Jobs'!$A$2:$A$51,A431)=0,"JOB NOT ON JOBS SHEET; ",""))&amp;IF(N(B431)=0,"NO START DATE; ","")&amp;IF(D431="","NO CAUSE; ","")&amp;IF(OR(H431&lt;&gt;"Yes",NOT(OR(J431="Email",J431="Text",J431="Letter",J431="App / portal"))),"NO WRITTEN NOTICE TO CLIENT; ","")&amp;IF(AND(N(B431)&gt;0,N(I431)&gt;0,N(I431)-N(B431)&gt;N('Settings'!$B$2)),"NOTICE LATER THAN SETTINGS; ","")&amp;IF(AND(D431="Homeowner decision / selection",K431&lt;&gt;"Yes"),"CLIENT DECISION - NO WRITTEN OK; ","")&amp;IF(AND(D431="Material backorder",N(M431)=0),"BACKORDER - NO NEW DATE; ","")&amp;IF(AND(N431="Yes",O431=""),"CO NEEDED - NO CO #; ","")&amp;IF(F431="","DAYS LOST BLANK; ","")&amp;IF(AND(N(B431)&gt;0,C431="",TODAY()-N(B431)&gt;N('Settings'!$B$3)),"OPEN - NO END DATE; ","")="","",LEFT(IF(A431="","NO JOB; ",IF(COUNTIF('Jobs'!$A$2:$A$51,A431)=0,"JOB NOT ON JOBS SHEET; ",""))&amp;IF(N(B431)=0,"NO START DATE; ","")&amp;IF(D431="","NO CAUSE; ","")&amp;IF(OR(H431&lt;&gt;"Yes",NOT(OR(J431="Email",J431="Text",J431="Letter",J431="App / portal"))),"NO WRITTEN NOTICE TO CLIENT; ","")&amp;IF(AND(N(B431)&gt;0,N(I431)&gt;0,N(I431)-N(B431)&gt;N('Settings'!$B$2)),"NOTICE LATER THAN SETTINGS; ","")&amp;IF(AND(D431="Homeowner decision / selection",K431&lt;&gt;"Yes"),"CLIENT DECISION - NO WRITTEN OK; ","")&amp;IF(AND(D431="Material backorder",N(M431)=0),"BACKORDER - NO NEW DATE; ","")&amp;IF(AND(N431="Yes",O431=""),"CO NEEDED - NO CO #; ","")&amp;IF(F431="","DAYS LOST BLANK; ","")&amp;IF(AND(N(B431)&gt;0,C431="",TODAY()-N(B431)&gt;N('Settings'!$B$3)),"OPEN - NO END DATE; ",""),LEN(IF(A431="","NO JOB; ",IF(COUNTIF('Jobs'!$A$2:$A$51,A431)=0,"JOB NOT ON JOBS SHEET; ",""))&amp;IF(N(B431)=0,"NO START DATE; ","")&amp;IF(D431="","NO CAUSE; ","")&amp;IF(OR(H431&lt;&gt;"Yes",NOT(OR(J431="Email",J431="Text",J431="Letter",J431="App / portal"))),"NO WRITTEN NOTICE TO CLIENT; ","")&amp;IF(AND(N(B431)&gt;0,N(I431)&gt;0,N(I431)-N(B431)&gt;N('Settings'!$B$2)),"NOTICE LATER THAN SETTINGS; ","")&amp;IF(AND(D431="Homeowner decision / selection",K431&lt;&gt;"Yes"),"CLIENT DECISION - NO WRITTEN OK; ","")&amp;IF(AND(D431="Material backorder",N(M431)=0),"BACKORDER - NO NEW DATE; ","")&amp;IF(AND(N431="Yes",O431=""),"CO NEEDED - NO CO #; ","")&amp;IF(F431="","DAYS LOST BLANK; ","")&amp;IF(AND(N(B431)&gt;0,C431="",TODAY()-N(B431)&gt;N('Settings'!$B$3)),"OPEN - NO END DATE; ",""))-2)))</f>
        <v/>
      </c>
    </row>
    <row r="432">
      <c r="B432" s="7" t="n"/>
      <c r="C432" s="7" t="n"/>
      <c r="E432" s="8" t="n"/>
      <c r="G432" s="8" t="n"/>
      <c r="I432" s="7" t="n"/>
      <c r="M432" s="7" t="n"/>
      <c r="P432" s="9" t="n"/>
      <c r="R432" s="8">
        <f>IF(NOT(OR(A432&lt;&gt;"",B432&lt;&gt;"",E432&lt;&gt;"")),"",IF(IF(A432="","NO JOB; ",IF(COUNTIF('Jobs'!$A$2:$A$51,A432)=0,"JOB NOT ON JOBS SHEET; ",""))&amp;IF(N(B432)=0,"NO START DATE; ","")&amp;IF(D432="","NO CAUSE; ","")&amp;IF(OR(H432&lt;&gt;"Yes",NOT(OR(J432="Email",J432="Text",J432="Letter",J432="App / portal"))),"NO WRITTEN NOTICE TO CLIENT; ","")&amp;IF(AND(N(B432)&gt;0,N(I432)&gt;0,N(I432)-N(B432)&gt;N('Settings'!$B$2)),"NOTICE LATER THAN SETTINGS; ","")&amp;IF(AND(D432="Homeowner decision / selection",K432&lt;&gt;"Yes"),"CLIENT DECISION - NO WRITTEN OK; ","")&amp;IF(AND(D432="Material backorder",N(M432)=0),"BACKORDER - NO NEW DATE; ","")&amp;IF(AND(N432="Yes",O432=""),"CO NEEDED - NO CO #; ","")&amp;IF(F432="","DAYS LOST BLANK; ","")&amp;IF(AND(N(B432)&gt;0,C432="",TODAY()-N(B432)&gt;N('Settings'!$B$3)),"OPEN - NO END DATE; ","")="","",LEFT(IF(A432="","NO JOB; ",IF(COUNTIF('Jobs'!$A$2:$A$51,A432)=0,"JOB NOT ON JOBS SHEET; ",""))&amp;IF(N(B432)=0,"NO START DATE; ","")&amp;IF(D432="","NO CAUSE; ","")&amp;IF(OR(H432&lt;&gt;"Yes",NOT(OR(J432="Email",J432="Text",J432="Letter",J432="App / portal"))),"NO WRITTEN NOTICE TO CLIENT; ","")&amp;IF(AND(N(B432)&gt;0,N(I432)&gt;0,N(I432)-N(B432)&gt;N('Settings'!$B$2)),"NOTICE LATER THAN SETTINGS; ","")&amp;IF(AND(D432="Homeowner decision / selection",K432&lt;&gt;"Yes"),"CLIENT DECISION - NO WRITTEN OK; ","")&amp;IF(AND(D432="Material backorder",N(M432)=0),"BACKORDER - NO NEW DATE; ","")&amp;IF(AND(N432="Yes",O432=""),"CO NEEDED - NO CO #; ","")&amp;IF(F432="","DAYS LOST BLANK; ","")&amp;IF(AND(N(B432)&gt;0,C432="",TODAY()-N(B432)&gt;N('Settings'!$B$3)),"OPEN - NO END DATE; ",""),LEN(IF(A432="","NO JOB; ",IF(COUNTIF('Jobs'!$A$2:$A$51,A432)=0,"JOB NOT ON JOBS SHEET; ",""))&amp;IF(N(B432)=0,"NO START DATE; ","")&amp;IF(D432="","NO CAUSE; ","")&amp;IF(OR(H432&lt;&gt;"Yes",NOT(OR(J432="Email",J432="Text",J432="Letter",J432="App / portal"))),"NO WRITTEN NOTICE TO CLIENT; ","")&amp;IF(AND(N(B432)&gt;0,N(I432)&gt;0,N(I432)-N(B432)&gt;N('Settings'!$B$2)),"NOTICE LATER THAN SETTINGS; ","")&amp;IF(AND(D432="Homeowner decision / selection",K432&lt;&gt;"Yes"),"CLIENT DECISION - NO WRITTEN OK; ","")&amp;IF(AND(D432="Material backorder",N(M432)=0),"BACKORDER - NO NEW DATE; ","")&amp;IF(AND(N432="Yes",O432=""),"CO NEEDED - NO CO #; ","")&amp;IF(F432="","DAYS LOST BLANK; ","")&amp;IF(AND(N(B432)&gt;0,C432="",TODAY()-N(B432)&gt;N('Settings'!$B$3)),"OPEN - NO END DATE; ",""))-2)))</f>
        <v/>
      </c>
    </row>
    <row r="433">
      <c r="B433" s="7" t="n"/>
      <c r="C433" s="7" t="n"/>
      <c r="E433" s="8" t="n"/>
      <c r="G433" s="8" t="n"/>
      <c r="I433" s="7" t="n"/>
      <c r="M433" s="7" t="n"/>
      <c r="P433" s="9" t="n"/>
      <c r="R433" s="8">
        <f>IF(NOT(OR(A433&lt;&gt;"",B433&lt;&gt;"",E433&lt;&gt;"")),"",IF(IF(A433="","NO JOB; ",IF(COUNTIF('Jobs'!$A$2:$A$51,A433)=0,"JOB NOT ON JOBS SHEET; ",""))&amp;IF(N(B433)=0,"NO START DATE; ","")&amp;IF(D433="","NO CAUSE; ","")&amp;IF(OR(H433&lt;&gt;"Yes",NOT(OR(J433="Email",J433="Text",J433="Letter",J433="App / portal"))),"NO WRITTEN NOTICE TO CLIENT; ","")&amp;IF(AND(N(B433)&gt;0,N(I433)&gt;0,N(I433)-N(B433)&gt;N('Settings'!$B$2)),"NOTICE LATER THAN SETTINGS; ","")&amp;IF(AND(D433="Homeowner decision / selection",K433&lt;&gt;"Yes"),"CLIENT DECISION - NO WRITTEN OK; ","")&amp;IF(AND(D433="Material backorder",N(M433)=0),"BACKORDER - NO NEW DATE; ","")&amp;IF(AND(N433="Yes",O433=""),"CO NEEDED - NO CO #; ","")&amp;IF(F433="","DAYS LOST BLANK; ","")&amp;IF(AND(N(B433)&gt;0,C433="",TODAY()-N(B433)&gt;N('Settings'!$B$3)),"OPEN - NO END DATE; ","")="","",LEFT(IF(A433="","NO JOB; ",IF(COUNTIF('Jobs'!$A$2:$A$51,A433)=0,"JOB NOT ON JOBS SHEET; ",""))&amp;IF(N(B433)=0,"NO START DATE; ","")&amp;IF(D433="","NO CAUSE; ","")&amp;IF(OR(H433&lt;&gt;"Yes",NOT(OR(J433="Email",J433="Text",J433="Letter",J433="App / portal"))),"NO WRITTEN NOTICE TO CLIENT; ","")&amp;IF(AND(N(B433)&gt;0,N(I433)&gt;0,N(I433)-N(B433)&gt;N('Settings'!$B$2)),"NOTICE LATER THAN SETTINGS; ","")&amp;IF(AND(D433="Homeowner decision / selection",K433&lt;&gt;"Yes"),"CLIENT DECISION - NO WRITTEN OK; ","")&amp;IF(AND(D433="Material backorder",N(M433)=0),"BACKORDER - NO NEW DATE; ","")&amp;IF(AND(N433="Yes",O433=""),"CO NEEDED - NO CO #; ","")&amp;IF(F433="","DAYS LOST BLANK; ","")&amp;IF(AND(N(B433)&gt;0,C433="",TODAY()-N(B433)&gt;N('Settings'!$B$3)),"OPEN - NO END DATE; ",""),LEN(IF(A433="","NO JOB; ",IF(COUNTIF('Jobs'!$A$2:$A$51,A433)=0,"JOB NOT ON JOBS SHEET; ",""))&amp;IF(N(B433)=0,"NO START DATE; ","")&amp;IF(D433="","NO CAUSE; ","")&amp;IF(OR(H433&lt;&gt;"Yes",NOT(OR(J433="Email",J433="Text",J433="Letter",J433="App / portal"))),"NO WRITTEN NOTICE TO CLIENT; ","")&amp;IF(AND(N(B433)&gt;0,N(I433)&gt;0,N(I433)-N(B433)&gt;N('Settings'!$B$2)),"NOTICE LATER THAN SETTINGS; ","")&amp;IF(AND(D433="Homeowner decision / selection",K433&lt;&gt;"Yes"),"CLIENT DECISION - NO WRITTEN OK; ","")&amp;IF(AND(D433="Material backorder",N(M433)=0),"BACKORDER - NO NEW DATE; ","")&amp;IF(AND(N433="Yes",O433=""),"CO NEEDED - NO CO #; ","")&amp;IF(F433="","DAYS LOST BLANK; ","")&amp;IF(AND(N(B433)&gt;0,C433="",TODAY()-N(B433)&gt;N('Settings'!$B$3)),"OPEN - NO END DATE; ",""))-2)))</f>
        <v/>
      </c>
    </row>
    <row r="434">
      <c r="B434" s="7" t="n"/>
      <c r="C434" s="7" t="n"/>
      <c r="E434" s="8" t="n"/>
      <c r="G434" s="8" t="n"/>
      <c r="I434" s="7" t="n"/>
      <c r="M434" s="7" t="n"/>
      <c r="P434" s="9" t="n"/>
      <c r="R434" s="8">
        <f>IF(NOT(OR(A434&lt;&gt;"",B434&lt;&gt;"",E434&lt;&gt;"")),"",IF(IF(A434="","NO JOB; ",IF(COUNTIF('Jobs'!$A$2:$A$51,A434)=0,"JOB NOT ON JOBS SHEET; ",""))&amp;IF(N(B434)=0,"NO START DATE; ","")&amp;IF(D434="","NO CAUSE; ","")&amp;IF(OR(H434&lt;&gt;"Yes",NOT(OR(J434="Email",J434="Text",J434="Letter",J434="App / portal"))),"NO WRITTEN NOTICE TO CLIENT; ","")&amp;IF(AND(N(B434)&gt;0,N(I434)&gt;0,N(I434)-N(B434)&gt;N('Settings'!$B$2)),"NOTICE LATER THAN SETTINGS; ","")&amp;IF(AND(D434="Homeowner decision / selection",K434&lt;&gt;"Yes"),"CLIENT DECISION - NO WRITTEN OK; ","")&amp;IF(AND(D434="Material backorder",N(M434)=0),"BACKORDER - NO NEW DATE; ","")&amp;IF(AND(N434="Yes",O434=""),"CO NEEDED - NO CO #; ","")&amp;IF(F434="","DAYS LOST BLANK; ","")&amp;IF(AND(N(B434)&gt;0,C434="",TODAY()-N(B434)&gt;N('Settings'!$B$3)),"OPEN - NO END DATE; ","")="","",LEFT(IF(A434="","NO JOB; ",IF(COUNTIF('Jobs'!$A$2:$A$51,A434)=0,"JOB NOT ON JOBS SHEET; ",""))&amp;IF(N(B434)=0,"NO START DATE; ","")&amp;IF(D434="","NO CAUSE; ","")&amp;IF(OR(H434&lt;&gt;"Yes",NOT(OR(J434="Email",J434="Text",J434="Letter",J434="App / portal"))),"NO WRITTEN NOTICE TO CLIENT; ","")&amp;IF(AND(N(B434)&gt;0,N(I434)&gt;0,N(I434)-N(B434)&gt;N('Settings'!$B$2)),"NOTICE LATER THAN SETTINGS; ","")&amp;IF(AND(D434="Homeowner decision / selection",K434&lt;&gt;"Yes"),"CLIENT DECISION - NO WRITTEN OK; ","")&amp;IF(AND(D434="Material backorder",N(M434)=0),"BACKORDER - NO NEW DATE; ","")&amp;IF(AND(N434="Yes",O434=""),"CO NEEDED - NO CO #; ","")&amp;IF(F434="","DAYS LOST BLANK; ","")&amp;IF(AND(N(B434)&gt;0,C434="",TODAY()-N(B434)&gt;N('Settings'!$B$3)),"OPEN - NO END DATE; ",""),LEN(IF(A434="","NO JOB; ",IF(COUNTIF('Jobs'!$A$2:$A$51,A434)=0,"JOB NOT ON JOBS SHEET; ",""))&amp;IF(N(B434)=0,"NO START DATE; ","")&amp;IF(D434="","NO CAUSE; ","")&amp;IF(OR(H434&lt;&gt;"Yes",NOT(OR(J434="Email",J434="Text",J434="Letter",J434="App / portal"))),"NO WRITTEN NOTICE TO CLIENT; ","")&amp;IF(AND(N(B434)&gt;0,N(I434)&gt;0,N(I434)-N(B434)&gt;N('Settings'!$B$2)),"NOTICE LATER THAN SETTINGS; ","")&amp;IF(AND(D434="Homeowner decision / selection",K434&lt;&gt;"Yes"),"CLIENT DECISION - NO WRITTEN OK; ","")&amp;IF(AND(D434="Material backorder",N(M434)=0),"BACKORDER - NO NEW DATE; ","")&amp;IF(AND(N434="Yes",O434=""),"CO NEEDED - NO CO #; ","")&amp;IF(F434="","DAYS LOST BLANK; ","")&amp;IF(AND(N(B434)&gt;0,C434="",TODAY()-N(B434)&gt;N('Settings'!$B$3)),"OPEN - NO END DATE; ",""))-2)))</f>
        <v/>
      </c>
    </row>
    <row r="435">
      <c r="B435" s="7" t="n"/>
      <c r="C435" s="7" t="n"/>
      <c r="E435" s="8" t="n"/>
      <c r="G435" s="8" t="n"/>
      <c r="I435" s="7" t="n"/>
      <c r="M435" s="7" t="n"/>
      <c r="P435" s="9" t="n"/>
      <c r="R435" s="8">
        <f>IF(NOT(OR(A435&lt;&gt;"",B435&lt;&gt;"",E435&lt;&gt;"")),"",IF(IF(A435="","NO JOB; ",IF(COUNTIF('Jobs'!$A$2:$A$51,A435)=0,"JOB NOT ON JOBS SHEET; ",""))&amp;IF(N(B435)=0,"NO START DATE; ","")&amp;IF(D435="","NO CAUSE; ","")&amp;IF(OR(H435&lt;&gt;"Yes",NOT(OR(J435="Email",J435="Text",J435="Letter",J435="App / portal"))),"NO WRITTEN NOTICE TO CLIENT; ","")&amp;IF(AND(N(B435)&gt;0,N(I435)&gt;0,N(I435)-N(B435)&gt;N('Settings'!$B$2)),"NOTICE LATER THAN SETTINGS; ","")&amp;IF(AND(D435="Homeowner decision / selection",K435&lt;&gt;"Yes"),"CLIENT DECISION - NO WRITTEN OK; ","")&amp;IF(AND(D435="Material backorder",N(M435)=0),"BACKORDER - NO NEW DATE; ","")&amp;IF(AND(N435="Yes",O435=""),"CO NEEDED - NO CO #; ","")&amp;IF(F435="","DAYS LOST BLANK; ","")&amp;IF(AND(N(B435)&gt;0,C435="",TODAY()-N(B435)&gt;N('Settings'!$B$3)),"OPEN - NO END DATE; ","")="","",LEFT(IF(A435="","NO JOB; ",IF(COUNTIF('Jobs'!$A$2:$A$51,A435)=0,"JOB NOT ON JOBS SHEET; ",""))&amp;IF(N(B435)=0,"NO START DATE; ","")&amp;IF(D435="","NO CAUSE; ","")&amp;IF(OR(H435&lt;&gt;"Yes",NOT(OR(J435="Email",J435="Text",J435="Letter",J435="App / portal"))),"NO WRITTEN NOTICE TO CLIENT; ","")&amp;IF(AND(N(B435)&gt;0,N(I435)&gt;0,N(I435)-N(B435)&gt;N('Settings'!$B$2)),"NOTICE LATER THAN SETTINGS; ","")&amp;IF(AND(D435="Homeowner decision / selection",K435&lt;&gt;"Yes"),"CLIENT DECISION - NO WRITTEN OK; ","")&amp;IF(AND(D435="Material backorder",N(M435)=0),"BACKORDER - NO NEW DATE; ","")&amp;IF(AND(N435="Yes",O435=""),"CO NEEDED - NO CO #; ","")&amp;IF(F435="","DAYS LOST BLANK; ","")&amp;IF(AND(N(B435)&gt;0,C435="",TODAY()-N(B435)&gt;N('Settings'!$B$3)),"OPEN - NO END DATE; ",""),LEN(IF(A435="","NO JOB; ",IF(COUNTIF('Jobs'!$A$2:$A$51,A435)=0,"JOB NOT ON JOBS SHEET; ",""))&amp;IF(N(B435)=0,"NO START DATE; ","")&amp;IF(D435="","NO CAUSE; ","")&amp;IF(OR(H435&lt;&gt;"Yes",NOT(OR(J435="Email",J435="Text",J435="Letter",J435="App / portal"))),"NO WRITTEN NOTICE TO CLIENT; ","")&amp;IF(AND(N(B435)&gt;0,N(I435)&gt;0,N(I435)-N(B435)&gt;N('Settings'!$B$2)),"NOTICE LATER THAN SETTINGS; ","")&amp;IF(AND(D435="Homeowner decision / selection",K435&lt;&gt;"Yes"),"CLIENT DECISION - NO WRITTEN OK; ","")&amp;IF(AND(D435="Material backorder",N(M435)=0),"BACKORDER - NO NEW DATE; ","")&amp;IF(AND(N435="Yes",O435=""),"CO NEEDED - NO CO #; ","")&amp;IF(F435="","DAYS LOST BLANK; ","")&amp;IF(AND(N(B435)&gt;0,C435="",TODAY()-N(B435)&gt;N('Settings'!$B$3)),"OPEN - NO END DATE; ",""))-2)))</f>
        <v/>
      </c>
    </row>
    <row r="436">
      <c r="B436" s="7" t="n"/>
      <c r="C436" s="7" t="n"/>
      <c r="E436" s="8" t="n"/>
      <c r="G436" s="8" t="n"/>
      <c r="I436" s="7" t="n"/>
      <c r="M436" s="7" t="n"/>
      <c r="P436" s="9" t="n"/>
      <c r="R436" s="8">
        <f>IF(NOT(OR(A436&lt;&gt;"",B436&lt;&gt;"",E436&lt;&gt;"")),"",IF(IF(A436="","NO JOB; ",IF(COUNTIF('Jobs'!$A$2:$A$51,A436)=0,"JOB NOT ON JOBS SHEET; ",""))&amp;IF(N(B436)=0,"NO START DATE; ","")&amp;IF(D436="","NO CAUSE; ","")&amp;IF(OR(H436&lt;&gt;"Yes",NOT(OR(J436="Email",J436="Text",J436="Letter",J436="App / portal"))),"NO WRITTEN NOTICE TO CLIENT; ","")&amp;IF(AND(N(B436)&gt;0,N(I436)&gt;0,N(I436)-N(B436)&gt;N('Settings'!$B$2)),"NOTICE LATER THAN SETTINGS; ","")&amp;IF(AND(D436="Homeowner decision / selection",K436&lt;&gt;"Yes"),"CLIENT DECISION - NO WRITTEN OK; ","")&amp;IF(AND(D436="Material backorder",N(M436)=0),"BACKORDER - NO NEW DATE; ","")&amp;IF(AND(N436="Yes",O436=""),"CO NEEDED - NO CO #; ","")&amp;IF(F436="","DAYS LOST BLANK; ","")&amp;IF(AND(N(B436)&gt;0,C436="",TODAY()-N(B436)&gt;N('Settings'!$B$3)),"OPEN - NO END DATE; ","")="","",LEFT(IF(A436="","NO JOB; ",IF(COUNTIF('Jobs'!$A$2:$A$51,A436)=0,"JOB NOT ON JOBS SHEET; ",""))&amp;IF(N(B436)=0,"NO START DATE; ","")&amp;IF(D436="","NO CAUSE; ","")&amp;IF(OR(H436&lt;&gt;"Yes",NOT(OR(J436="Email",J436="Text",J436="Letter",J436="App / portal"))),"NO WRITTEN NOTICE TO CLIENT; ","")&amp;IF(AND(N(B436)&gt;0,N(I436)&gt;0,N(I436)-N(B436)&gt;N('Settings'!$B$2)),"NOTICE LATER THAN SETTINGS; ","")&amp;IF(AND(D436="Homeowner decision / selection",K436&lt;&gt;"Yes"),"CLIENT DECISION - NO WRITTEN OK; ","")&amp;IF(AND(D436="Material backorder",N(M436)=0),"BACKORDER - NO NEW DATE; ","")&amp;IF(AND(N436="Yes",O436=""),"CO NEEDED - NO CO #; ","")&amp;IF(F436="","DAYS LOST BLANK; ","")&amp;IF(AND(N(B436)&gt;0,C436="",TODAY()-N(B436)&gt;N('Settings'!$B$3)),"OPEN - NO END DATE; ",""),LEN(IF(A436="","NO JOB; ",IF(COUNTIF('Jobs'!$A$2:$A$51,A436)=0,"JOB NOT ON JOBS SHEET; ",""))&amp;IF(N(B436)=0,"NO START DATE; ","")&amp;IF(D436="","NO CAUSE; ","")&amp;IF(OR(H436&lt;&gt;"Yes",NOT(OR(J436="Email",J436="Text",J436="Letter",J436="App / portal"))),"NO WRITTEN NOTICE TO CLIENT; ","")&amp;IF(AND(N(B436)&gt;0,N(I436)&gt;0,N(I436)-N(B436)&gt;N('Settings'!$B$2)),"NOTICE LATER THAN SETTINGS; ","")&amp;IF(AND(D436="Homeowner decision / selection",K436&lt;&gt;"Yes"),"CLIENT DECISION - NO WRITTEN OK; ","")&amp;IF(AND(D436="Material backorder",N(M436)=0),"BACKORDER - NO NEW DATE; ","")&amp;IF(AND(N436="Yes",O436=""),"CO NEEDED - NO CO #; ","")&amp;IF(F436="","DAYS LOST BLANK; ","")&amp;IF(AND(N(B436)&gt;0,C436="",TODAY()-N(B436)&gt;N('Settings'!$B$3)),"OPEN - NO END DATE; ",""))-2)))</f>
        <v/>
      </c>
    </row>
    <row r="437">
      <c r="B437" s="7" t="n"/>
      <c r="C437" s="7" t="n"/>
      <c r="E437" s="8" t="n"/>
      <c r="G437" s="8" t="n"/>
      <c r="I437" s="7" t="n"/>
      <c r="M437" s="7" t="n"/>
      <c r="P437" s="9" t="n"/>
      <c r="R437" s="8">
        <f>IF(NOT(OR(A437&lt;&gt;"",B437&lt;&gt;"",E437&lt;&gt;"")),"",IF(IF(A437="","NO JOB; ",IF(COUNTIF('Jobs'!$A$2:$A$51,A437)=0,"JOB NOT ON JOBS SHEET; ",""))&amp;IF(N(B437)=0,"NO START DATE; ","")&amp;IF(D437="","NO CAUSE; ","")&amp;IF(OR(H437&lt;&gt;"Yes",NOT(OR(J437="Email",J437="Text",J437="Letter",J437="App / portal"))),"NO WRITTEN NOTICE TO CLIENT; ","")&amp;IF(AND(N(B437)&gt;0,N(I437)&gt;0,N(I437)-N(B437)&gt;N('Settings'!$B$2)),"NOTICE LATER THAN SETTINGS; ","")&amp;IF(AND(D437="Homeowner decision / selection",K437&lt;&gt;"Yes"),"CLIENT DECISION - NO WRITTEN OK; ","")&amp;IF(AND(D437="Material backorder",N(M437)=0),"BACKORDER - NO NEW DATE; ","")&amp;IF(AND(N437="Yes",O437=""),"CO NEEDED - NO CO #; ","")&amp;IF(F437="","DAYS LOST BLANK; ","")&amp;IF(AND(N(B437)&gt;0,C437="",TODAY()-N(B437)&gt;N('Settings'!$B$3)),"OPEN - NO END DATE; ","")="","",LEFT(IF(A437="","NO JOB; ",IF(COUNTIF('Jobs'!$A$2:$A$51,A437)=0,"JOB NOT ON JOBS SHEET; ",""))&amp;IF(N(B437)=0,"NO START DATE; ","")&amp;IF(D437="","NO CAUSE; ","")&amp;IF(OR(H437&lt;&gt;"Yes",NOT(OR(J437="Email",J437="Text",J437="Letter",J437="App / portal"))),"NO WRITTEN NOTICE TO CLIENT; ","")&amp;IF(AND(N(B437)&gt;0,N(I437)&gt;0,N(I437)-N(B437)&gt;N('Settings'!$B$2)),"NOTICE LATER THAN SETTINGS; ","")&amp;IF(AND(D437="Homeowner decision / selection",K437&lt;&gt;"Yes"),"CLIENT DECISION - NO WRITTEN OK; ","")&amp;IF(AND(D437="Material backorder",N(M437)=0),"BACKORDER - NO NEW DATE; ","")&amp;IF(AND(N437="Yes",O437=""),"CO NEEDED - NO CO #; ","")&amp;IF(F437="","DAYS LOST BLANK; ","")&amp;IF(AND(N(B437)&gt;0,C437="",TODAY()-N(B437)&gt;N('Settings'!$B$3)),"OPEN - NO END DATE; ",""),LEN(IF(A437="","NO JOB; ",IF(COUNTIF('Jobs'!$A$2:$A$51,A437)=0,"JOB NOT ON JOBS SHEET; ",""))&amp;IF(N(B437)=0,"NO START DATE; ","")&amp;IF(D437="","NO CAUSE; ","")&amp;IF(OR(H437&lt;&gt;"Yes",NOT(OR(J437="Email",J437="Text",J437="Letter",J437="App / portal"))),"NO WRITTEN NOTICE TO CLIENT; ","")&amp;IF(AND(N(B437)&gt;0,N(I437)&gt;0,N(I437)-N(B437)&gt;N('Settings'!$B$2)),"NOTICE LATER THAN SETTINGS; ","")&amp;IF(AND(D437="Homeowner decision / selection",K437&lt;&gt;"Yes"),"CLIENT DECISION - NO WRITTEN OK; ","")&amp;IF(AND(D437="Material backorder",N(M437)=0),"BACKORDER - NO NEW DATE; ","")&amp;IF(AND(N437="Yes",O437=""),"CO NEEDED - NO CO #; ","")&amp;IF(F437="","DAYS LOST BLANK; ","")&amp;IF(AND(N(B437)&gt;0,C437="",TODAY()-N(B437)&gt;N('Settings'!$B$3)),"OPEN - NO END DATE; ",""))-2)))</f>
        <v/>
      </c>
    </row>
    <row r="438">
      <c r="B438" s="7" t="n"/>
      <c r="C438" s="7" t="n"/>
      <c r="E438" s="8" t="n"/>
      <c r="G438" s="8" t="n"/>
      <c r="I438" s="7" t="n"/>
      <c r="M438" s="7" t="n"/>
      <c r="P438" s="9" t="n"/>
      <c r="R438" s="8">
        <f>IF(NOT(OR(A438&lt;&gt;"",B438&lt;&gt;"",E438&lt;&gt;"")),"",IF(IF(A438="","NO JOB; ",IF(COUNTIF('Jobs'!$A$2:$A$51,A438)=0,"JOB NOT ON JOBS SHEET; ",""))&amp;IF(N(B438)=0,"NO START DATE; ","")&amp;IF(D438="","NO CAUSE; ","")&amp;IF(OR(H438&lt;&gt;"Yes",NOT(OR(J438="Email",J438="Text",J438="Letter",J438="App / portal"))),"NO WRITTEN NOTICE TO CLIENT; ","")&amp;IF(AND(N(B438)&gt;0,N(I438)&gt;0,N(I438)-N(B438)&gt;N('Settings'!$B$2)),"NOTICE LATER THAN SETTINGS; ","")&amp;IF(AND(D438="Homeowner decision / selection",K438&lt;&gt;"Yes"),"CLIENT DECISION - NO WRITTEN OK; ","")&amp;IF(AND(D438="Material backorder",N(M438)=0),"BACKORDER - NO NEW DATE; ","")&amp;IF(AND(N438="Yes",O438=""),"CO NEEDED - NO CO #; ","")&amp;IF(F438="","DAYS LOST BLANK; ","")&amp;IF(AND(N(B438)&gt;0,C438="",TODAY()-N(B438)&gt;N('Settings'!$B$3)),"OPEN - NO END DATE; ","")="","",LEFT(IF(A438="","NO JOB; ",IF(COUNTIF('Jobs'!$A$2:$A$51,A438)=0,"JOB NOT ON JOBS SHEET; ",""))&amp;IF(N(B438)=0,"NO START DATE; ","")&amp;IF(D438="","NO CAUSE; ","")&amp;IF(OR(H438&lt;&gt;"Yes",NOT(OR(J438="Email",J438="Text",J438="Letter",J438="App / portal"))),"NO WRITTEN NOTICE TO CLIENT; ","")&amp;IF(AND(N(B438)&gt;0,N(I438)&gt;0,N(I438)-N(B438)&gt;N('Settings'!$B$2)),"NOTICE LATER THAN SETTINGS; ","")&amp;IF(AND(D438="Homeowner decision / selection",K438&lt;&gt;"Yes"),"CLIENT DECISION - NO WRITTEN OK; ","")&amp;IF(AND(D438="Material backorder",N(M438)=0),"BACKORDER - NO NEW DATE; ","")&amp;IF(AND(N438="Yes",O438=""),"CO NEEDED - NO CO #; ","")&amp;IF(F438="","DAYS LOST BLANK; ","")&amp;IF(AND(N(B438)&gt;0,C438="",TODAY()-N(B438)&gt;N('Settings'!$B$3)),"OPEN - NO END DATE; ",""),LEN(IF(A438="","NO JOB; ",IF(COUNTIF('Jobs'!$A$2:$A$51,A438)=0,"JOB NOT ON JOBS SHEET; ",""))&amp;IF(N(B438)=0,"NO START DATE; ","")&amp;IF(D438="","NO CAUSE; ","")&amp;IF(OR(H438&lt;&gt;"Yes",NOT(OR(J438="Email",J438="Text",J438="Letter",J438="App / portal"))),"NO WRITTEN NOTICE TO CLIENT; ","")&amp;IF(AND(N(B438)&gt;0,N(I438)&gt;0,N(I438)-N(B438)&gt;N('Settings'!$B$2)),"NOTICE LATER THAN SETTINGS; ","")&amp;IF(AND(D438="Homeowner decision / selection",K438&lt;&gt;"Yes"),"CLIENT DECISION - NO WRITTEN OK; ","")&amp;IF(AND(D438="Material backorder",N(M438)=0),"BACKORDER - NO NEW DATE; ","")&amp;IF(AND(N438="Yes",O438=""),"CO NEEDED - NO CO #; ","")&amp;IF(F438="","DAYS LOST BLANK; ","")&amp;IF(AND(N(B438)&gt;0,C438="",TODAY()-N(B438)&gt;N('Settings'!$B$3)),"OPEN - NO END DATE; ",""))-2)))</f>
        <v/>
      </c>
    </row>
    <row r="439">
      <c r="B439" s="7" t="n"/>
      <c r="C439" s="7" t="n"/>
      <c r="E439" s="8" t="n"/>
      <c r="G439" s="8" t="n"/>
      <c r="I439" s="7" t="n"/>
      <c r="M439" s="7" t="n"/>
      <c r="P439" s="9" t="n"/>
      <c r="R439" s="8">
        <f>IF(NOT(OR(A439&lt;&gt;"",B439&lt;&gt;"",E439&lt;&gt;"")),"",IF(IF(A439="","NO JOB; ",IF(COUNTIF('Jobs'!$A$2:$A$51,A439)=0,"JOB NOT ON JOBS SHEET; ",""))&amp;IF(N(B439)=0,"NO START DATE; ","")&amp;IF(D439="","NO CAUSE; ","")&amp;IF(OR(H439&lt;&gt;"Yes",NOT(OR(J439="Email",J439="Text",J439="Letter",J439="App / portal"))),"NO WRITTEN NOTICE TO CLIENT; ","")&amp;IF(AND(N(B439)&gt;0,N(I439)&gt;0,N(I439)-N(B439)&gt;N('Settings'!$B$2)),"NOTICE LATER THAN SETTINGS; ","")&amp;IF(AND(D439="Homeowner decision / selection",K439&lt;&gt;"Yes"),"CLIENT DECISION - NO WRITTEN OK; ","")&amp;IF(AND(D439="Material backorder",N(M439)=0),"BACKORDER - NO NEW DATE; ","")&amp;IF(AND(N439="Yes",O439=""),"CO NEEDED - NO CO #; ","")&amp;IF(F439="","DAYS LOST BLANK; ","")&amp;IF(AND(N(B439)&gt;0,C439="",TODAY()-N(B439)&gt;N('Settings'!$B$3)),"OPEN - NO END DATE; ","")="","",LEFT(IF(A439="","NO JOB; ",IF(COUNTIF('Jobs'!$A$2:$A$51,A439)=0,"JOB NOT ON JOBS SHEET; ",""))&amp;IF(N(B439)=0,"NO START DATE; ","")&amp;IF(D439="","NO CAUSE; ","")&amp;IF(OR(H439&lt;&gt;"Yes",NOT(OR(J439="Email",J439="Text",J439="Letter",J439="App / portal"))),"NO WRITTEN NOTICE TO CLIENT; ","")&amp;IF(AND(N(B439)&gt;0,N(I439)&gt;0,N(I439)-N(B439)&gt;N('Settings'!$B$2)),"NOTICE LATER THAN SETTINGS; ","")&amp;IF(AND(D439="Homeowner decision / selection",K439&lt;&gt;"Yes"),"CLIENT DECISION - NO WRITTEN OK; ","")&amp;IF(AND(D439="Material backorder",N(M439)=0),"BACKORDER - NO NEW DATE; ","")&amp;IF(AND(N439="Yes",O439=""),"CO NEEDED - NO CO #; ","")&amp;IF(F439="","DAYS LOST BLANK; ","")&amp;IF(AND(N(B439)&gt;0,C439="",TODAY()-N(B439)&gt;N('Settings'!$B$3)),"OPEN - NO END DATE; ",""),LEN(IF(A439="","NO JOB; ",IF(COUNTIF('Jobs'!$A$2:$A$51,A439)=0,"JOB NOT ON JOBS SHEET; ",""))&amp;IF(N(B439)=0,"NO START DATE; ","")&amp;IF(D439="","NO CAUSE; ","")&amp;IF(OR(H439&lt;&gt;"Yes",NOT(OR(J439="Email",J439="Text",J439="Letter",J439="App / portal"))),"NO WRITTEN NOTICE TO CLIENT; ","")&amp;IF(AND(N(B439)&gt;0,N(I439)&gt;0,N(I439)-N(B439)&gt;N('Settings'!$B$2)),"NOTICE LATER THAN SETTINGS; ","")&amp;IF(AND(D439="Homeowner decision / selection",K439&lt;&gt;"Yes"),"CLIENT DECISION - NO WRITTEN OK; ","")&amp;IF(AND(D439="Material backorder",N(M439)=0),"BACKORDER - NO NEW DATE; ","")&amp;IF(AND(N439="Yes",O439=""),"CO NEEDED - NO CO #; ","")&amp;IF(F439="","DAYS LOST BLANK; ","")&amp;IF(AND(N(B439)&gt;0,C439="",TODAY()-N(B439)&gt;N('Settings'!$B$3)),"OPEN - NO END DATE; ",""))-2)))</f>
        <v/>
      </c>
    </row>
    <row r="440">
      <c r="B440" s="7" t="n"/>
      <c r="C440" s="7" t="n"/>
      <c r="E440" s="8" t="n"/>
      <c r="G440" s="8" t="n"/>
      <c r="I440" s="7" t="n"/>
      <c r="M440" s="7" t="n"/>
      <c r="P440" s="9" t="n"/>
      <c r="R440" s="8">
        <f>IF(NOT(OR(A440&lt;&gt;"",B440&lt;&gt;"",E440&lt;&gt;"")),"",IF(IF(A440="","NO JOB; ",IF(COUNTIF('Jobs'!$A$2:$A$51,A440)=0,"JOB NOT ON JOBS SHEET; ",""))&amp;IF(N(B440)=0,"NO START DATE; ","")&amp;IF(D440="","NO CAUSE; ","")&amp;IF(OR(H440&lt;&gt;"Yes",NOT(OR(J440="Email",J440="Text",J440="Letter",J440="App / portal"))),"NO WRITTEN NOTICE TO CLIENT; ","")&amp;IF(AND(N(B440)&gt;0,N(I440)&gt;0,N(I440)-N(B440)&gt;N('Settings'!$B$2)),"NOTICE LATER THAN SETTINGS; ","")&amp;IF(AND(D440="Homeowner decision / selection",K440&lt;&gt;"Yes"),"CLIENT DECISION - NO WRITTEN OK; ","")&amp;IF(AND(D440="Material backorder",N(M440)=0),"BACKORDER - NO NEW DATE; ","")&amp;IF(AND(N440="Yes",O440=""),"CO NEEDED - NO CO #; ","")&amp;IF(F440="","DAYS LOST BLANK; ","")&amp;IF(AND(N(B440)&gt;0,C440="",TODAY()-N(B440)&gt;N('Settings'!$B$3)),"OPEN - NO END DATE; ","")="","",LEFT(IF(A440="","NO JOB; ",IF(COUNTIF('Jobs'!$A$2:$A$51,A440)=0,"JOB NOT ON JOBS SHEET; ",""))&amp;IF(N(B440)=0,"NO START DATE; ","")&amp;IF(D440="","NO CAUSE; ","")&amp;IF(OR(H440&lt;&gt;"Yes",NOT(OR(J440="Email",J440="Text",J440="Letter",J440="App / portal"))),"NO WRITTEN NOTICE TO CLIENT; ","")&amp;IF(AND(N(B440)&gt;0,N(I440)&gt;0,N(I440)-N(B440)&gt;N('Settings'!$B$2)),"NOTICE LATER THAN SETTINGS; ","")&amp;IF(AND(D440="Homeowner decision / selection",K440&lt;&gt;"Yes"),"CLIENT DECISION - NO WRITTEN OK; ","")&amp;IF(AND(D440="Material backorder",N(M440)=0),"BACKORDER - NO NEW DATE; ","")&amp;IF(AND(N440="Yes",O440=""),"CO NEEDED - NO CO #; ","")&amp;IF(F440="","DAYS LOST BLANK; ","")&amp;IF(AND(N(B440)&gt;0,C440="",TODAY()-N(B440)&gt;N('Settings'!$B$3)),"OPEN - NO END DATE; ",""),LEN(IF(A440="","NO JOB; ",IF(COUNTIF('Jobs'!$A$2:$A$51,A440)=0,"JOB NOT ON JOBS SHEET; ",""))&amp;IF(N(B440)=0,"NO START DATE; ","")&amp;IF(D440="","NO CAUSE; ","")&amp;IF(OR(H440&lt;&gt;"Yes",NOT(OR(J440="Email",J440="Text",J440="Letter",J440="App / portal"))),"NO WRITTEN NOTICE TO CLIENT; ","")&amp;IF(AND(N(B440)&gt;0,N(I440)&gt;0,N(I440)-N(B440)&gt;N('Settings'!$B$2)),"NOTICE LATER THAN SETTINGS; ","")&amp;IF(AND(D440="Homeowner decision / selection",K440&lt;&gt;"Yes"),"CLIENT DECISION - NO WRITTEN OK; ","")&amp;IF(AND(D440="Material backorder",N(M440)=0),"BACKORDER - NO NEW DATE; ","")&amp;IF(AND(N440="Yes",O440=""),"CO NEEDED - NO CO #; ","")&amp;IF(F440="","DAYS LOST BLANK; ","")&amp;IF(AND(N(B440)&gt;0,C440="",TODAY()-N(B440)&gt;N('Settings'!$B$3)),"OPEN - NO END DATE; ",""))-2)))</f>
        <v/>
      </c>
    </row>
    <row r="441">
      <c r="B441" s="7" t="n"/>
      <c r="C441" s="7" t="n"/>
      <c r="E441" s="8" t="n"/>
      <c r="G441" s="8" t="n"/>
      <c r="I441" s="7" t="n"/>
      <c r="M441" s="7" t="n"/>
      <c r="P441" s="9" t="n"/>
      <c r="R441" s="8">
        <f>IF(NOT(OR(A441&lt;&gt;"",B441&lt;&gt;"",E441&lt;&gt;"")),"",IF(IF(A441="","NO JOB; ",IF(COUNTIF('Jobs'!$A$2:$A$51,A441)=0,"JOB NOT ON JOBS SHEET; ",""))&amp;IF(N(B441)=0,"NO START DATE; ","")&amp;IF(D441="","NO CAUSE; ","")&amp;IF(OR(H441&lt;&gt;"Yes",NOT(OR(J441="Email",J441="Text",J441="Letter",J441="App / portal"))),"NO WRITTEN NOTICE TO CLIENT; ","")&amp;IF(AND(N(B441)&gt;0,N(I441)&gt;0,N(I441)-N(B441)&gt;N('Settings'!$B$2)),"NOTICE LATER THAN SETTINGS; ","")&amp;IF(AND(D441="Homeowner decision / selection",K441&lt;&gt;"Yes"),"CLIENT DECISION - NO WRITTEN OK; ","")&amp;IF(AND(D441="Material backorder",N(M441)=0),"BACKORDER - NO NEW DATE; ","")&amp;IF(AND(N441="Yes",O441=""),"CO NEEDED - NO CO #; ","")&amp;IF(F441="","DAYS LOST BLANK; ","")&amp;IF(AND(N(B441)&gt;0,C441="",TODAY()-N(B441)&gt;N('Settings'!$B$3)),"OPEN - NO END DATE; ","")="","",LEFT(IF(A441="","NO JOB; ",IF(COUNTIF('Jobs'!$A$2:$A$51,A441)=0,"JOB NOT ON JOBS SHEET; ",""))&amp;IF(N(B441)=0,"NO START DATE; ","")&amp;IF(D441="","NO CAUSE; ","")&amp;IF(OR(H441&lt;&gt;"Yes",NOT(OR(J441="Email",J441="Text",J441="Letter",J441="App / portal"))),"NO WRITTEN NOTICE TO CLIENT; ","")&amp;IF(AND(N(B441)&gt;0,N(I441)&gt;0,N(I441)-N(B441)&gt;N('Settings'!$B$2)),"NOTICE LATER THAN SETTINGS; ","")&amp;IF(AND(D441="Homeowner decision / selection",K441&lt;&gt;"Yes"),"CLIENT DECISION - NO WRITTEN OK; ","")&amp;IF(AND(D441="Material backorder",N(M441)=0),"BACKORDER - NO NEW DATE; ","")&amp;IF(AND(N441="Yes",O441=""),"CO NEEDED - NO CO #; ","")&amp;IF(F441="","DAYS LOST BLANK; ","")&amp;IF(AND(N(B441)&gt;0,C441="",TODAY()-N(B441)&gt;N('Settings'!$B$3)),"OPEN - NO END DATE; ",""),LEN(IF(A441="","NO JOB; ",IF(COUNTIF('Jobs'!$A$2:$A$51,A441)=0,"JOB NOT ON JOBS SHEET; ",""))&amp;IF(N(B441)=0,"NO START DATE; ","")&amp;IF(D441="","NO CAUSE; ","")&amp;IF(OR(H441&lt;&gt;"Yes",NOT(OR(J441="Email",J441="Text",J441="Letter",J441="App / portal"))),"NO WRITTEN NOTICE TO CLIENT; ","")&amp;IF(AND(N(B441)&gt;0,N(I441)&gt;0,N(I441)-N(B441)&gt;N('Settings'!$B$2)),"NOTICE LATER THAN SETTINGS; ","")&amp;IF(AND(D441="Homeowner decision / selection",K441&lt;&gt;"Yes"),"CLIENT DECISION - NO WRITTEN OK; ","")&amp;IF(AND(D441="Material backorder",N(M441)=0),"BACKORDER - NO NEW DATE; ","")&amp;IF(AND(N441="Yes",O441=""),"CO NEEDED - NO CO #; ","")&amp;IF(F441="","DAYS LOST BLANK; ","")&amp;IF(AND(N(B441)&gt;0,C441="",TODAY()-N(B441)&gt;N('Settings'!$B$3)),"OPEN - NO END DATE; ",""))-2)))</f>
        <v/>
      </c>
    </row>
    <row r="442">
      <c r="B442" s="7" t="n"/>
      <c r="C442" s="7" t="n"/>
      <c r="E442" s="8" t="n"/>
      <c r="G442" s="8" t="n"/>
      <c r="I442" s="7" t="n"/>
      <c r="M442" s="7" t="n"/>
      <c r="P442" s="9" t="n"/>
      <c r="R442" s="8">
        <f>IF(NOT(OR(A442&lt;&gt;"",B442&lt;&gt;"",E442&lt;&gt;"")),"",IF(IF(A442="","NO JOB; ",IF(COUNTIF('Jobs'!$A$2:$A$51,A442)=0,"JOB NOT ON JOBS SHEET; ",""))&amp;IF(N(B442)=0,"NO START DATE; ","")&amp;IF(D442="","NO CAUSE; ","")&amp;IF(OR(H442&lt;&gt;"Yes",NOT(OR(J442="Email",J442="Text",J442="Letter",J442="App / portal"))),"NO WRITTEN NOTICE TO CLIENT; ","")&amp;IF(AND(N(B442)&gt;0,N(I442)&gt;0,N(I442)-N(B442)&gt;N('Settings'!$B$2)),"NOTICE LATER THAN SETTINGS; ","")&amp;IF(AND(D442="Homeowner decision / selection",K442&lt;&gt;"Yes"),"CLIENT DECISION - NO WRITTEN OK; ","")&amp;IF(AND(D442="Material backorder",N(M442)=0),"BACKORDER - NO NEW DATE; ","")&amp;IF(AND(N442="Yes",O442=""),"CO NEEDED - NO CO #; ","")&amp;IF(F442="","DAYS LOST BLANK; ","")&amp;IF(AND(N(B442)&gt;0,C442="",TODAY()-N(B442)&gt;N('Settings'!$B$3)),"OPEN - NO END DATE; ","")="","",LEFT(IF(A442="","NO JOB; ",IF(COUNTIF('Jobs'!$A$2:$A$51,A442)=0,"JOB NOT ON JOBS SHEET; ",""))&amp;IF(N(B442)=0,"NO START DATE; ","")&amp;IF(D442="","NO CAUSE; ","")&amp;IF(OR(H442&lt;&gt;"Yes",NOT(OR(J442="Email",J442="Text",J442="Letter",J442="App / portal"))),"NO WRITTEN NOTICE TO CLIENT; ","")&amp;IF(AND(N(B442)&gt;0,N(I442)&gt;0,N(I442)-N(B442)&gt;N('Settings'!$B$2)),"NOTICE LATER THAN SETTINGS; ","")&amp;IF(AND(D442="Homeowner decision / selection",K442&lt;&gt;"Yes"),"CLIENT DECISION - NO WRITTEN OK; ","")&amp;IF(AND(D442="Material backorder",N(M442)=0),"BACKORDER - NO NEW DATE; ","")&amp;IF(AND(N442="Yes",O442=""),"CO NEEDED - NO CO #; ","")&amp;IF(F442="","DAYS LOST BLANK; ","")&amp;IF(AND(N(B442)&gt;0,C442="",TODAY()-N(B442)&gt;N('Settings'!$B$3)),"OPEN - NO END DATE; ",""),LEN(IF(A442="","NO JOB; ",IF(COUNTIF('Jobs'!$A$2:$A$51,A442)=0,"JOB NOT ON JOBS SHEET; ",""))&amp;IF(N(B442)=0,"NO START DATE; ","")&amp;IF(D442="","NO CAUSE; ","")&amp;IF(OR(H442&lt;&gt;"Yes",NOT(OR(J442="Email",J442="Text",J442="Letter",J442="App / portal"))),"NO WRITTEN NOTICE TO CLIENT; ","")&amp;IF(AND(N(B442)&gt;0,N(I442)&gt;0,N(I442)-N(B442)&gt;N('Settings'!$B$2)),"NOTICE LATER THAN SETTINGS; ","")&amp;IF(AND(D442="Homeowner decision / selection",K442&lt;&gt;"Yes"),"CLIENT DECISION - NO WRITTEN OK; ","")&amp;IF(AND(D442="Material backorder",N(M442)=0),"BACKORDER - NO NEW DATE; ","")&amp;IF(AND(N442="Yes",O442=""),"CO NEEDED - NO CO #; ","")&amp;IF(F442="","DAYS LOST BLANK; ","")&amp;IF(AND(N(B442)&gt;0,C442="",TODAY()-N(B442)&gt;N('Settings'!$B$3)),"OPEN - NO END DATE; ",""))-2)))</f>
        <v/>
      </c>
    </row>
    <row r="443">
      <c r="B443" s="7" t="n"/>
      <c r="C443" s="7" t="n"/>
      <c r="E443" s="8" t="n"/>
      <c r="G443" s="8" t="n"/>
      <c r="I443" s="7" t="n"/>
      <c r="M443" s="7" t="n"/>
      <c r="P443" s="9" t="n"/>
      <c r="R443" s="8">
        <f>IF(NOT(OR(A443&lt;&gt;"",B443&lt;&gt;"",E443&lt;&gt;"")),"",IF(IF(A443="","NO JOB; ",IF(COUNTIF('Jobs'!$A$2:$A$51,A443)=0,"JOB NOT ON JOBS SHEET; ",""))&amp;IF(N(B443)=0,"NO START DATE; ","")&amp;IF(D443="","NO CAUSE; ","")&amp;IF(OR(H443&lt;&gt;"Yes",NOT(OR(J443="Email",J443="Text",J443="Letter",J443="App / portal"))),"NO WRITTEN NOTICE TO CLIENT; ","")&amp;IF(AND(N(B443)&gt;0,N(I443)&gt;0,N(I443)-N(B443)&gt;N('Settings'!$B$2)),"NOTICE LATER THAN SETTINGS; ","")&amp;IF(AND(D443="Homeowner decision / selection",K443&lt;&gt;"Yes"),"CLIENT DECISION - NO WRITTEN OK; ","")&amp;IF(AND(D443="Material backorder",N(M443)=0),"BACKORDER - NO NEW DATE; ","")&amp;IF(AND(N443="Yes",O443=""),"CO NEEDED - NO CO #; ","")&amp;IF(F443="","DAYS LOST BLANK; ","")&amp;IF(AND(N(B443)&gt;0,C443="",TODAY()-N(B443)&gt;N('Settings'!$B$3)),"OPEN - NO END DATE; ","")="","",LEFT(IF(A443="","NO JOB; ",IF(COUNTIF('Jobs'!$A$2:$A$51,A443)=0,"JOB NOT ON JOBS SHEET; ",""))&amp;IF(N(B443)=0,"NO START DATE; ","")&amp;IF(D443="","NO CAUSE; ","")&amp;IF(OR(H443&lt;&gt;"Yes",NOT(OR(J443="Email",J443="Text",J443="Letter",J443="App / portal"))),"NO WRITTEN NOTICE TO CLIENT; ","")&amp;IF(AND(N(B443)&gt;0,N(I443)&gt;0,N(I443)-N(B443)&gt;N('Settings'!$B$2)),"NOTICE LATER THAN SETTINGS; ","")&amp;IF(AND(D443="Homeowner decision / selection",K443&lt;&gt;"Yes"),"CLIENT DECISION - NO WRITTEN OK; ","")&amp;IF(AND(D443="Material backorder",N(M443)=0),"BACKORDER - NO NEW DATE; ","")&amp;IF(AND(N443="Yes",O443=""),"CO NEEDED - NO CO #; ","")&amp;IF(F443="","DAYS LOST BLANK; ","")&amp;IF(AND(N(B443)&gt;0,C443="",TODAY()-N(B443)&gt;N('Settings'!$B$3)),"OPEN - NO END DATE; ",""),LEN(IF(A443="","NO JOB; ",IF(COUNTIF('Jobs'!$A$2:$A$51,A443)=0,"JOB NOT ON JOBS SHEET; ",""))&amp;IF(N(B443)=0,"NO START DATE; ","")&amp;IF(D443="","NO CAUSE; ","")&amp;IF(OR(H443&lt;&gt;"Yes",NOT(OR(J443="Email",J443="Text",J443="Letter",J443="App / portal"))),"NO WRITTEN NOTICE TO CLIENT; ","")&amp;IF(AND(N(B443)&gt;0,N(I443)&gt;0,N(I443)-N(B443)&gt;N('Settings'!$B$2)),"NOTICE LATER THAN SETTINGS; ","")&amp;IF(AND(D443="Homeowner decision / selection",K443&lt;&gt;"Yes"),"CLIENT DECISION - NO WRITTEN OK; ","")&amp;IF(AND(D443="Material backorder",N(M443)=0),"BACKORDER - NO NEW DATE; ","")&amp;IF(AND(N443="Yes",O443=""),"CO NEEDED - NO CO #; ","")&amp;IF(F443="","DAYS LOST BLANK; ","")&amp;IF(AND(N(B443)&gt;0,C443="",TODAY()-N(B443)&gt;N('Settings'!$B$3)),"OPEN - NO END DATE; ",""))-2)))</f>
        <v/>
      </c>
    </row>
    <row r="444">
      <c r="B444" s="7" t="n"/>
      <c r="C444" s="7" t="n"/>
      <c r="E444" s="8" t="n"/>
      <c r="G444" s="8" t="n"/>
      <c r="I444" s="7" t="n"/>
      <c r="M444" s="7" t="n"/>
      <c r="P444" s="9" t="n"/>
      <c r="R444" s="8">
        <f>IF(NOT(OR(A444&lt;&gt;"",B444&lt;&gt;"",E444&lt;&gt;"")),"",IF(IF(A444="","NO JOB; ",IF(COUNTIF('Jobs'!$A$2:$A$51,A444)=0,"JOB NOT ON JOBS SHEET; ",""))&amp;IF(N(B444)=0,"NO START DATE; ","")&amp;IF(D444="","NO CAUSE; ","")&amp;IF(OR(H444&lt;&gt;"Yes",NOT(OR(J444="Email",J444="Text",J444="Letter",J444="App / portal"))),"NO WRITTEN NOTICE TO CLIENT; ","")&amp;IF(AND(N(B444)&gt;0,N(I444)&gt;0,N(I444)-N(B444)&gt;N('Settings'!$B$2)),"NOTICE LATER THAN SETTINGS; ","")&amp;IF(AND(D444="Homeowner decision / selection",K444&lt;&gt;"Yes"),"CLIENT DECISION - NO WRITTEN OK; ","")&amp;IF(AND(D444="Material backorder",N(M444)=0),"BACKORDER - NO NEW DATE; ","")&amp;IF(AND(N444="Yes",O444=""),"CO NEEDED - NO CO #; ","")&amp;IF(F444="","DAYS LOST BLANK; ","")&amp;IF(AND(N(B444)&gt;0,C444="",TODAY()-N(B444)&gt;N('Settings'!$B$3)),"OPEN - NO END DATE; ","")="","",LEFT(IF(A444="","NO JOB; ",IF(COUNTIF('Jobs'!$A$2:$A$51,A444)=0,"JOB NOT ON JOBS SHEET; ",""))&amp;IF(N(B444)=0,"NO START DATE; ","")&amp;IF(D444="","NO CAUSE; ","")&amp;IF(OR(H444&lt;&gt;"Yes",NOT(OR(J444="Email",J444="Text",J444="Letter",J444="App / portal"))),"NO WRITTEN NOTICE TO CLIENT; ","")&amp;IF(AND(N(B444)&gt;0,N(I444)&gt;0,N(I444)-N(B444)&gt;N('Settings'!$B$2)),"NOTICE LATER THAN SETTINGS; ","")&amp;IF(AND(D444="Homeowner decision / selection",K444&lt;&gt;"Yes"),"CLIENT DECISION - NO WRITTEN OK; ","")&amp;IF(AND(D444="Material backorder",N(M444)=0),"BACKORDER - NO NEW DATE; ","")&amp;IF(AND(N444="Yes",O444=""),"CO NEEDED - NO CO #; ","")&amp;IF(F444="","DAYS LOST BLANK; ","")&amp;IF(AND(N(B444)&gt;0,C444="",TODAY()-N(B444)&gt;N('Settings'!$B$3)),"OPEN - NO END DATE; ",""),LEN(IF(A444="","NO JOB; ",IF(COUNTIF('Jobs'!$A$2:$A$51,A444)=0,"JOB NOT ON JOBS SHEET; ",""))&amp;IF(N(B444)=0,"NO START DATE; ","")&amp;IF(D444="","NO CAUSE; ","")&amp;IF(OR(H444&lt;&gt;"Yes",NOT(OR(J444="Email",J444="Text",J444="Letter",J444="App / portal"))),"NO WRITTEN NOTICE TO CLIENT; ","")&amp;IF(AND(N(B444)&gt;0,N(I444)&gt;0,N(I444)-N(B444)&gt;N('Settings'!$B$2)),"NOTICE LATER THAN SETTINGS; ","")&amp;IF(AND(D444="Homeowner decision / selection",K444&lt;&gt;"Yes"),"CLIENT DECISION - NO WRITTEN OK; ","")&amp;IF(AND(D444="Material backorder",N(M444)=0),"BACKORDER - NO NEW DATE; ","")&amp;IF(AND(N444="Yes",O444=""),"CO NEEDED - NO CO #; ","")&amp;IF(F444="","DAYS LOST BLANK; ","")&amp;IF(AND(N(B444)&gt;0,C444="",TODAY()-N(B444)&gt;N('Settings'!$B$3)),"OPEN - NO END DATE; ",""))-2)))</f>
        <v/>
      </c>
    </row>
    <row r="445">
      <c r="B445" s="7" t="n"/>
      <c r="C445" s="7" t="n"/>
      <c r="E445" s="8" t="n"/>
      <c r="G445" s="8" t="n"/>
      <c r="I445" s="7" t="n"/>
      <c r="M445" s="7" t="n"/>
      <c r="P445" s="9" t="n"/>
      <c r="R445" s="8">
        <f>IF(NOT(OR(A445&lt;&gt;"",B445&lt;&gt;"",E445&lt;&gt;"")),"",IF(IF(A445="","NO JOB; ",IF(COUNTIF('Jobs'!$A$2:$A$51,A445)=0,"JOB NOT ON JOBS SHEET; ",""))&amp;IF(N(B445)=0,"NO START DATE; ","")&amp;IF(D445="","NO CAUSE; ","")&amp;IF(OR(H445&lt;&gt;"Yes",NOT(OR(J445="Email",J445="Text",J445="Letter",J445="App / portal"))),"NO WRITTEN NOTICE TO CLIENT; ","")&amp;IF(AND(N(B445)&gt;0,N(I445)&gt;0,N(I445)-N(B445)&gt;N('Settings'!$B$2)),"NOTICE LATER THAN SETTINGS; ","")&amp;IF(AND(D445="Homeowner decision / selection",K445&lt;&gt;"Yes"),"CLIENT DECISION - NO WRITTEN OK; ","")&amp;IF(AND(D445="Material backorder",N(M445)=0),"BACKORDER - NO NEW DATE; ","")&amp;IF(AND(N445="Yes",O445=""),"CO NEEDED - NO CO #; ","")&amp;IF(F445="","DAYS LOST BLANK; ","")&amp;IF(AND(N(B445)&gt;0,C445="",TODAY()-N(B445)&gt;N('Settings'!$B$3)),"OPEN - NO END DATE; ","")="","",LEFT(IF(A445="","NO JOB; ",IF(COUNTIF('Jobs'!$A$2:$A$51,A445)=0,"JOB NOT ON JOBS SHEET; ",""))&amp;IF(N(B445)=0,"NO START DATE; ","")&amp;IF(D445="","NO CAUSE; ","")&amp;IF(OR(H445&lt;&gt;"Yes",NOT(OR(J445="Email",J445="Text",J445="Letter",J445="App / portal"))),"NO WRITTEN NOTICE TO CLIENT; ","")&amp;IF(AND(N(B445)&gt;0,N(I445)&gt;0,N(I445)-N(B445)&gt;N('Settings'!$B$2)),"NOTICE LATER THAN SETTINGS; ","")&amp;IF(AND(D445="Homeowner decision / selection",K445&lt;&gt;"Yes"),"CLIENT DECISION - NO WRITTEN OK; ","")&amp;IF(AND(D445="Material backorder",N(M445)=0),"BACKORDER - NO NEW DATE; ","")&amp;IF(AND(N445="Yes",O445=""),"CO NEEDED - NO CO #; ","")&amp;IF(F445="","DAYS LOST BLANK; ","")&amp;IF(AND(N(B445)&gt;0,C445="",TODAY()-N(B445)&gt;N('Settings'!$B$3)),"OPEN - NO END DATE; ",""),LEN(IF(A445="","NO JOB; ",IF(COUNTIF('Jobs'!$A$2:$A$51,A445)=0,"JOB NOT ON JOBS SHEET; ",""))&amp;IF(N(B445)=0,"NO START DATE; ","")&amp;IF(D445="","NO CAUSE; ","")&amp;IF(OR(H445&lt;&gt;"Yes",NOT(OR(J445="Email",J445="Text",J445="Letter",J445="App / portal"))),"NO WRITTEN NOTICE TO CLIENT; ","")&amp;IF(AND(N(B445)&gt;0,N(I445)&gt;0,N(I445)-N(B445)&gt;N('Settings'!$B$2)),"NOTICE LATER THAN SETTINGS; ","")&amp;IF(AND(D445="Homeowner decision / selection",K445&lt;&gt;"Yes"),"CLIENT DECISION - NO WRITTEN OK; ","")&amp;IF(AND(D445="Material backorder",N(M445)=0),"BACKORDER - NO NEW DATE; ","")&amp;IF(AND(N445="Yes",O445=""),"CO NEEDED - NO CO #; ","")&amp;IF(F445="","DAYS LOST BLANK; ","")&amp;IF(AND(N(B445)&gt;0,C445="",TODAY()-N(B445)&gt;N('Settings'!$B$3)),"OPEN - NO END DATE; ",""))-2)))</f>
        <v/>
      </c>
    </row>
    <row r="446">
      <c r="B446" s="7" t="n"/>
      <c r="C446" s="7" t="n"/>
      <c r="E446" s="8" t="n"/>
      <c r="G446" s="8" t="n"/>
      <c r="I446" s="7" t="n"/>
      <c r="M446" s="7" t="n"/>
      <c r="P446" s="9" t="n"/>
      <c r="R446" s="8">
        <f>IF(NOT(OR(A446&lt;&gt;"",B446&lt;&gt;"",E446&lt;&gt;"")),"",IF(IF(A446="","NO JOB; ",IF(COUNTIF('Jobs'!$A$2:$A$51,A446)=0,"JOB NOT ON JOBS SHEET; ",""))&amp;IF(N(B446)=0,"NO START DATE; ","")&amp;IF(D446="","NO CAUSE; ","")&amp;IF(OR(H446&lt;&gt;"Yes",NOT(OR(J446="Email",J446="Text",J446="Letter",J446="App / portal"))),"NO WRITTEN NOTICE TO CLIENT; ","")&amp;IF(AND(N(B446)&gt;0,N(I446)&gt;0,N(I446)-N(B446)&gt;N('Settings'!$B$2)),"NOTICE LATER THAN SETTINGS; ","")&amp;IF(AND(D446="Homeowner decision / selection",K446&lt;&gt;"Yes"),"CLIENT DECISION - NO WRITTEN OK; ","")&amp;IF(AND(D446="Material backorder",N(M446)=0),"BACKORDER - NO NEW DATE; ","")&amp;IF(AND(N446="Yes",O446=""),"CO NEEDED - NO CO #; ","")&amp;IF(F446="","DAYS LOST BLANK; ","")&amp;IF(AND(N(B446)&gt;0,C446="",TODAY()-N(B446)&gt;N('Settings'!$B$3)),"OPEN - NO END DATE; ","")="","",LEFT(IF(A446="","NO JOB; ",IF(COUNTIF('Jobs'!$A$2:$A$51,A446)=0,"JOB NOT ON JOBS SHEET; ",""))&amp;IF(N(B446)=0,"NO START DATE; ","")&amp;IF(D446="","NO CAUSE; ","")&amp;IF(OR(H446&lt;&gt;"Yes",NOT(OR(J446="Email",J446="Text",J446="Letter",J446="App / portal"))),"NO WRITTEN NOTICE TO CLIENT; ","")&amp;IF(AND(N(B446)&gt;0,N(I446)&gt;0,N(I446)-N(B446)&gt;N('Settings'!$B$2)),"NOTICE LATER THAN SETTINGS; ","")&amp;IF(AND(D446="Homeowner decision / selection",K446&lt;&gt;"Yes"),"CLIENT DECISION - NO WRITTEN OK; ","")&amp;IF(AND(D446="Material backorder",N(M446)=0),"BACKORDER - NO NEW DATE; ","")&amp;IF(AND(N446="Yes",O446=""),"CO NEEDED - NO CO #; ","")&amp;IF(F446="","DAYS LOST BLANK; ","")&amp;IF(AND(N(B446)&gt;0,C446="",TODAY()-N(B446)&gt;N('Settings'!$B$3)),"OPEN - NO END DATE; ",""),LEN(IF(A446="","NO JOB; ",IF(COUNTIF('Jobs'!$A$2:$A$51,A446)=0,"JOB NOT ON JOBS SHEET; ",""))&amp;IF(N(B446)=0,"NO START DATE; ","")&amp;IF(D446="","NO CAUSE; ","")&amp;IF(OR(H446&lt;&gt;"Yes",NOT(OR(J446="Email",J446="Text",J446="Letter",J446="App / portal"))),"NO WRITTEN NOTICE TO CLIENT; ","")&amp;IF(AND(N(B446)&gt;0,N(I446)&gt;0,N(I446)-N(B446)&gt;N('Settings'!$B$2)),"NOTICE LATER THAN SETTINGS; ","")&amp;IF(AND(D446="Homeowner decision / selection",K446&lt;&gt;"Yes"),"CLIENT DECISION - NO WRITTEN OK; ","")&amp;IF(AND(D446="Material backorder",N(M446)=0),"BACKORDER - NO NEW DATE; ","")&amp;IF(AND(N446="Yes",O446=""),"CO NEEDED - NO CO #; ","")&amp;IF(F446="","DAYS LOST BLANK; ","")&amp;IF(AND(N(B446)&gt;0,C446="",TODAY()-N(B446)&gt;N('Settings'!$B$3)),"OPEN - NO END DATE; ",""))-2)))</f>
        <v/>
      </c>
    </row>
    <row r="447">
      <c r="B447" s="7" t="n"/>
      <c r="C447" s="7" t="n"/>
      <c r="E447" s="8" t="n"/>
      <c r="G447" s="8" t="n"/>
      <c r="I447" s="7" t="n"/>
      <c r="M447" s="7" t="n"/>
      <c r="P447" s="9" t="n"/>
      <c r="R447" s="8">
        <f>IF(NOT(OR(A447&lt;&gt;"",B447&lt;&gt;"",E447&lt;&gt;"")),"",IF(IF(A447="","NO JOB; ",IF(COUNTIF('Jobs'!$A$2:$A$51,A447)=0,"JOB NOT ON JOBS SHEET; ",""))&amp;IF(N(B447)=0,"NO START DATE; ","")&amp;IF(D447="","NO CAUSE; ","")&amp;IF(OR(H447&lt;&gt;"Yes",NOT(OR(J447="Email",J447="Text",J447="Letter",J447="App / portal"))),"NO WRITTEN NOTICE TO CLIENT; ","")&amp;IF(AND(N(B447)&gt;0,N(I447)&gt;0,N(I447)-N(B447)&gt;N('Settings'!$B$2)),"NOTICE LATER THAN SETTINGS; ","")&amp;IF(AND(D447="Homeowner decision / selection",K447&lt;&gt;"Yes"),"CLIENT DECISION - NO WRITTEN OK; ","")&amp;IF(AND(D447="Material backorder",N(M447)=0),"BACKORDER - NO NEW DATE; ","")&amp;IF(AND(N447="Yes",O447=""),"CO NEEDED - NO CO #; ","")&amp;IF(F447="","DAYS LOST BLANK; ","")&amp;IF(AND(N(B447)&gt;0,C447="",TODAY()-N(B447)&gt;N('Settings'!$B$3)),"OPEN - NO END DATE; ","")="","",LEFT(IF(A447="","NO JOB; ",IF(COUNTIF('Jobs'!$A$2:$A$51,A447)=0,"JOB NOT ON JOBS SHEET; ",""))&amp;IF(N(B447)=0,"NO START DATE; ","")&amp;IF(D447="","NO CAUSE; ","")&amp;IF(OR(H447&lt;&gt;"Yes",NOT(OR(J447="Email",J447="Text",J447="Letter",J447="App / portal"))),"NO WRITTEN NOTICE TO CLIENT; ","")&amp;IF(AND(N(B447)&gt;0,N(I447)&gt;0,N(I447)-N(B447)&gt;N('Settings'!$B$2)),"NOTICE LATER THAN SETTINGS; ","")&amp;IF(AND(D447="Homeowner decision / selection",K447&lt;&gt;"Yes"),"CLIENT DECISION - NO WRITTEN OK; ","")&amp;IF(AND(D447="Material backorder",N(M447)=0),"BACKORDER - NO NEW DATE; ","")&amp;IF(AND(N447="Yes",O447=""),"CO NEEDED - NO CO #; ","")&amp;IF(F447="","DAYS LOST BLANK; ","")&amp;IF(AND(N(B447)&gt;0,C447="",TODAY()-N(B447)&gt;N('Settings'!$B$3)),"OPEN - NO END DATE; ",""),LEN(IF(A447="","NO JOB; ",IF(COUNTIF('Jobs'!$A$2:$A$51,A447)=0,"JOB NOT ON JOBS SHEET; ",""))&amp;IF(N(B447)=0,"NO START DATE; ","")&amp;IF(D447="","NO CAUSE; ","")&amp;IF(OR(H447&lt;&gt;"Yes",NOT(OR(J447="Email",J447="Text",J447="Letter",J447="App / portal"))),"NO WRITTEN NOTICE TO CLIENT; ","")&amp;IF(AND(N(B447)&gt;0,N(I447)&gt;0,N(I447)-N(B447)&gt;N('Settings'!$B$2)),"NOTICE LATER THAN SETTINGS; ","")&amp;IF(AND(D447="Homeowner decision / selection",K447&lt;&gt;"Yes"),"CLIENT DECISION - NO WRITTEN OK; ","")&amp;IF(AND(D447="Material backorder",N(M447)=0),"BACKORDER - NO NEW DATE; ","")&amp;IF(AND(N447="Yes",O447=""),"CO NEEDED - NO CO #; ","")&amp;IF(F447="","DAYS LOST BLANK; ","")&amp;IF(AND(N(B447)&gt;0,C447="",TODAY()-N(B447)&gt;N('Settings'!$B$3)),"OPEN - NO END DATE; ",""))-2)))</f>
        <v/>
      </c>
    </row>
    <row r="448">
      <c r="B448" s="7" t="n"/>
      <c r="C448" s="7" t="n"/>
      <c r="E448" s="8" t="n"/>
      <c r="G448" s="8" t="n"/>
      <c r="I448" s="7" t="n"/>
      <c r="M448" s="7" t="n"/>
      <c r="P448" s="9" t="n"/>
      <c r="R448" s="8">
        <f>IF(NOT(OR(A448&lt;&gt;"",B448&lt;&gt;"",E448&lt;&gt;"")),"",IF(IF(A448="","NO JOB; ",IF(COUNTIF('Jobs'!$A$2:$A$51,A448)=0,"JOB NOT ON JOBS SHEET; ",""))&amp;IF(N(B448)=0,"NO START DATE; ","")&amp;IF(D448="","NO CAUSE; ","")&amp;IF(OR(H448&lt;&gt;"Yes",NOT(OR(J448="Email",J448="Text",J448="Letter",J448="App / portal"))),"NO WRITTEN NOTICE TO CLIENT; ","")&amp;IF(AND(N(B448)&gt;0,N(I448)&gt;0,N(I448)-N(B448)&gt;N('Settings'!$B$2)),"NOTICE LATER THAN SETTINGS; ","")&amp;IF(AND(D448="Homeowner decision / selection",K448&lt;&gt;"Yes"),"CLIENT DECISION - NO WRITTEN OK; ","")&amp;IF(AND(D448="Material backorder",N(M448)=0),"BACKORDER - NO NEW DATE; ","")&amp;IF(AND(N448="Yes",O448=""),"CO NEEDED - NO CO #; ","")&amp;IF(F448="","DAYS LOST BLANK; ","")&amp;IF(AND(N(B448)&gt;0,C448="",TODAY()-N(B448)&gt;N('Settings'!$B$3)),"OPEN - NO END DATE; ","")="","",LEFT(IF(A448="","NO JOB; ",IF(COUNTIF('Jobs'!$A$2:$A$51,A448)=0,"JOB NOT ON JOBS SHEET; ",""))&amp;IF(N(B448)=0,"NO START DATE; ","")&amp;IF(D448="","NO CAUSE; ","")&amp;IF(OR(H448&lt;&gt;"Yes",NOT(OR(J448="Email",J448="Text",J448="Letter",J448="App / portal"))),"NO WRITTEN NOTICE TO CLIENT; ","")&amp;IF(AND(N(B448)&gt;0,N(I448)&gt;0,N(I448)-N(B448)&gt;N('Settings'!$B$2)),"NOTICE LATER THAN SETTINGS; ","")&amp;IF(AND(D448="Homeowner decision / selection",K448&lt;&gt;"Yes"),"CLIENT DECISION - NO WRITTEN OK; ","")&amp;IF(AND(D448="Material backorder",N(M448)=0),"BACKORDER - NO NEW DATE; ","")&amp;IF(AND(N448="Yes",O448=""),"CO NEEDED - NO CO #; ","")&amp;IF(F448="","DAYS LOST BLANK; ","")&amp;IF(AND(N(B448)&gt;0,C448="",TODAY()-N(B448)&gt;N('Settings'!$B$3)),"OPEN - NO END DATE; ",""),LEN(IF(A448="","NO JOB; ",IF(COUNTIF('Jobs'!$A$2:$A$51,A448)=0,"JOB NOT ON JOBS SHEET; ",""))&amp;IF(N(B448)=0,"NO START DATE; ","")&amp;IF(D448="","NO CAUSE; ","")&amp;IF(OR(H448&lt;&gt;"Yes",NOT(OR(J448="Email",J448="Text",J448="Letter",J448="App / portal"))),"NO WRITTEN NOTICE TO CLIENT; ","")&amp;IF(AND(N(B448)&gt;0,N(I448)&gt;0,N(I448)-N(B448)&gt;N('Settings'!$B$2)),"NOTICE LATER THAN SETTINGS; ","")&amp;IF(AND(D448="Homeowner decision / selection",K448&lt;&gt;"Yes"),"CLIENT DECISION - NO WRITTEN OK; ","")&amp;IF(AND(D448="Material backorder",N(M448)=0),"BACKORDER - NO NEW DATE; ","")&amp;IF(AND(N448="Yes",O448=""),"CO NEEDED - NO CO #; ","")&amp;IF(F448="","DAYS LOST BLANK; ","")&amp;IF(AND(N(B448)&gt;0,C448="",TODAY()-N(B448)&gt;N('Settings'!$B$3)),"OPEN - NO END DATE; ",""))-2)))</f>
        <v/>
      </c>
    </row>
    <row r="449">
      <c r="B449" s="7" t="n"/>
      <c r="C449" s="7" t="n"/>
      <c r="E449" s="8" t="n"/>
      <c r="G449" s="8" t="n"/>
      <c r="I449" s="7" t="n"/>
      <c r="M449" s="7" t="n"/>
      <c r="P449" s="9" t="n"/>
      <c r="R449" s="8">
        <f>IF(NOT(OR(A449&lt;&gt;"",B449&lt;&gt;"",E449&lt;&gt;"")),"",IF(IF(A449="","NO JOB; ",IF(COUNTIF('Jobs'!$A$2:$A$51,A449)=0,"JOB NOT ON JOBS SHEET; ",""))&amp;IF(N(B449)=0,"NO START DATE; ","")&amp;IF(D449="","NO CAUSE; ","")&amp;IF(OR(H449&lt;&gt;"Yes",NOT(OR(J449="Email",J449="Text",J449="Letter",J449="App / portal"))),"NO WRITTEN NOTICE TO CLIENT; ","")&amp;IF(AND(N(B449)&gt;0,N(I449)&gt;0,N(I449)-N(B449)&gt;N('Settings'!$B$2)),"NOTICE LATER THAN SETTINGS; ","")&amp;IF(AND(D449="Homeowner decision / selection",K449&lt;&gt;"Yes"),"CLIENT DECISION - NO WRITTEN OK; ","")&amp;IF(AND(D449="Material backorder",N(M449)=0),"BACKORDER - NO NEW DATE; ","")&amp;IF(AND(N449="Yes",O449=""),"CO NEEDED - NO CO #; ","")&amp;IF(F449="","DAYS LOST BLANK; ","")&amp;IF(AND(N(B449)&gt;0,C449="",TODAY()-N(B449)&gt;N('Settings'!$B$3)),"OPEN - NO END DATE; ","")="","",LEFT(IF(A449="","NO JOB; ",IF(COUNTIF('Jobs'!$A$2:$A$51,A449)=0,"JOB NOT ON JOBS SHEET; ",""))&amp;IF(N(B449)=0,"NO START DATE; ","")&amp;IF(D449="","NO CAUSE; ","")&amp;IF(OR(H449&lt;&gt;"Yes",NOT(OR(J449="Email",J449="Text",J449="Letter",J449="App / portal"))),"NO WRITTEN NOTICE TO CLIENT; ","")&amp;IF(AND(N(B449)&gt;0,N(I449)&gt;0,N(I449)-N(B449)&gt;N('Settings'!$B$2)),"NOTICE LATER THAN SETTINGS; ","")&amp;IF(AND(D449="Homeowner decision / selection",K449&lt;&gt;"Yes"),"CLIENT DECISION - NO WRITTEN OK; ","")&amp;IF(AND(D449="Material backorder",N(M449)=0),"BACKORDER - NO NEW DATE; ","")&amp;IF(AND(N449="Yes",O449=""),"CO NEEDED - NO CO #; ","")&amp;IF(F449="","DAYS LOST BLANK; ","")&amp;IF(AND(N(B449)&gt;0,C449="",TODAY()-N(B449)&gt;N('Settings'!$B$3)),"OPEN - NO END DATE; ",""),LEN(IF(A449="","NO JOB; ",IF(COUNTIF('Jobs'!$A$2:$A$51,A449)=0,"JOB NOT ON JOBS SHEET; ",""))&amp;IF(N(B449)=0,"NO START DATE; ","")&amp;IF(D449="","NO CAUSE; ","")&amp;IF(OR(H449&lt;&gt;"Yes",NOT(OR(J449="Email",J449="Text",J449="Letter",J449="App / portal"))),"NO WRITTEN NOTICE TO CLIENT; ","")&amp;IF(AND(N(B449)&gt;0,N(I449)&gt;0,N(I449)-N(B449)&gt;N('Settings'!$B$2)),"NOTICE LATER THAN SETTINGS; ","")&amp;IF(AND(D449="Homeowner decision / selection",K449&lt;&gt;"Yes"),"CLIENT DECISION - NO WRITTEN OK; ","")&amp;IF(AND(D449="Material backorder",N(M449)=0),"BACKORDER - NO NEW DATE; ","")&amp;IF(AND(N449="Yes",O449=""),"CO NEEDED - NO CO #; ","")&amp;IF(F449="","DAYS LOST BLANK; ","")&amp;IF(AND(N(B449)&gt;0,C449="",TODAY()-N(B449)&gt;N('Settings'!$B$3)),"OPEN - NO END DATE; ",""))-2)))</f>
        <v/>
      </c>
    </row>
    <row r="450">
      <c r="B450" s="7" t="n"/>
      <c r="C450" s="7" t="n"/>
      <c r="E450" s="8" t="n"/>
      <c r="G450" s="8" t="n"/>
      <c r="I450" s="7" t="n"/>
      <c r="M450" s="7" t="n"/>
      <c r="P450" s="9" t="n"/>
      <c r="R450" s="8">
        <f>IF(NOT(OR(A450&lt;&gt;"",B450&lt;&gt;"",E450&lt;&gt;"")),"",IF(IF(A450="","NO JOB; ",IF(COUNTIF('Jobs'!$A$2:$A$51,A450)=0,"JOB NOT ON JOBS SHEET; ",""))&amp;IF(N(B450)=0,"NO START DATE; ","")&amp;IF(D450="","NO CAUSE; ","")&amp;IF(OR(H450&lt;&gt;"Yes",NOT(OR(J450="Email",J450="Text",J450="Letter",J450="App / portal"))),"NO WRITTEN NOTICE TO CLIENT; ","")&amp;IF(AND(N(B450)&gt;0,N(I450)&gt;0,N(I450)-N(B450)&gt;N('Settings'!$B$2)),"NOTICE LATER THAN SETTINGS; ","")&amp;IF(AND(D450="Homeowner decision / selection",K450&lt;&gt;"Yes"),"CLIENT DECISION - NO WRITTEN OK; ","")&amp;IF(AND(D450="Material backorder",N(M450)=0),"BACKORDER - NO NEW DATE; ","")&amp;IF(AND(N450="Yes",O450=""),"CO NEEDED - NO CO #; ","")&amp;IF(F450="","DAYS LOST BLANK; ","")&amp;IF(AND(N(B450)&gt;0,C450="",TODAY()-N(B450)&gt;N('Settings'!$B$3)),"OPEN - NO END DATE; ","")="","",LEFT(IF(A450="","NO JOB; ",IF(COUNTIF('Jobs'!$A$2:$A$51,A450)=0,"JOB NOT ON JOBS SHEET; ",""))&amp;IF(N(B450)=0,"NO START DATE; ","")&amp;IF(D450="","NO CAUSE; ","")&amp;IF(OR(H450&lt;&gt;"Yes",NOT(OR(J450="Email",J450="Text",J450="Letter",J450="App / portal"))),"NO WRITTEN NOTICE TO CLIENT; ","")&amp;IF(AND(N(B450)&gt;0,N(I450)&gt;0,N(I450)-N(B450)&gt;N('Settings'!$B$2)),"NOTICE LATER THAN SETTINGS; ","")&amp;IF(AND(D450="Homeowner decision / selection",K450&lt;&gt;"Yes"),"CLIENT DECISION - NO WRITTEN OK; ","")&amp;IF(AND(D450="Material backorder",N(M450)=0),"BACKORDER - NO NEW DATE; ","")&amp;IF(AND(N450="Yes",O450=""),"CO NEEDED - NO CO #; ","")&amp;IF(F450="","DAYS LOST BLANK; ","")&amp;IF(AND(N(B450)&gt;0,C450="",TODAY()-N(B450)&gt;N('Settings'!$B$3)),"OPEN - NO END DATE; ",""),LEN(IF(A450="","NO JOB; ",IF(COUNTIF('Jobs'!$A$2:$A$51,A450)=0,"JOB NOT ON JOBS SHEET; ",""))&amp;IF(N(B450)=0,"NO START DATE; ","")&amp;IF(D450="","NO CAUSE; ","")&amp;IF(OR(H450&lt;&gt;"Yes",NOT(OR(J450="Email",J450="Text",J450="Letter",J450="App / portal"))),"NO WRITTEN NOTICE TO CLIENT; ","")&amp;IF(AND(N(B450)&gt;0,N(I450)&gt;0,N(I450)-N(B450)&gt;N('Settings'!$B$2)),"NOTICE LATER THAN SETTINGS; ","")&amp;IF(AND(D450="Homeowner decision / selection",K450&lt;&gt;"Yes"),"CLIENT DECISION - NO WRITTEN OK; ","")&amp;IF(AND(D450="Material backorder",N(M450)=0),"BACKORDER - NO NEW DATE; ","")&amp;IF(AND(N450="Yes",O450=""),"CO NEEDED - NO CO #; ","")&amp;IF(F450="","DAYS LOST BLANK; ","")&amp;IF(AND(N(B450)&gt;0,C450="",TODAY()-N(B450)&gt;N('Settings'!$B$3)),"OPEN - NO END DATE; ",""))-2)))</f>
        <v/>
      </c>
    </row>
    <row r="451">
      <c r="B451" s="7" t="n"/>
      <c r="C451" s="7" t="n"/>
      <c r="E451" s="8" t="n"/>
      <c r="G451" s="8" t="n"/>
      <c r="I451" s="7" t="n"/>
      <c r="M451" s="7" t="n"/>
      <c r="P451" s="9" t="n"/>
      <c r="R451" s="8">
        <f>IF(NOT(OR(A451&lt;&gt;"",B451&lt;&gt;"",E451&lt;&gt;"")),"",IF(IF(A451="","NO JOB; ",IF(COUNTIF('Jobs'!$A$2:$A$51,A451)=0,"JOB NOT ON JOBS SHEET; ",""))&amp;IF(N(B451)=0,"NO START DATE; ","")&amp;IF(D451="","NO CAUSE; ","")&amp;IF(OR(H451&lt;&gt;"Yes",NOT(OR(J451="Email",J451="Text",J451="Letter",J451="App / portal"))),"NO WRITTEN NOTICE TO CLIENT; ","")&amp;IF(AND(N(B451)&gt;0,N(I451)&gt;0,N(I451)-N(B451)&gt;N('Settings'!$B$2)),"NOTICE LATER THAN SETTINGS; ","")&amp;IF(AND(D451="Homeowner decision / selection",K451&lt;&gt;"Yes"),"CLIENT DECISION - NO WRITTEN OK; ","")&amp;IF(AND(D451="Material backorder",N(M451)=0),"BACKORDER - NO NEW DATE; ","")&amp;IF(AND(N451="Yes",O451=""),"CO NEEDED - NO CO #; ","")&amp;IF(F451="","DAYS LOST BLANK; ","")&amp;IF(AND(N(B451)&gt;0,C451="",TODAY()-N(B451)&gt;N('Settings'!$B$3)),"OPEN - NO END DATE; ","")="","",LEFT(IF(A451="","NO JOB; ",IF(COUNTIF('Jobs'!$A$2:$A$51,A451)=0,"JOB NOT ON JOBS SHEET; ",""))&amp;IF(N(B451)=0,"NO START DATE; ","")&amp;IF(D451="","NO CAUSE; ","")&amp;IF(OR(H451&lt;&gt;"Yes",NOT(OR(J451="Email",J451="Text",J451="Letter",J451="App / portal"))),"NO WRITTEN NOTICE TO CLIENT; ","")&amp;IF(AND(N(B451)&gt;0,N(I451)&gt;0,N(I451)-N(B451)&gt;N('Settings'!$B$2)),"NOTICE LATER THAN SETTINGS; ","")&amp;IF(AND(D451="Homeowner decision / selection",K451&lt;&gt;"Yes"),"CLIENT DECISION - NO WRITTEN OK; ","")&amp;IF(AND(D451="Material backorder",N(M451)=0),"BACKORDER - NO NEW DATE; ","")&amp;IF(AND(N451="Yes",O451=""),"CO NEEDED - NO CO #; ","")&amp;IF(F451="","DAYS LOST BLANK; ","")&amp;IF(AND(N(B451)&gt;0,C451="",TODAY()-N(B451)&gt;N('Settings'!$B$3)),"OPEN - NO END DATE; ",""),LEN(IF(A451="","NO JOB; ",IF(COUNTIF('Jobs'!$A$2:$A$51,A451)=0,"JOB NOT ON JOBS SHEET; ",""))&amp;IF(N(B451)=0,"NO START DATE; ","")&amp;IF(D451="","NO CAUSE; ","")&amp;IF(OR(H451&lt;&gt;"Yes",NOT(OR(J451="Email",J451="Text",J451="Letter",J451="App / portal"))),"NO WRITTEN NOTICE TO CLIENT; ","")&amp;IF(AND(N(B451)&gt;0,N(I451)&gt;0,N(I451)-N(B451)&gt;N('Settings'!$B$2)),"NOTICE LATER THAN SETTINGS; ","")&amp;IF(AND(D451="Homeowner decision / selection",K451&lt;&gt;"Yes"),"CLIENT DECISION - NO WRITTEN OK; ","")&amp;IF(AND(D451="Material backorder",N(M451)=0),"BACKORDER - NO NEW DATE; ","")&amp;IF(AND(N451="Yes",O451=""),"CO NEEDED - NO CO #; ","")&amp;IF(F451="","DAYS LOST BLANK; ","")&amp;IF(AND(N(B451)&gt;0,C451="",TODAY()-N(B451)&gt;N('Settings'!$B$3)),"OPEN - NO END DATE; ",""))-2)))</f>
        <v/>
      </c>
    </row>
    <row r="452">
      <c r="B452" s="7" t="n"/>
      <c r="C452" s="7" t="n"/>
      <c r="E452" s="8" t="n"/>
      <c r="G452" s="8" t="n"/>
      <c r="I452" s="7" t="n"/>
      <c r="M452" s="7" t="n"/>
      <c r="P452" s="9" t="n"/>
      <c r="R452" s="8">
        <f>IF(NOT(OR(A452&lt;&gt;"",B452&lt;&gt;"",E452&lt;&gt;"")),"",IF(IF(A452="","NO JOB; ",IF(COUNTIF('Jobs'!$A$2:$A$51,A452)=0,"JOB NOT ON JOBS SHEET; ",""))&amp;IF(N(B452)=0,"NO START DATE; ","")&amp;IF(D452="","NO CAUSE; ","")&amp;IF(OR(H452&lt;&gt;"Yes",NOT(OR(J452="Email",J452="Text",J452="Letter",J452="App / portal"))),"NO WRITTEN NOTICE TO CLIENT; ","")&amp;IF(AND(N(B452)&gt;0,N(I452)&gt;0,N(I452)-N(B452)&gt;N('Settings'!$B$2)),"NOTICE LATER THAN SETTINGS; ","")&amp;IF(AND(D452="Homeowner decision / selection",K452&lt;&gt;"Yes"),"CLIENT DECISION - NO WRITTEN OK; ","")&amp;IF(AND(D452="Material backorder",N(M452)=0),"BACKORDER - NO NEW DATE; ","")&amp;IF(AND(N452="Yes",O452=""),"CO NEEDED - NO CO #; ","")&amp;IF(F452="","DAYS LOST BLANK; ","")&amp;IF(AND(N(B452)&gt;0,C452="",TODAY()-N(B452)&gt;N('Settings'!$B$3)),"OPEN - NO END DATE; ","")="","",LEFT(IF(A452="","NO JOB; ",IF(COUNTIF('Jobs'!$A$2:$A$51,A452)=0,"JOB NOT ON JOBS SHEET; ",""))&amp;IF(N(B452)=0,"NO START DATE; ","")&amp;IF(D452="","NO CAUSE; ","")&amp;IF(OR(H452&lt;&gt;"Yes",NOT(OR(J452="Email",J452="Text",J452="Letter",J452="App / portal"))),"NO WRITTEN NOTICE TO CLIENT; ","")&amp;IF(AND(N(B452)&gt;0,N(I452)&gt;0,N(I452)-N(B452)&gt;N('Settings'!$B$2)),"NOTICE LATER THAN SETTINGS; ","")&amp;IF(AND(D452="Homeowner decision / selection",K452&lt;&gt;"Yes"),"CLIENT DECISION - NO WRITTEN OK; ","")&amp;IF(AND(D452="Material backorder",N(M452)=0),"BACKORDER - NO NEW DATE; ","")&amp;IF(AND(N452="Yes",O452=""),"CO NEEDED - NO CO #; ","")&amp;IF(F452="","DAYS LOST BLANK; ","")&amp;IF(AND(N(B452)&gt;0,C452="",TODAY()-N(B452)&gt;N('Settings'!$B$3)),"OPEN - NO END DATE; ",""),LEN(IF(A452="","NO JOB; ",IF(COUNTIF('Jobs'!$A$2:$A$51,A452)=0,"JOB NOT ON JOBS SHEET; ",""))&amp;IF(N(B452)=0,"NO START DATE; ","")&amp;IF(D452="","NO CAUSE; ","")&amp;IF(OR(H452&lt;&gt;"Yes",NOT(OR(J452="Email",J452="Text",J452="Letter",J452="App / portal"))),"NO WRITTEN NOTICE TO CLIENT; ","")&amp;IF(AND(N(B452)&gt;0,N(I452)&gt;0,N(I452)-N(B452)&gt;N('Settings'!$B$2)),"NOTICE LATER THAN SETTINGS; ","")&amp;IF(AND(D452="Homeowner decision / selection",K452&lt;&gt;"Yes"),"CLIENT DECISION - NO WRITTEN OK; ","")&amp;IF(AND(D452="Material backorder",N(M452)=0),"BACKORDER - NO NEW DATE; ","")&amp;IF(AND(N452="Yes",O452=""),"CO NEEDED - NO CO #; ","")&amp;IF(F452="","DAYS LOST BLANK; ","")&amp;IF(AND(N(B452)&gt;0,C452="",TODAY()-N(B452)&gt;N('Settings'!$B$3)),"OPEN - NO END DATE; ",""))-2)))</f>
        <v/>
      </c>
    </row>
    <row r="453">
      <c r="B453" s="7" t="n"/>
      <c r="C453" s="7" t="n"/>
      <c r="E453" s="8" t="n"/>
      <c r="G453" s="8" t="n"/>
      <c r="I453" s="7" t="n"/>
      <c r="M453" s="7" t="n"/>
      <c r="P453" s="9" t="n"/>
      <c r="R453" s="8">
        <f>IF(NOT(OR(A453&lt;&gt;"",B453&lt;&gt;"",E453&lt;&gt;"")),"",IF(IF(A453="","NO JOB; ",IF(COUNTIF('Jobs'!$A$2:$A$51,A453)=0,"JOB NOT ON JOBS SHEET; ",""))&amp;IF(N(B453)=0,"NO START DATE; ","")&amp;IF(D453="","NO CAUSE; ","")&amp;IF(OR(H453&lt;&gt;"Yes",NOT(OR(J453="Email",J453="Text",J453="Letter",J453="App / portal"))),"NO WRITTEN NOTICE TO CLIENT; ","")&amp;IF(AND(N(B453)&gt;0,N(I453)&gt;0,N(I453)-N(B453)&gt;N('Settings'!$B$2)),"NOTICE LATER THAN SETTINGS; ","")&amp;IF(AND(D453="Homeowner decision / selection",K453&lt;&gt;"Yes"),"CLIENT DECISION - NO WRITTEN OK; ","")&amp;IF(AND(D453="Material backorder",N(M453)=0),"BACKORDER - NO NEW DATE; ","")&amp;IF(AND(N453="Yes",O453=""),"CO NEEDED - NO CO #; ","")&amp;IF(F453="","DAYS LOST BLANK; ","")&amp;IF(AND(N(B453)&gt;0,C453="",TODAY()-N(B453)&gt;N('Settings'!$B$3)),"OPEN - NO END DATE; ","")="","",LEFT(IF(A453="","NO JOB; ",IF(COUNTIF('Jobs'!$A$2:$A$51,A453)=0,"JOB NOT ON JOBS SHEET; ",""))&amp;IF(N(B453)=0,"NO START DATE; ","")&amp;IF(D453="","NO CAUSE; ","")&amp;IF(OR(H453&lt;&gt;"Yes",NOT(OR(J453="Email",J453="Text",J453="Letter",J453="App / portal"))),"NO WRITTEN NOTICE TO CLIENT; ","")&amp;IF(AND(N(B453)&gt;0,N(I453)&gt;0,N(I453)-N(B453)&gt;N('Settings'!$B$2)),"NOTICE LATER THAN SETTINGS; ","")&amp;IF(AND(D453="Homeowner decision / selection",K453&lt;&gt;"Yes"),"CLIENT DECISION - NO WRITTEN OK; ","")&amp;IF(AND(D453="Material backorder",N(M453)=0),"BACKORDER - NO NEW DATE; ","")&amp;IF(AND(N453="Yes",O453=""),"CO NEEDED - NO CO #; ","")&amp;IF(F453="","DAYS LOST BLANK; ","")&amp;IF(AND(N(B453)&gt;0,C453="",TODAY()-N(B453)&gt;N('Settings'!$B$3)),"OPEN - NO END DATE; ",""),LEN(IF(A453="","NO JOB; ",IF(COUNTIF('Jobs'!$A$2:$A$51,A453)=0,"JOB NOT ON JOBS SHEET; ",""))&amp;IF(N(B453)=0,"NO START DATE; ","")&amp;IF(D453="","NO CAUSE; ","")&amp;IF(OR(H453&lt;&gt;"Yes",NOT(OR(J453="Email",J453="Text",J453="Letter",J453="App / portal"))),"NO WRITTEN NOTICE TO CLIENT; ","")&amp;IF(AND(N(B453)&gt;0,N(I453)&gt;0,N(I453)-N(B453)&gt;N('Settings'!$B$2)),"NOTICE LATER THAN SETTINGS; ","")&amp;IF(AND(D453="Homeowner decision / selection",K453&lt;&gt;"Yes"),"CLIENT DECISION - NO WRITTEN OK; ","")&amp;IF(AND(D453="Material backorder",N(M453)=0),"BACKORDER - NO NEW DATE; ","")&amp;IF(AND(N453="Yes",O453=""),"CO NEEDED - NO CO #; ","")&amp;IF(F453="","DAYS LOST BLANK; ","")&amp;IF(AND(N(B453)&gt;0,C453="",TODAY()-N(B453)&gt;N('Settings'!$B$3)),"OPEN - NO END DATE; ",""))-2)))</f>
        <v/>
      </c>
    </row>
    <row r="454">
      <c r="B454" s="7" t="n"/>
      <c r="C454" s="7" t="n"/>
      <c r="E454" s="8" t="n"/>
      <c r="G454" s="8" t="n"/>
      <c r="I454" s="7" t="n"/>
      <c r="M454" s="7" t="n"/>
      <c r="P454" s="9" t="n"/>
      <c r="R454" s="8">
        <f>IF(NOT(OR(A454&lt;&gt;"",B454&lt;&gt;"",E454&lt;&gt;"")),"",IF(IF(A454="","NO JOB; ",IF(COUNTIF('Jobs'!$A$2:$A$51,A454)=0,"JOB NOT ON JOBS SHEET; ",""))&amp;IF(N(B454)=0,"NO START DATE; ","")&amp;IF(D454="","NO CAUSE; ","")&amp;IF(OR(H454&lt;&gt;"Yes",NOT(OR(J454="Email",J454="Text",J454="Letter",J454="App / portal"))),"NO WRITTEN NOTICE TO CLIENT; ","")&amp;IF(AND(N(B454)&gt;0,N(I454)&gt;0,N(I454)-N(B454)&gt;N('Settings'!$B$2)),"NOTICE LATER THAN SETTINGS; ","")&amp;IF(AND(D454="Homeowner decision / selection",K454&lt;&gt;"Yes"),"CLIENT DECISION - NO WRITTEN OK; ","")&amp;IF(AND(D454="Material backorder",N(M454)=0),"BACKORDER - NO NEW DATE; ","")&amp;IF(AND(N454="Yes",O454=""),"CO NEEDED - NO CO #; ","")&amp;IF(F454="","DAYS LOST BLANK; ","")&amp;IF(AND(N(B454)&gt;0,C454="",TODAY()-N(B454)&gt;N('Settings'!$B$3)),"OPEN - NO END DATE; ","")="","",LEFT(IF(A454="","NO JOB; ",IF(COUNTIF('Jobs'!$A$2:$A$51,A454)=0,"JOB NOT ON JOBS SHEET; ",""))&amp;IF(N(B454)=0,"NO START DATE; ","")&amp;IF(D454="","NO CAUSE; ","")&amp;IF(OR(H454&lt;&gt;"Yes",NOT(OR(J454="Email",J454="Text",J454="Letter",J454="App / portal"))),"NO WRITTEN NOTICE TO CLIENT; ","")&amp;IF(AND(N(B454)&gt;0,N(I454)&gt;0,N(I454)-N(B454)&gt;N('Settings'!$B$2)),"NOTICE LATER THAN SETTINGS; ","")&amp;IF(AND(D454="Homeowner decision / selection",K454&lt;&gt;"Yes"),"CLIENT DECISION - NO WRITTEN OK; ","")&amp;IF(AND(D454="Material backorder",N(M454)=0),"BACKORDER - NO NEW DATE; ","")&amp;IF(AND(N454="Yes",O454=""),"CO NEEDED - NO CO #; ","")&amp;IF(F454="","DAYS LOST BLANK; ","")&amp;IF(AND(N(B454)&gt;0,C454="",TODAY()-N(B454)&gt;N('Settings'!$B$3)),"OPEN - NO END DATE; ",""),LEN(IF(A454="","NO JOB; ",IF(COUNTIF('Jobs'!$A$2:$A$51,A454)=0,"JOB NOT ON JOBS SHEET; ",""))&amp;IF(N(B454)=0,"NO START DATE; ","")&amp;IF(D454="","NO CAUSE; ","")&amp;IF(OR(H454&lt;&gt;"Yes",NOT(OR(J454="Email",J454="Text",J454="Letter",J454="App / portal"))),"NO WRITTEN NOTICE TO CLIENT; ","")&amp;IF(AND(N(B454)&gt;0,N(I454)&gt;0,N(I454)-N(B454)&gt;N('Settings'!$B$2)),"NOTICE LATER THAN SETTINGS; ","")&amp;IF(AND(D454="Homeowner decision / selection",K454&lt;&gt;"Yes"),"CLIENT DECISION - NO WRITTEN OK; ","")&amp;IF(AND(D454="Material backorder",N(M454)=0),"BACKORDER - NO NEW DATE; ","")&amp;IF(AND(N454="Yes",O454=""),"CO NEEDED - NO CO #; ","")&amp;IF(F454="","DAYS LOST BLANK; ","")&amp;IF(AND(N(B454)&gt;0,C454="",TODAY()-N(B454)&gt;N('Settings'!$B$3)),"OPEN - NO END DATE; ",""))-2)))</f>
        <v/>
      </c>
    </row>
    <row r="455">
      <c r="B455" s="7" t="n"/>
      <c r="C455" s="7" t="n"/>
      <c r="E455" s="8" t="n"/>
      <c r="G455" s="8" t="n"/>
      <c r="I455" s="7" t="n"/>
      <c r="M455" s="7" t="n"/>
      <c r="P455" s="9" t="n"/>
      <c r="R455" s="8">
        <f>IF(NOT(OR(A455&lt;&gt;"",B455&lt;&gt;"",E455&lt;&gt;"")),"",IF(IF(A455="","NO JOB; ",IF(COUNTIF('Jobs'!$A$2:$A$51,A455)=0,"JOB NOT ON JOBS SHEET; ",""))&amp;IF(N(B455)=0,"NO START DATE; ","")&amp;IF(D455="","NO CAUSE; ","")&amp;IF(OR(H455&lt;&gt;"Yes",NOT(OR(J455="Email",J455="Text",J455="Letter",J455="App / portal"))),"NO WRITTEN NOTICE TO CLIENT; ","")&amp;IF(AND(N(B455)&gt;0,N(I455)&gt;0,N(I455)-N(B455)&gt;N('Settings'!$B$2)),"NOTICE LATER THAN SETTINGS; ","")&amp;IF(AND(D455="Homeowner decision / selection",K455&lt;&gt;"Yes"),"CLIENT DECISION - NO WRITTEN OK; ","")&amp;IF(AND(D455="Material backorder",N(M455)=0),"BACKORDER - NO NEW DATE; ","")&amp;IF(AND(N455="Yes",O455=""),"CO NEEDED - NO CO #; ","")&amp;IF(F455="","DAYS LOST BLANK; ","")&amp;IF(AND(N(B455)&gt;0,C455="",TODAY()-N(B455)&gt;N('Settings'!$B$3)),"OPEN - NO END DATE; ","")="","",LEFT(IF(A455="","NO JOB; ",IF(COUNTIF('Jobs'!$A$2:$A$51,A455)=0,"JOB NOT ON JOBS SHEET; ",""))&amp;IF(N(B455)=0,"NO START DATE; ","")&amp;IF(D455="","NO CAUSE; ","")&amp;IF(OR(H455&lt;&gt;"Yes",NOT(OR(J455="Email",J455="Text",J455="Letter",J455="App / portal"))),"NO WRITTEN NOTICE TO CLIENT; ","")&amp;IF(AND(N(B455)&gt;0,N(I455)&gt;0,N(I455)-N(B455)&gt;N('Settings'!$B$2)),"NOTICE LATER THAN SETTINGS; ","")&amp;IF(AND(D455="Homeowner decision / selection",K455&lt;&gt;"Yes"),"CLIENT DECISION - NO WRITTEN OK; ","")&amp;IF(AND(D455="Material backorder",N(M455)=0),"BACKORDER - NO NEW DATE; ","")&amp;IF(AND(N455="Yes",O455=""),"CO NEEDED - NO CO #; ","")&amp;IF(F455="","DAYS LOST BLANK; ","")&amp;IF(AND(N(B455)&gt;0,C455="",TODAY()-N(B455)&gt;N('Settings'!$B$3)),"OPEN - NO END DATE; ",""),LEN(IF(A455="","NO JOB; ",IF(COUNTIF('Jobs'!$A$2:$A$51,A455)=0,"JOB NOT ON JOBS SHEET; ",""))&amp;IF(N(B455)=0,"NO START DATE; ","")&amp;IF(D455="","NO CAUSE; ","")&amp;IF(OR(H455&lt;&gt;"Yes",NOT(OR(J455="Email",J455="Text",J455="Letter",J455="App / portal"))),"NO WRITTEN NOTICE TO CLIENT; ","")&amp;IF(AND(N(B455)&gt;0,N(I455)&gt;0,N(I455)-N(B455)&gt;N('Settings'!$B$2)),"NOTICE LATER THAN SETTINGS; ","")&amp;IF(AND(D455="Homeowner decision / selection",K455&lt;&gt;"Yes"),"CLIENT DECISION - NO WRITTEN OK; ","")&amp;IF(AND(D455="Material backorder",N(M455)=0),"BACKORDER - NO NEW DATE; ","")&amp;IF(AND(N455="Yes",O455=""),"CO NEEDED - NO CO #; ","")&amp;IF(F455="","DAYS LOST BLANK; ","")&amp;IF(AND(N(B455)&gt;0,C455="",TODAY()-N(B455)&gt;N('Settings'!$B$3)),"OPEN - NO END DATE; ",""))-2)))</f>
        <v/>
      </c>
    </row>
    <row r="456">
      <c r="B456" s="7" t="n"/>
      <c r="C456" s="7" t="n"/>
      <c r="E456" s="8" t="n"/>
      <c r="G456" s="8" t="n"/>
      <c r="I456" s="7" t="n"/>
      <c r="M456" s="7" t="n"/>
      <c r="P456" s="9" t="n"/>
      <c r="R456" s="8">
        <f>IF(NOT(OR(A456&lt;&gt;"",B456&lt;&gt;"",E456&lt;&gt;"")),"",IF(IF(A456="","NO JOB; ",IF(COUNTIF('Jobs'!$A$2:$A$51,A456)=0,"JOB NOT ON JOBS SHEET; ",""))&amp;IF(N(B456)=0,"NO START DATE; ","")&amp;IF(D456="","NO CAUSE; ","")&amp;IF(OR(H456&lt;&gt;"Yes",NOT(OR(J456="Email",J456="Text",J456="Letter",J456="App / portal"))),"NO WRITTEN NOTICE TO CLIENT; ","")&amp;IF(AND(N(B456)&gt;0,N(I456)&gt;0,N(I456)-N(B456)&gt;N('Settings'!$B$2)),"NOTICE LATER THAN SETTINGS; ","")&amp;IF(AND(D456="Homeowner decision / selection",K456&lt;&gt;"Yes"),"CLIENT DECISION - NO WRITTEN OK; ","")&amp;IF(AND(D456="Material backorder",N(M456)=0),"BACKORDER - NO NEW DATE; ","")&amp;IF(AND(N456="Yes",O456=""),"CO NEEDED - NO CO #; ","")&amp;IF(F456="","DAYS LOST BLANK; ","")&amp;IF(AND(N(B456)&gt;0,C456="",TODAY()-N(B456)&gt;N('Settings'!$B$3)),"OPEN - NO END DATE; ","")="","",LEFT(IF(A456="","NO JOB; ",IF(COUNTIF('Jobs'!$A$2:$A$51,A456)=0,"JOB NOT ON JOBS SHEET; ",""))&amp;IF(N(B456)=0,"NO START DATE; ","")&amp;IF(D456="","NO CAUSE; ","")&amp;IF(OR(H456&lt;&gt;"Yes",NOT(OR(J456="Email",J456="Text",J456="Letter",J456="App / portal"))),"NO WRITTEN NOTICE TO CLIENT; ","")&amp;IF(AND(N(B456)&gt;0,N(I456)&gt;0,N(I456)-N(B456)&gt;N('Settings'!$B$2)),"NOTICE LATER THAN SETTINGS; ","")&amp;IF(AND(D456="Homeowner decision / selection",K456&lt;&gt;"Yes"),"CLIENT DECISION - NO WRITTEN OK; ","")&amp;IF(AND(D456="Material backorder",N(M456)=0),"BACKORDER - NO NEW DATE; ","")&amp;IF(AND(N456="Yes",O456=""),"CO NEEDED - NO CO #; ","")&amp;IF(F456="","DAYS LOST BLANK; ","")&amp;IF(AND(N(B456)&gt;0,C456="",TODAY()-N(B456)&gt;N('Settings'!$B$3)),"OPEN - NO END DATE; ",""),LEN(IF(A456="","NO JOB; ",IF(COUNTIF('Jobs'!$A$2:$A$51,A456)=0,"JOB NOT ON JOBS SHEET; ",""))&amp;IF(N(B456)=0,"NO START DATE; ","")&amp;IF(D456="","NO CAUSE; ","")&amp;IF(OR(H456&lt;&gt;"Yes",NOT(OR(J456="Email",J456="Text",J456="Letter",J456="App / portal"))),"NO WRITTEN NOTICE TO CLIENT; ","")&amp;IF(AND(N(B456)&gt;0,N(I456)&gt;0,N(I456)-N(B456)&gt;N('Settings'!$B$2)),"NOTICE LATER THAN SETTINGS; ","")&amp;IF(AND(D456="Homeowner decision / selection",K456&lt;&gt;"Yes"),"CLIENT DECISION - NO WRITTEN OK; ","")&amp;IF(AND(D456="Material backorder",N(M456)=0),"BACKORDER - NO NEW DATE; ","")&amp;IF(AND(N456="Yes",O456=""),"CO NEEDED - NO CO #; ","")&amp;IF(F456="","DAYS LOST BLANK; ","")&amp;IF(AND(N(B456)&gt;0,C456="",TODAY()-N(B456)&gt;N('Settings'!$B$3)),"OPEN - NO END DATE; ",""))-2)))</f>
        <v/>
      </c>
    </row>
    <row r="457">
      <c r="B457" s="7" t="n"/>
      <c r="C457" s="7" t="n"/>
      <c r="E457" s="8" t="n"/>
      <c r="G457" s="8" t="n"/>
      <c r="I457" s="7" t="n"/>
      <c r="M457" s="7" t="n"/>
      <c r="P457" s="9" t="n"/>
      <c r="R457" s="8">
        <f>IF(NOT(OR(A457&lt;&gt;"",B457&lt;&gt;"",E457&lt;&gt;"")),"",IF(IF(A457="","NO JOB; ",IF(COUNTIF('Jobs'!$A$2:$A$51,A457)=0,"JOB NOT ON JOBS SHEET; ",""))&amp;IF(N(B457)=0,"NO START DATE; ","")&amp;IF(D457="","NO CAUSE; ","")&amp;IF(OR(H457&lt;&gt;"Yes",NOT(OR(J457="Email",J457="Text",J457="Letter",J457="App / portal"))),"NO WRITTEN NOTICE TO CLIENT; ","")&amp;IF(AND(N(B457)&gt;0,N(I457)&gt;0,N(I457)-N(B457)&gt;N('Settings'!$B$2)),"NOTICE LATER THAN SETTINGS; ","")&amp;IF(AND(D457="Homeowner decision / selection",K457&lt;&gt;"Yes"),"CLIENT DECISION - NO WRITTEN OK; ","")&amp;IF(AND(D457="Material backorder",N(M457)=0),"BACKORDER - NO NEW DATE; ","")&amp;IF(AND(N457="Yes",O457=""),"CO NEEDED - NO CO #; ","")&amp;IF(F457="","DAYS LOST BLANK; ","")&amp;IF(AND(N(B457)&gt;0,C457="",TODAY()-N(B457)&gt;N('Settings'!$B$3)),"OPEN - NO END DATE; ","")="","",LEFT(IF(A457="","NO JOB; ",IF(COUNTIF('Jobs'!$A$2:$A$51,A457)=0,"JOB NOT ON JOBS SHEET; ",""))&amp;IF(N(B457)=0,"NO START DATE; ","")&amp;IF(D457="","NO CAUSE; ","")&amp;IF(OR(H457&lt;&gt;"Yes",NOT(OR(J457="Email",J457="Text",J457="Letter",J457="App / portal"))),"NO WRITTEN NOTICE TO CLIENT; ","")&amp;IF(AND(N(B457)&gt;0,N(I457)&gt;0,N(I457)-N(B457)&gt;N('Settings'!$B$2)),"NOTICE LATER THAN SETTINGS; ","")&amp;IF(AND(D457="Homeowner decision / selection",K457&lt;&gt;"Yes"),"CLIENT DECISION - NO WRITTEN OK; ","")&amp;IF(AND(D457="Material backorder",N(M457)=0),"BACKORDER - NO NEW DATE; ","")&amp;IF(AND(N457="Yes",O457=""),"CO NEEDED - NO CO #; ","")&amp;IF(F457="","DAYS LOST BLANK; ","")&amp;IF(AND(N(B457)&gt;0,C457="",TODAY()-N(B457)&gt;N('Settings'!$B$3)),"OPEN - NO END DATE; ",""),LEN(IF(A457="","NO JOB; ",IF(COUNTIF('Jobs'!$A$2:$A$51,A457)=0,"JOB NOT ON JOBS SHEET; ",""))&amp;IF(N(B457)=0,"NO START DATE; ","")&amp;IF(D457="","NO CAUSE; ","")&amp;IF(OR(H457&lt;&gt;"Yes",NOT(OR(J457="Email",J457="Text",J457="Letter",J457="App / portal"))),"NO WRITTEN NOTICE TO CLIENT; ","")&amp;IF(AND(N(B457)&gt;0,N(I457)&gt;0,N(I457)-N(B457)&gt;N('Settings'!$B$2)),"NOTICE LATER THAN SETTINGS; ","")&amp;IF(AND(D457="Homeowner decision / selection",K457&lt;&gt;"Yes"),"CLIENT DECISION - NO WRITTEN OK; ","")&amp;IF(AND(D457="Material backorder",N(M457)=0),"BACKORDER - NO NEW DATE; ","")&amp;IF(AND(N457="Yes",O457=""),"CO NEEDED - NO CO #; ","")&amp;IF(F457="","DAYS LOST BLANK; ","")&amp;IF(AND(N(B457)&gt;0,C457="",TODAY()-N(B457)&gt;N('Settings'!$B$3)),"OPEN - NO END DATE; ",""))-2)))</f>
        <v/>
      </c>
    </row>
    <row r="458">
      <c r="B458" s="7" t="n"/>
      <c r="C458" s="7" t="n"/>
      <c r="E458" s="8" t="n"/>
      <c r="G458" s="8" t="n"/>
      <c r="I458" s="7" t="n"/>
      <c r="M458" s="7" t="n"/>
      <c r="P458" s="9" t="n"/>
      <c r="R458" s="8">
        <f>IF(NOT(OR(A458&lt;&gt;"",B458&lt;&gt;"",E458&lt;&gt;"")),"",IF(IF(A458="","NO JOB; ",IF(COUNTIF('Jobs'!$A$2:$A$51,A458)=0,"JOB NOT ON JOBS SHEET; ",""))&amp;IF(N(B458)=0,"NO START DATE; ","")&amp;IF(D458="","NO CAUSE; ","")&amp;IF(OR(H458&lt;&gt;"Yes",NOT(OR(J458="Email",J458="Text",J458="Letter",J458="App / portal"))),"NO WRITTEN NOTICE TO CLIENT; ","")&amp;IF(AND(N(B458)&gt;0,N(I458)&gt;0,N(I458)-N(B458)&gt;N('Settings'!$B$2)),"NOTICE LATER THAN SETTINGS; ","")&amp;IF(AND(D458="Homeowner decision / selection",K458&lt;&gt;"Yes"),"CLIENT DECISION - NO WRITTEN OK; ","")&amp;IF(AND(D458="Material backorder",N(M458)=0),"BACKORDER - NO NEW DATE; ","")&amp;IF(AND(N458="Yes",O458=""),"CO NEEDED - NO CO #; ","")&amp;IF(F458="","DAYS LOST BLANK; ","")&amp;IF(AND(N(B458)&gt;0,C458="",TODAY()-N(B458)&gt;N('Settings'!$B$3)),"OPEN - NO END DATE; ","")="","",LEFT(IF(A458="","NO JOB; ",IF(COUNTIF('Jobs'!$A$2:$A$51,A458)=0,"JOB NOT ON JOBS SHEET; ",""))&amp;IF(N(B458)=0,"NO START DATE; ","")&amp;IF(D458="","NO CAUSE; ","")&amp;IF(OR(H458&lt;&gt;"Yes",NOT(OR(J458="Email",J458="Text",J458="Letter",J458="App / portal"))),"NO WRITTEN NOTICE TO CLIENT; ","")&amp;IF(AND(N(B458)&gt;0,N(I458)&gt;0,N(I458)-N(B458)&gt;N('Settings'!$B$2)),"NOTICE LATER THAN SETTINGS; ","")&amp;IF(AND(D458="Homeowner decision / selection",K458&lt;&gt;"Yes"),"CLIENT DECISION - NO WRITTEN OK; ","")&amp;IF(AND(D458="Material backorder",N(M458)=0),"BACKORDER - NO NEW DATE; ","")&amp;IF(AND(N458="Yes",O458=""),"CO NEEDED - NO CO #; ","")&amp;IF(F458="","DAYS LOST BLANK; ","")&amp;IF(AND(N(B458)&gt;0,C458="",TODAY()-N(B458)&gt;N('Settings'!$B$3)),"OPEN - NO END DATE; ",""),LEN(IF(A458="","NO JOB; ",IF(COUNTIF('Jobs'!$A$2:$A$51,A458)=0,"JOB NOT ON JOBS SHEET; ",""))&amp;IF(N(B458)=0,"NO START DATE; ","")&amp;IF(D458="","NO CAUSE; ","")&amp;IF(OR(H458&lt;&gt;"Yes",NOT(OR(J458="Email",J458="Text",J458="Letter",J458="App / portal"))),"NO WRITTEN NOTICE TO CLIENT; ","")&amp;IF(AND(N(B458)&gt;0,N(I458)&gt;0,N(I458)-N(B458)&gt;N('Settings'!$B$2)),"NOTICE LATER THAN SETTINGS; ","")&amp;IF(AND(D458="Homeowner decision / selection",K458&lt;&gt;"Yes"),"CLIENT DECISION - NO WRITTEN OK; ","")&amp;IF(AND(D458="Material backorder",N(M458)=0),"BACKORDER - NO NEW DATE; ","")&amp;IF(AND(N458="Yes",O458=""),"CO NEEDED - NO CO #; ","")&amp;IF(F458="","DAYS LOST BLANK; ","")&amp;IF(AND(N(B458)&gt;0,C458="",TODAY()-N(B458)&gt;N('Settings'!$B$3)),"OPEN - NO END DATE; ",""))-2)))</f>
        <v/>
      </c>
    </row>
    <row r="459">
      <c r="B459" s="7" t="n"/>
      <c r="C459" s="7" t="n"/>
      <c r="E459" s="8" t="n"/>
      <c r="G459" s="8" t="n"/>
      <c r="I459" s="7" t="n"/>
      <c r="M459" s="7" t="n"/>
      <c r="P459" s="9" t="n"/>
      <c r="R459" s="8">
        <f>IF(NOT(OR(A459&lt;&gt;"",B459&lt;&gt;"",E459&lt;&gt;"")),"",IF(IF(A459="","NO JOB; ",IF(COUNTIF('Jobs'!$A$2:$A$51,A459)=0,"JOB NOT ON JOBS SHEET; ",""))&amp;IF(N(B459)=0,"NO START DATE; ","")&amp;IF(D459="","NO CAUSE; ","")&amp;IF(OR(H459&lt;&gt;"Yes",NOT(OR(J459="Email",J459="Text",J459="Letter",J459="App / portal"))),"NO WRITTEN NOTICE TO CLIENT; ","")&amp;IF(AND(N(B459)&gt;0,N(I459)&gt;0,N(I459)-N(B459)&gt;N('Settings'!$B$2)),"NOTICE LATER THAN SETTINGS; ","")&amp;IF(AND(D459="Homeowner decision / selection",K459&lt;&gt;"Yes"),"CLIENT DECISION - NO WRITTEN OK; ","")&amp;IF(AND(D459="Material backorder",N(M459)=0),"BACKORDER - NO NEW DATE; ","")&amp;IF(AND(N459="Yes",O459=""),"CO NEEDED - NO CO #; ","")&amp;IF(F459="","DAYS LOST BLANK; ","")&amp;IF(AND(N(B459)&gt;0,C459="",TODAY()-N(B459)&gt;N('Settings'!$B$3)),"OPEN - NO END DATE; ","")="","",LEFT(IF(A459="","NO JOB; ",IF(COUNTIF('Jobs'!$A$2:$A$51,A459)=0,"JOB NOT ON JOBS SHEET; ",""))&amp;IF(N(B459)=0,"NO START DATE; ","")&amp;IF(D459="","NO CAUSE; ","")&amp;IF(OR(H459&lt;&gt;"Yes",NOT(OR(J459="Email",J459="Text",J459="Letter",J459="App / portal"))),"NO WRITTEN NOTICE TO CLIENT; ","")&amp;IF(AND(N(B459)&gt;0,N(I459)&gt;0,N(I459)-N(B459)&gt;N('Settings'!$B$2)),"NOTICE LATER THAN SETTINGS; ","")&amp;IF(AND(D459="Homeowner decision / selection",K459&lt;&gt;"Yes"),"CLIENT DECISION - NO WRITTEN OK; ","")&amp;IF(AND(D459="Material backorder",N(M459)=0),"BACKORDER - NO NEW DATE; ","")&amp;IF(AND(N459="Yes",O459=""),"CO NEEDED - NO CO #; ","")&amp;IF(F459="","DAYS LOST BLANK; ","")&amp;IF(AND(N(B459)&gt;0,C459="",TODAY()-N(B459)&gt;N('Settings'!$B$3)),"OPEN - NO END DATE; ",""),LEN(IF(A459="","NO JOB; ",IF(COUNTIF('Jobs'!$A$2:$A$51,A459)=0,"JOB NOT ON JOBS SHEET; ",""))&amp;IF(N(B459)=0,"NO START DATE; ","")&amp;IF(D459="","NO CAUSE; ","")&amp;IF(OR(H459&lt;&gt;"Yes",NOT(OR(J459="Email",J459="Text",J459="Letter",J459="App / portal"))),"NO WRITTEN NOTICE TO CLIENT; ","")&amp;IF(AND(N(B459)&gt;0,N(I459)&gt;0,N(I459)-N(B459)&gt;N('Settings'!$B$2)),"NOTICE LATER THAN SETTINGS; ","")&amp;IF(AND(D459="Homeowner decision / selection",K459&lt;&gt;"Yes"),"CLIENT DECISION - NO WRITTEN OK; ","")&amp;IF(AND(D459="Material backorder",N(M459)=0),"BACKORDER - NO NEW DATE; ","")&amp;IF(AND(N459="Yes",O459=""),"CO NEEDED - NO CO #; ","")&amp;IF(F459="","DAYS LOST BLANK; ","")&amp;IF(AND(N(B459)&gt;0,C459="",TODAY()-N(B459)&gt;N('Settings'!$B$3)),"OPEN - NO END DATE; ",""))-2)))</f>
        <v/>
      </c>
    </row>
    <row r="460">
      <c r="B460" s="7" t="n"/>
      <c r="C460" s="7" t="n"/>
      <c r="E460" s="8" t="n"/>
      <c r="G460" s="8" t="n"/>
      <c r="I460" s="7" t="n"/>
      <c r="M460" s="7" t="n"/>
      <c r="P460" s="9" t="n"/>
      <c r="R460" s="8">
        <f>IF(NOT(OR(A460&lt;&gt;"",B460&lt;&gt;"",E460&lt;&gt;"")),"",IF(IF(A460="","NO JOB; ",IF(COUNTIF('Jobs'!$A$2:$A$51,A460)=0,"JOB NOT ON JOBS SHEET; ",""))&amp;IF(N(B460)=0,"NO START DATE; ","")&amp;IF(D460="","NO CAUSE; ","")&amp;IF(OR(H460&lt;&gt;"Yes",NOT(OR(J460="Email",J460="Text",J460="Letter",J460="App / portal"))),"NO WRITTEN NOTICE TO CLIENT; ","")&amp;IF(AND(N(B460)&gt;0,N(I460)&gt;0,N(I460)-N(B460)&gt;N('Settings'!$B$2)),"NOTICE LATER THAN SETTINGS; ","")&amp;IF(AND(D460="Homeowner decision / selection",K460&lt;&gt;"Yes"),"CLIENT DECISION - NO WRITTEN OK; ","")&amp;IF(AND(D460="Material backorder",N(M460)=0),"BACKORDER - NO NEW DATE; ","")&amp;IF(AND(N460="Yes",O460=""),"CO NEEDED - NO CO #; ","")&amp;IF(F460="","DAYS LOST BLANK; ","")&amp;IF(AND(N(B460)&gt;0,C460="",TODAY()-N(B460)&gt;N('Settings'!$B$3)),"OPEN - NO END DATE; ","")="","",LEFT(IF(A460="","NO JOB; ",IF(COUNTIF('Jobs'!$A$2:$A$51,A460)=0,"JOB NOT ON JOBS SHEET; ",""))&amp;IF(N(B460)=0,"NO START DATE; ","")&amp;IF(D460="","NO CAUSE; ","")&amp;IF(OR(H460&lt;&gt;"Yes",NOT(OR(J460="Email",J460="Text",J460="Letter",J460="App / portal"))),"NO WRITTEN NOTICE TO CLIENT; ","")&amp;IF(AND(N(B460)&gt;0,N(I460)&gt;0,N(I460)-N(B460)&gt;N('Settings'!$B$2)),"NOTICE LATER THAN SETTINGS; ","")&amp;IF(AND(D460="Homeowner decision / selection",K460&lt;&gt;"Yes"),"CLIENT DECISION - NO WRITTEN OK; ","")&amp;IF(AND(D460="Material backorder",N(M460)=0),"BACKORDER - NO NEW DATE; ","")&amp;IF(AND(N460="Yes",O460=""),"CO NEEDED - NO CO #; ","")&amp;IF(F460="","DAYS LOST BLANK; ","")&amp;IF(AND(N(B460)&gt;0,C460="",TODAY()-N(B460)&gt;N('Settings'!$B$3)),"OPEN - NO END DATE; ",""),LEN(IF(A460="","NO JOB; ",IF(COUNTIF('Jobs'!$A$2:$A$51,A460)=0,"JOB NOT ON JOBS SHEET; ",""))&amp;IF(N(B460)=0,"NO START DATE; ","")&amp;IF(D460="","NO CAUSE; ","")&amp;IF(OR(H460&lt;&gt;"Yes",NOT(OR(J460="Email",J460="Text",J460="Letter",J460="App / portal"))),"NO WRITTEN NOTICE TO CLIENT; ","")&amp;IF(AND(N(B460)&gt;0,N(I460)&gt;0,N(I460)-N(B460)&gt;N('Settings'!$B$2)),"NOTICE LATER THAN SETTINGS; ","")&amp;IF(AND(D460="Homeowner decision / selection",K460&lt;&gt;"Yes"),"CLIENT DECISION - NO WRITTEN OK; ","")&amp;IF(AND(D460="Material backorder",N(M460)=0),"BACKORDER - NO NEW DATE; ","")&amp;IF(AND(N460="Yes",O460=""),"CO NEEDED - NO CO #; ","")&amp;IF(F460="","DAYS LOST BLANK; ","")&amp;IF(AND(N(B460)&gt;0,C460="",TODAY()-N(B460)&gt;N('Settings'!$B$3)),"OPEN - NO END DATE; ",""))-2)))</f>
        <v/>
      </c>
    </row>
    <row r="461">
      <c r="B461" s="7" t="n"/>
      <c r="C461" s="7" t="n"/>
      <c r="E461" s="8" t="n"/>
      <c r="G461" s="8" t="n"/>
      <c r="I461" s="7" t="n"/>
      <c r="M461" s="7" t="n"/>
      <c r="P461" s="9" t="n"/>
      <c r="R461" s="8">
        <f>IF(NOT(OR(A461&lt;&gt;"",B461&lt;&gt;"",E461&lt;&gt;"")),"",IF(IF(A461="","NO JOB; ",IF(COUNTIF('Jobs'!$A$2:$A$51,A461)=0,"JOB NOT ON JOBS SHEET; ",""))&amp;IF(N(B461)=0,"NO START DATE; ","")&amp;IF(D461="","NO CAUSE; ","")&amp;IF(OR(H461&lt;&gt;"Yes",NOT(OR(J461="Email",J461="Text",J461="Letter",J461="App / portal"))),"NO WRITTEN NOTICE TO CLIENT; ","")&amp;IF(AND(N(B461)&gt;0,N(I461)&gt;0,N(I461)-N(B461)&gt;N('Settings'!$B$2)),"NOTICE LATER THAN SETTINGS; ","")&amp;IF(AND(D461="Homeowner decision / selection",K461&lt;&gt;"Yes"),"CLIENT DECISION - NO WRITTEN OK; ","")&amp;IF(AND(D461="Material backorder",N(M461)=0),"BACKORDER - NO NEW DATE; ","")&amp;IF(AND(N461="Yes",O461=""),"CO NEEDED - NO CO #; ","")&amp;IF(F461="","DAYS LOST BLANK; ","")&amp;IF(AND(N(B461)&gt;0,C461="",TODAY()-N(B461)&gt;N('Settings'!$B$3)),"OPEN - NO END DATE; ","")="","",LEFT(IF(A461="","NO JOB; ",IF(COUNTIF('Jobs'!$A$2:$A$51,A461)=0,"JOB NOT ON JOBS SHEET; ",""))&amp;IF(N(B461)=0,"NO START DATE; ","")&amp;IF(D461="","NO CAUSE; ","")&amp;IF(OR(H461&lt;&gt;"Yes",NOT(OR(J461="Email",J461="Text",J461="Letter",J461="App / portal"))),"NO WRITTEN NOTICE TO CLIENT; ","")&amp;IF(AND(N(B461)&gt;0,N(I461)&gt;0,N(I461)-N(B461)&gt;N('Settings'!$B$2)),"NOTICE LATER THAN SETTINGS; ","")&amp;IF(AND(D461="Homeowner decision / selection",K461&lt;&gt;"Yes"),"CLIENT DECISION - NO WRITTEN OK; ","")&amp;IF(AND(D461="Material backorder",N(M461)=0),"BACKORDER - NO NEW DATE; ","")&amp;IF(AND(N461="Yes",O461=""),"CO NEEDED - NO CO #; ","")&amp;IF(F461="","DAYS LOST BLANK; ","")&amp;IF(AND(N(B461)&gt;0,C461="",TODAY()-N(B461)&gt;N('Settings'!$B$3)),"OPEN - NO END DATE; ",""),LEN(IF(A461="","NO JOB; ",IF(COUNTIF('Jobs'!$A$2:$A$51,A461)=0,"JOB NOT ON JOBS SHEET; ",""))&amp;IF(N(B461)=0,"NO START DATE; ","")&amp;IF(D461="","NO CAUSE; ","")&amp;IF(OR(H461&lt;&gt;"Yes",NOT(OR(J461="Email",J461="Text",J461="Letter",J461="App / portal"))),"NO WRITTEN NOTICE TO CLIENT; ","")&amp;IF(AND(N(B461)&gt;0,N(I461)&gt;0,N(I461)-N(B461)&gt;N('Settings'!$B$2)),"NOTICE LATER THAN SETTINGS; ","")&amp;IF(AND(D461="Homeowner decision / selection",K461&lt;&gt;"Yes"),"CLIENT DECISION - NO WRITTEN OK; ","")&amp;IF(AND(D461="Material backorder",N(M461)=0),"BACKORDER - NO NEW DATE; ","")&amp;IF(AND(N461="Yes",O461=""),"CO NEEDED - NO CO #; ","")&amp;IF(F461="","DAYS LOST BLANK; ","")&amp;IF(AND(N(B461)&gt;0,C461="",TODAY()-N(B461)&gt;N('Settings'!$B$3)),"OPEN - NO END DATE; ",""))-2)))</f>
        <v/>
      </c>
    </row>
    <row r="462">
      <c r="B462" s="7" t="n"/>
      <c r="C462" s="7" t="n"/>
      <c r="E462" s="8" t="n"/>
      <c r="G462" s="8" t="n"/>
      <c r="I462" s="7" t="n"/>
      <c r="M462" s="7" t="n"/>
      <c r="P462" s="9" t="n"/>
      <c r="R462" s="8">
        <f>IF(NOT(OR(A462&lt;&gt;"",B462&lt;&gt;"",E462&lt;&gt;"")),"",IF(IF(A462="","NO JOB; ",IF(COUNTIF('Jobs'!$A$2:$A$51,A462)=0,"JOB NOT ON JOBS SHEET; ",""))&amp;IF(N(B462)=0,"NO START DATE; ","")&amp;IF(D462="","NO CAUSE; ","")&amp;IF(OR(H462&lt;&gt;"Yes",NOT(OR(J462="Email",J462="Text",J462="Letter",J462="App / portal"))),"NO WRITTEN NOTICE TO CLIENT; ","")&amp;IF(AND(N(B462)&gt;0,N(I462)&gt;0,N(I462)-N(B462)&gt;N('Settings'!$B$2)),"NOTICE LATER THAN SETTINGS; ","")&amp;IF(AND(D462="Homeowner decision / selection",K462&lt;&gt;"Yes"),"CLIENT DECISION - NO WRITTEN OK; ","")&amp;IF(AND(D462="Material backorder",N(M462)=0),"BACKORDER - NO NEW DATE; ","")&amp;IF(AND(N462="Yes",O462=""),"CO NEEDED - NO CO #; ","")&amp;IF(F462="","DAYS LOST BLANK; ","")&amp;IF(AND(N(B462)&gt;0,C462="",TODAY()-N(B462)&gt;N('Settings'!$B$3)),"OPEN - NO END DATE; ","")="","",LEFT(IF(A462="","NO JOB; ",IF(COUNTIF('Jobs'!$A$2:$A$51,A462)=0,"JOB NOT ON JOBS SHEET; ",""))&amp;IF(N(B462)=0,"NO START DATE; ","")&amp;IF(D462="","NO CAUSE; ","")&amp;IF(OR(H462&lt;&gt;"Yes",NOT(OR(J462="Email",J462="Text",J462="Letter",J462="App / portal"))),"NO WRITTEN NOTICE TO CLIENT; ","")&amp;IF(AND(N(B462)&gt;0,N(I462)&gt;0,N(I462)-N(B462)&gt;N('Settings'!$B$2)),"NOTICE LATER THAN SETTINGS; ","")&amp;IF(AND(D462="Homeowner decision / selection",K462&lt;&gt;"Yes"),"CLIENT DECISION - NO WRITTEN OK; ","")&amp;IF(AND(D462="Material backorder",N(M462)=0),"BACKORDER - NO NEW DATE; ","")&amp;IF(AND(N462="Yes",O462=""),"CO NEEDED - NO CO #; ","")&amp;IF(F462="","DAYS LOST BLANK; ","")&amp;IF(AND(N(B462)&gt;0,C462="",TODAY()-N(B462)&gt;N('Settings'!$B$3)),"OPEN - NO END DATE; ",""),LEN(IF(A462="","NO JOB; ",IF(COUNTIF('Jobs'!$A$2:$A$51,A462)=0,"JOB NOT ON JOBS SHEET; ",""))&amp;IF(N(B462)=0,"NO START DATE; ","")&amp;IF(D462="","NO CAUSE; ","")&amp;IF(OR(H462&lt;&gt;"Yes",NOT(OR(J462="Email",J462="Text",J462="Letter",J462="App / portal"))),"NO WRITTEN NOTICE TO CLIENT; ","")&amp;IF(AND(N(B462)&gt;0,N(I462)&gt;0,N(I462)-N(B462)&gt;N('Settings'!$B$2)),"NOTICE LATER THAN SETTINGS; ","")&amp;IF(AND(D462="Homeowner decision / selection",K462&lt;&gt;"Yes"),"CLIENT DECISION - NO WRITTEN OK; ","")&amp;IF(AND(D462="Material backorder",N(M462)=0),"BACKORDER - NO NEW DATE; ","")&amp;IF(AND(N462="Yes",O462=""),"CO NEEDED - NO CO #; ","")&amp;IF(F462="","DAYS LOST BLANK; ","")&amp;IF(AND(N(B462)&gt;0,C462="",TODAY()-N(B462)&gt;N('Settings'!$B$3)),"OPEN - NO END DATE; ",""))-2)))</f>
        <v/>
      </c>
    </row>
    <row r="463">
      <c r="B463" s="7" t="n"/>
      <c r="C463" s="7" t="n"/>
      <c r="E463" s="8" t="n"/>
      <c r="G463" s="8" t="n"/>
      <c r="I463" s="7" t="n"/>
      <c r="M463" s="7" t="n"/>
      <c r="P463" s="9" t="n"/>
      <c r="R463" s="8">
        <f>IF(NOT(OR(A463&lt;&gt;"",B463&lt;&gt;"",E463&lt;&gt;"")),"",IF(IF(A463="","NO JOB; ",IF(COUNTIF('Jobs'!$A$2:$A$51,A463)=0,"JOB NOT ON JOBS SHEET; ",""))&amp;IF(N(B463)=0,"NO START DATE; ","")&amp;IF(D463="","NO CAUSE; ","")&amp;IF(OR(H463&lt;&gt;"Yes",NOT(OR(J463="Email",J463="Text",J463="Letter",J463="App / portal"))),"NO WRITTEN NOTICE TO CLIENT; ","")&amp;IF(AND(N(B463)&gt;0,N(I463)&gt;0,N(I463)-N(B463)&gt;N('Settings'!$B$2)),"NOTICE LATER THAN SETTINGS; ","")&amp;IF(AND(D463="Homeowner decision / selection",K463&lt;&gt;"Yes"),"CLIENT DECISION - NO WRITTEN OK; ","")&amp;IF(AND(D463="Material backorder",N(M463)=0),"BACKORDER - NO NEW DATE; ","")&amp;IF(AND(N463="Yes",O463=""),"CO NEEDED - NO CO #; ","")&amp;IF(F463="","DAYS LOST BLANK; ","")&amp;IF(AND(N(B463)&gt;0,C463="",TODAY()-N(B463)&gt;N('Settings'!$B$3)),"OPEN - NO END DATE; ","")="","",LEFT(IF(A463="","NO JOB; ",IF(COUNTIF('Jobs'!$A$2:$A$51,A463)=0,"JOB NOT ON JOBS SHEET; ",""))&amp;IF(N(B463)=0,"NO START DATE; ","")&amp;IF(D463="","NO CAUSE; ","")&amp;IF(OR(H463&lt;&gt;"Yes",NOT(OR(J463="Email",J463="Text",J463="Letter",J463="App / portal"))),"NO WRITTEN NOTICE TO CLIENT; ","")&amp;IF(AND(N(B463)&gt;0,N(I463)&gt;0,N(I463)-N(B463)&gt;N('Settings'!$B$2)),"NOTICE LATER THAN SETTINGS; ","")&amp;IF(AND(D463="Homeowner decision / selection",K463&lt;&gt;"Yes"),"CLIENT DECISION - NO WRITTEN OK; ","")&amp;IF(AND(D463="Material backorder",N(M463)=0),"BACKORDER - NO NEW DATE; ","")&amp;IF(AND(N463="Yes",O463=""),"CO NEEDED - NO CO #; ","")&amp;IF(F463="","DAYS LOST BLANK; ","")&amp;IF(AND(N(B463)&gt;0,C463="",TODAY()-N(B463)&gt;N('Settings'!$B$3)),"OPEN - NO END DATE; ",""),LEN(IF(A463="","NO JOB; ",IF(COUNTIF('Jobs'!$A$2:$A$51,A463)=0,"JOB NOT ON JOBS SHEET; ",""))&amp;IF(N(B463)=0,"NO START DATE; ","")&amp;IF(D463="","NO CAUSE; ","")&amp;IF(OR(H463&lt;&gt;"Yes",NOT(OR(J463="Email",J463="Text",J463="Letter",J463="App / portal"))),"NO WRITTEN NOTICE TO CLIENT; ","")&amp;IF(AND(N(B463)&gt;0,N(I463)&gt;0,N(I463)-N(B463)&gt;N('Settings'!$B$2)),"NOTICE LATER THAN SETTINGS; ","")&amp;IF(AND(D463="Homeowner decision / selection",K463&lt;&gt;"Yes"),"CLIENT DECISION - NO WRITTEN OK; ","")&amp;IF(AND(D463="Material backorder",N(M463)=0),"BACKORDER - NO NEW DATE; ","")&amp;IF(AND(N463="Yes",O463=""),"CO NEEDED - NO CO #; ","")&amp;IF(F463="","DAYS LOST BLANK; ","")&amp;IF(AND(N(B463)&gt;0,C463="",TODAY()-N(B463)&gt;N('Settings'!$B$3)),"OPEN - NO END DATE; ",""))-2)))</f>
        <v/>
      </c>
    </row>
    <row r="464">
      <c r="B464" s="7" t="n"/>
      <c r="C464" s="7" t="n"/>
      <c r="E464" s="8" t="n"/>
      <c r="G464" s="8" t="n"/>
      <c r="I464" s="7" t="n"/>
      <c r="M464" s="7" t="n"/>
      <c r="P464" s="9" t="n"/>
      <c r="R464" s="8">
        <f>IF(NOT(OR(A464&lt;&gt;"",B464&lt;&gt;"",E464&lt;&gt;"")),"",IF(IF(A464="","NO JOB; ",IF(COUNTIF('Jobs'!$A$2:$A$51,A464)=0,"JOB NOT ON JOBS SHEET; ",""))&amp;IF(N(B464)=0,"NO START DATE; ","")&amp;IF(D464="","NO CAUSE; ","")&amp;IF(OR(H464&lt;&gt;"Yes",NOT(OR(J464="Email",J464="Text",J464="Letter",J464="App / portal"))),"NO WRITTEN NOTICE TO CLIENT; ","")&amp;IF(AND(N(B464)&gt;0,N(I464)&gt;0,N(I464)-N(B464)&gt;N('Settings'!$B$2)),"NOTICE LATER THAN SETTINGS; ","")&amp;IF(AND(D464="Homeowner decision / selection",K464&lt;&gt;"Yes"),"CLIENT DECISION - NO WRITTEN OK; ","")&amp;IF(AND(D464="Material backorder",N(M464)=0),"BACKORDER - NO NEW DATE; ","")&amp;IF(AND(N464="Yes",O464=""),"CO NEEDED - NO CO #; ","")&amp;IF(F464="","DAYS LOST BLANK; ","")&amp;IF(AND(N(B464)&gt;0,C464="",TODAY()-N(B464)&gt;N('Settings'!$B$3)),"OPEN - NO END DATE; ","")="","",LEFT(IF(A464="","NO JOB; ",IF(COUNTIF('Jobs'!$A$2:$A$51,A464)=0,"JOB NOT ON JOBS SHEET; ",""))&amp;IF(N(B464)=0,"NO START DATE; ","")&amp;IF(D464="","NO CAUSE; ","")&amp;IF(OR(H464&lt;&gt;"Yes",NOT(OR(J464="Email",J464="Text",J464="Letter",J464="App / portal"))),"NO WRITTEN NOTICE TO CLIENT; ","")&amp;IF(AND(N(B464)&gt;0,N(I464)&gt;0,N(I464)-N(B464)&gt;N('Settings'!$B$2)),"NOTICE LATER THAN SETTINGS; ","")&amp;IF(AND(D464="Homeowner decision / selection",K464&lt;&gt;"Yes"),"CLIENT DECISION - NO WRITTEN OK; ","")&amp;IF(AND(D464="Material backorder",N(M464)=0),"BACKORDER - NO NEW DATE; ","")&amp;IF(AND(N464="Yes",O464=""),"CO NEEDED - NO CO #; ","")&amp;IF(F464="","DAYS LOST BLANK; ","")&amp;IF(AND(N(B464)&gt;0,C464="",TODAY()-N(B464)&gt;N('Settings'!$B$3)),"OPEN - NO END DATE; ",""),LEN(IF(A464="","NO JOB; ",IF(COUNTIF('Jobs'!$A$2:$A$51,A464)=0,"JOB NOT ON JOBS SHEET; ",""))&amp;IF(N(B464)=0,"NO START DATE; ","")&amp;IF(D464="","NO CAUSE; ","")&amp;IF(OR(H464&lt;&gt;"Yes",NOT(OR(J464="Email",J464="Text",J464="Letter",J464="App / portal"))),"NO WRITTEN NOTICE TO CLIENT; ","")&amp;IF(AND(N(B464)&gt;0,N(I464)&gt;0,N(I464)-N(B464)&gt;N('Settings'!$B$2)),"NOTICE LATER THAN SETTINGS; ","")&amp;IF(AND(D464="Homeowner decision / selection",K464&lt;&gt;"Yes"),"CLIENT DECISION - NO WRITTEN OK; ","")&amp;IF(AND(D464="Material backorder",N(M464)=0),"BACKORDER - NO NEW DATE; ","")&amp;IF(AND(N464="Yes",O464=""),"CO NEEDED - NO CO #; ","")&amp;IF(F464="","DAYS LOST BLANK; ","")&amp;IF(AND(N(B464)&gt;0,C464="",TODAY()-N(B464)&gt;N('Settings'!$B$3)),"OPEN - NO END DATE; ",""))-2)))</f>
        <v/>
      </c>
    </row>
    <row r="465">
      <c r="B465" s="7" t="n"/>
      <c r="C465" s="7" t="n"/>
      <c r="E465" s="8" t="n"/>
      <c r="G465" s="8" t="n"/>
      <c r="I465" s="7" t="n"/>
      <c r="M465" s="7" t="n"/>
      <c r="P465" s="9" t="n"/>
      <c r="R465" s="8">
        <f>IF(NOT(OR(A465&lt;&gt;"",B465&lt;&gt;"",E465&lt;&gt;"")),"",IF(IF(A465="","NO JOB; ",IF(COUNTIF('Jobs'!$A$2:$A$51,A465)=0,"JOB NOT ON JOBS SHEET; ",""))&amp;IF(N(B465)=0,"NO START DATE; ","")&amp;IF(D465="","NO CAUSE; ","")&amp;IF(OR(H465&lt;&gt;"Yes",NOT(OR(J465="Email",J465="Text",J465="Letter",J465="App / portal"))),"NO WRITTEN NOTICE TO CLIENT; ","")&amp;IF(AND(N(B465)&gt;0,N(I465)&gt;0,N(I465)-N(B465)&gt;N('Settings'!$B$2)),"NOTICE LATER THAN SETTINGS; ","")&amp;IF(AND(D465="Homeowner decision / selection",K465&lt;&gt;"Yes"),"CLIENT DECISION - NO WRITTEN OK; ","")&amp;IF(AND(D465="Material backorder",N(M465)=0),"BACKORDER - NO NEW DATE; ","")&amp;IF(AND(N465="Yes",O465=""),"CO NEEDED - NO CO #; ","")&amp;IF(F465="","DAYS LOST BLANK; ","")&amp;IF(AND(N(B465)&gt;0,C465="",TODAY()-N(B465)&gt;N('Settings'!$B$3)),"OPEN - NO END DATE; ","")="","",LEFT(IF(A465="","NO JOB; ",IF(COUNTIF('Jobs'!$A$2:$A$51,A465)=0,"JOB NOT ON JOBS SHEET; ",""))&amp;IF(N(B465)=0,"NO START DATE; ","")&amp;IF(D465="","NO CAUSE; ","")&amp;IF(OR(H465&lt;&gt;"Yes",NOT(OR(J465="Email",J465="Text",J465="Letter",J465="App / portal"))),"NO WRITTEN NOTICE TO CLIENT; ","")&amp;IF(AND(N(B465)&gt;0,N(I465)&gt;0,N(I465)-N(B465)&gt;N('Settings'!$B$2)),"NOTICE LATER THAN SETTINGS; ","")&amp;IF(AND(D465="Homeowner decision / selection",K465&lt;&gt;"Yes"),"CLIENT DECISION - NO WRITTEN OK; ","")&amp;IF(AND(D465="Material backorder",N(M465)=0),"BACKORDER - NO NEW DATE; ","")&amp;IF(AND(N465="Yes",O465=""),"CO NEEDED - NO CO #; ","")&amp;IF(F465="","DAYS LOST BLANK; ","")&amp;IF(AND(N(B465)&gt;0,C465="",TODAY()-N(B465)&gt;N('Settings'!$B$3)),"OPEN - NO END DATE; ",""),LEN(IF(A465="","NO JOB; ",IF(COUNTIF('Jobs'!$A$2:$A$51,A465)=0,"JOB NOT ON JOBS SHEET; ",""))&amp;IF(N(B465)=0,"NO START DATE; ","")&amp;IF(D465="","NO CAUSE; ","")&amp;IF(OR(H465&lt;&gt;"Yes",NOT(OR(J465="Email",J465="Text",J465="Letter",J465="App / portal"))),"NO WRITTEN NOTICE TO CLIENT; ","")&amp;IF(AND(N(B465)&gt;0,N(I465)&gt;0,N(I465)-N(B465)&gt;N('Settings'!$B$2)),"NOTICE LATER THAN SETTINGS; ","")&amp;IF(AND(D465="Homeowner decision / selection",K465&lt;&gt;"Yes"),"CLIENT DECISION - NO WRITTEN OK; ","")&amp;IF(AND(D465="Material backorder",N(M465)=0),"BACKORDER - NO NEW DATE; ","")&amp;IF(AND(N465="Yes",O465=""),"CO NEEDED - NO CO #; ","")&amp;IF(F465="","DAYS LOST BLANK; ","")&amp;IF(AND(N(B465)&gt;0,C465="",TODAY()-N(B465)&gt;N('Settings'!$B$3)),"OPEN - NO END DATE; ",""))-2)))</f>
        <v/>
      </c>
    </row>
    <row r="466">
      <c r="B466" s="7" t="n"/>
      <c r="C466" s="7" t="n"/>
      <c r="E466" s="8" t="n"/>
      <c r="G466" s="8" t="n"/>
      <c r="I466" s="7" t="n"/>
      <c r="M466" s="7" t="n"/>
      <c r="P466" s="9" t="n"/>
      <c r="R466" s="8">
        <f>IF(NOT(OR(A466&lt;&gt;"",B466&lt;&gt;"",E466&lt;&gt;"")),"",IF(IF(A466="","NO JOB; ",IF(COUNTIF('Jobs'!$A$2:$A$51,A466)=0,"JOB NOT ON JOBS SHEET; ",""))&amp;IF(N(B466)=0,"NO START DATE; ","")&amp;IF(D466="","NO CAUSE; ","")&amp;IF(OR(H466&lt;&gt;"Yes",NOT(OR(J466="Email",J466="Text",J466="Letter",J466="App / portal"))),"NO WRITTEN NOTICE TO CLIENT; ","")&amp;IF(AND(N(B466)&gt;0,N(I466)&gt;0,N(I466)-N(B466)&gt;N('Settings'!$B$2)),"NOTICE LATER THAN SETTINGS; ","")&amp;IF(AND(D466="Homeowner decision / selection",K466&lt;&gt;"Yes"),"CLIENT DECISION - NO WRITTEN OK; ","")&amp;IF(AND(D466="Material backorder",N(M466)=0),"BACKORDER - NO NEW DATE; ","")&amp;IF(AND(N466="Yes",O466=""),"CO NEEDED - NO CO #; ","")&amp;IF(F466="","DAYS LOST BLANK; ","")&amp;IF(AND(N(B466)&gt;0,C466="",TODAY()-N(B466)&gt;N('Settings'!$B$3)),"OPEN - NO END DATE; ","")="","",LEFT(IF(A466="","NO JOB; ",IF(COUNTIF('Jobs'!$A$2:$A$51,A466)=0,"JOB NOT ON JOBS SHEET; ",""))&amp;IF(N(B466)=0,"NO START DATE; ","")&amp;IF(D466="","NO CAUSE; ","")&amp;IF(OR(H466&lt;&gt;"Yes",NOT(OR(J466="Email",J466="Text",J466="Letter",J466="App / portal"))),"NO WRITTEN NOTICE TO CLIENT; ","")&amp;IF(AND(N(B466)&gt;0,N(I466)&gt;0,N(I466)-N(B466)&gt;N('Settings'!$B$2)),"NOTICE LATER THAN SETTINGS; ","")&amp;IF(AND(D466="Homeowner decision / selection",K466&lt;&gt;"Yes"),"CLIENT DECISION - NO WRITTEN OK; ","")&amp;IF(AND(D466="Material backorder",N(M466)=0),"BACKORDER - NO NEW DATE; ","")&amp;IF(AND(N466="Yes",O466=""),"CO NEEDED - NO CO #; ","")&amp;IF(F466="","DAYS LOST BLANK; ","")&amp;IF(AND(N(B466)&gt;0,C466="",TODAY()-N(B466)&gt;N('Settings'!$B$3)),"OPEN - NO END DATE; ",""),LEN(IF(A466="","NO JOB; ",IF(COUNTIF('Jobs'!$A$2:$A$51,A466)=0,"JOB NOT ON JOBS SHEET; ",""))&amp;IF(N(B466)=0,"NO START DATE; ","")&amp;IF(D466="","NO CAUSE; ","")&amp;IF(OR(H466&lt;&gt;"Yes",NOT(OR(J466="Email",J466="Text",J466="Letter",J466="App / portal"))),"NO WRITTEN NOTICE TO CLIENT; ","")&amp;IF(AND(N(B466)&gt;0,N(I466)&gt;0,N(I466)-N(B466)&gt;N('Settings'!$B$2)),"NOTICE LATER THAN SETTINGS; ","")&amp;IF(AND(D466="Homeowner decision / selection",K466&lt;&gt;"Yes"),"CLIENT DECISION - NO WRITTEN OK; ","")&amp;IF(AND(D466="Material backorder",N(M466)=0),"BACKORDER - NO NEW DATE; ","")&amp;IF(AND(N466="Yes",O466=""),"CO NEEDED - NO CO #; ","")&amp;IF(F466="","DAYS LOST BLANK; ","")&amp;IF(AND(N(B466)&gt;0,C466="",TODAY()-N(B466)&gt;N('Settings'!$B$3)),"OPEN - NO END DATE; ",""))-2)))</f>
        <v/>
      </c>
    </row>
    <row r="467">
      <c r="B467" s="7" t="n"/>
      <c r="C467" s="7" t="n"/>
      <c r="E467" s="8" t="n"/>
      <c r="G467" s="8" t="n"/>
      <c r="I467" s="7" t="n"/>
      <c r="M467" s="7" t="n"/>
      <c r="P467" s="9" t="n"/>
      <c r="R467" s="8">
        <f>IF(NOT(OR(A467&lt;&gt;"",B467&lt;&gt;"",E467&lt;&gt;"")),"",IF(IF(A467="","NO JOB; ",IF(COUNTIF('Jobs'!$A$2:$A$51,A467)=0,"JOB NOT ON JOBS SHEET; ",""))&amp;IF(N(B467)=0,"NO START DATE; ","")&amp;IF(D467="","NO CAUSE; ","")&amp;IF(OR(H467&lt;&gt;"Yes",NOT(OR(J467="Email",J467="Text",J467="Letter",J467="App / portal"))),"NO WRITTEN NOTICE TO CLIENT; ","")&amp;IF(AND(N(B467)&gt;0,N(I467)&gt;0,N(I467)-N(B467)&gt;N('Settings'!$B$2)),"NOTICE LATER THAN SETTINGS; ","")&amp;IF(AND(D467="Homeowner decision / selection",K467&lt;&gt;"Yes"),"CLIENT DECISION - NO WRITTEN OK; ","")&amp;IF(AND(D467="Material backorder",N(M467)=0),"BACKORDER - NO NEW DATE; ","")&amp;IF(AND(N467="Yes",O467=""),"CO NEEDED - NO CO #; ","")&amp;IF(F467="","DAYS LOST BLANK; ","")&amp;IF(AND(N(B467)&gt;0,C467="",TODAY()-N(B467)&gt;N('Settings'!$B$3)),"OPEN - NO END DATE; ","")="","",LEFT(IF(A467="","NO JOB; ",IF(COUNTIF('Jobs'!$A$2:$A$51,A467)=0,"JOB NOT ON JOBS SHEET; ",""))&amp;IF(N(B467)=0,"NO START DATE; ","")&amp;IF(D467="","NO CAUSE; ","")&amp;IF(OR(H467&lt;&gt;"Yes",NOT(OR(J467="Email",J467="Text",J467="Letter",J467="App / portal"))),"NO WRITTEN NOTICE TO CLIENT; ","")&amp;IF(AND(N(B467)&gt;0,N(I467)&gt;0,N(I467)-N(B467)&gt;N('Settings'!$B$2)),"NOTICE LATER THAN SETTINGS; ","")&amp;IF(AND(D467="Homeowner decision / selection",K467&lt;&gt;"Yes"),"CLIENT DECISION - NO WRITTEN OK; ","")&amp;IF(AND(D467="Material backorder",N(M467)=0),"BACKORDER - NO NEW DATE; ","")&amp;IF(AND(N467="Yes",O467=""),"CO NEEDED - NO CO #; ","")&amp;IF(F467="","DAYS LOST BLANK; ","")&amp;IF(AND(N(B467)&gt;0,C467="",TODAY()-N(B467)&gt;N('Settings'!$B$3)),"OPEN - NO END DATE; ",""),LEN(IF(A467="","NO JOB; ",IF(COUNTIF('Jobs'!$A$2:$A$51,A467)=0,"JOB NOT ON JOBS SHEET; ",""))&amp;IF(N(B467)=0,"NO START DATE; ","")&amp;IF(D467="","NO CAUSE; ","")&amp;IF(OR(H467&lt;&gt;"Yes",NOT(OR(J467="Email",J467="Text",J467="Letter",J467="App / portal"))),"NO WRITTEN NOTICE TO CLIENT; ","")&amp;IF(AND(N(B467)&gt;0,N(I467)&gt;0,N(I467)-N(B467)&gt;N('Settings'!$B$2)),"NOTICE LATER THAN SETTINGS; ","")&amp;IF(AND(D467="Homeowner decision / selection",K467&lt;&gt;"Yes"),"CLIENT DECISION - NO WRITTEN OK; ","")&amp;IF(AND(D467="Material backorder",N(M467)=0),"BACKORDER - NO NEW DATE; ","")&amp;IF(AND(N467="Yes",O467=""),"CO NEEDED - NO CO #; ","")&amp;IF(F467="","DAYS LOST BLANK; ","")&amp;IF(AND(N(B467)&gt;0,C467="",TODAY()-N(B467)&gt;N('Settings'!$B$3)),"OPEN - NO END DATE; ",""))-2)))</f>
        <v/>
      </c>
    </row>
    <row r="468">
      <c r="B468" s="7" t="n"/>
      <c r="C468" s="7" t="n"/>
      <c r="E468" s="8" t="n"/>
      <c r="G468" s="8" t="n"/>
      <c r="I468" s="7" t="n"/>
      <c r="M468" s="7" t="n"/>
      <c r="P468" s="9" t="n"/>
      <c r="R468" s="8">
        <f>IF(NOT(OR(A468&lt;&gt;"",B468&lt;&gt;"",E468&lt;&gt;"")),"",IF(IF(A468="","NO JOB; ",IF(COUNTIF('Jobs'!$A$2:$A$51,A468)=0,"JOB NOT ON JOBS SHEET; ",""))&amp;IF(N(B468)=0,"NO START DATE; ","")&amp;IF(D468="","NO CAUSE; ","")&amp;IF(OR(H468&lt;&gt;"Yes",NOT(OR(J468="Email",J468="Text",J468="Letter",J468="App / portal"))),"NO WRITTEN NOTICE TO CLIENT; ","")&amp;IF(AND(N(B468)&gt;0,N(I468)&gt;0,N(I468)-N(B468)&gt;N('Settings'!$B$2)),"NOTICE LATER THAN SETTINGS; ","")&amp;IF(AND(D468="Homeowner decision / selection",K468&lt;&gt;"Yes"),"CLIENT DECISION - NO WRITTEN OK; ","")&amp;IF(AND(D468="Material backorder",N(M468)=0),"BACKORDER - NO NEW DATE; ","")&amp;IF(AND(N468="Yes",O468=""),"CO NEEDED - NO CO #; ","")&amp;IF(F468="","DAYS LOST BLANK; ","")&amp;IF(AND(N(B468)&gt;0,C468="",TODAY()-N(B468)&gt;N('Settings'!$B$3)),"OPEN - NO END DATE; ","")="","",LEFT(IF(A468="","NO JOB; ",IF(COUNTIF('Jobs'!$A$2:$A$51,A468)=0,"JOB NOT ON JOBS SHEET; ",""))&amp;IF(N(B468)=0,"NO START DATE; ","")&amp;IF(D468="","NO CAUSE; ","")&amp;IF(OR(H468&lt;&gt;"Yes",NOT(OR(J468="Email",J468="Text",J468="Letter",J468="App / portal"))),"NO WRITTEN NOTICE TO CLIENT; ","")&amp;IF(AND(N(B468)&gt;0,N(I468)&gt;0,N(I468)-N(B468)&gt;N('Settings'!$B$2)),"NOTICE LATER THAN SETTINGS; ","")&amp;IF(AND(D468="Homeowner decision / selection",K468&lt;&gt;"Yes"),"CLIENT DECISION - NO WRITTEN OK; ","")&amp;IF(AND(D468="Material backorder",N(M468)=0),"BACKORDER - NO NEW DATE; ","")&amp;IF(AND(N468="Yes",O468=""),"CO NEEDED - NO CO #; ","")&amp;IF(F468="","DAYS LOST BLANK; ","")&amp;IF(AND(N(B468)&gt;0,C468="",TODAY()-N(B468)&gt;N('Settings'!$B$3)),"OPEN - NO END DATE; ",""),LEN(IF(A468="","NO JOB; ",IF(COUNTIF('Jobs'!$A$2:$A$51,A468)=0,"JOB NOT ON JOBS SHEET; ",""))&amp;IF(N(B468)=0,"NO START DATE; ","")&amp;IF(D468="","NO CAUSE; ","")&amp;IF(OR(H468&lt;&gt;"Yes",NOT(OR(J468="Email",J468="Text",J468="Letter",J468="App / portal"))),"NO WRITTEN NOTICE TO CLIENT; ","")&amp;IF(AND(N(B468)&gt;0,N(I468)&gt;0,N(I468)-N(B468)&gt;N('Settings'!$B$2)),"NOTICE LATER THAN SETTINGS; ","")&amp;IF(AND(D468="Homeowner decision / selection",K468&lt;&gt;"Yes"),"CLIENT DECISION - NO WRITTEN OK; ","")&amp;IF(AND(D468="Material backorder",N(M468)=0),"BACKORDER - NO NEW DATE; ","")&amp;IF(AND(N468="Yes",O468=""),"CO NEEDED - NO CO #; ","")&amp;IF(F468="","DAYS LOST BLANK; ","")&amp;IF(AND(N(B468)&gt;0,C468="",TODAY()-N(B468)&gt;N('Settings'!$B$3)),"OPEN - NO END DATE; ",""))-2)))</f>
        <v/>
      </c>
    </row>
    <row r="469">
      <c r="B469" s="7" t="n"/>
      <c r="C469" s="7" t="n"/>
      <c r="E469" s="8" t="n"/>
      <c r="G469" s="8" t="n"/>
      <c r="I469" s="7" t="n"/>
      <c r="M469" s="7" t="n"/>
      <c r="P469" s="9" t="n"/>
      <c r="R469" s="8">
        <f>IF(NOT(OR(A469&lt;&gt;"",B469&lt;&gt;"",E469&lt;&gt;"")),"",IF(IF(A469="","NO JOB; ",IF(COUNTIF('Jobs'!$A$2:$A$51,A469)=0,"JOB NOT ON JOBS SHEET; ",""))&amp;IF(N(B469)=0,"NO START DATE; ","")&amp;IF(D469="","NO CAUSE; ","")&amp;IF(OR(H469&lt;&gt;"Yes",NOT(OR(J469="Email",J469="Text",J469="Letter",J469="App / portal"))),"NO WRITTEN NOTICE TO CLIENT; ","")&amp;IF(AND(N(B469)&gt;0,N(I469)&gt;0,N(I469)-N(B469)&gt;N('Settings'!$B$2)),"NOTICE LATER THAN SETTINGS; ","")&amp;IF(AND(D469="Homeowner decision / selection",K469&lt;&gt;"Yes"),"CLIENT DECISION - NO WRITTEN OK; ","")&amp;IF(AND(D469="Material backorder",N(M469)=0),"BACKORDER - NO NEW DATE; ","")&amp;IF(AND(N469="Yes",O469=""),"CO NEEDED - NO CO #; ","")&amp;IF(F469="","DAYS LOST BLANK; ","")&amp;IF(AND(N(B469)&gt;0,C469="",TODAY()-N(B469)&gt;N('Settings'!$B$3)),"OPEN - NO END DATE; ","")="","",LEFT(IF(A469="","NO JOB; ",IF(COUNTIF('Jobs'!$A$2:$A$51,A469)=0,"JOB NOT ON JOBS SHEET; ",""))&amp;IF(N(B469)=0,"NO START DATE; ","")&amp;IF(D469="","NO CAUSE; ","")&amp;IF(OR(H469&lt;&gt;"Yes",NOT(OR(J469="Email",J469="Text",J469="Letter",J469="App / portal"))),"NO WRITTEN NOTICE TO CLIENT; ","")&amp;IF(AND(N(B469)&gt;0,N(I469)&gt;0,N(I469)-N(B469)&gt;N('Settings'!$B$2)),"NOTICE LATER THAN SETTINGS; ","")&amp;IF(AND(D469="Homeowner decision / selection",K469&lt;&gt;"Yes"),"CLIENT DECISION - NO WRITTEN OK; ","")&amp;IF(AND(D469="Material backorder",N(M469)=0),"BACKORDER - NO NEW DATE; ","")&amp;IF(AND(N469="Yes",O469=""),"CO NEEDED - NO CO #; ","")&amp;IF(F469="","DAYS LOST BLANK; ","")&amp;IF(AND(N(B469)&gt;0,C469="",TODAY()-N(B469)&gt;N('Settings'!$B$3)),"OPEN - NO END DATE; ",""),LEN(IF(A469="","NO JOB; ",IF(COUNTIF('Jobs'!$A$2:$A$51,A469)=0,"JOB NOT ON JOBS SHEET; ",""))&amp;IF(N(B469)=0,"NO START DATE; ","")&amp;IF(D469="","NO CAUSE; ","")&amp;IF(OR(H469&lt;&gt;"Yes",NOT(OR(J469="Email",J469="Text",J469="Letter",J469="App / portal"))),"NO WRITTEN NOTICE TO CLIENT; ","")&amp;IF(AND(N(B469)&gt;0,N(I469)&gt;0,N(I469)-N(B469)&gt;N('Settings'!$B$2)),"NOTICE LATER THAN SETTINGS; ","")&amp;IF(AND(D469="Homeowner decision / selection",K469&lt;&gt;"Yes"),"CLIENT DECISION - NO WRITTEN OK; ","")&amp;IF(AND(D469="Material backorder",N(M469)=0),"BACKORDER - NO NEW DATE; ","")&amp;IF(AND(N469="Yes",O469=""),"CO NEEDED - NO CO #; ","")&amp;IF(F469="","DAYS LOST BLANK; ","")&amp;IF(AND(N(B469)&gt;0,C469="",TODAY()-N(B469)&gt;N('Settings'!$B$3)),"OPEN - NO END DATE; ",""))-2)))</f>
        <v/>
      </c>
    </row>
    <row r="470">
      <c r="B470" s="7" t="n"/>
      <c r="C470" s="7" t="n"/>
      <c r="E470" s="8" t="n"/>
      <c r="G470" s="8" t="n"/>
      <c r="I470" s="7" t="n"/>
      <c r="M470" s="7" t="n"/>
      <c r="P470" s="9" t="n"/>
      <c r="R470" s="8">
        <f>IF(NOT(OR(A470&lt;&gt;"",B470&lt;&gt;"",E470&lt;&gt;"")),"",IF(IF(A470="","NO JOB; ",IF(COUNTIF('Jobs'!$A$2:$A$51,A470)=0,"JOB NOT ON JOBS SHEET; ",""))&amp;IF(N(B470)=0,"NO START DATE; ","")&amp;IF(D470="","NO CAUSE; ","")&amp;IF(OR(H470&lt;&gt;"Yes",NOT(OR(J470="Email",J470="Text",J470="Letter",J470="App / portal"))),"NO WRITTEN NOTICE TO CLIENT; ","")&amp;IF(AND(N(B470)&gt;0,N(I470)&gt;0,N(I470)-N(B470)&gt;N('Settings'!$B$2)),"NOTICE LATER THAN SETTINGS; ","")&amp;IF(AND(D470="Homeowner decision / selection",K470&lt;&gt;"Yes"),"CLIENT DECISION - NO WRITTEN OK; ","")&amp;IF(AND(D470="Material backorder",N(M470)=0),"BACKORDER - NO NEW DATE; ","")&amp;IF(AND(N470="Yes",O470=""),"CO NEEDED - NO CO #; ","")&amp;IF(F470="","DAYS LOST BLANK; ","")&amp;IF(AND(N(B470)&gt;0,C470="",TODAY()-N(B470)&gt;N('Settings'!$B$3)),"OPEN - NO END DATE; ","")="","",LEFT(IF(A470="","NO JOB; ",IF(COUNTIF('Jobs'!$A$2:$A$51,A470)=0,"JOB NOT ON JOBS SHEET; ",""))&amp;IF(N(B470)=0,"NO START DATE; ","")&amp;IF(D470="","NO CAUSE; ","")&amp;IF(OR(H470&lt;&gt;"Yes",NOT(OR(J470="Email",J470="Text",J470="Letter",J470="App / portal"))),"NO WRITTEN NOTICE TO CLIENT; ","")&amp;IF(AND(N(B470)&gt;0,N(I470)&gt;0,N(I470)-N(B470)&gt;N('Settings'!$B$2)),"NOTICE LATER THAN SETTINGS; ","")&amp;IF(AND(D470="Homeowner decision / selection",K470&lt;&gt;"Yes"),"CLIENT DECISION - NO WRITTEN OK; ","")&amp;IF(AND(D470="Material backorder",N(M470)=0),"BACKORDER - NO NEW DATE; ","")&amp;IF(AND(N470="Yes",O470=""),"CO NEEDED - NO CO #; ","")&amp;IF(F470="","DAYS LOST BLANK; ","")&amp;IF(AND(N(B470)&gt;0,C470="",TODAY()-N(B470)&gt;N('Settings'!$B$3)),"OPEN - NO END DATE; ",""),LEN(IF(A470="","NO JOB; ",IF(COUNTIF('Jobs'!$A$2:$A$51,A470)=0,"JOB NOT ON JOBS SHEET; ",""))&amp;IF(N(B470)=0,"NO START DATE; ","")&amp;IF(D470="","NO CAUSE; ","")&amp;IF(OR(H470&lt;&gt;"Yes",NOT(OR(J470="Email",J470="Text",J470="Letter",J470="App / portal"))),"NO WRITTEN NOTICE TO CLIENT; ","")&amp;IF(AND(N(B470)&gt;0,N(I470)&gt;0,N(I470)-N(B470)&gt;N('Settings'!$B$2)),"NOTICE LATER THAN SETTINGS; ","")&amp;IF(AND(D470="Homeowner decision / selection",K470&lt;&gt;"Yes"),"CLIENT DECISION - NO WRITTEN OK; ","")&amp;IF(AND(D470="Material backorder",N(M470)=0),"BACKORDER - NO NEW DATE; ","")&amp;IF(AND(N470="Yes",O470=""),"CO NEEDED - NO CO #; ","")&amp;IF(F470="","DAYS LOST BLANK; ","")&amp;IF(AND(N(B470)&gt;0,C470="",TODAY()-N(B470)&gt;N('Settings'!$B$3)),"OPEN - NO END DATE; ",""))-2)))</f>
        <v/>
      </c>
    </row>
    <row r="471">
      <c r="B471" s="7" t="n"/>
      <c r="C471" s="7" t="n"/>
      <c r="E471" s="8" t="n"/>
      <c r="G471" s="8" t="n"/>
      <c r="I471" s="7" t="n"/>
      <c r="M471" s="7" t="n"/>
      <c r="P471" s="9" t="n"/>
      <c r="R471" s="8">
        <f>IF(NOT(OR(A471&lt;&gt;"",B471&lt;&gt;"",E471&lt;&gt;"")),"",IF(IF(A471="","NO JOB; ",IF(COUNTIF('Jobs'!$A$2:$A$51,A471)=0,"JOB NOT ON JOBS SHEET; ",""))&amp;IF(N(B471)=0,"NO START DATE; ","")&amp;IF(D471="","NO CAUSE; ","")&amp;IF(OR(H471&lt;&gt;"Yes",NOT(OR(J471="Email",J471="Text",J471="Letter",J471="App / portal"))),"NO WRITTEN NOTICE TO CLIENT; ","")&amp;IF(AND(N(B471)&gt;0,N(I471)&gt;0,N(I471)-N(B471)&gt;N('Settings'!$B$2)),"NOTICE LATER THAN SETTINGS; ","")&amp;IF(AND(D471="Homeowner decision / selection",K471&lt;&gt;"Yes"),"CLIENT DECISION - NO WRITTEN OK; ","")&amp;IF(AND(D471="Material backorder",N(M471)=0),"BACKORDER - NO NEW DATE; ","")&amp;IF(AND(N471="Yes",O471=""),"CO NEEDED - NO CO #; ","")&amp;IF(F471="","DAYS LOST BLANK; ","")&amp;IF(AND(N(B471)&gt;0,C471="",TODAY()-N(B471)&gt;N('Settings'!$B$3)),"OPEN - NO END DATE; ","")="","",LEFT(IF(A471="","NO JOB; ",IF(COUNTIF('Jobs'!$A$2:$A$51,A471)=0,"JOB NOT ON JOBS SHEET; ",""))&amp;IF(N(B471)=0,"NO START DATE; ","")&amp;IF(D471="","NO CAUSE; ","")&amp;IF(OR(H471&lt;&gt;"Yes",NOT(OR(J471="Email",J471="Text",J471="Letter",J471="App / portal"))),"NO WRITTEN NOTICE TO CLIENT; ","")&amp;IF(AND(N(B471)&gt;0,N(I471)&gt;0,N(I471)-N(B471)&gt;N('Settings'!$B$2)),"NOTICE LATER THAN SETTINGS; ","")&amp;IF(AND(D471="Homeowner decision / selection",K471&lt;&gt;"Yes"),"CLIENT DECISION - NO WRITTEN OK; ","")&amp;IF(AND(D471="Material backorder",N(M471)=0),"BACKORDER - NO NEW DATE; ","")&amp;IF(AND(N471="Yes",O471=""),"CO NEEDED - NO CO #; ","")&amp;IF(F471="","DAYS LOST BLANK; ","")&amp;IF(AND(N(B471)&gt;0,C471="",TODAY()-N(B471)&gt;N('Settings'!$B$3)),"OPEN - NO END DATE; ",""),LEN(IF(A471="","NO JOB; ",IF(COUNTIF('Jobs'!$A$2:$A$51,A471)=0,"JOB NOT ON JOBS SHEET; ",""))&amp;IF(N(B471)=0,"NO START DATE; ","")&amp;IF(D471="","NO CAUSE; ","")&amp;IF(OR(H471&lt;&gt;"Yes",NOT(OR(J471="Email",J471="Text",J471="Letter",J471="App / portal"))),"NO WRITTEN NOTICE TO CLIENT; ","")&amp;IF(AND(N(B471)&gt;0,N(I471)&gt;0,N(I471)-N(B471)&gt;N('Settings'!$B$2)),"NOTICE LATER THAN SETTINGS; ","")&amp;IF(AND(D471="Homeowner decision / selection",K471&lt;&gt;"Yes"),"CLIENT DECISION - NO WRITTEN OK; ","")&amp;IF(AND(D471="Material backorder",N(M471)=0),"BACKORDER - NO NEW DATE; ","")&amp;IF(AND(N471="Yes",O471=""),"CO NEEDED - NO CO #; ","")&amp;IF(F471="","DAYS LOST BLANK; ","")&amp;IF(AND(N(B471)&gt;0,C471="",TODAY()-N(B471)&gt;N('Settings'!$B$3)),"OPEN - NO END DATE; ",""))-2)))</f>
        <v/>
      </c>
    </row>
    <row r="472">
      <c r="B472" s="7" t="n"/>
      <c r="C472" s="7" t="n"/>
      <c r="E472" s="8" t="n"/>
      <c r="G472" s="8" t="n"/>
      <c r="I472" s="7" t="n"/>
      <c r="M472" s="7" t="n"/>
      <c r="P472" s="9" t="n"/>
      <c r="R472" s="8">
        <f>IF(NOT(OR(A472&lt;&gt;"",B472&lt;&gt;"",E472&lt;&gt;"")),"",IF(IF(A472="","NO JOB; ",IF(COUNTIF('Jobs'!$A$2:$A$51,A472)=0,"JOB NOT ON JOBS SHEET; ",""))&amp;IF(N(B472)=0,"NO START DATE; ","")&amp;IF(D472="","NO CAUSE; ","")&amp;IF(OR(H472&lt;&gt;"Yes",NOT(OR(J472="Email",J472="Text",J472="Letter",J472="App / portal"))),"NO WRITTEN NOTICE TO CLIENT; ","")&amp;IF(AND(N(B472)&gt;0,N(I472)&gt;0,N(I472)-N(B472)&gt;N('Settings'!$B$2)),"NOTICE LATER THAN SETTINGS; ","")&amp;IF(AND(D472="Homeowner decision / selection",K472&lt;&gt;"Yes"),"CLIENT DECISION - NO WRITTEN OK; ","")&amp;IF(AND(D472="Material backorder",N(M472)=0),"BACKORDER - NO NEW DATE; ","")&amp;IF(AND(N472="Yes",O472=""),"CO NEEDED - NO CO #; ","")&amp;IF(F472="","DAYS LOST BLANK; ","")&amp;IF(AND(N(B472)&gt;0,C472="",TODAY()-N(B472)&gt;N('Settings'!$B$3)),"OPEN - NO END DATE; ","")="","",LEFT(IF(A472="","NO JOB; ",IF(COUNTIF('Jobs'!$A$2:$A$51,A472)=0,"JOB NOT ON JOBS SHEET; ",""))&amp;IF(N(B472)=0,"NO START DATE; ","")&amp;IF(D472="","NO CAUSE; ","")&amp;IF(OR(H472&lt;&gt;"Yes",NOT(OR(J472="Email",J472="Text",J472="Letter",J472="App / portal"))),"NO WRITTEN NOTICE TO CLIENT; ","")&amp;IF(AND(N(B472)&gt;0,N(I472)&gt;0,N(I472)-N(B472)&gt;N('Settings'!$B$2)),"NOTICE LATER THAN SETTINGS; ","")&amp;IF(AND(D472="Homeowner decision / selection",K472&lt;&gt;"Yes"),"CLIENT DECISION - NO WRITTEN OK; ","")&amp;IF(AND(D472="Material backorder",N(M472)=0),"BACKORDER - NO NEW DATE; ","")&amp;IF(AND(N472="Yes",O472=""),"CO NEEDED - NO CO #; ","")&amp;IF(F472="","DAYS LOST BLANK; ","")&amp;IF(AND(N(B472)&gt;0,C472="",TODAY()-N(B472)&gt;N('Settings'!$B$3)),"OPEN - NO END DATE; ",""),LEN(IF(A472="","NO JOB; ",IF(COUNTIF('Jobs'!$A$2:$A$51,A472)=0,"JOB NOT ON JOBS SHEET; ",""))&amp;IF(N(B472)=0,"NO START DATE; ","")&amp;IF(D472="","NO CAUSE; ","")&amp;IF(OR(H472&lt;&gt;"Yes",NOT(OR(J472="Email",J472="Text",J472="Letter",J472="App / portal"))),"NO WRITTEN NOTICE TO CLIENT; ","")&amp;IF(AND(N(B472)&gt;0,N(I472)&gt;0,N(I472)-N(B472)&gt;N('Settings'!$B$2)),"NOTICE LATER THAN SETTINGS; ","")&amp;IF(AND(D472="Homeowner decision / selection",K472&lt;&gt;"Yes"),"CLIENT DECISION - NO WRITTEN OK; ","")&amp;IF(AND(D472="Material backorder",N(M472)=0),"BACKORDER - NO NEW DATE; ","")&amp;IF(AND(N472="Yes",O472=""),"CO NEEDED - NO CO #; ","")&amp;IF(F472="","DAYS LOST BLANK; ","")&amp;IF(AND(N(B472)&gt;0,C472="",TODAY()-N(B472)&gt;N('Settings'!$B$3)),"OPEN - NO END DATE; ",""))-2)))</f>
        <v/>
      </c>
    </row>
    <row r="473">
      <c r="B473" s="7" t="n"/>
      <c r="C473" s="7" t="n"/>
      <c r="E473" s="8" t="n"/>
      <c r="G473" s="8" t="n"/>
      <c r="I473" s="7" t="n"/>
      <c r="M473" s="7" t="n"/>
      <c r="P473" s="9" t="n"/>
      <c r="R473" s="8">
        <f>IF(NOT(OR(A473&lt;&gt;"",B473&lt;&gt;"",E473&lt;&gt;"")),"",IF(IF(A473="","NO JOB; ",IF(COUNTIF('Jobs'!$A$2:$A$51,A473)=0,"JOB NOT ON JOBS SHEET; ",""))&amp;IF(N(B473)=0,"NO START DATE; ","")&amp;IF(D473="","NO CAUSE; ","")&amp;IF(OR(H473&lt;&gt;"Yes",NOT(OR(J473="Email",J473="Text",J473="Letter",J473="App / portal"))),"NO WRITTEN NOTICE TO CLIENT; ","")&amp;IF(AND(N(B473)&gt;0,N(I473)&gt;0,N(I473)-N(B473)&gt;N('Settings'!$B$2)),"NOTICE LATER THAN SETTINGS; ","")&amp;IF(AND(D473="Homeowner decision / selection",K473&lt;&gt;"Yes"),"CLIENT DECISION - NO WRITTEN OK; ","")&amp;IF(AND(D473="Material backorder",N(M473)=0),"BACKORDER - NO NEW DATE; ","")&amp;IF(AND(N473="Yes",O473=""),"CO NEEDED - NO CO #; ","")&amp;IF(F473="","DAYS LOST BLANK; ","")&amp;IF(AND(N(B473)&gt;0,C473="",TODAY()-N(B473)&gt;N('Settings'!$B$3)),"OPEN - NO END DATE; ","")="","",LEFT(IF(A473="","NO JOB; ",IF(COUNTIF('Jobs'!$A$2:$A$51,A473)=0,"JOB NOT ON JOBS SHEET; ",""))&amp;IF(N(B473)=0,"NO START DATE; ","")&amp;IF(D473="","NO CAUSE; ","")&amp;IF(OR(H473&lt;&gt;"Yes",NOT(OR(J473="Email",J473="Text",J473="Letter",J473="App / portal"))),"NO WRITTEN NOTICE TO CLIENT; ","")&amp;IF(AND(N(B473)&gt;0,N(I473)&gt;0,N(I473)-N(B473)&gt;N('Settings'!$B$2)),"NOTICE LATER THAN SETTINGS; ","")&amp;IF(AND(D473="Homeowner decision / selection",K473&lt;&gt;"Yes"),"CLIENT DECISION - NO WRITTEN OK; ","")&amp;IF(AND(D473="Material backorder",N(M473)=0),"BACKORDER - NO NEW DATE; ","")&amp;IF(AND(N473="Yes",O473=""),"CO NEEDED - NO CO #; ","")&amp;IF(F473="","DAYS LOST BLANK; ","")&amp;IF(AND(N(B473)&gt;0,C473="",TODAY()-N(B473)&gt;N('Settings'!$B$3)),"OPEN - NO END DATE; ",""),LEN(IF(A473="","NO JOB; ",IF(COUNTIF('Jobs'!$A$2:$A$51,A473)=0,"JOB NOT ON JOBS SHEET; ",""))&amp;IF(N(B473)=0,"NO START DATE; ","")&amp;IF(D473="","NO CAUSE; ","")&amp;IF(OR(H473&lt;&gt;"Yes",NOT(OR(J473="Email",J473="Text",J473="Letter",J473="App / portal"))),"NO WRITTEN NOTICE TO CLIENT; ","")&amp;IF(AND(N(B473)&gt;0,N(I473)&gt;0,N(I473)-N(B473)&gt;N('Settings'!$B$2)),"NOTICE LATER THAN SETTINGS; ","")&amp;IF(AND(D473="Homeowner decision / selection",K473&lt;&gt;"Yes"),"CLIENT DECISION - NO WRITTEN OK; ","")&amp;IF(AND(D473="Material backorder",N(M473)=0),"BACKORDER - NO NEW DATE; ","")&amp;IF(AND(N473="Yes",O473=""),"CO NEEDED - NO CO #; ","")&amp;IF(F473="","DAYS LOST BLANK; ","")&amp;IF(AND(N(B473)&gt;0,C473="",TODAY()-N(B473)&gt;N('Settings'!$B$3)),"OPEN - NO END DATE; ",""))-2)))</f>
        <v/>
      </c>
    </row>
    <row r="474">
      <c r="B474" s="7" t="n"/>
      <c r="C474" s="7" t="n"/>
      <c r="E474" s="8" t="n"/>
      <c r="G474" s="8" t="n"/>
      <c r="I474" s="7" t="n"/>
      <c r="M474" s="7" t="n"/>
      <c r="P474" s="9" t="n"/>
      <c r="R474" s="8">
        <f>IF(NOT(OR(A474&lt;&gt;"",B474&lt;&gt;"",E474&lt;&gt;"")),"",IF(IF(A474="","NO JOB; ",IF(COUNTIF('Jobs'!$A$2:$A$51,A474)=0,"JOB NOT ON JOBS SHEET; ",""))&amp;IF(N(B474)=0,"NO START DATE; ","")&amp;IF(D474="","NO CAUSE; ","")&amp;IF(OR(H474&lt;&gt;"Yes",NOT(OR(J474="Email",J474="Text",J474="Letter",J474="App / portal"))),"NO WRITTEN NOTICE TO CLIENT; ","")&amp;IF(AND(N(B474)&gt;0,N(I474)&gt;0,N(I474)-N(B474)&gt;N('Settings'!$B$2)),"NOTICE LATER THAN SETTINGS; ","")&amp;IF(AND(D474="Homeowner decision / selection",K474&lt;&gt;"Yes"),"CLIENT DECISION - NO WRITTEN OK; ","")&amp;IF(AND(D474="Material backorder",N(M474)=0),"BACKORDER - NO NEW DATE; ","")&amp;IF(AND(N474="Yes",O474=""),"CO NEEDED - NO CO #; ","")&amp;IF(F474="","DAYS LOST BLANK; ","")&amp;IF(AND(N(B474)&gt;0,C474="",TODAY()-N(B474)&gt;N('Settings'!$B$3)),"OPEN - NO END DATE; ","")="","",LEFT(IF(A474="","NO JOB; ",IF(COUNTIF('Jobs'!$A$2:$A$51,A474)=0,"JOB NOT ON JOBS SHEET; ",""))&amp;IF(N(B474)=0,"NO START DATE; ","")&amp;IF(D474="","NO CAUSE; ","")&amp;IF(OR(H474&lt;&gt;"Yes",NOT(OR(J474="Email",J474="Text",J474="Letter",J474="App / portal"))),"NO WRITTEN NOTICE TO CLIENT; ","")&amp;IF(AND(N(B474)&gt;0,N(I474)&gt;0,N(I474)-N(B474)&gt;N('Settings'!$B$2)),"NOTICE LATER THAN SETTINGS; ","")&amp;IF(AND(D474="Homeowner decision / selection",K474&lt;&gt;"Yes"),"CLIENT DECISION - NO WRITTEN OK; ","")&amp;IF(AND(D474="Material backorder",N(M474)=0),"BACKORDER - NO NEW DATE; ","")&amp;IF(AND(N474="Yes",O474=""),"CO NEEDED - NO CO #; ","")&amp;IF(F474="","DAYS LOST BLANK; ","")&amp;IF(AND(N(B474)&gt;0,C474="",TODAY()-N(B474)&gt;N('Settings'!$B$3)),"OPEN - NO END DATE; ",""),LEN(IF(A474="","NO JOB; ",IF(COUNTIF('Jobs'!$A$2:$A$51,A474)=0,"JOB NOT ON JOBS SHEET; ",""))&amp;IF(N(B474)=0,"NO START DATE; ","")&amp;IF(D474="","NO CAUSE; ","")&amp;IF(OR(H474&lt;&gt;"Yes",NOT(OR(J474="Email",J474="Text",J474="Letter",J474="App / portal"))),"NO WRITTEN NOTICE TO CLIENT; ","")&amp;IF(AND(N(B474)&gt;0,N(I474)&gt;0,N(I474)-N(B474)&gt;N('Settings'!$B$2)),"NOTICE LATER THAN SETTINGS; ","")&amp;IF(AND(D474="Homeowner decision / selection",K474&lt;&gt;"Yes"),"CLIENT DECISION - NO WRITTEN OK; ","")&amp;IF(AND(D474="Material backorder",N(M474)=0),"BACKORDER - NO NEW DATE; ","")&amp;IF(AND(N474="Yes",O474=""),"CO NEEDED - NO CO #; ","")&amp;IF(F474="","DAYS LOST BLANK; ","")&amp;IF(AND(N(B474)&gt;0,C474="",TODAY()-N(B474)&gt;N('Settings'!$B$3)),"OPEN - NO END DATE; ",""))-2)))</f>
        <v/>
      </c>
    </row>
    <row r="475">
      <c r="B475" s="7" t="n"/>
      <c r="C475" s="7" t="n"/>
      <c r="E475" s="8" t="n"/>
      <c r="G475" s="8" t="n"/>
      <c r="I475" s="7" t="n"/>
      <c r="M475" s="7" t="n"/>
      <c r="P475" s="9" t="n"/>
      <c r="R475" s="8">
        <f>IF(NOT(OR(A475&lt;&gt;"",B475&lt;&gt;"",E475&lt;&gt;"")),"",IF(IF(A475="","NO JOB; ",IF(COUNTIF('Jobs'!$A$2:$A$51,A475)=0,"JOB NOT ON JOBS SHEET; ",""))&amp;IF(N(B475)=0,"NO START DATE; ","")&amp;IF(D475="","NO CAUSE; ","")&amp;IF(OR(H475&lt;&gt;"Yes",NOT(OR(J475="Email",J475="Text",J475="Letter",J475="App / portal"))),"NO WRITTEN NOTICE TO CLIENT; ","")&amp;IF(AND(N(B475)&gt;0,N(I475)&gt;0,N(I475)-N(B475)&gt;N('Settings'!$B$2)),"NOTICE LATER THAN SETTINGS; ","")&amp;IF(AND(D475="Homeowner decision / selection",K475&lt;&gt;"Yes"),"CLIENT DECISION - NO WRITTEN OK; ","")&amp;IF(AND(D475="Material backorder",N(M475)=0),"BACKORDER - NO NEW DATE; ","")&amp;IF(AND(N475="Yes",O475=""),"CO NEEDED - NO CO #; ","")&amp;IF(F475="","DAYS LOST BLANK; ","")&amp;IF(AND(N(B475)&gt;0,C475="",TODAY()-N(B475)&gt;N('Settings'!$B$3)),"OPEN - NO END DATE; ","")="","",LEFT(IF(A475="","NO JOB; ",IF(COUNTIF('Jobs'!$A$2:$A$51,A475)=0,"JOB NOT ON JOBS SHEET; ",""))&amp;IF(N(B475)=0,"NO START DATE; ","")&amp;IF(D475="","NO CAUSE; ","")&amp;IF(OR(H475&lt;&gt;"Yes",NOT(OR(J475="Email",J475="Text",J475="Letter",J475="App / portal"))),"NO WRITTEN NOTICE TO CLIENT; ","")&amp;IF(AND(N(B475)&gt;0,N(I475)&gt;0,N(I475)-N(B475)&gt;N('Settings'!$B$2)),"NOTICE LATER THAN SETTINGS; ","")&amp;IF(AND(D475="Homeowner decision / selection",K475&lt;&gt;"Yes"),"CLIENT DECISION - NO WRITTEN OK; ","")&amp;IF(AND(D475="Material backorder",N(M475)=0),"BACKORDER - NO NEW DATE; ","")&amp;IF(AND(N475="Yes",O475=""),"CO NEEDED - NO CO #; ","")&amp;IF(F475="","DAYS LOST BLANK; ","")&amp;IF(AND(N(B475)&gt;0,C475="",TODAY()-N(B475)&gt;N('Settings'!$B$3)),"OPEN - NO END DATE; ",""),LEN(IF(A475="","NO JOB; ",IF(COUNTIF('Jobs'!$A$2:$A$51,A475)=0,"JOB NOT ON JOBS SHEET; ",""))&amp;IF(N(B475)=0,"NO START DATE; ","")&amp;IF(D475="","NO CAUSE; ","")&amp;IF(OR(H475&lt;&gt;"Yes",NOT(OR(J475="Email",J475="Text",J475="Letter",J475="App / portal"))),"NO WRITTEN NOTICE TO CLIENT; ","")&amp;IF(AND(N(B475)&gt;0,N(I475)&gt;0,N(I475)-N(B475)&gt;N('Settings'!$B$2)),"NOTICE LATER THAN SETTINGS; ","")&amp;IF(AND(D475="Homeowner decision / selection",K475&lt;&gt;"Yes"),"CLIENT DECISION - NO WRITTEN OK; ","")&amp;IF(AND(D475="Material backorder",N(M475)=0),"BACKORDER - NO NEW DATE; ","")&amp;IF(AND(N475="Yes",O475=""),"CO NEEDED - NO CO #; ","")&amp;IF(F475="","DAYS LOST BLANK; ","")&amp;IF(AND(N(B475)&gt;0,C475="",TODAY()-N(B475)&gt;N('Settings'!$B$3)),"OPEN - NO END DATE; ",""))-2)))</f>
        <v/>
      </c>
    </row>
    <row r="476">
      <c r="B476" s="7" t="n"/>
      <c r="C476" s="7" t="n"/>
      <c r="E476" s="8" t="n"/>
      <c r="G476" s="8" t="n"/>
      <c r="I476" s="7" t="n"/>
      <c r="M476" s="7" t="n"/>
      <c r="P476" s="9" t="n"/>
      <c r="R476" s="8">
        <f>IF(NOT(OR(A476&lt;&gt;"",B476&lt;&gt;"",E476&lt;&gt;"")),"",IF(IF(A476="","NO JOB; ",IF(COUNTIF('Jobs'!$A$2:$A$51,A476)=0,"JOB NOT ON JOBS SHEET; ",""))&amp;IF(N(B476)=0,"NO START DATE; ","")&amp;IF(D476="","NO CAUSE; ","")&amp;IF(OR(H476&lt;&gt;"Yes",NOT(OR(J476="Email",J476="Text",J476="Letter",J476="App / portal"))),"NO WRITTEN NOTICE TO CLIENT; ","")&amp;IF(AND(N(B476)&gt;0,N(I476)&gt;0,N(I476)-N(B476)&gt;N('Settings'!$B$2)),"NOTICE LATER THAN SETTINGS; ","")&amp;IF(AND(D476="Homeowner decision / selection",K476&lt;&gt;"Yes"),"CLIENT DECISION - NO WRITTEN OK; ","")&amp;IF(AND(D476="Material backorder",N(M476)=0),"BACKORDER - NO NEW DATE; ","")&amp;IF(AND(N476="Yes",O476=""),"CO NEEDED - NO CO #; ","")&amp;IF(F476="","DAYS LOST BLANK; ","")&amp;IF(AND(N(B476)&gt;0,C476="",TODAY()-N(B476)&gt;N('Settings'!$B$3)),"OPEN - NO END DATE; ","")="","",LEFT(IF(A476="","NO JOB; ",IF(COUNTIF('Jobs'!$A$2:$A$51,A476)=0,"JOB NOT ON JOBS SHEET; ",""))&amp;IF(N(B476)=0,"NO START DATE; ","")&amp;IF(D476="","NO CAUSE; ","")&amp;IF(OR(H476&lt;&gt;"Yes",NOT(OR(J476="Email",J476="Text",J476="Letter",J476="App / portal"))),"NO WRITTEN NOTICE TO CLIENT; ","")&amp;IF(AND(N(B476)&gt;0,N(I476)&gt;0,N(I476)-N(B476)&gt;N('Settings'!$B$2)),"NOTICE LATER THAN SETTINGS; ","")&amp;IF(AND(D476="Homeowner decision / selection",K476&lt;&gt;"Yes"),"CLIENT DECISION - NO WRITTEN OK; ","")&amp;IF(AND(D476="Material backorder",N(M476)=0),"BACKORDER - NO NEW DATE; ","")&amp;IF(AND(N476="Yes",O476=""),"CO NEEDED - NO CO #; ","")&amp;IF(F476="","DAYS LOST BLANK; ","")&amp;IF(AND(N(B476)&gt;0,C476="",TODAY()-N(B476)&gt;N('Settings'!$B$3)),"OPEN - NO END DATE; ",""),LEN(IF(A476="","NO JOB; ",IF(COUNTIF('Jobs'!$A$2:$A$51,A476)=0,"JOB NOT ON JOBS SHEET; ",""))&amp;IF(N(B476)=0,"NO START DATE; ","")&amp;IF(D476="","NO CAUSE; ","")&amp;IF(OR(H476&lt;&gt;"Yes",NOT(OR(J476="Email",J476="Text",J476="Letter",J476="App / portal"))),"NO WRITTEN NOTICE TO CLIENT; ","")&amp;IF(AND(N(B476)&gt;0,N(I476)&gt;0,N(I476)-N(B476)&gt;N('Settings'!$B$2)),"NOTICE LATER THAN SETTINGS; ","")&amp;IF(AND(D476="Homeowner decision / selection",K476&lt;&gt;"Yes"),"CLIENT DECISION - NO WRITTEN OK; ","")&amp;IF(AND(D476="Material backorder",N(M476)=0),"BACKORDER - NO NEW DATE; ","")&amp;IF(AND(N476="Yes",O476=""),"CO NEEDED - NO CO #; ","")&amp;IF(F476="","DAYS LOST BLANK; ","")&amp;IF(AND(N(B476)&gt;0,C476="",TODAY()-N(B476)&gt;N('Settings'!$B$3)),"OPEN - NO END DATE; ",""))-2)))</f>
        <v/>
      </c>
    </row>
    <row r="477">
      <c r="B477" s="7" t="n"/>
      <c r="C477" s="7" t="n"/>
      <c r="E477" s="8" t="n"/>
      <c r="G477" s="8" t="n"/>
      <c r="I477" s="7" t="n"/>
      <c r="M477" s="7" t="n"/>
      <c r="P477" s="9" t="n"/>
      <c r="R477" s="8">
        <f>IF(NOT(OR(A477&lt;&gt;"",B477&lt;&gt;"",E477&lt;&gt;"")),"",IF(IF(A477="","NO JOB; ",IF(COUNTIF('Jobs'!$A$2:$A$51,A477)=0,"JOB NOT ON JOBS SHEET; ",""))&amp;IF(N(B477)=0,"NO START DATE; ","")&amp;IF(D477="","NO CAUSE; ","")&amp;IF(OR(H477&lt;&gt;"Yes",NOT(OR(J477="Email",J477="Text",J477="Letter",J477="App / portal"))),"NO WRITTEN NOTICE TO CLIENT; ","")&amp;IF(AND(N(B477)&gt;0,N(I477)&gt;0,N(I477)-N(B477)&gt;N('Settings'!$B$2)),"NOTICE LATER THAN SETTINGS; ","")&amp;IF(AND(D477="Homeowner decision / selection",K477&lt;&gt;"Yes"),"CLIENT DECISION - NO WRITTEN OK; ","")&amp;IF(AND(D477="Material backorder",N(M477)=0),"BACKORDER - NO NEW DATE; ","")&amp;IF(AND(N477="Yes",O477=""),"CO NEEDED - NO CO #; ","")&amp;IF(F477="","DAYS LOST BLANK; ","")&amp;IF(AND(N(B477)&gt;0,C477="",TODAY()-N(B477)&gt;N('Settings'!$B$3)),"OPEN - NO END DATE; ","")="","",LEFT(IF(A477="","NO JOB; ",IF(COUNTIF('Jobs'!$A$2:$A$51,A477)=0,"JOB NOT ON JOBS SHEET; ",""))&amp;IF(N(B477)=0,"NO START DATE; ","")&amp;IF(D477="","NO CAUSE; ","")&amp;IF(OR(H477&lt;&gt;"Yes",NOT(OR(J477="Email",J477="Text",J477="Letter",J477="App / portal"))),"NO WRITTEN NOTICE TO CLIENT; ","")&amp;IF(AND(N(B477)&gt;0,N(I477)&gt;0,N(I477)-N(B477)&gt;N('Settings'!$B$2)),"NOTICE LATER THAN SETTINGS; ","")&amp;IF(AND(D477="Homeowner decision / selection",K477&lt;&gt;"Yes"),"CLIENT DECISION - NO WRITTEN OK; ","")&amp;IF(AND(D477="Material backorder",N(M477)=0),"BACKORDER - NO NEW DATE; ","")&amp;IF(AND(N477="Yes",O477=""),"CO NEEDED - NO CO #; ","")&amp;IF(F477="","DAYS LOST BLANK; ","")&amp;IF(AND(N(B477)&gt;0,C477="",TODAY()-N(B477)&gt;N('Settings'!$B$3)),"OPEN - NO END DATE; ",""),LEN(IF(A477="","NO JOB; ",IF(COUNTIF('Jobs'!$A$2:$A$51,A477)=0,"JOB NOT ON JOBS SHEET; ",""))&amp;IF(N(B477)=0,"NO START DATE; ","")&amp;IF(D477="","NO CAUSE; ","")&amp;IF(OR(H477&lt;&gt;"Yes",NOT(OR(J477="Email",J477="Text",J477="Letter",J477="App / portal"))),"NO WRITTEN NOTICE TO CLIENT; ","")&amp;IF(AND(N(B477)&gt;0,N(I477)&gt;0,N(I477)-N(B477)&gt;N('Settings'!$B$2)),"NOTICE LATER THAN SETTINGS; ","")&amp;IF(AND(D477="Homeowner decision / selection",K477&lt;&gt;"Yes"),"CLIENT DECISION - NO WRITTEN OK; ","")&amp;IF(AND(D477="Material backorder",N(M477)=0),"BACKORDER - NO NEW DATE; ","")&amp;IF(AND(N477="Yes",O477=""),"CO NEEDED - NO CO #; ","")&amp;IF(F477="","DAYS LOST BLANK; ","")&amp;IF(AND(N(B477)&gt;0,C477="",TODAY()-N(B477)&gt;N('Settings'!$B$3)),"OPEN - NO END DATE; ",""))-2)))</f>
        <v/>
      </c>
    </row>
    <row r="478">
      <c r="B478" s="7" t="n"/>
      <c r="C478" s="7" t="n"/>
      <c r="E478" s="8" t="n"/>
      <c r="G478" s="8" t="n"/>
      <c r="I478" s="7" t="n"/>
      <c r="M478" s="7" t="n"/>
      <c r="P478" s="9" t="n"/>
      <c r="R478" s="8">
        <f>IF(NOT(OR(A478&lt;&gt;"",B478&lt;&gt;"",E478&lt;&gt;"")),"",IF(IF(A478="","NO JOB; ",IF(COUNTIF('Jobs'!$A$2:$A$51,A478)=0,"JOB NOT ON JOBS SHEET; ",""))&amp;IF(N(B478)=0,"NO START DATE; ","")&amp;IF(D478="","NO CAUSE; ","")&amp;IF(OR(H478&lt;&gt;"Yes",NOT(OR(J478="Email",J478="Text",J478="Letter",J478="App / portal"))),"NO WRITTEN NOTICE TO CLIENT; ","")&amp;IF(AND(N(B478)&gt;0,N(I478)&gt;0,N(I478)-N(B478)&gt;N('Settings'!$B$2)),"NOTICE LATER THAN SETTINGS; ","")&amp;IF(AND(D478="Homeowner decision / selection",K478&lt;&gt;"Yes"),"CLIENT DECISION - NO WRITTEN OK; ","")&amp;IF(AND(D478="Material backorder",N(M478)=0),"BACKORDER - NO NEW DATE; ","")&amp;IF(AND(N478="Yes",O478=""),"CO NEEDED - NO CO #; ","")&amp;IF(F478="","DAYS LOST BLANK; ","")&amp;IF(AND(N(B478)&gt;0,C478="",TODAY()-N(B478)&gt;N('Settings'!$B$3)),"OPEN - NO END DATE; ","")="","",LEFT(IF(A478="","NO JOB; ",IF(COUNTIF('Jobs'!$A$2:$A$51,A478)=0,"JOB NOT ON JOBS SHEET; ",""))&amp;IF(N(B478)=0,"NO START DATE; ","")&amp;IF(D478="","NO CAUSE; ","")&amp;IF(OR(H478&lt;&gt;"Yes",NOT(OR(J478="Email",J478="Text",J478="Letter",J478="App / portal"))),"NO WRITTEN NOTICE TO CLIENT; ","")&amp;IF(AND(N(B478)&gt;0,N(I478)&gt;0,N(I478)-N(B478)&gt;N('Settings'!$B$2)),"NOTICE LATER THAN SETTINGS; ","")&amp;IF(AND(D478="Homeowner decision / selection",K478&lt;&gt;"Yes"),"CLIENT DECISION - NO WRITTEN OK; ","")&amp;IF(AND(D478="Material backorder",N(M478)=0),"BACKORDER - NO NEW DATE; ","")&amp;IF(AND(N478="Yes",O478=""),"CO NEEDED - NO CO #; ","")&amp;IF(F478="","DAYS LOST BLANK; ","")&amp;IF(AND(N(B478)&gt;0,C478="",TODAY()-N(B478)&gt;N('Settings'!$B$3)),"OPEN - NO END DATE; ",""),LEN(IF(A478="","NO JOB; ",IF(COUNTIF('Jobs'!$A$2:$A$51,A478)=0,"JOB NOT ON JOBS SHEET; ",""))&amp;IF(N(B478)=0,"NO START DATE; ","")&amp;IF(D478="","NO CAUSE; ","")&amp;IF(OR(H478&lt;&gt;"Yes",NOT(OR(J478="Email",J478="Text",J478="Letter",J478="App / portal"))),"NO WRITTEN NOTICE TO CLIENT; ","")&amp;IF(AND(N(B478)&gt;0,N(I478)&gt;0,N(I478)-N(B478)&gt;N('Settings'!$B$2)),"NOTICE LATER THAN SETTINGS; ","")&amp;IF(AND(D478="Homeowner decision / selection",K478&lt;&gt;"Yes"),"CLIENT DECISION - NO WRITTEN OK; ","")&amp;IF(AND(D478="Material backorder",N(M478)=0),"BACKORDER - NO NEW DATE; ","")&amp;IF(AND(N478="Yes",O478=""),"CO NEEDED - NO CO #; ","")&amp;IF(F478="","DAYS LOST BLANK; ","")&amp;IF(AND(N(B478)&gt;0,C478="",TODAY()-N(B478)&gt;N('Settings'!$B$3)),"OPEN - NO END DATE; ",""))-2)))</f>
        <v/>
      </c>
    </row>
    <row r="479">
      <c r="B479" s="7" t="n"/>
      <c r="C479" s="7" t="n"/>
      <c r="E479" s="8" t="n"/>
      <c r="G479" s="8" t="n"/>
      <c r="I479" s="7" t="n"/>
      <c r="M479" s="7" t="n"/>
      <c r="P479" s="9" t="n"/>
      <c r="R479" s="8">
        <f>IF(NOT(OR(A479&lt;&gt;"",B479&lt;&gt;"",E479&lt;&gt;"")),"",IF(IF(A479="","NO JOB; ",IF(COUNTIF('Jobs'!$A$2:$A$51,A479)=0,"JOB NOT ON JOBS SHEET; ",""))&amp;IF(N(B479)=0,"NO START DATE; ","")&amp;IF(D479="","NO CAUSE; ","")&amp;IF(OR(H479&lt;&gt;"Yes",NOT(OR(J479="Email",J479="Text",J479="Letter",J479="App / portal"))),"NO WRITTEN NOTICE TO CLIENT; ","")&amp;IF(AND(N(B479)&gt;0,N(I479)&gt;0,N(I479)-N(B479)&gt;N('Settings'!$B$2)),"NOTICE LATER THAN SETTINGS; ","")&amp;IF(AND(D479="Homeowner decision / selection",K479&lt;&gt;"Yes"),"CLIENT DECISION - NO WRITTEN OK; ","")&amp;IF(AND(D479="Material backorder",N(M479)=0),"BACKORDER - NO NEW DATE; ","")&amp;IF(AND(N479="Yes",O479=""),"CO NEEDED - NO CO #; ","")&amp;IF(F479="","DAYS LOST BLANK; ","")&amp;IF(AND(N(B479)&gt;0,C479="",TODAY()-N(B479)&gt;N('Settings'!$B$3)),"OPEN - NO END DATE; ","")="","",LEFT(IF(A479="","NO JOB; ",IF(COUNTIF('Jobs'!$A$2:$A$51,A479)=0,"JOB NOT ON JOBS SHEET; ",""))&amp;IF(N(B479)=0,"NO START DATE; ","")&amp;IF(D479="","NO CAUSE; ","")&amp;IF(OR(H479&lt;&gt;"Yes",NOT(OR(J479="Email",J479="Text",J479="Letter",J479="App / portal"))),"NO WRITTEN NOTICE TO CLIENT; ","")&amp;IF(AND(N(B479)&gt;0,N(I479)&gt;0,N(I479)-N(B479)&gt;N('Settings'!$B$2)),"NOTICE LATER THAN SETTINGS; ","")&amp;IF(AND(D479="Homeowner decision / selection",K479&lt;&gt;"Yes"),"CLIENT DECISION - NO WRITTEN OK; ","")&amp;IF(AND(D479="Material backorder",N(M479)=0),"BACKORDER - NO NEW DATE; ","")&amp;IF(AND(N479="Yes",O479=""),"CO NEEDED - NO CO #; ","")&amp;IF(F479="","DAYS LOST BLANK; ","")&amp;IF(AND(N(B479)&gt;0,C479="",TODAY()-N(B479)&gt;N('Settings'!$B$3)),"OPEN - NO END DATE; ",""),LEN(IF(A479="","NO JOB; ",IF(COUNTIF('Jobs'!$A$2:$A$51,A479)=0,"JOB NOT ON JOBS SHEET; ",""))&amp;IF(N(B479)=0,"NO START DATE; ","")&amp;IF(D479="","NO CAUSE; ","")&amp;IF(OR(H479&lt;&gt;"Yes",NOT(OR(J479="Email",J479="Text",J479="Letter",J479="App / portal"))),"NO WRITTEN NOTICE TO CLIENT; ","")&amp;IF(AND(N(B479)&gt;0,N(I479)&gt;0,N(I479)-N(B479)&gt;N('Settings'!$B$2)),"NOTICE LATER THAN SETTINGS; ","")&amp;IF(AND(D479="Homeowner decision / selection",K479&lt;&gt;"Yes"),"CLIENT DECISION - NO WRITTEN OK; ","")&amp;IF(AND(D479="Material backorder",N(M479)=0),"BACKORDER - NO NEW DATE; ","")&amp;IF(AND(N479="Yes",O479=""),"CO NEEDED - NO CO #; ","")&amp;IF(F479="","DAYS LOST BLANK; ","")&amp;IF(AND(N(B479)&gt;0,C479="",TODAY()-N(B479)&gt;N('Settings'!$B$3)),"OPEN - NO END DATE; ",""))-2)))</f>
        <v/>
      </c>
    </row>
    <row r="480">
      <c r="B480" s="7" t="n"/>
      <c r="C480" s="7" t="n"/>
      <c r="E480" s="8" t="n"/>
      <c r="G480" s="8" t="n"/>
      <c r="I480" s="7" t="n"/>
      <c r="M480" s="7" t="n"/>
      <c r="P480" s="9" t="n"/>
      <c r="R480" s="8">
        <f>IF(NOT(OR(A480&lt;&gt;"",B480&lt;&gt;"",E480&lt;&gt;"")),"",IF(IF(A480="","NO JOB; ",IF(COUNTIF('Jobs'!$A$2:$A$51,A480)=0,"JOB NOT ON JOBS SHEET; ",""))&amp;IF(N(B480)=0,"NO START DATE; ","")&amp;IF(D480="","NO CAUSE; ","")&amp;IF(OR(H480&lt;&gt;"Yes",NOT(OR(J480="Email",J480="Text",J480="Letter",J480="App / portal"))),"NO WRITTEN NOTICE TO CLIENT; ","")&amp;IF(AND(N(B480)&gt;0,N(I480)&gt;0,N(I480)-N(B480)&gt;N('Settings'!$B$2)),"NOTICE LATER THAN SETTINGS; ","")&amp;IF(AND(D480="Homeowner decision / selection",K480&lt;&gt;"Yes"),"CLIENT DECISION - NO WRITTEN OK; ","")&amp;IF(AND(D480="Material backorder",N(M480)=0),"BACKORDER - NO NEW DATE; ","")&amp;IF(AND(N480="Yes",O480=""),"CO NEEDED - NO CO #; ","")&amp;IF(F480="","DAYS LOST BLANK; ","")&amp;IF(AND(N(B480)&gt;0,C480="",TODAY()-N(B480)&gt;N('Settings'!$B$3)),"OPEN - NO END DATE; ","")="","",LEFT(IF(A480="","NO JOB; ",IF(COUNTIF('Jobs'!$A$2:$A$51,A480)=0,"JOB NOT ON JOBS SHEET; ",""))&amp;IF(N(B480)=0,"NO START DATE; ","")&amp;IF(D480="","NO CAUSE; ","")&amp;IF(OR(H480&lt;&gt;"Yes",NOT(OR(J480="Email",J480="Text",J480="Letter",J480="App / portal"))),"NO WRITTEN NOTICE TO CLIENT; ","")&amp;IF(AND(N(B480)&gt;0,N(I480)&gt;0,N(I480)-N(B480)&gt;N('Settings'!$B$2)),"NOTICE LATER THAN SETTINGS; ","")&amp;IF(AND(D480="Homeowner decision / selection",K480&lt;&gt;"Yes"),"CLIENT DECISION - NO WRITTEN OK; ","")&amp;IF(AND(D480="Material backorder",N(M480)=0),"BACKORDER - NO NEW DATE; ","")&amp;IF(AND(N480="Yes",O480=""),"CO NEEDED - NO CO #; ","")&amp;IF(F480="","DAYS LOST BLANK; ","")&amp;IF(AND(N(B480)&gt;0,C480="",TODAY()-N(B480)&gt;N('Settings'!$B$3)),"OPEN - NO END DATE; ",""),LEN(IF(A480="","NO JOB; ",IF(COUNTIF('Jobs'!$A$2:$A$51,A480)=0,"JOB NOT ON JOBS SHEET; ",""))&amp;IF(N(B480)=0,"NO START DATE; ","")&amp;IF(D480="","NO CAUSE; ","")&amp;IF(OR(H480&lt;&gt;"Yes",NOT(OR(J480="Email",J480="Text",J480="Letter",J480="App / portal"))),"NO WRITTEN NOTICE TO CLIENT; ","")&amp;IF(AND(N(B480)&gt;0,N(I480)&gt;0,N(I480)-N(B480)&gt;N('Settings'!$B$2)),"NOTICE LATER THAN SETTINGS; ","")&amp;IF(AND(D480="Homeowner decision / selection",K480&lt;&gt;"Yes"),"CLIENT DECISION - NO WRITTEN OK; ","")&amp;IF(AND(D480="Material backorder",N(M480)=0),"BACKORDER - NO NEW DATE; ","")&amp;IF(AND(N480="Yes",O480=""),"CO NEEDED - NO CO #; ","")&amp;IF(F480="","DAYS LOST BLANK; ","")&amp;IF(AND(N(B480)&gt;0,C480="",TODAY()-N(B480)&gt;N('Settings'!$B$3)),"OPEN - NO END DATE; ",""))-2)))</f>
        <v/>
      </c>
    </row>
    <row r="481">
      <c r="B481" s="7" t="n"/>
      <c r="C481" s="7" t="n"/>
      <c r="E481" s="8" t="n"/>
      <c r="G481" s="8" t="n"/>
      <c r="I481" s="7" t="n"/>
      <c r="M481" s="7" t="n"/>
      <c r="P481" s="9" t="n"/>
      <c r="R481" s="8">
        <f>IF(NOT(OR(A481&lt;&gt;"",B481&lt;&gt;"",E481&lt;&gt;"")),"",IF(IF(A481="","NO JOB; ",IF(COUNTIF('Jobs'!$A$2:$A$51,A481)=0,"JOB NOT ON JOBS SHEET; ",""))&amp;IF(N(B481)=0,"NO START DATE; ","")&amp;IF(D481="","NO CAUSE; ","")&amp;IF(OR(H481&lt;&gt;"Yes",NOT(OR(J481="Email",J481="Text",J481="Letter",J481="App / portal"))),"NO WRITTEN NOTICE TO CLIENT; ","")&amp;IF(AND(N(B481)&gt;0,N(I481)&gt;0,N(I481)-N(B481)&gt;N('Settings'!$B$2)),"NOTICE LATER THAN SETTINGS; ","")&amp;IF(AND(D481="Homeowner decision / selection",K481&lt;&gt;"Yes"),"CLIENT DECISION - NO WRITTEN OK; ","")&amp;IF(AND(D481="Material backorder",N(M481)=0),"BACKORDER - NO NEW DATE; ","")&amp;IF(AND(N481="Yes",O481=""),"CO NEEDED - NO CO #; ","")&amp;IF(F481="","DAYS LOST BLANK; ","")&amp;IF(AND(N(B481)&gt;0,C481="",TODAY()-N(B481)&gt;N('Settings'!$B$3)),"OPEN - NO END DATE; ","")="","",LEFT(IF(A481="","NO JOB; ",IF(COUNTIF('Jobs'!$A$2:$A$51,A481)=0,"JOB NOT ON JOBS SHEET; ",""))&amp;IF(N(B481)=0,"NO START DATE; ","")&amp;IF(D481="","NO CAUSE; ","")&amp;IF(OR(H481&lt;&gt;"Yes",NOT(OR(J481="Email",J481="Text",J481="Letter",J481="App / portal"))),"NO WRITTEN NOTICE TO CLIENT; ","")&amp;IF(AND(N(B481)&gt;0,N(I481)&gt;0,N(I481)-N(B481)&gt;N('Settings'!$B$2)),"NOTICE LATER THAN SETTINGS; ","")&amp;IF(AND(D481="Homeowner decision / selection",K481&lt;&gt;"Yes"),"CLIENT DECISION - NO WRITTEN OK; ","")&amp;IF(AND(D481="Material backorder",N(M481)=0),"BACKORDER - NO NEW DATE; ","")&amp;IF(AND(N481="Yes",O481=""),"CO NEEDED - NO CO #; ","")&amp;IF(F481="","DAYS LOST BLANK; ","")&amp;IF(AND(N(B481)&gt;0,C481="",TODAY()-N(B481)&gt;N('Settings'!$B$3)),"OPEN - NO END DATE; ",""),LEN(IF(A481="","NO JOB; ",IF(COUNTIF('Jobs'!$A$2:$A$51,A481)=0,"JOB NOT ON JOBS SHEET; ",""))&amp;IF(N(B481)=0,"NO START DATE; ","")&amp;IF(D481="","NO CAUSE; ","")&amp;IF(OR(H481&lt;&gt;"Yes",NOT(OR(J481="Email",J481="Text",J481="Letter",J481="App / portal"))),"NO WRITTEN NOTICE TO CLIENT; ","")&amp;IF(AND(N(B481)&gt;0,N(I481)&gt;0,N(I481)-N(B481)&gt;N('Settings'!$B$2)),"NOTICE LATER THAN SETTINGS; ","")&amp;IF(AND(D481="Homeowner decision / selection",K481&lt;&gt;"Yes"),"CLIENT DECISION - NO WRITTEN OK; ","")&amp;IF(AND(D481="Material backorder",N(M481)=0),"BACKORDER - NO NEW DATE; ","")&amp;IF(AND(N481="Yes",O481=""),"CO NEEDED - NO CO #; ","")&amp;IF(F481="","DAYS LOST BLANK; ","")&amp;IF(AND(N(B481)&gt;0,C481="",TODAY()-N(B481)&gt;N('Settings'!$B$3)),"OPEN - NO END DATE; ",""))-2)))</f>
        <v/>
      </c>
    </row>
    <row r="482">
      <c r="B482" s="7" t="n"/>
      <c r="C482" s="7" t="n"/>
      <c r="E482" s="8" t="n"/>
      <c r="G482" s="8" t="n"/>
      <c r="I482" s="7" t="n"/>
      <c r="M482" s="7" t="n"/>
      <c r="P482" s="9" t="n"/>
      <c r="R482" s="8">
        <f>IF(NOT(OR(A482&lt;&gt;"",B482&lt;&gt;"",E482&lt;&gt;"")),"",IF(IF(A482="","NO JOB; ",IF(COUNTIF('Jobs'!$A$2:$A$51,A482)=0,"JOB NOT ON JOBS SHEET; ",""))&amp;IF(N(B482)=0,"NO START DATE; ","")&amp;IF(D482="","NO CAUSE; ","")&amp;IF(OR(H482&lt;&gt;"Yes",NOT(OR(J482="Email",J482="Text",J482="Letter",J482="App / portal"))),"NO WRITTEN NOTICE TO CLIENT; ","")&amp;IF(AND(N(B482)&gt;0,N(I482)&gt;0,N(I482)-N(B482)&gt;N('Settings'!$B$2)),"NOTICE LATER THAN SETTINGS; ","")&amp;IF(AND(D482="Homeowner decision / selection",K482&lt;&gt;"Yes"),"CLIENT DECISION - NO WRITTEN OK; ","")&amp;IF(AND(D482="Material backorder",N(M482)=0),"BACKORDER - NO NEW DATE; ","")&amp;IF(AND(N482="Yes",O482=""),"CO NEEDED - NO CO #; ","")&amp;IF(F482="","DAYS LOST BLANK; ","")&amp;IF(AND(N(B482)&gt;0,C482="",TODAY()-N(B482)&gt;N('Settings'!$B$3)),"OPEN - NO END DATE; ","")="","",LEFT(IF(A482="","NO JOB; ",IF(COUNTIF('Jobs'!$A$2:$A$51,A482)=0,"JOB NOT ON JOBS SHEET; ",""))&amp;IF(N(B482)=0,"NO START DATE; ","")&amp;IF(D482="","NO CAUSE; ","")&amp;IF(OR(H482&lt;&gt;"Yes",NOT(OR(J482="Email",J482="Text",J482="Letter",J482="App / portal"))),"NO WRITTEN NOTICE TO CLIENT; ","")&amp;IF(AND(N(B482)&gt;0,N(I482)&gt;0,N(I482)-N(B482)&gt;N('Settings'!$B$2)),"NOTICE LATER THAN SETTINGS; ","")&amp;IF(AND(D482="Homeowner decision / selection",K482&lt;&gt;"Yes"),"CLIENT DECISION - NO WRITTEN OK; ","")&amp;IF(AND(D482="Material backorder",N(M482)=0),"BACKORDER - NO NEW DATE; ","")&amp;IF(AND(N482="Yes",O482=""),"CO NEEDED - NO CO #; ","")&amp;IF(F482="","DAYS LOST BLANK; ","")&amp;IF(AND(N(B482)&gt;0,C482="",TODAY()-N(B482)&gt;N('Settings'!$B$3)),"OPEN - NO END DATE; ",""),LEN(IF(A482="","NO JOB; ",IF(COUNTIF('Jobs'!$A$2:$A$51,A482)=0,"JOB NOT ON JOBS SHEET; ",""))&amp;IF(N(B482)=0,"NO START DATE; ","")&amp;IF(D482="","NO CAUSE; ","")&amp;IF(OR(H482&lt;&gt;"Yes",NOT(OR(J482="Email",J482="Text",J482="Letter",J482="App / portal"))),"NO WRITTEN NOTICE TO CLIENT; ","")&amp;IF(AND(N(B482)&gt;0,N(I482)&gt;0,N(I482)-N(B482)&gt;N('Settings'!$B$2)),"NOTICE LATER THAN SETTINGS; ","")&amp;IF(AND(D482="Homeowner decision / selection",K482&lt;&gt;"Yes"),"CLIENT DECISION - NO WRITTEN OK; ","")&amp;IF(AND(D482="Material backorder",N(M482)=0),"BACKORDER - NO NEW DATE; ","")&amp;IF(AND(N482="Yes",O482=""),"CO NEEDED - NO CO #; ","")&amp;IF(F482="","DAYS LOST BLANK; ","")&amp;IF(AND(N(B482)&gt;0,C482="",TODAY()-N(B482)&gt;N('Settings'!$B$3)),"OPEN - NO END DATE; ",""))-2)))</f>
        <v/>
      </c>
    </row>
    <row r="483">
      <c r="B483" s="7" t="n"/>
      <c r="C483" s="7" t="n"/>
      <c r="E483" s="8" t="n"/>
      <c r="G483" s="8" t="n"/>
      <c r="I483" s="7" t="n"/>
      <c r="M483" s="7" t="n"/>
      <c r="P483" s="9" t="n"/>
      <c r="R483" s="8">
        <f>IF(NOT(OR(A483&lt;&gt;"",B483&lt;&gt;"",E483&lt;&gt;"")),"",IF(IF(A483="","NO JOB; ",IF(COUNTIF('Jobs'!$A$2:$A$51,A483)=0,"JOB NOT ON JOBS SHEET; ",""))&amp;IF(N(B483)=0,"NO START DATE; ","")&amp;IF(D483="","NO CAUSE; ","")&amp;IF(OR(H483&lt;&gt;"Yes",NOT(OR(J483="Email",J483="Text",J483="Letter",J483="App / portal"))),"NO WRITTEN NOTICE TO CLIENT; ","")&amp;IF(AND(N(B483)&gt;0,N(I483)&gt;0,N(I483)-N(B483)&gt;N('Settings'!$B$2)),"NOTICE LATER THAN SETTINGS; ","")&amp;IF(AND(D483="Homeowner decision / selection",K483&lt;&gt;"Yes"),"CLIENT DECISION - NO WRITTEN OK; ","")&amp;IF(AND(D483="Material backorder",N(M483)=0),"BACKORDER - NO NEW DATE; ","")&amp;IF(AND(N483="Yes",O483=""),"CO NEEDED - NO CO #; ","")&amp;IF(F483="","DAYS LOST BLANK; ","")&amp;IF(AND(N(B483)&gt;0,C483="",TODAY()-N(B483)&gt;N('Settings'!$B$3)),"OPEN - NO END DATE; ","")="","",LEFT(IF(A483="","NO JOB; ",IF(COUNTIF('Jobs'!$A$2:$A$51,A483)=0,"JOB NOT ON JOBS SHEET; ",""))&amp;IF(N(B483)=0,"NO START DATE; ","")&amp;IF(D483="","NO CAUSE; ","")&amp;IF(OR(H483&lt;&gt;"Yes",NOT(OR(J483="Email",J483="Text",J483="Letter",J483="App / portal"))),"NO WRITTEN NOTICE TO CLIENT; ","")&amp;IF(AND(N(B483)&gt;0,N(I483)&gt;0,N(I483)-N(B483)&gt;N('Settings'!$B$2)),"NOTICE LATER THAN SETTINGS; ","")&amp;IF(AND(D483="Homeowner decision / selection",K483&lt;&gt;"Yes"),"CLIENT DECISION - NO WRITTEN OK; ","")&amp;IF(AND(D483="Material backorder",N(M483)=0),"BACKORDER - NO NEW DATE; ","")&amp;IF(AND(N483="Yes",O483=""),"CO NEEDED - NO CO #; ","")&amp;IF(F483="","DAYS LOST BLANK; ","")&amp;IF(AND(N(B483)&gt;0,C483="",TODAY()-N(B483)&gt;N('Settings'!$B$3)),"OPEN - NO END DATE; ",""),LEN(IF(A483="","NO JOB; ",IF(COUNTIF('Jobs'!$A$2:$A$51,A483)=0,"JOB NOT ON JOBS SHEET; ",""))&amp;IF(N(B483)=0,"NO START DATE; ","")&amp;IF(D483="","NO CAUSE; ","")&amp;IF(OR(H483&lt;&gt;"Yes",NOT(OR(J483="Email",J483="Text",J483="Letter",J483="App / portal"))),"NO WRITTEN NOTICE TO CLIENT; ","")&amp;IF(AND(N(B483)&gt;0,N(I483)&gt;0,N(I483)-N(B483)&gt;N('Settings'!$B$2)),"NOTICE LATER THAN SETTINGS; ","")&amp;IF(AND(D483="Homeowner decision / selection",K483&lt;&gt;"Yes"),"CLIENT DECISION - NO WRITTEN OK; ","")&amp;IF(AND(D483="Material backorder",N(M483)=0),"BACKORDER - NO NEW DATE; ","")&amp;IF(AND(N483="Yes",O483=""),"CO NEEDED - NO CO #; ","")&amp;IF(F483="","DAYS LOST BLANK; ","")&amp;IF(AND(N(B483)&gt;0,C483="",TODAY()-N(B483)&gt;N('Settings'!$B$3)),"OPEN - NO END DATE; ",""))-2)))</f>
        <v/>
      </c>
    </row>
    <row r="484">
      <c r="B484" s="7" t="n"/>
      <c r="C484" s="7" t="n"/>
      <c r="E484" s="8" t="n"/>
      <c r="G484" s="8" t="n"/>
      <c r="I484" s="7" t="n"/>
      <c r="M484" s="7" t="n"/>
      <c r="P484" s="9" t="n"/>
      <c r="R484" s="8">
        <f>IF(NOT(OR(A484&lt;&gt;"",B484&lt;&gt;"",E484&lt;&gt;"")),"",IF(IF(A484="","NO JOB; ",IF(COUNTIF('Jobs'!$A$2:$A$51,A484)=0,"JOB NOT ON JOBS SHEET; ",""))&amp;IF(N(B484)=0,"NO START DATE; ","")&amp;IF(D484="","NO CAUSE; ","")&amp;IF(OR(H484&lt;&gt;"Yes",NOT(OR(J484="Email",J484="Text",J484="Letter",J484="App / portal"))),"NO WRITTEN NOTICE TO CLIENT; ","")&amp;IF(AND(N(B484)&gt;0,N(I484)&gt;0,N(I484)-N(B484)&gt;N('Settings'!$B$2)),"NOTICE LATER THAN SETTINGS; ","")&amp;IF(AND(D484="Homeowner decision / selection",K484&lt;&gt;"Yes"),"CLIENT DECISION - NO WRITTEN OK; ","")&amp;IF(AND(D484="Material backorder",N(M484)=0),"BACKORDER - NO NEW DATE; ","")&amp;IF(AND(N484="Yes",O484=""),"CO NEEDED - NO CO #; ","")&amp;IF(F484="","DAYS LOST BLANK; ","")&amp;IF(AND(N(B484)&gt;0,C484="",TODAY()-N(B484)&gt;N('Settings'!$B$3)),"OPEN - NO END DATE; ","")="","",LEFT(IF(A484="","NO JOB; ",IF(COUNTIF('Jobs'!$A$2:$A$51,A484)=0,"JOB NOT ON JOBS SHEET; ",""))&amp;IF(N(B484)=0,"NO START DATE; ","")&amp;IF(D484="","NO CAUSE; ","")&amp;IF(OR(H484&lt;&gt;"Yes",NOT(OR(J484="Email",J484="Text",J484="Letter",J484="App / portal"))),"NO WRITTEN NOTICE TO CLIENT; ","")&amp;IF(AND(N(B484)&gt;0,N(I484)&gt;0,N(I484)-N(B484)&gt;N('Settings'!$B$2)),"NOTICE LATER THAN SETTINGS; ","")&amp;IF(AND(D484="Homeowner decision / selection",K484&lt;&gt;"Yes"),"CLIENT DECISION - NO WRITTEN OK; ","")&amp;IF(AND(D484="Material backorder",N(M484)=0),"BACKORDER - NO NEW DATE; ","")&amp;IF(AND(N484="Yes",O484=""),"CO NEEDED - NO CO #; ","")&amp;IF(F484="","DAYS LOST BLANK; ","")&amp;IF(AND(N(B484)&gt;0,C484="",TODAY()-N(B484)&gt;N('Settings'!$B$3)),"OPEN - NO END DATE; ",""),LEN(IF(A484="","NO JOB; ",IF(COUNTIF('Jobs'!$A$2:$A$51,A484)=0,"JOB NOT ON JOBS SHEET; ",""))&amp;IF(N(B484)=0,"NO START DATE; ","")&amp;IF(D484="","NO CAUSE; ","")&amp;IF(OR(H484&lt;&gt;"Yes",NOT(OR(J484="Email",J484="Text",J484="Letter",J484="App / portal"))),"NO WRITTEN NOTICE TO CLIENT; ","")&amp;IF(AND(N(B484)&gt;0,N(I484)&gt;0,N(I484)-N(B484)&gt;N('Settings'!$B$2)),"NOTICE LATER THAN SETTINGS; ","")&amp;IF(AND(D484="Homeowner decision / selection",K484&lt;&gt;"Yes"),"CLIENT DECISION - NO WRITTEN OK; ","")&amp;IF(AND(D484="Material backorder",N(M484)=0),"BACKORDER - NO NEW DATE; ","")&amp;IF(AND(N484="Yes",O484=""),"CO NEEDED - NO CO #; ","")&amp;IF(F484="","DAYS LOST BLANK; ","")&amp;IF(AND(N(B484)&gt;0,C484="",TODAY()-N(B484)&gt;N('Settings'!$B$3)),"OPEN - NO END DATE; ",""))-2)))</f>
        <v/>
      </c>
    </row>
    <row r="485">
      <c r="B485" s="7" t="n"/>
      <c r="C485" s="7" t="n"/>
      <c r="E485" s="8" t="n"/>
      <c r="G485" s="8" t="n"/>
      <c r="I485" s="7" t="n"/>
      <c r="M485" s="7" t="n"/>
      <c r="P485" s="9" t="n"/>
      <c r="R485" s="8">
        <f>IF(NOT(OR(A485&lt;&gt;"",B485&lt;&gt;"",E485&lt;&gt;"")),"",IF(IF(A485="","NO JOB; ",IF(COUNTIF('Jobs'!$A$2:$A$51,A485)=0,"JOB NOT ON JOBS SHEET; ",""))&amp;IF(N(B485)=0,"NO START DATE; ","")&amp;IF(D485="","NO CAUSE; ","")&amp;IF(OR(H485&lt;&gt;"Yes",NOT(OR(J485="Email",J485="Text",J485="Letter",J485="App / portal"))),"NO WRITTEN NOTICE TO CLIENT; ","")&amp;IF(AND(N(B485)&gt;0,N(I485)&gt;0,N(I485)-N(B485)&gt;N('Settings'!$B$2)),"NOTICE LATER THAN SETTINGS; ","")&amp;IF(AND(D485="Homeowner decision / selection",K485&lt;&gt;"Yes"),"CLIENT DECISION - NO WRITTEN OK; ","")&amp;IF(AND(D485="Material backorder",N(M485)=0),"BACKORDER - NO NEW DATE; ","")&amp;IF(AND(N485="Yes",O485=""),"CO NEEDED - NO CO #; ","")&amp;IF(F485="","DAYS LOST BLANK; ","")&amp;IF(AND(N(B485)&gt;0,C485="",TODAY()-N(B485)&gt;N('Settings'!$B$3)),"OPEN - NO END DATE; ","")="","",LEFT(IF(A485="","NO JOB; ",IF(COUNTIF('Jobs'!$A$2:$A$51,A485)=0,"JOB NOT ON JOBS SHEET; ",""))&amp;IF(N(B485)=0,"NO START DATE; ","")&amp;IF(D485="","NO CAUSE; ","")&amp;IF(OR(H485&lt;&gt;"Yes",NOT(OR(J485="Email",J485="Text",J485="Letter",J485="App / portal"))),"NO WRITTEN NOTICE TO CLIENT; ","")&amp;IF(AND(N(B485)&gt;0,N(I485)&gt;0,N(I485)-N(B485)&gt;N('Settings'!$B$2)),"NOTICE LATER THAN SETTINGS; ","")&amp;IF(AND(D485="Homeowner decision / selection",K485&lt;&gt;"Yes"),"CLIENT DECISION - NO WRITTEN OK; ","")&amp;IF(AND(D485="Material backorder",N(M485)=0),"BACKORDER - NO NEW DATE; ","")&amp;IF(AND(N485="Yes",O485=""),"CO NEEDED - NO CO #; ","")&amp;IF(F485="","DAYS LOST BLANK; ","")&amp;IF(AND(N(B485)&gt;0,C485="",TODAY()-N(B485)&gt;N('Settings'!$B$3)),"OPEN - NO END DATE; ",""),LEN(IF(A485="","NO JOB; ",IF(COUNTIF('Jobs'!$A$2:$A$51,A485)=0,"JOB NOT ON JOBS SHEET; ",""))&amp;IF(N(B485)=0,"NO START DATE; ","")&amp;IF(D485="","NO CAUSE; ","")&amp;IF(OR(H485&lt;&gt;"Yes",NOT(OR(J485="Email",J485="Text",J485="Letter",J485="App / portal"))),"NO WRITTEN NOTICE TO CLIENT; ","")&amp;IF(AND(N(B485)&gt;0,N(I485)&gt;0,N(I485)-N(B485)&gt;N('Settings'!$B$2)),"NOTICE LATER THAN SETTINGS; ","")&amp;IF(AND(D485="Homeowner decision / selection",K485&lt;&gt;"Yes"),"CLIENT DECISION - NO WRITTEN OK; ","")&amp;IF(AND(D485="Material backorder",N(M485)=0),"BACKORDER - NO NEW DATE; ","")&amp;IF(AND(N485="Yes",O485=""),"CO NEEDED - NO CO #; ","")&amp;IF(F485="","DAYS LOST BLANK; ","")&amp;IF(AND(N(B485)&gt;0,C485="",TODAY()-N(B485)&gt;N('Settings'!$B$3)),"OPEN - NO END DATE; ",""))-2)))</f>
        <v/>
      </c>
    </row>
    <row r="486">
      <c r="B486" s="7" t="n"/>
      <c r="C486" s="7" t="n"/>
      <c r="E486" s="8" t="n"/>
      <c r="G486" s="8" t="n"/>
      <c r="I486" s="7" t="n"/>
      <c r="M486" s="7" t="n"/>
      <c r="P486" s="9" t="n"/>
      <c r="R486" s="8">
        <f>IF(NOT(OR(A486&lt;&gt;"",B486&lt;&gt;"",E486&lt;&gt;"")),"",IF(IF(A486="","NO JOB; ",IF(COUNTIF('Jobs'!$A$2:$A$51,A486)=0,"JOB NOT ON JOBS SHEET; ",""))&amp;IF(N(B486)=0,"NO START DATE; ","")&amp;IF(D486="","NO CAUSE; ","")&amp;IF(OR(H486&lt;&gt;"Yes",NOT(OR(J486="Email",J486="Text",J486="Letter",J486="App / portal"))),"NO WRITTEN NOTICE TO CLIENT; ","")&amp;IF(AND(N(B486)&gt;0,N(I486)&gt;0,N(I486)-N(B486)&gt;N('Settings'!$B$2)),"NOTICE LATER THAN SETTINGS; ","")&amp;IF(AND(D486="Homeowner decision / selection",K486&lt;&gt;"Yes"),"CLIENT DECISION - NO WRITTEN OK; ","")&amp;IF(AND(D486="Material backorder",N(M486)=0),"BACKORDER - NO NEW DATE; ","")&amp;IF(AND(N486="Yes",O486=""),"CO NEEDED - NO CO #; ","")&amp;IF(F486="","DAYS LOST BLANK; ","")&amp;IF(AND(N(B486)&gt;0,C486="",TODAY()-N(B486)&gt;N('Settings'!$B$3)),"OPEN - NO END DATE; ","")="","",LEFT(IF(A486="","NO JOB; ",IF(COUNTIF('Jobs'!$A$2:$A$51,A486)=0,"JOB NOT ON JOBS SHEET; ",""))&amp;IF(N(B486)=0,"NO START DATE; ","")&amp;IF(D486="","NO CAUSE; ","")&amp;IF(OR(H486&lt;&gt;"Yes",NOT(OR(J486="Email",J486="Text",J486="Letter",J486="App / portal"))),"NO WRITTEN NOTICE TO CLIENT; ","")&amp;IF(AND(N(B486)&gt;0,N(I486)&gt;0,N(I486)-N(B486)&gt;N('Settings'!$B$2)),"NOTICE LATER THAN SETTINGS; ","")&amp;IF(AND(D486="Homeowner decision / selection",K486&lt;&gt;"Yes"),"CLIENT DECISION - NO WRITTEN OK; ","")&amp;IF(AND(D486="Material backorder",N(M486)=0),"BACKORDER - NO NEW DATE; ","")&amp;IF(AND(N486="Yes",O486=""),"CO NEEDED - NO CO #; ","")&amp;IF(F486="","DAYS LOST BLANK; ","")&amp;IF(AND(N(B486)&gt;0,C486="",TODAY()-N(B486)&gt;N('Settings'!$B$3)),"OPEN - NO END DATE; ",""),LEN(IF(A486="","NO JOB; ",IF(COUNTIF('Jobs'!$A$2:$A$51,A486)=0,"JOB NOT ON JOBS SHEET; ",""))&amp;IF(N(B486)=0,"NO START DATE; ","")&amp;IF(D486="","NO CAUSE; ","")&amp;IF(OR(H486&lt;&gt;"Yes",NOT(OR(J486="Email",J486="Text",J486="Letter",J486="App / portal"))),"NO WRITTEN NOTICE TO CLIENT; ","")&amp;IF(AND(N(B486)&gt;0,N(I486)&gt;0,N(I486)-N(B486)&gt;N('Settings'!$B$2)),"NOTICE LATER THAN SETTINGS; ","")&amp;IF(AND(D486="Homeowner decision / selection",K486&lt;&gt;"Yes"),"CLIENT DECISION - NO WRITTEN OK; ","")&amp;IF(AND(D486="Material backorder",N(M486)=0),"BACKORDER - NO NEW DATE; ","")&amp;IF(AND(N486="Yes",O486=""),"CO NEEDED - NO CO #; ","")&amp;IF(F486="","DAYS LOST BLANK; ","")&amp;IF(AND(N(B486)&gt;0,C486="",TODAY()-N(B486)&gt;N('Settings'!$B$3)),"OPEN - NO END DATE; ",""))-2)))</f>
        <v/>
      </c>
    </row>
    <row r="487">
      <c r="B487" s="7" t="n"/>
      <c r="C487" s="7" t="n"/>
      <c r="E487" s="8" t="n"/>
      <c r="G487" s="8" t="n"/>
      <c r="I487" s="7" t="n"/>
      <c r="M487" s="7" t="n"/>
      <c r="P487" s="9" t="n"/>
      <c r="R487" s="8">
        <f>IF(NOT(OR(A487&lt;&gt;"",B487&lt;&gt;"",E487&lt;&gt;"")),"",IF(IF(A487="","NO JOB; ",IF(COUNTIF('Jobs'!$A$2:$A$51,A487)=0,"JOB NOT ON JOBS SHEET; ",""))&amp;IF(N(B487)=0,"NO START DATE; ","")&amp;IF(D487="","NO CAUSE; ","")&amp;IF(OR(H487&lt;&gt;"Yes",NOT(OR(J487="Email",J487="Text",J487="Letter",J487="App / portal"))),"NO WRITTEN NOTICE TO CLIENT; ","")&amp;IF(AND(N(B487)&gt;0,N(I487)&gt;0,N(I487)-N(B487)&gt;N('Settings'!$B$2)),"NOTICE LATER THAN SETTINGS; ","")&amp;IF(AND(D487="Homeowner decision / selection",K487&lt;&gt;"Yes"),"CLIENT DECISION - NO WRITTEN OK; ","")&amp;IF(AND(D487="Material backorder",N(M487)=0),"BACKORDER - NO NEW DATE; ","")&amp;IF(AND(N487="Yes",O487=""),"CO NEEDED - NO CO #; ","")&amp;IF(F487="","DAYS LOST BLANK; ","")&amp;IF(AND(N(B487)&gt;0,C487="",TODAY()-N(B487)&gt;N('Settings'!$B$3)),"OPEN - NO END DATE; ","")="","",LEFT(IF(A487="","NO JOB; ",IF(COUNTIF('Jobs'!$A$2:$A$51,A487)=0,"JOB NOT ON JOBS SHEET; ",""))&amp;IF(N(B487)=0,"NO START DATE; ","")&amp;IF(D487="","NO CAUSE; ","")&amp;IF(OR(H487&lt;&gt;"Yes",NOT(OR(J487="Email",J487="Text",J487="Letter",J487="App / portal"))),"NO WRITTEN NOTICE TO CLIENT; ","")&amp;IF(AND(N(B487)&gt;0,N(I487)&gt;0,N(I487)-N(B487)&gt;N('Settings'!$B$2)),"NOTICE LATER THAN SETTINGS; ","")&amp;IF(AND(D487="Homeowner decision / selection",K487&lt;&gt;"Yes"),"CLIENT DECISION - NO WRITTEN OK; ","")&amp;IF(AND(D487="Material backorder",N(M487)=0),"BACKORDER - NO NEW DATE; ","")&amp;IF(AND(N487="Yes",O487=""),"CO NEEDED - NO CO #; ","")&amp;IF(F487="","DAYS LOST BLANK; ","")&amp;IF(AND(N(B487)&gt;0,C487="",TODAY()-N(B487)&gt;N('Settings'!$B$3)),"OPEN - NO END DATE; ",""),LEN(IF(A487="","NO JOB; ",IF(COUNTIF('Jobs'!$A$2:$A$51,A487)=0,"JOB NOT ON JOBS SHEET; ",""))&amp;IF(N(B487)=0,"NO START DATE; ","")&amp;IF(D487="","NO CAUSE; ","")&amp;IF(OR(H487&lt;&gt;"Yes",NOT(OR(J487="Email",J487="Text",J487="Letter",J487="App / portal"))),"NO WRITTEN NOTICE TO CLIENT; ","")&amp;IF(AND(N(B487)&gt;0,N(I487)&gt;0,N(I487)-N(B487)&gt;N('Settings'!$B$2)),"NOTICE LATER THAN SETTINGS; ","")&amp;IF(AND(D487="Homeowner decision / selection",K487&lt;&gt;"Yes"),"CLIENT DECISION - NO WRITTEN OK; ","")&amp;IF(AND(D487="Material backorder",N(M487)=0),"BACKORDER - NO NEW DATE; ","")&amp;IF(AND(N487="Yes",O487=""),"CO NEEDED - NO CO #; ","")&amp;IF(F487="","DAYS LOST BLANK; ","")&amp;IF(AND(N(B487)&gt;0,C487="",TODAY()-N(B487)&gt;N('Settings'!$B$3)),"OPEN - NO END DATE; ",""))-2)))</f>
        <v/>
      </c>
    </row>
    <row r="488">
      <c r="B488" s="7" t="n"/>
      <c r="C488" s="7" t="n"/>
      <c r="E488" s="8" t="n"/>
      <c r="G488" s="8" t="n"/>
      <c r="I488" s="7" t="n"/>
      <c r="M488" s="7" t="n"/>
      <c r="P488" s="9" t="n"/>
      <c r="R488" s="8">
        <f>IF(NOT(OR(A488&lt;&gt;"",B488&lt;&gt;"",E488&lt;&gt;"")),"",IF(IF(A488="","NO JOB; ",IF(COUNTIF('Jobs'!$A$2:$A$51,A488)=0,"JOB NOT ON JOBS SHEET; ",""))&amp;IF(N(B488)=0,"NO START DATE; ","")&amp;IF(D488="","NO CAUSE; ","")&amp;IF(OR(H488&lt;&gt;"Yes",NOT(OR(J488="Email",J488="Text",J488="Letter",J488="App / portal"))),"NO WRITTEN NOTICE TO CLIENT; ","")&amp;IF(AND(N(B488)&gt;0,N(I488)&gt;0,N(I488)-N(B488)&gt;N('Settings'!$B$2)),"NOTICE LATER THAN SETTINGS; ","")&amp;IF(AND(D488="Homeowner decision / selection",K488&lt;&gt;"Yes"),"CLIENT DECISION - NO WRITTEN OK; ","")&amp;IF(AND(D488="Material backorder",N(M488)=0),"BACKORDER - NO NEW DATE; ","")&amp;IF(AND(N488="Yes",O488=""),"CO NEEDED - NO CO #; ","")&amp;IF(F488="","DAYS LOST BLANK; ","")&amp;IF(AND(N(B488)&gt;0,C488="",TODAY()-N(B488)&gt;N('Settings'!$B$3)),"OPEN - NO END DATE; ","")="","",LEFT(IF(A488="","NO JOB; ",IF(COUNTIF('Jobs'!$A$2:$A$51,A488)=0,"JOB NOT ON JOBS SHEET; ",""))&amp;IF(N(B488)=0,"NO START DATE; ","")&amp;IF(D488="","NO CAUSE; ","")&amp;IF(OR(H488&lt;&gt;"Yes",NOT(OR(J488="Email",J488="Text",J488="Letter",J488="App / portal"))),"NO WRITTEN NOTICE TO CLIENT; ","")&amp;IF(AND(N(B488)&gt;0,N(I488)&gt;0,N(I488)-N(B488)&gt;N('Settings'!$B$2)),"NOTICE LATER THAN SETTINGS; ","")&amp;IF(AND(D488="Homeowner decision / selection",K488&lt;&gt;"Yes"),"CLIENT DECISION - NO WRITTEN OK; ","")&amp;IF(AND(D488="Material backorder",N(M488)=0),"BACKORDER - NO NEW DATE; ","")&amp;IF(AND(N488="Yes",O488=""),"CO NEEDED - NO CO #; ","")&amp;IF(F488="","DAYS LOST BLANK; ","")&amp;IF(AND(N(B488)&gt;0,C488="",TODAY()-N(B488)&gt;N('Settings'!$B$3)),"OPEN - NO END DATE; ",""),LEN(IF(A488="","NO JOB; ",IF(COUNTIF('Jobs'!$A$2:$A$51,A488)=0,"JOB NOT ON JOBS SHEET; ",""))&amp;IF(N(B488)=0,"NO START DATE; ","")&amp;IF(D488="","NO CAUSE; ","")&amp;IF(OR(H488&lt;&gt;"Yes",NOT(OR(J488="Email",J488="Text",J488="Letter",J488="App / portal"))),"NO WRITTEN NOTICE TO CLIENT; ","")&amp;IF(AND(N(B488)&gt;0,N(I488)&gt;0,N(I488)-N(B488)&gt;N('Settings'!$B$2)),"NOTICE LATER THAN SETTINGS; ","")&amp;IF(AND(D488="Homeowner decision / selection",K488&lt;&gt;"Yes"),"CLIENT DECISION - NO WRITTEN OK; ","")&amp;IF(AND(D488="Material backorder",N(M488)=0),"BACKORDER - NO NEW DATE; ","")&amp;IF(AND(N488="Yes",O488=""),"CO NEEDED - NO CO #; ","")&amp;IF(F488="","DAYS LOST BLANK; ","")&amp;IF(AND(N(B488)&gt;0,C488="",TODAY()-N(B488)&gt;N('Settings'!$B$3)),"OPEN - NO END DATE; ",""))-2)))</f>
        <v/>
      </c>
    </row>
    <row r="489">
      <c r="B489" s="7" t="n"/>
      <c r="C489" s="7" t="n"/>
      <c r="E489" s="8" t="n"/>
      <c r="G489" s="8" t="n"/>
      <c r="I489" s="7" t="n"/>
      <c r="M489" s="7" t="n"/>
      <c r="P489" s="9" t="n"/>
      <c r="R489" s="8">
        <f>IF(NOT(OR(A489&lt;&gt;"",B489&lt;&gt;"",E489&lt;&gt;"")),"",IF(IF(A489="","NO JOB; ",IF(COUNTIF('Jobs'!$A$2:$A$51,A489)=0,"JOB NOT ON JOBS SHEET; ",""))&amp;IF(N(B489)=0,"NO START DATE; ","")&amp;IF(D489="","NO CAUSE; ","")&amp;IF(OR(H489&lt;&gt;"Yes",NOT(OR(J489="Email",J489="Text",J489="Letter",J489="App / portal"))),"NO WRITTEN NOTICE TO CLIENT; ","")&amp;IF(AND(N(B489)&gt;0,N(I489)&gt;0,N(I489)-N(B489)&gt;N('Settings'!$B$2)),"NOTICE LATER THAN SETTINGS; ","")&amp;IF(AND(D489="Homeowner decision / selection",K489&lt;&gt;"Yes"),"CLIENT DECISION - NO WRITTEN OK; ","")&amp;IF(AND(D489="Material backorder",N(M489)=0),"BACKORDER - NO NEW DATE; ","")&amp;IF(AND(N489="Yes",O489=""),"CO NEEDED - NO CO #; ","")&amp;IF(F489="","DAYS LOST BLANK; ","")&amp;IF(AND(N(B489)&gt;0,C489="",TODAY()-N(B489)&gt;N('Settings'!$B$3)),"OPEN - NO END DATE; ","")="","",LEFT(IF(A489="","NO JOB; ",IF(COUNTIF('Jobs'!$A$2:$A$51,A489)=0,"JOB NOT ON JOBS SHEET; ",""))&amp;IF(N(B489)=0,"NO START DATE; ","")&amp;IF(D489="","NO CAUSE; ","")&amp;IF(OR(H489&lt;&gt;"Yes",NOT(OR(J489="Email",J489="Text",J489="Letter",J489="App / portal"))),"NO WRITTEN NOTICE TO CLIENT; ","")&amp;IF(AND(N(B489)&gt;0,N(I489)&gt;0,N(I489)-N(B489)&gt;N('Settings'!$B$2)),"NOTICE LATER THAN SETTINGS; ","")&amp;IF(AND(D489="Homeowner decision / selection",K489&lt;&gt;"Yes"),"CLIENT DECISION - NO WRITTEN OK; ","")&amp;IF(AND(D489="Material backorder",N(M489)=0),"BACKORDER - NO NEW DATE; ","")&amp;IF(AND(N489="Yes",O489=""),"CO NEEDED - NO CO #; ","")&amp;IF(F489="","DAYS LOST BLANK; ","")&amp;IF(AND(N(B489)&gt;0,C489="",TODAY()-N(B489)&gt;N('Settings'!$B$3)),"OPEN - NO END DATE; ",""),LEN(IF(A489="","NO JOB; ",IF(COUNTIF('Jobs'!$A$2:$A$51,A489)=0,"JOB NOT ON JOBS SHEET; ",""))&amp;IF(N(B489)=0,"NO START DATE; ","")&amp;IF(D489="","NO CAUSE; ","")&amp;IF(OR(H489&lt;&gt;"Yes",NOT(OR(J489="Email",J489="Text",J489="Letter",J489="App / portal"))),"NO WRITTEN NOTICE TO CLIENT; ","")&amp;IF(AND(N(B489)&gt;0,N(I489)&gt;0,N(I489)-N(B489)&gt;N('Settings'!$B$2)),"NOTICE LATER THAN SETTINGS; ","")&amp;IF(AND(D489="Homeowner decision / selection",K489&lt;&gt;"Yes"),"CLIENT DECISION - NO WRITTEN OK; ","")&amp;IF(AND(D489="Material backorder",N(M489)=0),"BACKORDER - NO NEW DATE; ","")&amp;IF(AND(N489="Yes",O489=""),"CO NEEDED - NO CO #; ","")&amp;IF(F489="","DAYS LOST BLANK; ","")&amp;IF(AND(N(B489)&gt;0,C489="",TODAY()-N(B489)&gt;N('Settings'!$B$3)),"OPEN - NO END DATE; ",""))-2)))</f>
        <v/>
      </c>
    </row>
    <row r="490">
      <c r="B490" s="7" t="n"/>
      <c r="C490" s="7" t="n"/>
      <c r="E490" s="8" t="n"/>
      <c r="G490" s="8" t="n"/>
      <c r="I490" s="7" t="n"/>
      <c r="M490" s="7" t="n"/>
      <c r="P490" s="9" t="n"/>
      <c r="R490" s="8">
        <f>IF(NOT(OR(A490&lt;&gt;"",B490&lt;&gt;"",E490&lt;&gt;"")),"",IF(IF(A490="","NO JOB; ",IF(COUNTIF('Jobs'!$A$2:$A$51,A490)=0,"JOB NOT ON JOBS SHEET; ",""))&amp;IF(N(B490)=0,"NO START DATE; ","")&amp;IF(D490="","NO CAUSE; ","")&amp;IF(OR(H490&lt;&gt;"Yes",NOT(OR(J490="Email",J490="Text",J490="Letter",J490="App / portal"))),"NO WRITTEN NOTICE TO CLIENT; ","")&amp;IF(AND(N(B490)&gt;0,N(I490)&gt;0,N(I490)-N(B490)&gt;N('Settings'!$B$2)),"NOTICE LATER THAN SETTINGS; ","")&amp;IF(AND(D490="Homeowner decision / selection",K490&lt;&gt;"Yes"),"CLIENT DECISION - NO WRITTEN OK; ","")&amp;IF(AND(D490="Material backorder",N(M490)=0),"BACKORDER - NO NEW DATE; ","")&amp;IF(AND(N490="Yes",O490=""),"CO NEEDED - NO CO #; ","")&amp;IF(F490="","DAYS LOST BLANK; ","")&amp;IF(AND(N(B490)&gt;0,C490="",TODAY()-N(B490)&gt;N('Settings'!$B$3)),"OPEN - NO END DATE; ","")="","",LEFT(IF(A490="","NO JOB; ",IF(COUNTIF('Jobs'!$A$2:$A$51,A490)=0,"JOB NOT ON JOBS SHEET; ",""))&amp;IF(N(B490)=0,"NO START DATE; ","")&amp;IF(D490="","NO CAUSE; ","")&amp;IF(OR(H490&lt;&gt;"Yes",NOT(OR(J490="Email",J490="Text",J490="Letter",J490="App / portal"))),"NO WRITTEN NOTICE TO CLIENT; ","")&amp;IF(AND(N(B490)&gt;0,N(I490)&gt;0,N(I490)-N(B490)&gt;N('Settings'!$B$2)),"NOTICE LATER THAN SETTINGS; ","")&amp;IF(AND(D490="Homeowner decision / selection",K490&lt;&gt;"Yes"),"CLIENT DECISION - NO WRITTEN OK; ","")&amp;IF(AND(D490="Material backorder",N(M490)=0),"BACKORDER - NO NEW DATE; ","")&amp;IF(AND(N490="Yes",O490=""),"CO NEEDED - NO CO #; ","")&amp;IF(F490="","DAYS LOST BLANK; ","")&amp;IF(AND(N(B490)&gt;0,C490="",TODAY()-N(B490)&gt;N('Settings'!$B$3)),"OPEN - NO END DATE; ",""),LEN(IF(A490="","NO JOB; ",IF(COUNTIF('Jobs'!$A$2:$A$51,A490)=0,"JOB NOT ON JOBS SHEET; ",""))&amp;IF(N(B490)=0,"NO START DATE; ","")&amp;IF(D490="","NO CAUSE; ","")&amp;IF(OR(H490&lt;&gt;"Yes",NOT(OR(J490="Email",J490="Text",J490="Letter",J490="App / portal"))),"NO WRITTEN NOTICE TO CLIENT; ","")&amp;IF(AND(N(B490)&gt;0,N(I490)&gt;0,N(I490)-N(B490)&gt;N('Settings'!$B$2)),"NOTICE LATER THAN SETTINGS; ","")&amp;IF(AND(D490="Homeowner decision / selection",K490&lt;&gt;"Yes"),"CLIENT DECISION - NO WRITTEN OK; ","")&amp;IF(AND(D490="Material backorder",N(M490)=0),"BACKORDER - NO NEW DATE; ","")&amp;IF(AND(N490="Yes",O490=""),"CO NEEDED - NO CO #; ","")&amp;IF(F490="","DAYS LOST BLANK; ","")&amp;IF(AND(N(B490)&gt;0,C490="",TODAY()-N(B490)&gt;N('Settings'!$B$3)),"OPEN - NO END DATE; ",""))-2)))</f>
        <v/>
      </c>
    </row>
    <row r="491">
      <c r="B491" s="7" t="n"/>
      <c r="C491" s="7" t="n"/>
      <c r="E491" s="8" t="n"/>
      <c r="G491" s="8" t="n"/>
      <c r="I491" s="7" t="n"/>
      <c r="M491" s="7" t="n"/>
      <c r="P491" s="9" t="n"/>
      <c r="R491" s="8">
        <f>IF(NOT(OR(A491&lt;&gt;"",B491&lt;&gt;"",E491&lt;&gt;"")),"",IF(IF(A491="","NO JOB; ",IF(COUNTIF('Jobs'!$A$2:$A$51,A491)=0,"JOB NOT ON JOBS SHEET; ",""))&amp;IF(N(B491)=0,"NO START DATE; ","")&amp;IF(D491="","NO CAUSE; ","")&amp;IF(OR(H491&lt;&gt;"Yes",NOT(OR(J491="Email",J491="Text",J491="Letter",J491="App / portal"))),"NO WRITTEN NOTICE TO CLIENT; ","")&amp;IF(AND(N(B491)&gt;0,N(I491)&gt;0,N(I491)-N(B491)&gt;N('Settings'!$B$2)),"NOTICE LATER THAN SETTINGS; ","")&amp;IF(AND(D491="Homeowner decision / selection",K491&lt;&gt;"Yes"),"CLIENT DECISION - NO WRITTEN OK; ","")&amp;IF(AND(D491="Material backorder",N(M491)=0),"BACKORDER - NO NEW DATE; ","")&amp;IF(AND(N491="Yes",O491=""),"CO NEEDED - NO CO #; ","")&amp;IF(F491="","DAYS LOST BLANK; ","")&amp;IF(AND(N(B491)&gt;0,C491="",TODAY()-N(B491)&gt;N('Settings'!$B$3)),"OPEN - NO END DATE; ","")="","",LEFT(IF(A491="","NO JOB; ",IF(COUNTIF('Jobs'!$A$2:$A$51,A491)=0,"JOB NOT ON JOBS SHEET; ",""))&amp;IF(N(B491)=0,"NO START DATE; ","")&amp;IF(D491="","NO CAUSE; ","")&amp;IF(OR(H491&lt;&gt;"Yes",NOT(OR(J491="Email",J491="Text",J491="Letter",J491="App / portal"))),"NO WRITTEN NOTICE TO CLIENT; ","")&amp;IF(AND(N(B491)&gt;0,N(I491)&gt;0,N(I491)-N(B491)&gt;N('Settings'!$B$2)),"NOTICE LATER THAN SETTINGS; ","")&amp;IF(AND(D491="Homeowner decision / selection",K491&lt;&gt;"Yes"),"CLIENT DECISION - NO WRITTEN OK; ","")&amp;IF(AND(D491="Material backorder",N(M491)=0),"BACKORDER - NO NEW DATE; ","")&amp;IF(AND(N491="Yes",O491=""),"CO NEEDED - NO CO #; ","")&amp;IF(F491="","DAYS LOST BLANK; ","")&amp;IF(AND(N(B491)&gt;0,C491="",TODAY()-N(B491)&gt;N('Settings'!$B$3)),"OPEN - NO END DATE; ",""),LEN(IF(A491="","NO JOB; ",IF(COUNTIF('Jobs'!$A$2:$A$51,A491)=0,"JOB NOT ON JOBS SHEET; ",""))&amp;IF(N(B491)=0,"NO START DATE; ","")&amp;IF(D491="","NO CAUSE; ","")&amp;IF(OR(H491&lt;&gt;"Yes",NOT(OR(J491="Email",J491="Text",J491="Letter",J491="App / portal"))),"NO WRITTEN NOTICE TO CLIENT; ","")&amp;IF(AND(N(B491)&gt;0,N(I491)&gt;0,N(I491)-N(B491)&gt;N('Settings'!$B$2)),"NOTICE LATER THAN SETTINGS; ","")&amp;IF(AND(D491="Homeowner decision / selection",K491&lt;&gt;"Yes"),"CLIENT DECISION - NO WRITTEN OK; ","")&amp;IF(AND(D491="Material backorder",N(M491)=0),"BACKORDER - NO NEW DATE; ","")&amp;IF(AND(N491="Yes",O491=""),"CO NEEDED - NO CO #; ","")&amp;IF(F491="","DAYS LOST BLANK; ","")&amp;IF(AND(N(B491)&gt;0,C491="",TODAY()-N(B491)&gt;N('Settings'!$B$3)),"OPEN - NO END DATE; ",""))-2)))</f>
        <v/>
      </c>
    </row>
    <row r="492">
      <c r="B492" s="7" t="n"/>
      <c r="C492" s="7" t="n"/>
      <c r="E492" s="8" t="n"/>
      <c r="G492" s="8" t="n"/>
      <c r="I492" s="7" t="n"/>
      <c r="M492" s="7" t="n"/>
      <c r="P492" s="9" t="n"/>
      <c r="R492" s="8">
        <f>IF(NOT(OR(A492&lt;&gt;"",B492&lt;&gt;"",E492&lt;&gt;"")),"",IF(IF(A492="","NO JOB; ",IF(COUNTIF('Jobs'!$A$2:$A$51,A492)=0,"JOB NOT ON JOBS SHEET; ",""))&amp;IF(N(B492)=0,"NO START DATE; ","")&amp;IF(D492="","NO CAUSE; ","")&amp;IF(OR(H492&lt;&gt;"Yes",NOT(OR(J492="Email",J492="Text",J492="Letter",J492="App / portal"))),"NO WRITTEN NOTICE TO CLIENT; ","")&amp;IF(AND(N(B492)&gt;0,N(I492)&gt;0,N(I492)-N(B492)&gt;N('Settings'!$B$2)),"NOTICE LATER THAN SETTINGS; ","")&amp;IF(AND(D492="Homeowner decision / selection",K492&lt;&gt;"Yes"),"CLIENT DECISION - NO WRITTEN OK; ","")&amp;IF(AND(D492="Material backorder",N(M492)=0),"BACKORDER - NO NEW DATE; ","")&amp;IF(AND(N492="Yes",O492=""),"CO NEEDED - NO CO #; ","")&amp;IF(F492="","DAYS LOST BLANK; ","")&amp;IF(AND(N(B492)&gt;0,C492="",TODAY()-N(B492)&gt;N('Settings'!$B$3)),"OPEN - NO END DATE; ","")="","",LEFT(IF(A492="","NO JOB; ",IF(COUNTIF('Jobs'!$A$2:$A$51,A492)=0,"JOB NOT ON JOBS SHEET; ",""))&amp;IF(N(B492)=0,"NO START DATE; ","")&amp;IF(D492="","NO CAUSE; ","")&amp;IF(OR(H492&lt;&gt;"Yes",NOT(OR(J492="Email",J492="Text",J492="Letter",J492="App / portal"))),"NO WRITTEN NOTICE TO CLIENT; ","")&amp;IF(AND(N(B492)&gt;0,N(I492)&gt;0,N(I492)-N(B492)&gt;N('Settings'!$B$2)),"NOTICE LATER THAN SETTINGS; ","")&amp;IF(AND(D492="Homeowner decision / selection",K492&lt;&gt;"Yes"),"CLIENT DECISION - NO WRITTEN OK; ","")&amp;IF(AND(D492="Material backorder",N(M492)=0),"BACKORDER - NO NEW DATE; ","")&amp;IF(AND(N492="Yes",O492=""),"CO NEEDED - NO CO #; ","")&amp;IF(F492="","DAYS LOST BLANK; ","")&amp;IF(AND(N(B492)&gt;0,C492="",TODAY()-N(B492)&gt;N('Settings'!$B$3)),"OPEN - NO END DATE; ",""),LEN(IF(A492="","NO JOB; ",IF(COUNTIF('Jobs'!$A$2:$A$51,A492)=0,"JOB NOT ON JOBS SHEET; ",""))&amp;IF(N(B492)=0,"NO START DATE; ","")&amp;IF(D492="","NO CAUSE; ","")&amp;IF(OR(H492&lt;&gt;"Yes",NOT(OR(J492="Email",J492="Text",J492="Letter",J492="App / portal"))),"NO WRITTEN NOTICE TO CLIENT; ","")&amp;IF(AND(N(B492)&gt;0,N(I492)&gt;0,N(I492)-N(B492)&gt;N('Settings'!$B$2)),"NOTICE LATER THAN SETTINGS; ","")&amp;IF(AND(D492="Homeowner decision / selection",K492&lt;&gt;"Yes"),"CLIENT DECISION - NO WRITTEN OK; ","")&amp;IF(AND(D492="Material backorder",N(M492)=0),"BACKORDER - NO NEW DATE; ","")&amp;IF(AND(N492="Yes",O492=""),"CO NEEDED - NO CO #; ","")&amp;IF(F492="","DAYS LOST BLANK; ","")&amp;IF(AND(N(B492)&gt;0,C492="",TODAY()-N(B492)&gt;N('Settings'!$B$3)),"OPEN - NO END DATE; ",""))-2)))</f>
        <v/>
      </c>
    </row>
    <row r="493">
      <c r="B493" s="7" t="n"/>
      <c r="C493" s="7" t="n"/>
      <c r="E493" s="8" t="n"/>
      <c r="G493" s="8" t="n"/>
      <c r="I493" s="7" t="n"/>
      <c r="M493" s="7" t="n"/>
      <c r="P493" s="9" t="n"/>
      <c r="R493" s="8">
        <f>IF(NOT(OR(A493&lt;&gt;"",B493&lt;&gt;"",E493&lt;&gt;"")),"",IF(IF(A493="","NO JOB; ",IF(COUNTIF('Jobs'!$A$2:$A$51,A493)=0,"JOB NOT ON JOBS SHEET; ",""))&amp;IF(N(B493)=0,"NO START DATE; ","")&amp;IF(D493="","NO CAUSE; ","")&amp;IF(OR(H493&lt;&gt;"Yes",NOT(OR(J493="Email",J493="Text",J493="Letter",J493="App / portal"))),"NO WRITTEN NOTICE TO CLIENT; ","")&amp;IF(AND(N(B493)&gt;0,N(I493)&gt;0,N(I493)-N(B493)&gt;N('Settings'!$B$2)),"NOTICE LATER THAN SETTINGS; ","")&amp;IF(AND(D493="Homeowner decision / selection",K493&lt;&gt;"Yes"),"CLIENT DECISION - NO WRITTEN OK; ","")&amp;IF(AND(D493="Material backorder",N(M493)=0),"BACKORDER - NO NEW DATE; ","")&amp;IF(AND(N493="Yes",O493=""),"CO NEEDED - NO CO #; ","")&amp;IF(F493="","DAYS LOST BLANK; ","")&amp;IF(AND(N(B493)&gt;0,C493="",TODAY()-N(B493)&gt;N('Settings'!$B$3)),"OPEN - NO END DATE; ","")="","",LEFT(IF(A493="","NO JOB; ",IF(COUNTIF('Jobs'!$A$2:$A$51,A493)=0,"JOB NOT ON JOBS SHEET; ",""))&amp;IF(N(B493)=0,"NO START DATE; ","")&amp;IF(D493="","NO CAUSE; ","")&amp;IF(OR(H493&lt;&gt;"Yes",NOT(OR(J493="Email",J493="Text",J493="Letter",J493="App / portal"))),"NO WRITTEN NOTICE TO CLIENT; ","")&amp;IF(AND(N(B493)&gt;0,N(I493)&gt;0,N(I493)-N(B493)&gt;N('Settings'!$B$2)),"NOTICE LATER THAN SETTINGS; ","")&amp;IF(AND(D493="Homeowner decision / selection",K493&lt;&gt;"Yes"),"CLIENT DECISION - NO WRITTEN OK; ","")&amp;IF(AND(D493="Material backorder",N(M493)=0),"BACKORDER - NO NEW DATE; ","")&amp;IF(AND(N493="Yes",O493=""),"CO NEEDED - NO CO #; ","")&amp;IF(F493="","DAYS LOST BLANK; ","")&amp;IF(AND(N(B493)&gt;0,C493="",TODAY()-N(B493)&gt;N('Settings'!$B$3)),"OPEN - NO END DATE; ",""),LEN(IF(A493="","NO JOB; ",IF(COUNTIF('Jobs'!$A$2:$A$51,A493)=0,"JOB NOT ON JOBS SHEET; ",""))&amp;IF(N(B493)=0,"NO START DATE; ","")&amp;IF(D493="","NO CAUSE; ","")&amp;IF(OR(H493&lt;&gt;"Yes",NOT(OR(J493="Email",J493="Text",J493="Letter",J493="App / portal"))),"NO WRITTEN NOTICE TO CLIENT; ","")&amp;IF(AND(N(B493)&gt;0,N(I493)&gt;0,N(I493)-N(B493)&gt;N('Settings'!$B$2)),"NOTICE LATER THAN SETTINGS; ","")&amp;IF(AND(D493="Homeowner decision / selection",K493&lt;&gt;"Yes"),"CLIENT DECISION - NO WRITTEN OK; ","")&amp;IF(AND(D493="Material backorder",N(M493)=0),"BACKORDER - NO NEW DATE; ","")&amp;IF(AND(N493="Yes",O493=""),"CO NEEDED - NO CO #; ","")&amp;IF(F493="","DAYS LOST BLANK; ","")&amp;IF(AND(N(B493)&gt;0,C493="",TODAY()-N(B493)&gt;N('Settings'!$B$3)),"OPEN - NO END DATE; ",""))-2)))</f>
        <v/>
      </c>
    </row>
    <row r="494">
      <c r="B494" s="7" t="n"/>
      <c r="C494" s="7" t="n"/>
      <c r="E494" s="8" t="n"/>
      <c r="G494" s="8" t="n"/>
      <c r="I494" s="7" t="n"/>
      <c r="M494" s="7" t="n"/>
      <c r="P494" s="9" t="n"/>
      <c r="R494" s="8">
        <f>IF(NOT(OR(A494&lt;&gt;"",B494&lt;&gt;"",E494&lt;&gt;"")),"",IF(IF(A494="","NO JOB; ",IF(COUNTIF('Jobs'!$A$2:$A$51,A494)=0,"JOB NOT ON JOBS SHEET; ",""))&amp;IF(N(B494)=0,"NO START DATE; ","")&amp;IF(D494="","NO CAUSE; ","")&amp;IF(OR(H494&lt;&gt;"Yes",NOT(OR(J494="Email",J494="Text",J494="Letter",J494="App / portal"))),"NO WRITTEN NOTICE TO CLIENT; ","")&amp;IF(AND(N(B494)&gt;0,N(I494)&gt;0,N(I494)-N(B494)&gt;N('Settings'!$B$2)),"NOTICE LATER THAN SETTINGS; ","")&amp;IF(AND(D494="Homeowner decision / selection",K494&lt;&gt;"Yes"),"CLIENT DECISION - NO WRITTEN OK; ","")&amp;IF(AND(D494="Material backorder",N(M494)=0),"BACKORDER - NO NEW DATE; ","")&amp;IF(AND(N494="Yes",O494=""),"CO NEEDED - NO CO #; ","")&amp;IF(F494="","DAYS LOST BLANK; ","")&amp;IF(AND(N(B494)&gt;0,C494="",TODAY()-N(B494)&gt;N('Settings'!$B$3)),"OPEN - NO END DATE; ","")="","",LEFT(IF(A494="","NO JOB; ",IF(COUNTIF('Jobs'!$A$2:$A$51,A494)=0,"JOB NOT ON JOBS SHEET; ",""))&amp;IF(N(B494)=0,"NO START DATE; ","")&amp;IF(D494="","NO CAUSE; ","")&amp;IF(OR(H494&lt;&gt;"Yes",NOT(OR(J494="Email",J494="Text",J494="Letter",J494="App / portal"))),"NO WRITTEN NOTICE TO CLIENT; ","")&amp;IF(AND(N(B494)&gt;0,N(I494)&gt;0,N(I494)-N(B494)&gt;N('Settings'!$B$2)),"NOTICE LATER THAN SETTINGS; ","")&amp;IF(AND(D494="Homeowner decision / selection",K494&lt;&gt;"Yes"),"CLIENT DECISION - NO WRITTEN OK; ","")&amp;IF(AND(D494="Material backorder",N(M494)=0),"BACKORDER - NO NEW DATE; ","")&amp;IF(AND(N494="Yes",O494=""),"CO NEEDED - NO CO #; ","")&amp;IF(F494="","DAYS LOST BLANK; ","")&amp;IF(AND(N(B494)&gt;0,C494="",TODAY()-N(B494)&gt;N('Settings'!$B$3)),"OPEN - NO END DATE; ",""),LEN(IF(A494="","NO JOB; ",IF(COUNTIF('Jobs'!$A$2:$A$51,A494)=0,"JOB NOT ON JOBS SHEET; ",""))&amp;IF(N(B494)=0,"NO START DATE; ","")&amp;IF(D494="","NO CAUSE; ","")&amp;IF(OR(H494&lt;&gt;"Yes",NOT(OR(J494="Email",J494="Text",J494="Letter",J494="App / portal"))),"NO WRITTEN NOTICE TO CLIENT; ","")&amp;IF(AND(N(B494)&gt;0,N(I494)&gt;0,N(I494)-N(B494)&gt;N('Settings'!$B$2)),"NOTICE LATER THAN SETTINGS; ","")&amp;IF(AND(D494="Homeowner decision / selection",K494&lt;&gt;"Yes"),"CLIENT DECISION - NO WRITTEN OK; ","")&amp;IF(AND(D494="Material backorder",N(M494)=0),"BACKORDER - NO NEW DATE; ","")&amp;IF(AND(N494="Yes",O494=""),"CO NEEDED - NO CO #; ","")&amp;IF(F494="","DAYS LOST BLANK; ","")&amp;IF(AND(N(B494)&gt;0,C494="",TODAY()-N(B494)&gt;N('Settings'!$B$3)),"OPEN - NO END DATE; ",""))-2)))</f>
        <v/>
      </c>
    </row>
    <row r="495">
      <c r="B495" s="7" t="n"/>
      <c r="C495" s="7" t="n"/>
      <c r="E495" s="8" t="n"/>
      <c r="G495" s="8" t="n"/>
      <c r="I495" s="7" t="n"/>
      <c r="M495" s="7" t="n"/>
      <c r="P495" s="9" t="n"/>
      <c r="R495" s="8">
        <f>IF(NOT(OR(A495&lt;&gt;"",B495&lt;&gt;"",E495&lt;&gt;"")),"",IF(IF(A495="","NO JOB; ",IF(COUNTIF('Jobs'!$A$2:$A$51,A495)=0,"JOB NOT ON JOBS SHEET; ",""))&amp;IF(N(B495)=0,"NO START DATE; ","")&amp;IF(D495="","NO CAUSE; ","")&amp;IF(OR(H495&lt;&gt;"Yes",NOT(OR(J495="Email",J495="Text",J495="Letter",J495="App / portal"))),"NO WRITTEN NOTICE TO CLIENT; ","")&amp;IF(AND(N(B495)&gt;0,N(I495)&gt;0,N(I495)-N(B495)&gt;N('Settings'!$B$2)),"NOTICE LATER THAN SETTINGS; ","")&amp;IF(AND(D495="Homeowner decision / selection",K495&lt;&gt;"Yes"),"CLIENT DECISION - NO WRITTEN OK; ","")&amp;IF(AND(D495="Material backorder",N(M495)=0),"BACKORDER - NO NEW DATE; ","")&amp;IF(AND(N495="Yes",O495=""),"CO NEEDED - NO CO #; ","")&amp;IF(F495="","DAYS LOST BLANK; ","")&amp;IF(AND(N(B495)&gt;0,C495="",TODAY()-N(B495)&gt;N('Settings'!$B$3)),"OPEN - NO END DATE; ","")="","",LEFT(IF(A495="","NO JOB; ",IF(COUNTIF('Jobs'!$A$2:$A$51,A495)=0,"JOB NOT ON JOBS SHEET; ",""))&amp;IF(N(B495)=0,"NO START DATE; ","")&amp;IF(D495="","NO CAUSE; ","")&amp;IF(OR(H495&lt;&gt;"Yes",NOT(OR(J495="Email",J495="Text",J495="Letter",J495="App / portal"))),"NO WRITTEN NOTICE TO CLIENT; ","")&amp;IF(AND(N(B495)&gt;0,N(I495)&gt;0,N(I495)-N(B495)&gt;N('Settings'!$B$2)),"NOTICE LATER THAN SETTINGS; ","")&amp;IF(AND(D495="Homeowner decision / selection",K495&lt;&gt;"Yes"),"CLIENT DECISION - NO WRITTEN OK; ","")&amp;IF(AND(D495="Material backorder",N(M495)=0),"BACKORDER - NO NEW DATE; ","")&amp;IF(AND(N495="Yes",O495=""),"CO NEEDED - NO CO #; ","")&amp;IF(F495="","DAYS LOST BLANK; ","")&amp;IF(AND(N(B495)&gt;0,C495="",TODAY()-N(B495)&gt;N('Settings'!$B$3)),"OPEN - NO END DATE; ",""),LEN(IF(A495="","NO JOB; ",IF(COUNTIF('Jobs'!$A$2:$A$51,A495)=0,"JOB NOT ON JOBS SHEET; ",""))&amp;IF(N(B495)=0,"NO START DATE; ","")&amp;IF(D495="","NO CAUSE; ","")&amp;IF(OR(H495&lt;&gt;"Yes",NOT(OR(J495="Email",J495="Text",J495="Letter",J495="App / portal"))),"NO WRITTEN NOTICE TO CLIENT; ","")&amp;IF(AND(N(B495)&gt;0,N(I495)&gt;0,N(I495)-N(B495)&gt;N('Settings'!$B$2)),"NOTICE LATER THAN SETTINGS; ","")&amp;IF(AND(D495="Homeowner decision / selection",K495&lt;&gt;"Yes"),"CLIENT DECISION - NO WRITTEN OK; ","")&amp;IF(AND(D495="Material backorder",N(M495)=0),"BACKORDER - NO NEW DATE; ","")&amp;IF(AND(N495="Yes",O495=""),"CO NEEDED - NO CO #; ","")&amp;IF(F495="","DAYS LOST BLANK; ","")&amp;IF(AND(N(B495)&gt;0,C495="",TODAY()-N(B495)&gt;N('Settings'!$B$3)),"OPEN - NO END DATE; ",""))-2)))</f>
        <v/>
      </c>
    </row>
    <row r="496">
      <c r="B496" s="7" t="n"/>
      <c r="C496" s="7" t="n"/>
      <c r="E496" s="8" t="n"/>
      <c r="G496" s="8" t="n"/>
      <c r="I496" s="7" t="n"/>
      <c r="M496" s="7" t="n"/>
      <c r="P496" s="9" t="n"/>
      <c r="R496" s="8">
        <f>IF(NOT(OR(A496&lt;&gt;"",B496&lt;&gt;"",E496&lt;&gt;"")),"",IF(IF(A496="","NO JOB; ",IF(COUNTIF('Jobs'!$A$2:$A$51,A496)=0,"JOB NOT ON JOBS SHEET; ",""))&amp;IF(N(B496)=0,"NO START DATE; ","")&amp;IF(D496="","NO CAUSE; ","")&amp;IF(OR(H496&lt;&gt;"Yes",NOT(OR(J496="Email",J496="Text",J496="Letter",J496="App / portal"))),"NO WRITTEN NOTICE TO CLIENT; ","")&amp;IF(AND(N(B496)&gt;0,N(I496)&gt;0,N(I496)-N(B496)&gt;N('Settings'!$B$2)),"NOTICE LATER THAN SETTINGS; ","")&amp;IF(AND(D496="Homeowner decision / selection",K496&lt;&gt;"Yes"),"CLIENT DECISION - NO WRITTEN OK; ","")&amp;IF(AND(D496="Material backorder",N(M496)=0),"BACKORDER - NO NEW DATE; ","")&amp;IF(AND(N496="Yes",O496=""),"CO NEEDED - NO CO #; ","")&amp;IF(F496="","DAYS LOST BLANK; ","")&amp;IF(AND(N(B496)&gt;0,C496="",TODAY()-N(B496)&gt;N('Settings'!$B$3)),"OPEN - NO END DATE; ","")="","",LEFT(IF(A496="","NO JOB; ",IF(COUNTIF('Jobs'!$A$2:$A$51,A496)=0,"JOB NOT ON JOBS SHEET; ",""))&amp;IF(N(B496)=0,"NO START DATE; ","")&amp;IF(D496="","NO CAUSE; ","")&amp;IF(OR(H496&lt;&gt;"Yes",NOT(OR(J496="Email",J496="Text",J496="Letter",J496="App / portal"))),"NO WRITTEN NOTICE TO CLIENT; ","")&amp;IF(AND(N(B496)&gt;0,N(I496)&gt;0,N(I496)-N(B496)&gt;N('Settings'!$B$2)),"NOTICE LATER THAN SETTINGS; ","")&amp;IF(AND(D496="Homeowner decision / selection",K496&lt;&gt;"Yes"),"CLIENT DECISION - NO WRITTEN OK; ","")&amp;IF(AND(D496="Material backorder",N(M496)=0),"BACKORDER - NO NEW DATE; ","")&amp;IF(AND(N496="Yes",O496=""),"CO NEEDED - NO CO #; ","")&amp;IF(F496="","DAYS LOST BLANK; ","")&amp;IF(AND(N(B496)&gt;0,C496="",TODAY()-N(B496)&gt;N('Settings'!$B$3)),"OPEN - NO END DATE; ",""),LEN(IF(A496="","NO JOB; ",IF(COUNTIF('Jobs'!$A$2:$A$51,A496)=0,"JOB NOT ON JOBS SHEET; ",""))&amp;IF(N(B496)=0,"NO START DATE; ","")&amp;IF(D496="","NO CAUSE; ","")&amp;IF(OR(H496&lt;&gt;"Yes",NOT(OR(J496="Email",J496="Text",J496="Letter",J496="App / portal"))),"NO WRITTEN NOTICE TO CLIENT; ","")&amp;IF(AND(N(B496)&gt;0,N(I496)&gt;0,N(I496)-N(B496)&gt;N('Settings'!$B$2)),"NOTICE LATER THAN SETTINGS; ","")&amp;IF(AND(D496="Homeowner decision / selection",K496&lt;&gt;"Yes"),"CLIENT DECISION - NO WRITTEN OK; ","")&amp;IF(AND(D496="Material backorder",N(M496)=0),"BACKORDER - NO NEW DATE; ","")&amp;IF(AND(N496="Yes",O496=""),"CO NEEDED - NO CO #; ","")&amp;IF(F496="","DAYS LOST BLANK; ","")&amp;IF(AND(N(B496)&gt;0,C496="",TODAY()-N(B496)&gt;N('Settings'!$B$3)),"OPEN - NO END DATE; ",""))-2)))</f>
        <v/>
      </c>
    </row>
    <row r="497">
      <c r="B497" s="7" t="n"/>
      <c r="C497" s="7" t="n"/>
      <c r="E497" s="8" t="n"/>
      <c r="G497" s="8" t="n"/>
      <c r="I497" s="7" t="n"/>
      <c r="M497" s="7" t="n"/>
      <c r="P497" s="9" t="n"/>
      <c r="R497" s="8">
        <f>IF(NOT(OR(A497&lt;&gt;"",B497&lt;&gt;"",E497&lt;&gt;"")),"",IF(IF(A497="","NO JOB; ",IF(COUNTIF('Jobs'!$A$2:$A$51,A497)=0,"JOB NOT ON JOBS SHEET; ",""))&amp;IF(N(B497)=0,"NO START DATE; ","")&amp;IF(D497="","NO CAUSE; ","")&amp;IF(OR(H497&lt;&gt;"Yes",NOT(OR(J497="Email",J497="Text",J497="Letter",J497="App / portal"))),"NO WRITTEN NOTICE TO CLIENT; ","")&amp;IF(AND(N(B497)&gt;0,N(I497)&gt;0,N(I497)-N(B497)&gt;N('Settings'!$B$2)),"NOTICE LATER THAN SETTINGS; ","")&amp;IF(AND(D497="Homeowner decision / selection",K497&lt;&gt;"Yes"),"CLIENT DECISION - NO WRITTEN OK; ","")&amp;IF(AND(D497="Material backorder",N(M497)=0),"BACKORDER - NO NEW DATE; ","")&amp;IF(AND(N497="Yes",O497=""),"CO NEEDED - NO CO #; ","")&amp;IF(F497="","DAYS LOST BLANK; ","")&amp;IF(AND(N(B497)&gt;0,C497="",TODAY()-N(B497)&gt;N('Settings'!$B$3)),"OPEN - NO END DATE; ","")="","",LEFT(IF(A497="","NO JOB; ",IF(COUNTIF('Jobs'!$A$2:$A$51,A497)=0,"JOB NOT ON JOBS SHEET; ",""))&amp;IF(N(B497)=0,"NO START DATE; ","")&amp;IF(D497="","NO CAUSE; ","")&amp;IF(OR(H497&lt;&gt;"Yes",NOT(OR(J497="Email",J497="Text",J497="Letter",J497="App / portal"))),"NO WRITTEN NOTICE TO CLIENT; ","")&amp;IF(AND(N(B497)&gt;0,N(I497)&gt;0,N(I497)-N(B497)&gt;N('Settings'!$B$2)),"NOTICE LATER THAN SETTINGS; ","")&amp;IF(AND(D497="Homeowner decision / selection",K497&lt;&gt;"Yes"),"CLIENT DECISION - NO WRITTEN OK; ","")&amp;IF(AND(D497="Material backorder",N(M497)=0),"BACKORDER - NO NEW DATE; ","")&amp;IF(AND(N497="Yes",O497=""),"CO NEEDED - NO CO #; ","")&amp;IF(F497="","DAYS LOST BLANK; ","")&amp;IF(AND(N(B497)&gt;0,C497="",TODAY()-N(B497)&gt;N('Settings'!$B$3)),"OPEN - NO END DATE; ",""),LEN(IF(A497="","NO JOB; ",IF(COUNTIF('Jobs'!$A$2:$A$51,A497)=0,"JOB NOT ON JOBS SHEET; ",""))&amp;IF(N(B497)=0,"NO START DATE; ","")&amp;IF(D497="","NO CAUSE; ","")&amp;IF(OR(H497&lt;&gt;"Yes",NOT(OR(J497="Email",J497="Text",J497="Letter",J497="App / portal"))),"NO WRITTEN NOTICE TO CLIENT; ","")&amp;IF(AND(N(B497)&gt;0,N(I497)&gt;0,N(I497)-N(B497)&gt;N('Settings'!$B$2)),"NOTICE LATER THAN SETTINGS; ","")&amp;IF(AND(D497="Homeowner decision / selection",K497&lt;&gt;"Yes"),"CLIENT DECISION - NO WRITTEN OK; ","")&amp;IF(AND(D497="Material backorder",N(M497)=0),"BACKORDER - NO NEW DATE; ","")&amp;IF(AND(N497="Yes",O497=""),"CO NEEDED - NO CO #; ","")&amp;IF(F497="","DAYS LOST BLANK; ","")&amp;IF(AND(N(B497)&gt;0,C497="",TODAY()-N(B497)&gt;N('Settings'!$B$3)),"OPEN - NO END DATE; ",""))-2)))</f>
        <v/>
      </c>
    </row>
    <row r="498">
      <c r="B498" s="7" t="n"/>
      <c r="C498" s="7" t="n"/>
      <c r="E498" s="8" t="n"/>
      <c r="G498" s="8" t="n"/>
      <c r="I498" s="7" t="n"/>
      <c r="M498" s="7" t="n"/>
      <c r="P498" s="9" t="n"/>
      <c r="R498" s="8">
        <f>IF(NOT(OR(A498&lt;&gt;"",B498&lt;&gt;"",E498&lt;&gt;"")),"",IF(IF(A498="","NO JOB; ",IF(COUNTIF('Jobs'!$A$2:$A$51,A498)=0,"JOB NOT ON JOBS SHEET; ",""))&amp;IF(N(B498)=0,"NO START DATE; ","")&amp;IF(D498="","NO CAUSE; ","")&amp;IF(OR(H498&lt;&gt;"Yes",NOT(OR(J498="Email",J498="Text",J498="Letter",J498="App / portal"))),"NO WRITTEN NOTICE TO CLIENT; ","")&amp;IF(AND(N(B498)&gt;0,N(I498)&gt;0,N(I498)-N(B498)&gt;N('Settings'!$B$2)),"NOTICE LATER THAN SETTINGS; ","")&amp;IF(AND(D498="Homeowner decision / selection",K498&lt;&gt;"Yes"),"CLIENT DECISION - NO WRITTEN OK; ","")&amp;IF(AND(D498="Material backorder",N(M498)=0),"BACKORDER - NO NEW DATE; ","")&amp;IF(AND(N498="Yes",O498=""),"CO NEEDED - NO CO #; ","")&amp;IF(F498="","DAYS LOST BLANK; ","")&amp;IF(AND(N(B498)&gt;0,C498="",TODAY()-N(B498)&gt;N('Settings'!$B$3)),"OPEN - NO END DATE; ","")="","",LEFT(IF(A498="","NO JOB; ",IF(COUNTIF('Jobs'!$A$2:$A$51,A498)=0,"JOB NOT ON JOBS SHEET; ",""))&amp;IF(N(B498)=0,"NO START DATE; ","")&amp;IF(D498="","NO CAUSE; ","")&amp;IF(OR(H498&lt;&gt;"Yes",NOT(OR(J498="Email",J498="Text",J498="Letter",J498="App / portal"))),"NO WRITTEN NOTICE TO CLIENT; ","")&amp;IF(AND(N(B498)&gt;0,N(I498)&gt;0,N(I498)-N(B498)&gt;N('Settings'!$B$2)),"NOTICE LATER THAN SETTINGS; ","")&amp;IF(AND(D498="Homeowner decision / selection",K498&lt;&gt;"Yes"),"CLIENT DECISION - NO WRITTEN OK; ","")&amp;IF(AND(D498="Material backorder",N(M498)=0),"BACKORDER - NO NEW DATE; ","")&amp;IF(AND(N498="Yes",O498=""),"CO NEEDED - NO CO #; ","")&amp;IF(F498="","DAYS LOST BLANK; ","")&amp;IF(AND(N(B498)&gt;0,C498="",TODAY()-N(B498)&gt;N('Settings'!$B$3)),"OPEN - NO END DATE; ",""),LEN(IF(A498="","NO JOB; ",IF(COUNTIF('Jobs'!$A$2:$A$51,A498)=0,"JOB NOT ON JOBS SHEET; ",""))&amp;IF(N(B498)=0,"NO START DATE; ","")&amp;IF(D498="","NO CAUSE; ","")&amp;IF(OR(H498&lt;&gt;"Yes",NOT(OR(J498="Email",J498="Text",J498="Letter",J498="App / portal"))),"NO WRITTEN NOTICE TO CLIENT; ","")&amp;IF(AND(N(B498)&gt;0,N(I498)&gt;0,N(I498)-N(B498)&gt;N('Settings'!$B$2)),"NOTICE LATER THAN SETTINGS; ","")&amp;IF(AND(D498="Homeowner decision / selection",K498&lt;&gt;"Yes"),"CLIENT DECISION - NO WRITTEN OK; ","")&amp;IF(AND(D498="Material backorder",N(M498)=0),"BACKORDER - NO NEW DATE; ","")&amp;IF(AND(N498="Yes",O498=""),"CO NEEDED - NO CO #; ","")&amp;IF(F498="","DAYS LOST BLANK; ","")&amp;IF(AND(N(B498)&gt;0,C498="",TODAY()-N(B498)&gt;N('Settings'!$B$3)),"OPEN - NO END DATE; ",""))-2)))</f>
        <v/>
      </c>
    </row>
    <row r="499">
      <c r="B499" s="7" t="n"/>
      <c r="C499" s="7" t="n"/>
      <c r="E499" s="8" t="n"/>
      <c r="G499" s="8" t="n"/>
      <c r="I499" s="7" t="n"/>
      <c r="M499" s="7" t="n"/>
      <c r="P499" s="9" t="n"/>
      <c r="R499" s="8">
        <f>IF(NOT(OR(A499&lt;&gt;"",B499&lt;&gt;"",E499&lt;&gt;"")),"",IF(IF(A499="","NO JOB; ",IF(COUNTIF('Jobs'!$A$2:$A$51,A499)=0,"JOB NOT ON JOBS SHEET; ",""))&amp;IF(N(B499)=0,"NO START DATE; ","")&amp;IF(D499="","NO CAUSE; ","")&amp;IF(OR(H499&lt;&gt;"Yes",NOT(OR(J499="Email",J499="Text",J499="Letter",J499="App / portal"))),"NO WRITTEN NOTICE TO CLIENT; ","")&amp;IF(AND(N(B499)&gt;0,N(I499)&gt;0,N(I499)-N(B499)&gt;N('Settings'!$B$2)),"NOTICE LATER THAN SETTINGS; ","")&amp;IF(AND(D499="Homeowner decision / selection",K499&lt;&gt;"Yes"),"CLIENT DECISION - NO WRITTEN OK; ","")&amp;IF(AND(D499="Material backorder",N(M499)=0),"BACKORDER - NO NEW DATE; ","")&amp;IF(AND(N499="Yes",O499=""),"CO NEEDED - NO CO #; ","")&amp;IF(F499="","DAYS LOST BLANK; ","")&amp;IF(AND(N(B499)&gt;0,C499="",TODAY()-N(B499)&gt;N('Settings'!$B$3)),"OPEN - NO END DATE; ","")="","",LEFT(IF(A499="","NO JOB; ",IF(COUNTIF('Jobs'!$A$2:$A$51,A499)=0,"JOB NOT ON JOBS SHEET; ",""))&amp;IF(N(B499)=0,"NO START DATE; ","")&amp;IF(D499="","NO CAUSE; ","")&amp;IF(OR(H499&lt;&gt;"Yes",NOT(OR(J499="Email",J499="Text",J499="Letter",J499="App / portal"))),"NO WRITTEN NOTICE TO CLIENT; ","")&amp;IF(AND(N(B499)&gt;0,N(I499)&gt;0,N(I499)-N(B499)&gt;N('Settings'!$B$2)),"NOTICE LATER THAN SETTINGS; ","")&amp;IF(AND(D499="Homeowner decision / selection",K499&lt;&gt;"Yes"),"CLIENT DECISION - NO WRITTEN OK; ","")&amp;IF(AND(D499="Material backorder",N(M499)=0),"BACKORDER - NO NEW DATE; ","")&amp;IF(AND(N499="Yes",O499=""),"CO NEEDED - NO CO #; ","")&amp;IF(F499="","DAYS LOST BLANK; ","")&amp;IF(AND(N(B499)&gt;0,C499="",TODAY()-N(B499)&gt;N('Settings'!$B$3)),"OPEN - NO END DATE; ",""),LEN(IF(A499="","NO JOB; ",IF(COUNTIF('Jobs'!$A$2:$A$51,A499)=0,"JOB NOT ON JOBS SHEET; ",""))&amp;IF(N(B499)=0,"NO START DATE; ","")&amp;IF(D499="","NO CAUSE; ","")&amp;IF(OR(H499&lt;&gt;"Yes",NOT(OR(J499="Email",J499="Text",J499="Letter",J499="App / portal"))),"NO WRITTEN NOTICE TO CLIENT; ","")&amp;IF(AND(N(B499)&gt;0,N(I499)&gt;0,N(I499)-N(B499)&gt;N('Settings'!$B$2)),"NOTICE LATER THAN SETTINGS; ","")&amp;IF(AND(D499="Homeowner decision / selection",K499&lt;&gt;"Yes"),"CLIENT DECISION - NO WRITTEN OK; ","")&amp;IF(AND(D499="Material backorder",N(M499)=0),"BACKORDER - NO NEW DATE; ","")&amp;IF(AND(N499="Yes",O499=""),"CO NEEDED - NO CO #; ","")&amp;IF(F499="","DAYS LOST BLANK; ","")&amp;IF(AND(N(B499)&gt;0,C499="",TODAY()-N(B499)&gt;N('Settings'!$B$3)),"OPEN - NO END DATE; ",""))-2)))</f>
        <v/>
      </c>
    </row>
    <row r="500">
      <c r="B500" s="7" t="n"/>
      <c r="C500" s="7" t="n"/>
      <c r="E500" s="8" t="n"/>
      <c r="G500" s="8" t="n"/>
      <c r="I500" s="7" t="n"/>
      <c r="M500" s="7" t="n"/>
      <c r="P500" s="9" t="n"/>
      <c r="R500" s="8">
        <f>IF(NOT(OR(A500&lt;&gt;"",B500&lt;&gt;"",E500&lt;&gt;"")),"",IF(IF(A500="","NO JOB; ",IF(COUNTIF('Jobs'!$A$2:$A$51,A500)=0,"JOB NOT ON JOBS SHEET; ",""))&amp;IF(N(B500)=0,"NO START DATE; ","")&amp;IF(D500="","NO CAUSE; ","")&amp;IF(OR(H500&lt;&gt;"Yes",NOT(OR(J500="Email",J500="Text",J500="Letter",J500="App / portal"))),"NO WRITTEN NOTICE TO CLIENT; ","")&amp;IF(AND(N(B500)&gt;0,N(I500)&gt;0,N(I500)-N(B500)&gt;N('Settings'!$B$2)),"NOTICE LATER THAN SETTINGS; ","")&amp;IF(AND(D500="Homeowner decision / selection",K500&lt;&gt;"Yes"),"CLIENT DECISION - NO WRITTEN OK; ","")&amp;IF(AND(D500="Material backorder",N(M500)=0),"BACKORDER - NO NEW DATE; ","")&amp;IF(AND(N500="Yes",O500=""),"CO NEEDED - NO CO #; ","")&amp;IF(F500="","DAYS LOST BLANK; ","")&amp;IF(AND(N(B500)&gt;0,C500="",TODAY()-N(B500)&gt;N('Settings'!$B$3)),"OPEN - NO END DATE; ","")="","",LEFT(IF(A500="","NO JOB; ",IF(COUNTIF('Jobs'!$A$2:$A$51,A500)=0,"JOB NOT ON JOBS SHEET; ",""))&amp;IF(N(B500)=0,"NO START DATE; ","")&amp;IF(D500="","NO CAUSE; ","")&amp;IF(OR(H500&lt;&gt;"Yes",NOT(OR(J500="Email",J500="Text",J500="Letter",J500="App / portal"))),"NO WRITTEN NOTICE TO CLIENT; ","")&amp;IF(AND(N(B500)&gt;0,N(I500)&gt;0,N(I500)-N(B500)&gt;N('Settings'!$B$2)),"NOTICE LATER THAN SETTINGS; ","")&amp;IF(AND(D500="Homeowner decision / selection",K500&lt;&gt;"Yes"),"CLIENT DECISION - NO WRITTEN OK; ","")&amp;IF(AND(D500="Material backorder",N(M500)=0),"BACKORDER - NO NEW DATE; ","")&amp;IF(AND(N500="Yes",O500=""),"CO NEEDED - NO CO #; ","")&amp;IF(F500="","DAYS LOST BLANK; ","")&amp;IF(AND(N(B500)&gt;0,C500="",TODAY()-N(B500)&gt;N('Settings'!$B$3)),"OPEN - NO END DATE; ",""),LEN(IF(A500="","NO JOB; ",IF(COUNTIF('Jobs'!$A$2:$A$51,A500)=0,"JOB NOT ON JOBS SHEET; ",""))&amp;IF(N(B500)=0,"NO START DATE; ","")&amp;IF(D500="","NO CAUSE; ","")&amp;IF(OR(H500&lt;&gt;"Yes",NOT(OR(J500="Email",J500="Text",J500="Letter",J500="App / portal"))),"NO WRITTEN NOTICE TO CLIENT; ","")&amp;IF(AND(N(B500)&gt;0,N(I500)&gt;0,N(I500)-N(B500)&gt;N('Settings'!$B$2)),"NOTICE LATER THAN SETTINGS; ","")&amp;IF(AND(D500="Homeowner decision / selection",K500&lt;&gt;"Yes"),"CLIENT DECISION - NO WRITTEN OK; ","")&amp;IF(AND(D500="Material backorder",N(M500)=0),"BACKORDER - NO NEW DATE; ","")&amp;IF(AND(N500="Yes",O500=""),"CO NEEDED - NO CO #; ","")&amp;IF(F500="","DAYS LOST BLANK; ","")&amp;IF(AND(N(B500)&gt;0,C500="",TODAY()-N(B500)&gt;N('Settings'!$B$3)),"OPEN - NO END DATE; ",""))-2)))</f>
        <v/>
      </c>
    </row>
  </sheetData>
  <autoFilter ref="A1:S500"/>
  <conditionalFormatting sqref="A2:S500">
    <cfRule type="expression" priority="1" dxfId="0" stopIfTrue="1">
      <formula>OR(ISNUMBER(SEARCH("NO WRITTEN NOTICE TO CLIENT",$R2)),ISNUMBER(SEARCH("CLIENT DECISION - NO WRITTEN OK",$R2)),ISNUMBER(SEARCH("CO NEEDED - NO CO #",$R2)))</formula>
    </cfRule>
    <cfRule type="expression" priority="2" dxfId="1" stopIfTrue="1">
      <formula>$R2&lt;&gt;""</formula>
    </cfRule>
    <cfRule type="expression" priority="3" dxfId="2">
      <formula>AND($A2&lt;&gt;"",$R2="")</formula>
    </cfRule>
  </conditionalFormatting>
  <dataValidations count="9">
    <dataValidation sqref="A2:A500" showDropDown="0" showInputMessage="0" showErrorMessage="0" allowBlank="1" type="list">
      <formula1>'Jobs'!$A$2:$A$51</formula1>
    </dataValidation>
    <dataValidation sqref="D2:D500" showDropDown="0" showInputMessage="0" showErrorMessage="0" allowBlank="1" type="list">
      <formula1>"Weather,Homeowner decision / selection,Material backorder,Inspection,Sub no-show,Change order,Other"</formula1>
    </dataValidation>
    <dataValidation sqref="H2:H500" showDropDown="0" showInputMessage="0" showErrorMessage="0" allowBlank="1" type="list">
      <formula1>"Yes,No"</formula1>
    </dataValidation>
    <dataValidation sqref="J2:J500" showDropDown="0" showInputMessage="0" showErrorMessage="0" allowBlank="1" type="list">
      <formula1>"Email,Text,Letter,App / portal,Phone call,In person"</formula1>
    </dataValidation>
    <dataValidation sqref="K2:K500" showDropDown="0" showInputMessage="0" showErrorMessage="0" allowBlank="1" type="list">
      <formula1>"Yes,No,Not needed"</formula1>
    </dataValidation>
    <dataValidation sqref="L2:L500" showDropDown="0" showInputMessage="0" showErrorMessage="0" allowBlank="1" type="list">
      <formula1>"Yes,No"</formula1>
    </dataValidation>
    <dataValidation sqref="N2:N500" showDropDown="0" showInputMessage="0" showErrorMessage="0" allowBlank="1" type="list">
      <formula1>"Yes,No"</formula1>
    </dataValidation>
    <dataValidation sqref="B2:B500 C2:C500 I2:I500 M2:M500" showDropDown="0" showInputMessage="0" showErrorMessage="0" allowBlank="1" type="date" operator="greaterThan">
      <formula1>36526</formula1>
    </dataValidation>
    <dataValidation sqref="F2:F500" showDropDown="0" showInputMessage="0" showErrorMessage="0" allowBlank="1"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5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0" customWidth="1" min="3" max="3"/>
    <col width="12" customWidth="1" min="4" max="4"/>
    <col width="9" customWidth="1" min="5" max="5"/>
    <col width="10" customWidth="1" min="6" max="6"/>
    <col width="11" customWidth="1" min="7" max="7"/>
    <col width="12" customWidth="1" min="8" max="8"/>
    <col width="11" customWidth="1" min="9" max="9"/>
    <col width="30" customWidth="1" min="10" max="10"/>
  </cols>
  <sheetData>
    <row r="1" ht="45" customHeight="1">
      <c r="A1" s="6" t="inlineStr">
        <is>
          <t>Job</t>
        </is>
      </c>
      <c r="B1" s="6" t="inlineStr">
        <is>
          <t>Client</t>
        </is>
      </c>
      <c r="C1" s="6" t="inlineStr">
        <is>
          <t>Address</t>
        </is>
      </c>
      <c r="D1" s="6" t="inlineStr">
        <is>
          <t>Status</t>
        </is>
      </c>
      <c r="E1" s="6" t="inlineStr">
        <is>
          <t>Delays</t>
        </is>
      </c>
      <c r="F1" s="6" t="inlineStr">
        <is>
          <t>Open delays</t>
        </is>
      </c>
      <c r="G1" s="6" t="inlineStr">
        <is>
          <t>Days lost (est.)</t>
        </is>
      </c>
      <c r="H1" s="6" t="inlineStr">
        <is>
          <t>Cost impact</t>
        </is>
      </c>
      <c r="I1" s="6" t="inlineStr">
        <is>
          <t>Rows with a flag</t>
        </is>
      </c>
      <c r="J1" s="6" t="inlineStr">
        <is>
          <t>Notes</t>
        </is>
      </c>
    </row>
    <row r="2">
      <c r="A2" s="10" t="inlineStr">
        <is>
          <t>EXAMPLE Smith kitchen (delete this row)</t>
        </is>
      </c>
      <c r="B2" t="inlineStr">
        <is>
          <t>Smith</t>
        </is>
      </c>
      <c r="C2" t="inlineStr">
        <is>
          <t>Oak St</t>
        </is>
      </c>
      <c r="D2" t="inlineStr">
        <is>
          <t>Active</t>
        </is>
      </c>
      <c r="E2">
        <f>IF(A2="","",COUNTIF('Delay Log'!$A$2:$A$500,A2))</f>
        <v/>
      </c>
      <c r="F2">
        <f>IF(A2="","",COUNTIFS('Delay Log'!$A$2:$A$500,A2,'Delay Log'!$B$2:$B$500,"&lt;&gt;",'Delay Log'!$C$2:$C$500,""))</f>
        <v/>
      </c>
      <c r="G2">
        <f>IF(A2="","",SUMIF('Delay Log'!$A$2:$A$500,A2,'Delay Log'!$F$2:$F$500))</f>
        <v/>
      </c>
      <c r="H2" s="9">
        <f>IF(A2="","",SUMIF('Delay Log'!$A$2:$A$500,A2,'Delay Log'!$P$2:$P$500))</f>
        <v/>
      </c>
      <c r="I2">
        <f>IF(A2="","",COUNTIFS('Delay Log'!$A$2:$A$500,A2,'Delay Log'!$R$2:$R$500,"?*"))</f>
        <v/>
      </c>
    </row>
    <row r="3">
      <c r="A3" s="10" t="inlineStr">
        <is>
          <t>EXAMPLE Lee addition (delete this row)</t>
        </is>
      </c>
      <c r="B3" t="inlineStr">
        <is>
          <t>Lee</t>
        </is>
      </c>
      <c r="C3" t="inlineStr">
        <is>
          <t>Pine Rd</t>
        </is>
      </c>
      <c r="D3" t="inlineStr">
        <is>
          <t>Active</t>
        </is>
      </c>
      <c r="E3">
        <f>IF(A3="","",COUNTIF('Delay Log'!$A$2:$A$500,A3))</f>
        <v/>
      </c>
      <c r="F3">
        <f>IF(A3="","",COUNTIFS('Delay Log'!$A$2:$A$500,A3,'Delay Log'!$B$2:$B$500,"&lt;&gt;",'Delay Log'!$C$2:$C$500,""))</f>
        <v/>
      </c>
      <c r="G3">
        <f>IF(A3="","",SUMIF('Delay Log'!$A$2:$A$500,A3,'Delay Log'!$F$2:$F$500))</f>
        <v/>
      </c>
      <c r="H3" s="9">
        <f>IF(A3="","",SUMIF('Delay Log'!$A$2:$A$500,A3,'Delay Log'!$P$2:$P$500))</f>
        <v/>
      </c>
      <c r="I3">
        <f>IF(A3="","",COUNTIFS('Delay Log'!$A$2:$A$500,A3,'Delay Log'!$R$2:$R$500,"?*"))</f>
        <v/>
      </c>
    </row>
    <row r="4">
      <c r="E4">
        <f>IF(A4="","",COUNTIF('Delay Log'!$A$2:$A$500,A4))</f>
        <v/>
      </c>
      <c r="F4">
        <f>IF(A4="","",COUNTIFS('Delay Log'!$A$2:$A$500,A4,'Delay Log'!$B$2:$B$500,"&lt;&gt;",'Delay Log'!$C$2:$C$500,""))</f>
        <v/>
      </c>
      <c r="G4">
        <f>IF(A4="","",SUMIF('Delay Log'!$A$2:$A$500,A4,'Delay Log'!$F$2:$F$500))</f>
        <v/>
      </c>
      <c r="H4" s="9">
        <f>IF(A4="","",SUMIF('Delay Log'!$A$2:$A$500,A4,'Delay Log'!$P$2:$P$500))</f>
        <v/>
      </c>
      <c r="I4">
        <f>IF(A4="","",COUNTIFS('Delay Log'!$A$2:$A$500,A4,'Delay Log'!$R$2:$R$500,"?*"))</f>
        <v/>
      </c>
    </row>
    <row r="5">
      <c r="E5">
        <f>IF(A5="","",COUNTIF('Delay Log'!$A$2:$A$500,A5))</f>
        <v/>
      </c>
      <c r="F5">
        <f>IF(A5="","",COUNTIFS('Delay Log'!$A$2:$A$500,A5,'Delay Log'!$B$2:$B$500,"&lt;&gt;",'Delay Log'!$C$2:$C$500,""))</f>
        <v/>
      </c>
      <c r="G5">
        <f>IF(A5="","",SUMIF('Delay Log'!$A$2:$A$500,A5,'Delay Log'!$F$2:$F$500))</f>
        <v/>
      </c>
      <c r="H5" s="9">
        <f>IF(A5="","",SUMIF('Delay Log'!$A$2:$A$500,A5,'Delay Log'!$P$2:$P$500))</f>
        <v/>
      </c>
      <c r="I5">
        <f>IF(A5="","",COUNTIFS('Delay Log'!$A$2:$A$500,A5,'Delay Log'!$R$2:$R$500,"?*"))</f>
        <v/>
      </c>
    </row>
    <row r="6">
      <c r="E6">
        <f>IF(A6="","",COUNTIF('Delay Log'!$A$2:$A$500,A6))</f>
        <v/>
      </c>
      <c r="F6">
        <f>IF(A6="","",COUNTIFS('Delay Log'!$A$2:$A$500,A6,'Delay Log'!$B$2:$B$500,"&lt;&gt;",'Delay Log'!$C$2:$C$500,""))</f>
        <v/>
      </c>
      <c r="G6">
        <f>IF(A6="","",SUMIF('Delay Log'!$A$2:$A$500,A6,'Delay Log'!$F$2:$F$500))</f>
        <v/>
      </c>
      <c r="H6" s="9">
        <f>IF(A6="","",SUMIF('Delay Log'!$A$2:$A$500,A6,'Delay Log'!$P$2:$P$500))</f>
        <v/>
      </c>
      <c r="I6">
        <f>IF(A6="","",COUNTIFS('Delay Log'!$A$2:$A$500,A6,'Delay Log'!$R$2:$R$500,"?*"))</f>
        <v/>
      </c>
    </row>
    <row r="7">
      <c r="E7">
        <f>IF(A7="","",COUNTIF('Delay Log'!$A$2:$A$500,A7))</f>
        <v/>
      </c>
      <c r="F7">
        <f>IF(A7="","",COUNTIFS('Delay Log'!$A$2:$A$500,A7,'Delay Log'!$B$2:$B$500,"&lt;&gt;",'Delay Log'!$C$2:$C$500,""))</f>
        <v/>
      </c>
      <c r="G7">
        <f>IF(A7="","",SUMIF('Delay Log'!$A$2:$A$500,A7,'Delay Log'!$F$2:$F$500))</f>
        <v/>
      </c>
      <c r="H7" s="9">
        <f>IF(A7="","",SUMIF('Delay Log'!$A$2:$A$500,A7,'Delay Log'!$P$2:$P$500))</f>
        <v/>
      </c>
      <c r="I7">
        <f>IF(A7="","",COUNTIFS('Delay Log'!$A$2:$A$500,A7,'Delay Log'!$R$2:$R$500,"?*"))</f>
        <v/>
      </c>
    </row>
    <row r="8">
      <c r="E8">
        <f>IF(A8="","",COUNTIF('Delay Log'!$A$2:$A$500,A8))</f>
        <v/>
      </c>
      <c r="F8">
        <f>IF(A8="","",COUNTIFS('Delay Log'!$A$2:$A$500,A8,'Delay Log'!$B$2:$B$500,"&lt;&gt;",'Delay Log'!$C$2:$C$500,""))</f>
        <v/>
      </c>
      <c r="G8">
        <f>IF(A8="","",SUMIF('Delay Log'!$A$2:$A$500,A8,'Delay Log'!$F$2:$F$500))</f>
        <v/>
      </c>
      <c r="H8" s="9">
        <f>IF(A8="","",SUMIF('Delay Log'!$A$2:$A$500,A8,'Delay Log'!$P$2:$P$500))</f>
        <v/>
      </c>
      <c r="I8">
        <f>IF(A8="","",COUNTIFS('Delay Log'!$A$2:$A$500,A8,'Delay Log'!$R$2:$R$500,"?*"))</f>
        <v/>
      </c>
    </row>
    <row r="9">
      <c r="E9">
        <f>IF(A9="","",COUNTIF('Delay Log'!$A$2:$A$500,A9))</f>
        <v/>
      </c>
      <c r="F9">
        <f>IF(A9="","",COUNTIFS('Delay Log'!$A$2:$A$500,A9,'Delay Log'!$B$2:$B$500,"&lt;&gt;",'Delay Log'!$C$2:$C$500,""))</f>
        <v/>
      </c>
      <c r="G9">
        <f>IF(A9="","",SUMIF('Delay Log'!$A$2:$A$500,A9,'Delay Log'!$F$2:$F$500))</f>
        <v/>
      </c>
      <c r="H9" s="9">
        <f>IF(A9="","",SUMIF('Delay Log'!$A$2:$A$500,A9,'Delay Log'!$P$2:$P$500))</f>
        <v/>
      </c>
      <c r="I9">
        <f>IF(A9="","",COUNTIFS('Delay Log'!$A$2:$A$500,A9,'Delay Log'!$R$2:$R$500,"?*"))</f>
        <v/>
      </c>
    </row>
    <row r="10">
      <c r="E10">
        <f>IF(A10="","",COUNTIF('Delay Log'!$A$2:$A$500,A10))</f>
        <v/>
      </c>
      <c r="F10">
        <f>IF(A10="","",COUNTIFS('Delay Log'!$A$2:$A$500,A10,'Delay Log'!$B$2:$B$500,"&lt;&gt;",'Delay Log'!$C$2:$C$500,""))</f>
        <v/>
      </c>
      <c r="G10">
        <f>IF(A10="","",SUMIF('Delay Log'!$A$2:$A$500,A10,'Delay Log'!$F$2:$F$500))</f>
        <v/>
      </c>
      <c r="H10" s="9">
        <f>IF(A10="","",SUMIF('Delay Log'!$A$2:$A$500,A10,'Delay Log'!$P$2:$P$500))</f>
        <v/>
      </c>
      <c r="I10">
        <f>IF(A10="","",COUNTIFS('Delay Log'!$A$2:$A$500,A10,'Delay Log'!$R$2:$R$500,"?*"))</f>
        <v/>
      </c>
    </row>
    <row r="11">
      <c r="E11">
        <f>IF(A11="","",COUNTIF('Delay Log'!$A$2:$A$500,A11))</f>
        <v/>
      </c>
      <c r="F11">
        <f>IF(A11="","",COUNTIFS('Delay Log'!$A$2:$A$500,A11,'Delay Log'!$B$2:$B$500,"&lt;&gt;",'Delay Log'!$C$2:$C$500,""))</f>
        <v/>
      </c>
      <c r="G11">
        <f>IF(A11="","",SUMIF('Delay Log'!$A$2:$A$500,A11,'Delay Log'!$F$2:$F$500))</f>
        <v/>
      </c>
      <c r="H11" s="9">
        <f>IF(A11="","",SUMIF('Delay Log'!$A$2:$A$500,A11,'Delay Log'!$P$2:$P$500))</f>
        <v/>
      </c>
      <c r="I11">
        <f>IF(A11="","",COUNTIFS('Delay Log'!$A$2:$A$500,A11,'Delay Log'!$R$2:$R$500,"?*"))</f>
        <v/>
      </c>
    </row>
    <row r="12">
      <c r="E12">
        <f>IF(A12="","",COUNTIF('Delay Log'!$A$2:$A$500,A12))</f>
        <v/>
      </c>
      <c r="F12">
        <f>IF(A12="","",COUNTIFS('Delay Log'!$A$2:$A$500,A12,'Delay Log'!$B$2:$B$500,"&lt;&gt;",'Delay Log'!$C$2:$C$500,""))</f>
        <v/>
      </c>
      <c r="G12">
        <f>IF(A12="","",SUMIF('Delay Log'!$A$2:$A$500,A12,'Delay Log'!$F$2:$F$500))</f>
        <v/>
      </c>
      <c r="H12" s="9">
        <f>IF(A12="","",SUMIF('Delay Log'!$A$2:$A$500,A12,'Delay Log'!$P$2:$P$500))</f>
        <v/>
      </c>
      <c r="I12">
        <f>IF(A12="","",COUNTIFS('Delay Log'!$A$2:$A$500,A12,'Delay Log'!$R$2:$R$500,"?*"))</f>
        <v/>
      </c>
    </row>
    <row r="13">
      <c r="E13">
        <f>IF(A13="","",COUNTIF('Delay Log'!$A$2:$A$500,A13))</f>
        <v/>
      </c>
      <c r="F13">
        <f>IF(A13="","",COUNTIFS('Delay Log'!$A$2:$A$500,A13,'Delay Log'!$B$2:$B$500,"&lt;&gt;",'Delay Log'!$C$2:$C$500,""))</f>
        <v/>
      </c>
      <c r="G13">
        <f>IF(A13="","",SUMIF('Delay Log'!$A$2:$A$500,A13,'Delay Log'!$F$2:$F$500))</f>
        <v/>
      </c>
      <c r="H13" s="9">
        <f>IF(A13="","",SUMIF('Delay Log'!$A$2:$A$500,A13,'Delay Log'!$P$2:$P$500))</f>
        <v/>
      </c>
      <c r="I13">
        <f>IF(A13="","",COUNTIFS('Delay Log'!$A$2:$A$500,A13,'Delay Log'!$R$2:$R$500,"?*"))</f>
        <v/>
      </c>
    </row>
    <row r="14">
      <c r="E14">
        <f>IF(A14="","",COUNTIF('Delay Log'!$A$2:$A$500,A14))</f>
        <v/>
      </c>
      <c r="F14">
        <f>IF(A14="","",COUNTIFS('Delay Log'!$A$2:$A$500,A14,'Delay Log'!$B$2:$B$500,"&lt;&gt;",'Delay Log'!$C$2:$C$500,""))</f>
        <v/>
      </c>
      <c r="G14">
        <f>IF(A14="","",SUMIF('Delay Log'!$A$2:$A$500,A14,'Delay Log'!$F$2:$F$500))</f>
        <v/>
      </c>
      <c r="H14" s="9">
        <f>IF(A14="","",SUMIF('Delay Log'!$A$2:$A$500,A14,'Delay Log'!$P$2:$P$500))</f>
        <v/>
      </c>
      <c r="I14">
        <f>IF(A14="","",COUNTIFS('Delay Log'!$A$2:$A$500,A14,'Delay Log'!$R$2:$R$500,"?*"))</f>
        <v/>
      </c>
    </row>
    <row r="15">
      <c r="E15">
        <f>IF(A15="","",COUNTIF('Delay Log'!$A$2:$A$500,A15))</f>
        <v/>
      </c>
      <c r="F15">
        <f>IF(A15="","",COUNTIFS('Delay Log'!$A$2:$A$500,A15,'Delay Log'!$B$2:$B$500,"&lt;&gt;",'Delay Log'!$C$2:$C$500,""))</f>
        <v/>
      </c>
      <c r="G15">
        <f>IF(A15="","",SUMIF('Delay Log'!$A$2:$A$500,A15,'Delay Log'!$F$2:$F$500))</f>
        <v/>
      </c>
      <c r="H15" s="9">
        <f>IF(A15="","",SUMIF('Delay Log'!$A$2:$A$500,A15,'Delay Log'!$P$2:$P$500))</f>
        <v/>
      </c>
      <c r="I15">
        <f>IF(A15="","",COUNTIFS('Delay Log'!$A$2:$A$500,A15,'Delay Log'!$R$2:$R$500,"?*"))</f>
        <v/>
      </c>
    </row>
    <row r="16">
      <c r="E16">
        <f>IF(A16="","",COUNTIF('Delay Log'!$A$2:$A$500,A16))</f>
        <v/>
      </c>
      <c r="F16">
        <f>IF(A16="","",COUNTIFS('Delay Log'!$A$2:$A$500,A16,'Delay Log'!$B$2:$B$500,"&lt;&gt;",'Delay Log'!$C$2:$C$500,""))</f>
        <v/>
      </c>
      <c r="G16">
        <f>IF(A16="","",SUMIF('Delay Log'!$A$2:$A$500,A16,'Delay Log'!$F$2:$F$500))</f>
        <v/>
      </c>
      <c r="H16" s="9">
        <f>IF(A16="","",SUMIF('Delay Log'!$A$2:$A$500,A16,'Delay Log'!$P$2:$P$500))</f>
        <v/>
      </c>
      <c r="I16">
        <f>IF(A16="","",COUNTIFS('Delay Log'!$A$2:$A$500,A16,'Delay Log'!$R$2:$R$500,"?*"))</f>
        <v/>
      </c>
    </row>
    <row r="17">
      <c r="E17">
        <f>IF(A17="","",COUNTIF('Delay Log'!$A$2:$A$500,A17))</f>
        <v/>
      </c>
      <c r="F17">
        <f>IF(A17="","",COUNTIFS('Delay Log'!$A$2:$A$500,A17,'Delay Log'!$B$2:$B$500,"&lt;&gt;",'Delay Log'!$C$2:$C$500,""))</f>
        <v/>
      </c>
      <c r="G17">
        <f>IF(A17="","",SUMIF('Delay Log'!$A$2:$A$500,A17,'Delay Log'!$F$2:$F$500))</f>
        <v/>
      </c>
      <c r="H17" s="9">
        <f>IF(A17="","",SUMIF('Delay Log'!$A$2:$A$500,A17,'Delay Log'!$P$2:$P$500))</f>
        <v/>
      </c>
      <c r="I17">
        <f>IF(A17="","",COUNTIFS('Delay Log'!$A$2:$A$500,A17,'Delay Log'!$R$2:$R$500,"?*"))</f>
        <v/>
      </c>
    </row>
    <row r="18">
      <c r="E18">
        <f>IF(A18="","",COUNTIF('Delay Log'!$A$2:$A$500,A18))</f>
        <v/>
      </c>
      <c r="F18">
        <f>IF(A18="","",COUNTIFS('Delay Log'!$A$2:$A$500,A18,'Delay Log'!$B$2:$B$500,"&lt;&gt;",'Delay Log'!$C$2:$C$500,""))</f>
        <v/>
      </c>
      <c r="G18">
        <f>IF(A18="","",SUMIF('Delay Log'!$A$2:$A$500,A18,'Delay Log'!$F$2:$F$500))</f>
        <v/>
      </c>
      <c r="H18" s="9">
        <f>IF(A18="","",SUMIF('Delay Log'!$A$2:$A$500,A18,'Delay Log'!$P$2:$P$500))</f>
        <v/>
      </c>
      <c r="I18">
        <f>IF(A18="","",COUNTIFS('Delay Log'!$A$2:$A$500,A18,'Delay Log'!$R$2:$R$500,"?*"))</f>
        <v/>
      </c>
    </row>
    <row r="19">
      <c r="E19">
        <f>IF(A19="","",COUNTIF('Delay Log'!$A$2:$A$500,A19))</f>
        <v/>
      </c>
      <c r="F19">
        <f>IF(A19="","",COUNTIFS('Delay Log'!$A$2:$A$500,A19,'Delay Log'!$B$2:$B$500,"&lt;&gt;",'Delay Log'!$C$2:$C$500,""))</f>
        <v/>
      </c>
      <c r="G19">
        <f>IF(A19="","",SUMIF('Delay Log'!$A$2:$A$500,A19,'Delay Log'!$F$2:$F$500))</f>
        <v/>
      </c>
      <c r="H19" s="9">
        <f>IF(A19="","",SUMIF('Delay Log'!$A$2:$A$500,A19,'Delay Log'!$P$2:$P$500))</f>
        <v/>
      </c>
      <c r="I19">
        <f>IF(A19="","",COUNTIFS('Delay Log'!$A$2:$A$500,A19,'Delay Log'!$R$2:$R$500,"?*"))</f>
        <v/>
      </c>
    </row>
    <row r="20">
      <c r="E20">
        <f>IF(A20="","",COUNTIF('Delay Log'!$A$2:$A$500,A20))</f>
        <v/>
      </c>
      <c r="F20">
        <f>IF(A20="","",COUNTIFS('Delay Log'!$A$2:$A$500,A20,'Delay Log'!$B$2:$B$500,"&lt;&gt;",'Delay Log'!$C$2:$C$500,""))</f>
        <v/>
      </c>
      <c r="G20">
        <f>IF(A20="","",SUMIF('Delay Log'!$A$2:$A$500,A20,'Delay Log'!$F$2:$F$500))</f>
        <v/>
      </c>
      <c r="H20" s="9">
        <f>IF(A20="","",SUMIF('Delay Log'!$A$2:$A$500,A20,'Delay Log'!$P$2:$P$500))</f>
        <v/>
      </c>
      <c r="I20">
        <f>IF(A20="","",COUNTIFS('Delay Log'!$A$2:$A$500,A20,'Delay Log'!$R$2:$R$500,"?*"))</f>
        <v/>
      </c>
    </row>
    <row r="21">
      <c r="E21">
        <f>IF(A21="","",COUNTIF('Delay Log'!$A$2:$A$500,A21))</f>
        <v/>
      </c>
      <c r="F21">
        <f>IF(A21="","",COUNTIFS('Delay Log'!$A$2:$A$500,A21,'Delay Log'!$B$2:$B$500,"&lt;&gt;",'Delay Log'!$C$2:$C$500,""))</f>
        <v/>
      </c>
      <c r="G21">
        <f>IF(A21="","",SUMIF('Delay Log'!$A$2:$A$500,A21,'Delay Log'!$F$2:$F$500))</f>
        <v/>
      </c>
      <c r="H21" s="9">
        <f>IF(A21="","",SUMIF('Delay Log'!$A$2:$A$500,A21,'Delay Log'!$P$2:$P$500))</f>
        <v/>
      </c>
      <c r="I21">
        <f>IF(A21="","",COUNTIFS('Delay Log'!$A$2:$A$500,A21,'Delay Log'!$R$2:$R$500,"?*"))</f>
        <v/>
      </c>
    </row>
    <row r="22">
      <c r="E22">
        <f>IF(A22="","",COUNTIF('Delay Log'!$A$2:$A$500,A22))</f>
        <v/>
      </c>
      <c r="F22">
        <f>IF(A22="","",COUNTIFS('Delay Log'!$A$2:$A$500,A22,'Delay Log'!$B$2:$B$500,"&lt;&gt;",'Delay Log'!$C$2:$C$500,""))</f>
        <v/>
      </c>
      <c r="G22">
        <f>IF(A22="","",SUMIF('Delay Log'!$A$2:$A$500,A22,'Delay Log'!$F$2:$F$500))</f>
        <v/>
      </c>
      <c r="H22" s="9">
        <f>IF(A22="","",SUMIF('Delay Log'!$A$2:$A$500,A22,'Delay Log'!$P$2:$P$500))</f>
        <v/>
      </c>
      <c r="I22">
        <f>IF(A22="","",COUNTIFS('Delay Log'!$A$2:$A$500,A22,'Delay Log'!$R$2:$R$500,"?*"))</f>
        <v/>
      </c>
    </row>
    <row r="23">
      <c r="E23">
        <f>IF(A23="","",COUNTIF('Delay Log'!$A$2:$A$500,A23))</f>
        <v/>
      </c>
      <c r="F23">
        <f>IF(A23="","",COUNTIFS('Delay Log'!$A$2:$A$500,A23,'Delay Log'!$B$2:$B$500,"&lt;&gt;",'Delay Log'!$C$2:$C$500,""))</f>
        <v/>
      </c>
      <c r="G23">
        <f>IF(A23="","",SUMIF('Delay Log'!$A$2:$A$500,A23,'Delay Log'!$F$2:$F$500))</f>
        <v/>
      </c>
      <c r="H23" s="9">
        <f>IF(A23="","",SUMIF('Delay Log'!$A$2:$A$500,A23,'Delay Log'!$P$2:$P$500))</f>
        <v/>
      </c>
      <c r="I23">
        <f>IF(A23="","",COUNTIFS('Delay Log'!$A$2:$A$500,A23,'Delay Log'!$R$2:$R$500,"?*"))</f>
        <v/>
      </c>
    </row>
    <row r="24">
      <c r="E24">
        <f>IF(A24="","",COUNTIF('Delay Log'!$A$2:$A$500,A24))</f>
        <v/>
      </c>
      <c r="F24">
        <f>IF(A24="","",COUNTIFS('Delay Log'!$A$2:$A$500,A24,'Delay Log'!$B$2:$B$500,"&lt;&gt;",'Delay Log'!$C$2:$C$500,""))</f>
        <v/>
      </c>
      <c r="G24">
        <f>IF(A24="","",SUMIF('Delay Log'!$A$2:$A$500,A24,'Delay Log'!$F$2:$F$500))</f>
        <v/>
      </c>
      <c r="H24" s="9">
        <f>IF(A24="","",SUMIF('Delay Log'!$A$2:$A$500,A24,'Delay Log'!$P$2:$P$500))</f>
        <v/>
      </c>
      <c r="I24">
        <f>IF(A24="","",COUNTIFS('Delay Log'!$A$2:$A$500,A24,'Delay Log'!$R$2:$R$500,"?*"))</f>
        <v/>
      </c>
    </row>
    <row r="25">
      <c r="E25">
        <f>IF(A25="","",COUNTIF('Delay Log'!$A$2:$A$500,A25))</f>
        <v/>
      </c>
      <c r="F25">
        <f>IF(A25="","",COUNTIFS('Delay Log'!$A$2:$A$500,A25,'Delay Log'!$B$2:$B$500,"&lt;&gt;",'Delay Log'!$C$2:$C$500,""))</f>
        <v/>
      </c>
      <c r="G25">
        <f>IF(A25="","",SUMIF('Delay Log'!$A$2:$A$500,A25,'Delay Log'!$F$2:$F$500))</f>
        <v/>
      </c>
      <c r="H25" s="9">
        <f>IF(A25="","",SUMIF('Delay Log'!$A$2:$A$500,A25,'Delay Log'!$P$2:$P$500))</f>
        <v/>
      </c>
      <c r="I25">
        <f>IF(A25="","",COUNTIFS('Delay Log'!$A$2:$A$500,A25,'Delay Log'!$R$2:$R$500,"?*"))</f>
        <v/>
      </c>
    </row>
    <row r="26">
      <c r="E26">
        <f>IF(A26="","",COUNTIF('Delay Log'!$A$2:$A$500,A26))</f>
        <v/>
      </c>
      <c r="F26">
        <f>IF(A26="","",COUNTIFS('Delay Log'!$A$2:$A$500,A26,'Delay Log'!$B$2:$B$500,"&lt;&gt;",'Delay Log'!$C$2:$C$500,""))</f>
        <v/>
      </c>
      <c r="G26">
        <f>IF(A26="","",SUMIF('Delay Log'!$A$2:$A$500,A26,'Delay Log'!$F$2:$F$500))</f>
        <v/>
      </c>
      <c r="H26" s="9">
        <f>IF(A26="","",SUMIF('Delay Log'!$A$2:$A$500,A26,'Delay Log'!$P$2:$P$500))</f>
        <v/>
      </c>
      <c r="I26">
        <f>IF(A26="","",COUNTIFS('Delay Log'!$A$2:$A$500,A26,'Delay Log'!$R$2:$R$500,"?*"))</f>
        <v/>
      </c>
    </row>
    <row r="27">
      <c r="E27">
        <f>IF(A27="","",COUNTIF('Delay Log'!$A$2:$A$500,A27))</f>
        <v/>
      </c>
      <c r="F27">
        <f>IF(A27="","",COUNTIFS('Delay Log'!$A$2:$A$500,A27,'Delay Log'!$B$2:$B$500,"&lt;&gt;",'Delay Log'!$C$2:$C$500,""))</f>
        <v/>
      </c>
      <c r="G27">
        <f>IF(A27="","",SUMIF('Delay Log'!$A$2:$A$500,A27,'Delay Log'!$F$2:$F$500))</f>
        <v/>
      </c>
      <c r="H27" s="9">
        <f>IF(A27="","",SUMIF('Delay Log'!$A$2:$A$500,A27,'Delay Log'!$P$2:$P$500))</f>
        <v/>
      </c>
      <c r="I27">
        <f>IF(A27="","",COUNTIFS('Delay Log'!$A$2:$A$500,A27,'Delay Log'!$R$2:$R$500,"?*"))</f>
        <v/>
      </c>
    </row>
    <row r="28">
      <c r="E28">
        <f>IF(A28="","",COUNTIF('Delay Log'!$A$2:$A$500,A28))</f>
        <v/>
      </c>
      <c r="F28">
        <f>IF(A28="","",COUNTIFS('Delay Log'!$A$2:$A$500,A28,'Delay Log'!$B$2:$B$500,"&lt;&gt;",'Delay Log'!$C$2:$C$500,""))</f>
        <v/>
      </c>
      <c r="G28">
        <f>IF(A28="","",SUMIF('Delay Log'!$A$2:$A$500,A28,'Delay Log'!$F$2:$F$500))</f>
        <v/>
      </c>
      <c r="H28" s="9">
        <f>IF(A28="","",SUMIF('Delay Log'!$A$2:$A$500,A28,'Delay Log'!$P$2:$P$500))</f>
        <v/>
      </c>
      <c r="I28">
        <f>IF(A28="","",COUNTIFS('Delay Log'!$A$2:$A$500,A28,'Delay Log'!$R$2:$R$500,"?*"))</f>
        <v/>
      </c>
    </row>
    <row r="29">
      <c r="E29">
        <f>IF(A29="","",COUNTIF('Delay Log'!$A$2:$A$500,A29))</f>
        <v/>
      </c>
      <c r="F29">
        <f>IF(A29="","",COUNTIFS('Delay Log'!$A$2:$A$500,A29,'Delay Log'!$B$2:$B$500,"&lt;&gt;",'Delay Log'!$C$2:$C$500,""))</f>
        <v/>
      </c>
      <c r="G29">
        <f>IF(A29="","",SUMIF('Delay Log'!$A$2:$A$500,A29,'Delay Log'!$F$2:$F$500))</f>
        <v/>
      </c>
      <c r="H29" s="9">
        <f>IF(A29="","",SUMIF('Delay Log'!$A$2:$A$500,A29,'Delay Log'!$P$2:$P$500))</f>
        <v/>
      </c>
      <c r="I29">
        <f>IF(A29="","",COUNTIFS('Delay Log'!$A$2:$A$500,A29,'Delay Log'!$R$2:$R$500,"?*"))</f>
        <v/>
      </c>
    </row>
    <row r="30">
      <c r="E30">
        <f>IF(A30="","",COUNTIF('Delay Log'!$A$2:$A$500,A30))</f>
        <v/>
      </c>
      <c r="F30">
        <f>IF(A30="","",COUNTIFS('Delay Log'!$A$2:$A$500,A30,'Delay Log'!$B$2:$B$500,"&lt;&gt;",'Delay Log'!$C$2:$C$500,""))</f>
        <v/>
      </c>
      <c r="G30">
        <f>IF(A30="","",SUMIF('Delay Log'!$A$2:$A$500,A30,'Delay Log'!$F$2:$F$500))</f>
        <v/>
      </c>
      <c r="H30" s="9">
        <f>IF(A30="","",SUMIF('Delay Log'!$A$2:$A$500,A30,'Delay Log'!$P$2:$P$500))</f>
        <v/>
      </c>
      <c r="I30">
        <f>IF(A30="","",COUNTIFS('Delay Log'!$A$2:$A$500,A30,'Delay Log'!$R$2:$R$500,"?*"))</f>
        <v/>
      </c>
    </row>
    <row r="31">
      <c r="E31">
        <f>IF(A31="","",COUNTIF('Delay Log'!$A$2:$A$500,A31))</f>
        <v/>
      </c>
      <c r="F31">
        <f>IF(A31="","",COUNTIFS('Delay Log'!$A$2:$A$500,A31,'Delay Log'!$B$2:$B$500,"&lt;&gt;",'Delay Log'!$C$2:$C$500,""))</f>
        <v/>
      </c>
      <c r="G31">
        <f>IF(A31="","",SUMIF('Delay Log'!$A$2:$A$500,A31,'Delay Log'!$F$2:$F$500))</f>
        <v/>
      </c>
      <c r="H31" s="9">
        <f>IF(A31="","",SUMIF('Delay Log'!$A$2:$A$500,A31,'Delay Log'!$P$2:$P$500))</f>
        <v/>
      </c>
      <c r="I31">
        <f>IF(A31="","",COUNTIFS('Delay Log'!$A$2:$A$500,A31,'Delay Log'!$R$2:$R$500,"?*"))</f>
        <v/>
      </c>
    </row>
    <row r="32">
      <c r="E32">
        <f>IF(A32="","",COUNTIF('Delay Log'!$A$2:$A$500,A32))</f>
        <v/>
      </c>
      <c r="F32">
        <f>IF(A32="","",COUNTIFS('Delay Log'!$A$2:$A$500,A32,'Delay Log'!$B$2:$B$500,"&lt;&gt;",'Delay Log'!$C$2:$C$500,""))</f>
        <v/>
      </c>
      <c r="G32">
        <f>IF(A32="","",SUMIF('Delay Log'!$A$2:$A$500,A32,'Delay Log'!$F$2:$F$500))</f>
        <v/>
      </c>
      <c r="H32" s="9">
        <f>IF(A32="","",SUMIF('Delay Log'!$A$2:$A$500,A32,'Delay Log'!$P$2:$P$500))</f>
        <v/>
      </c>
      <c r="I32">
        <f>IF(A32="","",COUNTIFS('Delay Log'!$A$2:$A$500,A32,'Delay Log'!$R$2:$R$500,"?*"))</f>
        <v/>
      </c>
    </row>
    <row r="33">
      <c r="E33">
        <f>IF(A33="","",COUNTIF('Delay Log'!$A$2:$A$500,A33))</f>
        <v/>
      </c>
      <c r="F33">
        <f>IF(A33="","",COUNTIFS('Delay Log'!$A$2:$A$500,A33,'Delay Log'!$B$2:$B$500,"&lt;&gt;",'Delay Log'!$C$2:$C$500,""))</f>
        <v/>
      </c>
      <c r="G33">
        <f>IF(A33="","",SUMIF('Delay Log'!$A$2:$A$500,A33,'Delay Log'!$F$2:$F$500))</f>
        <v/>
      </c>
      <c r="H33" s="9">
        <f>IF(A33="","",SUMIF('Delay Log'!$A$2:$A$500,A33,'Delay Log'!$P$2:$P$500))</f>
        <v/>
      </c>
      <c r="I33">
        <f>IF(A33="","",COUNTIFS('Delay Log'!$A$2:$A$500,A33,'Delay Log'!$R$2:$R$500,"?*"))</f>
        <v/>
      </c>
    </row>
    <row r="34">
      <c r="E34">
        <f>IF(A34="","",COUNTIF('Delay Log'!$A$2:$A$500,A34))</f>
        <v/>
      </c>
      <c r="F34">
        <f>IF(A34="","",COUNTIFS('Delay Log'!$A$2:$A$500,A34,'Delay Log'!$B$2:$B$500,"&lt;&gt;",'Delay Log'!$C$2:$C$500,""))</f>
        <v/>
      </c>
      <c r="G34">
        <f>IF(A34="","",SUMIF('Delay Log'!$A$2:$A$500,A34,'Delay Log'!$F$2:$F$500))</f>
        <v/>
      </c>
      <c r="H34" s="9">
        <f>IF(A34="","",SUMIF('Delay Log'!$A$2:$A$500,A34,'Delay Log'!$P$2:$P$500))</f>
        <v/>
      </c>
      <c r="I34">
        <f>IF(A34="","",COUNTIFS('Delay Log'!$A$2:$A$500,A34,'Delay Log'!$R$2:$R$500,"?*"))</f>
        <v/>
      </c>
    </row>
    <row r="35">
      <c r="E35">
        <f>IF(A35="","",COUNTIF('Delay Log'!$A$2:$A$500,A35))</f>
        <v/>
      </c>
      <c r="F35">
        <f>IF(A35="","",COUNTIFS('Delay Log'!$A$2:$A$500,A35,'Delay Log'!$B$2:$B$500,"&lt;&gt;",'Delay Log'!$C$2:$C$500,""))</f>
        <v/>
      </c>
      <c r="G35">
        <f>IF(A35="","",SUMIF('Delay Log'!$A$2:$A$500,A35,'Delay Log'!$F$2:$F$500))</f>
        <v/>
      </c>
      <c r="H35" s="9">
        <f>IF(A35="","",SUMIF('Delay Log'!$A$2:$A$500,A35,'Delay Log'!$P$2:$P$500))</f>
        <v/>
      </c>
      <c r="I35">
        <f>IF(A35="","",COUNTIFS('Delay Log'!$A$2:$A$500,A35,'Delay Log'!$R$2:$R$500,"?*"))</f>
        <v/>
      </c>
    </row>
    <row r="36">
      <c r="E36">
        <f>IF(A36="","",COUNTIF('Delay Log'!$A$2:$A$500,A36))</f>
        <v/>
      </c>
      <c r="F36">
        <f>IF(A36="","",COUNTIFS('Delay Log'!$A$2:$A$500,A36,'Delay Log'!$B$2:$B$500,"&lt;&gt;",'Delay Log'!$C$2:$C$500,""))</f>
        <v/>
      </c>
      <c r="G36">
        <f>IF(A36="","",SUMIF('Delay Log'!$A$2:$A$500,A36,'Delay Log'!$F$2:$F$500))</f>
        <v/>
      </c>
      <c r="H36" s="9">
        <f>IF(A36="","",SUMIF('Delay Log'!$A$2:$A$500,A36,'Delay Log'!$P$2:$P$500))</f>
        <v/>
      </c>
      <c r="I36">
        <f>IF(A36="","",COUNTIFS('Delay Log'!$A$2:$A$500,A36,'Delay Log'!$R$2:$R$500,"?*"))</f>
        <v/>
      </c>
    </row>
    <row r="37">
      <c r="E37">
        <f>IF(A37="","",COUNTIF('Delay Log'!$A$2:$A$500,A37))</f>
        <v/>
      </c>
      <c r="F37">
        <f>IF(A37="","",COUNTIFS('Delay Log'!$A$2:$A$500,A37,'Delay Log'!$B$2:$B$500,"&lt;&gt;",'Delay Log'!$C$2:$C$500,""))</f>
        <v/>
      </c>
      <c r="G37">
        <f>IF(A37="","",SUMIF('Delay Log'!$A$2:$A$500,A37,'Delay Log'!$F$2:$F$500))</f>
        <v/>
      </c>
      <c r="H37" s="9">
        <f>IF(A37="","",SUMIF('Delay Log'!$A$2:$A$500,A37,'Delay Log'!$P$2:$P$500))</f>
        <v/>
      </c>
      <c r="I37">
        <f>IF(A37="","",COUNTIFS('Delay Log'!$A$2:$A$500,A37,'Delay Log'!$R$2:$R$500,"?*"))</f>
        <v/>
      </c>
    </row>
    <row r="38">
      <c r="E38">
        <f>IF(A38="","",COUNTIF('Delay Log'!$A$2:$A$500,A38))</f>
        <v/>
      </c>
      <c r="F38">
        <f>IF(A38="","",COUNTIFS('Delay Log'!$A$2:$A$500,A38,'Delay Log'!$B$2:$B$500,"&lt;&gt;",'Delay Log'!$C$2:$C$500,""))</f>
        <v/>
      </c>
      <c r="G38">
        <f>IF(A38="","",SUMIF('Delay Log'!$A$2:$A$500,A38,'Delay Log'!$F$2:$F$500))</f>
        <v/>
      </c>
      <c r="H38" s="9">
        <f>IF(A38="","",SUMIF('Delay Log'!$A$2:$A$500,A38,'Delay Log'!$P$2:$P$500))</f>
        <v/>
      </c>
      <c r="I38">
        <f>IF(A38="","",COUNTIFS('Delay Log'!$A$2:$A$500,A38,'Delay Log'!$R$2:$R$500,"?*"))</f>
        <v/>
      </c>
    </row>
    <row r="39">
      <c r="E39">
        <f>IF(A39="","",COUNTIF('Delay Log'!$A$2:$A$500,A39))</f>
        <v/>
      </c>
      <c r="F39">
        <f>IF(A39="","",COUNTIFS('Delay Log'!$A$2:$A$500,A39,'Delay Log'!$B$2:$B$500,"&lt;&gt;",'Delay Log'!$C$2:$C$500,""))</f>
        <v/>
      </c>
      <c r="G39">
        <f>IF(A39="","",SUMIF('Delay Log'!$A$2:$A$500,A39,'Delay Log'!$F$2:$F$500))</f>
        <v/>
      </c>
      <c r="H39" s="9">
        <f>IF(A39="","",SUMIF('Delay Log'!$A$2:$A$500,A39,'Delay Log'!$P$2:$P$500))</f>
        <v/>
      </c>
      <c r="I39">
        <f>IF(A39="","",COUNTIFS('Delay Log'!$A$2:$A$500,A39,'Delay Log'!$R$2:$R$500,"?*"))</f>
        <v/>
      </c>
    </row>
    <row r="40">
      <c r="E40">
        <f>IF(A40="","",COUNTIF('Delay Log'!$A$2:$A$500,A40))</f>
        <v/>
      </c>
      <c r="F40">
        <f>IF(A40="","",COUNTIFS('Delay Log'!$A$2:$A$500,A40,'Delay Log'!$B$2:$B$500,"&lt;&gt;",'Delay Log'!$C$2:$C$500,""))</f>
        <v/>
      </c>
      <c r="G40">
        <f>IF(A40="","",SUMIF('Delay Log'!$A$2:$A$500,A40,'Delay Log'!$F$2:$F$500))</f>
        <v/>
      </c>
      <c r="H40" s="9">
        <f>IF(A40="","",SUMIF('Delay Log'!$A$2:$A$500,A40,'Delay Log'!$P$2:$P$500))</f>
        <v/>
      </c>
      <c r="I40">
        <f>IF(A40="","",COUNTIFS('Delay Log'!$A$2:$A$500,A40,'Delay Log'!$R$2:$R$500,"?*"))</f>
        <v/>
      </c>
    </row>
    <row r="41">
      <c r="E41">
        <f>IF(A41="","",COUNTIF('Delay Log'!$A$2:$A$500,A41))</f>
        <v/>
      </c>
      <c r="F41">
        <f>IF(A41="","",COUNTIFS('Delay Log'!$A$2:$A$500,A41,'Delay Log'!$B$2:$B$500,"&lt;&gt;",'Delay Log'!$C$2:$C$500,""))</f>
        <v/>
      </c>
      <c r="G41">
        <f>IF(A41="","",SUMIF('Delay Log'!$A$2:$A$500,A41,'Delay Log'!$F$2:$F$500))</f>
        <v/>
      </c>
      <c r="H41" s="9">
        <f>IF(A41="","",SUMIF('Delay Log'!$A$2:$A$500,A41,'Delay Log'!$P$2:$P$500))</f>
        <v/>
      </c>
      <c r="I41">
        <f>IF(A41="","",COUNTIFS('Delay Log'!$A$2:$A$500,A41,'Delay Log'!$R$2:$R$500,"?*"))</f>
        <v/>
      </c>
    </row>
    <row r="42">
      <c r="E42">
        <f>IF(A42="","",COUNTIF('Delay Log'!$A$2:$A$500,A42))</f>
        <v/>
      </c>
      <c r="F42">
        <f>IF(A42="","",COUNTIFS('Delay Log'!$A$2:$A$500,A42,'Delay Log'!$B$2:$B$500,"&lt;&gt;",'Delay Log'!$C$2:$C$500,""))</f>
        <v/>
      </c>
      <c r="G42">
        <f>IF(A42="","",SUMIF('Delay Log'!$A$2:$A$500,A42,'Delay Log'!$F$2:$F$500))</f>
        <v/>
      </c>
      <c r="H42" s="9">
        <f>IF(A42="","",SUMIF('Delay Log'!$A$2:$A$500,A42,'Delay Log'!$P$2:$P$500))</f>
        <v/>
      </c>
      <c r="I42">
        <f>IF(A42="","",COUNTIFS('Delay Log'!$A$2:$A$500,A42,'Delay Log'!$R$2:$R$500,"?*"))</f>
        <v/>
      </c>
    </row>
    <row r="43">
      <c r="E43">
        <f>IF(A43="","",COUNTIF('Delay Log'!$A$2:$A$500,A43))</f>
        <v/>
      </c>
      <c r="F43">
        <f>IF(A43="","",COUNTIFS('Delay Log'!$A$2:$A$500,A43,'Delay Log'!$B$2:$B$500,"&lt;&gt;",'Delay Log'!$C$2:$C$500,""))</f>
        <v/>
      </c>
      <c r="G43">
        <f>IF(A43="","",SUMIF('Delay Log'!$A$2:$A$500,A43,'Delay Log'!$F$2:$F$500))</f>
        <v/>
      </c>
      <c r="H43" s="9">
        <f>IF(A43="","",SUMIF('Delay Log'!$A$2:$A$500,A43,'Delay Log'!$P$2:$P$500))</f>
        <v/>
      </c>
      <c r="I43">
        <f>IF(A43="","",COUNTIFS('Delay Log'!$A$2:$A$500,A43,'Delay Log'!$R$2:$R$500,"?*"))</f>
        <v/>
      </c>
    </row>
    <row r="44">
      <c r="E44">
        <f>IF(A44="","",COUNTIF('Delay Log'!$A$2:$A$500,A44))</f>
        <v/>
      </c>
      <c r="F44">
        <f>IF(A44="","",COUNTIFS('Delay Log'!$A$2:$A$500,A44,'Delay Log'!$B$2:$B$500,"&lt;&gt;",'Delay Log'!$C$2:$C$500,""))</f>
        <v/>
      </c>
      <c r="G44">
        <f>IF(A44="","",SUMIF('Delay Log'!$A$2:$A$500,A44,'Delay Log'!$F$2:$F$500))</f>
        <v/>
      </c>
      <c r="H44" s="9">
        <f>IF(A44="","",SUMIF('Delay Log'!$A$2:$A$500,A44,'Delay Log'!$P$2:$P$500))</f>
        <v/>
      </c>
      <c r="I44">
        <f>IF(A44="","",COUNTIFS('Delay Log'!$A$2:$A$500,A44,'Delay Log'!$R$2:$R$500,"?*"))</f>
        <v/>
      </c>
    </row>
    <row r="45">
      <c r="E45">
        <f>IF(A45="","",COUNTIF('Delay Log'!$A$2:$A$500,A45))</f>
        <v/>
      </c>
      <c r="F45">
        <f>IF(A45="","",COUNTIFS('Delay Log'!$A$2:$A$500,A45,'Delay Log'!$B$2:$B$500,"&lt;&gt;",'Delay Log'!$C$2:$C$500,""))</f>
        <v/>
      </c>
      <c r="G45">
        <f>IF(A45="","",SUMIF('Delay Log'!$A$2:$A$500,A45,'Delay Log'!$F$2:$F$500))</f>
        <v/>
      </c>
      <c r="H45" s="9">
        <f>IF(A45="","",SUMIF('Delay Log'!$A$2:$A$500,A45,'Delay Log'!$P$2:$P$500))</f>
        <v/>
      </c>
      <c r="I45">
        <f>IF(A45="","",COUNTIFS('Delay Log'!$A$2:$A$500,A45,'Delay Log'!$R$2:$R$500,"?*"))</f>
        <v/>
      </c>
    </row>
    <row r="46">
      <c r="E46">
        <f>IF(A46="","",COUNTIF('Delay Log'!$A$2:$A$500,A46))</f>
        <v/>
      </c>
      <c r="F46">
        <f>IF(A46="","",COUNTIFS('Delay Log'!$A$2:$A$500,A46,'Delay Log'!$B$2:$B$500,"&lt;&gt;",'Delay Log'!$C$2:$C$500,""))</f>
        <v/>
      </c>
      <c r="G46">
        <f>IF(A46="","",SUMIF('Delay Log'!$A$2:$A$500,A46,'Delay Log'!$F$2:$F$500))</f>
        <v/>
      </c>
      <c r="H46" s="9">
        <f>IF(A46="","",SUMIF('Delay Log'!$A$2:$A$500,A46,'Delay Log'!$P$2:$P$500))</f>
        <v/>
      </c>
      <c r="I46">
        <f>IF(A46="","",COUNTIFS('Delay Log'!$A$2:$A$500,A46,'Delay Log'!$R$2:$R$500,"?*"))</f>
        <v/>
      </c>
    </row>
    <row r="47">
      <c r="E47">
        <f>IF(A47="","",COUNTIF('Delay Log'!$A$2:$A$500,A47))</f>
        <v/>
      </c>
      <c r="F47">
        <f>IF(A47="","",COUNTIFS('Delay Log'!$A$2:$A$500,A47,'Delay Log'!$B$2:$B$500,"&lt;&gt;",'Delay Log'!$C$2:$C$500,""))</f>
        <v/>
      </c>
      <c r="G47">
        <f>IF(A47="","",SUMIF('Delay Log'!$A$2:$A$500,A47,'Delay Log'!$F$2:$F$500))</f>
        <v/>
      </c>
      <c r="H47" s="9">
        <f>IF(A47="","",SUMIF('Delay Log'!$A$2:$A$500,A47,'Delay Log'!$P$2:$P$500))</f>
        <v/>
      </c>
      <c r="I47">
        <f>IF(A47="","",COUNTIFS('Delay Log'!$A$2:$A$500,A47,'Delay Log'!$R$2:$R$500,"?*"))</f>
        <v/>
      </c>
    </row>
    <row r="48">
      <c r="E48">
        <f>IF(A48="","",COUNTIF('Delay Log'!$A$2:$A$500,A48))</f>
        <v/>
      </c>
      <c r="F48">
        <f>IF(A48="","",COUNTIFS('Delay Log'!$A$2:$A$500,A48,'Delay Log'!$B$2:$B$500,"&lt;&gt;",'Delay Log'!$C$2:$C$500,""))</f>
        <v/>
      </c>
      <c r="G48">
        <f>IF(A48="","",SUMIF('Delay Log'!$A$2:$A$500,A48,'Delay Log'!$F$2:$F$500))</f>
        <v/>
      </c>
      <c r="H48" s="9">
        <f>IF(A48="","",SUMIF('Delay Log'!$A$2:$A$500,A48,'Delay Log'!$P$2:$P$500))</f>
        <v/>
      </c>
      <c r="I48">
        <f>IF(A48="","",COUNTIFS('Delay Log'!$A$2:$A$500,A48,'Delay Log'!$R$2:$R$500,"?*"))</f>
        <v/>
      </c>
    </row>
    <row r="49">
      <c r="E49">
        <f>IF(A49="","",COUNTIF('Delay Log'!$A$2:$A$500,A49))</f>
        <v/>
      </c>
      <c r="F49">
        <f>IF(A49="","",COUNTIFS('Delay Log'!$A$2:$A$500,A49,'Delay Log'!$B$2:$B$500,"&lt;&gt;",'Delay Log'!$C$2:$C$500,""))</f>
        <v/>
      </c>
      <c r="G49">
        <f>IF(A49="","",SUMIF('Delay Log'!$A$2:$A$500,A49,'Delay Log'!$F$2:$F$500))</f>
        <v/>
      </c>
      <c r="H49" s="9">
        <f>IF(A49="","",SUMIF('Delay Log'!$A$2:$A$500,A49,'Delay Log'!$P$2:$P$500))</f>
        <v/>
      </c>
      <c r="I49">
        <f>IF(A49="","",COUNTIFS('Delay Log'!$A$2:$A$500,A49,'Delay Log'!$R$2:$R$500,"?*"))</f>
        <v/>
      </c>
    </row>
    <row r="50">
      <c r="E50">
        <f>IF(A50="","",COUNTIF('Delay Log'!$A$2:$A$500,A50))</f>
        <v/>
      </c>
      <c r="F50">
        <f>IF(A50="","",COUNTIFS('Delay Log'!$A$2:$A$500,A50,'Delay Log'!$B$2:$B$500,"&lt;&gt;",'Delay Log'!$C$2:$C$500,""))</f>
        <v/>
      </c>
      <c r="G50">
        <f>IF(A50="","",SUMIF('Delay Log'!$A$2:$A$500,A50,'Delay Log'!$F$2:$F$500))</f>
        <v/>
      </c>
      <c r="H50" s="9">
        <f>IF(A50="","",SUMIF('Delay Log'!$A$2:$A$500,A50,'Delay Log'!$P$2:$P$500))</f>
        <v/>
      </c>
      <c r="I50">
        <f>IF(A50="","",COUNTIFS('Delay Log'!$A$2:$A$500,A50,'Delay Log'!$R$2:$R$500,"?*"))</f>
        <v/>
      </c>
    </row>
    <row r="51">
      <c r="E51">
        <f>IF(A51="","",COUNTIF('Delay Log'!$A$2:$A$500,A51))</f>
        <v/>
      </c>
      <c r="F51">
        <f>IF(A51="","",COUNTIFS('Delay Log'!$A$2:$A$500,A51,'Delay Log'!$B$2:$B$500,"&lt;&gt;",'Delay Log'!$C$2:$C$500,""))</f>
        <v/>
      </c>
      <c r="G51">
        <f>IF(A51="","",SUMIF('Delay Log'!$A$2:$A$500,A51,'Delay Log'!$F$2:$F$500))</f>
        <v/>
      </c>
      <c r="H51" s="9">
        <f>IF(A51="","",SUMIF('Delay Log'!$A$2:$A$500,A51,'Delay Log'!$P$2:$P$500))</f>
        <v/>
      </c>
      <c r="I51">
        <f>IF(A51="","",COUNTIFS('Delay Log'!$A$2:$A$500,A51,'Delay Log'!$R$2:$R$500,"?*"))</f>
        <v/>
      </c>
    </row>
  </sheetData>
  <conditionalFormatting sqref="A2:J51">
    <cfRule type="expression" priority="1" dxfId="3" stopIfTrue="1">
      <formula>AND($A2&lt;&gt;"",$D2&lt;&gt;"Active")</formula>
    </cfRule>
    <cfRule type="expression" priority="2" dxfId="1" stopIfTrue="1">
      <formula>N($I2)&gt;0</formula>
    </cfRule>
    <cfRule type="expression" priority="3" dxfId="2">
      <formula>$A2&lt;&gt;""</formula>
    </cfRule>
  </conditionalFormatting>
  <dataValidations count="1">
    <dataValidation sqref="D2:D51" showDropDown="0" showInputMessage="0" showErrorMessage="0" allowBlank="1" type="list">
      <formula1>"Active,On hold,Done"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10" customWidth="1" min="1" max="1"/>
    <col width="12" customWidth="1" min="2" max="2"/>
  </cols>
  <sheetData>
    <row r="1">
      <c r="A1" s="1" t="inlineStr">
        <is>
          <t>Settings</t>
        </is>
      </c>
    </row>
    <row r="2">
      <c r="A2" t="inlineStr">
        <is>
          <t>Notify the client in writing within this many days of the delay starting (EXAMPLE value; check your contract)</t>
        </is>
      </c>
      <c r="B2" s="11" t="n">
        <v>2</v>
      </c>
    </row>
    <row r="3">
      <c r="A3" t="inlineStr">
        <is>
          <t>Flag a delay still open (no end date) after this many days (EXAMPLE value)</t>
        </is>
      </c>
      <c r="B3" s="11" t="n">
        <v>7</v>
      </c>
    </row>
    <row r="5">
      <c r="A5" t="inlineStr">
        <is>
          <t>Edit the yellow cells. These are your own settings, not a rule. Notice periods and delay or extension rights are set by your contract; ask an attorney.</t>
        </is>
      </c>
    </row>
  </sheetData>
  <dataValidations count="1">
    <dataValidation sqref="B2:B3" showDropDown="0" showInputMessage="0" showErrorMessage="0" allowBlank="1" type="whole" operator="greaterThanOrEqual">
      <formula1>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2026-10-26T21:53:58Z</dcterms:created>
  <dcterms:modified xmlns:dcterms="http://purl.org/dc/terms/" xmlns:xsi="http://www.w3.org/2001/XMLSchema-instance" xsi:type="dcterms:W3CDTF">2026-10-26T21:53:58Z</dcterms:modified>
</cp:coreProperties>
</file>