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rew Schedu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#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</font>
    <font/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0" borderId="1" pivotButton="0" quotePrefix="0" xfId="0"/>
    <xf numFmtId="0" fontId="0" fillId="3" borderId="1" pivotButton="0" quotePrefix="0" xfId="0"/>
    <xf numFmtId="1" fontId="0" fillId="3" borderId="1" pivotButton="0" quotePrefix="0" xfId="0"/>
    <xf numFmtId="0" fontId="0" fillId="3" borderId="1" applyAlignment="1" pivotButton="0" quotePrefix="0" xfId="0">
      <alignment wrapText="1"/>
    </xf>
    <xf numFmtId="165" fontId="0" fillId="3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5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165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0" fontId="3" fillId="0" borderId="0" applyAlignment="1" pivotButton="0" quotePrefix="0" xfId="0">
      <alignment wrapText="1"/>
    </xf>
    <xf numFmtId="0" fontId="6" fillId="0" borderId="0" pivotButton="0" quotePrefix="0" xfId="0"/>
    <xf numFmtId="1" fontId="5" fillId="0" borderId="1" pivotButton="0" quotePrefix="0" xfId="0"/>
    <xf numFmtId="165" fontId="3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crew schedule (free Excel workbook)</t>
        </is>
      </c>
    </row>
    <row r="2">
      <c r="A2" s="2" t="inlineStr"/>
    </row>
    <row r="3">
      <c r="A3" s="2" t="inlineStr">
        <is>
          <t>A crew schedule is the list of which crew is on which job, doing what, on which day. This workbook keeps it as a log with one row per crew per job per day.</t>
        </is>
      </c>
    </row>
    <row r="4">
      <c r="A4" s="2" t="inlineStr">
        <is>
          <t>Yellow cells are for you to type in. White cells are formulas: they calculate on their own. The sheet is not locked, so you can change anything.</t>
        </is>
      </c>
    </row>
    <row r="5">
      <c r="A5" s="2" t="inlineStr">
        <is>
          <t>Rows that start with EXAMPLE are sample data, not real jobs, and the hours are placeholders. Delete them (or type over them) before you use the sheet.</t>
        </is>
      </c>
    </row>
    <row r="6">
      <c r="A6" s="2" t="inlineStr"/>
    </row>
    <row r="7">
      <c r="A7" s="2" t="inlineStr">
        <is>
          <t>1. Crew Schedule sheet: one row per crew per job per day. If Crew 2 is at the same job Monday to Wednesday, that is three rows.</t>
        </is>
      </c>
    </row>
    <row r="8">
      <c r="A8" s="2" t="inlineStr">
        <is>
          <t xml:space="preserve">   Type the date, the crew or crew lead, the crew size (people), the job, the address and the GC / customer.</t>
        </is>
      </c>
    </row>
    <row r="9">
      <c r="A9" s="2" t="inlineStr">
        <is>
          <t>2. Pick the task from the list (Hang, Tape, Float, Texture, Punch, Other) and type the planned hours per person for that day.</t>
        </is>
      </c>
    </row>
    <row r="10">
      <c r="A10" s="2" t="inlineStr">
        <is>
          <t>3. Pick the status from the list: Scheduled, In progress, Done or Moved. When the work is done, type the actual hours per person and mark it Done.</t>
        </is>
      </c>
    </row>
    <row r="11">
      <c r="A11" s="2" t="inlineStr">
        <is>
          <t xml:space="preserve">   If the GC moves the day, mark the row Moved and add a new row for the new date (Moved rows are not checked for double-booking or past dates).</t>
        </is>
      </c>
    </row>
    <row r="12">
      <c r="A12" s="2" t="inlineStr">
        <is>
          <t>4. Planned crew-hours = crew size x planned hours. Actual crew-hours = crew size x actual hours. Variance = actual - planned (a plus number means over plan).</t>
        </is>
      </c>
    </row>
    <row r="13">
      <c r="A13" s="2" t="inlineStr">
        <is>
          <t xml:space="preserve">   Days until counts from today (TODAY()) to the row date. A negative number means the date has passed.</t>
        </is>
      </c>
    </row>
    <row r="14">
      <c r="A14" s="2" t="inlineStr">
        <is>
          <t>5. The Check column flags NO DATE, NO CREW, NO JOB, CREW DOUBLE-BOOKED (the same crew on 2 or more different jobs on the same date),</t>
        </is>
      </c>
    </row>
    <row r="15">
      <c r="A15" s="2" t="inlineStr">
        <is>
          <t xml:space="preserve">   PAST DATE - NOT MARKED DONE, OVER PLANNED HOURS and DONE - NO ACTUAL HOURS. Double-booked and past-not-done rows turn red; other flagged rows turn orange.</t>
        </is>
      </c>
    </row>
    <row r="16">
      <c r="A16" s="2" t="inlineStr">
        <is>
          <t>6. Under the table: totals, and a summary of crew-days this week (Monday to Sunday) and in the next 7 days, double-booked rows, past rows not marked done,</t>
        </is>
      </c>
    </row>
    <row r="17">
      <c r="A17" s="2" t="inlineStr">
        <is>
          <t xml:space="preserve">   rows by status, and planned vs actual crew-hours for the rows marked Done. Check it every afternoon before you text tomorrow's assignments,</t>
        </is>
      </c>
    </row>
    <row r="18">
      <c r="A18" s="2" t="inlineStr">
        <is>
          <t xml:space="preserve">   and on Friday when you plan next week.</t>
        </is>
      </c>
    </row>
    <row r="19">
      <c r="A19" s="2" t="inlineStr"/>
    </row>
    <row r="20">
      <c r="A20" s="2" t="inlineStr">
        <is>
          <t>How-to guide, a bilingual text format for crew assignments and the CSV version: https://tapeandfloat.com/templates/drywall-crew-schedule-template.html</t>
        </is>
      </c>
    </row>
    <row r="21">
      <c r="A21" s="2" t="inlineStr">
        <is>
          <t>Spanish version: TapeAndFloat_Horario_Cuadrillas_Drywall.xlsx (https://tapeandfloat.com/es/plantillas/plantilla-horario-cuadrillas-drywall.html)</t>
        </is>
      </c>
    </row>
    <row r="22">
      <c r="A22" s="2" t="inlineStr"/>
    </row>
    <row r="23">
      <c r="A23" s="2" t="inlineStr">
        <is>
          <t>When the GC moves your dates or adds work, write it down the same day; extra work belongs on a written change order. TapeAndFloat is an AI office assistant</t>
        </is>
      </c>
    </row>
    <row r="24">
      <c r="A24" s="2" t="inlineStr">
        <is>
          <t>that reads the texts and emails you forward and flags a crew booked at two jobs the same day, in a Google Sheet. Free 60-day pilot: https://tapeandfloat.com/office-assistant.html   Questions: james@tapeandfloat.com</t>
        </is>
      </c>
    </row>
    <row r="25">
      <c r="A25" s="2" t="inlineStr"/>
    </row>
    <row r="26">
      <c r="A26" s="2" t="inlineStr">
        <is>
          <t>Free to use and share. No warranty; general information, not legal, labor-law, payroll, tax or accounting advice. This sheet does not track pay or overtime.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5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24" customWidth="1" min="3" max="3"/>
    <col width="10" customWidth="1" min="4" max="4"/>
    <col width="30" customWidth="1" min="5" max="5"/>
    <col width="22" customWidth="1" min="6" max="6"/>
    <col width="18" customWidth="1" min="7" max="7"/>
    <col width="12" customWidth="1" min="8" max="8"/>
    <col width="11" customWidth="1" min="9" max="9"/>
    <col width="11" customWidth="1" min="10" max="10"/>
    <col width="13" customWidth="1" min="11" max="11"/>
    <col width="11" customWidth="1" min="12" max="12"/>
    <col width="11" customWidth="1" min="13" max="13"/>
    <col width="12" customWidth="1" min="14" max="14"/>
    <col width="9" customWidth="1" min="15" max="15"/>
    <col width="40" customWidth="1" min="16" max="16"/>
    <col width="34" customWidth="1" min="17" max="17"/>
  </cols>
  <sheetData>
    <row r="1">
      <c r="A1" s="1" t="inlineStr">
        <is>
          <t>Drywall crew schedule</t>
        </is>
      </c>
    </row>
    <row r="2">
      <c r="A2" t="inlineStr">
        <is>
          <t>Yellow = you type. White = formulas. EXAMPLE rows are sample data with placeholder hours: delete them before you use the sheet.</t>
        </is>
      </c>
    </row>
    <row r="3">
      <c r="A3" s="3" t="inlineStr">
        <is>
          <t>Today (days until count from this date):</t>
        </is>
      </c>
      <c r="E3" s="4">
        <f>TODAY()</f>
        <v/>
      </c>
    </row>
    <row r="5" ht="46" customHeight="1">
      <c r="A5" s="5" t="inlineStr">
        <is>
          <t>Date</t>
        </is>
      </c>
      <c r="B5" s="5" t="inlineStr">
        <is>
          <t>Day</t>
        </is>
      </c>
      <c r="C5" s="5" t="inlineStr">
        <is>
          <t>Crew / crew lead</t>
        </is>
      </c>
      <c r="D5" s="5" t="inlineStr">
        <is>
          <t>Crew size (people)</t>
        </is>
      </c>
      <c r="E5" s="5" t="inlineStr">
        <is>
          <t>Job</t>
        </is>
      </c>
      <c r="F5" s="5" t="inlineStr">
        <is>
          <t>Address</t>
        </is>
      </c>
      <c r="G5" s="5" t="inlineStr">
        <is>
          <t>GC / customer</t>
        </is>
      </c>
      <c r="H5" s="5" t="inlineStr">
        <is>
          <t>Task</t>
        </is>
      </c>
      <c r="I5" s="5" t="inlineStr">
        <is>
          <t>Planned hours (per person)</t>
        </is>
      </c>
      <c r="J5" s="5" t="inlineStr">
        <is>
          <t>Actual hours (per person)</t>
        </is>
      </c>
      <c r="K5" s="5" t="inlineStr">
        <is>
          <t>Status</t>
        </is>
      </c>
      <c r="L5" s="5" t="inlineStr">
        <is>
          <t>Planned crew-hours</t>
        </is>
      </c>
      <c r="M5" s="5" t="inlineStr">
        <is>
          <t>Actual crew-hours</t>
        </is>
      </c>
      <c r="N5" s="5" t="inlineStr">
        <is>
          <t>Variance (actual - planned)</t>
        </is>
      </c>
      <c r="O5" s="5" t="inlineStr">
        <is>
          <t>Days until</t>
        </is>
      </c>
      <c r="P5" s="5" t="inlineStr">
        <is>
          <t>Check</t>
        </is>
      </c>
      <c r="Q5" s="5" t="inlineStr">
        <is>
          <t>Notes</t>
        </is>
      </c>
    </row>
    <row r="6">
      <c r="A6" s="6">
        <f>TODAY()-3</f>
        <v/>
      </c>
      <c r="B6" s="7">
        <f>IF(ISNUMBER(A6),CHOOSE(WEEKDAY(A6),"Sun","Mon","Tue","Wed","Thu","Fri","Sat"),"")</f>
        <v/>
      </c>
      <c r="C6" s="8" t="inlineStr">
        <is>
          <t>EXAMPLE Crew 3 (Ana)</t>
        </is>
      </c>
      <c r="D6" s="9" t="n">
        <v>2</v>
      </c>
      <c r="E6" s="10" t="inlineStr">
        <is>
          <t>EXAMPLE Lot 7 (delete this row)</t>
        </is>
      </c>
      <c r="F6" s="8" t="inlineStr">
        <is>
          <t>[address]</t>
        </is>
      </c>
      <c r="G6" s="8" t="inlineStr">
        <is>
          <t>[GC]</t>
        </is>
      </c>
      <c r="H6" s="8" t="inlineStr">
        <is>
          <t>Hang</t>
        </is>
      </c>
      <c r="I6" s="11" t="n">
        <v>8</v>
      </c>
      <c r="J6" s="11" t="n"/>
      <c r="K6" s="8" t="inlineStr">
        <is>
          <t>Done</t>
        </is>
      </c>
      <c r="L6" s="12">
        <f>IF(NOT(OR($A6&lt;&gt;"",$C6&lt;&gt;"",$E6&lt;&gt;"")),"",IF(AND(ISNUMBER(D6),ISNUMBER(I6)),ROUND(D6*I6,2),""))</f>
        <v/>
      </c>
      <c r="M6" s="12">
        <f>IF(NOT(OR($A6&lt;&gt;"",$C6&lt;&gt;"",$E6&lt;&gt;"")),"",IF(AND(ISNUMBER(D6),ISNUMBER(J6)),ROUND(D6*J6,2),""))</f>
        <v/>
      </c>
      <c r="N6" s="12">
        <f>IF(AND(ISNUMBER(L6),ISNUMBER(M6)),M6-L6,"")</f>
        <v/>
      </c>
      <c r="O6" s="13">
        <f>IF(NOT(OR($A6&lt;&gt;"",$C6&lt;&gt;"",$E6&lt;&gt;"")),"",IF(ISNUMBER(A6),A6-TODAY(),""))</f>
        <v/>
      </c>
      <c r="P6" s="14">
        <f>IF(NOT(OR($A6&lt;&gt;"",$C6&lt;&gt;"",$E6&lt;&gt;"")),"",IF(IF(A6="","NO DATE; ","")&amp;IF(C6="","NO CREW; ","")&amp;IF(E6="","NO JOB; ","")&amp;IF(AND(ISNUMBER(A6),C6&lt;&gt;"",E6&lt;&gt;"",UPPER($K6)&lt;&gt;UPPER("Moved"),COUNTIFS($A$6:$A$45,A6,$C$6:$C$45,C6,$E$6:$E$45,"&lt;&gt;"&amp;E6,$E$6:$E$45,"&lt;&gt;",$K$6:$K$45,"&lt;&gt;Moved")&gt;0),"CREW DOUBLE-BOOKED; ","")&amp;IF(AND(ISNUMBER(A6),A6&lt;TODAY(),UPPER($K6)&lt;&gt;UPPER("Moved"),UPPER(K6)&lt;&gt;UPPER("Done")),"PAST DATE - NOT MARKED DONE; ","")&amp;IF(AND(ISNUMBER(I6),ISNUMBER(J6),N(J6)&gt;N(I6)),"OVER PLANNED HOURS; ","")&amp;IF(AND(UPPER(K6)=UPPER("Done"),J6=""),"DONE - NO ACTUAL HOURS; ","")="","",LEFT(IF(A6="","NO DATE; ","")&amp;IF(C6="","NO CREW; ","")&amp;IF(E6="","NO JOB; ","")&amp;IF(AND(ISNUMBER(A6),C6&lt;&gt;"",E6&lt;&gt;"",UPPER($K6)&lt;&gt;UPPER("Moved"),COUNTIFS($A$6:$A$45,A6,$C$6:$C$45,C6,$E$6:$E$45,"&lt;&gt;"&amp;E6,$E$6:$E$45,"&lt;&gt;",$K$6:$K$45,"&lt;&gt;Moved")&gt;0),"CREW DOUBLE-BOOKED; ","")&amp;IF(AND(ISNUMBER(A6),A6&lt;TODAY(),UPPER($K6)&lt;&gt;UPPER("Moved"),UPPER(K6)&lt;&gt;UPPER("Done")),"PAST DATE - NOT MARKED DONE; ","")&amp;IF(AND(ISNUMBER(I6),ISNUMBER(J6),N(J6)&gt;N(I6)),"OVER PLANNED HOURS; ","")&amp;IF(AND(UPPER(K6)=UPPER("Done"),J6=""),"DONE - NO ACTUAL HOURS; ",""),LEN(IF(A6="","NO DATE; ","")&amp;IF(C6="","NO CREW; ","")&amp;IF(E6="","NO JOB; ","")&amp;IF(AND(ISNUMBER(A6),C6&lt;&gt;"",E6&lt;&gt;"",UPPER($K6)&lt;&gt;UPPER("Moved"),COUNTIFS($A$6:$A$45,A6,$C$6:$C$45,C6,$E$6:$E$45,"&lt;&gt;"&amp;E6,$E$6:$E$45,"&lt;&gt;",$K$6:$K$45,"&lt;&gt;Moved")&gt;0),"CREW DOUBLE-BOOKED; ","")&amp;IF(AND(ISNUMBER(A6),A6&lt;TODAY(),UPPER($K6)&lt;&gt;UPPER("Moved"),UPPER(K6)&lt;&gt;UPPER("Done")),"PAST DATE - NOT MARKED DONE; ","")&amp;IF(AND(ISNUMBER(I6),ISNUMBER(J6),N(J6)&gt;N(I6)),"OVER PLANNED HOURS; ","")&amp;IF(AND(UPPER(K6)=UPPER("Done"),J6=""),"DONE - NO ACTUAL HOURS; ",""))-2)))</f>
        <v/>
      </c>
      <c r="Q6" s="10" t="inlineStr">
        <is>
          <t>Sample: done, actual hours not typed yet</t>
        </is>
      </c>
    </row>
    <row r="7">
      <c r="A7" s="6">
        <f>TODAY()-2</f>
        <v/>
      </c>
      <c r="B7" s="7">
        <f>IF(ISNUMBER(A7),CHOOSE(WEEKDAY(A7),"Sun","Mon","Tue","Wed","Thu","Fri","Sat"),"")</f>
        <v/>
      </c>
      <c r="C7" s="8" t="inlineStr">
        <is>
          <t>EXAMPLE Crew 1 (Marco)</t>
        </is>
      </c>
      <c r="D7" s="9" t="n">
        <v>3</v>
      </c>
      <c r="E7" s="10" t="inlineStr">
        <is>
          <t>EXAMPLE Lot 14 (delete this row)</t>
        </is>
      </c>
      <c r="F7" s="8" t="inlineStr">
        <is>
          <t>[address]</t>
        </is>
      </c>
      <c r="G7" s="8" t="inlineStr">
        <is>
          <t>[GC]</t>
        </is>
      </c>
      <c r="H7" s="8" t="inlineStr">
        <is>
          <t>Hang</t>
        </is>
      </c>
      <c r="I7" s="11" t="n">
        <v>8</v>
      </c>
      <c r="J7" s="11" t="n">
        <v>9</v>
      </c>
      <c r="K7" s="8" t="inlineStr">
        <is>
          <t>Done</t>
        </is>
      </c>
      <c r="L7" s="12">
        <f>IF(NOT(OR($A7&lt;&gt;"",$C7&lt;&gt;"",$E7&lt;&gt;"")),"",IF(AND(ISNUMBER(D7),ISNUMBER(I7)),ROUND(D7*I7,2),""))</f>
        <v/>
      </c>
      <c r="M7" s="12">
        <f>IF(NOT(OR($A7&lt;&gt;"",$C7&lt;&gt;"",$E7&lt;&gt;"")),"",IF(AND(ISNUMBER(D7),ISNUMBER(J7)),ROUND(D7*J7,2),""))</f>
        <v/>
      </c>
      <c r="N7" s="12">
        <f>IF(AND(ISNUMBER(L7),ISNUMBER(M7)),M7-L7,"")</f>
        <v/>
      </c>
      <c r="O7" s="13">
        <f>IF(NOT(OR($A7&lt;&gt;"",$C7&lt;&gt;"",$E7&lt;&gt;"")),"",IF(ISNUMBER(A7),A7-TODAY(),""))</f>
        <v/>
      </c>
      <c r="P7" s="14">
        <f>IF(NOT(OR($A7&lt;&gt;"",$C7&lt;&gt;"",$E7&lt;&gt;"")),"",IF(IF(A7="","NO DATE; ","")&amp;IF(C7="","NO CREW; ","")&amp;IF(E7="","NO JOB; ","")&amp;IF(AND(ISNUMBER(A7),C7&lt;&gt;"",E7&lt;&gt;"",UPPER($K7)&lt;&gt;UPPER("Moved"),COUNTIFS($A$6:$A$45,A7,$C$6:$C$45,C7,$E$6:$E$45,"&lt;&gt;"&amp;E7,$E$6:$E$45,"&lt;&gt;",$K$6:$K$45,"&lt;&gt;Moved")&gt;0),"CREW DOUBLE-BOOKED; ","")&amp;IF(AND(ISNUMBER(A7),A7&lt;TODAY(),UPPER($K7)&lt;&gt;UPPER("Moved"),UPPER(K7)&lt;&gt;UPPER("Done")),"PAST DATE - NOT MARKED DONE; ","")&amp;IF(AND(ISNUMBER(I7),ISNUMBER(J7),N(J7)&gt;N(I7)),"OVER PLANNED HOURS; ","")&amp;IF(AND(UPPER(K7)=UPPER("Done"),J7=""),"DONE - NO ACTUAL HOURS; ","")="","",LEFT(IF(A7="","NO DATE; ","")&amp;IF(C7="","NO CREW; ","")&amp;IF(E7="","NO JOB; ","")&amp;IF(AND(ISNUMBER(A7),C7&lt;&gt;"",E7&lt;&gt;"",UPPER($K7)&lt;&gt;UPPER("Moved"),COUNTIFS($A$6:$A$45,A7,$C$6:$C$45,C7,$E$6:$E$45,"&lt;&gt;"&amp;E7,$E$6:$E$45,"&lt;&gt;",$K$6:$K$45,"&lt;&gt;Moved")&gt;0),"CREW DOUBLE-BOOKED; ","")&amp;IF(AND(ISNUMBER(A7),A7&lt;TODAY(),UPPER($K7)&lt;&gt;UPPER("Moved"),UPPER(K7)&lt;&gt;UPPER("Done")),"PAST DATE - NOT MARKED DONE; ","")&amp;IF(AND(ISNUMBER(I7),ISNUMBER(J7),N(J7)&gt;N(I7)),"OVER PLANNED HOURS; ","")&amp;IF(AND(UPPER(K7)=UPPER("Done"),J7=""),"DONE - NO ACTUAL HOURS; ",""),LEN(IF(A7="","NO DATE; ","")&amp;IF(C7="","NO CREW; ","")&amp;IF(E7="","NO JOB; ","")&amp;IF(AND(ISNUMBER(A7),C7&lt;&gt;"",E7&lt;&gt;"",UPPER($K7)&lt;&gt;UPPER("Moved"),COUNTIFS($A$6:$A$45,A7,$C$6:$C$45,C7,$E$6:$E$45,"&lt;&gt;"&amp;E7,$E$6:$E$45,"&lt;&gt;",$K$6:$K$45,"&lt;&gt;Moved")&gt;0),"CREW DOUBLE-BOOKED; ","")&amp;IF(AND(ISNUMBER(A7),A7&lt;TODAY(),UPPER($K7)&lt;&gt;UPPER("Moved"),UPPER(K7)&lt;&gt;UPPER("Done")),"PAST DATE - NOT MARKED DONE; ","")&amp;IF(AND(ISNUMBER(I7),ISNUMBER(J7),N(J7)&gt;N(I7)),"OVER PLANNED HOURS; ","")&amp;IF(AND(UPPER(K7)=UPPER("Done"),J7=""),"DONE - NO ACTUAL HOURS; ",""))-2)))</f>
        <v/>
      </c>
      <c r="Q7" s="10" t="inlineStr">
        <is>
          <t>Sample: placeholder hours, went over plan</t>
        </is>
      </c>
    </row>
    <row r="8">
      <c r="A8" s="6">
        <f>TODAY()-1</f>
        <v/>
      </c>
      <c r="B8" s="7">
        <f>IF(ISNUMBER(A8),CHOOSE(WEEKDAY(A8),"Sun","Mon","Tue","Wed","Thu","Fri","Sat"),"")</f>
        <v/>
      </c>
      <c r="C8" s="8" t="inlineStr">
        <is>
          <t>EXAMPLE Crew 2 (Luis)</t>
        </is>
      </c>
      <c r="D8" s="9" t="n">
        <v>2</v>
      </c>
      <c r="E8" s="10" t="inlineStr">
        <is>
          <t>EXAMPLE Unit 3 (delete this row)</t>
        </is>
      </c>
      <c r="F8" s="8" t="inlineStr">
        <is>
          <t>[address]</t>
        </is>
      </c>
      <c r="G8" s="8" t="inlineStr">
        <is>
          <t>[GC]</t>
        </is>
      </c>
      <c r="H8" s="8" t="inlineStr">
        <is>
          <t>Tape</t>
        </is>
      </c>
      <c r="I8" s="11" t="n">
        <v>8</v>
      </c>
      <c r="J8" s="11" t="n"/>
      <c r="K8" s="8" t="inlineStr">
        <is>
          <t>In progress</t>
        </is>
      </c>
      <c r="L8" s="12">
        <f>IF(NOT(OR($A8&lt;&gt;"",$C8&lt;&gt;"",$E8&lt;&gt;"")),"",IF(AND(ISNUMBER(D8),ISNUMBER(I8)),ROUND(D8*I8,2),""))</f>
        <v/>
      </c>
      <c r="M8" s="12">
        <f>IF(NOT(OR($A8&lt;&gt;"",$C8&lt;&gt;"",$E8&lt;&gt;"")),"",IF(AND(ISNUMBER(D8),ISNUMBER(J8)),ROUND(D8*J8,2),""))</f>
        <v/>
      </c>
      <c r="N8" s="12">
        <f>IF(AND(ISNUMBER(L8),ISNUMBER(M8)),M8-L8,"")</f>
        <v/>
      </c>
      <c r="O8" s="13">
        <f>IF(NOT(OR($A8&lt;&gt;"",$C8&lt;&gt;"",$E8&lt;&gt;"")),"",IF(ISNUMBER(A8),A8-TODAY(),""))</f>
        <v/>
      </c>
      <c r="P8" s="14">
        <f>IF(NOT(OR($A8&lt;&gt;"",$C8&lt;&gt;"",$E8&lt;&gt;"")),"",IF(IF(A8="","NO DATE; ","")&amp;IF(C8="","NO CREW; ","")&amp;IF(E8="","NO JOB; ","")&amp;IF(AND(ISNUMBER(A8),C8&lt;&gt;"",E8&lt;&gt;"",UPPER($K8)&lt;&gt;UPPER("Moved"),COUNTIFS($A$6:$A$45,A8,$C$6:$C$45,C8,$E$6:$E$45,"&lt;&gt;"&amp;E8,$E$6:$E$45,"&lt;&gt;",$K$6:$K$45,"&lt;&gt;Moved")&gt;0),"CREW DOUBLE-BOOKED; ","")&amp;IF(AND(ISNUMBER(A8),A8&lt;TODAY(),UPPER($K8)&lt;&gt;UPPER("Moved"),UPPER(K8)&lt;&gt;UPPER("Done")),"PAST DATE - NOT MARKED DONE; ","")&amp;IF(AND(ISNUMBER(I8),ISNUMBER(J8),N(J8)&gt;N(I8)),"OVER PLANNED HOURS; ","")&amp;IF(AND(UPPER(K8)=UPPER("Done"),J8=""),"DONE - NO ACTUAL HOURS; ","")="","",LEFT(IF(A8="","NO DATE; ","")&amp;IF(C8="","NO CREW; ","")&amp;IF(E8="","NO JOB; ","")&amp;IF(AND(ISNUMBER(A8),C8&lt;&gt;"",E8&lt;&gt;"",UPPER($K8)&lt;&gt;UPPER("Moved"),COUNTIFS($A$6:$A$45,A8,$C$6:$C$45,C8,$E$6:$E$45,"&lt;&gt;"&amp;E8,$E$6:$E$45,"&lt;&gt;",$K$6:$K$45,"&lt;&gt;Moved")&gt;0),"CREW DOUBLE-BOOKED; ","")&amp;IF(AND(ISNUMBER(A8),A8&lt;TODAY(),UPPER($K8)&lt;&gt;UPPER("Moved"),UPPER(K8)&lt;&gt;UPPER("Done")),"PAST DATE - NOT MARKED DONE; ","")&amp;IF(AND(ISNUMBER(I8),ISNUMBER(J8),N(J8)&gt;N(I8)),"OVER PLANNED HOURS; ","")&amp;IF(AND(UPPER(K8)=UPPER("Done"),J8=""),"DONE - NO ACTUAL HOURS; ",""),LEN(IF(A8="","NO DATE; ","")&amp;IF(C8="","NO CREW; ","")&amp;IF(E8="","NO JOB; ","")&amp;IF(AND(ISNUMBER(A8),C8&lt;&gt;"",E8&lt;&gt;"",UPPER($K8)&lt;&gt;UPPER("Moved"),COUNTIFS($A$6:$A$45,A8,$C$6:$C$45,C8,$E$6:$E$45,"&lt;&gt;"&amp;E8,$E$6:$E$45,"&lt;&gt;",$K$6:$K$45,"&lt;&gt;Moved")&gt;0),"CREW DOUBLE-BOOKED; ","")&amp;IF(AND(ISNUMBER(A8),A8&lt;TODAY(),UPPER($K8)&lt;&gt;UPPER("Moved"),UPPER(K8)&lt;&gt;UPPER("Done")),"PAST DATE - NOT MARKED DONE; ","")&amp;IF(AND(ISNUMBER(I8),ISNUMBER(J8),N(J8)&gt;N(I8)),"OVER PLANNED HOURS; ","")&amp;IF(AND(UPPER(K8)=UPPER("Done"),J8=""),"DONE - NO ACTUAL HOURS; ",""))-2)))</f>
        <v/>
      </c>
      <c r="Q8" s="10" t="inlineStr">
        <is>
          <t>Sample: date passed, not marked Done</t>
        </is>
      </c>
    </row>
    <row r="9">
      <c r="A9" s="6">
        <f>TODAY()+1</f>
        <v/>
      </c>
      <c r="B9" s="7">
        <f>IF(ISNUMBER(A9),CHOOSE(WEEKDAY(A9),"Sun","Mon","Tue","Wed","Thu","Fri","Sat"),"")</f>
        <v/>
      </c>
      <c r="C9" s="8" t="inlineStr">
        <is>
          <t>EXAMPLE Crew 2 (Luis)</t>
        </is>
      </c>
      <c r="D9" s="9" t="n">
        <v>2</v>
      </c>
      <c r="E9" s="10" t="inlineStr">
        <is>
          <t>EXAMPLE Lot 9 (delete this row)</t>
        </is>
      </c>
      <c r="F9" s="8" t="inlineStr">
        <is>
          <t>[address]</t>
        </is>
      </c>
      <c r="G9" s="8" t="inlineStr">
        <is>
          <t>[GC]</t>
        </is>
      </c>
      <c r="H9" s="8" t="inlineStr">
        <is>
          <t>Float</t>
        </is>
      </c>
      <c r="I9" s="11" t="n">
        <v>8</v>
      </c>
      <c r="J9" s="11" t="n"/>
      <c r="K9" s="8" t="inlineStr">
        <is>
          <t>Scheduled</t>
        </is>
      </c>
      <c r="L9" s="12">
        <f>IF(NOT(OR($A9&lt;&gt;"",$C9&lt;&gt;"",$E9&lt;&gt;"")),"",IF(AND(ISNUMBER(D9),ISNUMBER(I9)),ROUND(D9*I9,2),""))</f>
        <v/>
      </c>
      <c r="M9" s="12">
        <f>IF(NOT(OR($A9&lt;&gt;"",$C9&lt;&gt;"",$E9&lt;&gt;"")),"",IF(AND(ISNUMBER(D9),ISNUMBER(J9)),ROUND(D9*J9,2),""))</f>
        <v/>
      </c>
      <c r="N9" s="12">
        <f>IF(AND(ISNUMBER(L9),ISNUMBER(M9)),M9-L9,"")</f>
        <v/>
      </c>
      <c r="O9" s="13">
        <f>IF(NOT(OR($A9&lt;&gt;"",$C9&lt;&gt;"",$E9&lt;&gt;"")),"",IF(ISNUMBER(A9),A9-TODAY(),""))</f>
        <v/>
      </c>
      <c r="P9" s="14">
        <f>IF(NOT(OR($A9&lt;&gt;"",$C9&lt;&gt;"",$E9&lt;&gt;"")),"",IF(IF(A9="","NO DATE; ","")&amp;IF(C9="","NO CREW; ","")&amp;IF(E9="","NO JOB; ","")&amp;IF(AND(ISNUMBER(A9),C9&lt;&gt;"",E9&lt;&gt;"",UPPER($K9)&lt;&gt;UPPER("Moved"),COUNTIFS($A$6:$A$45,A9,$C$6:$C$45,C9,$E$6:$E$45,"&lt;&gt;"&amp;E9,$E$6:$E$45,"&lt;&gt;",$K$6:$K$45,"&lt;&gt;Moved")&gt;0),"CREW DOUBLE-BOOKED; ","")&amp;IF(AND(ISNUMBER(A9),A9&lt;TODAY(),UPPER($K9)&lt;&gt;UPPER("Moved"),UPPER(K9)&lt;&gt;UPPER("Done")),"PAST DATE - NOT MARKED DONE; ","")&amp;IF(AND(ISNUMBER(I9),ISNUMBER(J9),N(J9)&gt;N(I9)),"OVER PLANNED HOURS; ","")&amp;IF(AND(UPPER(K9)=UPPER("Done"),J9=""),"DONE - NO ACTUAL HOURS; ","")="","",LEFT(IF(A9="","NO DATE; ","")&amp;IF(C9="","NO CREW; ","")&amp;IF(E9="","NO JOB; ","")&amp;IF(AND(ISNUMBER(A9),C9&lt;&gt;"",E9&lt;&gt;"",UPPER($K9)&lt;&gt;UPPER("Moved"),COUNTIFS($A$6:$A$45,A9,$C$6:$C$45,C9,$E$6:$E$45,"&lt;&gt;"&amp;E9,$E$6:$E$45,"&lt;&gt;",$K$6:$K$45,"&lt;&gt;Moved")&gt;0),"CREW DOUBLE-BOOKED; ","")&amp;IF(AND(ISNUMBER(A9),A9&lt;TODAY(),UPPER($K9)&lt;&gt;UPPER("Moved"),UPPER(K9)&lt;&gt;UPPER("Done")),"PAST DATE - NOT MARKED DONE; ","")&amp;IF(AND(ISNUMBER(I9),ISNUMBER(J9),N(J9)&gt;N(I9)),"OVER PLANNED HOURS; ","")&amp;IF(AND(UPPER(K9)=UPPER("Done"),J9=""),"DONE - NO ACTUAL HOURS; ",""),LEN(IF(A9="","NO DATE; ","")&amp;IF(C9="","NO CREW; ","")&amp;IF(E9="","NO JOB; ","")&amp;IF(AND(ISNUMBER(A9),C9&lt;&gt;"",E9&lt;&gt;"",UPPER($K9)&lt;&gt;UPPER("Moved"),COUNTIFS($A$6:$A$45,A9,$C$6:$C$45,C9,$E$6:$E$45,"&lt;&gt;"&amp;E9,$E$6:$E$45,"&lt;&gt;",$K$6:$K$45,"&lt;&gt;Moved")&gt;0),"CREW DOUBLE-BOOKED; ","")&amp;IF(AND(ISNUMBER(A9),A9&lt;TODAY(),UPPER($K9)&lt;&gt;UPPER("Moved"),UPPER(K9)&lt;&gt;UPPER("Done")),"PAST DATE - NOT MARKED DONE; ","")&amp;IF(AND(ISNUMBER(I9),ISNUMBER(J9),N(J9)&gt;N(I9)),"OVER PLANNED HOURS; ","")&amp;IF(AND(UPPER(K9)=UPPER("Done"),J9=""),"DONE - NO ACTUAL HOURS; ",""))-2)))</f>
        <v/>
      </c>
      <c r="Q9" s="10" t="inlineStr">
        <is>
          <t>Sample: same crew, same day as Lot 2</t>
        </is>
      </c>
    </row>
    <row r="10">
      <c r="A10" s="6">
        <f>TODAY()+1</f>
        <v/>
      </c>
      <c r="B10" s="7">
        <f>IF(ISNUMBER(A10),CHOOSE(WEEKDAY(A10),"Sun","Mon","Tue","Wed","Thu","Fri","Sat"),"")</f>
        <v/>
      </c>
      <c r="C10" s="8" t="inlineStr">
        <is>
          <t>EXAMPLE Crew 2 (Luis)</t>
        </is>
      </c>
      <c r="D10" s="9" t="n">
        <v>2</v>
      </c>
      <c r="E10" s="10" t="inlineStr">
        <is>
          <t>EXAMPLE Lot 2 (delete this row)</t>
        </is>
      </c>
      <c r="F10" s="8" t="inlineStr">
        <is>
          <t>[address]</t>
        </is>
      </c>
      <c r="G10" s="8" t="inlineStr">
        <is>
          <t>[GC]</t>
        </is>
      </c>
      <c r="H10" s="8" t="inlineStr">
        <is>
          <t>Texture</t>
        </is>
      </c>
      <c r="I10" s="11" t="n">
        <v>4</v>
      </c>
      <c r="J10" s="11" t="n"/>
      <c r="K10" s="8" t="inlineStr">
        <is>
          <t>Scheduled</t>
        </is>
      </c>
      <c r="L10" s="12">
        <f>IF(NOT(OR($A10&lt;&gt;"",$C10&lt;&gt;"",$E10&lt;&gt;"")),"",IF(AND(ISNUMBER(D10),ISNUMBER(I10)),ROUND(D10*I10,2),""))</f>
        <v/>
      </c>
      <c r="M10" s="12">
        <f>IF(NOT(OR($A10&lt;&gt;"",$C10&lt;&gt;"",$E10&lt;&gt;"")),"",IF(AND(ISNUMBER(D10),ISNUMBER(J10)),ROUND(D10*J10,2),""))</f>
        <v/>
      </c>
      <c r="N10" s="12">
        <f>IF(AND(ISNUMBER(L10),ISNUMBER(M10)),M10-L10,"")</f>
        <v/>
      </c>
      <c r="O10" s="13">
        <f>IF(NOT(OR($A10&lt;&gt;"",$C10&lt;&gt;"",$E10&lt;&gt;"")),"",IF(ISNUMBER(A10),A10-TODAY(),""))</f>
        <v/>
      </c>
      <c r="P10" s="14">
        <f>IF(NOT(OR($A10&lt;&gt;"",$C10&lt;&gt;"",$E10&lt;&gt;"")),"",IF(IF(A10="","NO DATE; ","")&amp;IF(C10="","NO CREW; ","")&amp;IF(E10="","NO JOB; ","")&amp;IF(AND(ISNUMBER(A10),C10&lt;&gt;"",E10&lt;&gt;"",UPPER($K10)&lt;&gt;UPPER("Moved"),COUNTIFS($A$6:$A$45,A10,$C$6:$C$45,C10,$E$6:$E$45,"&lt;&gt;"&amp;E10,$E$6:$E$45,"&lt;&gt;",$K$6:$K$45,"&lt;&gt;Moved")&gt;0),"CREW DOUBLE-BOOKED; ","")&amp;IF(AND(ISNUMBER(A10),A10&lt;TODAY(),UPPER($K10)&lt;&gt;UPPER("Moved"),UPPER(K10)&lt;&gt;UPPER("Done")),"PAST DATE - NOT MARKED DONE; ","")&amp;IF(AND(ISNUMBER(I10),ISNUMBER(J10),N(J10)&gt;N(I10)),"OVER PLANNED HOURS; ","")&amp;IF(AND(UPPER(K10)=UPPER("Done"),J10=""),"DONE - NO ACTUAL HOURS; ","")="","",LEFT(IF(A10="","NO DATE; ","")&amp;IF(C10="","NO CREW; ","")&amp;IF(E10="","NO JOB; ","")&amp;IF(AND(ISNUMBER(A10),C10&lt;&gt;"",E10&lt;&gt;"",UPPER($K10)&lt;&gt;UPPER("Moved"),COUNTIFS($A$6:$A$45,A10,$C$6:$C$45,C10,$E$6:$E$45,"&lt;&gt;"&amp;E10,$E$6:$E$45,"&lt;&gt;",$K$6:$K$45,"&lt;&gt;Moved")&gt;0),"CREW DOUBLE-BOOKED; ","")&amp;IF(AND(ISNUMBER(A10),A10&lt;TODAY(),UPPER($K10)&lt;&gt;UPPER("Moved"),UPPER(K10)&lt;&gt;UPPER("Done")),"PAST DATE - NOT MARKED DONE; ","")&amp;IF(AND(ISNUMBER(I10),ISNUMBER(J10),N(J10)&gt;N(I10)),"OVER PLANNED HOURS; ","")&amp;IF(AND(UPPER(K10)=UPPER("Done"),J10=""),"DONE - NO ACTUAL HOURS; ",""),LEN(IF(A10="","NO DATE; ","")&amp;IF(C10="","NO CREW; ","")&amp;IF(E10="","NO JOB; ","")&amp;IF(AND(ISNUMBER(A10),C10&lt;&gt;"",E10&lt;&gt;"",UPPER($K10)&lt;&gt;UPPER("Moved"),COUNTIFS($A$6:$A$45,A10,$C$6:$C$45,C10,$E$6:$E$45,"&lt;&gt;"&amp;E10,$E$6:$E$45,"&lt;&gt;",$K$6:$K$45,"&lt;&gt;Moved")&gt;0),"CREW DOUBLE-BOOKED; ","")&amp;IF(AND(ISNUMBER(A10),A10&lt;TODAY(),UPPER($K10)&lt;&gt;UPPER("Moved"),UPPER(K10)&lt;&gt;UPPER("Done")),"PAST DATE - NOT MARKED DONE; ","")&amp;IF(AND(ISNUMBER(I10),ISNUMBER(J10),N(J10)&gt;N(I10)),"OVER PLANNED HOURS; ","")&amp;IF(AND(UPPER(K10)=UPPER("Done"),J10=""),"DONE - NO ACTUAL HOURS; ",""))-2)))</f>
        <v/>
      </c>
      <c r="Q10" s="10" t="inlineStr">
        <is>
          <t>Sample: move one of these two rows</t>
        </is>
      </c>
    </row>
    <row r="11">
      <c r="A11" s="6">
        <f>TODAY()+2</f>
        <v/>
      </c>
      <c r="B11" s="7">
        <f>IF(ISNUMBER(A11),CHOOSE(WEEKDAY(A11),"Sun","Mon","Tue","Wed","Thu","Fri","Sat"),"")</f>
        <v/>
      </c>
      <c r="C11" s="8" t="inlineStr">
        <is>
          <t>EXAMPLE Crew 1 (Marco)</t>
        </is>
      </c>
      <c r="D11" s="9" t="n">
        <v>3</v>
      </c>
      <c r="E11" s="10" t="inlineStr">
        <is>
          <t>EXAMPLE Lot 14 (delete this row)</t>
        </is>
      </c>
      <c r="F11" s="8" t="inlineStr">
        <is>
          <t>[address]</t>
        </is>
      </c>
      <c r="G11" s="8" t="inlineStr">
        <is>
          <t>[GC]</t>
        </is>
      </c>
      <c r="H11" s="8" t="inlineStr">
        <is>
          <t>Punch</t>
        </is>
      </c>
      <c r="I11" s="11" t="n">
        <v>4</v>
      </c>
      <c r="J11" s="11" t="n"/>
      <c r="K11" s="8" t="inlineStr">
        <is>
          <t>Scheduled</t>
        </is>
      </c>
      <c r="L11" s="12">
        <f>IF(NOT(OR($A11&lt;&gt;"",$C11&lt;&gt;"",$E11&lt;&gt;"")),"",IF(AND(ISNUMBER(D11),ISNUMBER(I11)),ROUND(D11*I11,2),""))</f>
        <v/>
      </c>
      <c r="M11" s="12">
        <f>IF(NOT(OR($A11&lt;&gt;"",$C11&lt;&gt;"",$E11&lt;&gt;"")),"",IF(AND(ISNUMBER(D11),ISNUMBER(J11)),ROUND(D11*J11,2),""))</f>
        <v/>
      </c>
      <c r="N11" s="12">
        <f>IF(AND(ISNUMBER(L11),ISNUMBER(M11)),M11-L11,"")</f>
        <v/>
      </c>
      <c r="O11" s="13">
        <f>IF(NOT(OR($A11&lt;&gt;"",$C11&lt;&gt;"",$E11&lt;&gt;"")),"",IF(ISNUMBER(A11),A11-TODAY(),""))</f>
        <v/>
      </c>
      <c r="P11" s="14">
        <f>IF(NOT(OR($A11&lt;&gt;"",$C11&lt;&gt;"",$E11&lt;&gt;"")),"",IF(IF(A11="","NO DATE; ","")&amp;IF(C11="","NO CREW; ","")&amp;IF(E11="","NO JOB; ","")&amp;IF(AND(ISNUMBER(A11),C11&lt;&gt;"",E11&lt;&gt;"",UPPER($K11)&lt;&gt;UPPER("Moved"),COUNTIFS($A$6:$A$45,A11,$C$6:$C$45,C11,$E$6:$E$45,"&lt;&gt;"&amp;E11,$E$6:$E$45,"&lt;&gt;",$K$6:$K$45,"&lt;&gt;Moved")&gt;0),"CREW DOUBLE-BOOKED; ","")&amp;IF(AND(ISNUMBER(A11),A11&lt;TODAY(),UPPER($K11)&lt;&gt;UPPER("Moved"),UPPER(K11)&lt;&gt;UPPER("Done")),"PAST DATE - NOT MARKED DONE; ","")&amp;IF(AND(ISNUMBER(I11),ISNUMBER(J11),N(J11)&gt;N(I11)),"OVER PLANNED HOURS; ","")&amp;IF(AND(UPPER(K11)=UPPER("Done"),J11=""),"DONE - NO ACTUAL HOURS; ","")="","",LEFT(IF(A11="","NO DATE; ","")&amp;IF(C11="","NO CREW; ","")&amp;IF(E11="","NO JOB; ","")&amp;IF(AND(ISNUMBER(A11),C11&lt;&gt;"",E11&lt;&gt;"",UPPER($K11)&lt;&gt;UPPER("Moved"),COUNTIFS($A$6:$A$45,A11,$C$6:$C$45,C11,$E$6:$E$45,"&lt;&gt;"&amp;E11,$E$6:$E$45,"&lt;&gt;",$K$6:$K$45,"&lt;&gt;Moved")&gt;0),"CREW DOUBLE-BOOKED; ","")&amp;IF(AND(ISNUMBER(A11),A11&lt;TODAY(),UPPER($K11)&lt;&gt;UPPER("Moved"),UPPER(K11)&lt;&gt;UPPER("Done")),"PAST DATE - NOT MARKED DONE; ","")&amp;IF(AND(ISNUMBER(I11),ISNUMBER(J11),N(J11)&gt;N(I11)),"OVER PLANNED HOURS; ","")&amp;IF(AND(UPPER(K11)=UPPER("Done"),J11=""),"DONE - NO ACTUAL HOURS; ",""),LEN(IF(A11="","NO DATE; ","")&amp;IF(C11="","NO CREW; ","")&amp;IF(E11="","NO JOB; ","")&amp;IF(AND(ISNUMBER(A11),C11&lt;&gt;"",E11&lt;&gt;"",UPPER($K11)&lt;&gt;UPPER("Moved"),COUNTIFS($A$6:$A$45,A11,$C$6:$C$45,C11,$E$6:$E$45,"&lt;&gt;"&amp;E11,$E$6:$E$45,"&lt;&gt;",$K$6:$K$45,"&lt;&gt;Moved")&gt;0),"CREW DOUBLE-BOOKED; ","")&amp;IF(AND(ISNUMBER(A11),A11&lt;TODAY(),UPPER($K11)&lt;&gt;UPPER("Moved"),UPPER(K11)&lt;&gt;UPPER("Done")),"PAST DATE - NOT MARKED DONE; ","")&amp;IF(AND(ISNUMBER(I11),ISNUMBER(J11),N(J11)&gt;N(I11)),"OVER PLANNED HOURS; ","")&amp;IF(AND(UPPER(K11)=UPPER("Done"),J11=""),"DONE - NO ACTUAL HOURS; ",""))-2)))</f>
        <v/>
      </c>
      <c r="Q11" s="10" t="inlineStr">
        <is>
          <t>Sample: no flag</t>
        </is>
      </c>
    </row>
    <row r="12">
      <c r="A12" s="6">
        <f>TODAY()+3</f>
        <v/>
      </c>
      <c r="B12" s="7">
        <f>IF(ISNUMBER(A12),CHOOSE(WEEKDAY(A12),"Sun","Mon","Tue","Wed","Thu","Fri","Sat"),"")</f>
        <v/>
      </c>
      <c r="C12" s="8" t="inlineStr">
        <is>
          <t>EXAMPLE Crew 3 (Ana)</t>
        </is>
      </c>
      <c r="D12" s="9" t="n">
        <v>2</v>
      </c>
      <c r="E12" s="10" t="inlineStr">
        <is>
          <t>EXAMPLE Lot 7 (delete this row)</t>
        </is>
      </c>
      <c r="F12" s="8" t="inlineStr">
        <is>
          <t>[address]</t>
        </is>
      </c>
      <c r="G12" s="8" t="inlineStr">
        <is>
          <t>[GC]</t>
        </is>
      </c>
      <c r="H12" s="8" t="inlineStr">
        <is>
          <t>Texture</t>
        </is>
      </c>
      <c r="I12" s="11" t="n">
        <v>6</v>
      </c>
      <c r="J12" s="11" t="n"/>
      <c r="K12" s="8" t="inlineStr">
        <is>
          <t>Moved</t>
        </is>
      </c>
      <c r="L12" s="12">
        <f>IF(NOT(OR($A12&lt;&gt;"",$C12&lt;&gt;"",$E12&lt;&gt;"")),"",IF(AND(ISNUMBER(D12),ISNUMBER(I12)),ROUND(D12*I12,2),""))</f>
        <v/>
      </c>
      <c r="M12" s="12">
        <f>IF(NOT(OR($A12&lt;&gt;"",$C12&lt;&gt;"",$E12&lt;&gt;"")),"",IF(AND(ISNUMBER(D12),ISNUMBER(J12)),ROUND(D12*J12,2),""))</f>
        <v/>
      </c>
      <c r="N12" s="12">
        <f>IF(AND(ISNUMBER(L12),ISNUMBER(M12)),M12-L12,"")</f>
        <v/>
      </c>
      <c r="O12" s="13">
        <f>IF(NOT(OR($A12&lt;&gt;"",$C12&lt;&gt;"",$E12&lt;&gt;"")),"",IF(ISNUMBER(A12),A12-TODAY(),""))</f>
        <v/>
      </c>
      <c r="P12" s="14">
        <f>IF(NOT(OR($A12&lt;&gt;"",$C12&lt;&gt;"",$E12&lt;&gt;"")),"",IF(IF(A12="","NO DATE; ","")&amp;IF(C12="","NO CREW; ","")&amp;IF(E12="","NO JOB; ","")&amp;IF(AND(ISNUMBER(A12),C12&lt;&gt;"",E12&lt;&gt;"",UPPER($K12)&lt;&gt;UPPER("Moved"),COUNTIFS($A$6:$A$45,A12,$C$6:$C$45,C12,$E$6:$E$45,"&lt;&gt;"&amp;E12,$E$6:$E$45,"&lt;&gt;",$K$6:$K$45,"&lt;&gt;Moved")&gt;0),"CREW DOUBLE-BOOKED; ","")&amp;IF(AND(ISNUMBER(A12),A12&lt;TODAY(),UPPER($K12)&lt;&gt;UPPER("Moved"),UPPER(K12)&lt;&gt;UPPER("Done")),"PAST DATE - NOT MARKED DONE; ","")&amp;IF(AND(ISNUMBER(I12),ISNUMBER(J12),N(J12)&gt;N(I12)),"OVER PLANNED HOURS; ","")&amp;IF(AND(UPPER(K12)=UPPER("Done"),J12=""),"DONE - NO ACTUAL HOURS; ","")="","",LEFT(IF(A12="","NO DATE; ","")&amp;IF(C12="","NO CREW; ","")&amp;IF(E12="","NO JOB; ","")&amp;IF(AND(ISNUMBER(A12),C12&lt;&gt;"",E12&lt;&gt;"",UPPER($K12)&lt;&gt;UPPER("Moved"),COUNTIFS($A$6:$A$45,A12,$C$6:$C$45,C12,$E$6:$E$45,"&lt;&gt;"&amp;E12,$E$6:$E$45,"&lt;&gt;",$K$6:$K$45,"&lt;&gt;Moved")&gt;0),"CREW DOUBLE-BOOKED; ","")&amp;IF(AND(ISNUMBER(A12),A12&lt;TODAY(),UPPER($K12)&lt;&gt;UPPER("Moved"),UPPER(K12)&lt;&gt;UPPER("Done")),"PAST DATE - NOT MARKED DONE; ","")&amp;IF(AND(ISNUMBER(I12),ISNUMBER(J12),N(J12)&gt;N(I12)),"OVER PLANNED HOURS; ","")&amp;IF(AND(UPPER(K12)=UPPER("Done"),J12=""),"DONE - NO ACTUAL HOURS; ",""),LEN(IF(A12="","NO DATE; ","")&amp;IF(C12="","NO CREW; ","")&amp;IF(E12="","NO JOB; ","")&amp;IF(AND(ISNUMBER(A12),C12&lt;&gt;"",E12&lt;&gt;"",UPPER($K12)&lt;&gt;UPPER("Moved"),COUNTIFS($A$6:$A$45,A12,$C$6:$C$45,C12,$E$6:$E$45,"&lt;&gt;"&amp;E12,$E$6:$E$45,"&lt;&gt;",$K$6:$K$45,"&lt;&gt;Moved")&gt;0),"CREW DOUBLE-BOOKED; ","")&amp;IF(AND(ISNUMBER(A12),A12&lt;TODAY(),UPPER($K12)&lt;&gt;UPPER("Moved"),UPPER(K12)&lt;&gt;UPPER("Done")),"PAST DATE - NOT MARKED DONE; ","")&amp;IF(AND(ISNUMBER(I12),ISNUMBER(J12),N(J12)&gt;N(I12)),"OVER PLANNED HOURS; ","")&amp;IF(AND(UPPER(K12)=UPPER("Done"),J12=""),"DONE - NO ACTUAL HOURS; ",""))-2)))</f>
        <v/>
      </c>
      <c r="Q12" s="10" t="inlineStr">
        <is>
          <t>Sample: GC moved it; new row added for the new date</t>
        </is>
      </c>
    </row>
    <row r="13">
      <c r="A13" s="6">
        <f>TODAY()+5</f>
        <v/>
      </c>
      <c r="B13" s="7">
        <f>IF(ISNUMBER(A13),CHOOSE(WEEKDAY(A13),"Sun","Mon","Tue","Wed","Thu","Fri","Sat"),"")</f>
        <v/>
      </c>
      <c r="C13" s="8" t="inlineStr">
        <is>
          <t>EXAMPLE Crew 3 (Ana)</t>
        </is>
      </c>
      <c r="D13" s="9" t="n">
        <v>2</v>
      </c>
      <c r="E13" s="10" t="inlineStr">
        <is>
          <t>EXAMPLE Lot 7 (delete this row)</t>
        </is>
      </c>
      <c r="F13" s="8" t="inlineStr">
        <is>
          <t>[address]</t>
        </is>
      </c>
      <c r="G13" s="8" t="inlineStr">
        <is>
          <t>[GC]</t>
        </is>
      </c>
      <c r="H13" s="8" t="inlineStr">
        <is>
          <t>Texture</t>
        </is>
      </c>
      <c r="I13" s="11" t="n">
        <v>6</v>
      </c>
      <c r="J13" s="11" t="n"/>
      <c r="K13" s="8" t="inlineStr">
        <is>
          <t>Scheduled</t>
        </is>
      </c>
      <c r="L13" s="12">
        <f>IF(NOT(OR($A13&lt;&gt;"",$C13&lt;&gt;"",$E13&lt;&gt;"")),"",IF(AND(ISNUMBER(D13),ISNUMBER(I13)),ROUND(D13*I13,2),""))</f>
        <v/>
      </c>
      <c r="M13" s="12">
        <f>IF(NOT(OR($A13&lt;&gt;"",$C13&lt;&gt;"",$E13&lt;&gt;"")),"",IF(AND(ISNUMBER(D13),ISNUMBER(J13)),ROUND(D13*J13,2),""))</f>
        <v/>
      </c>
      <c r="N13" s="12">
        <f>IF(AND(ISNUMBER(L13),ISNUMBER(M13)),M13-L13,"")</f>
        <v/>
      </c>
      <c r="O13" s="13">
        <f>IF(NOT(OR($A13&lt;&gt;"",$C13&lt;&gt;"",$E13&lt;&gt;"")),"",IF(ISNUMBER(A13),A13-TODAY(),""))</f>
        <v/>
      </c>
      <c r="P13" s="14">
        <f>IF(NOT(OR($A13&lt;&gt;"",$C13&lt;&gt;"",$E13&lt;&gt;"")),"",IF(IF(A13="","NO DATE; ","")&amp;IF(C13="","NO CREW; ","")&amp;IF(E13="","NO JOB; ","")&amp;IF(AND(ISNUMBER(A13),C13&lt;&gt;"",E13&lt;&gt;"",UPPER($K13)&lt;&gt;UPPER("Moved"),COUNTIFS($A$6:$A$45,A13,$C$6:$C$45,C13,$E$6:$E$45,"&lt;&gt;"&amp;E13,$E$6:$E$45,"&lt;&gt;",$K$6:$K$45,"&lt;&gt;Moved")&gt;0),"CREW DOUBLE-BOOKED; ","")&amp;IF(AND(ISNUMBER(A13),A13&lt;TODAY(),UPPER($K13)&lt;&gt;UPPER("Moved"),UPPER(K13)&lt;&gt;UPPER("Done")),"PAST DATE - NOT MARKED DONE; ","")&amp;IF(AND(ISNUMBER(I13),ISNUMBER(J13),N(J13)&gt;N(I13)),"OVER PLANNED HOURS; ","")&amp;IF(AND(UPPER(K13)=UPPER("Done"),J13=""),"DONE - NO ACTUAL HOURS; ","")="","",LEFT(IF(A13="","NO DATE; ","")&amp;IF(C13="","NO CREW; ","")&amp;IF(E13="","NO JOB; ","")&amp;IF(AND(ISNUMBER(A13),C13&lt;&gt;"",E13&lt;&gt;"",UPPER($K13)&lt;&gt;UPPER("Moved"),COUNTIFS($A$6:$A$45,A13,$C$6:$C$45,C13,$E$6:$E$45,"&lt;&gt;"&amp;E13,$E$6:$E$45,"&lt;&gt;",$K$6:$K$45,"&lt;&gt;Moved")&gt;0),"CREW DOUBLE-BOOKED; ","")&amp;IF(AND(ISNUMBER(A13),A13&lt;TODAY(),UPPER($K13)&lt;&gt;UPPER("Moved"),UPPER(K13)&lt;&gt;UPPER("Done")),"PAST DATE - NOT MARKED DONE; ","")&amp;IF(AND(ISNUMBER(I13),ISNUMBER(J13),N(J13)&gt;N(I13)),"OVER PLANNED HOURS; ","")&amp;IF(AND(UPPER(K13)=UPPER("Done"),J13=""),"DONE - NO ACTUAL HOURS; ",""),LEN(IF(A13="","NO DATE; ","")&amp;IF(C13="","NO CREW; ","")&amp;IF(E13="","NO JOB; ","")&amp;IF(AND(ISNUMBER(A13),C13&lt;&gt;"",E13&lt;&gt;"",UPPER($K13)&lt;&gt;UPPER("Moved"),COUNTIFS($A$6:$A$45,A13,$C$6:$C$45,C13,$E$6:$E$45,"&lt;&gt;"&amp;E13,$E$6:$E$45,"&lt;&gt;",$K$6:$K$45,"&lt;&gt;Moved")&gt;0),"CREW DOUBLE-BOOKED; ","")&amp;IF(AND(ISNUMBER(A13),A13&lt;TODAY(),UPPER($K13)&lt;&gt;UPPER("Moved"),UPPER(K13)&lt;&gt;UPPER("Done")),"PAST DATE - NOT MARKED DONE; ","")&amp;IF(AND(ISNUMBER(I13),ISNUMBER(J13),N(J13)&gt;N(I13)),"OVER PLANNED HOURS; ","")&amp;IF(AND(UPPER(K13)=UPPER("Done"),J13=""),"DONE - NO ACTUAL HOURS; ",""))-2)))</f>
        <v/>
      </c>
      <c r="Q13" s="10" t="inlineStr">
        <is>
          <t>Sample: the new date</t>
        </is>
      </c>
    </row>
    <row r="14">
      <c r="A14" s="6" t="n"/>
      <c r="B14" s="7">
        <f>IF(ISNUMBER(A14),CHOOSE(WEEKDAY(A14),"Sun","Mon","Tue","Wed","Thu","Fri","Sat"),"")</f>
        <v/>
      </c>
      <c r="C14" s="8" t="n"/>
      <c r="D14" s="9" t="n"/>
      <c r="E14" s="10" t="n"/>
      <c r="F14" s="8" t="n"/>
      <c r="G14" s="8" t="n"/>
      <c r="H14" s="8" t="n"/>
      <c r="I14" s="11" t="n"/>
      <c r="J14" s="11" t="n"/>
      <c r="K14" s="8" t="n"/>
      <c r="L14" s="12">
        <f>IF(NOT(OR($A14&lt;&gt;"",$C14&lt;&gt;"",$E14&lt;&gt;"")),"",IF(AND(ISNUMBER(D14),ISNUMBER(I14)),ROUND(D14*I14,2),""))</f>
        <v/>
      </c>
      <c r="M14" s="12">
        <f>IF(NOT(OR($A14&lt;&gt;"",$C14&lt;&gt;"",$E14&lt;&gt;"")),"",IF(AND(ISNUMBER(D14),ISNUMBER(J14)),ROUND(D14*J14,2),""))</f>
        <v/>
      </c>
      <c r="N14" s="12">
        <f>IF(AND(ISNUMBER(L14),ISNUMBER(M14)),M14-L14,"")</f>
        <v/>
      </c>
      <c r="O14" s="13">
        <f>IF(NOT(OR($A14&lt;&gt;"",$C14&lt;&gt;"",$E14&lt;&gt;"")),"",IF(ISNUMBER(A14),A14-TODAY(),""))</f>
        <v/>
      </c>
      <c r="P14" s="14">
        <f>IF(NOT(OR($A14&lt;&gt;"",$C14&lt;&gt;"",$E14&lt;&gt;"")),"",IF(IF(A14="","NO DATE; ","")&amp;IF(C14="","NO CREW; ","")&amp;IF(E14="","NO JOB; ","")&amp;IF(AND(ISNUMBER(A14),C14&lt;&gt;"",E14&lt;&gt;"",UPPER($K14)&lt;&gt;UPPER("Moved"),COUNTIFS($A$6:$A$45,A14,$C$6:$C$45,C14,$E$6:$E$45,"&lt;&gt;"&amp;E14,$E$6:$E$45,"&lt;&gt;",$K$6:$K$45,"&lt;&gt;Moved")&gt;0),"CREW DOUBLE-BOOKED; ","")&amp;IF(AND(ISNUMBER(A14),A14&lt;TODAY(),UPPER($K14)&lt;&gt;UPPER("Moved"),UPPER(K14)&lt;&gt;UPPER("Done")),"PAST DATE - NOT MARKED DONE; ","")&amp;IF(AND(ISNUMBER(I14),ISNUMBER(J14),N(J14)&gt;N(I14)),"OVER PLANNED HOURS; ","")&amp;IF(AND(UPPER(K14)=UPPER("Done"),J14=""),"DONE - NO ACTUAL HOURS; ","")="","",LEFT(IF(A14="","NO DATE; ","")&amp;IF(C14="","NO CREW; ","")&amp;IF(E14="","NO JOB; ","")&amp;IF(AND(ISNUMBER(A14),C14&lt;&gt;"",E14&lt;&gt;"",UPPER($K14)&lt;&gt;UPPER("Moved"),COUNTIFS($A$6:$A$45,A14,$C$6:$C$45,C14,$E$6:$E$45,"&lt;&gt;"&amp;E14,$E$6:$E$45,"&lt;&gt;",$K$6:$K$45,"&lt;&gt;Moved")&gt;0),"CREW DOUBLE-BOOKED; ","")&amp;IF(AND(ISNUMBER(A14),A14&lt;TODAY(),UPPER($K14)&lt;&gt;UPPER("Moved"),UPPER(K14)&lt;&gt;UPPER("Done")),"PAST DATE - NOT MARKED DONE; ","")&amp;IF(AND(ISNUMBER(I14),ISNUMBER(J14),N(J14)&gt;N(I14)),"OVER PLANNED HOURS; ","")&amp;IF(AND(UPPER(K14)=UPPER("Done"),J14=""),"DONE - NO ACTUAL HOURS; ",""),LEN(IF(A14="","NO DATE; ","")&amp;IF(C14="","NO CREW; ","")&amp;IF(E14="","NO JOB; ","")&amp;IF(AND(ISNUMBER(A14),C14&lt;&gt;"",E14&lt;&gt;"",UPPER($K14)&lt;&gt;UPPER("Moved"),COUNTIFS($A$6:$A$45,A14,$C$6:$C$45,C14,$E$6:$E$45,"&lt;&gt;"&amp;E14,$E$6:$E$45,"&lt;&gt;",$K$6:$K$45,"&lt;&gt;Moved")&gt;0),"CREW DOUBLE-BOOKED; ","")&amp;IF(AND(ISNUMBER(A14),A14&lt;TODAY(),UPPER($K14)&lt;&gt;UPPER("Moved"),UPPER(K14)&lt;&gt;UPPER("Done")),"PAST DATE - NOT MARKED DONE; ","")&amp;IF(AND(ISNUMBER(I14),ISNUMBER(J14),N(J14)&gt;N(I14)),"OVER PLANNED HOURS; ","")&amp;IF(AND(UPPER(K14)=UPPER("Done"),J14=""),"DONE - NO ACTUAL HOURS; ",""))-2)))</f>
        <v/>
      </c>
      <c r="Q14" s="10" t="n"/>
    </row>
    <row r="15">
      <c r="A15" s="6" t="n"/>
      <c r="B15" s="7">
        <f>IF(ISNUMBER(A15),CHOOSE(WEEKDAY(A15),"Sun","Mon","Tue","Wed","Thu","Fri","Sat"),"")</f>
        <v/>
      </c>
      <c r="C15" s="8" t="n"/>
      <c r="D15" s="9" t="n"/>
      <c r="E15" s="10" t="n"/>
      <c r="F15" s="8" t="n"/>
      <c r="G15" s="8" t="n"/>
      <c r="H15" s="8" t="n"/>
      <c r="I15" s="11" t="n"/>
      <c r="J15" s="11" t="n"/>
      <c r="K15" s="8" t="n"/>
      <c r="L15" s="12">
        <f>IF(NOT(OR($A15&lt;&gt;"",$C15&lt;&gt;"",$E15&lt;&gt;"")),"",IF(AND(ISNUMBER(D15),ISNUMBER(I15)),ROUND(D15*I15,2),""))</f>
        <v/>
      </c>
      <c r="M15" s="12">
        <f>IF(NOT(OR($A15&lt;&gt;"",$C15&lt;&gt;"",$E15&lt;&gt;"")),"",IF(AND(ISNUMBER(D15),ISNUMBER(J15)),ROUND(D15*J15,2),""))</f>
        <v/>
      </c>
      <c r="N15" s="12">
        <f>IF(AND(ISNUMBER(L15),ISNUMBER(M15)),M15-L15,"")</f>
        <v/>
      </c>
      <c r="O15" s="13">
        <f>IF(NOT(OR($A15&lt;&gt;"",$C15&lt;&gt;"",$E15&lt;&gt;"")),"",IF(ISNUMBER(A15),A15-TODAY(),""))</f>
        <v/>
      </c>
      <c r="P15" s="14">
        <f>IF(NOT(OR($A15&lt;&gt;"",$C15&lt;&gt;"",$E15&lt;&gt;"")),"",IF(IF(A15="","NO DATE; ","")&amp;IF(C15="","NO CREW; ","")&amp;IF(E15="","NO JOB; ","")&amp;IF(AND(ISNUMBER(A15),C15&lt;&gt;"",E15&lt;&gt;"",UPPER($K15)&lt;&gt;UPPER("Moved"),COUNTIFS($A$6:$A$45,A15,$C$6:$C$45,C15,$E$6:$E$45,"&lt;&gt;"&amp;E15,$E$6:$E$45,"&lt;&gt;",$K$6:$K$45,"&lt;&gt;Moved")&gt;0),"CREW DOUBLE-BOOKED; ","")&amp;IF(AND(ISNUMBER(A15),A15&lt;TODAY(),UPPER($K15)&lt;&gt;UPPER("Moved"),UPPER(K15)&lt;&gt;UPPER("Done")),"PAST DATE - NOT MARKED DONE; ","")&amp;IF(AND(ISNUMBER(I15),ISNUMBER(J15),N(J15)&gt;N(I15)),"OVER PLANNED HOURS; ","")&amp;IF(AND(UPPER(K15)=UPPER("Done"),J15=""),"DONE - NO ACTUAL HOURS; ","")="","",LEFT(IF(A15="","NO DATE; ","")&amp;IF(C15="","NO CREW; ","")&amp;IF(E15="","NO JOB; ","")&amp;IF(AND(ISNUMBER(A15),C15&lt;&gt;"",E15&lt;&gt;"",UPPER($K15)&lt;&gt;UPPER("Moved"),COUNTIFS($A$6:$A$45,A15,$C$6:$C$45,C15,$E$6:$E$45,"&lt;&gt;"&amp;E15,$E$6:$E$45,"&lt;&gt;",$K$6:$K$45,"&lt;&gt;Moved")&gt;0),"CREW DOUBLE-BOOKED; ","")&amp;IF(AND(ISNUMBER(A15),A15&lt;TODAY(),UPPER($K15)&lt;&gt;UPPER("Moved"),UPPER(K15)&lt;&gt;UPPER("Done")),"PAST DATE - NOT MARKED DONE; ","")&amp;IF(AND(ISNUMBER(I15),ISNUMBER(J15),N(J15)&gt;N(I15)),"OVER PLANNED HOURS; ","")&amp;IF(AND(UPPER(K15)=UPPER("Done"),J15=""),"DONE - NO ACTUAL HOURS; ",""),LEN(IF(A15="","NO DATE; ","")&amp;IF(C15="","NO CREW; ","")&amp;IF(E15="","NO JOB; ","")&amp;IF(AND(ISNUMBER(A15),C15&lt;&gt;"",E15&lt;&gt;"",UPPER($K15)&lt;&gt;UPPER("Moved"),COUNTIFS($A$6:$A$45,A15,$C$6:$C$45,C15,$E$6:$E$45,"&lt;&gt;"&amp;E15,$E$6:$E$45,"&lt;&gt;",$K$6:$K$45,"&lt;&gt;Moved")&gt;0),"CREW DOUBLE-BOOKED; ","")&amp;IF(AND(ISNUMBER(A15),A15&lt;TODAY(),UPPER($K15)&lt;&gt;UPPER("Moved"),UPPER(K15)&lt;&gt;UPPER("Done")),"PAST DATE - NOT MARKED DONE; ","")&amp;IF(AND(ISNUMBER(I15),ISNUMBER(J15),N(J15)&gt;N(I15)),"OVER PLANNED HOURS; ","")&amp;IF(AND(UPPER(K15)=UPPER("Done"),J15=""),"DONE - NO ACTUAL HOURS; ",""))-2)))</f>
        <v/>
      </c>
      <c r="Q15" s="10" t="n"/>
    </row>
    <row r="16">
      <c r="A16" s="6" t="n"/>
      <c r="B16" s="7">
        <f>IF(ISNUMBER(A16),CHOOSE(WEEKDAY(A16),"Sun","Mon","Tue","Wed","Thu","Fri","Sat"),"")</f>
        <v/>
      </c>
      <c r="C16" s="8" t="n"/>
      <c r="D16" s="9" t="n"/>
      <c r="E16" s="10" t="n"/>
      <c r="F16" s="8" t="n"/>
      <c r="G16" s="8" t="n"/>
      <c r="H16" s="8" t="n"/>
      <c r="I16" s="11" t="n"/>
      <c r="J16" s="11" t="n"/>
      <c r="K16" s="8" t="n"/>
      <c r="L16" s="12">
        <f>IF(NOT(OR($A16&lt;&gt;"",$C16&lt;&gt;"",$E16&lt;&gt;"")),"",IF(AND(ISNUMBER(D16),ISNUMBER(I16)),ROUND(D16*I16,2),""))</f>
        <v/>
      </c>
      <c r="M16" s="12">
        <f>IF(NOT(OR($A16&lt;&gt;"",$C16&lt;&gt;"",$E16&lt;&gt;"")),"",IF(AND(ISNUMBER(D16),ISNUMBER(J16)),ROUND(D16*J16,2),""))</f>
        <v/>
      </c>
      <c r="N16" s="12">
        <f>IF(AND(ISNUMBER(L16),ISNUMBER(M16)),M16-L16,"")</f>
        <v/>
      </c>
      <c r="O16" s="13">
        <f>IF(NOT(OR($A16&lt;&gt;"",$C16&lt;&gt;"",$E16&lt;&gt;"")),"",IF(ISNUMBER(A16),A16-TODAY(),""))</f>
        <v/>
      </c>
      <c r="P16" s="14">
        <f>IF(NOT(OR($A16&lt;&gt;"",$C16&lt;&gt;"",$E16&lt;&gt;"")),"",IF(IF(A16="","NO DATE; ","")&amp;IF(C16="","NO CREW; ","")&amp;IF(E16="","NO JOB; ","")&amp;IF(AND(ISNUMBER(A16),C16&lt;&gt;"",E16&lt;&gt;"",UPPER($K16)&lt;&gt;UPPER("Moved"),COUNTIFS($A$6:$A$45,A16,$C$6:$C$45,C16,$E$6:$E$45,"&lt;&gt;"&amp;E16,$E$6:$E$45,"&lt;&gt;",$K$6:$K$45,"&lt;&gt;Moved")&gt;0),"CREW DOUBLE-BOOKED; ","")&amp;IF(AND(ISNUMBER(A16),A16&lt;TODAY(),UPPER($K16)&lt;&gt;UPPER("Moved"),UPPER(K16)&lt;&gt;UPPER("Done")),"PAST DATE - NOT MARKED DONE; ","")&amp;IF(AND(ISNUMBER(I16),ISNUMBER(J16),N(J16)&gt;N(I16)),"OVER PLANNED HOURS; ","")&amp;IF(AND(UPPER(K16)=UPPER("Done"),J16=""),"DONE - NO ACTUAL HOURS; ","")="","",LEFT(IF(A16="","NO DATE; ","")&amp;IF(C16="","NO CREW; ","")&amp;IF(E16="","NO JOB; ","")&amp;IF(AND(ISNUMBER(A16),C16&lt;&gt;"",E16&lt;&gt;"",UPPER($K16)&lt;&gt;UPPER("Moved"),COUNTIFS($A$6:$A$45,A16,$C$6:$C$45,C16,$E$6:$E$45,"&lt;&gt;"&amp;E16,$E$6:$E$45,"&lt;&gt;",$K$6:$K$45,"&lt;&gt;Moved")&gt;0),"CREW DOUBLE-BOOKED; ","")&amp;IF(AND(ISNUMBER(A16),A16&lt;TODAY(),UPPER($K16)&lt;&gt;UPPER("Moved"),UPPER(K16)&lt;&gt;UPPER("Done")),"PAST DATE - NOT MARKED DONE; ","")&amp;IF(AND(ISNUMBER(I16),ISNUMBER(J16),N(J16)&gt;N(I16)),"OVER PLANNED HOURS; ","")&amp;IF(AND(UPPER(K16)=UPPER("Done"),J16=""),"DONE - NO ACTUAL HOURS; ",""),LEN(IF(A16="","NO DATE; ","")&amp;IF(C16="","NO CREW; ","")&amp;IF(E16="","NO JOB; ","")&amp;IF(AND(ISNUMBER(A16),C16&lt;&gt;"",E16&lt;&gt;"",UPPER($K16)&lt;&gt;UPPER("Moved"),COUNTIFS($A$6:$A$45,A16,$C$6:$C$45,C16,$E$6:$E$45,"&lt;&gt;"&amp;E16,$E$6:$E$45,"&lt;&gt;",$K$6:$K$45,"&lt;&gt;Moved")&gt;0),"CREW DOUBLE-BOOKED; ","")&amp;IF(AND(ISNUMBER(A16),A16&lt;TODAY(),UPPER($K16)&lt;&gt;UPPER("Moved"),UPPER(K16)&lt;&gt;UPPER("Done")),"PAST DATE - NOT MARKED DONE; ","")&amp;IF(AND(ISNUMBER(I16),ISNUMBER(J16),N(J16)&gt;N(I16)),"OVER PLANNED HOURS; ","")&amp;IF(AND(UPPER(K16)=UPPER("Done"),J16=""),"DONE - NO ACTUAL HOURS; ",""))-2)))</f>
        <v/>
      </c>
      <c r="Q16" s="10" t="n"/>
    </row>
    <row r="17">
      <c r="A17" s="6" t="n"/>
      <c r="B17" s="7">
        <f>IF(ISNUMBER(A17),CHOOSE(WEEKDAY(A17),"Sun","Mon","Tue","Wed","Thu","Fri","Sat"),"")</f>
        <v/>
      </c>
      <c r="C17" s="8" t="n"/>
      <c r="D17" s="9" t="n"/>
      <c r="E17" s="10" t="n"/>
      <c r="F17" s="8" t="n"/>
      <c r="G17" s="8" t="n"/>
      <c r="H17" s="8" t="n"/>
      <c r="I17" s="11" t="n"/>
      <c r="J17" s="11" t="n"/>
      <c r="K17" s="8" t="n"/>
      <c r="L17" s="12">
        <f>IF(NOT(OR($A17&lt;&gt;"",$C17&lt;&gt;"",$E17&lt;&gt;"")),"",IF(AND(ISNUMBER(D17),ISNUMBER(I17)),ROUND(D17*I17,2),""))</f>
        <v/>
      </c>
      <c r="M17" s="12">
        <f>IF(NOT(OR($A17&lt;&gt;"",$C17&lt;&gt;"",$E17&lt;&gt;"")),"",IF(AND(ISNUMBER(D17),ISNUMBER(J17)),ROUND(D17*J17,2),""))</f>
        <v/>
      </c>
      <c r="N17" s="12">
        <f>IF(AND(ISNUMBER(L17),ISNUMBER(M17)),M17-L17,"")</f>
        <v/>
      </c>
      <c r="O17" s="13">
        <f>IF(NOT(OR($A17&lt;&gt;"",$C17&lt;&gt;"",$E17&lt;&gt;"")),"",IF(ISNUMBER(A17),A17-TODAY(),""))</f>
        <v/>
      </c>
      <c r="P17" s="14">
        <f>IF(NOT(OR($A17&lt;&gt;"",$C17&lt;&gt;"",$E17&lt;&gt;"")),"",IF(IF(A17="","NO DATE; ","")&amp;IF(C17="","NO CREW; ","")&amp;IF(E17="","NO JOB; ","")&amp;IF(AND(ISNUMBER(A17),C17&lt;&gt;"",E17&lt;&gt;"",UPPER($K17)&lt;&gt;UPPER("Moved"),COUNTIFS($A$6:$A$45,A17,$C$6:$C$45,C17,$E$6:$E$45,"&lt;&gt;"&amp;E17,$E$6:$E$45,"&lt;&gt;",$K$6:$K$45,"&lt;&gt;Moved")&gt;0),"CREW DOUBLE-BOOKED; ","")&amp;IF(AND(ISNUMBER(A17),A17&lt;TODAY(),UPPER($K17)&lt;&gt;UPPER("Moved"),UPPER(K17)&lt;&gt;UPPER("Done")),"PAST DATE - NOT MARKED DONE; ","")&amp;IF(AND(ISNUMBER(I17),ISNUMBER(J17),N(J17)&gt;N(I17)),"OVER PLANNED HOURS; ","")&amp;IF(AND(UPPER(K17)=UPPER("Done"),J17=""),"DONE - NO ACTUAL HOURS; ","")="","",LEFT(IF(A17="","NO DATE; ","")&amp;IF(C17="","NO CREW; ","")&amp;IF(E17="","NO JOB; ","")&amp;IF(AND(ISNUMBER(A17),C17&lt;&gt;"",E17&lt;&gt;"",UPPER($K17)&lt;&gt;UPPER("Moved"),COUNTIFS($A$6:$A$45,A17,$C$6:$C$45,C17,$E$6:$E$45,"&lt;&gt;"&amp;E17,$E$6:$E$45,"&lt;&gt;",$K$6:$K$45,"&lt;&gt;Moved")&gt;0),"CREW DOUBLE-BOOKED; ","")&amp;IF(AND(ISNUMBER(A17),A17&lt;TODAY(),UPPER($K17)&lt;&gt;UPPER("Moved"),UPPER(K17)&lt;&gt;UPPER("Done")),"PAST DATE - NOT MARKED DONE; ","")&amp;IF(AND(ISNUMBER(I17),ISNUMBER(J17),N(J17)&gt;N(I17)),"OVER PLANNED HOURS; ","")&amp;IF(AND(UPPER(K17)=UPPER("Done"),J17=""),"DONE - NO ACTUAL HOURS; ",""),LEN(IF(A17="","NO DATE; ","")&amp;IF(C17="","NO CREW; ","")&amp;IF(E17="","NO JOB; ","")&amp;IF(AND(ISNUMBER(A17),C17&lt;&gt;"",E17&lt;&gt;"",UPPER($K17)&lt;&gt;UPPER("Moved"),COUNTIFS($A$6:$A$45,A17,$C$6:$C$45,C17,$E$6:$E$45,"&lt;&gt;"&amp;E17,$E$6:$E$45,"&lt;&gt;",$K$6:$K$45,"&lt;&gt;Moved")&gt;0),"CREW DOUBLE-BOOKED; ","")&amp;IF(AND(ISNUMBER(A17),A17&lt;TODAY(),UPPER($K17)&lt;&gt;UPPER("Moved"),UPPER(K17)&lt;&gt;UPPER("Done")),"PAST DATE - NOT MARKED DONE; ","")&amp;IF(AND(ISNUMBER(I17),ISNUMBER(J17),N(J17)&gt;N(I17)),"OVER PLANNED HOURS; ","")&amp;IF(AND(UPPER(K17)=UPPER("Done"),J17=""),"DONE - NO ACTUAL HOURS; ",""))-2)))</f>
        <v/>
      </c>
      <c r="Q17" s="10" t="n"/>
    </row>
    <row r="18">
      <c r="A18" s="6" t="n"/>
      <c r="B18" s="7">
        <f>IF(ISNUMBER(A18),CHOOSE(WEEKDAY(A18),"Sun","Mon","Tue","Wed","Thu","Fri","Sat"),"")</f>
        <v/>
      </c>
      <c r="C18" s="8" t="n"/>
      <c r="D18" s="9" t="n"/>
      <c r="E18" s="10" t="n"/>
      <c r="F18" s="8" t="n"/>
      <c r="G18" s="8" t="n"/>
      <c r="H18" s="8" t="n"/>
      <c r="I18" s="11" t="n"/>
      <c r="J18" s="11" t="n"/>
      <c r="K18" s="8" t="n"/>
      <c r="L18" s="12">
        <f>IF(NOT(OR($A18&lt;&gt;"",$C18&lt;&gt;"",$E18&lt;&gt;"")),"",IF(AND(ISNUMBER(D18),ISNUMBER(I18)),ROUND(D18*I18,2),""))</f>
        <v/>
      </c>
      <c r="M18" s="12">
        <f>IF(NOT(OR($A18&lt;&gt;"",$C18&lt;&gt;"",$E18&lt;&gt;"")),"",IF(AND(ISNUMBER(D18),ISNUMBER(J18)),ROUND(D18*J18,2),""))</f>
        <v/>
      </c>
      <c r="N18" s="12">
        <f>IF(AND(ISNUMBER(L18),ISNUMBER(M18)),M18-L18,"")</f>
        <v/>
      </c>
      <c r="O18" s="13">
        <f>IF(NOT(OR($A18&lt;&gt;"",$C18&lt;&gt;"",$E18&lt;&gt;"")),"",IF(ISNUMBER(A18),A18-TODAY(),""))</f>
        <v/>
      </c>
      <c r="P18" s="14">
        <f>IF(NOT(OR($A18&lt;&gt;"",$C18&lt;&gt;"",$E18&lt;&gt;"")),"",IF(IF(A18="","NO DATE; ","")&amp;IF(C18="","NO CREW; ","")&amp;IF(E18="","NO JOB; ","")&amp;IF(AND(ISNUMBER(A18),C18&lt;&gt;"",E18&lt;&gt;"",UPPER($K18)&lt;&gt;UPPER("Moved"),COUNTIFS($A$6:$A$45,A18,$C$6:$C$45,C18,$E$6:$E$45,"&lt;&gt;"&amp;E18,$E$6:$E$45,"&lt;&gt;",$K$6:$K$45,"&lt;&gt;Moved")&gt;0),"CREW DOUBLE-BOOKED; ","")&amp;IF(AND(ISNUMBER(A18),A18&lt;TODAY(),UPPER($K18)&lt;&gt;UPPER("Moved"),UPPER(K18)&lt;&gt;UPPER("Done")),"PAST DATE - NOT MARKED DONE; ","")&amp;IF(AND(ISNUMBER(I18),ISNUMBER(J18),N(J18)&gt;N(I18)),"OVER PLANNED HOURS; ","")&amp;IF(AND(UPPER(K18)=UPPER("Done"),J18=""),"DONE - NO ACTUAL HOURS; ","")="","",LEFT(IF(A18="","NO DATE; ","")&amp;IF(C18="","NO CREW; ","")&amp;IF(E18="","NO JOB; ","")&amp;IF(AND(ISNUMBER(A18),C18&lt;&gt;"",E18&lt;&gt;"",UPPER($K18)&lt;&gt;UPPER("Moved"),COUNTIFS($A$6:$A$45,A18,$C$6:$C$45,C18,$E$6:$E$45,"&lt;&gt;"&amp;E18,$E$6:$E$45,"&lt;&gt;",$K$6:$K$45,"&lt;&gt;Moved")&gt;0),"CREW DOUBLE-BOOKED; ","")&amp;IF(AND(ISNUMBER(A18),A18&lt;TODAY(),UPPER($K18)&lt;&gt;UPPER("Moved"),UPPER(K18)&lt;&gt;UPPER("Done")),"PAST DATE - NOT MARKED DONE; ","")&amp;IF(AND(ISNUMBER(I18),ISNUMBER(J18),N(J18)&gt;N(I18)),"OVER PLANNED HOURS; ","")&amp;IF(AND(UPPER(K18)=UPPER("Done"),J18=""),"DONE - NO ACTUAL HOURS; ",""),LEN(IF(A18="","NO DATE; ","")&amp;IF(C18="","NO CREW; ","")&amp;IF(E18="","NO JOB; ","")&amp;IF(AND(ISNUMBER(A18),C18&lt;&gt;"",E18&lt;&gt;"",UPPER($K18)&lt;&gt;UPPER("Moved"),COUNTIFS($A$6:$A$45,A18,$C$6:$C$45,C18,$E$6:$E$45,"&lt;&gt;"&amp;E18,$E$6:$E$45,"&lt;&gt;",$K$6:$K$45,"&lt;&gt;Moved")&gt;0),"CREW DOUBLE-BOOKED; ","")&amp;IF(AND(ISNUMBER(A18),A18&lt;TODAY(),UPPER($K18)&lt;&gt;UPPER("Moved"),UPPER(K18)&lt;&gt;UPPER("Done")),"PAST DATE - NOT MARKED DONE; ","")&amp;IF(AND(ISNUMBER(I18),ISNUMBER(J18),N(J18)&gt;N(I18)),"OVER PLANNED HOURS; ","")&amp;IF(AND(UPPER(K18)=UPPER("Done"),J18=""),"DONE - NO ACTUAL HOURS; ",""))-2)))</f>
        <v/>
      </c>
      <c r="Q18" s="10" t="n"/>
    </row>
    <row r="19">
      <c r="A19" s="6" t="n"/>
      <c r="B19" s="7">
        <f>IF(ISNUMBER(A19),CHOOSE(WEEKDAY(A19),"Sun","Mon","Tue","Wed","Thu","Fri","Sat"),"")</f>
        <v/>
      </c>
      <c r="C19" s="8" t="n"/>
      <c r="D19" s="9" t="n"/>
      <c r="E19" s="10" t="n"/>
      <c r="F19" s="8" t="n"/>
      <c r="G19" s="8" t="n"/>
      <c r="H19" s="8" t="n"/>
      <c r="I19" s="11" t="n"/>
      <c r="J19" s="11" t="n"/>
      <c r="K19" s="8" t="n"/>
      <c r="L19" s="12">
        <f>IF(NOT(OR($A19&lt;&gt;"",$C19&lt;&gt;"",$E19&lt;&gt;"")),"",IF(AND(ISNUMBER(D19),ISNUMBER(I19)),ROUND(D19*I19,2),""))</f>
        <v/>
      </c>
      <c r="M19" s="12">
        <f>IF(NOT(OR($A19&lt;&gt;"",$C19&lt;&gt;"",$E19&lt;&gt;"")),"",IF(AND(ISNUMBER(D19),ISNUMBER(J19)),ROUND(D19*J19,2),""))</f>
        <v/>
      </c>
      <c r="N19" s="12">
        <f>IF(AND(ISNUMBER(L19),ISNUMBER(M19)),M19-L19,"")</f>
        <v/>
      </c>
      <c r="O19" s="13">
        <f>IF(NOT(OR($A19&lt;&gt;"",$C19&lt;&gt;"",$E19&lt;&gt;"")),"",IF(ISNUMBER(A19),A19-TODAY(),""))</f>
        <v/>
      </c>
      <c r="P19" s="14">
        <f>IF(NOT(OR($A19&lt;&gt;"",$C19&lt;&gt;"",$E19&lt;&gt;"")),"",IF(IF(A19="","NO DATE; ","")&amp;IF(C19="","NO CREW; ","")&amp;IF(E19="","NO JOB; ","")&amp;IF(AND(ISNUMBER(A19),C19&lt;&gt;"",E19&lt;&gt;"",UPPER($K19)&lt;&gt;UPPER("Moved"),COUNTIFS($A$6:$A$45,A19,$C$6:$C$45,C19,$E$6:$E$45,"&lt;&gt;"&amp;E19,$E$6:$E$45,"&lt;&gt;",$K$6:$K$45,"&lt;&gt;Moved")&gt;0),"CREW DOUBLE-BOOKED; ","")&amp;IF(AND(ISNUMBER(A19),A19&lt;TODAY(),UPPER($K19)&lt;&gt;UPPER("Moved"),UPPER(K19)&lt;&gt;UPPER("Done")),"PAST DATE - NOT MARKED DONE; ","")&amp;IF(AND(ISNUMBER(I19),ISNUMBER(J19),N(J19)&gt;N(I19)),"OVER PLANNED HOURS; ","")&amp;IF(AND(UPPER(K19)=UPPER("Done"),J19=""),"DONE - NO ACTUAL HOURS; ","")="","",LEFT(IF(A19="","NO DATE; ","")&amp;IF(C19="","NO CREW; ","")&amp;IF(E19="","NO JOB; ","")&amp;IF(AND(ISNUMBER(A19),C19&lt;&gt;"",E19&lt;&gt;"",UPPER($K19)&lt;&gt;UPPER("Moved"),COUNTIFS($A$6:$A$45,A19,$C$6:$C$45,C19,$E$6:$E$45,"&lt;&gt;"&amp;E19,$E$6:$E$45,"&lt;&gt;",$K$6:$K$45,"&lt;&gt;Moved")&gt;0),"CREW DOUBLE-BOOKED; ","")&amp;IF(AND(ISNUMBER(A19),A19&lt;TODAY(),UPPER($K19)&lt;&gt;UPPER("Moved"),UPPER(K19)&lt;&gt;UPPER("Done")),"PAST DATE - NOT MARKED DONE; ","")&amp;IF(AND(ISNUMBER(I19),ISNUMBER(J19),N(J19)&gt;N(I19)),"OVER PLANNED HOURS; ","")&amp;IF(AND(UPPER(K19)=UPPER("Done"),J19=""),"DONE - NO ACTUAL HOURS; ",""),LEN(IF(A19="","NO DATE; ","")&amp;IF(C19="","NO CREW; ","")&amp;IF(E19="","NO JOB; ","")&amp;IF(AND(ISNUMBER(A19),C19&lt;&gt;"",E19&lt;&gt;"",UPPER($K19)&lt;&gt;UPPER("Moved"),COUNTIFS($A$6:$A$45,A19,$C$6:$C$45,C19,$E$6:$E$45,"&lt;&gt;"&amp;E19,$E$6:$E$45,"&lt;&gt;",$K$6:$K$45,"&lt;&gt;Moved")&gt;0),"CREW DOUBLE-BOOKED; ","")&amp;IF(AND(ISNUMBER(A19),A19&lt;TODAY(),UPPER($K19)&lt;&gt;UPPER("Moved"),UPPER(K19)&lt;&gt;UPPER("Done")),"PAST DATE - NOT MARKED DONE; ","")&amp;IF(AND(ISNUMBER(I19),ISNUMBER(J19),N(J19)&gt;N(I19)),"OVER PLANNED HOURS; ","")&amp;IF(AND(UPPER(K19)=UPPER("Done"),J19=""),"DONE - NO ACTUAL HOURS; ",""))-2)))</f>
        <v/>
      </c>
      <c r="Q19" s="10" t="n"/>
    </row>
    <row r="20">
      <c r="A20" s="6" t="n"/>
      <c r="B20" s="7">
        <f>IF(ISNUMBER(A20),CHOOSE(WEEKDAY(A20),"Sun","Mon","Tue","Wed","Thu","Fri","Sat"),"")</f>
        <v/>
      </c>
      <c r="C20" s="8" t="n"/>
      <c r="D20" s="9" t="n"/>
      <c r="E20" s="10" t="n"/>
      <c r="F20" s="8" t="n"/>
      <c r="G20" s="8" t="n"/>
      <c r="H20" s="8" t="n"/>
      <c r="I20" s="11" t="n"/>
      <c r="J20" s="11" t="n"/>
      <c r="K20" s="8" t="n"/>
      <c r="L20" s="12">
        <f>IF(NOT(OR($A20&lt;&gt;"",$C20&lt;&gt;"",$E20&lt;&gt;"")),"",IF(AND(ISNUMBER(D20),ISNUMBER(I20)),ROUND(D20*I20,2),""))</f>
        <v/>
      </c>
      <c r="M20" s="12">
        <f>IF(NOT(OR($A20&lt;&gt;"",$C20&lt;&gt;"",$E20&lt;&gt;"")),"",IF(AND(ISNUMBER(D20),ISNUMBER(J20)),ROUND(D20*J20,2),""))</f>
        <v/>
      </c>
      <c r="N20" s="12">
        <f>IF(AND(ISNUMBER(L20),ISNUMBER(M20)),M20-L20,"")</f>
        <v/>
      </c>
      <c r="O20" s="13">
        <f>IF(NOT(OR($A20&lt;&gt;"",$C20&lt;&gt;"",$E20&lt;&gt;"")),"",IF(ISNUMBER(A20),A20-TODAY(),""))</f>
        <v/>
      </c>
      <c r="P20" s="14">
        <f>IF(NOT(OR($A20&lt;&gt;"",$C20&lt;&gt;"",$E20&lt;&gt;"")),"",IF(IF(A20="","NO DATE; ","")&amp;IF(C20="","NO CREW; ","")&amp;IF(E20="","NO JOB; ","")&amp;IF(AND(ISNUMBER(A20),C20&lt;&gt;"",E20&lt;&gt;"",UPPER($K20)&lt;&gt;UPPER("Moved"),COUNTIFS($A$6:$A$45,A20,$C$6:$C$45,C20,$E$6:$E$45,"&lt;&gt;"&amp;E20,$E$6:$E$45,"&lt;&gt;",$K$6:$K$45,"&lt;&gt;Moved")&gt;0),"CREW DOUBLE-BOOKED; ","")&amp;IF(AND(ISNUMBER(A20),A20&lt;TODAY(),UPPER($K20)&lt;&gt;UPPER("Moved"),UPPER(K20)&lt;&gt;UPPER("Done")),"PAST DATE - NOT MARKED DONE; ","")&amp;IF(AND(ISNUMBER(I20),ISNUMBER(J20),N(J20)&gt;N(I20)),"OVER PLANNED HOURS; ","")&amp;IF(AND(UPPER(K20)=UPPER("Done"),J20=""),"DONE - NO ACTUAL HOURS; ","")="","",LEFT(IF(A20="","NO DATE; ","")&amp;IF(C20="","NO CREW; ","")&amp;IF(E20="","NO JOB; ","")&amp;IF(AND(ISNUMBER(A20),C20&lt;&gt;"",E20&lt;&gt;"",UPPER($K20)&lt;&gt;UPPER("Moved"),COUNTIFS($A$6:$A$45,A20,$C$6:$C$45,C20,$E$6:$E$45,"&lt;&gt;"&amp;E20,$E$6:$E$45,"&lt;&gt;",$K$6:$K$45,"&lt;&gt;Moved")&gt;0),"CREW DOUBLE-BOOKED; ","")&amp;IF(AND(ISNUMBER(A20),A20&lt;TODAY(),UPPER($K20)&lt;&gt;UPPER("Moved"),UPPER(K20)&lt;&gt;UPPER("Done")),"PAST DATE - NOT MARKED DONE; ","")&amp;IF(AND(ISNUMBER(I20),ISNUMBER(J20),N(J20)&gt;N(I20)),"OVER PLANNED HOURS; ","")&amp;IF(AND(UPPER(K20)=UPPER("Done"),J20=""),"DONE - NO ACTUAL HOURS; ",""),LEN(IF(A20="","NO DATE; ","")&amp;IF(C20="","NO CREW; ","")&amp;IF(E20="","NO JOB; ","")&amp;IF(AND(ISNUMBER(A20),C20&lt;&gt;"",E20&lt;&gt;"",UPPER($K20)&lt;&gt;UPPER("Moved"),COUNTIFS($A$6:$A$45,A20,$C$6:$C$45,C20,$E$6:$E$45,"&lt;&gt;"&amp;E20,$E$6:$E$45,"&lt;&gt;",$K$6:$K$45,"&lt;&gt;Moved")&gt;0),"CREW DOUBLE-BOOKED; ","")&amp;IF(AND(ISNUMBER(A20),A20&lt;TODAY(),UPPER($K20)&lt;&gt;UPPER("Moved"),UPPER(K20)&lt;&gt;UPPER("Done")),"PAST DATE - NOT MARKED DONE; ","")&amp;IF(AND(ISNUMBER(I20),ISNUMBER(J20),N(J20)&gt;N(I20)),"OVER PLANNED HOURS; ","")&amp;IF(AND(UPPER(K20)=UPPER("Done"),J20=""),"DONE - NO ACTUAL HOURS; ",""))-2)))</f>
        <v/>
      </c>
      <c r="Q20" s="10" t="n"/>
    </row>
    <row r="21">
      <c r="A21" s="6" t="n"/>
      <c r="B21" s="7">
        <f>IF(ISNUMBER(A21),CHOOSE(WEEKDAY(A21),"Sun","Mon","Tue","Wed","Thu","Fri","Sat"),"")</f>
        <v/>
      </c>
      <c r="C21" s="8" t="n"/>
      <c r="D21" s="9" t="n"/>
      <c r="E21" s="10" t="n"/>
      <c r="F21" s="8" t="n"/>
      <c r="G21" s="8" t="n"/>
      <c r="H21" s="8" t="n"/>
      <c r="I21" s="11" t="n"/>
      <c r="J21" s="11" t="n"/>
      <c r="K21" s="8" t="n"/>
      <c r="L21" s="12">
        <f>IF(NOT(OR($A21&lt;&gt;"",$C21&lt;&gt;"",$E21&lt;&gt;"")),"",IF(AND(ISNUMBER(D21),ISNUMBER(I21)),ROUND(D21*I21,2),""))</f>
        <v/>
      </c>
      <c r="M21" s="12">
        <f>IF(NOT(OR($A21&lt;&gt;"",$C21&lt;&gt;"",$E21&lt;&gt;"")),"",IF(AND(ISNUMBER(D21),ISNUMBER(J21)),ROUND(D21*J21,2),""))</f>
        <v/>
      </c>
      <c r="N21" s="12">
        <f>IF(AND(ISNUMBER(L21),ISNUMBER(M21)),M21-L21,"")</f>
        <v/>
      </c>
      <c r="O21" s="13">
        <f>IF(NOT(OR($A21&lt;&gt;"",$C21&lt;&gt;"",$E21&lt;&gt;"")),"",IF(ISNUMBER(A21),A21-TODAY(),""))</f>
        <v/>
      </c>
      <c r="P21" s="14">
        <f>IF(NOT(OR($A21&lt;&gt;"",$C21&lt;&gt;"",$E21&lt;&gt;"")),"",IF(IF(A21="","NO DATE; ","")&amp;IF(C21="","NO CREW; ","")&amp;IF(E21="","NO JOB; ","")&amp;IF(AND(ISNUMBER(A21),C21&lt;&gt;"",E21&lt;&gt;"",UPPER($K21)&lt;&gt;UPPER("Moved"),COUNTIFS($A$6:$A$45,A21,$C$6:$C$45,C21,$E$6:$E$45,"&lt;&gt;"&amp;E21,$E$6:$E$45,"&lt;&gt;",$K$6:$K$45,"&lt;&gt;Moved")&gt;0),"CREW DOUBLE-BOOKED; ","")&amp;IF(AND(ISNUMBER(A21),A21&lt;TODAY(),UPPER($K21)&lt;&gt;UPPER("Moved"),UPPER(K21)&lt;&gt;UPPER("Done")),"PAST DATE - NOT MARKED DONE; ","")&amp;IF(AND(ISNUMBER(I21),ISNUMBER(J21),N(J21)&gt;N(I21)),"OVER PLANNED HOURS; ","")&amp;IF(AND(UPPER(K21)=UPPER("Done"),J21=""),"DONE - NO ACTUAL HOURS; ","")="","",LEFT(IF(A21="","NO DATE; ","")&amp;IF(C21="","NO CREW; ","")&amp;IF(E21="","NO JOB; ","")&amp;IF(AND(ISNUMBER(A21),C21&lt;&gt;"",E21&lt;&gt;"",UPPER($K21)&lt;&gt;UPPER("Moved"),COUNTIFS($A$6:$A$45,A21,$C$6:$C$45,C21,$E$6:$E$45,"&lt;&gt;"&amp;E21,$E$6:$E$45,"&lt;&gt;",$K$6:$K$45,"&lt;&gt;Moved")&gt;0),"CREW DOUBLE-BOOKED; ","")&amp;IF(AND(ISNUMBER(A21),A21&lt;TODAY(),UPPER($K21)&lt;&gt;UPPER("Moved"),UPPER(K21)&lt;&gt;UPPER("Done")),"PAST DATE - NOT MARKED DONE; ","")&amp;IF(AND(ISNUMBER(I21),ISNUMBER(J21),N(J21)&gt;N(I21)),"OVER PLANNED HOURS; ","")&amp;IF(AND(UPPER(K21)=UPPER("Done"),J21=""),"DONE - NO ACTUAL HOURS; ",""),LEN(IF(A21="","NO DATE; ","")&amp;IF(C21="","NO CREW; ","")&amp;IF(E21="","NO JOB; ","")&amp;IF(AND(ISNUMBER(A21),C21&lt;&gt;"",E21&lt;&gt;"",UPPER($K21)&lt;&gt;UPPER("Moved"),COUNTIFS($A$6:$A$45,A21,$C$6:$C$45,C21,$E$6:$E$45,"&lt;&gt;"&amp;E21,$E$6:$E$45,"&lt;&gt;",$K$6:$K$45,"&lt;&gt;Moved")&gt;0),"CREW DOUBLE-BOOKED; ","")&amp;IF(AND(ISNUMBER(A21),A21&lt;TODAY(),UPPER($K21)&lt;&gt;UPPER("Moved"),UPPER(K21)&lt;&gt;UPPER("Done")),"PAST DATE - NOT MARKED DONE; ","")&amp;IF(AND(ISNUMBER(I21),ISNUMBER(J21),N(J21)&gt;N(I21)),"OVER PLANNED HOURS; ","")&amp;IF(AND(UPPER(K21)=UPPER("Done"),J21=""),"DONE - NO ACTUAL HOURS; ",""))-2)))</f>
        <v/>
      </c>
      <c r="Q21" s="10" t="n"/>
    </row>
    <row r="22">
      <c r="A22" s="6" t="n"/>
      <c r="B22" s="7">
        <f>IF(ISNUMBER(A22),CHOOSE(WEEKDAY(A22),"Sun","Mon","Tue","Wed","Thu","Fri","Sat"),"")</f>
        <v/>
      </c>
      <c r="C22" s="8" t="n"/>
      <c r="D22" s="9" t="n"/>
      <c r="E22" s="10" t="n"/>
      <c r="F22" s="8" t="n"/>
      <c r="G22" s="8" t="n"/>
      <c r="H22" s="8" t="n"/>
      <c r="I22" s="11" t="n"/>
      <c r="J22" s="11" t="n"/>
      <c r="K22" s="8" t="n"/>
      <c r="L22" s="12">
        <f>IF(NOT(OR($A22&lt;&gt;"",$C22&lt;&gt;"",$E22&lt;&gt;"")),"",IF(AND(ISNUMBER(D22),ISNUMBER(I22)),ROUND(D22*I22,2),""))</f>
        <v/>
      </c>
      <c r="M22" s="12">
        <f>IF(NOT(OR($A22&lt;&gt;"",$C22&lt;&gt;"",$E22&lt;&gt;"")),"",IF(AND(ISNUMBER(D22),ISNUMBER(J22)),ROUND(D22*J22,2),""))</f>
        <v/>
      </c>
      <c r="N22" s="12">
        <f>IF(AND(ISNUMBER(L22),ISNUMBER(M22)),M22-L22,"")</f>
        <v/>
      </c>
      <c r="O22" s="13">
        <f>IF(NOT(OR($A22&lt;&gt;"",$C22&lt;&gt;"",$E22&lt;&gt;"")),"",IF(ISNUMBER(A22),A22-TODAY(),""))</f>
        <v/>
      </c>
      <c r="P22" s="14">
        <f>IF(NOT(OR($A22&lt;&gt;"",$C22&lt;&gt;"",$E22&lt;&gt;"")),"",IF(IF(A22="","NO DATE; ","")&amp;IF(C22="","NO CREW; ","")&amp;IF(E22="","NO JOB; ","")&amp;IF(AND(ISNUMBER(A22),C22&lt;&gt;"",E22&lt;&gt;"",UPPER($K22)&lt;&gt;UPPER("Moved"),COUNTIFS($A$6:$A$45,A22,$C$6:$C$45,C22,$E$6:$E$45,"&lt;&gt;"&amp;E22,$E$6:$E$45,"&lt;&gt;",$K$6:$K$45,"&lt;&gt;Moved")&gt;0),"CREW DOUBLE-BOOKED; ","")&amp;IF(AND(ISNUMBER(A22),A22&lt;TODAY(),UPPER($K22)&lt;&gt;UPPER("Moved"),UPPER(K22)&lt;&gt;UPPER("Done")),"PAST DATE - NOT MARKED DONE; ","")&amp;IF(AND(ISNUMBER(I22),ISNUMBER(J22),N(J22)&gt;N(I22)),"OVER PLANNED HOURS; ","")&amp;IF(AND(UPPER(K22)=UPPER("Done"),J22=""),"DONE - NO ACTUAL HOURS; ","")="","",LEFT(IF(A22="","NO DATE; ","")&amp;IF(C22="","NO CREW; ","")&amp;IF(E22="","NO JOB; ","")&amp;IF(AND(ISNUMBER(A22),C22&lt;&gt;"",E22&lt;&gt;"",UPPER($K22)&lt;&gt;UPPER("Moved"),COUNTIFS($A$6:$A$45,A22,$C$6:$C$45,C22,$E$6:$E$45,"&lt;&gt;"&amp;E22,$E$6:$E$45,"&lt;&gt;",$K$6:$K$45,"&lt;&gt;Moved")&gt;0),"CREW DOUBLE-BOOKED; ","")&amp;IF(AND(ISNUMBER(A22),A22&lt;TODAY(),UPPER($K22)&lt;&gt;UPPER("Moved"),UPPER(K22)&lt;&gt;UPPER("Done")),"PAST DATE - NOT MARKED DONE; ","")&amp;IF(AND(ISNUMBER(I22),ISNUMBER(J22),N(J22)&gt;N(I22)),"OVER PLANNED HOURS; ","")&amp;IF(AND(UPPER(K22)=UPPER("Done"),J22=""),"DONE - NO ACTUAL HOURS; ",""),LEN(IF(A22="","NO DATE; ","")&amp;IF(C22="","NO CREW; ","")&amp;IF(E22="","NO JOB; ","")&amp;IF(AND(ISNUMBER(A22),C22&lt;&gt;"",E22&lt;&gt;"",UPPER($K22)&lt;&gt;UPPER("Moved"),COUNTIFS($A$6:$A$45,A22,$C$6:$C$45,C22,$E$6:$E$45,"&lt;&gt;"&amp;E22,$E$6:$E$45,"&lt;&gt;",$K$6:$K$45,"&lt;&gt;Moved")&gt;0),"CREW DOUBLE-BOOKED; ","")&amp;IF(AND(ISNUMBER(A22),A22&lt;TODAY(),UPPER($K22)&lt;&gt;UPPER("Moved"),UPPER(K22)&lt;&gt;UPPER("Done")),"PAST DATE - NOT MARKED DONE; ","")&amp;IF(AND(ISNUMBER(I22),ISNUMBER(J22),N(J22)&gt;N(I22)),"OVER PLANNED HOURS; ","")&amp;IF(AND(UPPER(K22)=UPPER("Done"),J22=""),"DONE - NO ACTUAL HOURS; ",""))-2)))</f>
        <v/>
      </c>
      <c r="Q22" s="10" t="n"/>
    </row>
    <row r="23">
      <c r="A23" s="6" t="n"/>
      <c r="B23" s="7">
        <f>IF(ISNUMBER(A23),CHOOSE(WEEKDAY(A23),"Sun","Mon","Tue","Wed","Thu","Fri","Sat"),"")</f>
        <v/>
      </c>
      <c r="C23" s="8" t="n"/>
      <c r="D23" s="9" t="n"/>
      <c r="E23" s="10" t="n"/>
      <c r="F23" s="8" t="n"/>
      <c r="G23" s="8" t="n"/>
      <c r="H23" s="8" t="n"/>
      <c r="I23" s="11" t="n"/>
      <c r="J23" s="11" t="n"/>
      <c r="K23" s="8" t="n"/>
      <c r="L23" s="12">
        <f>IF(NOT(OR($A23&lt;&gt;"",$C23&lt;&gt;"",$E23&lt;&gt;"")),"",IF(AND(ISNUMBER(D23),ISNUMBER(I23)),ROUND(D23*I23,2),""))</f>
        <v/>
      </c>
      <c r="M23" s="12">
        <f>IF(NOT(OR($A23&lt;&gt;"",$C23&lt;&gt;"",$E23&lt;&gt;"")),"",IF(AND(ISNUMBER(D23),ISNUMBER(J23)),ROUND(D23*J23,2),""))</f>
        <v/>
      </c>
      <c r="N23" s="12">
        <f>IF(AND(ISNUMBER(L23),ISNUMBER(M23)),M23-L23,"")</f>
        <v/>
      </c>
      <c r="O23" s="13">
        <f>IF(NOT(OR($A23&lt;&gt;"",$C23&lt;&gt;"",$E23&lt;&gt;"")),"",IF(ISNUMBER(A23),A23-TODAY(),""))</f>
        <v/>
      </c>
      <c r="P23" s="14">
        <f>IF(NOT(OR($A23&lt;&gt;"",$C23&lt;&gt;"",$E23&lt;&gt;"")),"",IF(IF(A23="","NO DATE; ","")&amp;IF(C23="","NO CREW; ","")&amp;IF(E23="","NO JOB; ","")&amp;IF(AND(ISNUMBER(A23),C23&lt;&gt;"",E23&lt;&gt;"",UPPER($K23)&lt;&gt;UPPER("Moved"),COUNTIFS($A$6:$A$45,A23,$C$6:$C$45,C23,$E$6:$E$45,"&lt;&gt;"&amp;E23,$E$6:$E$45,"&lt;&gt;",$K$6:$K$45,"&lt;&gt;Moved")&gt;0),"CREW DOUBLE-BOOKED; ","")&amp;IF(AND(ISNUMBER(A23),A23&lt;TODAY(),UPPER($K23)&lt;&gt;UPPER("Moved"),UPPER(K23)&lt;&gt;UPPER("Done")),"PAST DATE - NOT MARKED DONE; ","")&amp;IF(AND(ISNUMBER(I23),ISNUMBER(J23),N(J23)&gt;N(I23)),"OVER PLANNED HOURS; ","")&amp;IF(AND(UPPER(K23)=UPPER("Done"),J23=""),"DONE - NO ACTUAL HOURS; ","")="","",LEFT(IF(A23="","NO DATE; ","")&amp;IF(C23="","NO CREW; ","")&amp;IF(E23="","NO JOB; ","")&amp;IF(AND(ISNUMBER(A23),C23&lt;&gt;"",E23&lt;&gt;"",UPPER($K23)&lt;&gt;UPPER("Moved"),COUNTIFS($A$6:$A$45,A23,$C$6:$C$45,C23,$E$6:$E$45,"&lt;&gt;"&amp;E23,$E$6:$E$45,"&lt;&gt;",$K$6:$K$45,"&lt;&gt;Moved")&gt;0),"CREW DOUBLE-BOOKED; ","")&amp;IF(AND(ISNUMBER(A23),A23&lt;TODAY(),UPPER($K23)&lt;&gt;UPPER("Moved"),UPPER(K23)&lt;&gt;UPPER("Done")),"PAST DATE - NOT MARKED DONE; ","")&amp;IF(AND(ISNUMBER(I23),ISNUMBER(J23),N(J23)&gt;N(I23)),"OVER PLANNED HOURS; ","")&amp;IF(AND(UPPER(K23)=UPPER("Done"),J23=""),"DONE - NO ACTUAL HOURS; ",""),LEN(IF(A23="","NO DATE; ","")&amp;IF(C23="","NO CREW; ","")&amp;IF(E23="","NO JOB; ","")&amp;IF(AND(ISNUMBER(A23),C23&lt;&gt;"",E23&lt;&gt;"",UPPER($K23)&lt;&gt;UPPER("Moved"),COUNTIFS($A$6:$A$45,A23,$C$6:$C$45,C23,$E$6:$E$45,"&lt;&gt;"&amp;E23,$E$6:$E$45,"&lt;&gt;",$K$6:$K$45,"&lt;&gt;Moved")&gt;0),"CREW DOUBLE-BOOKED; ","")&amp;IF(AND(ISNUMBER(A23),A23&lt;TODAY(),UPPER($K23)&lt;&gt;UPPER("Moved"),UPPER(K23)&lt;&gt;UPPER("Done")),"PAST DATE - NOT MARKED DONE; ","")&amp;IF(AND(ISNUMBER(I23),ISNUMBER(J23),N(J23)&gt;N(I23)),"OVER PLANNED HOURS; ","")&amp;IF(AND(UPPER(K23)=UPPER("Done"),J23=""),"DONE - NO ACTUAL HOURS; ",""))-2)))</f>
        <v/>
      </c>
      <c r="Q23" s="10" t="n"/>
    </row>
    <row r="24">
      <c r="A24" s="6" t="n"/>
      <c r="B24" s="7">
        <f>IF(ISNUMBER(A24),CHOOSE(WEEKDAY(A24),"Sun","Mon","Tue","Wed","Thu","Fri","Sat"),"")</f>
        <v/>
      </c>
      <c r="C24" s="8" t="n"/>
      <c r="D24" s="9" t="n"/>
      <c r="E24" s="10" t="n"/>
      <c r="F24" s="8" t="n"/>
      <c r="G24" s="8" t="n"/>
      <c r="H24" s="8" t="n"/>
      <c r="I24" s="11" t="n"/>
      <c r="J24" s="11" t="n"/>
      <c r="K24" s="8" t="n"/>
      <c r="L24" s="12">
        <f>IF(NOT(OR($A24&lt;&gt;"",$C24&lt;&gt;"",$E24&lt;&gt;"")),"",IF(AND(ISNUMBER(D24),ISNUMBER(I24)),ROUND(D24*I24,2),""))</f>
        <v/>
      </c>
      <c r="M24" s="12">
        <f>IF(NOT(OR($A24&lt;&gt;"",$C24&lt;&gt;"",$E24&lt;&gt;"")),"",IF(AND(ISNUMBER(D24),ISNUMBER(J24)),ROUND(D24*J24,2),""))</f>
        <v/>
      </c>
      <c r="N24" s="12">
        <f>IF(AND(ISNUMBER(L24),ISNUMBER(M24)),M24-L24,"")</f>
        <v/>
      </c>
      <c r="O24" s="13">
        <f>IF(NOT(OR($A24&lt;&gt;"",$C24&lt;&gt;"",$E24&lt;&gt;"")),"",IF(ISNUMBER(A24),A24-TODAY(),""))</f>
        <v/>
      </c>
      <c r="P24" s="14">
        <f>IF(NOT(OR($A24&lt;&gt;"",$C24&lt;&gt;"",$E24&lt;&gt;"")),"",IF(IF(A24="","NO DATE; ","")&amp;IF(C24="","NO CREW; ","")&amp;IF(E24="","NO JOB; ","")&amp;IF(AND(ISNUMBER(A24),C24&lt;&gt;"",E24&lt;&gt;"",UPPER($K24)&lt;&gt;UPPER("Moved"),COUNTIFS($A$6:$A$45,A24,$C$6:$C$45,C24,$E$6:$E$45,"&lt;&gt;"&amp;E24,$E$6:$E$45,"&lt;&gt;",$K$6:$K$45,"&lt;&gt;Moved")&gt;0),"CREW DOUBLE-BOOKED; ","")&amp;IF(AND(ISNUMBER(A24),A24&lt;TODAY(),UPPER($K24)&lt;&gt;UPPER("Moved"),UPPER(K24)&lt;&gt;UPPER("Done")),"PAST DATE - NOT MARKED DONE; ","")&amp;IF(AND(ISNUMBER(I24),ISNUMBER(J24),N(J24)&gt;N(I24)),"OVER PLANNED HOURS; ","")&amp;IF(AND(UPPER(K24)=UPPER("Done"),J24=""),"DONE - NO ACTUAL HOURS; ","")="","",LEFT(IF(A24="","NO DATE; ","")&amp;IF(C24="","NO CREW; ","")&amp;IF(E24="","NO JOB; ","")&amp;IF(AND(ISNUMBER(A24),C24&lt;&gt;"",E24&lt;&gt;"",UPPER($K24)&lt;&gt;UPPER("Moved"),COUNTIFS($A$6:$A$45,A24,$C$6:$C$45,C24,$E$6:$E$45,"&lt;&gt;"&amp;E24,$E$6:$E$45,"&lt;&gt;",$K$6:$K$45,"&lt;&gt;Moved")&gt;0),"CREW DOUBLE-BOOKED; ","")&amp;IF(AND(ISNUMBER(A24),A24&lt;TODAY(),UPPER($K24)&lt;&gt;UPPER("Moved"),UPPER(K24)&lt;&gt;UPPER("Done")),"PAST DATE - NOT MARKED DONE; ","")&amp;IF(AND(ISNUMBER(I24),ISNUMBER(J24),N(J24)&gt;N(I24)),"OVER PLANNED HOURS; ","")&amp;IF(AND(UPPER(K24)=UPPER("Done"),J24=""),"DONE - NO ACTUAL HOURS; ",""),LEN(IF(A24="","NO DATE; ","")&amp;IF(C24="","NO CREW; ","")&amp;IF(E24="","NO JOB; ","")&amp;IF(AND(ISNUMBER(A24),C24&lt;&gt;"",E24&lt;&gt;"",UPPER($K24)&lt;&gt;UPPER("Moved"),COUNTIFS($A$6:$A$45,A24,$C$6:$C$45,C24,$E$6:$E$45,"&lt;&gt;"&amp;E24,$E$6:$E$45,"&lt;&gt;",$K$6:$K$45,"&lt;&gt;Moved")&gt;0),"CREW DOUBLE-BOOKED; ","")&amp;IF(AND(ISNUMBER(A24),A24&lt;TODAY(),UPPER($K24)&lt;&gt;UPPER("Moved"),UPPER(K24)&lt;&gt;UPPER("Done")),"PAST DATE - NOT MARKED DONE; ","")&amp;IF(AND(ISNUMBER(I24),ISNUMBER(J24),N(J24)&gt;N(I24)),"OVER PLANNED HOURS; ","")&amp;IF(AND(UPPER(K24)=UPPER("Done"),J24=""),"DONE - NO ACTUAL HOURS; ",""))-2)))</f>
        <v/>
      </c>
      <c r="Q24" s="10" t="n"/>
    </row>
    <row r="25">
      <c r="A25" s="6" t="n"/>
      <c r="B25" s="7">
        <f>IF(ISNUMBER(A25),CHOOSE(WEEKDAY(A25),"Sun","Mon","Tue","Wed","Thu","Fri","Sat"),"")</f>
        <v/>
      </c>
      <c r="C25" s="8" t="n"/>
      <c r="D25" s="9" t="n"/>
      <c r="E25" s="10" t="n"/>
      <c r="F25" s="8" t="n"/>
      <c r="G25" s="8" t="n"/>
      <c r="H25" s="8" t="n"/>
      <c r="I25" s="11" t="n"/>
      <c r="J25" s="11" t="n"/>
      <c r="K25" s="8" t="n"/>
      <c r="L25" s="12">
        <f>IF(NOT(OR($A25&lt;&gt;"",$C25&lt;&gt;"",$E25&lt;&gt;"")),"",IF(AND(ISNUMBER(D25),ISNUMBER(I25)),ROUND(D25*I25,2),""))</f>
        <v/>
      </c>
      <c r="M25" s="12">
        <f>IF(NOT(OR($A25&lt;&gt;"",$C25&lt;&gt;"",$E25&lt;&gt;"")),"",IF(AND(ISNUMBER(D25),ISNUMBER(J25)),ROUND(D25*J25,2),""))</f>
        <v/>
      </c>
      <c r="N25" s="12">
        <f>IF(AND(ISNUMBER(L25),ISNUMBER(M25)),M25-L25,"")</f>
        <v/>
      </c>
      <c r="O25" s="13">
        <f>IF(NOT(OR($A25&lt;&gt;"",$C25&lt;&gt;"",$E25&lt;&gt;"")),"",IF(ISNUMBER(A25),A25-TODAY(),""))</f>
        <v/>
      </c>
      <c r="P25" s="14">
        <f>IF(NOT(OR($A25&lt;&gt;"",$C25&lt;&gt;"",$E25&lt;&gt;"")),"",IF(IF(A25="","NO DATE; ","")&amp;IF(C25="","NO CREW; ","")&amp;IF(E25="","NO JOB; ","")&amp;IF(AND(ISNUMBER(A25),C25&lt;&gt;"",E25&lt;&gt;"",UPPER($K25)&lt;&gt;UPPER("Moved"),COUNTIFS($A$6:$A$45,A25,$C$6:$C$45,C25,$E$6:$E$45,"&lt;&gt;"&amp;E25,$E$6:$E$45,"&lt;&gt;",$K$6:$K$45,"&lt;&gt;Moved")&gt;0),"CREW DOUBLE-BOOKED; ","")&amp;IF(AND(ISNUMBER(A25),A25&lt;TODAY(),UPPER($K25)&lt;&gt;UPPER("Moved"),UPPER(K25)&lt;&gt;UPPER("Done")),"PAST DATE - NOT MARKED DONE; ","")&amp;IF(AND(ISNUMBER(I25),ISNUMBER(J25),N(J25)&gt;N(I25)),"OVER PLANNED HOURS; ","")&amp;IF(AND(UPPER(K25)=UPPER("Done"),J25=""),"DONE - NO ACTUAL HOURS; ","")="","",LEFT(IF(A25="","NO DATE; ","")&amp;IF(C25="","NO CREW; ","")&amp;IF(E25="","NO JOB; ","")&amp;IF(AND(ISNUMBER(A25),C25&lt;&gt;"",E25&lt;&gt;"",UPPER($K25)&lt;&gt;UPPER("Moved"),COUNTIFS($A$6:$A$45,A25,$C$6:$C$45,C25,$E$6:$E$45,"&lt;&gt;"&amp;E25,$E$6:$E$45,"&lt;&gt;",$K$6:$K$45,"&lt;&gt;Moved")&gt;0),"CREW DOUBLE-BOOKED; ","")&amp;IF(AND(ISNUMBER(A25),A25&lt;TODAY(),UPPER($K25)&lt;&gt;UPPER("Moved"),UPPER(K25)&lt;&gt;UPPER("Done")),"PAST DATE - NOT MARKED DONE; ","")&amp;IF(AND(ISNUMBER(I25),ISNUMBER(J25),N(J25)&gt;N(I25)),"OVER PLANNED HOURS; ","")&amp;IF(AND(UPPER(K25)=UPPER("Done"),J25=""),"DONE - NO ACTUAL HOURS; ",""),LEN(IF(A25="","NO DATE; ","")&amp;IF(C25="","NO CREW; ","")&amp;IF(E25="","NO JOB; ","")&amp;IF(AND(ISNUMBER(A25),C25&lt;&gt;"",E25&lt;&gt;"",UPPER($K25)&lt;&gt;UPPER("Moved"),COUNTIFS($A$6:$A$45,A25,$C$6:$C$45,C25,$E$6:$E$45,"&lt;&gt;"&amp;E25,$E$6:$E$45,"&lt;&gt;",$K$6:$K$45,"&lt;&gt;Moved")&gt;0),"CREW DOUBLE-BOOKED; ","")&amp;IF(AND(ISNUMBER(A25),A25&lt;TODAY(),UPPER($K25)&lt;&gt;UPPER("Moved"),UPPER(K25)&lt;&gt;UPPER("Done")),"PAST DATE - NOT MARKED DONE; ","")&amp;IF(AND(ISNUMBER(I25),ISNUMBER(J25),N(J25)&gt;N(I25)),"OVER PLANNED HOURS; ","")&amp;IF(AND(UPPER(K25)=UPPER("Done"),J25=""),"DONE - NO ACTUAL HOURS; ",""))-2)))</f>
        <v/>
      </c>
      <c r="Q25" s="10" t="n"/>
    </row>
    <row r="26">
      <c r="A26" s="6" t="n"/>
      <c r="B26" s="7">
        <f>IF(ISNUMBER(A26),CHOOSE(WEEKDAY(A26),"Sun","Mon","Tue","Wed","Thu","Fri","Sat"),"")</f>
        <v/>
      </c>
      <c r="C26" s="8" t="n"/>
      <c r="D26" s="9" t="n"/>
      <c r="E26" s="10" t="n"/>
      <c r="F26" s="8" t="n"/>
      <c r="G26" s="8" t="n"/>
      <c r="H26" s="8" t="n"/>
      <c r="I26" s="11" t="n"/>
      <c r="J26" s="11" t="n"/>
      <c r="K26" s="8" t="n"/>
      <c r="L26" s="12">
        <f>IF(NOT(OR($A26&lt;&gt;"",$C26&lt;&gt;"",$E26&lt;&gt;"")),"",IF(AND(ISNUMBER(D26),ISNUMBER(I26)),ROUND(D26*I26,2),""))</f>
        <v/>
      </c>
      <c r="M26" s="12">
        <f>IF(NOT(OR($A26&lt;&gt;"",$C26&lt;&gt;"",$E26&lt;&gt;"")),"",IF(AND(ISNUMBER(D26),ISNUMBER(J26)),ROUND(D26*J26,2),""))</f>
        <v/>
      </c>
      <c r="N26" s="12">
        <f>IF(AND(ISNUMBER(L26),ISNUMBER(M26)),M26-L26,"")</f>
        <v/>
      </c>
      <c r="O26" s="13">
        <f>IF(NOT(OR($A26&lt;&gt;"",$C26&lt;&gt;"",$E26&lt;&gt;"")),"",IF(ISNUMBER(A26),A26-TODAY(),""))</f>
        <v/>
      </c>
      <c r="P26" s="14">
        <f>IF(NOT(OR($A26&lt;&gt;"",$C26&lt;&gt;"",$E26&lt;&gt;"")),"",IF(IF(A26="","NO DATE; ","")&amp;IF(C26="","NO CREW; ","")&amp;IF(E26="","NO JOB; ","")&amp;IF(AND(ISNUMBER(A26),C26&lt;&gt;"",E26&lt;&gt;"",UPPER($K26)&lt;&gt;UPPER("Moved"),COUNTIFS($A$6:$A$45,A26,$C$6:$C$45,C26,$E$6:$E$45,"&lt;&gt;"&amp;E26,$E$6:$E$45,"&lt;&gt;",$K$6:$K$45,"&lt;&gt;Moved")&gt;0),"CREW DOUBLE-BOOKED; ","")&amp;IF(AND(ISNUMBER(A26),A26&lt;TODAY(),UPPER($K26)&lt;&gt;UPPER("Moved"),UPPER(K26)&lt;&gt;UPPER("Done")),"PAST DATE - NOT MARKED DONE; ","")&amp;IF(AND(ISNUMBER(I26),ISNUMBER(J26),N(J26)&gt;N(I26)),"OVER PLANNED HOURS; ","")&amp;IF(AND(UPPER(K26)=UPPER("Done"),J26=""),"DONE - NO ACTUAL HOURS; ","")="","",LEFT(IF(A26="","NO DATE; ","")&amp;IF(C26="","NO CREW; ","")&amp;IF(E26="","NO JOB; ","")&amp;IF(AND(ISNUMBER(A26),C26&lt;&gt;"",E26&lt;&gt;"",UPPER($K26)&lt;&gt;UPPER("Moved"),COUNTIFS($A$6:$A$45,A26,$C$6:$C$45,C26,$E$6:$E$45,"&lt;&gt;"&amp;E26,$E$6:$E$45,"&lt;&gt;",$K$6:$K$45,"&lt;&gt;Moved")&gt;0),"CREW DOUBLE-BOOKED; ","")&amp;IF(AND(ISNUMBER(A26),A26&lt;TODAY(),UPPER($K26)&lt;&gt;UPPER("Moved"),UPPER(K26)&lt;&gt;UPPER("Done")),"PAST DATE - NOT MARKED DONE; ","")&amp;IF(AND(ISNUMBER(I26),ISNUMBER(J26),N(J26)&gt;N(I26)),"OVER PLANNED HOURS; ","")&amp;IF(AND(UPPER(K26)=UPPER("Done"),J26=""),"DONE - NO ACTUAL HOURS; ",""),LEN(IF(A26="","NO DATE; ","")&amp;IF(C26="","NO CREW; ","")&amp;IF(E26="","NO JOB; ","")&amp;IF(AND(ISNUMBER(A26),C26&lt;&gt;"",E26&lt;&gt;"",UPPER($K26)&lt;&gt;UPPER("Moved"),COUNTIFS($A$6:$A$45,A26,$C$6:$C$45,C26,$E$6:$E$45,"&lt;&gt;"&amp;E26,$E$6:$E$45,"&lt;&gt;",$K$6:$K$45,"&lt;&gt;Moved")&gt;0),"CREW DOUBLE-BOOKED; ","")&amp;IF(AND(ISNUMBER(A26),A26&lt;TODAY(),UPPER($K26)&lt;&gt;UPPER("Moved"),UPPER(K26)&lt;&gt;UPPER("Done")),"PAST DATE - NOT MARKED DONE; ","")&amp;IF(AND(ISNUMBER(I26),ISNUMBER(J26),N(J26)&gt;N(I26)),"OVER PLANNED HOURS; ","")&amp;IF(AND(UPPER(K26)=UPPER("Done"),J26=""),"DONE - NO ACTUAL HOURS; ",""))-2)))</f>
        <v/>
      </c>
      <c r="Q26" s="10" t="n"/>
    </row>
    <row r="27">
      <c r="A27" s="6" t="n"/>
      <c r="B27" s="7">
        <f>IF(ISNUMBER(A27),CHOOSE(WEEKDAY(A27),"Sun","Mon","Tue","Wed","Thu","Fri","Sat"),"")</f>
        <v/>
      </c>
      <c r="C27" s="8" t="n"/>
      <c r="D27" s="9" t="n"/>
      <c r="E27" s="10" t="n"/>
      <c r="F27" s="8" t="n"/>
      <c r="G27" s="8" t="n"/>
      <c r="H27" s="8" t="n"/>
      <c r="I27" s="11" t="n"/>
      <c r="J27" s="11" t="n"/>
      <c r="K27" s="8" t="n"/>
      <c r="L27" s="12">
        <f>IF(NOT(OR($A27&lt;&gt;"",$C27&lt;&gt;"",$E27&lt;&gt;"")),"",IF(AND(ISNUMBER(D27),ISNUMBER(I27)),ROUND(D27*I27,2),""))</f>
        <v/>
      </c>
      <c r="M27" s="12">
        <f>IF(NOT(OR($A27&lt;&gt;"",$C27&lt;&gt;"",$E27&lt;&gt;"")),"",IF(AND(ISNUMBER(D27),ISNUMBER(J27)),ROUND(D27*J27,2),""))</f>
        <v/>
      </c>
      <c r="N27" s="12">
        <f>IF(AND(ISNUMBER(L27),ISNUMBER(M27)),M27-L27,"")</f>
        <v/>
      </c>
      <c r="O27" s="13">
        <f>IF(NOT(OR($A27&lt;&gt;"",$C27&lt;&gt;"",$E27&lt;&gt;"")),"",IF(ISNUMBER(A27),A27-TODAY(),""))</f>
        <v/>
      </c>
      <c r="P27" s="14">
        <f>IF(NOT(OR($A27&lt;&gt;"",$C27&lt;&gt;"",$E27&lt;&gt;"")),"",IF(IF(A27="","NO DATE; ","")&amp;IF(C27="","NO CREW; ","")&amp;IF(E27="","NO JOB; ","")&amp;IF(AND(ISNUMBER(A27),C27&lt;&gt;"",E27&lt;&gt;"",UPPER($K27)&lt;&gt;UPPER("Moved"),COUNTIFS($A$6:$A$45,A27,$C$6:$C$45,C27,$E$6:$E$45,"&lt;&gt;"&amp;E27,$E$6:$E$45,"&lt;&gt;",$K$6:$K$45,"&lt;&gt;Moved")&gt;0),"CREW DOUBLE-BOOKED; ","")&amp;IF(AND(ISNUMBER(A27),A27&lt;TODAY(),UPPER($K27)&lt;&gt;UPPER("Moved"),UPPER(K27)&lt;&gt;UPPER("Done")),"PAST DATE - NOT MARKED DONE; ","")&amp;IF(AND(ISNUMBER(I27),ISNUMBER(J27),N(J27)&gt;N(I27)),"OVER PLANNED HOURS; ","")&amp;IF(AND(UPPER(K27)=UPPER("Done"),J27=""),"DONE - NO ACTUAL HOURS; ","")="","",LEFT(IF(A27="","NO DATE; ","")&amp;IF(C27="","NO CREW; ","")&amp;IF(E27="","NO JOB; ","")&amp;IF(AND(ISNUMBER(A27),C27&lt;&gt;"",E27&lt;&gt;"",UPPER($K27)&lt;&gt;UPPER("Moved"),COUNTIFS($A$6:$A$45,A27,$C$6:$C$45,C27,$E$6:$E$45,"&lt;&gt;"&amp;E27,$E$6:$E$45,"&lt;&gt;",$K$6:$K$45,"&lt;&gt;Moved")&gt;0),"CREW DOUBLE-BOOKED; ","")&amp;IF(AND(ISNUMBER(A27),A27&lt;TODAY(),UPPER($K27)&lt;&gt;UPPER("Moved"),UPPER(K27)&lt;&gt;UPPER("Done")),"PAST DATE - NOT MARKED DONE; ","")&amp;IF(AND(ISNUMBER(I27),ISNUMBER(J27),N(J27)&gt;N(I27)),"OVER PLANNED HOURS; ","")&amp;IF(AND(UPPER(K27)=UPPER("Done"),J27=""),"DONE - NO ACTUAL HOURS; ",""),LEN(IF(A27="","NO DATE; ","")&amp;IF(C27="","NO CREW; ","")&amp;IF(E27="","NO JOB; ","")&amp;IF(AND(ISNUMBER(A27),C27&lt;&gt;"",E27&lt;&gt;"",UPPER($K27)&lt;&gt;UPPER("Moved"),COUNTIFS($A$6:$A$45,A27,$C$6:$C$45,C27,$E$6:$E$45,"&lt;&gt;"&amp;E27,$E$6:$E$45,"&lt;&gt;",$K$6:$K$45,"&lt;&gt;Moved")&gt;0),"CREW DOUBLE-BOOKED; ","")&amp;IF(AND(ISNUMBER(A27),A27&lt;TODAY(),UPPER($K27)&lt;&gt;UPPER("Moved"),UPPER(K27)&lt;&gt;UPPER("Done")),"PAST DATE - NOT MARKED DONE; ","")&amp;IF(AND(ISNUMBER(I27),ISNUMBER(J27),N(J27)&gt;N(I27)),"OVER PLANNED HOURS; ","")&amp;IF(AND(UPPER(K27)=UPPER("Done"),J27=""),"DONE - NO ACTUAL HOURS; ",""))-2)))</f>
        <v/>
      </c>
      <c r="Q27" s="10" t="n"/>
    </row>
    <row r="28">
      <c r="A28" s="6" t="n"/>
      <c r="B28" s="7">
        <f>IF(ISNUMBER(A28),CHOOSE(WEEKDAY(A28),"Sun","Mon","Tue","Wed","Thu","Fri","Sat"),"")</f>
        <v/>
      </c>
      <c r="C28" s="8" t="n"/>
      <c r="D28" s="9" t="n"/>
      <c r="E28" s="10" t="n"/>
      <c r="F28" s="8" t="n"/>
      <c r="G28" s="8" t="n"/>
      <c r="H28" s="8" t="n"/>
      <c r="I28" s="11" t="n"/>
      <c r="J28" s="11" t="n"/>
      <c r="K28" s="8" t="n"/>
      <c r="L28" s="12">
        <f>IF(NOT(OR($A28&lt;&gt;"",$C28&lt;&gt;"",$E28&lt;&gt;"")),"",IF(AND(ISNUMBER(D28),ISNUMBER(I28)),ROUND(D28*I28,2),""))</f>
        <v/>
      </c>
      <c r="M28" s="12">
        <f>IF(NOT(OR($A28&lt;&gt;"",$C28&lt;&gt;"",$E28&lt;&gt;"")),"",IF(AND(ISNUMBER(D28),ISNUMBER(J28)),ROUND(D28*J28,2),""))</f>
        <v/>
      </c>
      <c r="N28" s="12">
        <f>IF(AND(ISNUMBER(L28),ISNUMBER(M28)),M28-L28,"")</f>
        <v/>
      </c>
      <c r="O28" s="13">
        <f>IF(NOT(OR($A28&lt;&gt;"",$C28&lt;&gt;"",$E28&lt;&gt;"")),"",IF(ISNUMBER(A28),A28-TODAY(),""))</f>
        <v/>
      </c>
      <c r="P28" s="14">
        <f>IF(NOT(OR($A28&lt;&gt;"",$C28&lt;&gt;"",$E28&lt;&gt;"")),"",IF(IF(A28="","NO DATE; ","")&amp;IF(C28="","NO CREW; ","")&amp;IF(E28="","NO JOB; ","")&amp;IF(AND(ISNUMBER(A28),C28&lt;&gt;"",E28&lt;&gt;"",UPPER($K28)&lt;&gt;UPPER("Moved"),COUNTIFS($A$6:$A$45,A28,$C$6:$C$45,C28,$E$6:$E$45,"&lt;&gt;"&amp;E28,$E$6:$E$45,"&lt;&gt;",$K$6:$K$45,"&lt;&gt;Moved")&gt;0),"CREW DOUBLE-BOOKED; ","")&amp;IF(AND(ISNUMBER(A28),A28&lt;TODAY(),UPPER($K28)&lt;&gt;UPPER("Moved"),UPPER(K28)&lt;&gt;UPPER("Done")),"PAST DATE - NOT MARKED DONE; ","")&amp;IF(AND(ISNUMBER(I28),ISNUMBER(J28),N(J28)&gt;N(I28)),"OVER PLANNED HOURS; ","")&amp;IF(AND(UPPER(K28)=UPPER("Done"),J28=""),"DONE - NO ACTUAL HOURS; ","")="","",LEFT(IF(A28="","NO DATE; ","")&amp;IF(C28="","NO CREW; ","")&amp;IF(E28="","NO JOB; ","")&amp;IF(AND(ISNUMBER(A28),C28&lt;&gt;"",E28&lt;&gt;"",UPPER($K28)&lt;&gt;UPPER("Moved"),COUNTIFS($A$6:$A$45,A28,$C$6:$C$45,C28,$E$6:$E$45,"&lt;&gt;"&amp;E28,$E$6:$E$45,"&lt;&gt;",$K$6:$K$45,"&lt;&gt;Moved")&gt;0),"CREW DOUBLE-BOOKED; ","")&amp;IF(AND(ISNUMBER(A28),A28&lt;TODAY(),UPPER($K28)&lt;&gt;UPPER("Moved"),UPPER(K28)&lt;&gt;UPPER("Done")),"PAST DATE - NOT MARKED DONE; ","")&amp;IF(AND(ISNUMBER(I28),ISNUMBER(J28),N(J28)&gt;N(I28)),"OVER PLANNED HOURS; ","")&amp;IF(AND(UPPER(K28)=UPPER("Done"),J28=""),"DONE - NO ACTUAL HOURS; ",""),LEN(IF(A28="","NO DATE; ","")&amp;IF(C28="","NO CREW; ","")&amp;IF(E28="","NO JOB; ","")&amp;IF(AND(ISNUMBER(A28),C28&lt;&gt;"",E28&lt;&gt;"",UPPER($K28)&lt;&gt;UPPER("Moved"),COUNTIFS($A$6:$A$45,A28,$C$6:$C$45,C28,$E$6:$E$45,"&lt;&gt;"&amp;E28,$E$6:$E$45,"&lt;&gt;",$K$6:$K$45,"&lt;&gt;Moved")&gt;0),"CREW DOUBLE-BOOKED; ","")&amp;IF(AND(ISNUMBER(A28),A28&lt;TODAY(),UPPER($K28)&lt;&gt;UPPER("Moved"),UPPER(K28)&lt;&gt;UPPER("Done")),"PAST DATE - NOT MARKED DONE; ","")&amp;IF(AND(ISNUMBER(I28),ISNUMBER(J28),N(J28)&gt;N(I28)),"OVER PLANNED HOURS; ","")&amp;IF(AND(UPPER(K28)=UPPER("Done"),J28=""),"DONE - NO ACTUAL HOURS; ",""))-2)))</f>
        <v/>
      </c>
      <c r="Q28" s="10" t="n"/>
    </row>
    <row r="29">
      <c r="A29" s="6" t="n"/>
      <c r="B29" s="7">
        <f>IF(ISNUMBER(A29),CHOOSE(WEEKDAY(A29),"Sun","Mon","Tue","Wed","Thu","Fri","Sat"),"")</f>
        <v/>
      </c>
      <c r="C29" s="8" t="n"/>
      <c r="D29" s="9" t="n"/>
      <c r="E29" s="10" t="n"/>
      <c r="F29" s="8" t="n"/>
      <c r="G29" s="8" t="n"/>
      <c r="H29" s="8" t="n"/>
      <c r="I29" s="11" t="n"/>
      <c r="J29" s="11" t="n"/>
      <c r="K29" s="8" t="n"/>
      <c r="L29" s="12">
        <f>IF(NOT(OR($A29&lt;&gt;"",$C29&lt;&gt;"",$E29&lt;&gt;"")),"",IF(AND(ISNUMBER(D29),ISNUMBER(I29)),ROUND(D29*I29,2),""))</f>
        <v/>
      </c>
      <c r="M29" s="12">
        <f>IF(NOT(OR($A29&lt;&gt;"",$C29&lt;&gt;"",$E29&lt;&gt;"")),"",IF(AND(ISNUMBER(D29),ISNUMBER(J29)),ROUND(D29*J29,2),""))</f>
        <v/>
      </c>
      <c r="N29" s="12">
        <f>IF(AND(ISNUMBER(L29),ISNUMBER(M29)),M29-L29,"")</f>
        <v/>
      </c>
      <c r="O29" s="13">
        <f>IF(NOT(OR($A29&lt;&gt;"",$C29&lt;&gt;"",$E29&lt;&gt;"")),"",IF(ISNUMBER(A29),A29-TODAY(),""))</f>
        <v/>
      </c>
      <c r="P29" s="14">
        <f>IF(NOT(OR($A29&lt;&gt;"",$C29&lt;&gt;"",$E29&lt;&gt;"")),"",IF(IF(A29="","NO DATE; ","")&amp;IF(C29="","NO CREW; ","")&amp;IF(E29="","NO JOB; ","")&amp;IF(AND(ISNUMBER(A29),C29&lt;&gt;"",E29&lt;&gt;"",UPPER($K29)&lt;&gt;UPPER("Moved"),COUNTIFS($A$6:$A$45,A29,$C$6:$C$45,C29,$E$6:$E$45,"&lt;&gt;"&amp;E29,$E$6:$E$45,"&lt;&gt;",$K$6:$K$45,"&lt;&gt;Moved")&gt;0),"CREW DOUBLE-BOOKED; ","")&amp;IF(AND(ISNUMBER(A29),A29&lt;TODAY(),UPPER($K29)&lt;&gt;UPPER("Moved"),UPPER(K29)&lt;&gt;UPPER("Done")),"PAST DATE - NOT MARKED DONE; ","")&amp;IF(AND(ISNUMBER(I29),ISNUMBER(J29),N(J29)&gt;N(I29)),"OVER PLANNED HOURS; ","")&amp;IF(AND(UPPER(K29)=UPPER("Done"),J29=""),"DONE - NO ACTUAL HOURS; ","")="","",LEFT(IF(A29="","NO DATE; ","")&amp;IF(C29="","NO CREW; ","")&amp;IF(E29="","NO JOB; ","")&amp;IF(AND(ISNUMBER(A29),C29&lt;&gt;"",E29&lt;&gt;"",UPPER($K29)&lt;&gt;UPPER("Moved"),COUNTIFS($A$6:$A$45,A29,$C$6:$C$45,C29,$E$6:$E$45,"&lt;&gt;"&amp;E29,$E$6:$E$45,"&lt;&gt;",$K$6:$K$45,"&lt;&gt;Moved")&gt;0),"CREW DOUBLE-BOOKED; ","")&amp;IF(AND(ISNUMBER(A29),A29&lt;TODAY(),UPPER($K29)&lt;&gt;UPPER("Moved"),UPPER(K29)&lt;&gt;UPPER("Done")),"PAST DATE - NOT MARKED DONE; ","")&amp;IF(AND(ISNUMBER(I29),ISNUMBER(J29),N(J29)&gt;N(I29)),"OVER PLANNED HOURS; ","")&amp;IF(AND(UPPER(K29)=UPPER("Done"),J29=""),"DONE - NO ACTUAL HOURS; ",""),LEN(IF(A29="","NO DATE; ","")&amp;IF(C29="","NO CREW; ","")&amp;IF(E29="","NO JOB; ","")&amp;IF(AND(ISNUMBER(A29),C29&lt;&gt;"",E29&lt;&gt;"",UPPER($K29)&lt;&gt;UPPER("Moved"),COUNTIFS($A$6:$A$45,A29,$C$6:$C$45,C29,$E$6:$E$45,"&lt;&gt;"&amp;E29,$E$6:$E$45,"&lt;&gt;",$K$6:$K$45,"&lt;&gt;Moved")&gt;0),"CREW DOUBLE-BOOKED; ","")&amp;IF(AND(ISNUMBER(A29),A29&lt;TODAY(),UPPER($K29)&lt;&gt;UPPER("Moved"),UPPER(K29)&lt;&gt;UPPER("Done")),"PAST DATE - NOT MARKED DONE; ","")&amp;IF(AND(ISNUMBER(I29),ISNUMBER(J29),N(J29)&gt;N(I29)),"OVER PLANNED HOURS; ","")&amp;IF(AND(UPPER(K29)=UPPER("Done"),J29=""),"DONE - NO ACTUAL HOURS; ",""))-2)))</f>
        <v/>
      </c>
      <c r="Q29" s="10" t="n"/>
    </row>
    <row r="30">
      <c r="A30" s="6" t="n"/>
      <c r="B30" s="7">
        <f>IF(ISNUMBER(A30),CHOOSE(WEEKDAY(A30),"Sun","Mon","Tue","Wed","Thu","Fri","Sat"),"")</f>
        <v/>
      </c>
      <c r="C30" s="8" t="n"/>
      <c r="D30" s="9" t="n"/>
      <c r="E30" s="10" t="n"/>
      <c r="F30" s="8" t="n"/>
      <c r="G30" s="8" t="n"/>
      <c r="H30" s="8" t="n"/>
      <c r="I30" s="11" t="n"/>
      <c r="J30" s="11" t="n"/>
      <c r="K30" s="8" t="n"/>
      <c r="L30" s="12">
        <f>IF(NOT(OR($A30&lt;&gt;"",$C30&lt;&gt;"",$E30&lt;&gt;"")),"",IF(AND(ISNUMBER(D30),ISNUMBER(I30)),ROUND(D30*I30,2),""))</f>
        <v/>
      </c>
      <c r="M30" s="12">
        <f>IF(NOT(OR($A30&lt;&gt;"",$C30&lt;&gt;"",$E30&lt;&gt;"")),"",IF(AND(ISNUMBER(D30),ISNUMBER(J30)),ROUND(D30*J30,2),""))</f>
        <v/>
      </c>
      <c r="N30" s="12">
        <f>IF(AND(ISNUMBER(L30),ISNUMBER(M30)),M30-L30,"")</f>
        <v/>
      </c>
      <c r="O30" s="13">
        <f>IF(NOT(OR($A30&lt;&gt;"",$C30&lt;&gt;"",$E30&lt;&gt;"")),"",IF(ISNUMBER(A30),A30-TODAY(),""))</f>
        <v/>
      </c>
      <c r="P30" s="14">
        <f>IF(NOT(OR($A30&lt;&gt;"",$C30&lt;&gt;"",$E30&lt;&gt;"")),"",IF(IF(A30="","NO DATE; ","")&amp;IF(C30="","NO CREW; ","")&amp;IF(E30="","NO JOB; ","")&amp;IF(AND(ISNUMBER(A30),C30&lt;&gt;"",E30&lt;&gt;"",UPPER($K30)&lt;&gt;UPPER("Moved"),COUNTIFS($A$6:$A$45,A30,$C$6:$C$45,C30,$E$6:$E$45,"&lt;&gt;"&amp;E30,$E$6:$E$45,"&lt;&gt;",$K$6:$K$45,"&lt;&gt;Moved")&gt;0),"CREW DOUBLE-BOOKED; ","")&amp;IF(AND(ISNUMBER(A30),A30&lt;TODAY(),UPPER($K30)&lt;&gt;UPPER("Moved"),UPPER(K30)&lt;&gt;UPPER("Done")),"PAST DATE - NOT MARKED DONE; ","")&amp;IF(AND(ISNUMBER(I30),ISNUMBER(J30),N(J30)&gt;N(I30)),"OVER PLANNED HOURS; ","")&amp;IF(AND(UPPER(K30)=UPPER("Done"),J30=""),"DONE - NO ACTUAL HOURS; ","")="","",LEFT(IF(A30="","NO DATE; ","")&amp;IF(C30="","NO CREW; ","")&amp;IF(E30="","NO JOB; ","")&amp;IF(AND(ISNUMBER(A30),C30&lt;&gt;"",E30&lt;&gt;"",UPPER($K30)&lt;&gt;UPPER("Moved"),COUNTIFS($A$6:$A$45,A30,$C$6:$C$45,C30,$E$6:$E$45,"&lt;&gt;"&amp;E30,$E$6:$E$45,"&lt;&gt;",$K$6:$K$45,"&lt;&gt;Moved")&gt;0),"CREW DOUBLE-BOOKED; ","")&amp;IF(AND(ISNUMBER(A30),A30&lt;TODAY(),UPPER($K30)&lt;&gt;UPPER("Moved"),UPPER(K30)&lt;&gt;UPPER("Done")),"PAST DATE - NOT MARKED DONE; ","")&amp;IF(AND(ISNUMBER(I30),ISNUMBER(J30),N(J30)&gt;N(I30)),"OVER PLANNED HOURS; ","")&amp;IF(AND(UPPER(K30)=UPPER("Done"),J30=""),"DONE - NO ACTUAL HOURS; ",""),LEN(IF(A30="","NO DATE; ","")&amp;IF(C30="","NO CREW; ","")&amp;IF(E30="","NO JOB; ","")&amp;IF(AND(ISNUMBER(A30),C30&lt;&gt;"",E30&lt;&gt;"",UPPER($K30)&lt;&gt;UPPER("Moved"),COUNTIFS($A$6:$A$45,A30,$C$6:$C$45,C30,$E$6:$E$45,"&lt;&gt;"&amp;E30,$E$6:$E$45,"&lt;&gt;",$K$6:$K$45,"&lt;&gt;Moved")&gt;0),"CREW DOUBLE-BOOKED; ","")&amp;IF(AND(ISNUMBER(A30),A30&lt;TODAY(),UPPER($K30)&lt;&gt;UPPER("Moved"),UPPER(K30)&lt;&gt;UPPER("Done")),"PAST DATE - NOT MARKED DONE; ","")&amp;IF(AND(ISNUMBER(I30),ISNUMBER(J30),N(J30)&gt;N(I30)),"OVER PLANNED HOURS; ","")&amp;IF(AND(UPPER(K30)=UPPER("Done"),J30=""),"DONE - NO ACTUAL HOURS; ",""))-2)))</f>
        <v/>
      </c>
      <c r="Q30" s="10" t="n"/>
    </row>
    <row r="31">
      <c r="A31" s="6" t="n"/>
      <c r="B31" s="7">
        <f>IF(ISNUMBER(A31),CHOOSE(WEEKDAY(A31),"Sun","Mon","Tue","Wed","Thu","Fri","Sat"),"")</f>
        <v/>
      </c>
      <c r="C31" s="8" t="n"/>
      <c r="D31" s="9" t="n"/>
      <c r="E31" s="10" t="n"/>
      <c r="F31" s="8" t="n"/>
      <c r="G31" s="8" t="n"/>
      <c r="H31" s="8" t="n"/>
      <c r="I31" s="11" t="n"/>
      <c r="J31" s="11" t="n"/>
      <c r="K31" s="8" t="n"/>
      <c r="L31" s="12">
        <f>IF(NOT(OR($A31&lt;&gt;"",$C31&lt;&gt;"",$E31&lt;&gt;"")),"",IF(AND(ISNUMBER(D31),ISNUMBER(I31)),ROUND(D31*I31,2),""))</f>
        <v/>
      </c>
      <c r="M31" s="12">
        <f>IF(NOT(OR($A31&lt;&gt;"",$C31&lt;&gt;"",$E31&lt;&gt;"")),"",IF(AND(ISNUMBER(D31),ISNUMBER(J31)),ROUND(D31*J31,2),""))</f>
        <v/>
      </c>
      <c r="N31" s="12">
        <f>IF(AND(ISNUMBER(L31),ISNUMBER(M31)),M31-L31,"")</f>
        <v/>
      </c>
      <c r="O31" s="13">
        <f>IF(NOT(OR($A31&lt;&gt;"",$C31&lt;&gt;"",$E31&lt;&gt;"")),"",IF(ISNUMBER(A31),A31-TODAY(),""))</f>
        <v/>
      </c>
      <c r="P31" s="14">
        <f>IF(NOT(OR($A31&lt;&gt;"",$C31&lt;&gt;"",$E31&lt;&gt;"")),"",IF(IF(A31="","NO DATE; ","")&amp;IF(C31="","NO CREW; ","")&amp;IF(E31="","NO JOB; ","")&amp;IF(AND(ISNUMBER(A31),C31&lt;&gt;"",E31&lt;&gt;"",UPPER($K31)&lt;&gt;UPPER("Moved"),COUNTIFS($A$6:$A$45,A31,$C$6:$C$45,C31,$E$6:$E$45,"&lt;&gt;"&amp;E31,$E$6:$E$45,"&lt;&gt;",$K$6:$K$45,"&lt;&gt;Moved")&gt;0),"CREW DOUBLE-BOOKED; ","")&amp;IF(AND(ISNUMBER(A31),A31&lt;TODAY(),UPPER($K31)&lt;&gt;UPPER("Moved"),UPPER(K31)&lt;&gt;UPPER("Done")),"PAST DATE - NOT MARKED DONE; ","")&amp;IF(AND(ISNUMBER(I31),ISNUMBER(J31),N(J31)&gt;N(I31)),"OVER PLANNED HOURS; ","")&amp;IF(AND(UPPER(K31)=UPPER("Done"),J31=""),"DONE - NO ACTUAL HOURS; ","")="","",LEFT(IF(A31="","NO DATE; ","")&amp;IF(C31="","NO CREW; ","")&amp;IF(E31="","NO JOB; ","")&amp;IF(AND(ISNUMBER(A31),C31&lt;&gt;"",E31&lt;&gt;"",UPPER($K31)&lt;&gt;UPPER("Moved"),COUNTIFS($A$6:$A$45,A31,$C$6:$C$45,C31,$E$6:$E$45,"&lt;&gt;"&amp;E31,$E$6:$E$45,"&lt;&gt;",$K$6:$K$45,"&lt;&gt;Moved")&gt;0),"CREW DOUBLE-BOOKED; ","")&amp;IF(AND(ISNUMBER(A31),A31&lt;TODAY(),UPPER($K31)&lt;&gt;UPPER("Moved"),UPPER(K31)&lt;&gt;UPPER("Done")),"PAST DATE - NOT MARKED DONE; ","")&amp;IF(AND(ISNUMBER(I31),ISNUMBER(J31),N(J31)&gt;N(I31)),"OVER PLANNED HOURS; ","")&amp;IF(AND(UPPER(K31)=UPPER("Done"),J31=""),"DONE - NO ACTUAL HOURS; ",""),LEN(IF(A31="","NO DATE; ","")&amp;IF(C31="","NO CREW; ","")&amp;IF(E31="","NO JOB; ","")&amp;IF(AND(ISNUMBER(A31),C31&lt;&gt;"",E31&lt;&gt;"",UPPER($K31)&lt;&gt;UPPER("Moved"),COUNTIFS($A$6:$A$45,A31,$C$6:$C$45,C31,$E$6:$E$45,"&lt;&gt;"&amp;E31,$E$6:$E$45,"&lt;&gt;",$K$6:$K$45,"&lt;&gt;Moved")&gt;0),"CREW DOUBLE-BOOKED; ","")&amp;IF(AND(ISNUMBER(A31),A31&lt;TODAY(),UPPER($K31)&lt;&gt;UPPER("Moved"),UPPER(K31)&lt;&gt;UPPER("Done")),"PAST DATE - NOT MARKED DONE; ","")&amp;IF(AND(ISNUMBER(I31),ISNUMBER(J31),N(J31)&gt;N(I31)),"OVER PLANNED HOURS; ","")&amp;IF(AND(UPPER(K31)=UPPER("Done"),J31=""),"DONE - NO ACTUAL HOURS; ",""))-2)))</f>
        <v/>
      </c>
      <c r="Q31" s="10" t="n"/>
    </row>
    <row r="32">
      <c r="A32" s="6" t="n"/>
      <c r="B32" s="7">
        <f>IF(ISNUMBER(A32),CHOOSE(WEEKDAY(A32),"Sun","Mon","Tue","Wed","Thu","Fri","Sat"),"")</f>
        <v/>
      </c>
      <c r="C32" s="8" t="n"/>
      <c r="D32" s="9" t="n"/>
      <c r="E32" s="10" t="n"/>
      <c r="F32" s="8" t="n"/>
      <c r="G32" s="8" t="n"/>
      <c r="H32" s="8" t="n"/>
      <c r="I32" s="11" t="n"/>
      <c r="J32" s="11" t="n"/>
      <c r="K32" s="8" t="n"/>
      <c r="L32" s="12">
        <f>IF(NOT(OR($A32&lt;&gt;"",$C32&lt;&gt;"",$E32&lt;&gt;"")),"",IF(AND(ISNUMBER(D32),ISNUMBER(I32)),ROUND(D32*I32,2),""))</f>
        <v/>
      </c>
      <c r="M32" s="12">
        <f>IF(NOT(OR($A32&lt;&gt;"",$C32&lt;&gt;"",$E32&lt;&gt;"")),"",IF(AND(ISNUMBER(D32),ISNUMBER(J32)),ROUND(D32*J32,2),""))</f>
        <v/>
      </c>
      <c r="N32" s="12">
        <f>IF(AND(ISNUMBER(L32),ISNUMBER(M32)),M32-L32,"")</f>
        <v/>
      </c>
      <c r="O32" s="13">
        <f>IF(NOT(OR($A32&lt;&gt;"",$C32&lt;&gt;"",$E32&lt;&gt;"")),"",IF(ISNUMBER(A32),A32-TODAY(),""))</f>
        <v/>
      </c>
      <c r="P32" s="14">
        <f>IF(NOT(OR($A32&lt;&gt;"",$C32&lt;&gt;"",$E32&lt;&gt;"")),"",IF(IF(A32="","NO DATE; ","")&amp;IF(C32="","NO CREW; ","")&amp;IF(E32="","NO JOB; ","")&amp;IF(AND(ISNUMBER(A32),C32&lt;&gt;"",E32&lt;&gt;"",UPPER($K32)&lt;&gt;UPPER("Moved"),COUNTIFS($A$6:$A$45,A32,$C$6:$C$45,C32,$E$6:$E$45,"&lt;&gt;"&amp;E32,$E$6:$E$45,"&lt;&gt;",$K$6:$K$45,"&lt;&gt;Moved")&gt;0),"CREW DOUBLE-BOOKED; ","")&amp;IF(AND(ISNUMBER(A32),A32&lt;TODAY(),UPPER($K32)&lt;&gt;UPPER("Moved"),UPPER(K32)&lt;&gt;UPPER("Done")),"PAST DATE - NOT MARKED DONE; ","")&amp;IF(AND(ISNUMBER(I32),ISNUMBER(J32),N(J32)&gt;N(I32)),"OVER PLANNED HOURS; ","")&amp;IF(AND(UPPER(K32)=UPPER("Done"),J32=""),"DONE - NO ACTUAL HOURS; ","")="","",LEFT(IF(A32="","NO DATE; ","")&amp;IF(C32="","NO CREW; ","")&amp;IF(E32="","NO JOB; ","")&amp;IF(AND(ISNUMBER(A32),C32&lt;&gt;"",E32&lt;&gt;"",UPPER($K32)&lt;&gt;UPPER("Moved"),COUNTIFS($A$6:$A$45,A32,$C$6:$C$45,C32,$E$6:$E$45,"&lt;&gt;"&amp;E32,$E$6:$E$45,"&lt;&gt;",$K$6:$K$45,"&lt;&gt;Moved")&gt;0),"CREW DOUBLE-BOOKED; ","")&amp;IF(AND(ISNUMBER(A32),A32&lt;TODAY(),UPPER($K32)&lt;&gt;UPPER("Moved"),UPPER(K32)&lt;&gt;UPPER("Done")),"PAST DATE - NOT MARKED DONE; ","")&amp;IF(AND(ISNUMBER(I32),ISNUMBER(J32),N(J32)&gt;N(I32)),"OVER PLANNED HOURS; ","")&amp;IF(AND(UPPER(K32)=UPPER("Done"),J32=""),"DONE - NO ACTUAL HOURS; ",""),LEN(IF(A32="","NO DATE; ","")&amp;IF(C32="","NO CREW; ","")&amp;IF(E32="","NO JOB; ","")&amp;IF(AND(ISNUMBER(A32),C32&lt;&gt;"",E32&lt;&gt;"",UPPER($K32)&lt;&gt;UPPER("Moved"),COUNTIFS($A$6:$A$45,A32,$C$6:$C$45,C32,$E$6:$E$45,"&lt;&gt;"&amp;E32,$E$6:$E$45,"&lt;&gt;",$K$6:$K$45,"&lt;&gt;Moved")&gt;0),"CREW DOUBLE-BOOKED; ","")&amp;IF(AND(ISNUMBER(A32),A32&lt;TODAY(),UPPER($K32)&lt;&gt;UPPER("Moved"),UPPER(K32)&lt;&gt;UPPER("Done")),"PAST DATE - NOT MARKED DONE; ","")&amp;IF(AND(ISNUMBER(I32),ISNUMBER(J32),N(J32)&gt;N(I32)),"OVER PLANNED HOURS; ","")&amp;IF(AND(UPPER(K32)=UPPER("Done"),J32=""),"DONE - NO ACTUAL HOURS; ",""))-2)))</f>
        <v/>
      </c>
      <c r="Q32" s="10" t="n"/>
    </row>
    <row r="33">
      <c r="A33" s="6" t="n"/>
      <c r="B33" s="7">
        <f>IF(ISNUMBER(A33),CHOOSE(WEEKDAY(A33),"Sun","Mon","Tue","Wed","Thu","Fri","Sat"),"")</f>
        <v/>
      </c>
      <c r="C33" s="8" t="n"/>
      <c r="D33" s="9" t="n"/>
      <c r="E33" s="10" t="n"/>
      <c r="F33" s="8" t="n"/>
      <c r="G33" s="8" t="n"/>
      <c r="H33" s="8" t="n"/>
      <c r="I33" s="11" t="n"/>
      <c r="J33" s="11" t="n"/>
      <c r="K33" s="8" t="n"/>
      <c r="L33" s="12">
        <f>IF(NOT(OR($A33&lt;&gt;"",$C33&lt;&gt;"",$E33&lt;&gt;"")),"",IF(AND(ISNUMBER(D33),ISNUMBER(I33)),ROUND(D33*I33,2),""))</f>
        <v/>
      </c>
      <c r="M33" s="12">
        <f>IF(NOT(OR($A33&lt;&gt;"",$C33&lt;&gt;"",$E33&lt;&gt;"")),"",IF(AND(ISNUMBER(D33),ISNUMBER(J33)),ROUND(D33*J33,2),""))</f>
        <v/>
      </c>
      <c r="N33" s="12">
        <f>IF(AND(ISNUMBER(L33),ISNUMBER(M33)),M33-L33,"")</f>
        <v/>
      </c>
      <c r="O33" s="13">
        <f>IF(NOT(OR($A33&lt;&gt;"",$C33&lt;&gt;"",$E33&lt;&gt;"")),"",IF(ISNUMBER(A33),A33-TODAY(),""))</f>
        <v/>
      </c>
      <c r="P33" s="14">
        <f>IF(NOT(OR($A33&lt;&gt;"",$C33&lt;&gt;"",$E33&lt;&gt;"")),"",IF(IF(A33="","NO DATE; ","")&amp;IF(C33="","NO CREW; ","")&amp;IF(E33="","NO JOB; ","")&amp;IF(AND(ISNUMBER(A33),C33&lt;&gt;"",E33&lt;&gt;"",UPPER($K33)&lt;&gt;UPPER("Moved"),COUNTIFS($A$6:$A$45,A33,$C$6:$C$45,C33,$E$6:$E$45,"&lt;&gt;"&amp;E33,$E$6:$E$45,"&lt;&gt;",$K$6:$K$45,"&lt;&gt;Moved")&gt;0),"CREW DOUBLE-BOOKED; ","")&amp;IF(AND(ISNUMBER(A33),A33&lt;TODAY(),UPPER($K33)&lt;&gt;UPPER("Moved"),UPPER(K33)&lt;&gt;UPPER("Done")),"PAST DATE - NOT MARKED DONE; ","")&amp;IF(AND(ISNUMBER(I33),ISNUMBER(J33),N(J33)&gt;N(I33)),"OVER PLANNED HOURS; ","")&amp;IF(AND(UPPER(K33)=UPPER("Done"),J33=""),"DONE - NO ACTUAL HOURS; ","")="","",LEFT(IF(A33="","NO DATE; ","")&amp;IF(C33="","NO CREW; ","")&amp;IF(E33="","NO JOB; ","")&amp;IF(AND(ISNUMBER(A33),C33&lt;&gt;"",E33&lt;&gt;"",UPPER($K33)&lt;&gt;UPPER("Moved"),COUNTIFS($A$6:$A$45,A33,$C$6:$C$45,C33,$E$6:$E$45,"&lt;&gt;"&amp;E33,$E$6:$E$45,"&lt;&gt;",$K$6:$K$45,"&lt;&gt;Moved")&gt;0),"CREW DOUBLE-BOOKED; ","")&amp;IF(AND(ISNUMBER(A33),A33&lt;TODAY(),UPPER($K33)&lt;&gt;UPPER("Moved"),UPPER(K33)&lt;&gt;UPPER("Done")),"PAST DATE - NOT MARKED DONE; ","")&amp;IF(AND(ISNUMBER(I33),ISNUMBER(J33),N(J33)&gt;N(I33)),"OVER PLANNED HOURS; ","")&amp;IF(AND(UPPER(K33)=UPPER("Done"),J33=""),"DONE - NO ACTUAL HOURS; ",""),LEN(IF(A33="","NO DATE; ","")&amp;IF(C33="","NO CREW; ","")&amp;IF(E33="","NO JOB; ","")&amp;IF(AND(ISNUMBER(A33),C33&lt;&gt;"",E33&lt;&gt;"",UPPER($K33)&lt;&gt;UPPER("Moved"),COUNTIFS($A$6:$A$45,A33,$C$6:$C$45,C33,$E$6:$E$45,"&lt;&gt;"&amp;E33,$E$6:$E$45,"&lt;&gt;",$K$6:$K$45,"&lt;&gt;Moved")&gt;0),"CREW DOUBLE-BOOKED; ","")&amp;IF(AND(ISNUMBER(A33),A33&lt;TODAY(),UPPER($K33)&lt;&gt;UPPER("Moved"),UPPER(K33)&lt;&gt;UPPER("Done")),"PAST DATE - NOT MARKED DONE; ","")&amp;IF(AND(ISNUMBER(I33),ISNUMBER(J33),N(J33)&gt;N(I33)),"OVER PLANNED HOURS; ","")&amp;IF(AND(UPPER(K33)=UPPER("Done"),J33=""),"DONE - NO ACTUAL HOURS; ",""))-2)))</f>
        <v/>
      </c>
      <c r="Q33" s="10" t="n"/>
    </row>
    <row r="34">
      <c r="A34" s="6" t="n"/>
      <c r="B34" s="7">
        <f>IF(ISNUMBER(A34),CHOOSE(WEEKDAY(A34),"Sun","Mon","Tue","Wed","Thu","Fri","Sat"),"")</f>
        <v/>
      </c>
      <c r="C34" s="8" t="n"/>
      <c r="D34" s="9" t="n"/>
      <c r="E34" s="10" t="n"/>
      <c r="F34" s="8" t="n"/>
      <c r="G34" s="8" t="n"/>
      <c r="H34" s="8" t="n"/>
      <c r="I34" s="11" t="n"/>
      <c r="J34" s="11" t="n"/>
      <c r="K34" s="8" t="n"/>
      <c r="L34" s="12">
        <f>IF(NOT(OR($A34&lt;&gt;"",$C34&lt;&gt;"",$E34&lt;&gt;"")),"",IF(AND(ISNUMBER(D34),ISNUMBER(I34)),ROUND(D34*I34,2),""))</f>
        <v/>
      </c>
      <c r="M34" s="12">
        <f>IF(NOT(OR($A34&lt;&gt;"",$C34&lt;&gt;"",$E34&lt;&gt;"")),"",IF(AND(ISNUMBER(D34),ISNUMBER(J34)),ROUND(D34*J34,2),""))</f>
        <v/>
      </c>
      <c r="N34" s="12">
        <f>IF(AND(ISNUMBER(L34),ISNUMBER(M34)),M34-L34,"")</f>
        <v/>
      </c>
      <c r="O34" s="13">
        <f>IF(NOT(OR($A34&lt;&gt;"",$C34&lt;&gt;"",$E34&lt;&gt;"")),"",IF(ISNUMBER(A34),A34-TODAY(),""))</f>
        <v/>
      </c>
      <c r="P34" s="14">
        <f>IF(NOT(OR($A34&lt;&gt;"",$C34&lt;&gt;"",$E34&lt;&gt;"")),"",IF(IF(A34="","NO DATE; ","")&amp;IF(C34="","NO CREW; ","")&amp;IF(E34="","NO JOB; ","")&amp;IF(AND(ISNUMBER(A34),C34&lt;&gt;"",E34&lt;&gt;"",UPPER($K34)&lt;&gt;UPPER("Moved"),COUNTIFS($A$6:$A$45,A34,$C$6:$C$45,C34,$E$6:$E$45,"&lt;&gt;"&amp;E34,$E$6:$E$45,"&lt;&gt;",$K$6:$K$45,"&lt;&gt;Moved")&gt;0),"CREW DOUBLE-BOOKED; ","")&amp;IF(AND(ISNUMBER(A34),A34&lt;TODAY(),UPPER($K34)&lt;&gt;UPPER("Moved"),UPPER(K34)&lt;&gt;UPPER("Done")),"PAST DATE - NOT MARKED DONE; ","")&amp;IF(AND(ISNUMBER(I34),ISNUMBER(J34),N(J34)&gt;N(I34)),"OVER PLANNED HOURS; ","")&amp;IF(AND(UPPER(K34)=UPPER("Done"),J34=""),"DONE - NO ACTUAL HOURS; ","")="","",LEFT(IF(A34="","NO DATE; ","")&amp;IF(C34="","NO CREW; ","")&amp;IF(E34="","NO JOB; ","")&amp;IF(AND(ISNUMBER(A34),C34&lt;&gt;"",E34&lt;&gt;"",UPPER($K34)&lt;&gt;UPPER("Moved"),COUNTIFS($A$6:$A$45,A34,$C$6:$C$45,C34,$E$6:$E$45,"&lt;&gt;"&amp;E34,$E$6:$E$45,"&lt;&gt;",$K$6:$K$45,"&lt;&gt;Moved")&gt;0),"CREW DOUBLE-BOOKED; ","")&amp;IF(AND(ISNUMBER(A34),A34&lt;TODAY(),UPPER($K34)&lt;&gt;UPPER("Moved"),UPPER(K34)&lt;&gt;UPPER("Done")),"PAST DATE - NOT MARKED DONE; ","")&amp;IF(AND(ISNUMBER(I34),ISNUMBER(J34),N(J34)&gt;N(I34)),"OVER PLANNED HOURS; ","")&amp;IF(AND(UPPER(K34)=UPPER("Done"),J34=""),"DONE - NO ACTUAL HOURS; ",""),LEN(IF(A34="","NO DATE; ","")&amp;IF(C34="","NO CREW; ","")&amp;IF(E34="","NO JOB; ","")&amp;IF(AND(ISNUMBER(A34),C34&lt;&gt;"",E34&lt;&gt;"",UPPER($K34)&lt;&gt;UPPER("Moved"),COUNTIFS($A$6:$A$45,A34,$C$6:$C$45,C34,$E$6:$E$45,"&lt;&gt;"&amp;E34,$E$6:$E$45,"&lt;&gt;",$K$6:$K$45,"&lt;&gt;Moved")&gt;0),"CREW DOUBLE-BOOKED; ","")&amp;IF(AND(ISNUMBER(A34),A34&lt;TODAY(),UPPER($K34)&lt;&gt;UPPER("Moved"),UPPER(K34)&lt;&gt;UPPER("Done")),"PAST DATE - NOT MARKED DONE; ","")&amp;IF(AND(ISNUMBER(I34),ISNUMBER(J34),N(J34)&gt;N(I34)),"OVER PLANNED HOURS; ","")&amp;IF(AND(UPPER(K34)=UPPER("Done"),J34=""),"DONE - NO ACTUAL HOURS; ",""))-2)))</f>
        <v/>
      </c>
      <c r="Q34" s="10" t="n"/>
    </row>
    <row r="35">
      <c r="A35" s="6" t="n"/>
      <c r="B35" s="7">
        <f>IF(ISNUMBER(A35),CHOOSE(WEEKDAY(A35),"Sun","Mon","Tue","Wed","Thu","Fri","Sat"),"")</f>
        <v/>
      </c>
      <c r="C35" s="8" t="n"/>
      <c r="D35" s="9" t="n"/>
      <c r="E35" s="10" t="n"/>
      <c r="F35" s="8" t="n"/>
      <c r="G35" s="8" t="n"/>
      <c r="H35" s="8" t="n"/>
      <c r="I35" s="11" t="n"/>
      <c r="J35" s="11" t="n"/>
      <c r="K35" s="8" t="n"/>
      <c r="L35" s="12">
        <f>IF(NOT(OR($A35&lt;&gt;"",$C35&lt;&gt;"",$E35&lt;&gt;"")),"",IF(AND(ISNUMBER(D35),ISNUMBER(I35)),ROUND(D35*I35,2),""))</f>
        <v/>
      </c>
      <c r="M35" s="12">
        <f>IF(NOT(OR($A35&lt;&gt;"",$C35&lt;&gt;"",$E35&lt;&gt;"")),"",IF(AND(ISNUMBER(D35),ISNUMBER(J35)),ROUND(D35*J35,2),""))</f>
        <v/>
      </c>
      <c r="N35" s="12">
        <f>IF(AND(ISNUMBER(L35),ISNUMBER(M35)),M35-L35,"")</f>
        <v/>
      </c>
      <c r="O35" s="13">
        <f>IF(NOT(OR($A35&lt;&gt;"",$C35&lt;&gt;"",$E35&lt;&gt;"")),"",IF(ISNUMBER(A35),A35-TODAY(),""))</f>
        <v/>
      </c>
      <c r="P35" s="14">
        <f>IF(NOT(OR($A35&lt;&gt;"",$C35&lt;&gt;"",$E35&lt;&gt;"")),"",IF(IF(A35="","NO DATE; ","")&amp;IF(C35="","NO CREW; ","")&amp;IF(E35="","NO JOB; ","")&amp;IF(AND(ISNUMBER(A35),C35&lt;&gt;"",E35&lt;&gt;"",UPPER($K35)&lt;&gt;UPPER("Moved"),COUNTIFS($A$6:$A$45,A35,$C$6:$C$45,C35,$E$6:$E$45,"&lt;&gt;"&amp;E35,$E$6:$E$45,"&lt;&gt;",$K$6:$K$45,"&lt;&gt;Moved")&gt;0),"CREW DOUBLE-BOOKED; ","")&amp;IF(AND(ISNUMBER(A35),A35&lt;TODAY(),UPPER($K35)&lt;&gt;UPPER("Moved"),UPPER(K35)&lt;&gt;UPPER("Done")),"PAST DATE - NOT MARKED DONE; ","")&amp;IF(AND(ISNUMBER(I35),ISNUMBER(J35),N(J35)&gt;N(I35)),"OVER PLANNED HOURS; ","")&amp;IF(AND(UPPER(K35)=UPPER("Done"),J35=""),"DONE - NO ACTUAL HOURS; ","")="","",LEFT(IF(A35="","NO DATE; ","")&amp;IF(C35="","NO CREW; ","")&amp;IF(E35="","NO JOB; ","")&amp;IF(AND(ISNUMBER(A35),C35&lt;&gt;"",E35&lt;&gt;"",UPPER($K35)&lt;&gt;UPPER("Moved"),COUNTIFS($A$6:$A$45,A35,$C$6:$C$45,C35,$E$6:$E$45,"&lt;&gt;"&amp;E35,$E$6:$E$45,"&lt;&gt;",$K$6:$K$45,"&lt;&gt;Moved")&gt;0),"CREW DOUBLE-BOOKED; ","")&amp;IF(AND(ISNUMBER(A35),A35&lt;TODAY(),UPPER($K35)&lt;&gt;UPPER("Moved"),UPPER(K35)&lt;&gt;UPPER("Done")),"PAST DATE - NOT MARKED DONE; ","")&amp;IF(AND(ISNUMBER(I35),ISNUMBER(J35),N(J35)&gt;N(I35)),"OVER PLANNED HOURS; ","")&amp;IF(AND(UPPER(K35)=UPPER("Done"),J35=""),"DONE - NO ACTUAL HOURS; ",""),LEN(IF(A35="","NO DATE; ","")&amp;IF(C35="","NO CREW; ","")&amp;IF(E35="","NO JOB; ","")&amp;IF(AND(ISNUMBER(A35),C35&lt;&gt;"",E35&lt;&gt;"",UPPER($K35)&lt;&gt;UPPER("Moved"),COUNTIFS($A$6:$A$45,A35,$C$6:$C$45,C35,$E$6:$E$45,"&lt;&gt;"&amp;E35,$E$6:$E$45,"&lt;&gt;",$K$6:$K$45,"&lt;&gt;Moved")&gt;0),"CREW DOUBLE-BOOKED; ","")&amp;IF(AND(ISNUMBER(A35),A35&lt;TODAY(),UPPER($K35)&lt;&gt;UPPER("Moved"),UPPER(K35)&lt;&gt;UPPER("Done")),"PAST DATE - NOT MARKED DONE; ","")&amp;IF(AND(ISNUMBER(I35),ISNUMBER(J35),N(J35)&gt;N(I35)),"OVER PLANNED HOURS; ","")&amp;IF(AND(UPPER(K35)=UPPER("Done"),J35=""),"DONE - NO ACTUAL HOURS; ",""))-2)))</f>
        <v/>
      </c>
      <c r="Q35" s="10" t="n"/>
    </row>
    <row r="36">
      <c r="A36" s="6" t="n"/>
      <c r="B36" s="7">
        <f>IF(ISNUMBER(A36),CHOOSE(WEEKDAY(A36),"Sun","Mon","Tue","Wed","Thu","Fri","Sat"),"")</f>
        <v/>
      </c>
      <c r="C36" s="8" t="n"/>
      <c r="D36" s="9" t="n"/>
      <c r="E36" s="10" t="n"/>
      <c r="F36" s="8" t="n"/>
      <c r="G36" s="8" t="n"/>
      <c r="H36" s="8" t="n"/>
      <c r="I36" s="11" t="n"/>
      <c r="J36" s="11" t="n"/>
      <c r="K36" s="8" t="n"/>
      <c r="L36" s="12">
        <f>IF(NOT(OR($A36&lt;&gt;"",$C36&lt;&gt;"",$E36&lt;&gt;"")),"",IF(AND(ISNUMBER(D36),ISNUMBER(I36)),ROUND(D36*I36,2),""))</f>
        <v/>
      </c>
      <c r="M36" s="12">
        <f>IF(NOT(OR($A36&lt;&gt;"",$C36&lt;&gt;"",$E36&lt;&gt;"")),"",IF(AND(ISNUMBER(D36),ISNUMBER(J36)),ROUND(D36*J36,2),""))</f>
        <v/>
      </c>
      <c r="N36" s="12">
        <f>IF(AND(ISNUMBER(L36),ISNUMBER(M36)),M36-L36,"")</f>
        <v/>
      </c>
      <c r="O36" s="13">
        <f>IF(NOT(OR($A36&lt;&gt;"",$C36&lt;&gt;"",$E36&lt;&gt;"")),"",IF(ISNUMBER(A36),A36-TODAY(),""))</f>
        <v/>
      </c>
      <c r="P36" s="14">
        <f>IF(NOT(OR($A36&lt;&gt;"",$C36&lt;&gt;"",$E36&lt;&gt;"")),"",IF(IF(A36="","NO DATE; ","")&amp;IF(C36="","NO CREW; ","")&amp;IF(E36="","NO JOB; ","")&amp;IF(AND(ISNUMBER(A36),C36&lt;&gt;"",E36&lt;&gt;"",UPPER($K36)&lt;&gt;UPPER("Moved"),COUNTIFS($A$6:$A$45,A36,$C$6:$C$45,C36,$E$6:$E$45,"&lt;&gt;"&amp;E36,$E$6:$E$45,"&lt;&gt;",$K$6:$K$45,"&lt;&gt;Moved")&gt;0),"CREW DOUBLE-BOOKED; ","")&amp;IF(AND(ISNUMBER(A36),A36&lt;TODAY(),UPPER($K36)&lt;&gt;UPPER("Moved"),UPPER(K36)&lt;&gt;UPPER("Done")),"PAST DATE - NOT MARKED DONE; ","")&amp;IF(AND(ISNUMBER(I36),ISNUMBER(J36),N(J36)&gt;N(I36)),"OVER PLANNED HOURS; ","")&amp;IF(AND(UPPER(K36)=UPPER("Done"),J36=""),"DONE - NO ACTUAL HOURS; ","")="","",LEFT(IF(A36="","NO DATE; ","")&amp;IF(C36="","NO CREW; ","")&amp;IF(E36="","NO JOB; ","")&amp;IF(AND(ISNUMBER(A36),C36&lt;&gt;"",E36&lt;&gt;"",UPPER($K36)&lt;&gt;UPPER("Moved"),COUNTIFS($A$6:$A$45,A36,$C$6:$C$45,C36,$E$6:$E$45,"&lt;&gt;"&amp;E36,$E$6:$E$45,"&lt;&gt;",$K$6:$K$45,"&lt;&gt;Moved")&gt;0),"CREW DOUBLE-BOOKED; ","")&amp;IF(AND(ISNUMBER(A36),A36&lt;TODAY(),UPPER($K36)&lt;&gt;UPPER("Moved"),UPPER(K36)&lt;&gt;UPPER("Done")),"PAST DATE - NOT MARKED DONE; ","")&amp;IF(AND(ISNUMBER(I36),ISNUMBER(J36),N(J36)&gt;N(I36)),"OVER PLANNED HOURS; ","")&amp;IF(AND(UPPER(K36)=UPPER("Done"),J36=""),"DONE - NO ACTUAL HOURS; ",""),LEN(IF(A36="","NO DATE; ","")&amp;IF(C36="","NO CREW; ","")&amp;IF(E36="","NO JOB; ","")&amp;IF(AND(ISNUMBER(A36),C36&lt;&gt;"",E36&lt;&gt;"",UPPER($K36)&lt;&gt;UPPER("Moved"),COUNTIFS($A$6:$A$45,A36,$C$6:$C$45,C36,$E$6:$E$45,"&lt;&gt;"&amp;E36,$E$6:$E$45,"&lt;&gt;",$K$6:$K$45,"&lt;&gt;Moved")&gt;0),"CREW DOUBLE-BOOKED; ","")&amp;IF(AND(ISNUMBER(A36),A36&lt;TODAY(),UPPER($K36)&lt;&gt;UPPER("Moved"),UPPER(K36)&lt;&gt;UPPER("Done")),"PAST DATE - NOT MARKED DONE; ","")&amp;IF(AND(ISNUMBER(I36),ISNUMBER(J36),N(J36)&gt;N(I36)),"OVER PLANNED HOURS; ","")&amp;IF(AND(UPPER(K36)=UPPER("Done"),J36=""),"DONE - NO ACTUAL HOURS; ",""))-2)))</f>
        <v/>
      </c>
      <c r="Q36" s="10" t="n"/>
    </row>
    <row r="37">
      <c r="A37" s="6" t="n"/>
      <c r="B37" s="7">
        <f>IF(ISNUMBER(A37),CHOOSE(WEEKDAY(A37),"Sun","Mon","Tue","Wed","Thu","Fri","Sat"),"")</f>
        <v/>
      </c>
      <c r="C37" s="8" t="n"/>
      <c r="D37" s="9" t="n"/>
      <c r="E37" s="10" t="n"/>
      <c r="F37" s="8" t="n"/>
      <c r="G37" s="8" t="n"/>
      <c r="H37" s="8" t="n"/>
      <c r="I37" s="11" t="n"/>
      <c r="J37" s="11" t="n"/>
      <c r="K37" s="8" t="n"/>
      <c r="L37" s="12">
        <f>IF(NOT(OR($A37&lt;&gt;"",$C37&lt;&gt;"",$E37&lt;&gt;"")),"",IF(AND(ISNUMBER(D37),ISNUMBER(I37)),ROUND(D37*I37,2),""))</f>
        <v/>
      </c>
      <c r="M37" s="12">
        <f>IF(NOT(OR($A37&lt;&gt;"",$C37&lt;&gt;"",$E37&lt;&gt;"")),"",IF(AND(ISNUMBER(D37),ISNUMBER(J37)),ROUND(D37*J37,2),""))</f>
        <v/>
      </c>
      <c r="N37" s="12">
        <f>IF(AND(ISNUMBER(L37),ISNUMBER(M37)),M37-L37,"")</f>
        <v/>
      </c>
      <c r="O37" s="13">
        <f>IF(NOT(OR($A37&lt;&gt;"",$C37&lt;&gt;"",$E37&lt;&gt;"")),"",IF(ISNUMBER(A37),A37-TODAY(),""))</f>
        <v/>
      </c>
      <c r="P37" s="14">
        <f>IF(NOT(OR($A37&lt;&gt;"",$C37&lt;&gt;"",$E37&lt;&gt;"")),"",IF(IF(A37="","NO DATE; ","")&amp;IF(C37="","NO CREW; ","")&amp;IF(E37="","NO JOB; ","")&amp;IF(AND(ISNUMBER(A37),C37&lt;&gt;"",E37&lt;&gt;"",UPPER($K37)&lt;&gt;UPPER("Moved"),COUNTIFS($A$6:$A$45,A37,$C$6:$C$45,C37,$E$6:$E$45,"&lt;&gt;"&amp;E37,$E$6:$E$45,"&lt;&gt;",$K$6:$K$45,"&lt;&gt;Moved")&gt;0),"CREW DOUBLE-BOOKED; ","")&amp;IF(AND(ISNUMBER(A37),A37&lt;TODAY(),UPPER($K37)&lt;&gt;UPPER("Moved"),UPPER(K37)&lt;&gt;UPPER("Done")),"PAST DATE - NOT MARKED DONE; ","")&amp;IF(AND(ISNUMBER(I37),ISNUMBER(J37),N(J37)&gt;N(I37)),"OVER PLANNED HOURS; ","")&amp;IF(AND(UPPER(K37)=UPPER("Done"),J37=""),"DONE - NO ACTUAL HOURS; ","")="","",LEFT(IF(A37="","NO DATE; ","")&amp;IF(C37="","NO CREW; ","")&amp;IF(E37="","NO JOB; ","")&amp;IF(AND(ISNUMBER(A37),C37&lt;&gt;"",E37&lt;&gt;"",UPPER($K37)&lt;&gt;UPPER("Moved"),COUNTIFS($A$6:$A$45,A37,$C$6:$C$45,C37,$E$6:$E$45,"&lt;&gt;"&amp;E37,$E$6:$E$45,"&lt;&gt;",$K$6:$K$45,"&lt;&gt;Moved")&gt;0),"CREW DOUBLE-BOOKED; ","")&amp;IF(AND(ISNUMBER(A37),A37&lt;TODAY(),UPPER($K37)&lt;&gt;UPPER("Moved"),UPPER(K37)&lt;&gt;UPPER("Done")),"PAST DATE - NOT MARKED DONE; ","")&amp;IF(AND(ISNUMBER(I37),ISNUMBER(J37),N(J37)&gt;N(I37)),"OVER PLANNED HOURS; ","")&amp;IF(AND(UPPER(K37)=UPPER("Done"),J37=""),"DONE - NO ACTUAL HOURS; ",""),LEN(IF(A37="","NO DATE; ","")&amp;IF(C37="","NO CREW; ","")&amp;IF(E37="","NO JOB; ","")&amp;IF(AND(ISNUMBER(A37),C37&lt;&gt;"",E37&lt;&gt;"",UPPER($K37)&lt;&gt;UPPER("Moved"),COUNTIFS($A$6:$A$45,A37,$C$6:$C$45,C37,$E$6:$E$45,"&lt;&gt;"&amp;E37,$E$6:$E$45,"&lt;&gt;",$K$6:$K$45,"&lt;&gt;Moved")&gt;0),"CREW DOUBLE-BOOKED; ","")&amp;IF(AND(ISNUMBER(A37),A37&lt;TODAY(),UPPER($K37)&lt;&gt;UPPER("Moved"),UPPER(K37)&lt;&gt;UPPER("Done")),"PAST DATE - NOT MARKED DONE; ","")&amp;IF(AND(ISNUMBER(I37),ISNUMBER(J37),N(J37)&gt;N(I37)),"OVER PLANNED HOURS; ","")&amp;IF(AND(UPPER(K37)=UPPER("Done"),J37=""),"DONE - NO ACTUAL HOURS; ",""))-2)))</f>
        <v/>
      </c>
      <c r="Q37" s="10" t="n"/>
    </row>
    <row r="38">
      <c r="A38" s="6" t="n"/>
      <c r="B38" s="7">
        <f>IF(ISNUMBER(A38),CHOOSE(WEEKDAY(A38),"Sun","Mon","Tue","Wed","Thu","Fri","Sat"),"")</f>
        <v/>
      </c>
      <c r="C38" s="8" t="n"/>
      <c r="D38" s="9" t="n"/>
      <c r="E38" s="10" t="n"/>
      <c r="F38" s="8" t="n"/>
      <c r="G38" s="8" t="n"/>
      <c r="H38" s="8" t="n"/>
      <c r="I38" s="11" t="n"/>
      <c r="J38" s="11" t="n"/>
      <c r="K38" s="8" t="n"/>
      <c r="L38" s="12">
        <f>IF(NOT(OR($A38&lt;&gt;"",$C38&lt;&gt;"",$E38&lt;&gt;"")),"",IF(AND(ISNUMBER(D38),ISNUMBER(I38)),ROUND(D38*I38,2),""))</f>
        <v/>
      </c>
      <c r="M38" s="12">
        <f>IF(NOT(OR($A38&lt;&gt;"",$C38&lt;&gt;"",$E38&lt;&gt;"")),"",IF(AND(ISNUMBER(D38),ISNUMBER(J38)),ROUND(D38*J38,2),""))</f>
        <v/>
      </c>
      <c r="N38" s="12">
        <f>IF(AND(ISNUMBER(L38),ISNUMBER(M38)),M38-L38,"")</f>
        <v/>
      </c>
      <c r="O38" s="13">
        <f>IF(NOT(OR($A38&lt;&gt;"",$C38&lt;&gt;"",$E38&lt;&gt;"")),"",IF(ISNUMBER(A38),A38-TODAY(),""))</f>
        <v/>
      </c>
      <c r="P38" s="14">
        <f>IF(NOT(OR($A38&lt;&gt;"",$C38&lt;&gt;"",$E38&lt;&gt;"")),"",IF(IF(A38="","NO DATE; ","")&amp;IF(C38="","NO CREW; ","")&amp;IF(E38="","NO JOB; ","")&amp;IF(AND(ISNUMBER(A38),C38&lt;&gt;"",E38&lt;&gt;"",UPPER($K38)&lt;&gt;UPPER("Moved"),COUNTIFS($A$6:$A$45,A38,$C$6:$C$45,C38,$E$6:$E$45,"&lt;&gt;"&amp;E38,$E$6:$E$45,"&lt;&gt;",$K$6:$K$45,"&lt;&gt;Moved")&gt;0),"CREW DOUBLE-BOOKED; ","")&amp;IF(AND(ISNUMBER(A38),A38&lt;TODAY(),UPPER($K38)&lt;&gt;UPPER("Moved"),UPPER(K38)&lt;&gt;UPPER("Done")),"PAST DATE - NOT MARKED DONE; ","")&amp;IF(AND(ISNUMBER(I38),ISNUMBER(J38),N(J38)&gt;N(I38)),"OVER PLANNED HOURS; ","")&amp;IF(AND(UPPER(K38)=UPPER("Done"),J38=""),"DONE - NO ACTUAL HOURS; ","")="","",LEFT(IF(A38="","NO DATE; ","")&amp;IF(C38="","NO CREW; ","")&amp;IF(E38="","NO JOB; ","")&amp;IF(AND(ISNUMBER(A38),C38&lt;&gt;"",E38&lt;&gt;"",UPPER($K38)&lt;&gt;UPPER("Moved"),COUNTIFS($A$6:$A$45,A38,$C$6:$C$45,C38,$E$6:$E$45,"&lt;&gt;"&amp;E38,$E$6:$E$45,"&lt;&gt;",$K$6:$K$45,"&lt;&gt;Moved")&gt;0),"CREW DOUBLE-BOOKED; ","")&amp;IF(AND(ISNUMBER(A38),A38&lt;TODAY(),UPPER($K38)&lt;&gt;UPPER("Moved"),UPPER(K38)&lt;&gt;UPPER("Done")),"PAST DATE - NOT MARKED DONE; ","")&amp;IF(AND(ISNUMBER(I38),ISNUMBER(J38),N(J38)&gt;N(I38)),"OVER PLANNED HOURS; ","")&amp;IF(AND(UPPER(K38)=UPPER("Done"),J38=""),"DONE - NO ACTUAL HOURS; ",""),LEN(IF(A38="","NO DATE; ","")&amp;IF(C38="","NO CREW; ","")&amp;IF(E38="","NO JOB; ","")&amp;IF(AND(ISNUMBER(A38),C38&lt;&gt;"",E38&lt;&gt;"",UPPER($K38)&lt;&gt;UPPER("Moved"),COUNTIFS($A$6:$A$45,A38,$C$6:$C$45,C38,$E$6:$E$45,"&lt;&gt;"&amp;E38,$E$6:$E$45,"&lt;&gt;",$K$6:$K$45,"&lt;&gt;Moved")&gt;0),"CREW DOUBLE-BOOKED; ","")&amp;IF(AND(ISNUMBER(A38),A38&lt;TODAY(),UPPER($K38)&lt;&gt;UPPER("Moved"),UPPER(K38)&lt;&gt;UPPER("Done")),"PAST DATE - NOT MARKED DONE; ","")&amp;IF(AND(ISNUMBER(I38),ISNUMBER(J38),N(J38)&gt;N(I38)),"OVER PLANNED HOURS; ","")&amp;IF(AND(UPPER(K38)=UPPER("Done"),J38=""),"DONE - NO ACTUAL HOURS; ",""))-2)))</f>
        <v/>
      </c>
      <c r="Q38" s="10" t="n"/>
    </row>
    <row r="39">
      <c r="A39" s="6" t="n"/>
      <c r="B39" s="7">
        <f>IF(ISNUMBER(A39),CHOOSE(WEEKDAY(A39),"Sun","Mon","Tue","Wed","Thu","Fri","Sat"),"")</f>
        <v/>
      </c>
      <c r="C39" s="8" t="n"/>
      <c r="D39" s="9" t="n"/>
      <c r="E39" s="10" t="n"/>
      <c r="F39" s="8" t="n"/>
      <c r="G39" s="8" t="n"/>
      <c r="H39" s="8" t="n"/>
      <c r="I39" s="11" t="n"/>
      <c r="J39" s="11" t="n"/>
      <c r="K39" s="8" t="n"/>
      <c r="L39" s="12">
        <f>IF(NOT(OR($A39&lt;&gt;"",$C39&lt;&gt;"",$E39&lt;&gt;"")),"",IF(AND(ISNUMBER(D39),ISNUMBER(I39)),ROUND(D39*I39,2),""))</f>
        <v/>
      </c>
      <c r="M39" s="12">
        <f>IF(NOT(OR($A39&lt;&gt;"",$C39&lt;&gt;"",$E39&lt;&gt;"")),"",IF(AND(ISNUMBER(D39),ISNUMBER(J39)),ROUND(D39*J39,2),""))</f>
        <v/>
      </c>
      <c r="N39" s="12">
        <f>IF(AND(ISNUMBER(L39),ISNUMBER(M39)),M39-L39,"")</f>
        <v/>
      </c>
      <c r="O39" s="13">
        <f>IF(NOT(OR($A39&lt;&gt;"",$C39&lt;&gt;"",$E39&lt;&gt;"")),"",IF(ISNUMBER(A39),A39-TODAY(),""))</f>
        <v/>
      </c>
      <c r="P39" s="14">
        <f>IF(NOT(OR($A39&lt;&gt;"",$C39&lt;&gt;"",$E39&lt;&gt;"")),"",IF(IF(A39="","NO DATE; ","")&amp;IF(C39="","NO CREW; ","")&amp;IF(E39="","NO JOB; ","")&amp;IF(AND(ISNUMBER(A39),C39&lt;&gt;"",E39&lt;&gt;"",UPPER($K39)&lt;&gt;UPPER("Moved"),COUNTIFS($A$6:$A$45,A39,$C$6:$C$45,C39,$E$6:$E$45,"&lt;&gt;"&amp;E39,$E$6:$E$45,"&lt;&gt;",$K$6:$K$45,"&lt;&gt;Moved")&gt;0),"CREW DOUBLE-BOOKED; ","")&amp;IF(AND(ISNUMBER(A39),A39&lt;TODAY(),UPPER($K39)&lt;&gt;UPPER("Moved"),UPPER(K39)&lt;&gt;UPPER("Done")),"PAST DATE - NOT MARKED DONE; ","")&amp;IF(AND(ISNUMBER(I39),ISNUMBER(J39),N(J39)&gt;N(I39)),"OVER PLANNED HOURS; ","")&amp;IF(AND(UPPER(K39)=UPPER("Done"),J39=""),"DONE - NO ACTUAL HOURS; ","")="","",LEFT(IF(A39="","NO DATE; ","")&amp;IF(C39="","NO CREW; ","")&amp;IF(E39="","NO JOB; ","")&amp;IF(AND(ISNUMBER(A39),C39&lt;&gt;"",E39&lt;&gt;"",UPPER($K39)&lt;&gt;UPPER("Moved"),COUNTIFS($A$6:$A$45,A39,$C$6:$C$45,C39,$E$6:$E$45,"&lt;&gt;"&amp;E39,$E$6:$E$45,"&lt;&gt;",$K$6:$K$45,"&lt;&gt;Moved")&gt;0),"CREW DOUBLE-BOOKED; ","")&amp;IF(AND(ISNUMBER(A39),A39&lt;TODAY(),UPPER($K39)&lt;&gt;UPPER("Moved"),UPPER(K39)&lt;&gt;UPPER("Done")),"PAST DATE - NOT MARKED DONE; ","")&amp;IF(AND(ISNUMBER(I39),ISNUMBER(J39),N(J39)&gt;N(I39)),"OVER PLANNED HOURS; ","")&amp;IF(AND(UPPER(K39)=UPPER("Done"),J39=""),"DONE - NO ACTUAL HOURS; ",""),LEN(IF(A39="","NO DATE; ","")&amp;IF(C39="","NO CREW; ","")&amp;IF(E39="","NO JOB; ","")&amp;IF(AND(ISNUMBER(A39),C39&lt;&gt;"",E39&lt;&gt;"",UPPER($K39)&lt;&gt;UPPER("Moved"),COUNTIFS($A$6:$A$45,A39,$C$6:$C$45,C39,$E$6:$E$45,"&lt;&gt;"&amp;E39,$E$6:$E$45,"&lt;&gt;",$K$6:$K$45,"&lt;&gt;Moved")&gt;0),"CREW DOUBLE-BOOKED; ","")&amp;IF(AND(ISNUMBER(A39),A39&lt;TODAY(),UPPER($K39)&lt;&gt;UPPER("Moved"),UPPER(K39)&lt;&gt;UPPER("Done")),"PAST DATE - NOT MARKED DONE; ","")&amp;IF(AND(ISNUMBER(I39),ISNUMBER(J39),N(J39)&gt;N(I39)),"OVER PLANNED HOURS; ","")&amp;IF(AND(UPPER(K39)=UPPER("Done"),J39=""),"DONE - NO ACTUAL HOURS; ",""))-2)))</f>
        <v/>
      </c>
      <c r="Q39" s="10" t="n"/>
    </row>
    <row r="40">
      <c r="A40" s="6" t="n"/>
      <c r="B40" s="7">
        <f>IF(ISNUMBER(A40),CHOOSE(WEEKDAY(A40),"Sun","Mon","Tue","Wed","Thu","Fri","Sat"),"")</f>
        <v/>
      </c>
      <c r="C40" s="8" t="n"/>
      <c r="D40" s="9" t="n"/>
      <c r="E40" s="10" t="n"/>
      <c r="F40" s="8" t="n"/>
      <c r="G40" s="8" t="n"/>
      <c r="H40" s="8" t="n"/>
      <c r="I40" s="11" t="n"/>
      <c r="J40" s="11" t="n"/>
      <c r="K40" s="8" t="n"/>
      <c r="L40" s="12">
        <f>IF(NOT(OR($A40&lt;&gt;"",$C40&lt;&gt;"",$E40&lt;&gt;"")),"",IF(AND(ISNUMBER(D40),ISNUMBER(I40)),ROUND(D40*I40,2),""))</f>
        <v/>
      </c>
      <c r="M40" s="12">
        <f>IF(NOT(OR($A40&lt;&gt;"",$C40&lt;&gt;"",$E40&lt;&gt;"")),"",IF(AND(ISNUMBER(D40),ISNUMBER(J40)),ROUND(D40*J40,2),""))</f>
        <v/>
      </c>
      <c r="N40" s="12">
        <f>IF(AND(ISNUMBER(L40),ISNUMBER(M40)),M40-L40,"")</f>
        <v/>
      </c>
      <c r="O40" s="13">
        <f>IF(NOT(OR($A40&lt;&gt;"",$C40&lt;&gt;"",$E40&lt;&gt;"")),"",IF(ISNUMBER(A40),A40-TODAY(),""))</f>
        <v/>
      </c>
      <c r="P40" s="14">
        <f>IF(NOT(OR($A40&lt;&gt;"",$C40&lt;&gt;"",$E40&lt;&gt;"")),"",IF(IF(A40="","NO DATE; ","")&amp;IF(C40="","NO CREW; ","")&amp;IF(E40="","NO JOB; ","")&amp;IF(AND(ISNUMBER(A40),C40&lt;&gt;"",E40&lt;&gt;"",UPPER($K40)&lt;&gt;UPPER("Moved"),COUNTIFS($A$6:$A$45,A40,$C$6:$C$45,C40,$E$6:$E$45,"&lt;&gt;"&amp;E40,$E$6:$E$45,"&lt;&gt;",$K$6:$K$45,"&lt;&gt;Moved")&gt;0),"CREW DOUBLE-BOOKED; ","")&amp;IF(AND(ISNUMBER(A40),A40&lt;TODAY(),UPPER($K40)&lt;&gt;UPPER("Moved"),UPPER(K40)&lt;&gt;UPPER("Done")),"PAST DATE - NOT MARKED DONE; ","")&amp;IF(AND(ISNUMBER(I40),ISNUMBER(J40),N(J40)&gt;N(I40)),"OVER PLANNED HOURS; ","")&amp;IF(AND(UPPER(K40)=UPPER("Done"),J40=""),"DONE - NO ACTUAL HOURS; ","")="","",LEFT(IF(A40="","NO DATE; ","")&amp;IF(C40="","NO CREW; ","")&amp;IF(E40="","NO JOB; ","")&amp;IF(AND(ISNUMBER(A40),C40&lt;&gt;"",E40&lt;&gt;"",UPPER($K40)&lt;&gt;UPPER("Moved"),COUNTIFS($A$6:$A$45,A40,$C$6:$C$45,C40,$E$6:$E$45,"&lt;&gt;"&amp;E40,$E$6:$E$45,"&lt;&gt;",$K$6:$K$45,"&lt;&gt;Moved")&gt;0),"CREW DOUBLE-BOOKED; ","")&amp;IF(AND(ISNUMBER(A40),A40&lt;TODAY(),UPPER($K40)&lt;&gt;UPPER("Moved"),UPPER(K40)&lt;&gt;UPPER("Done")),"PAST DATE - NOT MARKED DONE; ","")&amp;IF(AND(ISNUMBER(I40),ISNUMBER(J40),N(J40)&gt;N(I40)),"OVER PLANNED HOURS; ","")&amp;IF(AND(UPPER(K40)=UPPER("Done"),J40=""),"DONE - NO ACTUAL HOURS; ",""),LEN(IF(A40="","NO DATE; ","")&amp;IF(C40="","NO CREW; ","")&amp;IF(E40="","NO JOB; ","")&amp;IF(AND(ISNUMBER(A40),C40&lt;&gt;"",E40&lt;&gt;"",UPPER($K40)&lt;&gt;UPPER("Moved"),COUNTIFS($A$6:$A$45,A40,$C$6:$C$45,C40,$E$6:$E$45,"&lt;&gt;"&amp;E40,$E$6:$E$45,"&lt;&gt;",$K$6:$K$45,"&lt;&gt;Moved")&gt;0),"CREW DOUBLE-BOOKED; ","")&amp;IF(AND(ISNUMBER(A40),A40&lt;TODAY(),UPPER($K40)&lt;&gt;UPPER("Moved"),UPPER(K40)&lt;&gt;UPPER("Done")),"PAST DATE - NOT MARKED DONE; ","")&amp;IF(AND(ISNUMBER(I40),ISNUMBER(J40),N(J40)&gt;N(I40)),"OVER PLANNED HOURS; ","")&amp;IF(AND(UPPER(K40)=UPPER("Done"),J40=""),"DONE - NO ACTUAL HOURS; ",""))-2)))</f>
        <v/>
      </c>
      <c r="Q40" s="10" t="n"/>
    </row>
    <row r="41">
      <c r="A41" s="6" t="n"/>
      <c r="B41" s="7">
        <f>IF(ISNUMBER(A41),CHOOSE(WEEKDAY(A41),"Sun","Mon","Tue","Wed","Thu","Fri","Sat"),"")</f>
        <v/>
      </c>
      <c r="C41" s="8" t="n"/>
      <c r="D41" s="9" t="n"/>
      <c r="E41" s="10" t="n"/>
      <c r="F41" s="8" t="n"/>
      <c r="G41" s="8" t="n"/>
      <c r="H41" s="8" t="n"/>
      <c r="I41" s="11" t="n"/>
      <c r="J41" s="11" t="n"/>
      <c r="K41" s="8" t="n"/>
      <c r="L41" s="12">
        <f>IF(NOT(OR($A41&lt;&gt;"",$C41&lt;&gt;"",$E41&lt;&gt;"")),"",IF(AND(ISNUMBER(D41),ISNUMBER(I41)),ROUND(D41*I41,2),""))</f>
        <v/>
      </c>
      <c r="M41" s="12">
        <f>IF(NOT(OR($A41&lt;&gt;"",$C41&lt;&gt;"",$E41&lt;&gt;"")),"",IF(AND(ISNUMBER(D41),ISNUMBER(J41)),ROUND(D41*J41,2),""))</f>
        <v/>
      </c>
      <c r="N41" s="12">
        <f>IF(AND(ISNUMBER(L41),ISNUMBER(M41)),M41-L41,"")</f>
        <v/>
      </c>
      <c r="O41" s="13">
        <f>IF(NOT(OR($A41&lt;&gt;"",$C41&lt;&gt;"",$E41&lt;&gt;"")),"",IF(ISNUMBER(A41),A41-TODAY(),""))</f>
        <v/>
      </c>
      <c r="P41" s="14">
        <f>IF(NOT(OR($A41&lt;&gt;"",$C41&lt;&gt;"",$E41&lt;&gt;"")),"",IF(IF(A41="","NO DATE; ","")&amp;IF(C41="","NO CREW; ","")&amp;IF(E41="","NO JOB; ","")&amp;IF(AND(ISNUMBER(A41),C41&lt;&gt;"",E41&lt;&gt;"",UPPER($K41)&lt;&gt;UPPER("Moved"),COUNTIFS($A$6:$A$45,A41,$C$6:$C$45,C41,$E$6:$E$45,"&lt;&gt;"&amp;E41,$E$6:$E$45,"&lt;&gt;",$K$6:$K$45,"&lt;&gt;Moved")&gt;0),"CREW DOUBLE-BOOKED; ","")&amp;IF(AND(ISNUMBER(A41),A41&lt;TODAY(),UPPER($K41)&lt;&gt;UPPER("Moved"),UPPER(K41)&lt;&gt;UPPER("Done")),"PAST DATE - NOT MARKED DONE; ","")&amp;IF(AND(ISNUMBER(I41),ISNUMBER(J41),N(J41)&gt;N(I41)),"OVER PLANNED HOURS; ","")&amp;IF(AND(UPPER(K41)=UPPER("Done"),J41=""),"DONE - NO ACTUAL HOURS; ","")="","",LEFT(IF(A41="","NO DATE; ","")&amp;IF(C41="","NO CREW; ","")&amp;IF(E41="","NO JOB; ","")&amp;IF(AND(ISNUMBER(A41),C41&lt;&gt;"",E41&lt;&gt;"",UPPER($K41)&lt;&gt;UPPER("Moved"),COUNTIFS($A$6:$A$45,A41,$C$6:$C$45,C41,$E$6:$E$45,"&lt;&gt;"&amp;E41,$E$6:$E$45,"&lt;&gt;",$K$6:$K$45,"&lt;&gt;Moved")&gt;0),"CREW DOUBLE-BOOKED; ","")&amp;IF(AND(ISNUMBER(A41),A41&lt;TODAY(),UPPER($K41)&lt;&gt;UPPER("Moved"),UPPER(K41)&lt;&gt;UPPER("Done")),"PAST DATE - NOT MARKED DONE; ","")&amp;IF(AND(ISNUMBER(I41),ISNUMBER(J41),N(J41)&gt;N(I41)),"OVER PLANNED HOURS; ","")&amp;IF(AND(UPPER(K41)=UPPER("Done"),J41=""),"DONE - NO ACTUAL HOURS; ",""),LEN(IF(A41="","NO DATE; ","")&amp;IF(C41="","NO CREW; ","")&amp;IF(E41="","NO JOB; ","")&amp;IF(AND(ISNUMBER(A41),C41&lt;&gt;"",E41&lt;&gt;"",UPPER($K41)&lt;&gt;UPPER("Moved"),COUNTIFS($A$6:$A$45,A41,$C$6:$C$45,C41,$E$6:$E$45,"&lt;&gt;"&amp;E41,$E$6:$E$45,"&lt;&gt;",$K$6:$K$45,"&lt;&gt;Moved")&gt;0),"CREW DOUBLE-BOOKED; ","")&amp;IF(AND(ISNUMBER(A41),A41&lt;TODAY(),UPPER($K41)&lt;&gt;UPPER("Moved"),UPPER(K41)&lt;&gt;UPPER("Done")),"PAST DATE - NOT MARKED DONE; ","")&amp;IF(AND(ISNUMBER(I41),ISNUMBER(J41),N(J41)&gt;N(I41)),"OVER PLANNED HOURS; ","")&amp;IF(AND(UPPER(K41)=UPPER("Done"),J41=""),"DONE - NO ACTUAL HOURS; ",""))-2)))</f>
        <v/>
      </c>
      <c r="Q41" s="10" t="n"/>
    </row>
    <row r="42">
      <c r="A42" s="6" t="n"/>
      <c r="B42" s="7">
        <f>IF(ISNUMBER(A42),CHOOSE(WEEKDAY(A42),"Sun","Mon","Tue","Wed","Thu","Fri","Sat"),"")</f>
        <v/>
      </c>
      <c r="C42" s="8" t="n"/>
      <c r="D42" s="9" t="n"/>
      <c r="E42" s="10" t="n"/>
      <c r="F42" s="8" t="n"/>
      <c r="G42" s="8" t="n"/>
      <c r="H42" s="8" t="n"/>
      <c r="I42" s="11" t="n"/>
      <c r="J42" s="11" t="n"/>
      <c r="K42" s="8" t="n"/>
      <c r="L42" s="12">
        <f>IF(NOT(OR($A42&lt;&gt;"",$C42&lt;&gt;"",$E42&lt;&gt;"")),"",IF(AND(ISNUMBER(D42),ISNUMBER(I42)),ROUND(D42*I42,2),""))</f>
        <v/>
      </c>
      <c r="M42" s="12">
        <f>IF(NOT(OR($A42&lt;&gt;"",$C42&lt;&gt;"",$E42&lt;&gt;"")),"",IF(AND(ISNUMBER(D42),ISNUMBER(J42)),ROUND(D42*J42,2),""))</f>
        <v/>
      </c>
      <c r="N42" s="12">
        <f>IF(AND(ISNUMBER(L42),ISNUMBER(M42)),M42-L42,"")</f>
        <v/>
      </c>
      <c r="O42" s="13">
        <f>IF(NOT(OR($A42&lt;&gt;"",$C42&lt;&gt;"",$E42&lt;&gt;"")),"",IF(ISNUMBER(A42),A42-TODAY(),""))</f>
        <v/>
      </c>
      <c r="P42" s="14">
        <f>IF(NOT(OR($A42&lt;&gt;"",$C42&lt;&gt;"",$E42&lt;&gt;"")),"",IF(IF(A42="","NO DATE; ","")&amp;IF(C42="","NO CREW; ","")&amp;IF(E42="","NO JOB; ","")&amp;IF(AND(ISNUMBER(A42),C42&lt;&gt;"",E42&lt;&gt;"",UPPER($K42)&lt;&gt;UPPER("Moved"),COUNTIFS($A$6:$A$45,A42,$C$6:$C$45,C42,$E$6:$E$45,"&lt;&gt;"&amp;E42,$E$6:$E$45,"&lt;&gt;",$K$6:$K$45,"&lt;&gt;Moved")&gt;0),"CREW DOUBLE-BOOKED; ","")&amp;IF(AND(ISNUMBER(A42),A42&lt;TODAY(),UPPER($K42)&lt;&gt;UPPER("Moved"),UPPER(K42)&lt;&gt;UPPER("Done")),"PAST DATE - NOT MARKED DONE; ","")&amp;IF(AND(ISNUMBER(I42),ISNUMBER(J42),N(J42)&gt;N(I42)),"OVER PLANNED HOURS; ","")&amp;IF(AND(UPPER(K42)=UPPER("Done"),J42=""),"DONE - NO ACTUAL HOURS; ","")="","",LEFT(IF(A42="","NO DATE; ","")&amp;IF(C42="","NO CREW; ","")&amp;IF(E42="","NO JOB; ","")&amp;IF(AND(ISNUMBER(A42),C42&lt;&gt;"",E42&lt;&gt;"",UPPER($K42)&lt;&gt;UPPER("Moved"),COUNTIFS($A$6:$A$45,A42,$C$6:$C$45,C42,$E$6:$E$45,"&lt;&gt;"&amp;E42,$E$6:$E$45,"&lt;&gt;",$K$6:$K$45,"&lt;&gt;Moved")&gt;0),"CREW DOUBLE-BOOKED; ","")&amp;IF(AND(ISNUMBER(A42),A42&lt;TODAY(),UPPER($K42)&lt;&gt;UPPER("Moved"),UPPER(K42)&lt;&gt;UPPER("Done")),"PAST DATE - NOT MARKED DONE; ","")&amp;IF(AND(ISNUMBER(I42),ISNUMBER(J42),N(J42)&gt;N(I42)),"OVER PLANNED HOURS; ","")&amp;IF(AND(UPPER(K42)=UPPER("Done"),J42=""),"DONE - NO ACTUAL HOURS; ",""),LEN(IF(A42="","NO DATE; ","")&amp;IF(C42="","NO CREW; ","")&amp;IF(E42="","NO JOB; ","")&amp;IF(AND(ISNUMBER(A42),C42&lt;&gt;"",E42&lt;&gt;"",UPPER($K42)&lt;&gt;UPPER("Moved"),COUNTIFS($A$6:$A$45,A42,$C$6:$C$45,C42,$E$6:$E$45,"&lt;&gt;"&amp;E42,$E$6:$E$45,"&lt;&gt;",$K$6:$K$45,"&lt;&gt;Moved")&gt;0),"CREW DOUBLE-BOOKED; ","")&amp;IF(AND(ISNUMBER(A42),A42&lt;TODAY(),UPPER($K42)&lt;&gt;UPPER("Moved"),UPPER(K42)&lt;&gt;UPPER("Done")),"PAST DATE - NOT MARKED DONE; ","")&amp;IF(AND(ISNUMBER(I42),ISNUMBER(J42),N(J42)&gt;N(I42)),"OVER PLANNED HOURS; ","")&amp;IF(AND(UPPER(K42)=UPPER("Done"),J42=""),"DONE - NO ACTUAL HOURS; ",""))-2)))</f>
        <v/>
      </c>
      <c r="Q42" s="10" t="n"/>
    </row>
    <row r="43">
      <c r="A43" s="6" t="n"/>
      <c r="B43" s="7">
        <f>IF(ISNUMBER(A43),CHOOSE(WEEKDAY(A43),"Sun","Mon","Tue","Wed","Thu","Fri","Sat"),"")</f>
        <v/>
      </c>
      <c r="C43" s="8" t="n"/>
      <c r="D43" s="9" t="n"/>
      <c r="E43" s="10" t="n"/>
      <c r="F43" s="8" t="n"/>
      <c r="G43" s="8" t="n"/>
      <c r="H43" s="8" t="n"/>
      <c r="I43" s="11" t="n"/>
      <c r="J43" s="11" t="n"/>
      <c r="K43" s="8" t="n"/>
      <c r="L43" s="12">
        <f>IF(NOT(OR($A43&lt;&gt;"",$C43&lt;&gt;"",$E43&lt;&gt;"")),"",IF(AND(ISNUMBER(D43),ISNUMBER(I43)),ROUND(D43*I43,2),""))</f>
        <v/>
      </c>
      <c r="M43" s="12">
        <f>IF(NOT(OR($A43&lt;&gt;"",$C43&lt;&gt;"",$E43&lt;&gt;"")),"",IF(AND(ISNUMBER(D43),ISNUMBER(J43)),ROUND(D43*J43,2),""))</f>
        <v/>
      </c>
      <c r="N43" s="12">
        <f>IF(AND(ISNUMBER(L43),ISNUMBER(M43)),M43-L43,"")</f>
        <v/>
      </c>
      <c r="O43" s="13">
        <f>IF(NOT(OR($A43&lt;&gt;"",$C43&lt;&gt;"",$E43&lt;&gt;"")),"",IF(ISNUMBER(A43),A43-TODAY(),""))</f>
        <v/>
      </c>
      <c r="P43" s="14">
        <f>IF(NOT(OR($A43&lt;&gt;"",$C43&lt;&gt;"",$E43&lt;&gt;"")),"",IF(IF(A43="","NO DATE; ","")&amp;IF(C43="","NO CREW; ","")&amp;IF(E43="","NO JOB; ","")&amp;IF(AND(ISNUMBER(A43),C43&lt;&gt;"",E43&lt;&gt;"",UPPER($K43)&lt;&gt;UPPER("Moved"),COUNTIFS($A$6:$A$45,A43,$C$6:$C$45,C43,$E$6:$E$45,"&lt;&gt;"&amp;E43,$E$6:$E$45,"&lt;&gt;",$K$6:$K$45,"&lt;&gt;Moved")&gt;0),"CREW DOUBLE-BOOKED; ","")&amp;IF(AND(ISNUMBER(A43),A43&lt;TODAY(),UPPER($K43)&lt;&gt;UPPER("Moved"),UPPER(K43)&lt;&gt;UPPER("Done")),"PAST DATE - NOT MARKED DONE; ","")&amp;IF(AND(ISNUMBER(I43),ISNUMBER(J43),N(J43)&gt;N(I43)),"OVER PLANNED HOURS; ","")&amp;IF(AND(UPPER(K43)=UPPER("Done"),J43=""),"DONE - NO ACTUAL HOURS; ","")="","",LEFT(IF(A43="","NO DATE; ","")&amp;IF(C43="","NO CREW; ","")&amp;IF(E43="","NO JOB; ","")&amp;IF(AND(ISNUMBER(A43),C43&lt;&gt;"",E43&lt;&gt;"",UPPER($K43)&lt;&gt;UPPER("Moved"),COUNTIFS($A$6:$A$45,A43,$C$6:$C$45,C43,$E$6:$E$45,"&lt;&gt;"&amp;E43,$E$6:$E$45,"&lt;&gt;",$K$6:$K$45,"&lt;&gt;Moved")&gt;0),"CREW DOUBLE-BOOKED; ","")&amp;IF(AND(ISNUMBER(A43),A43&lt;TODAY(),UPPER($K43)&lt;&gt;UPPER("Moved"),UPPER(K43)&lt;&gt;UPPER("Done")),"PAST DATE - NOT MARKED DONE; ","")&amp;IF(AND(ISNUMBER(I43),ISNUMBER(J43),N(J43)&gt;N(I43)),"OVER PLANNED HOURS; ","")&amp;IF(AND(UPPER(K43)=UPPER("Done"),J43=""),"DONE - NO ACTUAL HOURS; ",""),LEN(IF(A43="","NO DATE; ","")&amp;IF(C43="","NO CREW; ","")&amp;IF(E43="","NO JOB; ","")&amp;IF(AND(ISNUMBER(A43),C43&lt;&gt;"",E43&lt;&gt;"",UPPER($K43)&lt;&gt;UPPER("Moved"),COUNTIFS($A$6:$A$45,A43,$C$6:$C$45,C43,$E$6:$E$45,"&lt;&gt;"&amp;E43,$E$6:$E$45,"&lt;&gt;",$K$6:$K$45,"&lt;&gt;Moved")&gt;0),"CREW DOUBLE-BOOKED; ","")&amp;IF(AND(ISNUMBER(A43),A43&lt;TODAY(),UPPER($K43)&lt;&gt;UPPER("Moved"),UPPER(K43)&lt;&gt;UPPER("Done")),"PAST DATE - NOT MARKED DONE; ","")&amp;IF(AND(ISNUMBER(I43),ISNUMBER(J43),N(J43)&gt;N(I43)),"OVER PLANNED HOURS; ","")&amp;IF(AND(UPPER(K43)=UPPER("Done"),J43=""),"DONE - NO ACTUAL HOURS; ",""))-2)))</f>
        <v/>
      </c>
      <c r="Q43" s="10" t="n"/>
    </row>
    <row r="44">
      <c r="A44" s="6" t="n"/>
      <c r="B44" s="7">
        <f>IF(ISNUMBER(A44),CHOOSE(WEEKDAY(A44),"Sun","Mon","Tue","Wed","Thu","Fri","Sat"),"")</f>
        <v/>
      </c>
      <c r="C44" s="8" t="n"/>
      <c r="D44" s="9" t="n"/>
      <c r="E44" s="10" t="n"/>
      <c r="F44" s="8" t="n"/>
      <c r="G44" s="8" t="n"/>
      <c r="H44" s="8" t="n"/>
      <c r="I44" s="11" t="n"/>
      <c r="J44" s="11" t="n"/>
      <c r="K44" s="8" t="n"/>
      <c r="L44" s="12">
        <f>IF(NOT(OR($A44&lt;&gt;"",$C44&lt;&gt;"",$E44&lt;&gt;"")),"",IF(AND(ISNUMBER(D44),ISNUMBER(I44)),ROUND(D44*I44,2),""))</f>
        <v/>
      </c>
      <c r="M44" s="12">
        <f>IF(NOT(OR($A44&lt;&gt;"",$C44&lt;&gt;"",$E44&lt;&gt;"")),"",IF(AND(ISNUMBER(D44),ISNUMBER(J44)),ROUND(D44*J44,2),""))</f>
        <v/>
      </c>
      <c r="N44" s="12">
        <f>IF(AND(ISNUMBER(L44),ISNUMBER(M44)),M44-L44,"")</f>
        <v/>
      </c>
      <c r="O44" s="13">
        <f>IF(NOT(OR($A44&lt;&gt;"",$C44&lt;&gt;"",$E44&lt;&gt;"")),"",IF(ISNUMBER(A44),A44-TODAY(),""))</f>
        <v/>
      </c>
      <c r="P44" s="14">
        <f>IF(NOT(OR($A44&lt;&gt;"",$C44&lt;&gt;"",$E44&lt;&gt;"")),"",IF(IF(A44="","NO DATE; ","")&amp;IF(C44="","NO CREW; ","")&amp;IF(E44="","NO JOB; ","")&amp;IF(AND(ISNUMBER(A44),C44&lt;&gt;"",E44&lt;&gt;"",UPPER($K44)&lt;&gt;UPPER("Moved"),COUNTIFS($A$6:$A$45,A44,$C$6:$C$45,C44,$E$6:$E$45,"&lt;&gt;"&amp;E44,$E$6:$E$45,"&lt;&gt;",$K$6:$K$45,"&lt;&gt;Moved")&gt;0),"CREW DOUBLE-BOOKED; ","")&amp;IF(AND(ISNUMBER(A44),A44&lt;TODAY(),UPPER($K44)&lt;&gt;UPPER("Moved"),UPPER(K44)&lt;&gt;UPPER("Done")),"PAST DATE - NOT MARKED DONE; ","")&amp;IF(AND(ISNUMBER(I44),ISNUMBER(J44),N(J44)&gt;N(I44)),"OVER PLANNED HOURS; ","")&amp;IF(AND(UPPER(K44)=UPPER("Done"),J44=""),"DONE - NO ACTUAL HOURS; ","")="","",LEFT(IF(A44="","NO DATE; ","")&amp;IF(C44="","NO CREW; ","")&amp;IF(E44="","NO JOB; ","")&amp;IF(AND(ISNUMBER(A44),C44&lt;&gt;"",E44&lt;&gt;"",UPPER($K44)&lt;&gt;UPPER("Moved"),COUNTIFS($A$6:$A$45,A44,$C$6:$C$45,C44,$E$6:$E$45,"&lt;&gt;"&amp;E44,$E$6:$E$45,"&lt;&gt;",$K$6:$K$45,"&lt;&gt;Moved")&gt;0),"CREW DOUBLE-BOOKED; ","")&amp;IF(AND(ISNUMBER(A44),A44&lt;TODAY(),UPPER($K44)&lt;&gt;UPPER("Moved"),UPPER(K44)&lt;&gt;UPPER("Done")),"PAST DATE - NOT MARKED DONE; ","")&amp;IF(AND(ISNUMBER(I44),ISNUMBER(J44),N(J44)&gt;N(I44)),"OVER PLANNED HOURS; ","")&amp;IF(AND(UPPER(K44)=UPPER("Done"),J44=""),"DONE - NO ACTUAL HOURS; ",""),LEN(IF(A44="","NO DATE; ","")&amp;IF(C44="","NO CREW; ","")&amp;IF(E44="","NO JOB; ","")&amp;IF(AND(ISNUMBER(A44),C44&lt;&gt;"",E44&lt;&gt;"",UPPER($K44)&lt;&gt;UPPER("Moved"),COUNTIFS($A$6:$A$45,A44,$C$6:$C$45,C44,$E$6:$E$45,"&lt;&gt;"&amp;E44,$E$6:$E$45,"&lt;&gt;",$K$6:$K$45,"&lt;&gt;Moved")&gt;0),"CREW DOUBLE-BOOKED; ","")&amp;IF(AND(ISNUMBER(A44),A44&lt;TODAY(),UPPER($K44)&lt;&gt;UPPER("Moved"),UPPER(K44)&lt;&gt;UPPER("Done")),"PAST DATE - NOT MARKED DONE; ","")&amp;IF(AND(ISNUMBER(I44),ISNUMBER(J44),N(J44)&gt;N(I44)),"OVER PLANNED HOURS; ","")&amp;IF(AND(UPPER(K44)=UPPER("Done"),J44=""),"DONE - NO ACTUAL HOURS; ",""))-2)))</f>
        <v/>
      </c>
      <c r="Q44" s="10" t="n"/>
    </row>
    <row r="45">
      <c r="A45" s="6" t="n"/>
      <c r="B45" s="7">
        <f>IF(ISNUMBER(A45),CHOOSE(WEEKDAY(A45),"Sun","Mon","Tue","Wed","Thu","Fri","Sat"),"")</f>
        <v/>
      </c>
      <c r="C45" s="8" t="n"/>
      <c r="D45" s="9" t="n"/>
      <c r="E45" s="10" t="n"/>
      <c r="F45" s="8" t="n"/>
      <c r="G45" s="8" t="n"/>
      <c r="H45" s="8" t="n"/>
      <c r="I45" s="11" t="n"/>
      <c r="J45" s="11" t="n"/>
      <c r="K45" s="8" t="n"/>
      <c r="L45" s="12">
        <f>IF(NOT(OR($A45&lt;&gt;"",$C45&lt;&gt;"",$E45&lt;&gt;"")),"",IF(AND(ISNUMBER(D45),ISNUMBER(I45)),ROUND(D45*I45,2),""))</f>
        <v/>
      </c>
      <c r="M45" s="12">
        <f>IF(NOT(OR($A45&lt;&gt;"",$C45&lt;&gt;"",$E45&lt;&gt;"")),"",IF(AND(ISNUMBER(D45),ISNUMBER(J45)),ROUND(D45*J45,2),""))</f>
        <v/>
      </c>
      <c r="N45" s="12">
        <f>IF(AND(ISNUMBER(L45),ISNUMBER(M45)),M45-L45,"")</f>
        <v/>
      </c>
      <c r="O45" s="13">
        <f>IF(NOT(OR($A45&lt;&gt;"",$C45&lt;&gt;"",$E45&lt;&gt;"")),"",IF(ISNUMBER(A45),A45-TODAY(),""))</f>
        <v/>
      </c>
      <c r="P45" s="14">
        <f>IF(NOT(OR($A45&lt;&gt;"",$C45&lt;&gt;"",$E45&lt;&gt;"")),"",IF(IF(A45="","NO DATE; ","")&amp;IF(C45="","NO CREW; ","")&amp;IF(E45="","NO JOB; ","")&amp;IF(AND(ISNUMBER(A45),C45&lt;&gt;"",E45&lt;&gt;"",UPPER($K45)&lt;&gt;UPPER("Moved"),COUNTIFS($A$6:$A$45,A45,$C$6:$C$45,C45,$E$6:$E$45,"&lt;&gt;"&amp;E45,$E$6:$E$45,"&lt;&gt;",$K$6:$K$45,"&lt;&gt;Moved")&gt;0),"CREW DOUBLE-BOOKED; ","")&amp;IF(AND(ISNUMBER(A45),A45&lt;TODAY(),UPPER($K45)&lt;&gt;UPPER("Moved"),UPPER(K45)&lt;&gt;UPPER("Done")),"PAST DATE - NOT MARKED DONE; ","")&amp;IF(AND(ISNUMBER(I45),ISNUMBER(J45),N(J45)&gt;N(I45)),"OVER PLANNED HOURS; ","")&amp;IF(AND(UPPER(K45)=UPPER("Done"),J45=""),"DONE - NO ACTUAL HOURS; ","")="","",LEFT(IF(A45="","NO DATE; ","")&amp;IF(C45="","NO CREW; ","")&amp;IF(E45="","NO JOB; ","")&amp;IF(AND(ISNUMBER(A45),C45&lt;&gt;"",E45&lt;&gt;"",UPPER($K45)&lt;&gt;UPPER("Moved"),COUNTIFS($A$6:$A$45,A45,$C$6:$C$45,C45,$E$6:$E$45,"&lt;&gt;"&amp;E45,$E$6:$E$45,"&lt;&gt;",$K$6:$K$45,"&lt;&gt;Moved")&gt;0),"CREW DOUBLE-BOOKED; ","")&amp;IF(AND(ISNUMBER(A45),A45&lt;TODAY(),UPPER($K45)&lt;&gt;UPPER("Moved"),UPPER(K45)&lt;&gt;UPPER("Done")),"PAST DATE - NOT MARKED DONE; ","")&amp;IF(AND(ISNUMBER(I45),ISNUMBER(J45),N(J45)&gt;N(I45)),"OVER PLANNED HOURS; ","")&amp;IF(AND(UPPER(K45)=UPPER("Done"),J45=""),"DONE - NO ACTUAL HOURS; ",""),LEN(IF(A45="","NO DATE; ","")&amp;IF(C45="","NO CREW; ","")&amp;IF(E45="","NO JOB; ","")&amp;IF(AND(ISNUMBER(A45),C45&lt;&gt;"",E45&lt;&gt;"",UPPER($K45)&lt;&gt;UPPER("Moved"),COUNTIFS($A$6:$A$45,A45,$C$6:$C$45,C45,$E$6:$E$45,"&lt;&gt;"&amp;E45,$E$6:$E$45,"&lt;&gt;",$K$6:$K$45,"&lt;&gt;Moved")&gt;0),"CREW DOUBLE-BOOKED; ","")&amp;IF(AND(ISNUMBER(A45),A45&lt;TODAY(),UPPER($K45)&lt;&gt;UPPER("Moved"),UPPER(K45)&lt;&gt;UPPER("Done")),"PAST DATE - NOT MARKED DONE; ","")&amp;IF(AND(ISNUMBER(I45),ISNUMBER(J45),N(J45)&gt;N(I45)),"OVER PLANNED HOURS; ","")&amp;IF(AND(UPPER(K45)=UPPER("Done"),J45=""),"DONE - NO ACTUAL HOURS; ",""))-2)))</f>
        <v/>
      </c>
      <c r="Q45" s="10" t="n"/>
    </row>
    <row r="46">
      <c r="A46" s="15" t="inlineStr">
        <is>
          <t>TOTAL (all rows)</t>
        </is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7">
        <f>SUM(L6:L45)</f>
        <v/>
      </c>
      <c r="M46" s="17">
        <f>SUM(M6:M45)</f>
        <v/>
      </c>
      <c r="N46" s="17">
        <f>SUM(N6:N45)</f>
        <v/>
      </c>
      <c r="O46" s="16" t="n"/>
      <c r="P46" s="16" t="n"/>
      <c r="Q46" s="16" t="n"/>
    </row>
    <row r="48">
      <c r="A48" s="18" t="inlineStr">
        <is>
          <t>SUMMARY</t>
        </is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</row>
    <row r="49" ht="30" customHeight="1">
      <c r="K49" s="20" t="inlineStr">
        <is>
          <t>Rows</t>
        </is>
      </c>
      <c r="L49" s="20" t="inlineStr">
        <is>
          <t>Planned crew-hours</t>
        </is>
      </c>
      <c r="M49" s="20" t="inlineStr">
        <is>
          <t>Actual crew-hours</t>
        </is>
      </c>
    </row>
    <row r="50">
      <c r="A50" s="3" t="inlineStr">
        <is>
          <t>Crew-days this week (Monday to Sunday, not Moved)</t>
        </is>
      </c>
      <c r="K50" s="13">
        <f>COUNTIFS($A$6:$A$45,"&gt;="&amp;(TODAY()-WEEKDAY(TODAY(),2)+1),$A$6:$A$45,"&lt;="&amp;(TODAY()-WEEKDAY(TODAY(),2)+1+6),$K$6:$K$45,"&lt;&gt;Moved")</f>
        <v/>
      </c>
      <c r="L50" s="12">
        <f>SUMIFS($L$6:$L$45,$A$6:$A$45,"&gt;="&amp;(TODAY()-WEEKDAY(TODAY(),2)+1),$A$6:$A$45,"&lt;="&amp;(TODAY()-WEEKDAY(TODAY(),2)+1+6),$K$6:$K$45,"&lt;&gt;Moved")</f>
        <v/>
      </c>
      <c r="M50" s="12">
        <f>SUMIFS($M$6:$M$45,$A$6:$A$45,"&gt;="&amp;(TODAY()-WEEKDAY(TODAY(),2)+1),$A$6:$A$45,"&lt;="&amp;(TODAY()-WEEKDAY(TODAY(),2)+1+6),$K$6:$K$45,"&lt;&gt;Moved")</f>
        <v/>
      </c>
    </row>
    <row r="51">
      <c r="A51" s="21" t="inlineStr">
        <is>
          <t>Crew-days in the next 7 days (today + 6, not Moved)</t>
        </is>
      </c>
      <c r="K51" s="13">
        <f>COUNTIFS($A$6:$A$45,"&gt;="&amp;TODAY(),$A$6:$A$45,"&lt;="&amp;(TODAY()+6),$K$6:$K$45,"&lt;&gt;Moved")</f>
        <v/>
      </c>
      <c r="L51" s="12">
        <f>SUMIFS($L$6:$L$45,$A$6:$A$45,"&gt;="&amp;TODAY(),$A$6:$A$45,"&lt;="&amp;(TODAY()+6),$K$6:$K$45,"&lt;&gt;Moved")</f>
        <v/>
      </c>
      <c r="M51" s="12">
        <f>SUMIFS($M$6:$M$45,$A$6:$A$45,"&gt;="&amp;TODAY(),$A$6:$A$45,"&lt;="&amp;(TODAY()+6),$K$6:$K$45,"&lt;&gt;Moved")</f>
        <v/>
      </c>
    </row>
    <row r="52">
      <c r="A52" s="3" t="inlineStr">
        <is>
          <t>Double-booked rows (fix before you send assignments)</t>
        </is>
      </c>
      <c r="K52" s="22">
        <f>SUMPRODUCT(--ISNUMBER(SEARCH("CREW DOUBLE-BOOKED",$P$6:$P$45)))</f>
        <v/>
      </c>
    </row>
    <row r="53">
      <c r="A53" s="3" t="inlineStr">
        <is>
          <t>Past rows not marked Done</t>
        </is>
      </c>
      <c r="K53" s="22">
        <f>SUMPRODUCT(--ISNUMBER(SEARCH("PAST DATE - NOT MARKED DONE",$P$6:$P$45)))</f>
        <v/>
      </c>
    </row>
    <row r="54">
      <c r="A54" s="21" t="inlineStr">
        <is>
          <t>Scheduled</t>
        </is>
      </c>
      <c r="K54" s="13">
        <f>COUNTIFS($K$6:$K$45,"Scheduled")</f>
        <v/>
      </c>
      <c r="L54" s="12">
        <f>SUMIFS($L$6:$L$45,$K$6:$K$45,"Scheduled")</f>
        <v/>
      </c>
      <c r="M54" s="12">
        <f>SUMIFS($M$6:$M$45,$K$6:$K$45,"Scheduled")</f>
        <v/>
      </c>
    </row>
    <row r="55">
      <c r="A55" s="21" t="inlineStr">
        <is>
          <t>In progress</t>
        </is>
      </c>
      <c r="K55" s="13">
        <f>COUNTIFS($K$6:$K$45,"In progress")</f>
        <v/>
      </c>
      <c r="L55" s="12">
        <f>SUMIFS($L$6:$L$45,$K$6:$K$45,"In progress")</f>
        <v/>
      </c>
      <c r="M55" s="12">
        <f>SUMIFS($M$6:$M$45,$K$6:$K$45,"In progress")</f>
        <v/>
      </c>
    </row>
    <row r="56">
      <c r="A56" s="3" t="inlineStr">
        <is>
          <t>Done (planned vs actual crew-hours)</t>
        </is>
      </c>
      <c r="K56" s="13">
        <f>COUNTIFS($K$6:$K$45,"Done")</f>
        <v/>
      </c>
      <c r="L56" s="12">
        <f>SUMIFS($L$6:$L$45,$K$6:$K$45,"Done")</f>
        <v/>
      </c>
      <c r="M56" s="12">
        <f>SUMIFS($M$6:$M$45,$K$6:$K$45,"Done")</f>
        <v/>
      </c>
    </row>
    <row r="57">
      <c r="A57" s="21" t="inlineStr">
        <is>
          <t>Moved</t>
        </is>
      </c>
      <c r="K57" s="13">
        <f>COUNTIFS($K$6:$K$45,"Moved")</f>
        <v/>
      </c>
      <c r="L57" s="12">
        <f>SUMIFS($L$6:$L$45,$K$6:$K$45,"Moved")</f>
        <v/>
      </c>
      <c r="M57" s="12">
        <f>SUMIFS($M$6:$M$45,$K$6:$K$45,"Moved")</f>
        <v/>
      </c>
    </row>
    <row r="58">
      <c r="A58" s="3" t="inlineStr">
        <is>
          <t>Variance on Done rows with actual hours (actual - planned crew-hours)</t>
        </is>
      </c>
      <c r="M58" s="23">
        <f>SUMIFS($N$6:$N$45,$K$6:$K$45,"Done")</f>
        <v/>
      </c>
    </row>
    <row r="59">
      <c r="A59" t="inlineStr">
        <is>
          <t>Rows with a flag (count)</t>
        </is>
      </c>
      <c r="K59" s="13">
        <f>SUMPRODUCT(--(LEN($P$6:$P$45)&gt;0))</f>
        <v/>
      </c>
    </row>
  </sheetData>
  <conditionalFormatting sqref="A6:Q45">
    <cfRule type="expression" priority="1" dxfId="0" stopIfTrue="1">
      <formula>OR(ISNUMBER(SEARCH("CREW DOUBLE-BOOKED",$P6)),ISNUMBER(SEARCH("PAST DATE - NOT MARKED DONE",$P6)))</formula>
    </cfRule>
    <cfRule type="expression" priority="2" dxfId="1">
      <formula>$P6&lt;&gt;""</formula>
    </cfRule>
  </conditionalFormatting>
  <conditionalFormatting sqref="K52">
    <cfRule type="expression" priority="3" dxfId="0">
      <formula>N($K$52)&gt;0</formula>
    </cfRule>
  </conditionalFormatting>
  <conditionalFormatting sqref="K53">
    <cfRule type="expression" priority="4" dxfId="0">
      <formula>N($K$53)&gt;0</formula>
    </cfRule>
  </conditionalFormatting>
  <dataValidations count="5">
    <dataValidation sqref="A6:A45" showDropDown="0" showInputMessage="0" showErrorMessage="1" allowBlank="1" error="Type a date." type="date" operator="greaterThan">
      <formula1>36526</formula1>
    </dataValidation>
    <dataValidation sqref="D6:D45" showDropDown="0" showInputMessage="0" showErrorMessage="1" allowBlank="1" error="Type a number of 0 or more." type="decimal" operator="greaterThanOrEqual">
      <formula1>0</formula1>
    </dataValidation>
    <dataValidation sqref="I6:J45" showDropDown="0" showInputMessage="0" showErrorMessage="1" allowBlank="1" error="Type hours from 0 to 24." type="decimal" operator="between">
      <formula1>0</formula1>
      <formula2>24</formula2>
    </dataValidation>
    <dataValidation sqref="H6:H45" showDropDown="0" showInputMessage="0" showErrorMessage="0" allowBlank="1" error="Pick a task from the list (or type over it)." type="list">
      <formula1>"Hang,Tape,Float,Texture,Punch,Other"</formula1>
    </dataValidation>
    <dataValidation sqref="K6:K45" showDropDown="0" showInputMessage="0" showErrorMessage="1" allowBlank="1" error="Pick a status from the list." type="list">
      <formula1>"Scheduled,In progress,Done,Moved"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